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A8AEE231-E4C6-490C-8ECC-465EFD7E30AA}" xr6:coauthVersionLast="47" xr6:coauthVersionMax="47" xr10:uidLastSave="{00000000-0000-0000-0000-000000000000}"/>
  <bookViews>
    <workbookView xWindow="-120" yWindow="-120" windowWidth="29040" windowHeight="17640" activeTab="5" xr2:uid="{FF292E72-B01E-4E2A-86F2-EA0627EF44B8}"/>
  </bookViews>
  <sheets>
    <sheet name="Data" sheetId="7" r:id="rId1"/>
    <sheet name="Pivot ABC (źródło)" sheetId="3" r:id="rId2"/>
    <sheet name="ABC Analysis" sheetId="1" r:id="rId3"/>
    <sheet name="Pivot XYZ (źródło)" sheetId="5" r:id="rId4"/>
    <sheet name="XYZ Analysis" sheetId="6" r:id="rId5"/>
    <sheet name="Matrix ABC-XYZ" sheetId="9" r:id="rId6"/>
  </sheets>
  <definedNames>
    <definedName name="_xlchart.v1.0" hidden="1">'ABC Analysis'!$B$2:$B$120</definedName>
    <definedName name="_xlchart.v1.1" hidden="1">'ABC Analysis'!$C$1</definedName>
    <definedName name="_xlchart.v1.2" hidden="1">'ABC Analysis'!$C$2:$C$120</definedName>
    <definedName name="_xlchart.v1.3" hidden="1">'ABC Analysis'!$E$1</definedName>
    <definedName name="_xlchart.v1.4" hidden="1">'ABC Analysis'!$E$2:$E$120</definedName>
    <definedName name="ExternalData_1" localSheetId="0" hidden="1">Data!$A$1:$F$12001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9" l="1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G38" i="9" s="1"/>
  <c r="H39" i="9"/>
  <c r="G39" i="9" s="1"/>
  <c r="H40" i="9"/>
  <c r="G40" i="9" s="1"/>
  <c r="H41" i="9"/>
  <c r="G41" i="9" s="1"/>
  <c r="H42" i="9"/>
  <c r="G42" i="9" s="1"/>
  <c r="H43" i="9"/>
  <c r="G43" i="9" s="1"/>
  <c r="H44" i="9"/>
  <c r="G44" i="9" s="1"/>
  <c r="H45" i="9"/>
  <c r="G45" i="9" s="1"/>
  <c r="H46" i="9"/>
  <c r="G46" i="9" s="1"/>
  <c r="H47" i="9"/>
  <c r="G47" i="9" s="1"/>
  <c r="H48" i="9"/>
  <c r="G48" i="9" s="1"/>
  <c r="H49" i="9"/>
  <c r="G49" i="9" s="1"/>
  <c r="H50" i="9"/>
  <c r="G50" i="9" s="1"/>
  <c r="H51" i="9"/>
  <c r="G51" i="9" s="1"/>
  <c r="H52" i="9"/>
  <c r="G52" i="9" s="1"/>
  <c r="H53" i="9"/>
  <c r="G53" i="9" s="1"/>
  <c r="H54" i="9"/>
  <c r="G54" i="9" s="1"/>
  <c r="H55" i="9"/>
  <c r="G55" i="9" s="1"/>
  <c r="H56" i="9"/>
  <c r="G56" i="9" s="1"/>
  <c r="H57" i="9"/>
  <c r="G57" i="9" s="1"/>
  <c r="H58" i="9"/>
  <c r="G58" i="9" s="1"/>
  <c r="H59" i="9"/>
  <c r="G59" i="9" s="1"/>
  <c r="H60" i="9"/>
  <c r="G60" i="9" s="1"/>
  <c r="H61" i="9"/>
  <c r="G61" i="9" s="1"/>
  <c r="H62" i="9"/>
  <c r="G62" i="9" s="1"/>
  <c r="H63" i="9"/>
  <c r="G63" i="9" s="1"/>
  <c r="H64" i="9"/>
  <c r="G64" i="9" s="1"/>
  <c r="H65" i="9"/>
  <c r="G65" i="9" s="1"/>
  <c r="H66" i="9"/>
  <c r="G66" i="9" s="1"/>
  <c r="H67" i="9"/>
  <c r="G67" i="9" s="1"/>
  <c r="H68" i="9"/>
  <c r="G68" i="9" s="1"/>
  <c r="H69" i="9"/>
  <c r="G69" i="9" s="1"/>
  <c r="H70" i="9"/>
  <c r="G70" i="9" s="1"/>
  <c r="H71" i="9"/>
  <c r="G71" i="9" s="1"/>
  <c r="H72" i="9"/>
  <c r="G72" i="9" s="1"/>
  <c r="H73" i="9"/>
  <c r="G73" i="9" s="1"/>
  <c r="H74" i="9"/>
  <c r="G74" i="9" s="1"/>
  <c r="H75" i="9"/>
  <c r="G75" i="9" s="1"/>
  <c r="H76" i="9"/>
  <c r="G76" i="9" s="1"/>
  <c r="H77" i="9"/>
  <c r="G77" i="9" s="1"/>
  <c r="H78" i="9"/>
  <c r="G78" i="9" s="1"/>
  <c r="H79" i="9"/>
  <c r="G79" i="9" s="1"/>
  <c r="H80" i="9"/>
  <c r="G80" i="9" s="1"/>
  <c r="H81" i="9"/>
  <c r="G81" i="9" s="1"/>
  <c r="H82" i="9"/>
  <c r="G82" i="9" s="1"/>
  <c r="H83" i="9"/>
  <c r="G83" i="9" s="1"/>
  <c r="H84" i="9"/>
  <c r="G84" i="9" s="1"/>
  <c r="H85" i="9"/>
  <c r="G85" i="9" s="1"/>
  <c r="H86" i="9"/>
  <c r="G86" i="9" s="1"/>
  <c r="H87" i="9"/>
  <c r="G87" i="9" s="1"/>
  <c r="H88" i="9"/>
  <c r="G88" i="9" s="1"/>
  <c r="H89" i="9"/>
  <c r="G89" i="9" s="1"/>
  <c r="H90" i="9"/>
  <c r="G90" i="9" s="1"/>
  <c r="H91" i="9"/>
  <c r="G91" i="9" s="1"/>
  <c r="H92" i="9"/>
  <c r="G92" i="9" s="1"/>
  <c r="H93" i="9"/>
  <c r="G93" i="9" s="1"/>
  <c r="H94" i="9"/>
  <c r="G94" i="9" s="1"/>
  <c r="H95" i="9"/>
  <c r="G95" i="9" s="1"/>
  <c r="H96" i="9"/>
  <c r="G96" i="9" s="1"/>
  <c r="H97" i="9"/>
  <c r="G97" i="9" s="1"/>
  <c r="H98" i="9"/>
  <c r="G98" i="9" s="1"/>
  <c r="H99" i="9"/>
  <c r="G99" i="9" s="1"/>
  <c r="H100" i="9"/>
  <c r="G100" i="9" s="1"/>
  <c r="H101" i="9"/>
  <c r="G101" i="9" s="1"/>
  <c r="H102" i="9"/>
  <c r="G102" i="9" s="1"/>
  <c r="H103" i="9"/>
  <c r="G103" i="9" s="1"/>
  <c r="H104" i="9"/>
  <c r="G104" i="9" s="1"/>
  <c r="H105" i="9"/>
  <c r="G105" i="9" s="1"/>
  <c r="H106" i="9"/>
  <c r="G106" i="9" s="1"/>
  <c r="H107" i="9"/>
  <c r="G107" i="9" s="1"/>
  <c r="H108" i="9"/>
  <c r="G108" i="9" s="1"/>
  <c r="H109" i="9"/>
  <c r="G109" i="9" s="1"/>
  <c r="H110" i="9"/>
  <c r="G110" i="9" s="1"/>
  <c r="H111" i="9"/>
  <c r="G111" i="9" s="1"/>
  <c r="H112" i="9"/>
  <c r="G112" i="9" s="1"/>
  <c r="H113" i="9"/>
  <c r="G113" i="9" s="1"/>
  <c r="H114" i="9"/>
  <c r="G114" i="9" s="1"/>
  <c r="H115" i="9"/>
  <c r="G115" i="9" s="1"/>
  <c r="H116" i="9"/>
  <c r="G116" i="9" s="1"/>
  <c r="H117" i="9"/>
  <c r="G117" i="9" s="1"/>
  <c r="H118" i="9"/>
  <c r="G118" i="9" s="1"/>
  <c r="H119" i="9"/>
  <c r="G119" i="9" s="1"/>
  <c r="H120" i="9"/>
  <c r="G120" i="9" s="1"/>
  <c r="H121" i="9"/>
  <c r="G121" i="9" s="1"/>
  <c r="H122" i="9"/>
  <c r="G122" i="9" s="1"/>
  <c r="H123" i="9"/>
  <c r="G123" i="9" s="1"/>
  <c r="H124" i="9"/>
  <c r="G124" i="9" s="1"/>
  <c r="H125" i="9"/>
  <c r="G125" i="9" s="1"/>
  <c r="H126" i="9"/>
  <c r="G126" i="9" s="1"/>
  <c r="H127" i="9"/>
  <c r="G127" i="9" s="1"/>
  <c r="H128" i="9"/>
  <c r="G128" i="9" s="1"/>
  <c r="H129" i="9"/>
  <c r="G129" i="9" s="1"/>
  <c r="H130" i="9"/>
  <c r="G130" i="9" s="1"/>
  <c r="H131" i="9"/>
  <c r="G131" i="9" s="1"/>
  <c r="H132" i="9"/>
  <c r="G132" i="9" s="1"/>
  <c r="H133" i="9"/>
  <c r="G133" i="9" s="1"/>
  <c r="H134" i="9"/>
  <c r="G134" i="9" s="1"/>
  <c r="H135" i="9"/>
  <c r="G135" i="9" s="1"/>
  <c r="H136" i="9"/>
  <c r="G136" i="9" s="1"/>
  <c r="H137" i="9"/>
  <c r="G137" i="9" s="1"/>
  <c r="H138" i="9"/>
  <c r="G138" i="9" s="1"/>
  <c r="H139" i="9"/>
  <c r="G139" i="9" s="1"/>
  <c r="H140" i="9"/>
  <c r="G140" i="9" s="1"/>
  <c r="H141" i="9"/>
  <c r="G141" i="9" s="1"/>
  <c r="H142" i="9"/>
  <c r="G142" i="9" s="1"/>
  <c r="H143" i="9"/>
  <c r="G143" i="9" s="1"/>
  <c r="H144" i="9"/>
  <c r="G144" i="9" s="1"/>
  <c r="H145" i="9"/>
  <c r="G145" i="9" s="1"/>
  <c r="H146" i="9"/>
  <c r="G146" i="9" s="1"/>
  <c r="H147" i="9"/>
  <c r="G147" i="9" s="1"/>
  <c r="H148" i="9"/>
  <c r="G148" i="9" s="1"/>
  <c r="H149" i="9"/>
  <c r="G149" i="9" s="1"/>
  <c r="H150" i="9"/>
  <c r="G150" i="9" s="1"/>
  <c r="H151" i="9"/>
  <c r="G151" i="9" s="1"/>
  <c r="H152" i="9"/>
  <c r="G152" i="9" s="1"/>
  <c r="H153" i="9"/>
  <c r="G153" i="9" s="1"/>
  <c r="H154" i="9"/>
  <c r="G154" i="9" s="1"/>
  <c r="H155" i="9"/>
  <c r="G155" i="9" s="1"/>
  <c r="H156" i="9"/>
  <c r="G156" i="9" s="1"/>
  <c r="H157" i="9"/>
  <c r="G157" i="9" s="1"/>
  <c r="H158" i="9"/>
  <c r="G158" i="9" s="1"/>
  <c r="H159" i="9"/>
  <c r="G159" i="9" s="1"/>
  <c r="H160" i="9"/>
  <c r="G160" i="9" s="1"/>
  <c r="H161" i="9"/>
  <c r="G161" i="9" s="1"/>
  <c r="H162" i="9"/>
  <c r="G162" i="9" s="1"/>
  <c r="H163" i="9"/>
  <c r="G163" i="9" s="1"/>
  <c r="H164" i="9"/>
  <c r="G164" i="9" s="1"/>
  <c r="H165" i="9"/>
  <c r="G165" i="9" s="1"/>
  <c r="H166" i="9"/>
  <c r="G166" i="9" s="1"/>
  <c r="H167" i="9"/>
  <c r="G167" i="9" s="1"/>
  <c r="H168" i="9"/>
  <c r="G168" i="9" s="1"/>
  <c r="H169" i="9"/>
  <c r="G169" i="9" s="1"/>
  <c r="H170" i="9"/>
  <c r="G170" i="9" s="1"/>
  <c r="H171" i="9"/>
  <c r="G171" i="9" s="1"/>
  <c r="H172" i="9"/>
  <c r="G172" i="9" s="1"/>
  <c r="H173" i="9"/>
  <c r="G173" i="9" s="1"/>
  <c r="H174" i="9"/>
  <c r="G174" i="9" s="1"/>
  <c r="H175" i="9"/>
  <c r="G175" i="9" s="1"/>
  <c r="H176" i="9"/>
  <c r="G176" i="9" s="1"/>
  <c r="H177" i="9"/>
  <c r="G177" i="9" s="1"/>
  <c r="H178" i="9"/>
  <c r="G178" i="9" s="1"/>
  <c r="H179" i="9"/>
  <c r="G179" i="9" s="1"/>
  <c r="H180" i="9"/>
  <c r="G180" i="9" s="1"/>
  <c r="H181" i="9"/>
  <c r="G181" i="9" s="1"/>
  <c r="H182" i="9"/>
  <c r="G182" i="9" s="1"/>
  <c r="H183" i="9"/>
  <c r="G183" i="9" s="1"/>
  <c r="H184" i="9"/>
  <c r="G184" i="9" s="1"/>
  <c r="H185" i="9"/>
  <c r="G185" i="9" s="1"/>
  <c r="H186" i="9"/>
  <c r="G186" i="9" s="1"/>
  <c r="H187" i="9"/>
  <c r="G187" i="9" s="1"/>
  <c r="H188" i="9"/>
  <c r="G188" i="9" s="1"/>
  <c r="H189" i="9"/>
  <c r="G189" i="9" s="1"/>
  <c r="H190" i="9"/>
  <c r="G190" i="9" s="1"/>
  <c r="H191" i="9"/>
  <c r="G191" i="9" s="1"/>
  <c r="H192" i="9"/>
  <c r="G192" i="9" s="1"/>
  <c r="H193" i="9"/>
  <c r="G193" i="9" s="1"/>
  <c r="H194" i="9"/>
  <c r="G194" i="9" s="1"/>
  <c r="H195" i="9"/>
  <c r="G195" i="9" s="1"/>
  <c r="H196" i="9"/>
  <c r="G196" i="9" s="1"/>
  <c r="H197" i="9"/>
  <c r="G197" i="9" s="1"/>
  <c r="H198" i="9"/>
  <c r="G198" i="9" s="1"/>
  <c r="H199" i="9"/>
  <c r="G199" i="9" s="1"/>
  <c r="H200" i="9"/>
  <c r="G200" i="9" s="1"/>
  <c r="H201" i="9"/>
  <c r="G201" i="9" s="1"/>
  <c r="H202" i="9"/>
  <c r="G202" i="9" s="1"/>
  <c r="H203" i="9"/>
  <c r="G203" i="9" s="1"/>
  <c r="H204" i="9"/>
  <c r="G204" i="9" s="1"/>
  <c r="H205" i="9"/>
  <c r="G205" i="9" s="1"/>
  <c r="H206" i="9"/>
  <c r="G206" i="9" s="1"/>
  <c r="H207" i="9"/>
  <c r="G207" i="9" s="1"/>
  <c r="H208" i="9"/>
  <c r="G208" i="9" s="1"/>
  <c r="H209" i="9"/>
  <c r="G209" i="9" s="1"/>
  <c r="H210" i="9"/>
  <c r="G210" i="9" s="1"/>
  <c r="H211" i="9"/>
  <c r="G211" i="9" s="1"/>
  <c r="H212" i="9"/>
  <c r="G212" i="9" s="1"/>
  <c r="H213" i="9"/>
  <c r="G213" i="9" s="1"/>
  <c r="H214" i="9"/>
  <c r="G214" i="9" s="1"/>
  <c r="H215" i="9"/>
  <c r="G215" i="9" s="1"/>
  <c r="H216" i="9"/>
  <c r="G216" i="9" s="1"/>
  <c r="H217" i="9"/>
  <c r="G217" i="9" s="1"/>
  <c r="H218" i="9"/>
  <c r="G218" i="9" s="1"/>
  <c r="H219" i="9"/>
  <c r="G219" i="9" s="1"/>
  <c r="H220" i="9"/>
  <c r="G220" i="9" s="1"/>
  <c r="H221" i="9"/>
  <c r="G221" i="9" s="1"/>
  <c r="H222" i="9"/>
  <c r="G222" i="9" s="1"/>
  <c r="H223" i="9"/>
  <c r="G223" i="9" s="1"/>
  <c r="H224" i="9"/>
  <c r="G224" i="9" s="1"/>
  <c r="H225" i="9"/>
  <c r="G225" i="9" s="1"/>
  <c r="H226" i="9"/>
  <c r="G226" i="9" s="1"/>
  <c r="H227" i="9"/>
  <c r="G227" i="9" s="1"/>
  <c r="H228" i="9"/>
  <c r="G228" i="9" s="1"/>
  <c r="H229" i="9"/>
  <c r="G229" i="9" s="1"/>
  <c r="H230" i="9"/>
  <c r="G230" i="9" s="1"/>
  <c r="H231" i="9"/>
  <c r="G231" i="9" s="1"/>
  <c r="H232" i="9"/>
  <c r="G232" i="9" s="1"/>
  <c r="H233" i="9"/>
  <c r="G233" i="9" s="1"/>
  <c r="H234" i="9"/>
  <c r="G234" i="9" s="1"/>
  <c r="H235" i="9"/>
  <c r="G235" i="9" s="1"/>
  <c r="H236" i="9"/>
  <c r="G236" i="9" s="1"/>
  <c r="H237" i="9"/>
  <c r="G237" i="9" s="1"/>
  <c r="H238" i="9"/>
  <c r="G238" i="9" s="1"/>
  <c r="H239" i="9"/>
  <c r="G239" i="9" s="1"/>
  <c r="H240" i="9"/>
  <c r="G240" i="9" s="1"/>
  <c r="H241" i="9"/>
  <c r="G241" i="9" s="1"/>
  <c r="H242" i="9"/>
  <c r="G242" i="9" s="1"/>
  <c r="H243" i="9"/>
  <c r="G243" i="9" s="1"/>
  <c r="H244" i="9"/>
  <c r="G244" i="9" s="1"/>
  <c r="H245" i="9"/>
  <c r="G245" i="9" s="1"/>
  <c r="H246" i="9"/>
  <c r="G246" i="9" s="1"/>
  <c r="H247" i="9"/>
  <c r="G247" i="9" s="1"/>
  <c r="H248" i="9"/>
  <c r="G248" i="9" s="1"/>
  <c r="H249" i="9"/>
  <c r="G249" i="9" s="1"/>
  <c r="H250" i="9"/>
  <c r="G250" i="9" s="1"/>
  <c r="H251" i="9"/>
  <c r="G251" i="9" s="1"/>
  <c r="H252" i="9"/>
  <c r="G252" i="9" s="1"/>
  <c r="H253" i="9"/>
  <c r="G253" i="9" s="1"/>
  <c r="H254" i="9"/>
  <c r="G254" i="9" s="1"/>
  <c r="H255" i="9"/>
  <c r="G255" i="9" s="1"/>
  <c r="H256" i="9"/>
  <c r="G256" i="9" s="1"/>
  <c r="H257" i="9"/>
  <c r="G257" i="9" s="1"/>
  <c r="H258" i="9"/>
  <c r="G258" i="9" s="1"/>
  <c r="H259" i="9"/>
  <c r="G259" i="9" s="1"/>
  <c r="H260" i="9"/>
  <c r="G260" i="9" s="1"/>
  <c r="H261" i="9"/>
  <c r="G261" i="9" s="1"/>
  <c r="H262" i="9"/>
  <c r="G262" i="9" s="1"/>
  <c r="H263" i="9"/>
  <c r="G263" i="9" s="1"/>
  <c r="H264" i="9"/>
  <c r="G264" i="9" s="1"/>
  <c r="H265" i="9"/>
  <c r="G265" i="9" s="1"/>
  <c r="H266" i="9"/>
  <c r="G266" i="9" s="1"/>
  <c r="H267" i="9"/>
  <c r="G267" i="9" s="1"/>
  <c r="H268" i="9"/>
  <c r="G268" i="9" s="1"/>
  <c r="H269" i="9"/>
  <c r="G269" i="9" s="1"/>
  <c r="H270" i="9"/>
  <c r="G270" i="9" s="1"/>
  <c r="H271" i="9"/>
  <c r="G271" i="9" s="1"/>
  <c r="H272" i="9"/>
  <c r="G272" i="9" s="1"/>
  <c r="H273" i="9"/>
  <c r="G273" i="9" s="1"/>
  <c r="H274" i="9"/>
  <c r="G274" i="9" s="1"/>
  <c r="H275" i="9"/>
  <c r="G275" i="9" s="1"/>
  <c r="H276" i="9"/>
  <c r="G276" i="9" s="1"/>
  <c r="H277" i="9"/>
  <c r="G277" i="9" s="1"/>
  <c r="H278" i="9"/>
  <c r="G278" i="9" s="1"/>
  <c r="H279" i="9"/>
  <c r="G279" i="9" s="1"/>
  <c r="H280" i="9"/>
  <c r="G280" i="9" s="1"/>
  <c r="H281" i="9"/>
  <c r="G281" i="9" s="1"/>
  <c r="H282" i="9"/>
  <c r="G282" i="9" s="1"/>
  <c r="H283" i="9"/>
  <c r="G283" i="9" s="1"/>
  <c r="H284" i="9"/>
  <c r="G284" i="9" s="1"/>
  <c r="H285" i="9"/>
  <c r="G285" i="9" s="1"/>
  <c r="H286" i="9"/>
  <c r="G286" i="9" s="1"/>
  <c r="H287" i="9"/>
  <c r="G287" i="9" s="1"/>
  <c r="H288" i="9"/>
  <c r="G288" i="9" s="1"/>
  <c r="H289" i="9"/>
  <c r="G289" i="9" s="1"/>
  <c r="H290" i="9"/>
  <c r="G290" i="9" s="1"/>
  <c r="H291" i="9"/>
  <c r="G291" i="9" s="1"/>
  <c r="H292" i="9"/>
  <c r="G292" i="9" s="1"/>
  <c r="H293" i="9"/>
  <c r="G293" i="9" s="1"/>
  <c r="H294" i="9"/>
  <c r="G294" i="9" s="1"/>
  <c r="H295" i="9"/>
  <c r="G295" i="9" s="1"/>
  <c r="H296" i="9"/>
  <c r="G296" i="9" s="1"/>
  <c r="H297" i="9"/>
  <c r="G297" i="9" s="1"/>
  <c r="H298" i="9"/>
  <c r="G298" i="9" s="1"/>
  <c r="H299" i="9"/>
  <c r="G299" i="9" s="1"/>
  <c r="H300" i="9"/>
  <c r="G300" i="9" s="1"/>
  <c r="H301" i="9"/>
  <c r="G301" i="9" s="1"/>
  <c r="H302" i="9"/>
  <c r="G302" i="9" s="1"/>
  <c r="H303" i="9"/>
  <c r="G303" i="9" s="1"/>
  <c r="H304" i="9"/>
  <c r="G304" i="9" s="1"/>
  <c r="H305" i="9"/>
  <c r="G305" i="9" s="1"/>
  <c r="H306" i="9"/>
  <c r="G306" i="9" s="1"/>
  <c r="H307" i="9"/>
  <c r="G307" i="9" s="1"/>
  <c r="H308" i="9"/>
  <c r="G308" i="9" s="1"/>
  <c r="H309" i="9"/>
  <c r="G309" i="9" s="1"/>
  <c r="H310" i="9"/>
  <c r="G310" i="9" s="1"/>
  <c r="H311" i="9"/>
  <c r="G311" i="9" s="1"/>
  <c r="H312" i="9"/>
  <c r="G312" i="9" s="1"/>
  <c r="H313" i="9"/>
  <c r="G313" i="9" s="1"/>
  <c r="H314" i="9"/>
  <c r="G314" i="9" s="1"/>
  <c r="H315" i="9"/>
  <c r="G315" i="9" s="1"/>
  <c r="H316" i="9"/>
  <c r="G316" i="9" s="1"/>
  <c r="H317" i="9"/>
  <c r="G317" i="9" s="1"/>
  <c r="H318" i="9"/>
  <c r="G318" i="9" s="1"/>
  <c r="H319" i="9"/>
  <c r="G319" i="9" s="1"/>
  <c r="H320" i="9"/>
  <c r="G320" i="9" s="1"/>
  <c r="H321" i="9"/>
  <c r="G321" i="9" s="1"/>
  <c r="H322" i="9"/>
  <c r="G322" i="9" s="1"/>
  <c r="H323" i="9"/>
  <c r="G323" i="9" s="1"/>
  <c r="H324" i="9"/>
  <c r="G324" i="9" s="1"/>
  <c r="H325" i="9"/>
  <c r="G325" i="9" s="1"/>
  <c r="H326" i="9"/>
  <c r="G326" i="9" s="1"/>
  <c r="H327" i="9"/>
  <c r="G327" i="9" s="1"/>
  <c r="H328" i="9"/>
  <c r="G328" i="9" s="1"/>
  <c r="H329" i="9"/>
  <c r="G329" i="9" s="1"/>
  <c r="H330" i="9"/>
  <c r="G330" i="9" s="1"/>
  <c r="H331" i="9"/>
  <c r="G331" i="9" s="1"/>
  <c r="H332" i="9"/>
  <c r="G332" i="9" s="1"/>
  <c r="H333" i="9"/>
  <c r="G333" i="9" s="1"/>
  <c r="H334" i="9"/>
  <c r="G334" i="9" s="1"/>
  <c r="H335" i="9"/>
  <c r="G335" i="9" s="1"/>
  <c r="H336" i="9"/>
  <c r="G336" i="9" s="1"/>
  <c r="H337" i="9"/>
  <c r="G337" i="9" s="1"/>
  <c r="H338" i="9"/>
  <c r="G338" i="9" s="1"/>
  <c r="H339" i="9"/>
  <c r="G339" i="9" s="1"/>
  <c r="H340" i="9"/>
  <c r="G340" i="9" s="1"/>
  <c r="H341" i="9"/>
  <c r="G341" i="9" s="1"/>
  <c r="H342" i="9"/>
  <c r="G342" i="9" s="1"/>
  <c r="H343" i="9"/>
  <c r="G343" i="9" s="1"/>
  <c r="H344" i="9"/>
  <c r="G344" i="9" s="1"/>
  <c r="H345" i="9"/>
  <c r="G345" i="9" s="1"/>
  <c r="H346" i="9"/>
  <c r="G346" i="9" s="1"/>
  <c r="H347" i="9"/>
  <c r="G347" i="9" s="1"/>
  <c r="H348" i="9"/>
  <c r="G348" i="9" s="1"/>
  <c r="H349" i="9"/>
  <c r="G349" i="9" s="1"/>
  <c r="H350" i="9"/>
  <c r="G350" i="9" s="1"/>
  <c r="H351" i="9"/>
  <c r="G351" i="9" s="1"/>
  <c r="H352" i="9"/>
  <c r="G352" i="9" s="1"/>
  <c r="H353" i="9"/>
  <c r="G353" i="9" s="1"/>
  <c r="H354" i="9"/>
  <c r="G354" i="9" s="1"/>
  <c r="H355" i="9"/>
  <c r="G355" i="9" s="1"/>
  <c r="H356" i="9"/>
  <c r="G356" i="9" s="1"/>
  <c r="H357" i="9"/>
  <c r="G357" i="9" s="1"/>
  <c r="H358" i="9"/>
  <c r="G358" i="9" s="1"/>
  <c r="H359" i="9"/>
  <c r="G359" i="9" s="1"/>
  <c r="H360" i="9"/>
  <c r="G360" i="9" s="1"/>
  <c r="H361" i="9"/>
  <c r="G361" i="9" s="1"/>
  <c r="H362" i="9"/>
  <c r="G362" i="9" s="1"/>
  <c r="H363" i="9"/>
  <c r="G363" i="9" s="1"/>
  <c r="H364" i="9"/>
  <c r="G364" i="9" s="1"/>
  <c r="H365" i="9"/>
  <c r="G365" i="9" s="1"/>
  <c r="H366" i="9"/>
  <c r="G366" i="9" s="1"/>
  <c r="H367" i="9"/>
  <c r="G367" i="9" s="1"/>
  <c r="H368" i="9"/>
  <c r="G368" i="9" s="1"/>
  <c r="H369" i="9"/>
  <c r="G369" i="9" s="1"/>
  <c r="H370" i="9"/>
  <c r="G370" i="9" s="1"/>
  <c r="H371" i="9"/>
  <c r="G371" i="9" s="1"/>
  <c r="H372" i="9"/>
  <c r="G372" i="9" s="1"/>
  <c r="H373" i="9"/>
  <c r="G373" i="9" s="1"/>
  <c r="H374" i="9"/>
  <c r="G374" i="9" s="1"/>
  <c r="H375" i="9"/>
  <c r="G375" i="9" s="1"/>
  <c r="H376" i="9"/>
  <c r="G376" i="9" s="1"/>
  <c r="H377" i="9"/>
  <c r="G377" i="9" s="1"/>
  <c r="H378" i="9"/>
  <c r="G378" i="9" s="1"/>
  <c r="H379" i="9"/>
  <c r="G379" i="9" s="1"/>
  <c r="H380" i="9"/>
  <c r="G380" i="9" s="1"/>
  <c r="H381" i="9"/>
  <c r="G381" i="9" s="1"/>
  <c r="H382" i="9"/>
  <c r="G382" i="9" s="1"/>
  <c r="H383" i="9"/>
  <c r="G383" i="9" s="1"/>
  <c r="H384" i="9"/>
  <c r="G384" i="9" s="1"/>
  <c r="H385" i="9"/>
  <c r="G385" i="9" s="1"/>
  <c r="H386" i="9"/>
  <c r="G386" i="9" s="1"/>
  <c r="H387" i="9"/>
  <c r="G387" i="9" s="1"/>
  <c r="H388" i="9"/>
  <c r="G388" i="9" s="1"/>
  <c r="H389" i="9"/>
  <c r="G389" i="9" s="1"/>
  <c r="H390" i="9"/>
  <c r="G390" i="9" s="1"/>
  <c r="H391" i="9"/>
  <c r="G391" i="9" s="1"/>
  <c r="H392" i="9"/>
  <c r="G392" i="9" s="1"/>
  <c r="H393" i="9"/>
  <c r="G393" i="9" s="1"/>
  <c r="H394" i="9"/>
  <c r="G394" i="9" s="1"/>
  <c r="H395" i="9"/>
  <c r="G395" i="9" s="1"/>
  <c r="H396" i="9"/>
  <c r="G396" i="9" s="1"/>
  <c r="H397" i="9"/>
  <c r="G397" i="9" s="1"/>
  <c r="H398" i="9"/>
  <c r="G398" i="9" s="1"/>
  <c r="H399" i="9"/>
  <c r="G399" i="9" s="1"/>
  <c r="H400" i="9"/>
  <c r="G400" i="9" s="1"/>
  <c r="H401" i="9"/>
  <c r="G401" i="9" s="1"/>
  <c r="H402" i="9"/>
  <c r="G402" i="9" s="1"/>
  <c r="H403" i="9"/>
  <c r="G403" i="9" s="1"/>
  <c r="H404" i="9"/>
  <c r="G404" i="9" s="1"/>
  <c r="H405" i="9"/>
  <c r="G405" i="9" s="1"/>
  <c r="H406" i="9"/>
  <c r="G406" i="9" s="1"/>
  <c r="H407" i="9"/>
  <c r="G407" i="9" s="1"/>
  <c r="H408" i="9"/>
  <c r="G408" i="9" s="1"/>
  <c r="H409" i="9"/>
  <c r="G409" i="9" s="1"/>
  <c r="H410" i="9"/>
  <c r="G410" i="9" s="1"/>
  <c r="H411" i="9"/>
  <c r="G411" i="9" s="1"/>
  <c r="H412" i="9"/>
  <c r="G412" i="9" s="1"/>
  <c r="H413" i="9"/>
  <c r="G413" i="9" s="1"/>
  <c r="H414" i="9"/>
  <c r="G414" i="9" s="1"/>
  <c r="H415" i="9"/>
  <c r="G415" i="9" s="1"/>
  <c r="H416" i="9"/>
  <c r="G416" i="9" s="1"/>
  <c r="H417" i="9"/>
  <c r="G417" i="9" s="1"/>
  <c r="H418" i="9"/>
  <c r="G418" i="9" s="1"/>
  <c r="H419" i="9"/>
  <c r="G419" i="9" s="1"/>
  <c r="H420" i="9"/>
  <c r="G420" i="9" s="1"/>
  <c r="H421" i="9"/>
  <c r="G421" i="9" s="1"/>
  <c r="H422" i="9"/>
  <c r="G422" i="9" s="1"/>
  <c r="H423" i="9"/>
  <c r="G423" i="9" s="1"/>
  <c r="H424" i="9"/>
  <c r="G424" i="9" s="1"/>
  <c r="H425" i="9"/>
  <c r="G425" i="9" s="1"/>
  <c r="H426" i="9"/>
  <c r="G426" i="9" s="1"/>
  <c r="H427" i="9"/>
  <c r="G427" i="9" s="1"/>
  <c r="H428" i="9"/>
  <c r="G428" i="9" s="1"/>
  <c r="H429" i="9"/>
  <c r="G429" i="9" s="1"/>
  <c r="H430" i="9"/>
  <c r="G430" i="9" s="1"/>
  <c r="H431" i="9"/>
  <c r="G431" i="9" s="1"/>
  <c r="H432" i="9"/>
  <c r="G432" i="9" s="1"/>
  <c r="H433" i="9"/>
  <c r="G433" i="9" s="1"/>
  <c r="H434" i="9"/>
  <c r="G434" i="9" s="1"/>
  <c r="H435" i="9"/>
  <c r="G435" i="9" s="1"/>
  <c r="H436" i="9"/>
  <c r="G436" i="9" s="1"/>
  <c r="H437" i="9"/>
  <c r="G437" i="9" s="1"/>
  <c r="H438" i="9"/>
  <c r="G438" i="9" s="1"/>
  <c r="H439" i="9"/>
  <c r="G439" i="9" s="1"/>
  <c r="H440" i="9"/>
  <c r="G440" i="9" s="1"/>
  <c r="H441" i="9"/>
  <c r="G441" i="9" s="1"/>
  <c r="H442" i="9"/>
  <c r="G442" i="9" s="1"/>
  <c r="H443" i="9"/>
  <c r="G443" i="9" s="1"/>
  <c r="H444" i="9"/>
  <c r="G444" i="9" s="1"/>
  <c r="H445" i="9"/>
  <c r="G445" i="9" s="1"/>
  <c r="H446" i="9"/>
  <c r="G446" i="9" s="1"/>
  <c r="H447" i="9"/>
  <c r="G447" i="9" s="1"/>
  <c r="H448" i="9"/>
  <c r="G448" i="9" s="1"/>
  <c r="H449" i="9"/>
  <c r="G449" i="9" s="1"/>
  <c r="H450" i="9"/>
  <c r="G450" i="9" s="1"/>
  <c r="H451" i="9"/>
  <c r="G451" i="9" s="1"/>
  <c r="H452" i="9"/>
  <c r="G452" i="9" s="1"/>
  <c r="H453" i="9"/>
  <c r="G453" i="9" s="1"/>
  <c r="H454" i="9"/>
  <c r="G454" i="9" s="1"/>
  <c r="H455" i="9"/>
  <c r="G455" i="9" s="1"/>
  <c r="H456" i="9"/>
  <c r="G456" i="9" s="1"/>
  <c r="H457" i="9"/>
  <c r="G457" i="9" s="1"/>
  <c r="H458" i="9"/>
  <c r="G458" i="9" s="1"/>
  <c r="H459" i="9"/>
  <c r="G459" i="9" s="1"/>
  <c r="H460" i="9"/>
  <c r="G460" i="9" s="1"/>
  <c r="H461" i="9"/>
  <c r="G461" i="9" s="1"/>
  <c r="H462" i="9"/>
  <c r="G462" i="9" s="1"/>
  <c r="H463" i="9"/>
  <c r="G463" i="9" s="1"/>
  <c r="H464" i="9"/>
  <c r="G464" i="9" s="1"/>
  <c r="H465" i="9"/>
  <c r="G465" i="9" s="1"/>
  <c r="H466" i="9"/>
  <c r="G466" i="9" s="1"/>
  <c r="H467" i="9"/>
  <c r="G467" i="9" s="1"/>
  <c r="H468" i="9"/>
  <c r="G468" i="9" s="1"/>
  <c r="H469" i="9"/>
  <c r="G469" i="9" s="1"/>
  <c r="H470" i="9"/>
  <c r="G470" i="9" s="1"/>
  <c r="H471" i="9"/>
  <c r="G471" i="9" s="1"/>
  <c r="H472" i="9"/>
  <c r="G472" i="9" s="1"/>
  <c r="H473" i="9"/>
  <c r="G473" i="9" s="1"/>
  <c r="H474" i="9"/>
  <c r="G474" i="9" s="1"/>
  <c r="H475" i="9"/>
  <c r="G475" i="9" s="1"/>
  <c r="H476" i="9"/>
  <c r="G476" i="9" s="1"/>
  <c r="H477" i="9"/>
  <c r="G477" i="9" s="1"/>
  <c r="H478" i="9"/>
  <c r="G478" i="9" s="1"/>
  <c r="H479" i="9"/>
  <c r="G479" i="9" s="1"/>
  <c r="H480" i="9"/>
  <c r="G480" i="9" s="1"/>
  <c r="H481" i="9"/>
  <c r="G481" i="9" s="1"/>
  <c r="H482" i="9"/>
  <c r="G482" i="9" s="1"/>
  <c r="H483" i="9"/>
  <c r="G483" i="9" s="1"/>
  <c r="H484" i="9"/>
  <c r="G484" i="9" s="1"/>
  <c r="H485" i="9"/>
  <c r="G485" i="9" s="1"/>
  <c r="H486" i="9"/>
  <c r="G486" i="9" s="1"/>
  <c r="H487" i="9"/>
  <c r="G487" i="9" s="1"/>
  <c r="H488" i="9"/>
  <c r="G488" i="9" s="1"/>
  <c r="H489" i="9"/>
  <c r="G489" i="9" s="1"/>
  <c r="H490" i="9"/>
  <c r="G490" i="9" s="1"/>
  <c r="H491" i="9"/>
  <c r="G491" i="9" s="1"/>
  <c r="H492" i="9"/>
  <c r="G492" i="9" s="1"/>
  <c r="H493" i="9"/>
  <c r="G493" i="9" s="1"/>
  <c r="H494" i="9"/>
  <c r="G494" i="9" s="1"/>
  <c r="H495" i="9"/>
  <c r="G495" i="9" s="1"/>
  <c r="H496" i="9"/>
  <c r="G496" i="9" s="1"/>
  <c r="H497" i="9"/>
  <c r="G497" i="9" s="1"/>
  <c r="H498" i="9"/>
  <c r="G498" i="9" s="1"/>
  <c r="H499" i="9"/>
  <c r="G499" i="9" s="1"/>
  <c r="H500" i="9"/>
  <c r="G500" i="9" s="1"/>
  <c r="H501" i="9"/>
  <c r="G501" i="9" s="1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19" i="9"/>
  <c r="T7" i="9"/>
  <c r="T8" i="9"/>
  <c r="T12" i="9"/>
  <c r="T16" i="9"/>
  <c r="T17" i="9"/>
  <c r="T20" i="9"/>
  <c r="T21" i="9"/>
  <c r="T24" i="9"/>
  <c r="T25" i="9"/>
  <c r="T28" i="9"/>
  <c r="T29" i="9"/>
  <c r="T32" i="9"/>
  <c r="T33" i="9"/>
  <c r="T36" i="9"/>
  <c r="T37" i="9"/>
  <c r="T40" i="9"/>
  <c r="T41" i="9"/>
  <c r="T44" i="9"/>
  <c r="T45" i="9"/>
  <c r="T48" i="9"/>
  <c r="T49" i="9"/>
  <c r="T52" i="9"/>
  <c r="T53" i="9"/>
  <c r="T56" i="9"/>
  <c r="T57" i="9"/>
  <c r="T61" i="9"/>
  <c r="T65" i="9"/>
  <c r="T69" i="9"/>
  <c r="T73" i="9"/>
  <c r="T77" i="9"/>
  <c r="T85" i="9"/>
  <c r="T93" i="9"/>
  <c r="T101" i="9"/>
  <c r="T109" i="9"/>
  <c r="T117" i="9"/>
  <c r="T125" i="9"/>
  <c r="T133" i="9"/>
  <c r="T141" i="9"/>
  <c r="T149" i="9"/>
  <c r="T157" i="9"/>
  <c r="T165" i="9"/>
  <c r="T173" i="9"/>
  <c r="T181" i="9"/>
  <c r="T189" i="9"/>
  <c r="T197" i="9"/>
  <c r="T205" i="9"/>
  <c r="T213" i="9"/>
  <c r="T221" i="9"/>
  <c r="T229" i="9"/>
  <c r="T237" i="9"/>
  <c r="T245" i="9"/>
  <c r="T253" i="9"/>
  <c r="T261" i="9"/>
  <c r="T269" i="9"/>
  <c r="T277" i="9"/>
  <c r="T285" i="9"/>
  <c r="T293" i="9"/>
  <c r="T301" i="9"/>
  <c r="T309" i="9"/>
  <c r="T317" i="9"/>
  <c r="T325" i="9"/>
  <c r="T333" i="9"/>
  <c r="T341" i="9"/>
  <c r="T349" i="9"/>
  <c r="T357" i="9"/>
  <c r="T365" i="9"/>
  <c r="T373" i="9"/>
  <c r="T381" i="9"/>
  <c r="T389" i="9"/>
  <c r="T397" i="9"/>
  <c r="T405" i="9"/>
  <c r="T413" i="9"/>
  <c r="T421" i="9"/>
  <c r="T429" i="9"/>
  <c r="T437" i="9"/>
  <c r="T445" i="9"/>
  <c r="T453" i="9"/>
  <c r="T461" i="9"/>
  <c r="T469" i="9"/>
  <c r="T477" i="9"/>
  <c r="T485" i="9"/>
  <c r="T493" i="9"/>
  <c r="T501" i="9"/>
  <c r="S3" i="9"/>
  <c r="T3" i="9" s="1"/>
  <c r="S4" i="9"/>
  <c r="T4" i="9" s="1"/>
  <c r="S5" i="9"/>
  <c r="T5" i="9" s="1"/>
  <c r="S6" i="9"/>
  <c r="T6" i="9" s="1"/>
  <c r="S7" i="9"/>
  <c r="S8" i="9"/>
  <c r="S9" i="9"/>
  <c r="T9" i="9" s="1"/>
  <c r="S10" i="9"/>
  <c r="T10" i="9" s="1"/>
  <c r="S11" i="9"/>
  <c r="T11" i="9" s="1"/>
  <c r="S12" i="9"/>
  <c r="S13" i="9"/>
  <c r="T13" i="9" s="1"/>
  <c r="S14" i="9"/>
  <c r="T14" i="9" s="1"/>
  <c r="S15" i="9"/>
  <c r="T15" i="9" s="1"/>
  <c r="S16" i="9"/>
  <c r="S17" i="9"/>
  <c r="S18" i="9"/>
  <c r="T18" i="9" s="1"/>
  <c r="S19" i="9"/>
  <c r="T19" i="9" s="1"/>
  <c r="S20" i="9"/>
  <c r="S21" i="9"/>
  <c r="S22" i="9"/>
  <c r="T22" i="9" s="1"/>
  <c r="S23" i="9"/>
  <c r="T23" i="9" s="1"/>
  <c r="S24" i="9"/>
  <c r="S25" i="9"/>
  <c r="S26" i="9"/>
  <c r="T26" i="9" s="1"/>
  <c r="S27" i="9"/>
  <c r="T27" i="9" s="1"/>
  <c r="S28" i="9"/>
  <c r="S29" i="9"/>
  <c r="S30" i="9"/>
  <c r="T30" i="9" s="1"/>
  <c r="S31" i="9"/>
  <c r="T31" i="9" s="1"/>
  <c r="S32" i="9"/>
  <c r="S33" i="9"/>
  <c r="S34" i="9"/>
  <c r="T34" i="9" s="1"/>
  <c r="S35" i="9"/>
  <c r="T35" i="9" s="1"/>
  <c r="S36" i="9"/>
  <c r="S37" i="9"/>
  <c r="S38" i="9"/>
  <c r="T38" i="9" s="1"/>
  <c r="S39" i="9"/>
  <c r="T39" i="9" s="1"/>
  <c r="S40" i="9"/>
  <c r="S41" i="9"/>
  <c r="S42" i="9"/>
  <c r="T42" i="9" s="1"/>
  <c r="S43" i="9"/>
  <c r="T43" i="9" s="1"/>
  <c r="S44" i="9"/>
  <c r="S45" i="9"/>
  <c r="S46" i="9"/>
  <c r="T46" i="9" s="1"/>
  <c r="S47" i="9"/>
  <c r="T47" i="9" s="1"/>
  <c r="S48" i="9"/>
  <c r="S49" i="9"/>
  <c r="S50" i="9"/>
  <c r="T50" i="9" s="1"/>
  <c r="S51" i="9"/>
  <c r="T51" i="9" s="1"/>
  <c r="S52" i="9"/>
  <c r="S53" i="9"/>
  <c r="S54" i="9"/>
  <c r="T54" i="9" s="1"/>
  <c r="S55" i="9"/>
  <c r="T55" i="9" s="1"/>
  <c r="S56" i="9"/>
  <c r="S57" i="9"/>
  <c r="S58" i="9"/>
  <c r="T58" i="9" s="1"/>
  <c r="S59" i="9"/>
  <c r="T59" i="9" s="1"/>
  <c r="S60" i="9"/>
  <c r="T60" i="9" s="1"/>
  <c r="S61" i="9"/>
  <c r="S62" i="9"/>
  <c r="T62" i="9" s="1"/>
  <c r="S63" i="9"/>
  <c r="T63" i="9" s="1"/>
  <c r="S64" i="9"/>
  <c r="T64" i="9" s="1"/>
  <c r="S65" i="9"/>
  <c r="S66" i="9"/>
  <c r="T66" i="9" s="1"/>
  <c r="S67" i="9"/>
  <c r="T67" i="9" s="1"/>
  <c r="S68" i="9"/>
  <c r="T68" i="9" s="1"/>
  <c r="S69" i="9"/>
  <c r="S70" i="9"/>
  <c r="T70" i="9" s="1"/>
  <c r="S71" i="9"/>
  <c r="T71" i="9" s="1"/>
  <c r="S72" i="9"/>
  <c r="T72" i="9" s="1"/>
  <c r="S73" i="9"/>
  <c r="S74" i="9"/>
  <c r="T74" i="9" s="1"/>
  <c r="S75" i="9"/>
  <c r="T75" i="9" s="1"/>
  <c r="S76" i="9"/>
  <c r="T76" i="9" s="1"/>
  <c r="S77" i="9"/>
  <c r="S78" i="9"/>
  <c r="T78" i="9" s="1"/>
  <c r="S79" i="9"/>
  <c r="T79" i="9" s="1"/>
  <c r="S80" i="9"/>
  <c r="T80" i="9" s="1"/>
  <c r="S81" i="9"/>
  <c r="T81" i="9" s="1"/>
  <c r="S82" i="9"/>
  <c r="T82" i="9" s="1"/>
  <c r="S83" i="9"/>
  <c r="T83" i="9" s="1"/>
  <c r="S84" i="9"/>
  <c r="T84" i="9" s="1"/>
  <c r="S85" i="9"/>
  <c r="S86" i="9"/>
  <c r="T86" i="9" s="1"/>
  <c r="S87" i="9"/>
  <c r="T87" i="9" s="1"/>
  <c r="S88" i="9"/>
  <c r="T88" i="9" s="1"/>
  <c r="S89" i="9"/>
  <c r="T89" i="9" s="1"/>
  <c r="S90" i="9"/>
  <c r="T90" i="9" s="1"/>
  <c r="S91" i="9"/>
  <c r="T91" i="9" s="1"/>
  <c r="S92" i="9"/>
  <c r="T92" i="9" s="1"/>
  <c r="S93" i="9"/>
  <c r="S94" i="9"/>
  <c r="T94" i="9" s="1"/>
  <c r="S95" i="9"/>
  <c r="T95" i="9" s="1"/>
  <c r="S96" i="9"/>
  <c r="T96" i="9" s="1"/>
  <c r="S97" i="9"/>
  <c r="T97" i="9" s="1"/>
  <c r="S98" i="9"/>
  <c r="T98" i="9" s="1"/>
  <c r="S99" i="9"/>
  <c r="T99" i="9" s="1"/>
  <c r="S100" i="9"/>
  <c r="T100" i="9" s="1"/>
  <c r="S101" i="9"/>
  <c r="S102" i="9"/>
  <c r="T102" i="9" s="1"/>
  <c r="S103" i="9"/>
  <c r="T103" i="9" s="1"/>
  <c r="S104" i="9"/>
  <c r="T104" i="9" s="1"/>
  <c r="S105" i="9"/>
  <c r="T105" i="9" s="1"/>
  <c r="S106" i="9"/>
  <c r="T106" i="9" s="1"/>
  <c r="S107" i="9"/>
  <c r="T107" i="9" s="1"/>
  <c r="S108" i="9"/>
  <c r="T108" i="9" s="1"/>
  <c r="S109" i="9"/>
  <c r="S110" i="9"/>
  <c r="T110" i="9" s="1"/>
  <c r="S111" i="9"/>
  <c r="T111" i="9" s="1"/>
  <c r="S112" i="9"/>
  <c r="T112" i="9" s="1"/>
  <c r="S113" i="9"/>
  <c r="T113" i="9" s="1"/>
  <c r="S114" i="9"/>
  <c r="T114" i="9" s="1"/>
  <c r="S115" i="9"/>
  <c r="T115" i="9" s="1"/>
  <c r="S116" i="9"/>
  <c r="T116" i="9" s="1"/>
  <c r="S117" i="9"/>
  <c r="S118" i="9"/>
  <c r="T118" i="9" s="1"/>
  <c r="S119" i="9"/>
  <c r="T119" i="9" s="1"/>
  <c r="S120" i="9"/>
  <c r="T120" i="9" s="1"/>
  <c r="S121" i="9"/>
  <c r="T121" i="9" s="1"/>
  <c r="S122" i="9"/>
  <c r="T122" i="9" s="1"/>
  <c r="S123" i="9"/>
  <c r="T123" i="9" s="1"/>
  <c r="S124" i="9"/>
  <c r="T124" i="9" s="1"/>
  <c r="S125" i="9"/>
  <c r="S126" i="9"/>
  <c r="T126" i="9" s="1"/>
  <c r="S127" i="9"/>
  <c r="T127" i="9" s="1"/>
  <c r="S128" i="9"/>
  <c r="T128" i="9" s="1"/>
  <c r="S129" i="9"/>
  <c r="T129" i="9" s="1"/>
  <c r="S130" i="9"/>
  <c r="T130" i="9" s="1"/>
  <c r="S131" i="9"/>
  <c r="T131" i="9" s="1"/>
  <c r="S132" i="9"/>
  <c r="T132" i="9" s="1"/>
  <c r="S133" i="9"/>
  <c r="S134" i="9"/>
  <c r="T134" i="9" s="1"/>
  <c r="S135" i="9"/>
  <c r="T135" i="9" s="1"/>
  <c r="S136" i="9"/>
  <c r="T136" i="9" s="1"/>
  <c r="S137" i="9"/>
  <c r="T137" i="9" s="1"/>
  <c r="S138" i="9"/>
  <c r="T138" i="9" s="1"/>
  <c r="S139" i="9"/>
  <c r="T139" i="9" s="1"/>
  <c r="S140" i="9"/>
  <c r="T140" i="9" s="1"/>
  <c r="S141" i="9"/>
  <c r="S142" i="9"/>
  <c r="T142" i="9" s="1"/>
  <c r="S143" i="9"/>
  <c r="T143" i="9" s="1"/>
  <c r="S144" i="9"/>
  <c r="T144" i="9" s="1"/>
  <c r="S145" i="9"/>
  <c r="T145" i="9" s="1"/>
  <c r="S146" i="9"/>
  <c r="T146" i="9" s="1"/>
  <c r="S147" i="9"/>
  <c r="T147" i="9" s="1"/>
  <c r="S148" i="9"/>
  <c r="T148" i="9" s="1"/>
  <c r="S149" i="9"/>
  <c r="S150" i="9"/>
  <c r="T150" i="9" s="1"/>
  <c r="S151" i="9"/>
  <c r="T151" i="9" s="1"/>
  <c r="S152" i="9"/>
  <c r="T152" i="9" s="1"/>
  <c r="S153" i="9"/>
  <c r="T153" i="9" s="1"/>
  <c r="S154" i="9"/>
  <c r="T154" i="9" s="1"/>
  <c r="S155" i="9"/>
  <c r="T155" i="9" s="1"/>
  <c r="S156" i="9"/>
  <c r="T156" i="9" s="1"/>
  <c r="S157" i="9"/>
  <c r="S158" i="9"/>
  <c r="T158" i="9" s="1"/>
  <c r="S159" i="9"/>
  <c r="T159" i="9" s="1"/>
  <c r="S160" i="9"/>
  <c r="T160" i="9" s="1"/>
  <c r="S161" i="9"/>
  <c r="T161" i="9" s="1"/>
  <c r="S162" i="9"/>
  <c r="T162" i="9" s="1"/>
  <c r="S163" i="9"/>
  <c r="T163" i="9" s="1"/>
  <c r="S164" i="9"/>
  <c r="T164" i="9" s="1"/>
  <c r="S165" i="9"/>
  <c r="S166" i="9"/>
  <c r="T166" i="9" s="1"/>
  <c r="S167" i="9"/>
  <c r="T167" i="9" s="1"/>
  <c r="S168" i="9"/>
  <c r="T168" i="9" s="1"/>
  <c r="S169" i="9"/>
  <c r="T169" i="9" s="1"/>
  <c r="S170" i="9"/>
  <c r="T170" i="9" s="1"/>
  <c r="S171" i="9"/>
  <c r="T171" i="9" s="1"/>
  <c r="S172" i="9"/>
  <c r="T172" i="9" s="1"/>
  <c r="S173" i="9"/>
  <c r="S174" i="9"/>
  <c r="T174" i="9" s="1"/>
  <c r="S175" i="9"/>
  <c r="T175" i="9" s="1"/>
  <c r="S176" i="9"/>
  <c r="T176" i="9" s="1"/>
  <c r="S177" i="9"/>
  <c r="T177" i="9" s="1"/>
  <c r="S178" i="9"/>
  <c r="T178" i="9" s="1"/>
  <c r="S179" i="9"/>
  <c r="T179" i="9" s="1"/>
  <c r="S180" i="9"/>
  <c r="T180" i="9" s="1"/>
  <c r="S181" i="9"/>
  <c r="S182" i="9"/>
  <c r="T182" i="9" s="1"/>
  <c r="S183" i="9"/>
  <c r="T183" i="9" s="1"/>
  <c r="S184" i="9"/>
  <c r="T184" i="9" s="1"/>
  <c r="S185" i="9"/>
  <c r="T185" i="9" s="1"/>
  <c r="S186" i="9"/>
  <c r="T186" i="9" s="1"/>
  <c r="S187" i="9"/>
  <c r="T187" i="9" s="1"/>
  <c r="S188" i="9"/>
  <c r="T188" i="9" s="1"/>
  <c r="S189" i="9"/>
  <c r="S190" i="9"/>
  <c r="T190" i="9" s="1"/>
  <c r="S191" i="9"/>
  <c r="T191" i="9" s="1"/>
  <c r="S192" i="9"/>
  <c r="T192" i="9" s="1"/>
  <c r="S193" i="9"/>
  <c r="T193" i="9" s="1"/>
  <c r="S194" i="9"/>
  <c r="T194" i="9" s="1"/>
  <c r="S195" i="9"/>
  <c r="T195" i="9" s="1"/>
  <c r="S196" i="9"/>
  <c r="T196" i="9" s="1"/>
  <c r="S197" i="9"/>
  <c r="S198" i="9"/>
  <c r="T198" i="9" s="1"/>
  <c r="S199" i="9"/>
  <c r="T199" i="9" s="1"/>
  <c r="S200" i="9"/>
  <c r="T200" i="9" s="1"/>
  <c r="S201" i="9"/>
  <c r="T201" i="9" s="1"/>
  <c r="S202" i="9"/>
  <c r="T202" i="9" s="1"/>
  <c r="S203" i="9"/>
  <c r="T203" i="9" s="1"/>
  <c r="S204" i="9"/>
  <c r="T204" i="9" s="1"/>
  <c r="S205" i="9"/>
  <c r="S206" i="9"/>
  <c r="T206" i="9" s="1"/>
  <c r="S207" i="9"/>
  <c r="T207" i="9" s="1"/>
  <c r="S208" i="9"/>
  <c r="T208" i="9" s="1"/>
  <c r="S209" i="9"/>
  <c r="T209" i="9" s="1"/>
  <c r="S210" i="9"/>
  <c r="T210" i="9" s="1"/>
  <c r="S211" i="9"/>
  <c r="T211" i="9" s="1"/>
  <c r="S212" i="9"/>
  <c r="T212" i="9" s="1"/>
  <c r="S213" i="9"/>
  <c r="S214" i="9"/>
  <c r="T214" i="9" s="1"/>
  <c r="S215" i="9"/>
  <c r="T215" i="9" s="1"/>
  <c r="S216" i="9"/>
  <c r="T216" i="9" s="1"/>
  <c r="S217" i="9"/>
  <c r="T217" i="9" s="1"/>
  <c r="S218" i="9"/>
  <c r="T218" i="9" s="1"/>
  <c r="S219" i="9"/>
  <c r="T219" i="9" s="1"/>
  <c r="S220" i="9"/>
  <c r="T220" i="9" s="1"/>
  <c r="S221" i="9"/>
  <c r="S222" i="9"/>
  <c r="T222" i="9" s="1"/>
  <c r="S223" i="9"/>
  <c r="T223" i="9" s="1"/>
  <c r="S224" i="9"/>
  <c r="T224" i="9" s="1"/>
  <c r="S225" i="9"/>
  <c r="T225" i="9" s="1"/>
  <c r="S226" i="9"/>
  <c r="T226" i="9" s="1"/>
  <c r="S227" i="9"/>
  <c r="T227" i="9" s="1"/>
  <c r="S228" i="9"/>
  <c r="T228" i="9" s="1"/>
  <c r="S229" i="9"/>
  <c r="S230" i="9"/>
  <c r="T230" i="9" s="1"/>
  <c r="S231" i="9"/>
  <c r="T231" i="9" s="1"/>
  <c r="S232" i="9"/>
  <c r="T232" i="9" s="1"/>
  <c r="S233" i="9"/>
  <c r="T233" i="9" s="1"/>
  <c r="S234" i="9"/>
  <c r="T234" i="9" s="1"/>
  <c r="S235" i="9"/>
  <c r="T235" i="9" s="1"/>
  <c r="S236" i="9"/>
  <c r="T236" i="9" s="1"/>
  <c r="S237" i="9"/>
  <c r="S238" i="9"/>
  <c r="T238" i="9" s="1"/>
  <c r="S239" i="9"/>
  <c r="T239" i="9" s="1"/>
  <c r="S240" i="9"/>
  <c r="T240" i="9" s="1"/>
  <c r="S241" i="9"/>
  <c r="T241" i="9" s="1"/>
  <c r="S242" i="9"/>
  <c r="T242" i="9" s="1"/>
  <c r="S243" i="9"/>
  <c r="T243" i="9" s="1"/>
  <c r="S244" i="9"/>
  <c r="T244" i="9" s="1"/>
  <c r="S245" i="9"/>
  <c r="S246" i="9"/>
  <c r="T246" i="9" s="1"/>
  <c r="S247" i="9"/>
  <c r="T247" i="9" s="1"/>
  <c r="S248" i="9"/>
  <c r="T248" i="9" s="1"/>
  <c r="S249" i="9"/>
  <c r="T249" i="9" s="1"/>
  <c r="S250" i="9"/>
  <c r="T250" i="9" s="1"/>
  <c r="S251" i="9"/>
  <c r="T251" i="9" s="1"/>
  <c r="S252" i="9"/>
  <c r="T252" i="9" s="1"/>
  <c r="S253" i="9"/>
  <c r="S254" i="9"/>
  <c r="T254" i="9" s="1"/>
  <c r="S255" i="9"/>
  <c r="T255" i="9" s="1"/>
  <c r="S256" i="9"/>
  <c r="T256" i="9" s="1"/>
  <c r="S257" i="9"/>
  <c r="T257" i="9" s="1"/>
  <c r="S258" i="9"/>
  <c r="T258" i="9" s="1"/>
  <c r="S259" i="9"/>
  <c r="T259" i="9" s="1"/>
  <c r="S260" i="9"/>
  <c r="T260" i="9" s="1"/>
  <c r="S261" i="9"/>
  <c r="S262" i="9"/>
  <c r="T262" i="9" s="1"/>
  <c r="S263" i="9"/>
  <c r="T263" i="9" s="1"/>
  <c r="S264" i="9"/>
  <c r="T264" i="9" s="1"/>
  <c r="S265" i="9"/>
  <c r="T265" i="9" s="1"/>
  <c r="S266" i="9"/>
  <c r="T266" i="9" s="1"/>
  <c r="S267" i="9"/>
  <c r="T267" i="9" s="1"/>
  <c r="S268" i="9"/>
  <c r="T268" i="9" s="1"/>
  <c r="S269" i="9"/>
  <c r="S270" i="9"/>
  <c r="T270" i="9" s="1"/>
  <c r="S271" i="9"/>
  <c r="T271" i="9" s="1"/>
  <c r="S272" i="9"/>
  <c r="T272" i="9" s="1"/>
  <c r="S273" i="9"/>
  <c r="T273" i="9" s="1"/>
  <c r="S274" i="9"/>
  <c r="T274" i="9" s="1"/>
  <c r="S275" i="9"/>
  <c r="T275" i="9" s="1"/>
  <c r="S276" i="9"/>
  <c r="T276" i="9" s="1"/>
  <c r="S277" i="9"/>
  <c r="S278" i="9"/>
  <c r="T278" i="9" s="1"/>
  <c r="S279" i="9"/>
  <c r="T279" i="9" s="1"/>
  <c r="S280" i="9"/>
  <c r="T280" i="9" s="1"/>
  <c r="S281" i="9"/>
  <c r="T281" i="9" s="1"/>
  <c r="S282" i="9"/>
  <c r="T282" i="9" s="1"/>
  <c r="S283" i="9"/>
  <c r="T283" i="9" s="1"/>
  <c r="S284" i="9"/>
  <c r="T284" i="9" s="1"/>
  <c r="S285" i="9"/>
  <c r="S286" i="9"/>
  <c r="T286" i="9" s="1"/>
  <c r="S287" i="9"/>
  <c r="T287" i="9" s="1"/>
  <c r="S288" i="9"/>
  <c r="T288" i="9" s="1"/>
  <c r="S289" i="9"/>
  <c r="T289" i="9" s="1"/>
  <c r="S290" i="9"/>
  <c r="T290" i="9" s="1"/>
  <c r="S291" i="9"/>
  <c r="T291" i="9" s="1"/>
  <c r="S292" i="9"/>
  <c r="T292" i="9" s="1"/>
  <c r="S293" i="9"/>
  <c r="S294" i="9"/>
  <c r="T294" i="9" s="1"/>
  <c r="S295" i="9"/>
  <c r="T295" i="9" s="1"/>
  <c r="S296" i="9"/>
  <c r="T296" i="9" s="1"/>
  <c r="S297" i="9"/>
  <c r="T297" i="9" s="1"/>
  <c r="S298" i="9"/>
  <c r="T298" i="9" s="1"/>
  <c r="S299" i="9"/>
  <c r="T299" i="9" s="1"/>
  <c r="S300" i="9"/>
  <c r="T300" i="9" s="1"/>
  <c r="S301" i="9"/>
  <c r="S302" i="9"/>
  <c r="T302" i="9" s="1"/>
  <c r="S303" i="9"/>
  <c r="T303" i="9" s="1"/>
  <c r="S304" i="9"/>
  <c r="T304" i="9" s="1"/>
  <c r="S305" i="9"/>
  <c r="T305" i="9" s="1"/>
  <c r="S306" i="9"/>
  <c r="T306" i="9" s="1"/>
  <c r="S307" i="9"/>
  <c r="T307" i="9" s="1"/>
  <c r="S308" i="9"/>
  <c r="T308" i="9" s="1"/>
  <c r="S309" i="9"/>
  <c r="S310" i="9"/>
  <c r="T310" i="9" s="1"/>
  <c r="S311" i="9"/>
  <c r="T311" i="9" s="1"/>
  <c r="S312" i="9"/>
  <c r="T312" i="9" s="1"/>
  <c r="S313" i="9"/>
  <c r="T313" i="9" s="1"/>
  <c r="S314" i="9"/>
  <c r="T314" i="9" s="1"/>
  <c r="S315" i="9"/>
  <c r="T315" i="9" s="1"/>
  <c r="S316" i="9"/>
  <c r="T316" i="9" s="1"/>
  <c r="S317" i="9"/>
  <c r="S318" i="9"/>
  <c r="T318" i="9" s="1"/>
  <c r="S319" i="9"/>
  <c r="T319" i="9" s="1"/>
  <c r="S320" i="9"/>
  <c r="T320" i="9" s="1"/>
  <c r="S321" i="9"/>
  <c r="T321" i="9" s="1"/>
  <c r="S322" i="9"/>
  <c r="T322" i="9" s="1"/>
  <c r="S323" i="9"/>
  <c r="T323" i="9" s="1"/>
  <c r="S324" i="9"/>
  <c r="T324" i="9" s="1"/>
  <c r="S325" i="9"/>
  <c r="S326" i="9"/>
  <c r="T326" i="9" s="1"/>
  <c r="S327" i="9"/>
  <c r="T327" i="9" s="1"/>
  <c r="S328" i="9"/>
  <c r="T328" i="9" s="1"/>
  <c r="S329" i="9"/>
  <c r="T329" i="9" s="1"/>
  <c r="S330" i="9"/>
  <c r="T330" i="9" s="1"/>
  <c r="S331" i="9"/>
  <c r="T331" i="9" s="1"/>
  <c r="S332" i="9"/>
  <c r="T332" i="9" s="1"/>
  <c r="S333" i="9"/>
  <c r="S334" i="9"/>
  <c r="T334" i="9" s="1"/>
  <c r="S335" i="9"/>
  <c r="T335" i="9" s="1"/>
  <c r="S336" i="9"/>
  <c r="T336" i="9" s="1"/>
  <c r="S337" i="9"/>
  <c r="T337" i="9" s="1"/>
  <c r="S338" i="9"/>
  <c r="T338" i="9" s="1"/>
  <c r="S339" i="9"/>
  <c r="T339" i="9" s="1"/>
  <c r="S340" i="9"/>
  <c r="T340" i="9" s="1"/>
  <c r="S341" i="9"/>
  <c r="S342" i="9"/>
  <c r="T342" i="9" s="1"/>
  <c r="S343" i="9"/>
  <c r="T343" i="9" s="1"/>
  <c r="S344" i="9"/>
  <c r="T344" i="9" s="1"/>
  <c r="S345" i="9"/>
  <c r="T345" i="9" s="1"/>
  <c r="S346" i="9"/>
  <c r="T346" i="9" s="1"/>
  <c r="S347" i="9"/>
  <c r="T347" i="9" s="1"/>
  <c r="S348" i="9"/>
  <c r="T348" i="9" s="1"/>
  <c r="S349" i="9"/>
  <c r="S350" i="9"/>
  <c r="T350" i="9" s="1"/>
  <c r="S351" i="9"/>
  <c r="T351" i="9" s="1"/>
  <c r="S352" i="9"/>
  <c r="T352" i="9" s="1"/>
  <c r="S353" i="9"/>
  <c r="T353" i="9" s="1"/>
  <c r="S354" i="9"/>
  <c r="T354" i="9" s="1"/>
  <c r="S355" i="9"/>
  <c r="T355" i="9" s="1"/>
  <c r="S356" i="9"/>
  <c r="T356" i="9" s="1"/>
  <c r="S357" i="9"/>
  <c r="S358" i="9"/>
  <c r="T358" i="9" s="1"/>
  <c r="S359" i="9"/>
  <c r="T359" i="9" s="1"/>
  <c r="S360" i="9"/>
  <c r="T360" i="9" s="1"/>
  <c r="S361" i="9"/>
  <c r="T361" i="9" s="1"/>
  <c r="S362" i="9"/>
  <c r="T362" i="9" s="1"/>
  <c r="S363" i="9"/>
  <c r="T363" i="9" s="1"/>
  <c r="S364" i="9"/>
  <c r="T364" i="9" s="1"/>
  <c r="S365" i="9"/>
  <c r="S366" i="9"/>
  <c r="T366" i="9" s="1"/>
  <c r="S367" i="9"/>
  <c r="T367" i="9" s="1"/>
  <c r="S368" i="9"/>
  <c r="T368" i="9" s="1"/>
  <c r="S369" i="9"/>
  <c r="T369" i="9" s="1"/>
  <c r="S370" i="9"/>
  <c r="T370" i="9" s="1"/>
  <c r="S371" i="9"/>
  <c r="T371" i="9" s="1"/>
  <c r="S372" i="9"/>
  <c r="T372" i="9" s="1"/>
  <c r="S373" i="9"/>
  <c r="S374" i="9"/>
  <c r="T374" i="9" s="1"/>
  <c r="S375" i="9"/>
  <c r="T375" i="9" s="1"/>
  <c r="S376" i="9"/>
  <c r="T376" i="9" s="1"/>
  <c r="S377" i="9"/>
  <c r="T377" i="9" s="1"/>
  <c r="S378" i="9"/>
  <c r="T378" i="9" s="1"/>
  <c r="S379" i="9"/>
  <c r="T379" i="9" s="1"/>
  <c r="S380" i="9"/>
  <c r="T380" i="9" s="1"/>
  <c r="S381" i="9"/>
  <c r="S382" i="9"/>
  <c r="T382" i="9" s="1"/>
  <c r="S383" i="9"/>
  <c r="T383" i="9" s="1"/>
  <c r="S384" i="9"/>
  <c r="T384" i="9" s="1"/>
  <c r="S385" i="9"/>
  <c r="T385" i="9" s="1"/>
  <c r="S386" i="9"/>
  <c r="T386" i="9" s="1"/>
  <c r="S387" i="9"/>
  <c r="T387" i="9" s="1"/>
  <c r="S388" i="9"/>
  <c r="T388" i="9" s="1"/>
  <c r="S389" i="9"/>
  <c r="S390" i="9"/>
  <c r="T390" i="9" s="1"/>
  <c r="S391" i="9"/>
  <c r="T391" i="9" s="1"/>
  <c r="S392" i="9"/>
  <c r="T392" i="9" s="1"/>
  <c r="S393" i="9"/>
  <c r="T393" i="9" s="1"/>
  <c r="S394" i="9"/>
  <c r="T394" i="9" s="1"/>
  <c r="S395" i="9"/>
  <c r="T395" i="9" s="1"/>
  <c r="S396" i="9"/>
  <c r="T396" i="9" s="1"/>
  <c r="S397" i="9"/>
  <c r="S398" i="9"/>
  <c r="T398" i="9" s="1"/>
  <c r="S399" i="9"/>
  <c r="T399" i="9" s="1"/>
  <c r="S400" i="9"/>
  <c r="T400" i="9" s="1"/>
  <c r="S401" i="9"/>
  <c r="T401" i="9" s="1"/>
  <c r="S402" i="9"/>
  <c r="T402" i="9" s="1"/>
  <c r="S403" i="9"/>
  <c r="T403" i="9" s="1"/>
  <c r="S404" i="9"/>
  <c r="T404" i="9" s="1"/>
  <c r="S405" i="9"/>
  <c r="S406" i="9"/>
  <c r="T406" i="9" s="1"/>
  <c r="S407" i="9"/>
  <c r="T407" i="9" s="1"/>
  <c r="S408" i="9"/>
  <c r="T408" i="9" s="1"/>
  <c r="S409" i="9"/>
  <c r="T409" i="9" s="1"/>
  <c r="S410" i="9"/>
  <c r="T410" i="9" s="1"/>
  <c r="S411" i="9"/>
  <c r="T411" i="9" s="1"/>
  <c r="S412" i="9"/>
  <c r="T412" i="9" s="1"/>
  <c r="S413" i="9"/>
  <c r="S414" i="9"/>
  <c r="T414" i="9" s="1"/>
  <c r="S415" i="9"/>
  <c r="T415" i="9" s="1"/>
  <c r="S416" i="9"/>
  <c r="T416" i="9" s="1"/>
  <c r="S417" i="9"/>
  <c r="T417" i="9" s="1"/>
  <c r="S418" i="9"/>
  <c r="T418" i="9" s="1"/>
  <c r="S419" i="9"/>
  <c r="T419" i="9" s="1"/>
  <c r="S420" i="9"/>
  <c r="T420" i="9" s="1"/>
  <c r="S421" i="9"/>
  <c r="S422" i="9"/>
  <c r="T422" i="9" s="1"/>
  <c r="S423" i="9"/>
  <c r="T423" i="9" s="1"/>
  <c r="S424" i="9"/>
  <c r="T424" i="9" s="1"/>
  <c r="S425" i="9"/>
  <c r="T425" i="9" s="1"/>
  <c r="S426" i="9"/>
  <c r="T426" i="9" s="1"/>
  <c r="S427" i="9"/>
  <c r="T427" i="9" s="1"/>
  <c r="S428" i="9"/>
  <c r="T428" i="9" s="1"/>
  <c r="S429" i="9"/>
  <c r="S430" i="9"/>
  <c r="T430" i="9" s="1"/>
  <c r="S431" i="9"/>
  <c r="T431" i="9" s="1"/>
  <c r="S432" i="9"/>
  <c r="T432" i="9" s="1"/>
  <c r="S433" i="9"/>
  <c r="T433" i="9" s="1"/>
  <c r="S434" i="9"/>
  <c r="T434" i="9" s="1"/>
  <c r="S435" i="9"/>
  <c r="T435" i="9" s="1"/>
  <c r="S436" i="9"/>
  <c r="T436" i="9" s="1"/>
  <c r="S437" i="9"/>
  <c r="S438" i="9"/>
  <c r="T438" i="9" s="1"/>
  <c r="S439" i="9"/>
  <c r="T439" i="9" s="1"/>
  <c r="S440" i="9"/>
  <c r="T440" i="9" s="1"/>
  <c r="S441" i="9"/>
  <c r="T441" i="9" s="1"/>
  <c r="S442" i="9"/>
  <c r="T442" i="9" s="1"/>
  <c r="S443" i="9"/>
  <c r="T443" i="9" s="1"/>
  <c r="S444" i="9"/>
  <c r="T444" i="9" s="1"/>
  <c r="S445" i="9"/>
  <c r="S446" i="9"/>
  <c r="T446" i="9" s="1"/>
  <c r="S447" i="9"/>
  <c r="T447" i="9" s="1"/>
  <c r="S448" i="9"/>
  <c r="T448" i="9" s="1"/>
  <c r="S449" i="9"/>
  <c r="T449" i="9" s="1"/>
  <c r="S450" i="9"/>
  <c r="T450" i="9" s="1"/>
  <c r="S451" i="9"/>
  <c r="T451" i="9" s="1"/>
  <c r="S452" i="9"/>
  <c r="T452" i="9" s="1"/>
  <c r="S453" i="9"/>
  <c r="S454" i="9"/>
  <c r="T454" i="9" s="1"/>
  <c r="S455" i="9"/>
  <c r="T455" i="9" s="1"/>
  <c r="S456" i="9"/>
  <c r="T456" i="9" s="1"/>
  <c r="S457" i="9"/>
  <c r="T457" i="9" s="1"/>
  <c r="S458" i="9"/>
  <c r="T458" i="9" s="1"/>
  <c r="S459" i="9"/>
  <c r="T459" i="9" s="1"/>
  <c r="S460" i="9"/>
  <c r="T460" i="9" s="1"/>
  <c r="S461" i="9"/>
  <c r="S462" i="9"/>
  <c r="T462" i="9" s="1"/>
  <c r="S463" i="9"/>
  <c r="T463" i="9" s="1"/>
  <c r="S464" i="9"/>
  <c r="T464" i="9" s="1"/>
  <c r="S465" i="9"/>
  <c r="T465" i="9" s="1"/>
  <c r="S466" i="9"/>
  <c r="T466" i="9" s="1"/>
  <c r="S467" i="9"/>
  <c r="T467" i="9" s="1"/>
  <c r="S468" i="9"/>
  <c r="T468" i="9" s="1"/>
  <c r="S469" i="9"/>
  <c r="S470" i="9"/>
  <c r="T470" i="9" s="1"/>
  <c r="S471" i="9"/>
  <c r="T471" i="9" s="1"/>
  <c r="S472" i="9"/>
  <c r="T472" i="9" s="1"/>
  <c r="S473" i="9"/>
  <c r="T473" i="9" s="1"/>
  <c r="S474" i="9"/>
  <c r="T474" i="9" s="1"/>
  <c r="S475" i="9"/>
  <c r="T475" i="9" s="1"/>
  <c r="S476" i="9"/>
  <c r="T476" i="9" s="1"/>
  <c r="S477" i="9"/>
  <c r="S478" i="9"/>
  <c r="T478" i="9" s="1"/>
  <c r="S479" i="9"/>
  <c r="T479" i="9" s="1"/>
  <c r="S480" i="9"/>
  <c r="T480" i="9" s="1"/>
  <c r="S481" i="9"/>
  <c r="T481" i="9" s="1"/>
  <c r="S482" i="9"/>
  <c r="T482" i="9" s="1"/>
  <c r="S483" i="9"/>
  <c r="T483" i="9" s="1"/>
  <c r="S484" i="9"/>
  <c r="T484" i="9" s="1"/>
  <c r="S485" i="9"/>
  <c r="S486" i="9"/>
  <c r="T486" i="9" s="1"/>
  <c r="S487" i="9"/>
  <c r="T487" i="9" s="1"/>
  <c r="S488" i="9"/>
  <c r="T488" i="9" s="1"/>
  <c r="S489" i="9"/>
  <c r="T489" i="9" s="1"/>
  <c r="S490" i="9"/>
  <c r="T490" i="9" s="1"/>
  <c r="S491" i="9"/>
  <c r="T491" i="9" s="1"/>
  <c r="S492" i="9"/>
  <c r="T492" i="9" s="1"/>
  <c r="S493" i="9"/>
  <c r="S494" i="9"/>
  <c r="T494" i="9" s="1"/>
  <c r="S495" i="9"/>
  <c r="T495" i="9" s="1"/>
  <c r="S496" i="9"/>
  <c r="T496" i="9" s="1"/>
  <c r="S497" i="9"/>
  <c r="T497" i="9" s="1"/>
  <c r="S498" i="9"/>
  <c r="T498" i="9" s="1"/>
  <c r="S499" i="9"/>
  <c r="T499" i="9" s="1"/>
  <c r="S500" i="9"/>
  <c r="T500" i="9" s="1"/>
  <c r="S501" i="9"/>
  <c r="R43" i="9"/>
  <c r="R44" i="9"/>
  <c r="R48" i="9"/>
  <c r="R51" i="9"/>
  <c r="R55" i="9"/>
  <c r="R59" i="9"/>
  <c r="R62" i="9"/>
  <c r="R72" i="9"/>
  <c r="R75" i="9"/>
  <c r="R79" i="9"/>
  <c r="R80" i="9"/>
  <c r="R88" i="9"/>
  <c r="R91" i="9"/>
  <c r="R95" i="9"/>
  <c r="R104" i="9"/>
  <c r="R107" i="9"/>
  <c r="R108" i="9"/>
  <c r="R111" i="9"/>
  <c r="R114" i="9"/>
  <c r="R118" i="9"/>
  <c r="R124" i="9"/>
  <c r="R127" i="9"/>
  <c r="R128" i="9"/>
  <c r="R134" i="9"/>
  <c r="R135" i="9"/>
  <c r="R144" i="9"/>
  <c r="R151" i="9"/>
  <c r="R160" i="9"/>
  <c r="R167" i="9"/>
  <c r="W167" i="9" s="1"/>
  <c r="R176" i="9"/>
  <c r="R183" i="9"/>
  <c r="R192" i="9"/>
  <c r="R199" i="9"/>
  <c r="R203" i="9"/>
  <c r="R215" i="9"/>
  <c r="R219" i="9"/>
  <c r="R231" i="9"/>
  <c r="R235" i="9"/>
  <c r="R247" i="9"/>
  <c r="R251" i="9"/>
  <c r="R263" i="9"/>
  <c r="R267" i="9"/>
  <c r="R279" i="9"/>
  <c r="R283" i="9"/>
  <c r="R295" i="9"/>
  <c r="R299" i="9"/>
  <c r="R311" i="9"/>
  <c r="R315" i="9"/>
  <c r="R327" i="9"/>
  <c r="R331" i="9"/>
  <c r="R336" i="9"/>
  <c r="R342" i="9"/>
  <c r="R352" i="9"/>
  <c r="R358" i="9"/>
  <c r="R363" i="9"/>
  <c r="R368" i="9"/>
  <c r="R374" i="9"/>
  <c r="R379" i="9"/>
  <c r="R384" i="9"/>
  <c r="R390" i="9"/>
  <c r="R395" i="9"/>
  <c r="W395" i="9" s="1"/>
  <c r="R400" i="9"/>
  <c r="R406" i="9"/>
  <c r="R411" i="9"/>
  <c r="R416" i="9"/>
  <c r="R422" i="9"/>
  <c r="R432" i="9"/>
  <c r="R438" i="9"/>
  <c r="R443" i="9"/>
  <c r="R448" i="9"/>
  <c r="R454" i="9"/>
  <c r="R459" i="9"/>
  <c r="R464" i="9"/>
  <c r="R470" i="9"/>
  <c r="R475" i="9"/>
  <c r="R480" i="9"/>
  <c r="R486" i="9"/>
  <c r="R491" i="9"/>
  <c r="R496" i="9"/>
  <c r="Q35" i="9" a="1"/>
  <c r="Q35" i="9" s="1"/>
  <c r="R35" i="9" s="1"/>
  <c r="W35" i="9" s="1"/>
  <c r="Q36" i="9" a="1"/>
  <c r="Q36" i="9" s="1"/>
  <c r="R36" i="9" s="1"/>
  <c r="W36" i="9" s="1"/>
  <c r="Q37" i="9" a="1"/>
  <c r="Q37" i="9" s="1"/>
  <c r="R37" i="9" s="1"/>
  <c r="Q38" i="9" a="1"/>
  <c r="Q38" i="9" s="1"/>
  <c r="R38" i="9" s="1"/>
  <c r="Q39" i="9" a="1"/>
  <c r="Q39" i="9" s="1"/>
  <c r="R39" i="9" s="1"/>
  <c r="W39" i="9" s="1"/>
  <c r="Q40" i="9" a="1"/>
  <c r="Q40" i="9" s="1"/>
  <c r="R40" i="9" s="1"/>
  <c r="W40" i="9" s="1"/>
  <c r="Q41" i="9" a="1"/>
  <c r="Q41" i="9" s="1"/>
  <c r="R41" i="9" s="1"/>
  <c r="Q42" i="9" a="1"/>
  <c r="Q42" i="9"/>
  <c r="R42" i="9" s="1"/>
  <c r="W42" i="9" s="1"/>
  <c r="Q43" i="9" a="1"/>
  <c r="Q43" i="9" s="1"/>
  <c r="Q44" i="9" a="1"/>
  <c r="Q44" i="9" s="1"/>
  <c r="Q45" i="9" a="1"/>
  <c r="Q45" i="9" s="1"/>
  <c r="R45" i="9" s="1"/>
  <c r="W45" i="9" s="1"/>
  <c r="Q46" i="9" a="1"/>
  <c r="Q46" i="9" s="1"/>
  <c r="R46" i="9" s="1"/>
  <c r="W46" i="9" s="1"/>
  <c r="Q47" i="9" a="1"/>
  <c r="Q47" i="9" s="1"/>
  <c r="R47" i="9" s="1"/>
  <c r="W47" i="9" s="1"/>
  <c r="Q48" i="9" a="1"/>
  <c r="Q48" i="9" s="1"/>
  <c r="Q49" i="9" a="1"/>
  <c r="Q49" i="9" s="1"/>
  <c r="R49" i="9" s="1"/>
  <c r="W49" i="9" s="1"/>
  <c r="Q50" i="9" a="1"/>
  <c r="Q50" i="9" s="1"/>
  <c r="R50" i="9" s="1"/>
  <c r="W50" i="9" s="1"/>
  <c r="Q51" i="9" a="1"/>
  <c r="Q51" i="9" s="1"/>
  <c r="Q52" i="9" a="1"/>
  <c r="Q52" i="9" s="1"/>
  <c r="R52" i="9" s="1"/>
  <c r="W52" i="9" s="1"/>
  <c r="Q53" i="9" a="1"/>
  <c r="Q53" i="9" s="1"/>
  <c r="R53" i="9" s="1"/>
  <c r="W53" i="9" s="1"/>
  <c r="Q54" i="9" a="1"/>
  <c r="Q54" i="9" s="1"/>
  <c r="R54" i="9" s="1"/>
  <c r="Q55" i="9" a="1"/>
  <c r="Q55" i="9" s="1"/>
  <c r="Q56" i="9" a="1"/>
  <c r="Q56" i="9" s="1"/>
  <c r="R56" i="9" s="1"/>
  <c r="W56" i="9" s="1"/>
  <c r="Q57" i="9" a="1"/>
  <c r="Q57" i="9" s="1"/>
  <c r="R57" i="9" s="1"/>
  <c r="W57" i="9" s="1"/>
  <c r="Q58" i="9" a="1"/>
  <c r="Q58" i="9" s="1"/>
  <c r="R58" i="9" s="1"/>
  <c r="Q59" i="9" a="1"/>
  <c r="Q59" i="9" s="1"/>
  <c r="Q60" i="9" a="1"/>
  <c r="Q60" i="9" s="1"/>
  <c r="R60" i="9" s="1"/>
  <c r="W60" i="9" s="1"/>
  <c r="Q61" i="9" a="1"/>
  <c r="Q61" i="9" s="1"/>
  <c r="R61" i="9" s="1"/>
  <c r="W61" i="9" s="1"/>
  <c r="Q62" i="9" a="1"/>
  <c r="Q62" i="9" s="1"/>
  <c r="Q63" i="9" a="1"/>
  <c r="Q63" i="9" s="1"/>
  <c r="R63" i="9" s="1"/>
  <c r="W63" i="9" s="1"/>
  <c r="Q64" i="9" a="1"/>
  <c r="Q64" i="9" s="1"/>
  <c r="R64" i="9" s="1"/>
  <c r="W64" i="9" s="1"/>
  <c r="Q65" i="9" a="1"/>
  <c r="Q65" i="9" s="1"/>
  <c r="R65" i="9" s="1"/>
  <c r="W65" i="9" s="1"/>
  <c r="Q66" i="9" a="1"/>
  <c r="Q66" i="9"/>
  <c r="R66" i="9" s="1"/>
  <c r="Q67" i="9" a="1"/>
  <c r="Q67" i="9" s="1"/>
  <c r="R67" i="9" s="1"/>
  <c r="W67" i="9" s="1"/>
  <c r="Q68" i="9" a="1"/>
  <c r="Q68" i="9" s="1"/>
  <c r="R68" i="9" s="1"/>
  <c r="W68" i="9" s="1"/>
  <c r="Q69" i="9" a="1"/>
  <c r="Q69" i="9" s="1"/>
  <c r="R69" i="9" s="1"/>
  <c r="Q70" i="9" a="1"/>
  <c r="Q70" i="9" s="1"/>
  <c r="R70" i="9" s="1"/>
  <c r="Q71" i="9" a="1"/>
  <c r="Q71" i="9" s="1"/>
  <c r="R71" i="9" s="1"/>
  <c r="W71" i="9" s="1"/>
  <c r="Q72" i="9" a="1"/>
  <c r="Q72" i="9" s="1"/>
  <c r="Q73" i="9" a="1"/>
  <c r="Q73" i="9" s="1"/>
  <c r="R73" i="9" s="1"/>
  <c r="Q74" i="9" a="1"/>
  <c r="Q74" i="9"/>
  <c r="R74" i="9" s="1"/>
  <c r="W74" i="9" s="1"/>
  <c r="Q75" i="9" a="1"/>
  <c r="Q75" i="9" s="1"/>
  <c r="Q76" i="9" a="1"/>
  <c r="Q76" i="9" s="1"/>
  <c r="R76" i="9" s="1"/>
  <c r="W76" i="9" s="1"/>
  <c r="Q77" i="9" a="1"/>
  <c r="Q77" i="9" s="1"/>
  <c r="R77" i="9" s="1"/>
  <c r="Q78" i="9" a="1"/>
  <c r="Q78" i="9" s="1"/>
  <c r="R78" i="9" s="1"/>
  <c r="W78" i="9" s="1"/>
  <c r="Q79" i="9" a="1"/>
  <c r="Q79" i="9" s="1"/>
  <c r="Q80" i="9" a="1"/>
  <c r="Q80" i="9" s="1"/>
  <c r="Q81" i="9" a="1"/>
  <c r="Q81" i="9" s="1"/>
  <c r="R81" i="9" s="1"/>
  <c r="Q82" i="9" a="1"/>
  <c r="Q82" i="9" s="1"/>
  <c r="R82" i="9" s="1"/>
  <c r="W82" i="9" s="1"/>
  <c r="Q83" i="9" a="1"/>
  <c r="Q83" i="9" s="1"/>
  <c r="R83" i="9" s="1"/>
  <c r="W83" i="9" s="1"/>
  <c r="Q84" i="9" a="1"/>
  <c r="Q84" i="9" s="1"/>
  <c r="R84" i="9" s="1"/>
  <c r="W84" i="9" s="1"/>
  <c r="Q85" i="9" a="1"/>
  <c r="Q85" i="9" s="1"/>
  <c r="R85" i="9" s="1"/>
  <c r="W85" i="9" s="1"/>
  <c r="Q86" i="9" a="1"/>
  <c r="Q86" i="9" s="1"/>
  <c r="R86" i="9" s="1"/>
  <c r="W86" i="9" s="1"/>
  <c r="Q87" i="9" a="1"/>
  <c r="Q87" i="9" s="1"/>
  <c r="R87" i="9" s="1"/>
  <c r="W87" i="9" s="1"/>
  <c r="Q88" i="9" a="1"/>
  <c r="Q88" i="9" s="1"/>
  <c r="Q89" i="9" a="1"/>
  <c r="Q89" i="9" s="1"/>
  <c r="R89" i="9" s="1"/>
  <c r="W89" i="9" s="1"/>
  <c r="Q90" i="9" a="1"/>
  <c r="Q90" i="9" s="1"/>
  <c r="R90" i="9" s="1"/>
  <c r="W90" i="9" s="1"/>
  <c r="Q91" i="9" a="1"/>
  <c r="Q91" i="9" s="1"/>
  <c r="Q92" i="9" a="1"/>
  <c r="Q92" i="9"/>
  <c r="R92" i="9" s="1"/>
  <c r="W92" i="9" s="1"/>
  <c r="Q93" i="9" a="1"/>
  <c r="Q93" i="9" s="1"/>
  <c r="R93" i="9" s="1"/>
  <c r="Q94" i="9" a="1"/>
  <c r="Q94" i="9" s="1"/>
  <c r="R94" i="9" s="1"/>
  <c r="Q95" i="9" a="1"/>
  <c r="Q95" i="9" s="1"/>
  <c r="Q96" i="9" a="1"/>
  <c r="Q96" i="9" s="1"/>
  <c r="R96" i="9" s="1"/>
  <c r="W96" i="9" s="1"/>
  <c r="Q97" i="9" a="1"/>
  <c r="Q97" i="9" s="1"/>
  <c r="R97" i="9" s="1"/>
  <c r="Q98" i="9" a="1"/>
  <c r="Q98" i="9" s="1"/>
  <c r="R98" i="9" s="1"/>
  <c r="Q99" i="9" a="1"/>
  <c r="Q99" i="9" s="1"/>
  <c r="R99" i="9" s="1"/>
  <c r="W99" i="9" s="1"/>
  <c r="Q100" i="9" a="1"/>
  <c r="Q100" i="9" s="1"/>
  <c r="R100" i="9" s="1"/>
  <c r="W100" i="9" s="1"/>
  <c r="Q101" i="9" a="1"/>
  <c r="Q101" i="9" s="1"/>
  <c r="R101" i="9" s="1"/>
  <c r="Q102" i="9" a="1"/>
  <c r="Q102" i="9"/>
  <c r="R102" i="9" s="1"/>
  <c r="W102" i="9" s="1"/>
  <c r="Q103" i="9" a="1"/>
  <c r="Q103" i="9" s="1"/>
  <c r="R103" i="9" s="1"/>
  <c r="W103" i="9" s="1"/>
  <c r="Q104" i="9" a="1"/>
  <c r="Q104" i="9" s="1"/>
  <c r="Q105" i="9" a="1"/>
  <c r="Q105" i="9" s="1"/>
  <c r="R105" i="9" s="1"/>
  <c r="Q106" i="9" a="1"/>
  <c r="Q106" i="9"/>
  <c r="R106" i="9" s="1"/>
  <c r="W106" i="9" s="1"/>
  <c r="Q107" i="9" a="1"/>
  <c r="Q107" i="9" s="1"/>
  <c r="Q108" i="9" a="1"/>
  <c r="Q108" i="9" s="1"/>
  <c r="Q109" i="9" a="1"/>
  <c r="Q109" i="9" s="1"/>
  <c r="R109" i="9" s="1"/>
  <c r="W109" i="9" s="1"/>
  <c r="Q110" i="9" a="1"/>
  <c r="Q110" i="9" s="1"/>
  <c r="R110" i="9" s="1"/>
  <c r="W110" i="9" s="1"/>
  <c r="Q111" i="9" a="1"/>
  <c r="Q111" i="9" s="1"/>
  <c r="Q112" i="9" a="1"/>
  <c r="Q112" i="9" s="1"/>
  <c r="R112" i="9" s="1"/>
  <c r="W112" i="9" s="1"/>
  <c r="Q113" i="9" a="1"/>
  <c r="Q113" i="9" s="1"/>
  <c r="R113" i="9" s="1"/>
  <c r="W113" i="9" s="1"/>
  <c r="Q114" i="9" a="1"/>
  <c r="Q114" i="9" s="1"/>
  <c r="Q115" i="9" a="1"/>
  <c r="Q115" i="9" s="1"/>
  <c r="R115" i="9" s="1"/>
  <c r="W115" i="9" s="1"/>
  <c r="Q116" i="9" a="1"/>
  <c r="Q116" i="9" s="1"/>
  <c r="R116" i="9" s="1"/>
  <c r="W116" i="9" s="1"/>
  <c r="Q117" i="9" a="1"/>
  <c r="Q117" i="9" s="1"/>
  <c r="R117" i="9" s="1"/>
  <c r="W117" i="9" s="1"/>
  <c r="Q118" i="9" a="1"/>
  <c r="Q118" i="9"/>
  <c r="Q119" i="9" a="1"/>
  <c r="Q119" i="9" s="1"/>
  <c r="R119" i="9" s="1"/>
  <c r="W119" i="9" s="1"/>
  <c r="Q120" i="9" a="1"/>
  <c r="Q120" i="9" s="1"/>
  <c r="R120" i="9" s="1"/>
  <c r="W120" i="9" s="1"/>
  <c r="Q121" i="9" a="1"/>
  <c r="Q121" i="9" s="1"/>
  <c r="R121" i="9" s="1"/>
  <c r="Q122" i="9" a="1"/>
  <c r="Q122" i="9"/>
  <c r="R122" i="9" s="1"/>
  <c r="W122" i="9" s="1"/>
  <c r="Q123" i="9" a="1"/>
  <c r="Q123" i="9" s="1"/>
  <c r="R123" i="9" s="1"/>
  <c r="W123" i="9" s="1"/>
  <c r="Q124" i="9" a="1"/>
  <c r="Q124" i="9" s="1"/>
  <c r="Q125" i="9" a="1"/>
  <c r="Q125" i="9" s="1"/>
  <c r="R125" i="9" s="1"/>
  <c r="Q126" i="9" a="1"/>
  <c r="Q126" i="9"/>
  <c r="R126" i="9" s="1"/>
  <c r="W126" i="9" s="1"/>
  <c r="Q127" i="9" a="1"/>
  <c r="Q127" i="9" s="1"/>
  <c r="Q128" i="9" a="1"/>
  <c r="Q128" i="9" s="1"/>
  <c r="Q129" i="9" a="1"/>
  <c r="Q129" i="9" s="1"/>
  <c r="R129" i="9" s="1"/>
  <c r="W129" i="9" s="1"/>
  <c r="Q130" i="9" a="1"/>
  <c r="Q130" i="9" s="1"/>
  <c r="R130" i="9" s="1"/>
  <c r="W130" i="9" s="1"/>
  <c r="Q131" i="9" a="1"/>
  <c r="Q131" i="9" s="1"/>
  <c r="R131" i="9" s="1"/>
  <c r="W131" i="9" s="1"/>
  <c r="Q132" i="9" a="1"/>
  <c r="Q132" i="9" s="1"/>
  <c r="R132" i="9" s="1"/>
  <c r="W132" i="9" s="1"/>
  <c r="Q133" i="9" a="1"/>
  <c r="Q133" i="9" s="1"/>
  <c r="R133" i="9" s="1"/>
  <c r="W133" i="9" s="1"/>
  <c r="Q134" i="9" a="1"/>
  <c r="Q134" i="9"/>
  <c r="Q135" i="9" a="1"/>
  <c r="Q135" i="9" s="1"/>
  <c r="Q136" i="9" a="1"/>
  <c r="Q136" i="9" s="1"/>
  <c r="R136" i="9" s="1"/>
  <c r="W136" i="9" s="1"/>
  <c r="Q137" i="9" a="1"/>
  <c r="Q137" i="9" s="1"/>
  <c r="R137" i="9" s="1"/>
  <c r="W137" i="9" s="1"/>
  <c r="Q138" i="9" a="1"/>
  <c r="Q138" i="9" s="1"/>
  <c r="R138" i="9" s="1"/>
  <c r="W138" i="9" s="1"/>
  <c r="Q139" i="9" a="1"/>
  <c r="Q139" i="9" s="1"/>
  <c r="R139" i="9" s="1"/>
  <c r="W139" i="9" s="1"/>
  <c r="Q140" i="9" a="1"/>
  <c r="Q140" i="9" s="1"/>
  <c r="R140" i="9" s="1"/>
  <c r="W140" i="9" s="1"/>
  <c r="Q141" i="9" a="1"/>
  <c r="Q141" i="9" s="1"/>
  <c r="R141" i="9" s="1"/>
  <c r="Q142" i="9" a="1"/>
  <c r="Q142" i="9"/>
  <c r="R142" i="9" s="1"/>
  <c r="W142" i="9" s="1"/>
  <c r="Q143" i="9" a="1"/>
  <c r="Q143" i="9" s="1"/>
  <c r="R143" i="9" s="1"/>
  <c r="W143" i="9" s="1"/>
  <c r="Q144" i="9" a="1"/>
  <c r="Q144" i="9" s="1"/>
  <c r="Q145" i="9" a="1"/>
  <c r="Q145" i="9" s="1"/>
  <c r="R145" i="9" s="1"/>
  <c r="Q146" i="9" a="1"/>
  <c r="Q146" i="9"/>
  <c r="R146" i="9" s="1"/>
  <c r="W146" i="9" s="1"/>
  <c r="Q147" i="9" a="1"/>
  <c r="Q147" i="9" s="1"/>
  <c r="R147" i="9" s="1"/>
  <c r="W147" i="9" s="1"/>
  <c r="Q148" i="9" a="1"/>
  <c r="Q148" i="9" s="1"/>
  <c r="R148" i="9" s="1"/>
  <c r="W148" i="9" s="1"/>
  <c r="Q149" i="9" a="1"/>
  <c r="Q149" i="9" s="1"/>
  <c r="R149" i="9" s="1"/>
  <c r="W149" i="9" s="1"/>
  <c r="Q150" i="9" a="1"/>
  <c r="Q150" i="9" s="1"/>
  <c r="R150" i="9" s="1"/>
  <c r="W150" i="9" s="1"/>
  <c r="Q151" i="9" a="1"/>
  <c r="Q151" i="9" s="1"/>
  <c r="Q152" i="9" a="1"/>
  <c r="Q152" i="9" s="1"/>
  <c r="R152" i="9" s="1"/>
  <c r="W152" i="9" s="1"/>
  <c r="Q153" i="9" a="1"/>
  <c r="Q153" i="9" s="1"/>
  <c r="R153" i="9" s="1"/>
  <c r="W153" i="9" s="1"/>
  <c r="Q154" i="9" a="1"/>
  <c r="Q154" i="9"/>
  <c r="R154" i="9" s="1"/>
  <c r="W154" i="9" s="1"/>
  <c r="Q155" i="9" a="1"/>
  <c r="Q155" i="9" s="1"/>
  <c r="R155" i="9" s="1"/>
  <c r="W155" i="9" s="1"/>
  <c r="Q156" i="9" a="1"/>
  <c r="Q156" i="9" s="1"/>
  <c r="R156" i="9" s="1"/>
  <c r="W156" i="9" s="1"/>
  <c r="Q157" i="9" a="1"/>
  <c r="Q157" i="9" s="1"/>
  <c r="R157" i="9" s="1"/>
  <c r="Q158" i="9" a="1"/>
  <c r="Q158" i="9"/>
  <c r="R158" i="9" s="1"/>
  <c r="W158" i="9" s="1"/>
  <c r="Q159" i="9" a="1"/>
  <c r="Q159" i="9" s="1"/>
  <c r="R159" i="9" s="1"/>
  <c r="W159" i="9" s="1"/>
  <c r="Q160" i="9" a="1"/>
  <c r="Q160" i="9" s="1"/>
  <c r="Q161" i="9" a="1"/>
  <c r="Q161" i="9" s="1"/>
  <c r="R161" i="9" s="1"/>
  <c r="Q162" i="9" a="1"/>
  <c r="Q162" i="9"/>
  <c r="R162" i="9" s="1"/>
  <c r="W162" i="9" s="1"/>
  <c r="Q163" i="9" a="1"/>
  <c r="Q163" i="9" s="1"/>
  <c r="R163" i="9" s="1"/>
  <c r="W163" i="9" s="1"/>
  <c r="Q164" i="9" a="1"/>
  <c r="Q164" i="9" s="1"/>
  <c r="R164" i="9" s="1"/>
  <c r="W164" i="9" s="1"/>
  <c r="Q165" i="9" a="1"/>
  <c r="Q165" i="9" s="1"/>
  <c r="R165" i="9" s="1"/>
  <c r="W165" i="9" s="1"/>
  <c r="Q166" i="9" a="1"/>
  <c r="Q166" i="9" s="1"/>
  <c r="R166" i="9" s="1"/>
  <c r="W166" i="9" s="1"/>
  <c r="Q167" i="9" a="1"/>
  <c r="Q167" i="9" s="1"/>
  <c r="Q168" i="9" a="1"/>
  <c r="Q168" i="9" s="1"/>
  <c r="R168" i="9" s="1"/>
  <c r="W168" i="9" s="1"/>
  <c r="Q169" i="9" a="1"/>
  <c r="Q169" i="9" s="1"/>
  <c r="R169" i="9" s="1"/>
  <c r="W169" i="9" s="1"/>
  <c r="Q170" i="9" a="1"/>
  <c r="Q170" i="9"/>
  <c r="R170" i="9" s="1"/>
  <c r="W170" i="9" s="1"/>
  <c r="Q171" i="9" a="1"/>
  <c r="Q171" i="9" s="1"/>
  <c r="R171" i="9" s="1"/>
  <c r="W171" i="9" s="1"/>
  <c r="Q172" i="9" a="1"/>
  <c r="Q172" i="9" s="1"/>
  <c r="R172" i="9" s="1"/>
  <c r="W172" i="9" s="1"/>
  <c r="Q173" i="9" a="1"/>
  <c r="Q173" i="9" s="1"/>
  <c r="R173" i="9" s="1"/>
  <c r="Q174" i="9" a="1"/>
  <c r="Q174" i="9"/>
  <c r="R174" i="9" s="1"/>
  <c r="W174" i="9" s="1"/>
  <c r="Q175" i="9" a="1"/>
  <c r="Q175" i="9" s="1"/>
  <c r="R175" i="9" s="1"/>
  <c r="W175" i="9" s="1"/>
  <c r="Q176" i="9" a="1"/>
  <c r="Q176" i="9" s="1"/>
  <c r="Q177" i="9" a="1"/>
  <c r="Q177" i="9" s="1"/>
  <c r="R177" i="9" s="1"/>
  <c r="Q178" i="9" a="1"/>
  <c r="Q178" i="9" s="1"/>
  <c r="R178" i="9" s="1"/>
  <c r="W178" i="9" s="1"/>
  <c r="Q179" i="9" a="1"/>
  <c r="Q179" i="9" s="1"/>
  <c r="R179" i="9" s="1"/>
  <c r="W179" i="9" s="1"/>
  <c r="Q180" i="9" a="1"/>
  <c r="Q180" i="9" s="1"/>
  <c r="R180" i="9" s="1"/>
  <c r="W180" i="9" s="1"/>
  <c r="Q181" i="9" a="1"/>
  <c r="Q181" i="9" s="1"/>
  <c r="R181" i="9" s="1"/>
  <c r="W181" i="9" s="1"/>
  <c r="Q182" i="9" a="1"/>
  <c r="Q182" i="9" s="1"/>
  <c r="R182" i="9" s="1"/>
  <c r="W182" i="9" s="1"/>
  <c r="Q183" i="9" a="1"/>
  <c r="Q183" i="9" s="1"/>
  <c r="Q184" i="9" a="1"/>
  <c r="Q184" i="9" s="1"/>
  <c r="R184" i="9" s="1"/>
  <c r="W184" i="9" s="1"/>
  <c r="Q185" i="9" a="1"/>
  <c r="Q185" i="9" s="1"/>
  <c r="R185" i="9" s="1"/>
  <c r="W185" i="9" s="1"/>
  <c r="Q186" i="9" a="1"/>
  <c r="Q186" i="9"/>
  <c r="R186" i="9" s="1"/>
  <c r="W186" i="9" s="1"/>
  <c r="Q187" i="9" a="1"/>
  <c r="Q187" i="9" s="1"/>
  <c r="R187" i="9" s="1"/>
  <c r="W187" i="9" s="1"/>
  <c r="Q188" i="9" a="1"/>
  <c r="Q188" i="9" s="1"/>
  <c r="R188" i="9" s="1"/>
  <c r="W188" i="9" s="1"/>
  <c r="Q189" i="9" a="1"/>
  <c r="Q189" i="9" s="1"/>
  <c r="R189" i="9" s="1"/>
  <c r="Q190" i="9" a="1"/>
  <c r="Q190" i="9"/>
  <c r="R190" i="9" s="1"/>
  <c r="W190" i="9" s="1"/>
  <c r="Q191" i="9" a="1"/>
  <c r="Q191" i="9" s="1"/>
  <c r="R191" i="9" s="1"/>
  <c r="W191" i="9" s="1"/>
  <c r="Q192" i="9" a="1"/>
  <c r="Q192" i="9" s="1"/>
  <c r="Q193" i="9" a="1"/>
  <c r="Q193" i="9" s="1"/>
  <c r="R193" i="9" s="1"/>
  <c r="Q194" i="9" a="1"/>
  <c r="Q194" i="9" s="1"/>
  <c r="R194" i="9" s="1"/>
  <c r="W194" i="9" s="1"/>
  <c r="Q195" i="9" a="1"/>
  <c r="Q195" i="9" s="1"/>
  <c r="R195" i="9" s="1"/>
  <c r="W195" i="9" s="1"/>
  <c r="Q196" i="9" a="1"/>
  <c r="Q196" i="9" s="1"/>
  <c r="R196" i="9" s="1"/>
  <c r="W196" i="9" s="1"/>
  <c r="Q197" i="9" a="1"/>
  <c r="Q197" i="9" s="1"/>
  <c r="R197" i="9" s="1"/>
  <c r="W197" i="9" s="1"/>
  <c r="Q198" i="9" a="1"/>
  <c r="Q198" i="9" s="1"/>
  <c r="R198" i="9" s="1"/>
  <c r="W198" i="9" s="1"/>
  <c r="Q199" i="9" a="1"/>
  <c r="Q199" i="9" s="1"/>
  <c r="Q200" i="9" a="1"/>
  <c r="Q200" i="9" s="1"/>
  <c r="R200" i="9" s="1"/>
  <c r="W200" i="9" s="1"/>
  <c r="Q201" i="9" a="1"/>
  <c r="Q201" i="9" s="1"/>
  <c r="R201" i="9" s="1"/>
  <c r="W201" i="9" s="1"/>
  <c r="Q202" i="9" a="1"/>
  <c r="Q202" i="9" s="1"/>
  <c r="R202" i="9" s="1"/>
  <c r="W202" i="9" s="1"/>
  <c r="Q203" i="9" a="1"/>
  <c r="Q203" i="9" s="1"/>
  <c r="Q204" i="9" a="1"/>
  <c r="Q204" i="9" s="1"/>
  <c r="R204" i="9" s="1"/>
  <c r="W204" i="9" s="1"/>
  <c r="Q205" i="9" a="1"/>
  <c r="Q205" i="9" s="1"/>
  <c r="R205" i="9" s="1"/>
  <c r="W205" i="9" s="1"/>
  <c r="Q206" i="9" a="1"/>
  <c r="Q206" i="9" s="1"/>
  <c r="R206" i="9" s="1"/>
  <c r="W206" i="9" s="1"/>
  <c r="Q207" i="9" a="1"/>
  <c r="Q207" i="9" s="1"/>
  <c r="R207" i="9" s="1"/>
  <c r="W207" i="9" s="1"/>
  <c r="Q208" i="9" a="1"/>
  <c r="Q208" i="9" s="1"/>
  <c r="R208" i="9" s="1"/>
  <c r="W208" i="9" s="1"/>
  <c r="Q209" i="9" a="1"/>
  <c r="Q209" i="9" s="1"/>
  <c r="R209" i="9" s="1"/>
  <c r="Q210" i="9" a="1"/>
  <c r="Q210" i="9" s="1"/>
  <c r="R210" i="9" s="1"/>
  <c r="W210" i="9" s="1"/>
  <c r="Q211" i="9" a="1"/>
  <c r="Q211" i="9" s="1"/>
  <c r="R211" i="9" s="1"/>
  <c r="W211" i="9" s="1"/>
  <c r="Q212" i="9" a="1"/>
  <c r="Q212" i="9" s="1"/>
  <c r="R212" i="9" s="1"/>
  <c r="W212" i="9" s="1"/>
  <c r="Q213" i="9" a="1"/>
  <c r="Q213" i="9" s="1"/>
  <c r="R213" i="9" s="1"/>
  <c r="Q214" i="9" a="1"/>
  <c r="Q214" i="9" s="1"/>
  <c r="R214" i="9" s="1"/>
  <c r="W214" i="9" s="1"/>
  <c r="Q215" i="9" a="1"/>
  <c r="Q215" i="9" s="1"/>
  <c r="Q216" i="9" a="1"/>
  <c r="Q216" i="9"/>
  <c r="R216" i="9" s="1"/>
  <c r="W216" i="9" s="1"/>
  <c r="Q217" i="9" a="1"/>
  <c r="Q217" i="9" s="1"/>
  <c r="R217" i="9" s="1"/>
  <c r="W217" i="9" s="1"/>
  <c r="Q218" i="9" a="1"/>
  <c r="Q218" i="9" s="1"/>
  <c r="R218" i="9" s="1"/>
  <c r="W218" i="9" s="1"/>
  <c r="Q219" i="9" a="1"/>
  <c r="Q219" i="9" s="1"/>
  <c r="Q220" i="9" a="1"/>
  <c r="Q220" i="9" s="1"/>
  <c r="R220" i="9" s="1"/>
  <c r="W220" i="9" s="1"/>
  <c r="Q221" i="9" a="1"/>
  <c r="Q221" i="9" s="1"/>
  <c r="R221" i="9" s="1"/>
  <c r="W221" i="9" s="1"/>
  <c r="Q222" i="9" a="1"/>
  <c r="Q222" i="9" s="1"/>
  <c r="R222" i="9" s="1"/>
  <c r="W222" i="9" s="1"/>
  <c r="Q223" i="9" a="1"/>
  <c r="Q223" i="9" s="1"/>
  <c r="R223" i="9" s="1"/>
  <c r="W223" i="9" s="1"/>
  <c r="Q224" i="9" a="1"/>
  <c r="Q224" i="9" s="1"/>
  <c r="R224" i="9" s="1"/>
  <c r="W224" i="9" s="1"/>
  <c r="Q225" i="9" a="1"/>
  <c r="Q225" i="9" s="1"/>
  <c r="R225" i="9" s="1"/>
  <c r="W225" i="9" s="1"/>
  <c r="Q226" i="9" a="1"/>
  <c r="Q226" i="9" s="1"/>
  <c r="R226" i="9" s="1"/>
  <c r="W226" i="9" s="1"/>
  <c r="Q227" i="9" a="1"/>
  <c r="Q227" i="9" s="1"/>
  <c r="R227" i="9" s="1"/>
  <c r="W227" i="9" s="1"/>
  <c r="Q228" i="9" a="1"/>
  <c r="Q228" i="9" s="1"/>
  <c r="R228" i="9" s="1"/>
  <c r="W228" i="9" s="1"/>
  <c r="Q229" i="9" a="1"/>
  <c r="Q229" i="9" s="1"/>
  <c r="R229" i="9" s="1"/>
  <c r="Q230" i="9" a="1"/>
  <c r="Q230" i="9" s="1"/>
  <c r="R230" i="9" s="1"/>
  <c r="W230" i="9" s="1"/>
  <c r="Q231" i="9" a="1"/>
  <c r="Q231" i="9" s="1"/>
  <c r="Q232" i="9" a="1"/>
  <c r="Q232" i="9"/>
  <c r="R232" i="9" s="1"/>
  <c r="W232" i="9" s="1"/>
  <c r="Q233" i="9" a="1"/>
  <c r="Q233" i="9" s="1"/>
  <c r="R233" i="9" s="1"/>
  <c r="W233" i="9" s="1"/>
  <c r="Q234" i="9" a="1"/>
  <c r="Q234" i="9" s="1"/>
  <c r="R234" i="9" s="1"/>
  <c r="W234" i="9" s="1"/>
  <c r="Q235" i="9" a="1"/>
  <c r="Q235" i="9" s="1"/>
  <c r="Q236" i="9" a="1"/>
  <c r="Q236" i="9" s="1"/>
  <c r="R236" i="9" s="1"/>
  <c r="W236" i="9" s="1"/>
  <c r="Q237" i="9" a="1"/>
  <c r="Q237" i="9" s="1"/>
  <c r="R237" i="9" s="1"/>
  <c r="W237" i="9" s="1"/>
  <c r="Q238" i="9" a="1"/>
  <c r="Q238" i="9" s="1"/>
  <c r="R238" i="9" s="1"/>
  <c r="W238" i="9" s="1"/>
  <c r="Q239" i="9" a="1"/>
  <c r="Q239" i="9" s="1"/>
  <c r="R239" i="9" s="1"/>
  <c r="W239" i="9" s="1"/>
  <c r="Q240" i="9" a="1"/>
  <c r="Q240" i="9" s="1"/>
  <c r="R240" i="9" s="1"/>
  <c r="W240" i="9" s="1"/>
  <c r="Q241" i="9" a="1"/>
  <c r="Q241" i="9" s="1"/>
  <c r="R241" i="9" s="1"/>
  <c r="Q242" i="9" a="1"/>
  <c r="Q242" i="9" s="1"/>
  <c r="R242" i="9" s="1"/>
  <c r="W242" i="9" s="1"/>
  <c r="Q243" i="9" a="1"/>
  <c r="Q243" i="9" s="1"/>
  <c r="R243" i="9" s="1"/>
  <c r="W243" i="9" s="1"/>
  <c r="Q244" i="9" a="1"/>
  <c r="Q244" i="9" s="1"/>
  <c r="R244" i="9" s="1"/>
  <c r="W244" i="9" s="1"/>
  <c r="Q245" i="9" a="1"/>
  <c r="Q245" i="9" s="1"/>
  <c r="R245" i="9" s="1"/>
  <c r="Q246" i="9" a="1"/>
  <c r="Q246" i="9" s="1"/>
  <c r="R246" i="9" s="1"/>
  <c r="W246" i="9" s="1"/>
  <c r="Q247" i="9" a="1"/>
  <c r="Q247" i="9" s="1"/>
  <c r="Q248" i="9" a="1"/>
  <c r="Q248" i="9"/>
  <c r="R248" i="9" s="1"/>
  <c r="W248" i="9" s="1"/>
  <c r="Q249" i="9" a="1"/>
  <c r="Q249" i="9" s="1"/>
  <c r="R249" i="9" s="1"/>
  <c r="W249" i="9" s="1"/>
  <c r="Q250" i="9" a="1"/>
  <c r="Q250" i="9" s="1"/>
  <c r="R250" i="9" s="1"/>
  <c r="W250" i="9" s="1"/>
  <c r="Q251" i="9" a="1"/>
  <c r="Q251" i="9" s="1"/>
  <c r="Q252" i="9" a="1"/>
  <c r="Q252" i="9" s="1"/>
  <c r="R252" i="9" s="1"/>
  <c r="W252" i="9" s="1"/>
  <c r="Q253" i="9" a="1"/>
  <c r="Q253" i="9" s="1"/>
  <c r="R253" i="9" s="1"/>
  <c r="W253" i="9" s="1"/>
  <c r="Q254" i="9" a="1"/>
  <c r="Q254" i="9" s="1"/>
  <c r="R254" i="9" s="1"/>
  <c r="W254" i="9" s="1"/>
  <c r="Q255" i="9" a="1"/>
  <c r="Q255" i="9" s="1"/>
  <c r="R255" i="9" s="1"/>
  <c r="W255" i="9" s="1"/>
  <c r="Q256" i="9" a="1"/>
  <c r="Q256" i="9" s="1"/>
  <c r="R256" i="9" s="1"/>
  <c r="W256" i="9" s="1"/>
  <c r="Q257" i="9" a="1"/>
  <c r="Q257" i="9" s="1"/>
  <c r="R257" i="9" s="1"/>
  <c r="Q258" i="9" a="1"/>
  <c r="Q258" i="9" s="1"/>
  <c r="R258" i="9" s="1"/>
  <c r="W258" i="9" s="1"/>
  <c r="Q259" i="9" a="1"/>
  <c r="Q259" i="9" s="1"/>
  <c r="R259" i="9" s="1"/>
  <c r="W259" i="9" s="1"/>
  <c r="Q260" i="9" a="1"/>
  <c r="Q260" i="9" s="1"/>
  <c r="R260" i="9" s="1"/>
  <c r="W260" i="9" s="1"/>
  <c r="Q261" i="9" a="1"/>
  <c r="Q261" i="9" s="1"/>
  <c r="R261" i="9" s="1"/>
  <c r="Q262" i="9" a="1"/>
  <c r="Q262" i="9" s="1"/>
  <c r="R262" i="9" s="1"/>
  <c r="W262" i="9" s="1"/>
  <c r="Q263" i="9" a="1"/>
  <c r="Q263" i="9" s="1"/>
  <c r="Q264" i="9" a="1"/>
  <c r="Q264" i="9"/>
  <c r="R264" i="9" s="1"/>
  <c r="W264" i="9" s="1"/>
  <c r="Q265" i="9" a="1"/>
  <c r="Q265" i="9" s="1"/>
  <c r="R265" i="9" s="1"/>
  <c r="W265" i="9" s="1"/>
  <c r="Q266" i="9" a="1"/>
  <c r="Q266" i="9" s="1"/>
  <c r="R266" i="9" s="1"/>
  <c r="W266" i="9" s="1"/>
  <c r="Q267" i="9" a="1"/>
  <c r="Q267" i="9" s="1"/>
  <c r="Q268" i="9" a="1"/>
  <c r="Q268" i="9" s="1"/>
  <c r="R268" i="9" s="1"/>
  <c r="W268" i="9" s="1"/>
  <c r="Q269" i="9" a="1"/>
  <c r="Q269" i="9" s="1"/>
  <c r="R269" i="9" s="1"/>
  <c r="W269" i="9" s="1"/>
  <c r="Q270" i="9" a="1"/>
  <c r="Q270" i="9" s="1"/>
  <c r="R270" i="9" s="1"/>
  <c r="W270" i="9" s="1"/>
  <c r="Q271" i="9" a="1"/>
  <c r="Q271" i="9" s="1"/>
  <c r="R271" i="9" s="1"/>
  <c r="W271" i="9" s="1"/>
  <c r="Q272" i="9" a="1"/>
  <c r="Q272" i="9" s="1"/>
  <c r="R272" i="9" s="1"/>
  <c r="W272" i="9" s="1"/>
  <c r="Q273" i="9" a="1"/>
  <c r="Q273" i="9" s="1"/>
  <c r="R273" i="9" s="1"/>
  <c r="Q274" i="9" a="1"/>
  <c r="Q274" i="9" s="1"/>
  <c r="R274" i="9" s="1"/>
  <c r="W274" i="9" s="1"/>
  <c r="Q275" i="9" a="1"/>
  <c r="Q275" i="9" s="1"/>
  <c r="R275" i="9" s="1"/>
  <c r="W275" i="9" s="1"/>
  <c r="Q276" i="9" a="1"/>
  <c r="Q276" i="9" s="1"/>
  <c r="R276" i="9" s="1"/>
  <c r="W276" i="9" s="1"/>
  <c r="Q277" i="9" a="1"/>
  <c r="Q277" i="9" s="1"/>
  <c r="R277" i="9" s="1"/>
  <c r="Q278" i="9" a="1"/>
  <c r="Q278" i="9"/>
  <c r="R278" i="9" s="1"/>
  <c r="W278" i="9" s="1"/>
  <c r="Q279" i="9" a="1"/>
  <c r="Q279" i="9" s="1"/>
  <c r="Q280" i="9" a="1"/>
  <c r="Q280" i="9"/>
  <c r="R280" i="9" s="1"/>
  <c r="W280" i="9" s="1"/>
  <c r="Q281" i="9" a="1"/>
  <c r="Q281" i="9" s="1"/>
  <c r="R281" i="9" s="1"/>
  <c r="W281" i="9" s="1"/>
  <c r="Q282" i="9" a="1"/>
  <c r="Q282" i="9" s="1"/>
  <c r="R282" i="9" s="1"/>
  <c r="W282" i="9" s="1"/>
  <c r="Q283" i="9" a="1"/>
  <c r="Q283" i="9" s="1"/>
  <c r="Q284" i="9" a="1"/>
  <c r="Q284" i="9" s="1"/>
  <c r="R284" i="9" s="1"/>
  <c r="W284" i="9" s="1"/>
  <c r="Q285" i="9" a="1"/>
  <c r="Q285" i="9" s="1"/>
  <c r="R285" i="9" s="1"/>
  <c r="W285" i="9" s="1"/>
  <c r="Q286" i="9" a="1"/>
  <c r="Q286" i="9" s="1"/>
  <c r="R286" i="9" s="1"/>
  <c r="W286" i="9" s="1"/>
  <c r="Q287" i="9" a="1"/>
  <c r="Q287" i="9" s="1"/>
  <c r="R287" i="9" s="1"/>
  <c r="W287" i="9" s="1"/>
  <c r="Q288" i="9" a="1"/>
  <c r="Q288" i="9" s="1"/>
  <c r="R288" i="9" s="1"/>
  <c r="W288" i="9" s="1"/>
  <c r="Q289" i="9" a="1"/>
  <c r="Q289" i="9" s="1"/>
  <c r="R289" i="9" s="1"/>
  <c r="Q290" i="9" a="1"/>
  <c r="Q290" i="9" s="1"/>
  <c r="R290" i="9" s="1"/>
  <c r="W290" i="9" s="1"/>
  <c r="Q291" i="9" a="1"/>
  <c r="Q291" i="9" s="1"/>
  <c r="R291" i="9" s="1"/>
  <c r="W291" i="9" s="1"/>
  <c r="Q292" i="9" a="1"/>
  <c r="Q292" i="9" s="1"/>
  <c r="R292" i="9" s="1"/>
  <c r="W292" i="9" s="1"/>
  <c r="Q293" i="9" a="1"/>
  <c r="Q293" i="9" s="1"/>
  <c r="R293" i="9" s="1"/>
  <c r="Q294" i="9" a="1"/>
  <c r="Q294" i="9"/>
  <c r="R294" i="9" s="1"/>
  <c r="W294" i="9" s="1"/>
  <c r="Q295" i="9" a="1"/>
  <c r="Q295" i="9" s="1"/>
  <c r="Q296" i="9" a="1"/>
  <c r="Q296" i="9"/>
  <c r="R296" i="9" s="1"/>
  <c r="W296" i="9" s="1"/>
  <c r="Q297" i="9" a="1"/>
  <c r="Q297" i="9" s="1"/>
  <c r="R297" i="9" s="1"/>
  <c r="W297" i="9" s="1"/>
  <c r="Q298" i="9" a="1"/>
  <c r="Q298" i="9" s="1"/>
  <c r="R298" i="9" s="1"/>
  <c r="W298" i="9" s="1"/>
  <c r="Q299" i="9" a="1"/>
  <c r="Q299" i="9" s="1"/>
  <c r="Q300" i="9" a="1"/>
  <c r="Q300" i="9" s="1"/>
  <c r="R300" i="9" s="1"/>
  <c r="W300" i="9" s="1"/>
  <c r="Q301" i="9" a="1"/>
  <c r="Q301" i="9" s="1"/>
  <c r="R301" i="9" s="1"/>
  <c r="W301" i="9" s="1"/>
  <c r="Q302" i="9" a="1"/>
  <c r="Q302" i="9" s="1"/>
  <c r="R302" i="9" s="1"/>
  <c r="W302" i="9" s="1"/>
  <c r="Q303" i="9" a="1"/>
  <c r="Q303" i="9" s="1"/>
  <c r="R303" i="9" s="1"/>
  <c r="W303" i="9" s="1"/>
  <c r="Q304" i="9" a="1"/>
  <c r="Q304" i="9" s="1"/>
  <c r="R304" i="9" s="1"/>
  <c r="W304" i="9" s="1"/>
  <c r="Q305" i="9" a="1"/>
  <c r="Q305" i="9" s="1"/>
  <c r="R305" i="9" s="1"/>
  <c r="Q306" i="9" a="1"/>
  <c r="Q306" i="9" s="1"/>
  <c r="R306" i="9" s="1"/>
  <c r="W306" i="9" s="1"/>
  <c r="Q307" i="9" a="1"/>
  <c r="Q307" i="9" s="1"/>
  <c r="R307" i="9" s="1"/>
  <c r="W307" i="9" s="1"/>
  <c r="Q308" i="9" a="1"/>
  <c r="Q308" i="9" s="1"/>
  <c r="R308" i="9" s="1"/>
  <c r="W308" i="9" s="1"/>
  <c r="Q309" i="9" a="1"/>
  <c r="Q309" i="9" s="1"/>
  <c r="R309" i="9" s="1"/>
  <c r="Q310" i="9" a="1"/>
  <c r="Q310" i="9"/>
  <c r="R310" i="9" s="1"/>
  <c r="W310" i="9" s="1"/>
  <c r="Q311" i="9" a="1"/>
  <c r="Q311" i="9" s="1"/>
  <c r="Q312" i="9" a="1"/>
  <c r="Q312" i="9"/>
  <c r="R312" i="9" s="1"/>
  <c r="W312" i="9" s="1"/>
  <c r="Q313" i="9" a="1"/>
  <c r="Q313" i="9" s="1"/>
  <c r="R313" i="9" s="1"/>
  <c r="W313" i="9" s="1"/>
  <c r="Q314" i="9" a="1"/>
  <c r="Q314" i="9" s="1"/>
  <c r="R314" i="9" s="1"/>
  <c r="W314" i="9" s="1"/>
  <c r="Q315" i="9" a="1"/>
  <c r="Q315" i="9" s="1"/>
  <c r="Q316" i="9" a="1"/>
  <c r="Q316" i="9" s="1"/>
  <c r="R316" i="9" s="1"/>
  <c r="W316" i="9" s="1"/>
  <c r="Q317" i="9" a="1"/>
  <c r="Q317" i="9" s="1"/>
  <c r="R317" i="9" s="1"/>
  <c r="W317" i="9" s="1"/>
  <c r="Q318" i="9" a="1"/>
  <c r="Q318" i="9" s="1"/>
  <c r="R318" i="9" s="1"/>
  <c r="W318" i="9" s="1"/>
  <c r="Q319" i="9" a="1"/>
  <c r="Q319" i="9" s="1"/>
  <c r="R319" i="9" s="1"/>
  <c r="W319" i="9" s="1"/>
  <c r="Q320" i="9" a="1"/>
  <c r="Q320" i="9" s="1"/>
  <c r="R320" i="9" s="1"/>
  <c r="W320" i="9" s="1"/>
  <c r="Q321" i="9" a="1"/>
  <c r="Q321" i="9" s="1"/>
  <c r="R321" i="9" s="1"/>
  <c r="Q322" i="9" a="1"/>
  <c r="Q322" i="9" s="1"/>
  <c r="R322" i="9" s="1"/>
  <c r="W322" i="9" s="1"/>
  <c r="Q323" i="9" a="1"/>
  <c r="Q323" i="9" s="1"/>
  <c r="R323" i="9" s="1"/>
  <c r="W323" i="9" s="1"/>
  <c r="Q324" i="9" a="1"/>
  <c r="Q324" i="9" s="1"/>
  <c r="R324" i="9" s="1"/>
  <c r="W324" i="9" s="1"/>
  <c r="Q325" i="9" a="1"/>
  <c r="Q325" i="9" s="1"/>
  <c r="R325" i="9" s="1"/>
  <c r="Q326" i="9" a="1"/>
  <c r="Q326" i="9"/>
  <c r="R326" i="9" s="1"/>
  <c r="W326" i="9" s="1"/>
  <c r="Q327" i="9" a="1"/>
  <c r="Q327" i="9" s="1"/>
  <c r="Q328" i="9" a="1"/>
  <c r="Q328" i="9"/>
  <c r="R328" i="9" s="1"/>
  <c r="W328" i="9" s="1"/>
  <c r="Q329" i="9" a="1"/>
  <c r="Q329" i="9" s="1"/>
  <c r="R329" i="9" s="1"/>
  <c r="W329" i="9" s="1"/>
  <c r="Q330" i="9" a="1"/>
  <c r="Q330" i="9" s="1"/>
  <c r="R330" i="9" s="1"/>
  <c r="W330" i="9" s="1"/>
  <c r="Q331" i="9" a="1"/>
  <c r="Q331" i="9" s="1"/>
  <c r="Q332" i="9" a="1"/>
  <c r="Q332" i="9" s="1"/>
  <c r="R332" i="9" s="1"/>
  <c r="W332" i="9" s="1"/>
  <c r="Q333" i="9" a="1"/>
  <c r="Q333" i="9" s="1"/>
  <c r="R333" i="9" s="1"/>
  <c r="W333" i="9" s="1"/>
  <c r="Q334" i="9" a="1"/>
  <c r="Q334" i="9" s="1"/>
  <c r="R334" i="9" s="1"/>
  <c r="W334" i="9" s="1"/>
  <c r="Q335" i="9" a="1"/>
  <c r="Q335" i="9"/>
  <c r="R335" i="9" s="1"/>
  <c r="W335" i="9" s="1"/>
  <c r="Q336" i="9" a="1"/>
  <c r="Q336" i="9" s="1"/>
  <c r="Q337" i="9" a="1"/>
  <c r="Q337" i="9"/>
  <c r="R337" i="9" s="1"/>
  <c r="W337" i="9" s="1"/>
  <c r="Q338" i="9" a="1"/>
  <c r="Q338" i="9" s="1"/>
  <c r="R338" i="9" s="1"/>
  <c r="W338" i="9" s="1"/>
  <c r="Q339" i="9" a="1"/>
  <c r="Q339" i="9"/>
  <c r="R339" i="9" s="1"/>
  <c r="W339" i="9" s="1"/>
  <c r="Q340" i="9" a="1"/>
  <c r="Q340" i="9" s="1"/>
  <c r="R340" i="9" s="1"/>
  <c r="W340" i="9" s="1"/>
  <c r="Q341" i="9" a="1"/>
  <c r="Q341" i="9" s="1"/>
  <c r="R341" i="9" s="1"/>
  <c r="W341" i="9" s="1"/>
  <c r="Q342" i="9" a="1"/>
  <c r="Q342" i="9" s="1"/>
  <c r="Q343" i="9" a="1"/>
  <c r="Q343" i="9"/>
  <c r="R343" i="9" s="1"/>
  <c r="W343" i="9" s="1"/>
  <c r="Q344" i="9" a="1"/>
  <c r="Q344" i="9" s="1"/>
  <c r="R344" i="9" s="1"/>
  <c r="W344" i="9" s="1"/>
  <c r="Q345" i="9" a="1"/>
  <c r="Q345" i="9"/>
  <c r="R345" i="9" s="1"/>
  <c r="W345" i="9" s="1"/>
  <c r="Q346" i="9" a="1"/>
  <c r="Q346" i="9" s="1"/>
  <c r="R346" i="9" s="1"/>
  <c r="W346" i="9" s="1"/>
  <c r="Q347" i="9" a="1"/>
  <c r="Q347" i="9" s="1"/>
  <c r="R347" i="9" s="1"/>
  <c r="W347" i="9" s="1"/>
  <c r="Q348" i="9" a="1"/>
  <c r="Q348" i="9" s="1"/>
  <c r="R348" i="9" s="1"/>
  <c r="W348" i="9" s="1"/>
  <c r="Q349" i="9" a="1"/>
  <c r="Q349" i="9" s="1"/>
  <c r="R349" i="9" s="1"/>
  <c r="W349" i="9" s="1"/>
  <c r="Q350" i="9" a="1"/>
  <c r="Q350" i="9" s="1"/>
  <c r="R350" i="9" s="1"/>
  <c r="W350" i="9" s="1"/>
  <c r="Q351" i="9" a="1"/>
  <c r="Q351" i="9"/>
  <c r="R351" i="9" s="1"/>
  <c r="W351" i="9" s="1"/>
  <c r="Q352" i="9" a="1"/>
  <c r="Q352" i="9" s="1"/>
  <c r="Q353" i="9" a="1"/>
  <c r="Q353" i="9"/>
  <c r="R353" i="9" s="1"/>
  <c r="W353" i="9" s="1"/>
  <c r="Q354" i="9" a="1"/>
  <c r="Q354" i="9" s="1"/>
  <c r="R354" i="9" s="1"/>
  <c r="W354" i="9" s="1"/>
  <c r="Q355" i="9" a="1"/>
  <c r="Q355" i="9"/>
  <c r="R355" i="9" s="1"/>
  <c r="W355" i="9" s="1"/>
  <c r="Q356" i="9" a="1"/>
  <c r="Q356" i="9" s="1"/>
  <c r="R356" i="9" s="1"/>
  <c r="W356" i="9" s="1"/>
  <c r="Q357" i="9" a="1"/>
  <c r="Q357" i="9" s="1"/>
  <c r="R357" i="9" s="1"/>
  <c r="W357" i="9" s="1"/>
  <c r="Q358" i="9" a="1"/>
  <c r="Q358" i="9" s="1"/>
  <c r="Q359" i="9" a="1"/>
  <c r="Q359" i="9"/>
  <c r="R359" i="9" s="1"/>
  <c r="W359" i="9" s="1"/>
  <c r="Q360" i="9" a="1"/>
  <c r="Q360" i="9" s="1"/>
  <c r="R360" i="9" s="1"/>
  <c r="W360" i="9" s="1"/>
  <c r="Q361" i="9" a="1"/>
  <c r="Q361" i="9"/>
  <c r="R361" i="9" s="1"/>
  <c r="W361" i="9" s="1"/>
  <c r="Q362" i="9" a="1"/>
  <c r="Q362" i="9" s="1"/>
  <c r="R362" i="9" s="1"/>
  <c r="W362" i="9" s="1"/>
  <c r="Q363" i="9" a="1"/>
  <c r="Q363" i="9"/>
  <c r="Q364" i="9" a="1"/>
  <c r="Q364" i="9" s="1"/>
  <c r="R364" i="9" s="1"/>
  <c r="W364" i="9" s="1"/>
  <c r="Q365" i="9" a="1"/>
  <c r="Q365" i="9" s="1"/>
  <c r="R365" i="9" s="1"/>
  <c r="W365" i="9" s="1"/>
  <c r="Q366" i="9" a="1"/>
  <c r="Q366" i="9" s="1"/>
  <c r="R366" i="9" s="1"/>
  <c r="W366" i="9" s="1"/>
  <c r="Q367" i="9" a="1"/>
  <c r="Q367" i="9"/>
  <c r="R367" i="9" s="1"/>
  <c r="W367" i="9" s="1"/>
  <c r="Q368" i="9" a="1"/>
  <c r="Q368" i="9" s="1"/>
  <c r="Q369" i="9" a="1"/>
  <c r="Q369" i="9"/>
  <c r="R369" i="9" s="1"/>
  <c r="W369" i="9" s="1"/>
  <c r="Q370" i="9" a="1"/>
  <c r="Q370" i="9" s="1"/>
  <c r="R370" i="9" s="1"/>
  <c r="W370" i="9" s="1"/>
  <c r="Q371" i="9" a="1"/>
  <c r="Q371" i="9"/>
  <c r="R371" i="9" s="1"/>
  <c r="W371" i="9" s="1"/>
  <c r="Q372" i="9" a="1"/>
  <c r="Q372" i="9" s="1"/>
  <c r="R372" i="9" s="1"/>
  <c r="W372" i="9" s="1"/>
  <c r="Q373" i="9" a="1"/>
  <c r="Q373" i="9" s="1"/>
  <c r="R373" i="9" s="1"/>
  <c r="W373" i="9" s="1"/>
  <c r="Q374" i="9" a="1"/>
  <c r="Q374" i="9" s="1"/>
  <c r="Q375" i="9" a="1"/>
  <c r="Q375" i="9"/>
  <c r="R375" i="9" s="1"/>
  <c r="W375" i="9" s="1"/>
  <c r="Q376" i="9" a="1"/>
  <c r="Q376" i="9" s="1"/>
  <c r="R376" i="9" s="1"/>
  <c r="W376" i="9" s="1"/>
  <c r="Q377" i="9" a="1"/>
  <c r="Q377" i="9"/>
  <c r="R377" i="9" s="1"/>
  <c r="W377" i="9" s="1"/>
  <c r="Q378" i="9" a="1"/>
  <c r="Q378" i="9" s="1"/>
  <c r="R378" i="9" s="1"/>
  <c r="W378" i="9" s="1"/>
  <c r="Q379" i="9" a="1"/>
  <c r="Q379" i="9"/>
  <c r="Q380" i="9" a="1"/>
  <c r="Q380" i="9" s="1"/>
  <c r="R380" i="9" s="1"/>
  <c r="W380" i="9" s="1"/>
  <c r="Q381" i="9" a="1"/>
  <c r="Q381" i="9" s="1"/>
  <c r="R381" i="9" s="1"/>
  <c r="W381" i="9" s="1"/>
  <c r="Q382" i="9" a="1"/>
  <c r="Q382" i="9" s="1"/>
  <c r="R382" i="9" s="1"/>
  <c r="W382" i="9" s="1"/>
  <c r="Q383" i="9" a="1"/>
  <c r="Q383" i="9"/>
  <c r="R383" i="9" s="1"/>
  <c r="W383" i="9" s="1"/>
  <c r="Q384" i="9" a="1"/>
  <c r="Q384" i="9" s="1"/>
  <c r="Q385" i="9" a="1"/>
  <c r="Q385" i="9"/>
  <c r="R385" i="9" s="1"/>
  <c r="W385" i="9" s="1"/>
  <c r="Q386" i="9" a="1"/>
  <c r="Q386" i="9" s="1"/>
  <c r="R386" i="9" s="1"/>
  <c r="W386" i="9" s="1"/>
  <c r="Q387" i="9" a="1"/>
  <c r="Q387" i="9"/>
  <c r="R387" i="9" s="1"/>
  <c r="W387" i="9" s="1"/>
  <c r="Q388" i="9" a="1"/>
  <c r="Q388" i="9" s="1"/>
  <c r="R388" i="9" s="1"/>
  <c r="W388" i="9" s="1"/>
  <c r="Q389" i="9" a="1"/>
  <c r="Q389" i="9" s="1"/>
  <c r="R389" i="9" s="1"/>
  <c r="W389" i="9" s="1"/>
  <c r="Q390" i="9" a="1"/>
  <c r="Q390" i="9" s="1"/>
  <c r="Q391" i="9" a="1"/>
  <c r="Q391" i="9"/>
  <c r="R391" i="9" s="1"/>
  <c r="W391" i="9" s="1"/>
  <c r="Q392" i="9" a="1"/>
  <c r="Q392" i="9" s="1"/>
  <c r="R392" i="9" s="1"/>
  <c r="W392" i="9" s="1"/>
  <c r="Q393" i="9" a="1"/>
  <c r="Q393" i="9"/>
  <c r="R393" i="9" s="1"/>
  <c r="W393" i="9" s="1"/>
  <c r="Q394" i="9" a="1"/>
  <c r="Q394" i="9" s="1"/>
  <c r="R394" i="9" s="1"/>
  <c r="W394" i="9" s="1"/>
  <c r="Q395" i="9" a="1"/>
  <c r="Q395" i="9"/>
  <c r="Q396" i="9" a="1"/>
  <c r="Q396" i="9" s="1"/>
  <c r="R396" i="9" s="1"/>
  <c r="W396" i="9" s="1"/>
  <c r="Q397" i="9" a="1"/>
  <c r="Q397" i="9" s="1"/>
  <c r="R397" i="9" s="1"/>
  <c r="W397" i="9" s="1"/>
  <c r="Q398" i="9" a="1"/>
  <c r="Q398" i="9" s="1"/>
  <c r="R398" i="9" s="1"/>
  <c r="W398" i="9" s="1"/>
  <c r="Q399" i="9" a="1"/>
  <c r="Q399" i="9"/>
  <c r="R399" i="9" s="1"/>
  <c r="W399" i="9" s="1"/>
  <c r="Q400" i="9" a="1"/>
  <c r="Q400" i="9" s="1"/>
  <c r="Q401" i="9" a="1"/>
  <c r="Q401" i="9"/>
  <c r="R401" i="9" s="1"/>
  <c r="W401" i="9" s="1"/>
  <c r="Q402" i="9" a="1"/>
  <c r="Q402" i="9" s="1"/>
  <c r="R402" i="9" s="1"/>
  <c r="W402" i="9" s="1"/>
  <c r="Q403" i="9" a="1"/>
  <c r="Q403" i="9"/>
  <c r="R403" i="9" s="1"/>
  <c r="W403" i="9" s="1"/>
  <c r="Q404" i="9" a="1"/>
  <c r="Q404" i="9" s="1"/>
  <c r="R404" i="9" s="1"/>
  <c r="W404" i="9" s="1"/>
  <c r="Q405" i="9" a="1"/>
  <c r="Q405" i="9" s="1"/>
  <c r="R405" i="9" s="1"/>
  <c r="W405" i="9" s="1"/>
  <c r="Q406" i="9" a="1"/>
  <c r="Q406" i="9" s="1"/>
  <c r="Q407" i="9" a="1"/>
  <c r="Q407" i="9"/>
  <c r="R407" i="9" s="1"/>
  <c r="W407" i="9" s="1"/>
  <c r="Q408" i="9" a="1"/>
  <c r="Q408" i="9" s="1"/>
  <c r="R408" i="9" s="1"/>
  <c r="W408" i="9" s="1"/>
  <c r="Q409" i="9" a="1"/>
  <c r="Q409" i="9"/>
  <c r="R409" i="9" s="1"/>
  <c r="W409" i="9" s="1"/>
  <c r="Q410" i="9" a="1"/>
  <c r="Q410" i="9" s="1"/>
  <c r="R410" i="9" s="1"/>
  <c r="W410" i="9" s="1"/>
  <c r="Q411" i="9" a="1"/>
  <c r="Q411" i="9"/>
  <c r="Q412" i="9" a="1"/>
  <c r="Q412" i="9" s="1"/>
  <c r="R412" i="9" s="1"/>
  <c r="W412" i="9" s="1"/>
  <c r="Q413" i="9" a="1"/>
  <c r="Q413" i="9" s="1"/>
  <c r="R413" i="9" s="1"/>
  <c r="W413" i="9" s="1"/>
  <c r="Q414" i="9" a="1"/>
  <c r="Q414" i="9" s="1"/>
  <c r="R414" i="9" s="1"/>
  <c r="W414" i="9" s="1"/>
  <c r="Q415" i="9" a="1"/>
  <c r="Q415" i="9"/>
  <c r="R415" i="9" s="1"/>
  <c r="W415" i="9" s="1"/>
  <c r="Q416" i="9" a="1"/>
  <c r="Q416" i="9" s="1"/>
  <c r="Q417" i="9" a="1"/>
  <c r="Q417" i="9"/>
  <c r="R417" i="9" s="1"/>
  <c r="W417" i="9" s="1"/>
  <c r="Q418" i="9" a="1"/>
  <c r="Q418" i="9" s="1"/>
  <c r="R418" i="9" s="1"/>
  <c r="W418" i="9" s="1"/>
  <c r="Q419" i="9" a="1"/>
  <c r="Q419" i="9" s="1"/>
  <c r="R419" i="9" s="1"/>
  <c r="W419" i="9" s="1"/>
  <c r="Q420" i="9" a="1"/>
  <c r="Q420" i="9" s="1"/>
  <c r="R420" i="9" s="1"/>
  <c r="W420" i="9" s="1"/>
  <c r="Q421" i="9" a="1"/>
  <c r="Q421" i="9" s="1"/>
  <c r="R421" i="9" s="1"/>
  <c r="W421" i="9" s="1"/>
  <c r="Q422" i="9" a="1"/>
  <c r="Q422" i="9" s="1"/>
  <c r="Q423" i="9" a="1"/>
  <c r="Q423" i="9"/>
  <c r="R423" i="9" s="1"/>
  <c r="W423" i="9" s="1"/>
  <c r="Q424" i="9" a="1"/>
  <c r="Q424" i="9" s="1"/>
  <c r="R424" i="9" s="1"/>
  <c r="W424" i="9" s="1"/>
  <c r="Q425" i="9" a="1"/>
  <c r="Q425" i="9"/>
  <c r="R425" i="9" s="1"/>
  <c r="W425" i="9" s="1"/>
  <c r="Q426" i="9" a="1"/>
  <c r="Q426" i="9" s="1"/>
  <c r="R426" i="9" s="1"/>
  <c r="W426" i="9" s="1"/>
  <c r="Q427" i="9" a="1"/>
  <c r="Q427" i="9" s="1"/>
  <c r="R427" i="9" s="1"/>
  <c r="W427" i="9" s="1"/>
  <c r="Q428" i="9" a="1"/>
  <c r="Q428" i="9" s="1"/>
  <c r="R428" i="9" s="1"/>
  <c r="W428" i="9" s="1"/>
  <c r="Q429" i="9" a="1"/>
  <c r="Q429" i="9" s="1"/>
  <c r="R429" i="9" s="1"/>
  <c r="W429" i="9" s="1"/>
  <c r="Q430" i="9" a="1"/>
  <c r="Q430" i="9" s="1"/>
  <c r="R430" i="9" s="1"/>
  <c r="W430" i="9" s="1"/>
  <c r="Q431" i="9" a="1"/>
  <c r="Q431" i="9"/>
  <c r="R431" i="9" s="1"/>
  <c r="W431" i="9" s="1"/>
  <c r="Q432" i="9" a="1"/>
  <c r="Q432" i="9" s="1"/>
  <c r="Q433" i="9" a="1"/>
  <c r="Q433" i="9"/>
  <c r="R433" i="9" s="1"/>
  <c r="W433" i="9" s="1"/>
  <c r="Q434" i="9" a="1"/>
  <c r="Q434" i="9" s="1"/>
  <c r="R434" i="9" s="1"/>
  <c r="W434" i="9" s="1"/>
  <c r="Q435" i="9" a="1"/>
  <c r="Q435" i="9" s="1"/>
  <c r="R435" i="9" s="1"/>
  <c r="W435" i="9" s="1"/>
  <c r="Q436" i="9" a="1"/>
  <c r="Q436" i="9" s="1"/>
  <c r="R436" i="9" s="1"/>
  <c r="W436" i="9" s="1"/>
  <c r="Q437" i="9" a="1"/>
  <c r="Q437" i="9" s="1"/>
  <c r="R437" i="9" s="1"/>
  <c r="W437" i="9" s="1"/>
  <c r="Q438" i="9" a="1"/>
  <c r="Q438" i="9" s="1"/>
  <c r="Q439" i="9" a="1"/>
  <c r="Q439" i="9"/>
  <c r="R439" i="9" s="1"/>
  <c r="W439" i="9" s="1"/>
  <c r="Q440" i="9" a="1"/>
  <c r="Q440" i="9" s="1"/>
  <c r="R440" i="9" s="1"/>
  <c r="W440" i="9" s="1"/>
  <c r="Q441" i="9" a="1"/>
  <c r="Q441" i="9"/>
  <c r="R441" i="9" s="1"/>
  <c r="W441" i="9" s="1"/>
  <c r="Q442" i="9" a="1"/>
  <c r="Q442" i="9" s="1"/>
  <c r="R442" i="9" s="1"/>
  <c r="W442" i="9" s="1"/>
  <c r="Q443" i="9" a="1"/>
  <c r="Q443" i="9"/>
  <c r="Q444" i="9" a="1"/>
  <c r="Q444" i="9" s="1"/>
  <c r="R444" i="9" s="1"/>
  <c r="W444" i="9" s="1"/>
  <c r="Q445" i="9" a="1"/>
  <c r="Q445" i="9" s="1"/>
  <c r="R445" i="9" s="1"/>
  <c r="W445" i="9" s="1"/>
  <c r="Q446" i="9" a="1"/>
  <c r="Q446" i="9" s="1"/>
  <c r="R446" i="9" s="1"/>
  <c r="W446" i="9" s="1"/>
  <c r="Q447" i="9" a="1"/>
  <c r="Q447" i="9"/>
  <c r="R447" i="9" s="1"/>
  <c r="W447" i="9" s="1"/>
  <c r="Q448" i="9" a="1"/>
  <c r="Q448" i="9" s="1"/>
  <c r="Q449" i="9" a="1"/>
  <c r="Q449" i="9"/>
  <c r="R449" i="9" s="1"/>
  <c r="W449" i="9" s="1"/>
  <c r="Q450" i="9" a="1"/>
  <c r="Q450" i="9" s="1"/>
  <c r="R450" i="9" s="1"/>
  <c r="W450" i="9" s="1"/>
  <c r="Q451" i="9" a="1"/>
  <c r="Q451" i="9"/>
  <c r="R451" i="9" s="1"/>
  <c r="W451" i="9" s="1"/>
  <c r="Q452" i="9" a="1"/>
  <c r="Q452" i="9" s="1"/>
  <c r="R452" i="9" s="1"/>
  <c r="W452" i="9" s="1"/>
  <c r="Q453" i="9" a="1"/>
  <c r="Q453" i="9" s="1"/>
  <c r="R453" i="9" s="1"/>
  <c r="W453" i="9" s="1"/>
  <c r="Q454" i="9" a="1"/>
  <c r="Q454" i="9" s="1"/>
  <c r="Q455" i="9" a="1"/>
  <c r="Q455" i="9"/>
  <c r="R455" i="9" s="1"/>
  <c r="W455" i="9" s="1"/>
  <c r="Q456" i="9" a="1"/>
  <c r="Q456" i="9" s="1"/>
  <c r="R456" i="9" s="1"/>
  <c r="W456" i="9" s="1"/>
  <c r="Q457" i="9" a="1"/>
  <c r="Q457" i="9"/>
  <c r="R457" i="9" s="1"/>
  <c r="W457" i="9" s="1"/>
  <c r="Q458" i="9" a="1"/>
  <c r="Q458" i="9" s="1"/>
  <c r="R458" i="9" s="1"/>
  <c r="W458" i="9" s="1"/>
  <c r="Q459" i="9" a="1"/>
  <c r="Q459" i="9"/>
  <c r="Q460" i="9" a="1"/>
  <c r="Q460" i="9" s="1"/>
  <c r="R460" i="9" s="1"/>
  <c r="W460" i="9" s="1"/>
  <c r="Q461" i="9" a="1"/>
  <c r="Q461" i="9" s="1"/>
  <c r="R461" i="9" s="1"/>
  <c r="W461" i="9" s="1"/>
  <c r="Q462" i="9" a="1"/>
  <c r="Q462" i="9" s="1"/>
  <c r="R462" i="9" s="1"/>
  <c r="W462" i="9" s="1"/>
  <c r="Q463" i="9" a="1"/>
  <c r="Q463" i="9"/>
  <c r="R463" i="9" s="1"/>
  <c r="W463" i="9" s="1"/>
  <c r="Q464" i="9" a="1"/>
  <c r="Q464" i="9" s="1"/>
  <c r="Q465" i="9" a="1"/>
  <c r="Q465" i="9"/>
  <c r="R465" i="9" s="1"/>
  <c r="W465" i="9" s="1"/>
  <c r="Q466" i="9" a="1"/>
  <c r="Q466" i="9" s="1"/>
  <c r="R466" i="9" s="1"/>
  <c r="W466" i="9" s="1"/>
  <c r="Q467" i="9" a="1"/>
  <c r="Q467" i="9"/>
  <c r="R467" i="9" s="1"/>
  <c r="W467" i="9" s="1"/>
  <c r="Q468" i="9" a="1"/>
  <c r="Q468" i="9" s="1"/>
  <c r="R468" i="9" s="1"/>
  <c r="W468" i="9" s="1"/>
  <c r="Q469" i="9" a="1"/>
  <c r="Q469" i="9" s="1"/>
  <c r="R469" i="9" s="1"/>
  <c r="W469" i="9" s="1"/>
  <c r="Q470" i="9" a="1"/>
  <c r="Q470" i="9" s="1"/>
  <c r="Q471" i="9" a="1"/>
  <c r="Q471" i="9"/>
  <c r="R471" i="9" s="1"/>
  <c r="W471" i="9" s="1"/>
  <c r="Q472" i="9" a="1"/>
  <c r="Q472" i="9" s="1"/>
  <c r="R472" i="9" s="1"/>
  <c r="W472" i="9" s="1"/>
  <c r="Q473" i="9" a="1"/>
  <c r="Q473" i="9"/>
  <c r="R473" i="9" s="1"/>
  <c r="W473" i="9" s="1"/>
  <c r="Q474" i="9" a="1"/>
  <c r="Q474" i="9" s="1"/>
  <c r="R474" i="9" s="1"/>
  <c r="W474" i="9" s="1"/>
  <c r="Q475" i="9" a="1"/>
  <c r="Q475" i="9"/>
  <c r="Q476" i="9" a="1"/>
  <c r="Q476" i="9" s="1"/>
  <c r="R476" i="9" s="1"/>
  <c r="W476" i="9" s="1"/>
  <c r="Q477" i="9" a="1"/>
  <c r="Q477" i="9" s="1"/>
  <c r="R477" i="9" s="1"/>
  <c r="W477" i="9" s="1"/>
  <c r="Q478" i="9" a="1"/>
  <c r="Q478" i="9" s="1"/>
  <c r="R478" i="9" s="1"/>
  <c r="W478" i="9" s="1"/>
  <c r="Q479" i="9" a="1"/>
  <c r="Q479" i="9"/>
  <c r="R479" i="9" s="1"/>
  <c r="W479" i="9" s="1"/>
  <c r="Q480" i="9" a="1"/>
  <c r="Q480" i="9" s="1"/>
  <c r="Q481" i="9" a="1"/>
  <c r="Q481" i="9"/>
  <c r="R481" i="9" s="1"/>
  <c r="W481" i="9" s="1"/>
  <c r="Q482" i="9" a="1"/>
  <c r="Q482" i="9" s="1"/>
  <c r="R482" i="9" s="1"/>
  <c r="W482" i="9" s="1"/>
  <c r="Q483" i="9" a="1"/>
  <c r="Q483" i="9"/>
  <c r="R483" i="9" s="1"/>
  <c r="W483" i="9" s="1"/>
  <c r="Q484" i="9" a="1"/>
  <c r="Q484" i="9" s="1"/>
  <c r="R484" i="9" s="1"/>
  <c r="W484" i="9" s="1"/>
  <c r="Q485" i="9" a="1"/>
  <c r="Q485" i="9" s="1"/>
  <c r="R485" i="9" s="1"/>
  <c r="W485" i="9" s="1"/>
  <c r="Q486" i="9" a="1"/>
  <c r="Q486" i="9" s="1"/>
  <c r="Q487" i="9" a="1"/>
  <c r="Q487" i="9"/>
  <c r="R487" i="9" s="1"/>
  <c r="W487" i="9" s="1"/>
  <c r="Q488" i="9" a="1"/>
  <c r="Q488" i="9" s="1"/>
  <c r="R488" i="9" s="1"/>
  <c r="W488" i="9" s="1"/>
  <c r="Q489" i="9" a="1"/>
  <c r="Q489" i="9"/>
  <c r="R489" i="9" s="1"/>
  <c r="W489" i="9" s="1"/>
  <c r="Q490" i="9" a="1"/>
  <c r="Q490" i="9" s="1"/>
  <c r="R490" i="9" s="1"/>
  <c r="W490" i="9" s="1"/>
  <c r="Q491" i="9" a="1"/>
  <c r="Q491" i="9"/>
  <c r="Q492" i="9" a="1"/>
  <c r="Q492" i="9" s="1"/>
  <c r="R492" i="9" s="1"/>
  <c r="W492" i="9" s="1"/>
  <c r="Q493" i="9" a="1"/>
  <c r="Q493" i="9" s="1"/>
  <c r="R493" i="9" s="1"/>
  <c r="W493" i="9" s="1"/>
  <c r="Q494" i="9" a="1"/>
  <c r="Q494" i="9" s="1"/>
  <c r="R494" i="9" s="1"/>
  <c r="W494" i="9" s="1"/>
  <c r="Q495" i="9" a="1"/>
  <c r="Q495" i="9"/>
  <c r="R495" i="9" s="1"/>
  <c r="W495" i="9" s="1"/>
  <c r="Q496" i="9" a="1"/>
  <c r="Q496" i="9" s="1"/>
  <c r="Q497" i="9" a="1"/>
  <c r="Q497" i="9"/>
  <c r="R497" i="9" s="1"/>
  <c r="W497" i="9" s="1"/>
  <c r="Q498" i="9" a="1"/>
  <c r="Q498" i="9" s="1"/>
  <c r="R498" i="9" s="1"/>
  <c r="W498" i="9" s="1"/>
  <c r="Q499" i="9" a="1"/>
  <c r="Q499" i="9"/>
  <c r="R499" i="9" s="1"/>
  <c r="W499" i="9" s="1"/>
  <c r="Q500" i="9" a="1"/>
  <c r="Q500" i="9" s="1"/>
  <c r="R500" i="9" s="1"/>
  <c r="W500" i="9" s="1"/>
  <c r="Q501" i="9" a="1"/>
  <c r="Q501" i="9" s="1"/>
  <c r="R501" i="9" s="1"/>
  <c r="W501" i="9" s="1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W54" i="9" s="1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R5" i="9"/>
  <c r="W5" i="9" s="1"/>
  <c r="R8" i="9"/>
  <c r="W8" i="9" s="1"/>
  <c r="R9" i="9"/>
  <c r="W9" i="9" s="1"/>
  <c r="R13" i="9"/>
  <c r="W13" i="9" s="1"/>
  <c r="R16" i="9"/>
  <c r="W16" i="9" s="1"/>
  <c r="R17" i="9"/>
  <c r="W17" i="9" s="1"/>
  <c r="R21" i="9"/>
  <c r="W21" i="9" s="1"/>
  <c r="R24" i="9"/>
  <c r="W24" i="9" s="1"/>
  <c r="R29" i="9"/>
  <c r="W29" i="9" s="1"/>
  <c r="R32" i="9"/>
  <c r="W32" i="9" s="1"/>
  <c r="Q3" i="9" a="1"/>
  <c r="Q3" i="9" s="1"/>
  <c r="R3" i="9" s="1"/>
  <c r="W3" i="9" s="1"/>
  <c r="Q4" i="9" a="1"/>
  <c r="Q4" i="9"/>
  <c r="R4" i="9" s="1"/>
  <c r="W4" i="9" s="1"/>
  <c r="Q5" i="9" a="1"/>
  <c r="Q5" i="9" s="1"/>
  <c r="Q6" i="9" a="1"/>
  <c r="Q6" i="9"/>
  <c r="R6" i="9" s="1"/>
  <c r="W6" i="9" s="1"/>
  <c r="Q7" i="9" a="1"/>
  <c r="Q7" i="9" s="1"/>
  <c r="R7" i="9" s="1"/>
  <c r="W7" i="9" s="1"/>
  <c r="Q8" i="9" a="1"/>
  <c r="Q8" i="9"/>
  <c r="Q9" i="9" a="1"/>
  <c r="Q9" i="9" s="1"/>
  <c r="Q10" i="9" a="1"/>
  <c r="Q10" i="9" s="1"/>
  <c r="R10" i="9" s="1"/>
  <c r="W10" i="9" s="1"/>
  <c r="Q11" i="9" a="1"/>
  <c r="Q11" i="9" s="1"/>
  <c r="R11" i="9" s="1"/>
  <c r="W11" i="9" s="1"/>
  <c r="Q12" i="9" a="1"/>
  <c r="Q12" i="9"/>
  <c r="R12" i="9" s="1"/>
  <c r="W12" i="9" s="1"/>
  <c r="Q13" i="9" a="1"/>
  <c r="Q13" i="9" s="1"/>
  <c r="Q14" i="9" a="1"/>
  <c r="Q14" i="9"/>
  <c r="R14" i="9" s="1"/>
  <c r="W14" i="9" s="1"/>
  <c r="Q15" i="9" a="1"/>
  <c r="Q15" i="9" s="1"/>
  <c r="R15" i="9" s="1"/>
  <c r="W15" i="9" s="1"/>
  <c r="Q16" i="9" a="1"/>
  <c r="Q16" i="9"/>
  <c r="Q17" i="9" a="1"/>
  <c r="Q17" i="9" s="1"/>
  <c r="Q18" i="9" a="1"/>
  <c r="Q18" i="9" s="1"/>
  <c r="R18" i="9" s="1"/>
  <c r="W18" i="9" s="1"/>
  <c r="Q19" i="9" a="1"/>
  <c r="Q19" i="9" s="1"/>
  <c r="R19" i="9" s="1"/>
  <c r="W19" i="9" s="1"/>
  <c r="Q20" i="9" a="1"/>
  <c r="Q20" i="9"/>
  <c r="R20" i="9" s="1"/>
  <c r="W20" i="9" s="1"/>
  <c r="Q21" i="9" a="1"/>
  <c r="Q21" i="9" s="1"/>
  <c r="Q22" i="9" a="1"/>
  <c r="Q22" i="9"/>
  <c r="R22" i="9" s="1"/>
  <c r="W22" i="9" s="1"/>
  <c r="Q23" i="9" a="1"/>
  <c r="Q23" i="9" s="1"/>
  <c r="R23" i="9" s="1"/>
  <c r="W23" i="9" s="1"/>
  <c r="Q24" i="9" a="1"/>
  <c r="Q24" i="9"/>
  <c r="Q25" i="9" a="1"/>
  <c r="Q25" i="9" s="1"/>
  <c r="R25" i="9" s="1"/>
  <c r="W25" i="9" s="1"/>
  <c r="Q26" i="9" a="1"/>
  <c r="Q26" i="9" s="1"/>
  <c r="R26" i="9" s="1"/>
  <c r="W26" i="9" s="1"/>
  <c r="Q27" i="9" a="1"/>
  <c r="Q27" i="9" s="1"/>
  <c r="R27" i="9" s="1"/>
  <c r="W27" i="9" s="1"/>
  <c r="Q28" i="9" a="1"/>
  <c r="Q28" i="9"/>
  <c r="R28" i="9" s="1"/>
  <c r="W28" i="9" s="1"/>
  <c r="Q29" i="9" a="1"/>
  <c r="Q29" i="9" s="1"/>
  <c r="Q30" i="9" a="1"/>
  <c r="Q30" i="9"/>
  <c r="R30" i="9" s="1"/>
  <c r="W30" i="9" s="1"/>
  <c r="Q31" i="9" a="1"/>
  <c r="Q31" i="9" s="1"/>
  <c r="R31" i="9" s="1"/>
  <c r="W31" i="9" s="1"/>
  <c r="Q32" i="9" a="1"/>
  <c r="Q32" i="9"/>
  <c r="Q33" i="9" a="1"/>
  <c r="Q33" i="9" s="1"/>
  <c r="R33" i="9" s="1"/>
  <c r="W33" i="9" s="1"/>
  <c r="Q34" i="9" a="1"/>
  <c r="Q34" i="9" s="1"/>
  <c r="R34" i="9" s="1"/>
  <c r="W34" i="9" s="1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S2" i="9"/>
  <c r="T2" i="9" s="1"/>
  <c r="Q2" i="9" a="1"/>
  <c r="Q2" i="9" s="1"/>
  <c r="R2" i="9" s="1"/>
  <c r="W2" i="9" s="1"/>
  <c r="P2" i="9"/>
  <c r="H9" i="9"/>
  <c r="G9" i="9" s="1"/>
  <c r="H3" i="9"/>
  <c r="G3" i="9" s="1"/>
  <c r="H4" i="9"/>
  <c r="G4" i="9" s="1"/>
  <c r="H5" i="9"/>
  <c r="G5" i="9" s="1"/>
  <c r="H6" i="9"/>
  <c r="G6" i="9" s="1"/>
  <c r="H7" i="9"/>
  <c r="G7" i="9" s="1"/>
  <c r="H8" i="9"/>
  <c r="G8" i="9" s="1"/>
  <c r="H10" i="9"/>
  <c r="G10" i="9" s="1"/>
  <c r="H11" i="9"/>
  <c r="G11" i="9" s="1"/>
  <c r="H12" i="9"/>
  <c r="G12" i="9" s="1"/>
  <c r="H13" i="9"/>
  <c r="G13" i="9" s="1"/>
  <c r="H14" i="9"/>
  <c r="G14" i="9" s="1"/>
  <c r="H15" i="9"/>
  <c r="G15" i="9" s="1"/>
  <c r="H16" i="9"/>
  <c r="G16" i="9" s="1"/>
  <c r="H17" i="9"/>
  <c r="G17" i="9" s="1"/>
  <c r="H18" i="9"/>
  <c r="G18" i="9" s="1"/>
  <c r="H2" i="9"/>
  <c r="G2" i="9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2" i="9"/>
  <c r="B3" i="9"/>
  <c r="D3" i="9" s="1"/>
  <c r="F3" i="9" s="1"/>
  <c r="B4" i="9"/>
  <c r="D4" i="9" s="1"/>
  <c r="F4" i="9" s="1"/>
  <c r="B5" i="9"/>
  <c r="D5" i="9" s="1"/>
  <c r="F5" i="9" s="1"/>
  <c r="B6" i="9"/>
  <c r="D6" i="9" s="1"/>
  <c r="F6" i="9" s="1"/>
  <c r="B7" i="9"/>
  <c r="D7" i="9" s="1"/>
  <c r="F7" i="9" s="1"/>
  <c r="B8" i="9"/>
  <c r="D8" i="9" s="1"/>
  <c r="B9" i="9"/>
  <c r="D9" i="9" s="1"/>
  <c r="F9" i="9" s="1"/>
  <c r="B10" i="9"/>
  <c r="D10" i="9" s="1"/>
  <c r="F10" i="9" s="1"/>
  <c r="B11" i="9"/>
  <c r="D11" i="9" s="1"/>
  <c r="F11" i="9" s="1"/>
  <c r="B12" i="9"/>
  <c r="D12" i="9" s="1"/>
  <c r="F12" i="9" s="1"/>
  <c r="B13" i="9"/>
  <c r="D13" i="9" s="1"/>
  <c r="B14" i="9"/>
  <c r="D14" i="9" s="1"/>
  <c r="F14" i="9" s="1"/>
  <c r="B15" i="9"/>
  <c r="D15" i="9" s="1"/>
  <c r="F15" i="9" s="1"/>
  <c r="B16" i="9"/>
  <c r="D16" i="9" s="1"/>
  <c r="F16" i="9" s="1"/>
  <c r="B17" i="9"/>
  <c r="D17" i="9" s="1"/>
  <c r="F17" i="9" s="1"/>
  <c r="B18" i="9"/>
  <c r="D18" i="9" s="1"/>
  <c r="E18" i="9" s="1"/>
  <c r="B19" i="9"/>
  <c r="D19" i="9" s="1"/>
  <c r="F19" i="9" s="1"/>
  <c r="B20" i="9"/>
  <c r="D20" i="9" s="1"/>
  <c r="F20" i="9" s="1"/>
  <c r="B21" i="9"/>
  <c r="D21" i="9" s="1"/>
  <c r="F21" i="9" s="1"/>
  <c r="B22" i="9"/>
  <c r="D22" i="9" s="1"/>
  <c r="F22" i="9" s="1"/>
  <c r="B23" i="9"/>
  <c r="D23" i="9" s="1"/>
  <c r="F23" i="9" s="1"/>
  <c r="B24" i="9"/>
  <c r="D24" i="9" s="1"/>
  <c r="B25" i="9"/>
  <c r="D25" i="9" s="1"/>
  <c r="F25" i="9" s="1"/>
  <c r="B26" i="9"/>
  <c r="D26" i="9" s="1"/>
  <c r="F26" i="9" s="1"/>
  <c r="B27" i="9"/>
  <c r="D27" i="9" s="1"/>
  <c r="F27" i="9" s="1"/>
  <c r="B28" i="9"/>
  <c r="D28" i="9" s="1"/>
  <c r="F28" i="9" s="1"/>
  <c r="B29" i="9"/>
  <c r="D29" i="9" s="1"/>
  <c r="B30" i="9"/>
  <c r="D30" i="9" s="1"/>
  <c r="F30" i="9" s="1"/>
  <c r="B31" i="9"/>
  <c r="D31" i="9" s="1"/>
  <c r="F31" i="9" s="1"/>
  <c r="B32" i="9"/>
  <c r="D32" i="9" s="1"/>
  <c r="F32" i="9" s="1"/>
  <c r="B33" i="9"/>
  <c r="D33" i="9" s="1"/>
  <c r="F33" i="9" s="1"/>
  <c r="B34" i="9"/>
  <c r="D34" i="9" s="1"/>
  <c r="E34" i="9" s="1"/>
  <c r="B35" i="9"/>
  <c r="D35" i="9" s="1"/>
  <c r="F35" i="9" s="1"/>
  <c r="B36" i="9"/>
  <c r="D36" i="9" s="1"/>
  <c r="F36" i="9" s="1"/>
  <c r="B37" i="9"/>
  <c r="D37" i="9" s="1"/>
  <c r="F37" i="9" s="1"/>
  <c r="B38" i="9"/>
  <c r="D38" i="9" s="1"/>
  <c r="F38" i="9" s="1"/>
  <c r="B39" i="9"/>
  <c r="D39" i="9" s="1"/>
  <c r="F39" i="9" s="1"/>
  <c r="B40" i="9"/>
  <c r="D40" i="9" s="1"/>
  <c r="B41" i="9"/>
  <c r="D41" i="9" s="1"/>
  <c r="F41" i="9" s="1"/>
  <c r="B42" i="9"/>
  <c r="D42" i="9" s="1"/>
  <c r="F42" i="9" s="1"/>
  <c r="B43" i="9"/>
  <c r="D43" i="9" s="1"/>
  <c r="F43" i="9" s="1"/>
  <c r="B44" i="9"/>
  <c r="D44" i="9" s="1"/>
  <c r="F44" i="9" s="1"/>
  <c r="B45" i="9"/>
  <c r="D45" i="9" s="1"/>
  <c r="B46" i="9"/>
  <c r="D46" i="9" s="1"/>
  <c r="F46" i="9" s="1"/>
  <c r="B47" i="9"/>
  <c r="D47" i="9" s="1"/>
  <c r="F47" i="9" s="1"/>
  <c r="B48" i="9"/>
  <c r="D48" i="9" s="1"/>
  <c r="F48" i="9" s="1"/>
  <c r="B49" i="9"/>
  <c r="D49" i="9" s="1"/>
  <c r="F49" i="9" s="1"/>
  <c r="B50" i="9"/>
  <c r="D50" i="9" s="1"/>
  <c r="E50" i="9" s="1"/>
  <c r="U50" i="9" s="1"/>
  <c r="B51" i="9"/>
  <c r="D51" i="9" s="1"/>
  <c r="F51" i="9" s="1"/>
  <c r="B52" i="9"/>
  <c r="D52" i="9" s="1"/>
  <c r="F52" i="9" s="1"/>
  <c r="B53" i="9"/>
  <c r="D53" i="9" s="1"/>
  <c r="F53" i="9" s="1"/>
  <c r="B54" i="9"/>
  <c r="D54" i="9" s="1"/>
  <c r="F54" i="9" s="1"/>
  <c r="B55" i="9"/>
  <c r="D55" i="9" s="1"/>
  <c r="F55" i="9" s="1"/>
  <c r="B56" i="9"/>
  <c r="D56" i="9" s="1"/>
  <c r="B57" i="9"/>
  <c r="D57" i="9" s="1"/>
  <c r="F57" i="9" s="1"/>
  <c r="B58" i="9"/>
  <c r="D58" i="9" s="1"/>
  <c r="F58" i="9" s="1"/>
  <c r="B59" i="9"/>
  <c r="D59" i="9" s="1"/>
  <c r="F59" i="9" s="1"/>
  <c r="B60" i="9"/>
  <c r="D60" i="9" s="1"/>
  <c r="F60" i="9" s="1"/>
  <c r="B61" i="9"/>
  <c r="D61" i="9" s="1"/>
  <c r="B62" i="9"/>
  <c r="D62" i="9" s="1"/>
  <c r="F62" i="9" s="1"/>
  <c r="B63" i="9"/>
  <c r="D63" i="9" s="1"/>
  <c r="F63" i="9" s="1"/>
  <c r="B64" i="9"/>
  <c r="D64" i="9" s="1"/>
  <c r="F64" i="9" s="1"/>
  <c r="B65" i="9"/>
  <c r="D65" i="9" s="1"/>
  <c r="F65" i="9" s="1"/>
  <c r="B66" i="9"/>
  <c r="D66" i="9" s="1"/>
  <c r="E66" i="9" s="1"/>
  <c r="U66" i="9" s="1"/>
  <c r="V66" i="9" s="1"/>
  <c r="B67" i="9"/>
  <c r="D67" i="9" s="1"/>
  <c r="F67" i="9" s="1"/>
  <c r="B68" i="9"/>
  <c r="D68" i="9" s="1"/>
  <c r="F68" i="9" s="1"/>
  <c r="B69" i="9"/>
  <c r="D69" i="9" s="1"/>
  <c r="F69" i="9" s="1"/>
  <c r="B70" i="9"/>
  <c r="D70" i="9" s="1"/>
  <c r="F70" i="9" s="1"/>
  <c r="B71" i="9"/>
  <c r="D71" i="9" s="1"/>
  <c r="F71" i="9" s="1"/>
  <c r="B72" i="9"/>
  <c r="D72" i="9" s="1"/>
  <c r="B73" i="9"/>
  <c r="D73" i="9" s="1"/>
  <c r="F73" i="9" s="1"/>
  <c r="B74" i="9"/>
  <c r="D74" i="9" s="1"/>
  <c r="F74" i="9" s="1"/>
  <c r="B75" i="9"/>
  <c r="D75" i="9" s="1"/>
  <c r="F75" i="9" s="1"/>
  <c r="B76" i="9"/>
  <c r="D76" i="9" s="1"/>
  <c r="F76" i="9" s="1"/>
  <c r="B77" i="9"/>
  <c r="D77" i="9" s="1"/>
  <c r="B78" i="9"/>
  <c r="D78" i="9" s="1"/>
  <c r="F78" i="9" s="1"/>
  <c r="B79" i="9"/>
  <c r="D79" i="9" s="1"/>
  <c r="F79" i="9" s="1"/>
  <c r="B80" i="9"/>
  <c r="D80" i="9" s="1"/>
  <c r="F80" i="9" s="1"/>
  <c r="B81" i="9"/>
  <c r="D81" i="9" s="1"/>
  <c r="F81" i="9" s="1"/>
  <c r="B82" i="9"/>
  <c r="D82" i="9" s="1"/>
  <c r="E82" i="9" s="1"/>
  <c r="U82" i="9" s="1"/>
  <c r="V82" i="9" s="1"/>
  <c r="B83" i="9"/>
  <c r="D83" i="9" s="1"/>
  <c r="F83" i="9" s="1"/>
  <c r="B84" i="9"/>
  <c r="D84" i="9" s="1"/>
  <c r="F84" i="9" s="1"/>
  <c r="B85" i="9"/>
  <c r="D85" i="9" s="1"/>
  <c r="F85" i="9" s="1"/>
  <c r="B86" i="9"/>
  <c r="D86" i="9" s="1"/>
  <c r="F86" i="9" s="1"/>
  <c r="B87" i="9"/>
  <c r="D87" i="9" s="1"/>
  <c r="F87" i="9" s="1"/>
  <c r="B88" i="9"/>
  <c r="D88" i="9" s="1"/>
  <c r="B89" i="9"/>
  <c r="D89" i="9" s="1"/>
  <c r="F89" i="9" s="1"/>
  <c r="B90" i="9"/>
  <c r="D90" i="9" s="1"/>
  <c r="F90" i="9" s="1"/>
  <c r="B91" i="9"/>
  <c r="D91" i="9" s="1"/>
  <c r="F91" i="9" s="1"/>
  <c r="B92" i="9"/>
  <c r="D92" i="9" s="1"/>
  <c r="F92" i="9" s="1"/>
  <c r="B93" i="9"/>
  <c r="D93" i="9" s="1"/>
  <c r="B94" i="9"/>
  <c r="D94" i="9" s="1"/>
  <c r="F94" i="9" s="1"/>
  <c r="B95" i="9"/>
  <c r="D95" i="9" s="1"/>
  <c r="F95" i="9" s="1"/>
  <c r="B96" i="9"/>
  <c r="D96" i="9" s="1"/>
  <c r="F96" i="9" s="1"/>
  <c r="B97" i="9"/>
  <c r="D97" i="9" s="1"/>
  <c r="F97" i="9" s="1"/>
  <c r="B98" i="9"/>
  <c r="D98" i="9" s="1"/>
  <c r="E98" i="9" s="1"/>
  <c r="U98" i="9" s="1"/>
  <c r="V98" i="9" s="1"/>
  <c r="B99" i="9"/>
  <c r="D99" i="9" s="1"/>
  <c r="F99" i="9" s="1"/>
  <c r="B100" i="9"/>
  <c r="D100" i="9" s="1"/>
  <c r="F100" i="9" s="1"/>
  <c r="B101" i="9"/>
  <c r="D101" i="9" s="1"/>
  <c r="F101" i="9" s="1"/>
  <c r="B102" i="9"/>
  <c r="D102" i="9" s="1"/>
  <c r="F102" i="9" s="1"/>
  <c r="B103" i="9"/>
  <c r="D103" i="9" s="1"/>
  <c r="F103" i="9" s="1"/>
  <c r="B104" i="9"/>
  <c r="D104" i="9" s="1"/>
  <c r="B105" i="9"/>
  <c r="D105" i="9" s="1"/>
  <c r="F105" i="9" s="1"/>
  <c r="B106" i="9"/>
  <c r="D106" i="9" s="1"/>
  <c r="F106" i="9" s="1"/>
  <c r="B107" i="9"/>
  <c r="D107" i="9" s="1"/>
  <c r="F107" i="9" s="1"/>
  <c r="B108" i="9"/>
  <c r="D108" i="9" s="1"/>
  <c r="F108" i="9" s="1"/>
  <c r="B109" i="9"/>
  <c r="D109" i="9" s="1"/>
  <c r="B110" i="9"/>
  <c r="D110" i="9" s="1"/>
  <c r="F110" i="9" s="1"/>
  <c r="B111" i="9"/>
  <c r="D111" i="9" s="1"/>
  <c r="F111" i="9" s="1"/>
  <c r="B112" i="9"/>
  <c r="D112" i="9" s="1"/>
  <c r="F112" i="9" s="1"/>
  <c r="B113" i="9"/>
  <c r="D113" i="9" s="1"/>
  <c r="F113" i="9" s="1"/>
  <c r="B114" i="9"/>
  <c r="D114" i="9" s="1"/>
  <c r="E114" i="9" s="1"/>
  <c r="U114" i="9" s="1"/>
  <c r="V114" i="9" s="1"/>
  <c r="B115" i="9"/>
  <c r="D115" i="9" s="1"/>
  <c r="F115" i="9" s="1"/>
  <c r="B116" i="9"/>
  <c r="D116" i="9" s="1"/>
  <c r="F116" i="9" s="1"/>
  <c r="B117" i="9"/>
  <c r="D117" i="9" s="1"/>
  <c r="F117" i="9" s="1"/>
  <c r="B118" i="9"/>
  <c r="D118" i="9" s="1"/>
  <c r="F118" i="9" s="1"/>
  <c r="B119" i="9"/>
  <c r="D119" i="9" s="1"/>
  <c r="F119" i="9" s="1"/>
  <c r="B120" i="9"/>
  <c r="D120" i="9" s="1"/>
  <c r="B121" i="9"/>
  <c r="D121" i="9" s="1"/>
  <c r="F121" i="9" s="1"/>
  <c r="B122" i="9"/>
  <c r="D122" i="9" s="1"/>
  <c r="F122" i="9" s="1"/>
  <c r="B123" i="9"/>
  <c r="D123" i="9" s="1"/>
  <c r="F123" i="9" s="1"/>
  <c r="B124" i="9"/>
  <c r="D124" i="9" s="1"/>
  <c r="F124" i="9" s="1"/>
  <c r="B125" i="9"/>
  <c r="D125" i="9" s="1"/>
  <c r="B126" i="9"/>
  <c r="D126" i="9" s="1"/>
  <c r="F126" i="9" s="1"/>
  <c r="B127" i="9"/>
  <c r="D127" i="9" s="1"/>
  <c r="F127" i="9" s="1"/>
  <c r="B128" i="9"/>
  <c r="D128" i="9" s="1"/>
  <c r="F128" i="9" s="1"/>
  <c r="B129" i="9"/>
  <c r="D129" i="9" s="1"/>
  <c r="F129" i="9" s="1"/>
  <c r="B130" i="9"/>
  <c r="D130" i="9" s="1"/>
  <c r="E130" i="9" s="1"/>
  <c r="U130" i="9" s="1"/>
  <c r="B131" i="9"/>
  <c r="D131" i="9" s="1"/>
  <c r="F131" i="9" s="1"/>
  <c r="B132" i="9"/>
  <c r="D132" i="9" s="1"/>
  <c r="F132" i="9" s="1"/>
  <c r="B133" i="9"/>
  <c r="D133" i="9" s="1"/>
  <c r="F133" i="9" s="1"/>
  <c r="B134" i="9"/>
  <c r="D134" i="9" s="1"/>
  <c r="F134" i="9" s="1"/>
  <c r="B135" i="9"/>
  <c r="D135" i="9" s="1"/>
  <c r="F135" i="9" s="1"/>
  <c r="B136" i="9"/>
  <c r="D136" i="9" s="1"/>
  <c r="B137" i="9"/>
  <c r="D137" i="9" s="1"/>
  <c r="F137" i="9" s="1"/>
  <c r="B138" i="9"/>
  <c r="D138" i="9" s="1"/>
  <c r="F138" i="9" s="1"/>
  <c r="B139" i="9"/>
  <c r="D139" i="9" s="1"/>
  <c r="F139" i="9" s="1"/>
  <c r="B140" i="9"/>
  <c r="D140" i="9" s="1"/>
  <c r="F140" i="9" s="1"/>
  <c r="B141" i="9"/>
  <c r="D141" i="9" s="1"/>
  <c r="B142" i="9"/>
  <c r="D142" i="9" s="1"/>
  <c r="F142" i="9" s="1"/>
  <c r="B143" i="9"/>
  <c r="D143" i="9" s="1"/>
  <c r="F143" i="9" s="1"/>
  <c r="B144" i="9"/>
  <c r="D144" i="9" s="1"/>
  <c r="F144" i="9" s="1"/>
  <c r="B145" i="9"/>
  <c r="D145" i="9" s="1"/>
  <c r="F145" i="9" s="1"/>
  <c r="B146" i="9"/>
  <c r="D146" i="9" s="1"/>
  <c r="E146" i="9" s="1"/>
  <c r="U146" i="9" s="1"/>
  <c r="B147" i="9"/>
  <c r="D147" i="9" s="1"/>
  <c r="F147" i="9" s="1"/>
  <c r="B148" i="9"/>
  <c r="D148" i="9" s="1"/>
  <c r="F148" i="9" s="1"/>
  <c r="B149" i="9"/>
  <c r="D149" i="9" s="1"/>
  <c r="F149" i="9" s="1"/>
  <c r="B150" i="9"/>
  <c r="D150" i="9" s="1"/>
  <c r="F150" i="9" s="1"/>
  <c r="B151" i="9"/>
  <c r="D151" i="9" s="1"/>
  <c r="F151" i="9" s="1"/>
  <c r="B152" i="9"/>
  <c r="D152" i="9" s="1"/>
  <c r="B153" i="9"/>
  <c r="D153" i="9" s="1"/>
  <c r="F153" i="9" s="1"/>
  <c r="B154" i="9"/>
  <c r="D154" i="9" s="1"/>
  <c r="F154" i="9" s="1"/>
  <c r="B155" i="9"/>
  <c r="D155" i="9" s="1"/>
  <c r="F155" i="9" s="1"/>
  <c r="B156" i="9"/>
  <c r="D156" i="9" s="1"/>
  <c r="F156" i="9" s="1"/>
  <c r="B157" i="9"/>
  <c r="D157" i="9" s="1"/>
  <c r="B158" i="9"/>
  <c r="D158" i="9" s="1"/>
  <c r="F158" i="9" s="1"/>
  <c r="B159" i="9"/>
  <c r="D159" i="9" s="1"/>
  <c r="F159" i="9" s="1"/>
  <c r="B160" i="9"/>
  <c r="D160" i="9" s="1"/>
  <c r="F160" i="9" s="1"/>
  <c r="B161" i="9"/>
  <c r="D161" i="9" s="1"/>
  <c r="F161" i="9" s="1"/>
  <c r="B162" i="9"/>
  <c r="D162" i="9" s="1"/>
  <c r="E162" i="9" s="1"/>
  <c r="U162" i="9" s="1"/>
  <c r="B163" i="9"/>
  <c r="D163" i="9" s="1"/>
  <c r="F163" i="9" s="1"/>
  <c r="B164" i="9"/>
  <c r="D164" i="9" s="1"/>
  <c r="F164" i="9" s="1"/>
  <c r="B165" i="9"/>
  <c r="D165" i="9" s="1"/>
  <c r="F165" i="9" s="1"/>
  <c r="B166" i="9"/>
  <c r="D166" i="9" s="1"/>
  <c r="F166" i="9" s="1"/>
  <c r="B167" i="9"/>
  <c r="D167" i="9" s="1"/>
  <c r="F167" i="9" s="1"/>
  <c r="B168" i="9"/>
  <c r="D168" i="9" s="1"/>
  <c r="B169" i="9"/>
  <c r="D169" i="9" s="1"/>
  <c r="F169" i="9" s="1"/>
  <c r="B170" i="9"/>
  <c r="D170" i="9" s="1"/>
  <c r="F170" i="9" s="1"/>
  <c r="B171" i="9"/>
  <c r="D171" i="9" s="1"/>
  <c r="F171" i="9" s="1"/>
  <c r="B172" i="9"/>
  <c r="D172" i="9" s="1"/>
  <c r="F172" i="9" s="1"/>
  <c r="B173" i="9"/>
  <c r="D173" i="9" s="1"/>
  <c r="B174" i="9"/>
  <c r="D174" i="9" s="1"/>
  <c r="F174" i="9" s="1"/>
  <c r="B175" i="9"/>
  <c r="D175" i="9" s="1"/>
  <c r="F175" i="9" s="1"/>
  <c r="B176" i="9"/>
  <c r="D176" i="9" s="1"/>
  <c r="F176" i="9" s="1"/>
  <c r="B177" i="9"/>
  <c r="D177" i="9" s="1"/>
  <c r="F177" i="9" s="1"/>
  <c r="B178" i="9"/>
  <c r="D178" i="9" s="1"/>
  <c r="E178" i="9" s="1"/>
  <c r="U178" i="9" s="1"/>
  <c r="B179" i="9"/>
  <c r="D179" i="9" s="1"/>
  <c r="F179" i="9" s="1"/>
  <c r="B180" i="9"/>
  <c r="D180" i="9" s="1"/>
  <c r="F180" i="9" s="1"/>
  <c r="B181" i="9"/>
  <c r="D181" i="9" s="1"/>
  <c r="F181" i="9" s="1"/>
  <c r="B182" i="9"/>
  <c r="D182" i="9" s="1"/>
  <c r="F182" i="9" s="1"/>
  <c r="B183" i="9"/>
  <c r="D183" i="9" s="1"/>
  <c r="F183" i="9" s="1"/>
  <c r="B184" i="9"/>
  <c r="D184" i="9" s="1"/>
  <c r="B185" i="9"/>
  <c r="D185" i="9" s="1"/>
  <c r="F185" i="9" s="1"/>
  <c r="B186" i="9"/>
  <c r="D186" i="9" s="1"/>
  <c r="F186" i="9" s="1"/>
  <c r="B187" i="9"/>
  <c r="D187" i="9" s="1"/>
  <c r="F187" i="9" s="1"/>
  <c r="B188" i="9"/>
  <c r="D188" i="9" s="1"/>
  <c r="F188" i="9" s="1"/>
  <c r="B189" i="9"/>
  <c r="D189" i="9" s="1"/>
  <c r="B190" i="9"/>
  <c r="D190" i="9" s="1"/>
  <c r="F190" i="9" s="1"/>
  <c r="B191" i="9"/>
  <c r="D191" i="9" s="1"/>
  <c r="F191" i="9" s="1"/>
  <c r="B192" i="9"/>
  <c r="D192" i="9" s="1"/>
  <c r="F192" i="9" s="1"/>
  <c r="B193" i="9"/>
  <c r="D193" i="9" s="1"/>
  <c r="F193" i="9" s="1"/>
  <c r="B194" i="9"/>
  <c r="D194" i="9" s="1"/>
  <c r="E194" i="9" s="1"/>
  <c r="U194" i="9" s="1"/>
  <c r="B195" i="9"/>
  <c r="D195" i="9" s="1"/>
  <c r="F195" i="9" s="1"/>
  <c r="B196" i="9"/>
  <c r="D196" i="9" s="1"/>
  <c r="F196" i="9" s="1"/>
  <c r="B197" i="9"/>
  <c r="D197" i="9" s="1"/>
  <c r="F197" i="9" s="1"/>
  <c r="B198" i="9"/>
  <c r="D198" i="9" s="1"/>
  <c r="F198" i="9" s="1"/>
  <c r="B199" i="9"/>
  <c r="D199" i="9" s="1"/>
  <c r="F199" i="9" s="1"/>
  <c r="B200" i="9"/>
  <c r="D200" i="9" s="1"/>
  <c r="B201" i="9"/>
  <c r="D201" i="9" s="1"/>
  <c r="F201" i="9" s="1"/>
  <c r="B202" i="9"/>
  <c r="D202" i="9" s="1"/>
  <c r="F202" i="9" s="1"/>
  <c r="B203" i="9"/>
  <c r="D203" i="9" s="1"/>
  <c r="F203" i="9" s="1"/>
  <c r="B204" i="9"/>
  <c r="D204" i="9" s="1"/>
  <c r="F204" i="9" s="1"/>
  <c r="B205" i="9"/>
  <c r="D205" i="9" s="1"/>
  <c r="B206" i="9"/>
  <c r="D206" i="9" s="1"/>
  <c r="F206" i="9" s="1"/>
  <c r="B207" i="9"/>
  <c r="D207" i="9" s="1"/>
  <c r="F207" i="9" s="1"/>
  <c r="B208" i="9"/>
  <c r="D208" i="9" s="1"/>
  <c r="F208" i="9" s="1"/>
  <c r="B209" i="9"/>
  <c r="D209" i="9" s="1"/>
  <c r="F209" i="9" s="1"/>
  <c r="B210" i="9"/>
  <c r="D210" i="9" s="1"/>
  <c r="E210" i="9" s="1"/>
  <c r="U210" i="9" s="1"/>
  <c r="B211" i="9"/>
  <c r="D211" i="9" s="1"/>
  <c r="F211" i="9" s="1"/>
  <c r="B212" i="9"/>
  <c r="D212" i="9" s="1"/>
  <c r="F212" i="9" s="1"/>
  <c r="B213" i="9"/>
  <c r="D213" i="9" s="1"/>
  <c r="F213" i="9" s="1"/>
  <c r="B214" i="9"/>
  <c r="D214" i="9" s="1"/>
  <c r="F214" i="9" s="1"/>
  <c r="B215" i="9"/>
  <c r="D215" i="9" s="1"/>
  <c r="F215" i="9" s="1"/>
  <c r="B216" i="9"/>
  <c r="D216" i="9" s="1"/>
  <c r="B217" i="9"/>
  <c r="D217" i="9" s="1"/>
  <c r="F217" i="9" s="1"/>
  <c r="B218" i="9"/>
  <c r="D218" i="9" s="1"/>
  <c r="F218" i="9" s="1"/>
  <c r="B219" i="9"/>
  <c r="D219" i="9" s="1"/>
  <c r="F219" i="9" s="1"/>
  <c r="B220" i="9"/>
  <c r="D220" i="9" s="1"/>
  <c r="F220" i="9" s="1"/>
  <c r="B221" i="9"/>
  <c r="D221" i="9" s="1"/>
  <c r="B222" i="9"/>
  <c r="D222" i="9" s="1"/>
  <c r="F222" i="9" s="1"/>
  <c r="B223" i="9"/>
  <c r="D223" i="9" s="1"/>
  <c r="F223" i="9" s="1"/>
  <c r="B224" i="9"/>
  <c r="D224" i="9" s="1"/>
  <c r="F224" i="9" s="1"/>
  <c r="B225" i="9"/>
  <c r="D225" i="9" s="1"/>
  <c r="F225" i="9" s="1"/>
  <c r="B226" i="9"/>
  <c r="D226" i="9" s="1"/>
  <c r="E226" i="9" s="1"/>
  <c r="U226" i="9" s="1"/>
  <c r="B227" i="9"/>
  <c r="D227" i="9" s="1"/>
  <c r="F227" i="9" s="1"/>
  <c r="B228" i="9"/>
  <c r="D228" i="9" s="1"/>
  <c r="F228" i="9" s="1"/>
  <c r="B229" i="9"/>
  <c r="D229" i="9" s="1"/>
  <c r="F229" i="9" s="1"/>
  <c r="B230" i="9"/>
  <c r="D230" i="9" s="1"/>
  <c r="F230" i="9" s="1"/>
  <c r="B231" i="9"/>
  <c r="D231" i="9" s="1"/>
  <c r="F231" i="9" s="1"/>
  <c r="B232" i="9"/>
  <c r="D232" i="9" s="1"/>
  <c r="B233" i="9"/>
  <c r="D233" i="9" s="1"/>
  <c r="F233" i="9" s="1"/>
  <c r="B234" i="9"/>
  <c r="D234" i="9" s="1"/>
  <c r="F234" i="9" s="1"/>
  <c r="B235" i="9"/>
  <c r="D235" i="9" s="1"/>
  <c r="F235" i="9" s="1"/>
  <c r="B236" i="9"/>
  <c r="D236" i="9" s="1"/>
  <c r="F236" i="9" s="1"/>
  <c r="B237" i="9"/>
  <c r="D237" i="9" s="1"/>
  <c r="B238" i="9"/>
  <c r="D238" i="9" s="1"/>
  <c r="F238" i="9" s="1"/>
  <c r="B239" i="9"/>
  <c r="D239" i="9" s="1"/>
  <c r="F239" i="9" s="1"/>
  <c r="B240" i="9"/>
  <c r="D240" i="9" s="1"/>
  <c r="F240" i="9" s="1"/>
  <c r="B241" i="9"/>
  <c r="D241" i="9" s="1"/>
  <c r="F241" i="9" s="1"/>
  <c r="B242" i="9"/>
  <c r="D242" i="9" s="1"/>
  <c r="E242" i="9" s="1"/>
  <c r="U242" i="9" s="1"/>
  <c r="B243" i="9"/>
  <c r="D243" i="9" s="1"/>
  <c r="F243" i="9" s="1"/>
  <c r="B244" i="9"/>
  <c r="D244" i="9" s="1"/>
  <c r="F244" i="9" s="1"/>
  <c r="B245" i="9"/>
  <c r="D245" i="9" s="1"/>
  <c r="F245" i="9" s="1"/>
  <c r="B246" i="9"/>
  <c r="D246" i="9" s="1"/>
  <c r="F246" i="9" s="1"/>
  <c r="B247" i="9"/>
  <c r="D247" i="9" s="1"/>
  <c r="F247" i="9" s="1"/>
  <c r="B248" i="9"/>
  <c r="D248" i="9" s="1"/>
  <c r="B249" i="9"/>
  <c r="D249" i="9" s="1"/>
  <c r="F249" i="9" s="1"/>
  <c r="B250" i="9"/>
  <c r="D250" i="9" s="1"/>
  <c r="F250" i="9" s="1"/>
  <c r="B251" i="9"/>
  <c r="D251" i="9" s="1"/>
  <c r="F251" i="9" s="1"/>
  <c r="B252" i="9"/>
  <c r="D252" i="9" s="1"/>
  <c r="F252" i="9" s="1"/>
  <c r="B253" i="9"/>
  <c r="D253" i="9" s="1"/>
  <c r="B254" i="9"/>
  <c r="D254" i="9" s="1"/>
  <c r="F254" i="9" s="1"/>
  <c r="B255" i="9"/>
  <c r="D255" i="9" s="1"/>
  <c r="F255" i="9" s="1"/>
  <c r="B256" i="9"/>
  <c r="D256" i="9" s="1"/>
  <c r="F256" i="9" s="1"/>
  <c r="B257" i="9"/>
  <c r="D257" i="9" s="1"/>
  <c r="F257" i="9" s="1"/>
  <c r="B258" i="9"/>
  <c r="D258" i="9" s="1"/>
  <c r="E258" i="9" s="1"/>
  <c r="U258" i="9" s="1"/>
  <c r="B259" i="9"/>
  <c r="D259" i="9" s="1"/>
  <c r="F259" i="9" s="1"/>
  <c r="B260" i="9"/>
  <c r="D260" i="9" s="1"/>
  <c r="F260" i="9" s="1"/>
  <c r="B261" i="9"/>
  <c r="D261" i="9" s="1"/>
  <c r="F261" i="9" s="1"/>
  <c r="B262" i="9"/>
  <c r="D262" i="9" s="1"/>
  <c r="F262" i="9" s="1"/>
  <c r="B263" i="9"/>
  <c r="D263" i="9" s="1"/>
  <c r="F263" i="9" s="1"/>
  <c r="B264" i="9"/>
  <c r="D264" i="9" s="1"/>
  <c r="B265" i="9"/>
  <c r="D265" i="9" s="1"/>
  <c r="F265" i="9" s="1"/>
  <c r="B266" i="9"/>
  <c r="D266" i="9" s="1"/>
  <c r="F266" i="9" s="1"/>
  <c r="B267" i="9"/>
  <c r="D267" i="9" s="1"/>
  <c r="F267" i="9" s="1"/>
  <c r="B268" i="9"/>
  <c r="D268" i="9" s="1"/>
  <c r="F268" i="9" s="1"/>
  <c r="B269" i="9"/>
  <c r="D269" i="9" s="1"/>
  <c r="B270" i="9"/>
  <c r="D270" i="9" s="1"/>
  <c r="F270" i="9" s="1"/>
  <c r="B271" i="9"/>
  <c r="D271" i="9" s="1"/>
  <c r="F271" i="9" s="1"/>
  <c r="B272" i="9"/>
  <c r="D272" i="9" s="1"/>
  <c r="F272" i="9" s="1"/>
  <c r="B273" i="9"/>
  <c r="D273" i="9" s="1"/>
  <c r="F273" i="9" s="1"/>
  <c r="B274" i="9"/>
  <c r="D274" i="9" s="1"/>
  <c r="E274" i="9" s="1"/>
  <c r="U274" i="9" s="1"/>
  <c r="B275" i="9"/>
  <c r="D275" i="9" s="1"/>
  <c r="F275" i="9" s="1"/>
  <c r="B276" i="9"/>
  <c r="D276" i="9" s="1"/>
  <c r="F276" i="9" s="1"/>
  <c r="B277" i="9"/>
  <c r="D277" i="9" s="1"/>
  <c r="F277" i="9" s="1"/>
  <c r="B278" i="9"/>
  <c r="D278" i="9" s="1"/>
  <c r="F278" i="9" s="1"/>
  <c r="B279" i="9"/>
  <c r="D279" i="9" s="1"/>
  <c r="F279" i="9" s="1"/>
  <c r="B280" i="9"/>
  <c r="D280" i="9" s="1"/>
  <c r="B281" i="9"/>
  <c r="D281" i="9" s="1"/>
  <c r="F281" i="9" s="1"/>
  <c r="B282" i="9"/>
  <c r="D282" i="9" s="1"/>
  <c r="F282" i="9" s="1"/>
  <c r="B283" i="9"/>
  <c r="D283" i="9" s="1"/>
  <c r="F283" i="9" s="1"/>
  <c r="B284" i="9"/>
  <c r="D284" i="9" s="1"/>
  <c r="F284" i="9" s="1"/>
  <c r="B285" i="9"/>
  <c r="D285" i="9" s="1"/>
  <c r="B286" i="9"/>
  <c r="D286" i="9" s="1"/>
  <c r="F286" i="9" s="1"/>
  <c r="B287" i="9"/>
  <c r="D287" i="9" s="1"/>
  <c r="F287" i="9" s="1"/>
  <c r="B288" i="9"/>
  <c r="D288" i="9" s="1"/>
  <c r="F288" i="9" s="1"/>
  <c r="B289" i="9"/>
  <c r="D289" i="9" s="1"/>
  <c r="F289" i="9" s="1"/>
  <c r="B290" i="9"/>
  <c r="D290" i="9" s="1"/>
  <c r="E290" i="9" s="1"/>
  <c r="U290" i="9" s="1"/>
  <c r="V290" i="9" s="1"/>
  <c r="B291" i="9"/>
  <c r="D291" i="9" s="1"/>
  <c r="F291" i="9" s="1"/>
  <c r="B292" i="9"/>
  <c r="D292" i="9" s="1"/>
  <c r="F292" i="9" s="1"/>
  <c r="B293" i="9"/>
  <c r="D293" i="9" s="1"/>
  <c r="F293" i="9" s="1"/>
  <c r="B294" i="9"/>
  <c r="D294" i="9" s="1"/>
  <c r="F294" i="9" s="1"/>
  <c r="B295" i="9"/>
  <c r="D295" i="9" s="1"/>
  <c r="F295" i="9" s="1"/>
  <c r="B296" i="9"/>
  <c r="D296" i="9" s="1"/>
  <c r="B297" i="9"/>
  <c r="D297" i="9" s="1"/>
  <c r="F297" i="9" s="1"/>
  <c r="B298" i="9"/>
  <c r="D298" i="9" s="1"/>
  <c r="F298" i="9" s="1"/>
  <c r="B299" i="9"/>
  <c r="D299" i="9" s="1"/>
  <c r="F299" i="9" s="1"/>
  <c r="B300" i="9"/>
  <c r="D300" i="9" s="1"/>
  <c r="F300" i="9" s="1"/>
  <c r="B301" i="9"/>
  <c r="D301" i="9" s="1"/>
  <c r="B302" i="9"/>
  <c r="D302" i="9" s="1"/>
  <c r="F302" i="9" s="1"/>
  <c r="B303" i="9"/>
  <c r="D303" i="9" s="1"/>
  <c r="F303" i="9" s="1"/>
  <c r="B304" i="9"/>
  <c r="D304" i="9" s="1"/>
  <c r="F304" i="9" s="1"/>
  <c r="B305" i="9"/>
  <c r="D305" i="9" s="1"/>
  <c r="F305" i="9" s="1"/>
  <c r="B306" i="9"/>
  <c r="D306" i="9" s="1"/>
  <c r="E306" i="9" s="1"/>
  <c r="U306" i="9" s="1"/>
  <c r="V306" i="9" s="1"/>
  <c r="B307" i="9"/>
  <c r="D307" i="9" s="1"/>
  <c r="F307" i="9" s="1"/>
  <c r="B308" i="9"/>
  <c r="D308" i="9" s="1"/>
  <c r="F308" i="9" s="1"/>
  <c r="B309" i="9"/>
  <c r="D309" i="9" s="1"/>
  <c r="F309" i="9" s="1"/>
  <c r="B310" i="9"/>
  <c r="D310" i="9" s="1"/>
  <c r="F310" i="9" s="1"/>
  <c r="B311" i="9"/>
  <c r="D311" i="9" s="1"/>
  <c r="F311" i="9" s="1"/>
  <c r="B312" i="9"/>
  <c r="D312" i="9" s="1"/>
  <c r="B313" i="9"/>
  <c r="D313" i="9" s="1"/>
  <c r="F313" i="9" s="1"/>
  <c r="B314" i="9"/>
  <c r="D314" i="9" s="1"/>
  <c r="F314" i="9" s="1"/>
  <c r="B315" i="9"/>
  <c r="D315" i="9" s="1"/>
  <c r="F315" i="9" s="1"/>
  <c r="B316" i="9"/>
  <c r="D316" i="9" s="1"/>
  <c r="F316" i="9" s="1"/>
  <c r="B317" i="9"/>
  <c r="D317" i="9" s="1"/>
  <c r="B318" i="9"/>
  <c r="D318" i="9" s="1"/>
  <c r="F318" i="9" s="1"/>
  <c r="B319" i="9"/>
  <c r="D319" i="9" s="1"/>
  <c r="F319" i="9" s="1"/>
  <c r="B320" i="9"/>
  <c r="D320" i="9" s="1"/>
  <c r="F320" i="9" s="1"/>
  <c r="B321" i="9"/>
  <c r="D321" i="9" s="1"/>
  <c r="F321" i="9" s="1"/>
  <c r="B322" i="9"/>
  <c r="D322" i="9" s="1"/>
  <c r="E322" i="9" s="1"/>
  <c r="U322" i="9" s="1"/>
  <c r="B323" i="9"/>
  <c r="D323" i="9" s="1"/>
  <c r="F323" i="9" s="1"/>
  <c r="B324" i="9"/>
  <c r="D324" i="9" s="1"/>
  <c r="F324" i="9" s="1"/>
  <c r="B325" i="9"/>
  <c r="D325" i="9" s="1"/>
  <c r="F325" i="9" s="1"/>
  <c r="B326" i="9"/>
  <c r="D326" i="9" s="1"/>
  <c r="F326" i="9" s="1"/>
  <c r="B327" i="9"/>
  <c r="D327" i="9" s="1"/>
  <c r="F327" i="9" s="1"/>
  <c r="B328" i="9"/>
  <c r="D328" i="9" s="1"/>
  <c r="B329" i="9"/>
  <c r="D329" i="9" s="1"/>
  <c r="F329" i="9" s="1"/>
  <c r="B330" i="9"/>
  <c r="D330" i="9" s="1"/>
  <c r="F330" i="9" s="1"/>
  <c r="B331" i="9"/>
  <c r="D331" i="9" s="1"/>
  <c r="F331" i="9" s="1"/>
  <c r="B332" i="9"/>
  <c r="D332" i="9" s="1"/>
  <c r="F332" i="9" s="1"/>
  <c r="B333" i="9"/>
  <c r="D333" i="9" s="1"/>
  <c r="B334" i="9"/>
  <c r="D334" i="9" s="1"/>
  <c r="F334" i="9" s="1"/>
  <c r="B335" i="9"/>
  <c r="D335" i="9" s="1"/>
  <c r="F335" i="9" s="1"/>
  <c r="B336" i="9"/>
  <c r="D336" i="9" s="1"/>
  <c r="F336" i="9" s="1"/>
  <c r="B337" i="9"/>
  <c r="D337" i="9" s="1"/>
  <c r="F337" i="9" s="1"/>
  <c r="B338" i="9"/>
  <c r="D338" i="9" s="1"/>
  <c r="E338" i="9" s="1"/>
  <c r="U338" i="9" s="1"/>
  <c r="B339" i="9"/>
  <c r="D339" i="9" s="1"/>
  <c r="F339" i="9" s="1"/>
  <c r="B340" i="9"/>
  <c r="D340" i="9" s="1"/>
  <c r="F340" i="9" s="1"/>
  <c r="B341" i="9"/>
  <c r="D341" i="9" s="1"/>
  <c r="F341" i="9" s="1"/>
  <c r="B342" i="9"/>
  <c r="D342" i="9" s="1"/>
  <c r="F342" i="9" s="1"/>
  <c r="B343" i="9"/>
  <c r="D343" i="9" s="1"/>
  <c r="E343" i="9" s="1"/>
  <c r="U343" i="9" s="1"/>
  <c r="B344" i="9"/>
  <c r="D344" i="9" s="1"/>
  <c r="F344" i="9" s="1"/>
  <c r="B345" i="9"/>
  <c r="D345" i="9" s="1"/>
  <c r="F345" i="9" s="1"/>
  <c r="B346" i="9"/>
  <c r="D346" i="9" s="1"/>
  <c r="F346" i="9" s="1"/>
  <c r="B347" i="9"/>
  <c r="D347" i="9" s="1"/>
  <c r="E347" i="9" s="1"/>
  <c r="U347" i="9" s="1"/>
  <c r="B348" i="9"/>
  <c r="D348" i="9" s="1"/>
  <c r="F348" i="9" s="1"/>
  <c r="B349" i="9"/>
  <c r="D349" i="9" s="1"/>
  <c r="F349" i="9" s="1"/>
  <c r="B350" i="9"/>
  <c r="D350" i="9" s="1"/>
  <c r="F350" i="9" s="1"/>
  <c r="B351" i="9"/>
  <c r="D351" i="9" s="1"/>
  <c r="E351" i="9" s="1"/>
  <c r="U351" i="9" s="1"/>
  <c r="B352" i="9"/>
  <c r="D352" i="9" s="1"/>
  <c r="F352" i="9" s="1"/>
  <c r="B353" i="9"/>
  <c r="D353" i="9" s="1"/>
  <c r="F353" i="9" s="1"/>
  <c r="B354" i="9"/>
  <c r="D354" i="9" s="1"/>
  <c r="F354" i="9" s="1"/>
  <c r="B355" i="9"/>
  <c r="D355" i="9" s="1"/>
  <c r="E355" i="9" s="1"/>
  <c r="U355" i="9" s="1"/>
  <c r="B356" i="9"/>
  <c r="D356" i="9" s="1"/>
  <c r="F356" i="9" s="1"/>
  <c r="B357" i="9"/>
  <c r="D357" i="9" s="1"/>
  <c r="F357" i="9" s="1"/>
  <c r="B358" i="9"/>
  <c r="D358" i="9" s="1"/>
  <c r="F358" i="9" s="1"/>
  <c r="B359" i="9"/>
  <c r="D359" i="9" s="1"/>
  <c r="E359" i="9" s="1"/>
  <c r="U359" i="9" s="1"/>
  <c r="B360" i="9"/>
  <c r="D360" i="9" s="1"/>
  <c r="F360" i="9" s="1"/>
  <c r="B361" i="9"/>
  <c r="D361" i="9" s="1"/>
  <c r="F361" i="9" s="1"/>
  <c r="B362" i="9"/>
  <c r="D362" i="9" s="1"/>
  <c r="F362" i="9" s="1"/>
  <c r="B363" i="9"/>
  <c r="D363" i="9" s="1"/>
  <c r="E363" i="9" s="1"/>
  <c r="U363" i="9" s="1"/>
  <c r="V363" i="9" s="1"/>
  <c r="B364" i="9"/>
  <c r="D364" i="9" s="1"/>
  <c r="F364" i="9" s="1"/>
  <c r="B365" i="9"/>
  <c r="D365" i="9" s="1"/>
  <c r="F365" i="9" s="1"/>
  <c r="B366" i="9"/>
  <c r="D366" i="9" s="1"/>
  <c r="F366" i="9" s="1"/>
  <c r="B367" i="9"/>
  <c r="D367" i="9" s="1"/>
  <c r="E367" i="9" s="1"/>
  <c r="U367" i="9" s="1"/>
  <c r="B368" i="9"/>
  <c r="D368" i="9" s="1"/>
  <c r="F368" i="9" s="1"/>
  <c r="B369" i="9"/>
  <c r="D369" i="9" s="1"/>
  <c r="F369" i="9" s="1"/>
  <c r="B370" i="9"/>
  <c r="D370" i="9" s="1"/>
  <c r="F370" i="9" s="1"/>
  <c r="B371" i="9"/>
  <c r="D371" i="9" s="1"/>
  <c r="E371" i="9" s="1"/>
  <c r="U371" i="9" s="1"/>
  <c r="B372" i="9"/>
  <c r="D372" i="9" s="1"/>
  <c r="F372" i="9" s="1"/>
  <c r="B373" i="9"/>
  <c r="D373" i="9" s="1"/>
  <c r="F373" i="9" s="1"/>
  <c r="B374" i="9"/>
  <c r="D374" i="9" s="1"/>
  <c r="F374" i="9" s="1"/>
  <c r="B375" i="9"/>
  <c r="D375" i="9" s="1"/>
  <c r="E375" i="9" s="1"/>
  <c r="U375" i="9" s="1"/>
  <c r="B376" i="9"/>
  <c r="D376" i="9" s="1"/>
  <c r="F376" i="9" s="1"/>
  <c r="B377" i="9"/>
  <c r="D377" i="9" s="1"/>
  <c r="F377" i="9" s="1"/>
  <c r="B378" i="9"/>
  <c r="D378" i="9" s="1"/>
  <c r="F378" i="9" s="1"/>
  <c r="B379" i="9"/>
  <c r="D379" i="9" s="1"/>
  <c r="E379" i="9" s="1"/>
  <c r="U379" i="9" s="1"/>
  <c r="V379" i="9" s="1"/>
  <c r="B380" i="9"/>
  <c r="D380" i="9" s="1"/>
  <c r="F380" i="9" s="1"/>
  <c r="B381" i="9"/>
  <c r="D381" i="9" s="1"/>
  <c r="F381" i="9" s="1"/>
  <c r="B382" i="9"/>
  <c r="D382" i="9" s="1"/>
  <c r="F382" i="9" s="1"/>
  <c r="B383" i="9"/>
  <c r="D383" i="9" s="1"/>
  <c r="E383" i="9" s="1"/>
  <c r="U383" i="9" s="1"/>
  <c r="B384" i="9"/>
  <c r="D384" i="9" s="1"/>
  <c r="F384" i="9" s="1"/>
  <c r="B385" i="9"/>
  <c r="D385" i="9" s="1"/>
  <c r="F385" i="9" s="1"/>
  <c r="B386" i="9"/>
  <c r="D386" i="9" s="1"/>
  <c r="F386" i="9" s="1"/>
  <c r="B387" i="9"/>
  <c r="D387" i="9" s="1"/>
  <c r="E387" i="9" s="1"/>
  <c r="U387" i="9" s="1"/>
  <c r="B388" i="9"/>
  <c r="D388" i="9" s="1"/>
  <c r="F388" i="9" s="1"/>
  <c r="B389" i="9"/>
  <c r="D389" i="9" s="1"/>
  <c r="F389" i="9" s="1"/>
  <c r="B390" i="9"/>
  <c r="D390" i="9" s="1"/>
  <c r="F390" i="9" s="1"/>
  <c r="B391" i="9"/>
  <c r="D391" i="9" s="1"/>
  <c r="E391" i="9" s="1"/>
  <c r="U391" i="9" s="1"/>
  <c r="V391" i="9" s="1"/>
  <c r="B392" i="9"/>
  <c r="D392" i="9" s="1"/>
  <c r="F392" i="9" s="1"/>
  <c r="B393" i="9"/>
  <c r="D393" i="9" s="1"/>
  <c r="F393" i="9" s="1"/>
  <c r="B394" i="9"/>
  <c r="D394" i="9" s="1"/>
  <c r="F394" i="9" s="1"/>
  <c r="B395" i="9"/>
  <c r="D395" i="9" s="1"/>
  <c r="E395" i="9" s="1"/>
  <c r="U395" i="9" s="1"/>
  <c r="V395" i="9" s="1"/>
  <c r="B396" i="9"/>
  <c r="D396" i="9" s="1"/>
  <c r="F396" i="9" s="1"/>
  <c r="B397" i="9"/>
  <c r="D397" i="9" s="1"/>
  <c r="F397" i="9" s="1"/>
  <c r="B398" i="9"/>
  <c r="D398" i="9" s="1"/>
  <c r="F398" i="9" s="1"/>
  <c r="B399" i="9"/>
  <c r="D399" i="9" s="1"/>
  <c r="E399" i="9" s="1"/>
  <c r="U399" i="9" s="1"/>
  <c r="B400" i="9"/>
  <c r="D400" i="9" s="1"/>
  <c r="F400" i="9" s="1"/>
  <c r="B401" i="9"/>
  <c r="D401" i="9" s="1"/>
  <c r="F401" i="9" s="1"/>
  <c r="B402" i="9"/>
  <c r="D402" i="9" s="1"/>
  <c r="F402" i="9" s="1"/>
  <c r="B403" i="9"/>
  <c r="D403" i="9" s="1"/>
  <c r="E403" i="9" s="1"/>
  <c r="U403" i="9" s="1"/>
  <c r="B404" i="9"/>
  <c r="D404" i="9" s="1"/>
  <c r="F404" i="9" s="1"/>
  <c r="B405" i="9"/>
  <c r="D405" i="9" s="1"/>
  <c r="F405" i="9" s="1"/>
  <c r="B406" i="9"/>
  <c r="D406" i="9" s="1"/>
  <c r="F406" i="9" s="1"/>
  <c r="B407" i="9"/>
  <c r="D407" i="9" s="1"/>
  <c r="E407" i="9" s="1"/>
  <c r="U407" i="9" s="1"/>
  <c r="V407" i="9" s="1"/>
  <c r="B408" i="9"/>
  <c r="D408" i="9" s="1"/>
  <c r="F408" i="9" s="1"/>
  <c r="B409" i="9"/>
  <c r="D409" i="9" s="1"/>
  <c r="F409" i="9" s="1"/>
  <c r="B410" i="9"/>
  <c r="D410" i="9" s="1"/>
  <c r="F410" i="9" s="1"/>
  <c r="B411" i="9"/>
  <c r="D411" i="9" s="1"/>
  <c r="E411" i="9" s="1"/>
  <c r="U411" i="9" s="1"/>
  <c r="V411" i="9" s="1"/>
  <c r="B412" i="9"/>
  <c r="D412" i="9" s="1"/>
  <c r="F412" i="9" s="1"/>
  <c r="B413" i="9"/>
  <c r="D413" i="9" s="1"/>
  <c r="F413" i="9" s="1"/>
  <c r="B414" i="9"/>
  <c r="D414" i="9" s="1"/>
  <c r="F414" i="9" s="1"/>
  <c r="B415" i="9"/>
  <c r="D415" i="9" s="1"/>
  <c r="E415" i="9" s="1"/>
  <c r="U415" i="9" s="1"/>
  <c r="B416" i="9"/>
  <c r="D416" i="9" s="1"/>
  <c r="F416" i="9" s="1"/>
  <c r="B417" i="9"/>
  <c r="D417" i="9" s="1"/>
  <c r="F417" i="9" s="1"/>
  <c r="B418" i="9"/>
  <c r="D418" i="9" s="1"/>
  <c r="F418" i="9" s="1"/>
  <c r="B419" i="9"/>
  <c r="D419" i="9" s="1"/>
  <c r="E419" i="9" s="1"/>
  <c r="U419" i="9" s="1"/>
  <c r="B420" i="9"/>
  <c r="D420" i="9" s="1"/>
  <c r="F420" i="9" s="1"/>
  <c r="B421" i="9"/>
  <c r="D421" i="9" s="1"/>
  <c r="F421" i="9" s="1"/>
  <c r="B422" i="9"/>
  <c r="D422" i="9" s="1"/>
  <c r="F422" i="9" s="1"/>
  <c r="B423" i="9"/>
  <c r="D423" i="9" s="1"/>
  <c r="E423" i="9" s="1"/>
  <c r="U423" i="9" s="1"/>
  <c r="B424" i="9"/>
  <c r="D424" i="9" s="1"/>
  <c r="F424" i="9" s="1"/>
  <c r="B425" i="9"/>
  <c r="D425" i="9" s="1"/>
  <c r="F425" i="9" s="1"/>
  <c r="B426" i="9"/>
  <c r="D426" i="9" s="1"/>
  <c r="F426" i="9" s="1"/>
  <c r="B427" i="9"/>
  <c r="D427" i="9" s="1"/>
  <c r="E427" i="9" s="1"/>
  <c r="U427" i="9" s="1"/>
  <c r="B428" i="9"/>
  <c r="D428" i="9" s="1"/>
  <c r="F428" i="9" s="1"/>
  <c r="B429" i="9"/>
  <c r="D429" i="9" s="1"/>
  <c r="E429" i="9" s="1"/>
  <c r="B430" i="9"/>
  <c r="D430" i="9" s="1"/>
  <c r="E430" i="9" s="1"/>
  <c r="U430" i="9" s="1"/>
  <c r="B431" i="9"/>
  <c r="D431" i="9" s="1"/>
  <c r="E431" i="9" s="1"/>
  <c r="U431" i="9" s="1"/>
  <c r="B432" i="9"/>
  <c r="D432" i="9" s="1"/>
  <c r="F432" i="9" s="1"/>
  <c r="B433" i="9"/>
  <c r="D433" i="9" s="1"/>
  <c r="E433" i="9" s="1"/>
  <c r="B434" i="9"/>
  <c r="D434" i="9" s="1"/>
  <c r="E434" i="9" s="1"/>
  <c r="U434" i="9" s="1"/>
  <c r="B435" i="9"/>
  <c r="D435" i="9" s="1"/>
  <c r="E435" i="9" s="1"/>
  <c r="U435" i="9" s="1"/>
  <c r="B436" i="9"/>
  <c r="D436" i="9" s="1"/>
  <c r="E436" i="9" s="1"/>
  <c r="U436" i="9" s="1"/>
  <c r="B437" i="9"/>
  <c r="D437" i="9" s="1"/>
  <c r="E437" i="9" s="1"/>
  <c r="B438" i="9"/>
  <c r="D438" i="9" s="1"/>
  <c r="E438" i="9" s="1"/>
  <c r="U438" i="9" s="1"/>
  <c r="V438" i="9" s="1"/>
  <c r="B439" i="9"/>
  <c r="D439" i="9" s="1"/>
  <c r="E439" i="9" s="1"/>
  <c r="U439" i="9" s="1"/>
  <c r="B440" i="9"/>
  <c r="D440" i="9" s="1"/>
  <c r="E440" i="9" s="1"/>
  <c r="B441" i="9"/>
  <c r="D441" i="9" s="1"/>
  <c r="E441" i="9" s="1"/>
  <c r="B442" i="9"/>
  <c r="D442" i="9" s="1"/>
  <c r="E442" i="9" s="1"/>
  <c r="U442" i="9" s="1"/>
  <c r="B443" i="9"/>
  <c r="D443" i="9" s="1"/>
  <c r="E443" i="9" s="1"/>
  <c r="U443" i="9" s="1"/>
  <c r="V443" i="9" s="1"/>
  <c r="B444" i="9"/>
  <c r="D444" i="9" s="1"/>
  <c r="E444" i="9" s="1"/>
  <c r="B445" i="9"/>
  <c r="D445" i="9" s="1"/>
  <c r="E445" i="9" s="1"/>
  <c r="B446" i="9"/>
  <c r="D446" i="9" s="1"/>
  <c r="E446" i="9" s="1"/>
  <c r="U446" i="9" s="1"/>
  <c r="B447" i="9"/>
  <c r="D447" i="9" s="1"/>
  <c r="E447" i="9" s="1"/>
  <c r="U447" i="9" s="1"/>
  <c r="B448" i="9"/>
  <c r="D448" i="9" s="1"/>
  <c r="E448" i="9" s="1"/>
  <c r="U448" i="9" s="1"/>
  <c r="V448" i="9" s="1"/>
  <c r="B449" i="9"/>
  <c r="D449" i="9" s="1"/>
  <c r="E449" i="9" s="1"/>
  <c r="B450" i="9"/>
  <c r="D450" i="9" s="1"/>
  <c r="E450" i="9" s="1"/>
  <c r="U450" i="9" s="1"/>
  <c r="B451" i="9"/>
  <c r="D451" i="9" s="1"/>
  <c r="E451" i="9" s="1"/>
  <c r="U451" i="9" s="1"/>
  <c r="B452" i="9"/>
  <c r="D452" i="9" s="1"/>
  <c r="E452" i="9" s="1"/>
  <c r="U452" i="9" s="1"/>
  <c r="B453" i="9"/>
  <c r="D453" i="9" s="1"/>
  <c r="E453" i="9" s="1"/>
  <c r="B454" i="9"/>
  <c r="D454" i="9" s="1"/>
  <c r="E454" i="9" s="1"/>
  <c r="U454" i="9" s="1"/>
  <c r="V454" i="9" s="1"/>
  <c r="B455" i="9"/>
  <c r="D455" i="9" s="1"/>
  <c r="E455" i="9" s="1"/>
  <c r="U455" i="9" s="1"/>
  <c r="B456" i="9"/>
  <c r="D456" i="9" s="1"/>
  <c r="E456" i="9" s="1"/>
  <c r="B457" i="9"/>
  <c r="D457" i="9" s="1"/>
  <c r="E457" i="9" s="1"/>
  <c r="B458" i="9"/>
  <c r="D458" i="9" s="1"/>
  <c r="E458" i="9" s="1"/>
  <c r="U458" i="9" s="1"/>
  <c r="B459" i="9"/>
  <c r="D459" i="9" s="1"/>
  <c r="E459" i="9" s="1"/>
  <c r="U459" i="9" s="1"/>
  <c r="V459" i="9" s="1"/>
  <c r="B460" i="9"/>
  <c r="D460" i="9" s="1"/>
  <c r="E460" i="9" s="1"/>
  <c r="B461" i="9"/>
  <c r="D461" i="9" s="1"/>
  <c r="E461" i="9" s="1"/>
  <c r="B462" i="9"/>
  <c r="D462" i="9" s="1"/>
  <c r="E462" i="9" s="1"/>
  <c r="U462" i="9" s="1"/>
  <c r="B463" i="9"/>
  <c r="D463" i="9" s="1"/>
  <c r="E463" i="9" s="1"/>
  <c r="U463" i="9" s="1"/>
  <c r="B464" i="9"/>
  <c r="D464" i="9" s="1"/>
  <c r="E464" i="9" s="1"/>
  <c r="U464" i="9" s="1"/>
  <c r="V464" i="9" s="1"/>
  <c r="B465" i="9"/>
  <c r="D465" i="9" s="1"/>
  <c r="E465" i="9" s="1"/>
  <c r="B466" i="9"/>
  <c r="D466" i="9" s="1"/>
  <c r="E466" i="9" s="1"/>
  <c r="U466" i="9" s="1"/>
  <c r="B467" i="9"/>
  <c r="D467" i="9" s="1"/>
  <c r="E467" i="9" s="1"/>
  <c r="U467" i="9" s="1"/>
  <c r="B468" i="9"/>
  <c r="D468" i="9" s="1"/>
  <c r="E468" i="9" s="1"/>
  <c r="U468" i="9" s="1"/>
  <c r="B469" i="9"/>
  <c r="D469" i="9" s="1"/>
  <c r="E469" i="9" s="1"/>
  <c r="B470" i="9"/>
  <c r="D470" i="9" s="1"/>
  <c r="E470" i="9" s="1"/>
  <c r="U470" i="9" s="1"/>
  <c r="V470" i="9" s="1"/>
  <c r="B471" i="9"/>
  <c r="D471" i="9" s="1"/>
  <c r="E471" i="9" s="1"/>
  <c r="U471" i="9" s="1"/>
  <c r="B472" i="9"/>
  <c r="D472" i="9" s="1"/>
  <c r="E472" i="9" s="1"/>
  <c r="B473" i="9"/>
  <c r="D473" i="9" s="1"/>
  <c r="E473" i="9" s="1"/>
  <c r="B474" i="9"/>
  <c r="D474" i="9" s="1"/>
  <c r="E474" i="9" s="1"/>
  <c r="U474" i="9" s="1"/>
  <c r="B475" i="9"/>
  <c r="D475" i="9" s="1"/>
  <c r="E475" i="9" s="1"/>
  <c r="U475" i="9" s="1"/>
  <c r="V475" i="9" s="1"/>
  <c r="B476" i="9"/>
  <c r="D476" i="9" s="1"/>
  <c r="E476" i="9" s="1"/>
  <c r="B477" i="9"/>
  <c r="D477" i="9" s="1"/>
  <c r="E477" i="9" s="1"/>
  <c r="B478" i="9"/>
  <c r="D478" i="9" s="1"/>
  <c r="E478" i="9" s="1"/>
  <c r="U478" i="9" s="1"/>
  <c r="V478" i="9" s="1"/>
  <c r="B479" i="9"/>
  <c r="D479" i="9" s="1"/>
  <c r="E479" i="9" s="1"/>
  <c r="U479" i="9" s="1"/>
  <c r="B480" i="9"/>
  <c r="D480" i="9" s="1"/>
  <c r="E480" i="9" s="1"/>
  <c r="U480" i="9" s="1"/>
  <c r="V480" i="9" s="1"/>
  <c r="B481" i="9"/>
  <c r="D481" i="9" s="1"/>
  <c r="E481" i="9" s="1"/>
  <c r="B482" i="9"/>
  <c r="D482" i="9" s="1"/>
  <c r="E482" i="9" s="1"/>
  <c r="U482" i="9" s="1"/>
  <c r="B483" i="9"/>
  <c r="D483" i="9" s="1"/>
  <c r="E483" i="9" s="1"/>
  <c r="U483" i="9" s="1"/>
  <c r="B484" i="9"/>
  <c r="D484" i="9" s="1"/>
  <c r="E484" i="9" s="1"/>
  <c r="U484" i="9" s="1"/>
  <c r="B485" i="9"/>
  <c r="D485" i="9" s="1"/>
  <c r="E485" i="9" s="1"/>
  <c r="B486" i="9"/>
  <c r="D486" i="9" s="1"/>
  <c r="E486" i="9" s="1"/>
  <c r="U486" i="9" s="1"/>
  <c r="V486" i="9" s="1"/>
  <c r="B487" i="9"/>
  <c r="D487" i="9" s="1"/>
  <c r="E487" i="9" s="1"/>
  <c r="U487" i="9" s="1"/>
  <c r="B488" i="9"/>
  <c r="D488" i="9" s="1"/>
  <c r="E488" i="9" s="1"/>
  <c r="B489" i="9"/>
  <c r="D489" i="9" s="1"/>
  <c r="E489" i="9" s="1"/>
  <c r="B490" i="9"/>
  <c r="D490" i="9" s="1"/>
  <c r="E490" i="9" s="1"/>
  <c r="U490" i="9" s="1"/>
  <c r="B491" i="9"/>
  <c r="D491" i="9" s="1"/>
  <c r="E491" i="9" s="1"/>
  <c r="U491" i="9" s="1"/>
  <c r="V491" i="9" s="1"/>
  <c r="B492" i="9"/>
  <c r="D492" i="9" s="1"/>
  <c r="E492" i="9" s="1"/>
  <c r="B493" i="9"/>
  <c r="D493" i="9" s="1"/>
  <c r="E493" i="9" s="1"/>
  <c r="B494" i="9"/>
  <c r="D494" i="9" s="1"/>
  <c r="E494" i="9" s="1"/>
  <c r="U494" i="9" s="1"/>
  <c r="B495" i="9"/>
  <c r="D495" i="9" s="1"/>
  <c r="E495" i="9" s="1"/>
  <c r="U495" i="9" s="1"/>
  <c r="V495" i="9" s="1"/>
  <c r="B496" i="9"/>
  <c r="D496" i="9" s="1"/>
  <c r="E496" i="9" s="1"/>
  <c r="U496" i="9" s="1"/>
  <c r="V496" i="9" s="1"/>
  <c r="B497" i="9"/>
  <c r="D497" i="9" s="1"/>
  <c r="E497" i="9" s="1"/>
  <c r="B498" i="9"/>
  <c r="D498" i="9" s="1"/>
  <c r="E498" i="9" s="1"/>
  <c r="U498" i="9" s="1"/>
  <c r="B499" i="9"/>
  <c r="D499" i="9" s="1"/>
  <c r="E499" i="9" s="1"/>
  <c r="U499" i="9" s="1"/>
  <c r="B500" i="9"/>
  <c r="D500" i="9" s="1"/>
  <c r="E500" i="9" s="1"/>
  <c r="U500" i="9" s="1"/>
  <c r="B501" i="9"/>
  <c r="D501" i="9" s="1"/>
  <c r="E501" i="9" s="1"/>
  <c r="B2" i="9"/>
  <c r="D2" i="9" s="1"/>
  <c r="E2" i="9" s="1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4" i="6"/>
  <c r="AD4" i="6" s="1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4" i="6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G6027" i="7"/>
  <c r="G6028" i="7"/>
  <c r="G6029" i="7"/>
  <c r="G6030" i="7"/>
  <c r="G6031" i="7"/>
  <c r="G6032" i="7"/>
  <c r="G6033" i="7"/>
  <c r="G6034" i="7"/>
  <c r="G6035" i="7"/>
  <c r="G6036" i="7"/>
  <c r="G6037" i="7"/>
  <c r="G6038" i="7"/>
  <c r="G6039" i="7"/>
  <c r="G6040" i="7"/>
  <c r="G6041" i="7"/>
  <c r="G6042" i="7"/>
  <c r="G6043" i="7"/>
  <c r="G6044" i="7"/>
  <c r="G6045" i="7"/>
  <c r="G6046" i="7"/>
  <c r="G6047" i="7"/>
  <c r="G6048" i="7"/>
  <c r="G6049" i="7"/>
  <c r="G6050" i="7"/>
  <c r="G6051" i="7"/>
  <c r="G6052" i="7"/>
  <c r="G6053" i="7"/>
  <c r="G6054" i="7"/>
  <c r="G6055" i="7"/>
  <c r="G6056" i="7"/>
  <c r="G6057" i="7"/>
  <c r="G6058" i="7"/>
  <c r="G6059" i="7"/>
  <c r="G6060" i="7"/>
  <c r="G6061" i="7"/>
  <c r="G6062" i="7"/>
  <c r="G6063" i="7"/>
  <c r="G6064" i="7"/>
  <c r="G6065" i="7"/>
  <c r="G6066" i="7"/>
  <c r="G6067" i="7"/>
  <c r="G6068" i="7"/>
  <c r="G6069" i="7"/>
  <c r="G6070" i="7"/>
  <c r="G6071" i="7"/>
  <c r="G6072" i="7"/>
  <c r="G6073" i="7"/>
  <c r="G6074" i="7"/>
  <c r="G6075" i="7"/>
  <c r="G6076" i="7"/>
  <c r="G6077" i="7"/>
  <c r="G6078" i="7"/>
  <c r="G6079" i="7"/>
  <c r="G6080" i="7"/>
  <c r="G6081" i="7"/>
  <c r="G6082" i="7"/>
  <c r="G6083" i="7"/>
  <c r="G6084" i="7"/>
  <c r="G6085" i="7"/>
  <c r="G6086" i="7"/>
  <c r="G6087" i="7"/>
  <c r="G6088" i="7"/>
  <c r="G6089" i="7"/>
  <c r="G6090" i="7"/>
  <c r="G6091" i="7"/>
  <c r="G6092" i="7"/>
  <c r="G6093" i="7"/>
  <c r="G6094" i="7"/>
  <c r="G6095" i="7"/>
  <c r="G6096" i="7"/>
  <c r="G6097" i="7"/>
  <c r="G6098" i="7"/>
  <c r="G6099" i="7"/>
  <c r="G6100" i="7"/>
  <c r="G6101" i="7"/>
  <c r="G6102" i="7"/>
  <c r="G6103" i="7"/>
  <c r="G6104" i="7"/>
  <c r="G6105" i="7"/>
  <c r="G6106" i="7"/>
  <c r="G6107" i="7"/>
  <c r="G6108" i="7"/>
  <c r="G6109" i="7"/>
  <c r="G6110" i="7"/>
  <c r="G6111" i="7"/>
  <c r="G6112" i="7"/>
  <c r="G6113" i="7"/>
  <c r="G6114" i="7"/>
  <c r="G6115" i="7"/>
  <c r="G6116" i="7"/>
  <c r="G6117" i="7"/>
  <c r="G6118" i="7"/>
  <c r="G6119" i="7"/>
  <c r="G6120" i="7"/>
  <c r="G6121" i="7"/>
  <c r="G6122" i="7"/>
  <c r="G6123" i="7"/>
  <c r="G6124" i="7"/>
  <c r="G6125" i="7"/>
  <c r="G6126" i="7"/>
  <c r="G6127" i="7"/>
  <c r="G6128" i="7"/>
  <c r="G6129" i="7"/>
  <c r="G6130" i="7"/>
  <c r="G6131" i="7"/>
  <c r="G6132" i="7"/>
  <c r="G6133" i="7"/>
  <c r="G6134" i="7"/>
  <c r="G6135" i="7"/>
  <c r="G6136" i="7"/>
  <c r="G6137" i="7"/>
  <c r="G6138" i="7"/>
  <c r="G6139" i="7"/>
  <c r="G6140" i="7"/>
  <c r="G6141" i="7"/>
  <c r="G6142" i="7"/>
  <c r="G6143" i="7"/>
  <c r="G6144" i="7"/>
  <c r="G6145" i="7"/>
  <c r="G6146" i="7"/>
  <c r="G6147" i="7"/>
  <c r="G6148" i="7"/>
  <c r="G6149" i="7"/>
  <c r="G6150" i="7"/>
  <c r="G6151" i="7"/>
  <c r="G6152" i="7"/>
  <c r="G6153" i="7"/>
  <c r="G6154" i="7"/>
  <c r="G6155" i="7"/>
  <c r="G6156" i="7"/>
  <c r="G6157" i="7"/>
  <c r="G6158" i="7"/>
  <c r="G6159" i="7"/>
  <c r="G6160" i="7"/>
  <c r="G6161" i="7"/>
  <c r="G6162" i="7"/>
  <c r="G6163" i="7"/>
  <c r="G6164" i="7"/>
  <c r="G6165" i="7"/>
  <c r="G6166" i="7"/>
  <c r="G6167" i="7"/>
  <c r="G6168" i="7"/>
  <c r="G6169" i="7"/>
  <c r="G6170" i="7"/>
  <c r="G6171" i="7"/>
  <c r="G6172" i="7"/>
  <c r="G6173" i="7"/>
  <c r="G6174" i="7"/>
  <c r="G6175" i="7"/>
  <c r="G6176" i="7"/>
  <c r="G6177" i="7"/>
  <c r="G6178" i="7"/>
  <c r="G6179" i="7"/>
  <c r="G6180" i="7"/>
  <c r="G6181" i="7"/>
  <c r="G6182" i="7"/>
  <c r="G6183" i="7"/>
  <c r="G6184" i="7"/>
  <c r="G6185" i="7"/>
  <c r="G6186" i="7"/>
  <c r="G6187" i="7"/>
  <c r="G6188" i="7"/>
  <c r="G6189" i="7"/>
  <c r="G6190" i="7"/>
  <c r="G6191" i="7"/>
  <c r="G6192" i="7"/>
  <c r="G6193" i="7"/>
  <c r="G6194" i="7"/>
  <c r="G6195" i="7"/>
  <c r="G6196" i="7"/>
  <c r="G6197" i="7"/>
  <c r="G6198" i="7"/>
  <c r="G6199" i="7"/>
  <c r="G6200" i="7"/>
  <c r="G6201" i="7"/>
  <c r="G6202" i="7"/>
  <c r="G6203" i="7"/>
  <c r="G6204" i="7"/>
  <c r="G6205" i="7"/>
  <c r="G6206" i="7"/>
  <c r="G6207" i="7"/>
  <c r="G6208" i="7"/>
  <c r="G6209" i="7"/>
  <c r="G6210" i="7"/>
  <c r="G6211" i="7"/>
  <c r="G6212" i="7"/>
  <c r="G6213" i="7"/>
  <c r="G6214" i="7"/>
  <c r="G6215" i="7"/>
  <c r="G6216" i="7"/>
  <c r="G6217" i="7"/>
  <c r="G6218" i="7"/>
  <c r="G6219" i="7"/>
  <c r="G6220" i="7"/>
  <c r="G6221" i="7"/>
  <c r="G6222" i="7"/>
  <c r="G6223" i="7"/>
  <c r="G6224" i="7"/>
  <c r="G6225" i="7"/>
  <c r="G6226" i="7"/>
  <c r="G6227" i="7"/>
  <c r="G6228" i="7"/>
  <c r="G6229" i="7"/>
  <c r="G6230" i="7"/>
  <c r="G6231" i="7"/>
  <c r="G6232" i="7"/>
  <c r="G6233" i="7"/>
  <c r="G6234" i="7"/>
  <c r="G6235" i="7"/>
  <c r="G6236" i="7"/>
  <c r="G6237" i="7"/>
  <c r="G6238" i="7"/>
  <c r="G6239" i="7"/>
  <c r="G6240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4" i="7"/>
  <c r="G6255" i="7"/>
  <c r="G6256" i="7"/>
  <c r="G6257" i="7"/>
  <c r="G6258" i="7"/>
  <c r="G6259" i="7"/>
  <c r="G6260" i="7"/>
  <c r="G6261" i="7"/>
  <c r="G6262" i="7"/>
  <c r="G6263" i="7"/>
  <c r="G6264" i="7"/>
  <c r="G6265" i="7"/>
  <c r="G6266" i="7"/>
  <c r="G6267" i="7"/>
  <c r="G6268" i="7"/>
  <c r="G6269" i="7"/>
  <c r="G6270" i="7"/>
  <c r="G6271" i="7"/>
  <c r="G6272" i="7"/>
  <c r="G6273" i="7"/>
  <c r="G6274" i="7"/>
  <c r="G6275" i="7"/>
  <c r="G6276" i="7"/>
  <c r="G6277" i="7"/>
  <c r="G6278" i="7"/>
  <c r="G6279" i="7"/>
  <c r="G6280" i="7"/>
  <c r="G6281" i="7"/>
  <c r="G6282" i="7"/>
  <c r="G6283" i="7"/>
  <c r="G6284" i="7"/>
  <c r="G6285" i="7"/>
  <c r="G6286" i="7"/>
  <c r="G6287" i="7"/>
  <c r="G6288" i="7"/>
  <c r="G6289" i="7"/>
  <c r="G6290" i="7"/>
  <c r="G6291" i="7"/>
  <c r="G6292" i="7"/>
  <c r="G6293" i="7"/>
  <c r="G6294" i="7"/>
  <c r="G6295" i="7"/>
  <c r="G6296" i="7"/>
  <c r="G6297" i="7"/>
  <c r="G6298" i="7"/>
  <c r="G6299" i="7"/>
  <c r="G6300" i="7"/>
  <c r="G6301" i="7"/>
  <c r="G6302" i="7"/>
  <c r="G6303" i="7"/>
  <c r="G6304" i="7"/>
  <c r="G6305" i="7"/>
  <c r="G6306" i="7"/>
  <c r="G6307" i="7"/>
  <c r="G6308" i="7"/>
  <c r="G6309" i="7"/>
  <c r="G6310" i="7"/>
  <c r="G6311" i="7"/>
  <c r="G6312" i="7"/>
  <c r="G6313" i="7"/>
  <c r="G6314" i="7"/>
  <c r="G6315" i="7"/>
  <c r="G6316" i="7"/>
  <c r="G6317" i="7"/>
  <c r="G6318" i="7"/>
  <c r="G6319" i="7"/>
  <c r="G6320" i="7"/>
  <c r="G6321" i="7"/>
  <c r="G6322" i="7"/>
  <c r="G6323" i="7"/>
  <c r="G6324" i="7"/>
  <c r="G6325" i="7"/>
  <c r="G6326" i="7"/>
  <c r="G6327" i="7"/>
  <c r="G6328" i="7"/>
  <c r="G6329" i="7"/>
  <c r="G6330" i="7"/>
  <c r="G6331" i="7"/>
  <c r="G6332" i="7"/>
  <c r="G6333" i="7"/>
  <c r="G6334" i="7"/>
  <c r="G6335" i="7"/>
  <c r="G6336" i="7"/>
  <c r="G6337" i="7"/>
  <c r="G6338" i="7"/>
  <c r="G6339" i="7"/>
  <c r="G6340" i="7"/>
  <c r="G6341" i="7"/>
  <c r="G6342" i="7"/>
  <c r="G6343" i="7"/>
  <c r="G6344" i="7"/>
  <c r="G6345" i="7"/>
  <c r="G6346" i="7"/>
  <c r="G6347" i="7"/>
  <c r="G6348" i="7"/>
  <c r="G6349" i="7"/>
  <c r="G6350" i="7"/>
  <c r="G6351" i="7"/>
  <c r="G6352" i="7"/>
  <c r="G6353" i="7"/>
  <c r="G6354" i="7"/>
  <c r="G6355" i="7"/>
  <c r="G6356" i="7"/>
  <c r="G6357" i="7"/>
  <c r="G6358" i="7"/>
  <c r="G6359" i="7"/>
  <c r="G6360" i="7"/>
  <c r="G6361" i="7"/>
  <c r="G6362" i="7"/>
  <c r="G6363" i="7"/>
  <c r="G6364" i="7"/>
  <c r="G6365" i="7"/>
  <c r="G6366" i="7"/>
  <c r="G6367" i="7"/>
  <c r="G6368" i="7"/>
  <c r="G6369" i="7"/>
  <c r="G6370" i="7"/>
  <c r="G6371" i="7"/>
  <c r="G6372" i="7"/>
  <c r="G6373" i="7"/>
  <c r="G6374" i="7"/>
  <c r="G6375" i="7"/>
  <c r="G6376" i="7"/>
  <c r="G6377" i="7"/>
  <c r="G6378" i="7"/>
  <c r="G6379" i="7"/>
  <c r="G6380" i="7"/>
  <c r="G6381" i="7"/>
  <c r="G6382" i="7"/>
  <c r="G6383" i="7"/>
  <c r="G6384" i="7"/>
  <c r="G6385" i="7"/>
  <c r="G6386" i="7"/>
  <c r="G6387" i="7"/>
  <c r="G6388" i="7"/>
  <c r="G6389" i="7"/>
  <c r="G6390" i="7"/>
  <c r="G6391" i="7"/>
  <c r="G6392" i="7"/>
  <c r="G6393" i="7"/>
  <c r="G6394" i="7"/>
  <c r="G6395" i="7"/>
  <c r="G6396" i="7"/>
  <c r="G6397" i="7"/>
  <c r="G6398" i="7"/>
  <c r="G6399" i="7"/>
  <c r="G6400" i="7"/>
  <c r="G6401" i="7"/>
  <c r="G6402" i="7"/>
  <c r="G6403" i="7"/>
  <c r="G6404" i="7"/>
  <c r="G6405" i="7"/>
  <c r="G6406" i="7"/>
  <c r="G6407" i="7"/>
  <c r="G6408" i="7"/>
  <c r="G6409" i="7"/>
  <c r="G6410" i="7"/>
  <c r="G6411" i="7"/>
  <c r="G6412" i="7"/>
  <c r="G6413" i="7"/>
  <c r="G6414" i="7"/>
  <c r="G6415" i="7"/>
  <c r="G6416" i="7"/>
  <c r="G6417" i="7"/>
  <c r="G6418" i="7"/>
  <c r="G6419" i="7"/>
  <c r="G6420" i="7"/>
  <c r="G6421" i="7"/>
  <c r="G6422" i="7"/>
  <c r="G6423" i="7"/>
  <c r="G6424" i="7"/>
  <c r="G6425" i="7"/>
  <c r="G6426" i="7"/>
  <c r="G6427" i="7"/>
  <c r="G6428" i="7"/>
  <c r="G6429" i="7"/>
  <c r="G6430" i="7"/>
  <c r="G6431" i="7"/>
  <c r="G6432" i="7"/>
  <c r="G6433" i="7"/>
  <c r="G6434" i="7"/>
  <c r="G6435" i="7"/>
  <c r="G6436" i="7"/>
  <c r="G6437" i="7"/>
  <c r="G6438" i="7"/>
  <c r="G6439" i="7"/>
  <c r="G6440" i="7"/>
  <c r="G6441" i="7"/>
  <c r="G6442" i="7"/>
  <c r="G6443" i="7"/>
  <c r="G6444" i="7"/>
  <c r="G6445" i="7"/>
  <c r="G6446" i="7"/>
  <c r="G6447" i="7"/>
  <c r="G6448" i="7"/>
  <c r="G6449" i="7"/>
  <c r="G6450" i="7"/>
  <c r="G6451" i="7"/>
  <c r="G6452" i="7"/>
  <c r="G6453" i="7"/>
  <c r="G6454" i="7"/>
  <c r="G6455" i="7"/>
  <c r="G6456" i="7"/>
  <c r="G6457" i="7"/>
  <c r="G6458" i="7"/>
  <c r="G6459" i="7"/>
  <c r="G6460" i="7"/>
  <c r="G6461" i="7"/>
  <c r="G6462" i="7"/>
  <c r="G6463" i="7"/>
  <c r="G6464" i="7"/>
  <c r="G6465" i="7"/>
  <c r="G6466" i="7"/>
  <c r="G6467" i="7"/>
  <c r="G6468" i="7"/>
  <c r="G6469" i="7"/>
  <c r="G6470" i="7"/>
  <c r="G6471" i="7"/>
  <c r="G6472" i="7"/>
  <c r="G6473" i="7"/>
  <c r="G6474" i="7"/>
  <c r="G6475" i="7"/>
  <c r="G6476" i="7"/>
  <c r="G6477" i="7"/>
  <c r="G6478" i="7"/>
  <c r="G6479" i="7"/>
  <c r="G6480" i="7"/>
  <c r="G6481" i="7"/>
  <c r="G6482" i="7"/>
  <c r="G6483" i="7"/>
  <c r="G6484" i="7"/>
  <c r="G6485" i="7"/>
  <c r="G6486" i="7"/>
  <c r="G6487" i="7"/>
  <c r="G6488" i="7"/>
  <c r="G6489" i="7"/>
  <c r="G6490" i="7"/>
  <c r="G6491" i="7"/>
  <c r="G6492" i="7"/>
  <c r="G6493" i="7"/>
  <c r="G6494" i="7"/>
  <c r="G6495" i="7"/>
  <c r="G6496" i="7"/>
  <c r="G6497" i="7"/>
  <c r="G6498" i="7"/>
  <c r="G6499" i="7"/>
  <c r="G6500" i="7"/>
  <c r="G6501" i="7"/>
  <c r="G6502" i="7"/>
  <c r="G6503" i="7"/>
  <c r="G6504" i="7"/>
  <c r="G6505" i="7"/>
  <c r="G6506" i="7"/>
  <c r="G6507" i="7"/>
  <c r="G6508" i="7"/>
  <c r="G6509" i="7"/>
  <c r="G6510" i="7"/>
  <c r="G6511" i="7"/>
  <c r="G6512" i="7"/>
  <c r="G6513" i="7"/>
  <c r="G6514" i="7"/>
  <c r="G6515" i="7"/>
  <c r="G6516" i="7"/>
  <c r="G6517" i="7"/>
  <c r="G6518" i="7"/>
  <c r="G6519" i="7"/>
  <c r="G6520" i="7"/>
  <c r="G6521" i="7"/>
  <c r="G6522" i="7"/>
  <c r="G6523" i="7"/>
  <c r="G6524" i="7"/>
  <c r="G6525" i="7"/>
  <c r="G6526" i="7"/>
  <c r="G6527" i="7"/>
  <c r="G6528" i="7"/>
  <c r="G6529" i="7"/>
  <c r="G6530" i="7"/>
  <c r="G6531" i="7"/>
  <c r="G6532" i="7"/>
  <c r="G6533" i="7"/>
  <c r="G6534" i="7"/>
  <c r="G6535" i="7"/>
  <c r="G6536" i="7"/>
  <c r="G6537" i="7"/>
  <c r="G6538" i="7"/>
  <c r="G6539" i="7"/>
  <c r="G6540" i="7"/>
  <c r="G6541" i="7"/>
  <c r="G6542" i="7"/>
  <c r="G6543" i="7"/>
  <c r="G6544" i="7"/>
  <c r="G6545" i="7"/>
  <c r="G6546" i="7"/>
  <c r="G6547" i="7"/>
  <c r="G6548" i="7"/>
  <c r="G6549" i="7"/>
  <c r="G6550" i="7"/>
  <c r="G6551" i="7"/>
  <c r="G6552" i="7"/>
  <c r="G6553" i="7"/>
  <c r="G6554" i="7"/>
  <c r="G6555" i="7"/>
  <c r="G6556" i="7"/>
  <c r="G6557" i="7"/>
  <c r="G6558" i="7"/>
  <c r="G6559" i="7"/>
  <c r="G6560" i="7"/>
  <c r="G6561" i="7"/>
  <c r="G6562" i="7"/>
  <c r="G6563" i="7"/>
  <c r="G6564" i="7"/>
  <c r="G6565" i="7"/>
  <c r="G6566" i="7"/>
  <c r="G6567" i="7"/>
  <c r="G6568" i="7"/>
  <c r="G6569" i="7"/>
  <c r="G6570" i="7"/>
  <c r="G6571" i="7"/>
  <c r="G6572" i="7"/>
  <c r="G6573" i="7"/>
  <c r="G6574" i="7"/>
  <c r="G6575" i="7"/>
  <c r="G6576" i="7"/>
  <c r="G6577" i="7"/>
  <c r="G6578" i="7"/>
  <c r="G6579" i="7"/>
  <c r="G6580" i="7"/>
  <c r="G6581" i="7"/>
  <c r="G6582" i="7"/>
  <c r="G6583" i="7"/>
  <c r="G6584" i="7"/>
  <c r="G6585" i="7"/>
  <c r="G6586" i="7"/>
  <c r="G6587" i="7"/>
  <c r="G6588" i="7"/>
  <c r="G6589" i="7"/>
  <c r="G6590" i="7"/>
  <c r="G6591" i="7"/>
  <c r="G6592" i="7"/>
  <c r="G6593" i="7"/>
  <c r="G6594" i="7"/>
  <c r="G6595" i="7"/>
  <c r="G6596" i="7"/>
  <c r="G6597" i="7"/>
  <c r="G6598" i="7"/>
  <c r="G6599" i="7"/>
  <c r="G6600" i="7"/>
  <c r="G6601" i="7"/>
  <c r="G6602" i="7"/>
  <c r="G6603" i="7"/>
  <c r="G6604" i="7"/>
  <c r="G6605" i="7"/>
  <c r="G6606" i="7"/>
  <c r="G6607" i="7"/>
  <c r="G6608" i="7"/>
  <c r="G6609" i="7"/>
  <c r="G6610" i="7"/>
  <c r="G6611" i="7"/>
  <c r="G6612" i="7"/>
  <c r="G6613" i="7"/>
  <c r="G6614" i="7"/>
  <c r="G6615" i="7"/>
  <c r="G6616" i="7"/>
  <c r="G6617" i="7"/>
  <c r="G6618" i="7"/>
  <c r="G6619" i="7"/>
  <c r="G6620" i="7"/>
  <c r="G6621" i="7"/>
  <c r="G6622" i="7"/>
  <c r="G6623" i="7"/>
  <c r="G6624" i="7"/>
  <c r="G6625" i="7"/>
  <c r="G6626" i="7"/>
  <c r="G6627" i="7"/>
  <c r="G6628" i="7"/>
  <c r="G6629" i="7"/>
  <c r="G6630" i="7"/>
  <c r="G6631" i="7"/>
  <c r="G6632" i="7"/>
  <c r="G6633" i="7"/>
  <c r="G6634" i="7"/>
  <c r="G6635" i="7"/>
  <c r="G6636" i="7"/>
  <c r="G6637" i="7"/>
  <c r="G6638" i="7"/>
  <c r="G6639" i="7"/>
  <c r="G6640" i="7"/>
  <c r="G6641" i="7"/>
  <c r="G6642" i="7"/>
  <c r="G6643" i="7"/>
  <c r="G6644" i="7"/>
  <c r="G6645" i="7"/>
  <c r="G6646" i="7"/>
  <c r="G6647" i="7"/>
  <c r="G6648" i="7"/>
  <c r="G6649" i="7"/>
  <c r="G6650" i="7"/>
  <c r="G6651" i="7"/>
  <c r="G6652" i="7"/>
  <c r="G6653" i="7"/>
  <c r="G6654" i="7"/>
  <c r="G6655" i="7"/>
  <c r="G6656" i="7"/>
  <c r="G6657" i="7"/>
  <c r="G6658" i="7"/>
  <c r="G6659" i="7"/>
  <c r="G6660" i="7"/>
  <c r="G6661" i="7"/>
  <c r="G6662" i="7"/>
  <c r="G6663" i="7"/>
  <c r="G6664" i="7"/>
  <c r="G6665" i="7"/>
  <c r="G6666" i="7"/>
  <c r="G6667" i="7"/>
  <c r="G6668" i="7"/>
  <c r="G6669" i="7"/>
  <c r="G6670" i="7"/>
  <c r="G6671" i="7"/>
  <c r="G6672" i="7"/>
  <c r="G6673" i="7"/>
  <c r="G6674" i="7"/>
  <c r="G6675" i="7"/>
  <c r="G6676" i="7"/>
  <c r="G6677" i="7"/>
  <c r="G6678" i="7"/>
  <c r="G6679" i="7"/>
  <c r="G6680" i="7"/>
  <c r="G6681" i="7"/>
  <c r="G6682" i="7"/>
  <c r="G6683" i="7"/>
  <c r="G6684" i="7"/>
  <c r="G6685" i="7"/>
  <c r="G6686" i="7"/>
  <c r="G6687" i="7"/>
  <c r="G6688" i="7"/>
  <c r="G6689" i="7"/>
  <c r="G6690" i="7"/>
  <c r="G6691" i="7"/>
  <c r="G6692" i="7"/>
  <c r="G6693" i="7"/>
  <c r="G6694" i="7"/>
  <c r="G6695" i="7"/>
  <c r="G6696" i="7"/>
  <c r="G6697" i="7"/>
  <c r="G6698" i="7"/>
  <c r="G6699" i="7"/>
  <c r="G6700" i="7"/>
  <c r="G6701" i="7"/>
  <c r="G6702" i="7"/>
  <c r="G6703" i="7"/>
  <c r="G6704" i="7"/>
  <c r="G6705" i="7"/>
  <c r="G6706" i="7"/>
  <c r="G6707" i="7"/>
  <c r="G6708" i="7"/>
  <c r="G6709" i="7"/>
  <c r="G6710" i="7"/>
  <c r="G6711" i="7"/>
  <c r="G6712" i="7"/>
  <c r="G6713" i="7"/>
  <c r="G6714" i="7"/>
  <c r="G6715" i="7"/>
  <c r="G6716" i="7"/>
  <c r="G6717" i="7"/>
  <c r="G6718" i="7"/>
  <c r="G6719" i="7"/>
  <c r="G6720" i="7"/>
  <c r="G6721" i="7"/>
  <c r="G6722" i="7"/>
  <c r="G6723" i="7"/>
  <c r="G6724" i="7"/>
  <c r="G6725" i="7"/>
  <c r="G6726" i="7"/>
  <c r="G6727" i="7"/>
  <c r="G6728" i="7"/>
  <c r="G6729" i="7"/>
  <c r="G6730" i="7"/>
  <c r="G6731" i="7"/>
  <c r="G6732" i="7"/>
  <c r="G6733" i="7"/>
  <c r="G6734" i="7"/>
  <c r="G6735" i="7"/>
  <c r="G6736" i="7"/>
  <c r="G6737" i="7"/>
  <c r="G6738" i="7"/>
  <c r="G6739" i="7"/>
  <c r="G6740" i="7"/>
  <c r="G6741" i="7"/>
  <c r="G6742" i="7"/>
  <c r="G6743" i="7"/>
  <c r="G6744" i="7"/>
  <c r="G6745" i="7"/>
  <c r="G6746" i="7"/>
  <c r="G6747" i="7"/>
  <c r="G6748" i="7"/>
  <c r="G6749" i="7"/>
  <c r="G6750" i="7"/>
  <c r="G6751" i="7"/>
  <c r="G6752" i="7"/>
  <c r="G6753" i="7"/>
  <c r="G6754" i="7"/>
  <c r="G6755" i="7"/>
  <c r="G6756" i="7"/>
  <c r="G6757" i="7"/>
  <c r="G6758" i="7"/>
  <c r="G6759" i="7"/>
  <c r="G6760" i="7"/>
  <c r="G6761" i="7"/>
  <c r="G6762" i="7"/>
  <c r="G6763" i="7"/>
  <c r="G6764" i="7"/>
  <c r="G6765" i="7"/>
  <c r="G6766" i="7"/>
  <c r="G6767" i="7"/>
  <c r="G6768" i="7"/>
  <c r="G6769" i="7"/>
  <c r="G6770" i="7"/>
  <c r="G6771" i="7"/>
  <c r="G6772" i="7"/>
  <c r="G6773" i="7"/>
  <c r="G6774" i="7"/>
  <c r="G6775" i="7"/>
  <c r="G6776" i="7"/>
  <c r="G6777" i="7"/>
  <c r="G6778" i="7"/>
  <c r="G6779" i="7"/>
  <c r="G6780" i="7"/>
  <c r="G6781" i="7"/>
  <c r="G6782" i="7"/>
  <c r="G6783" i="7"/>
  <c r="G6784" i="7"/>
  <c r="G6785" i="7"/>
  <c r="G6786" i="7"/>
  <c r="G6787" i="7"/>
  <c r="G6788" i="7"/>
  <c r="G6789" i="7"/>
  <c r="G6790" i="7"/>
  <c r="G6791" i="7"/>
  <c r="G6792" i="7"/>
  <c r="G6793" i="7"/>
  <c r="G6794" i="7"/>
  <c r="G6795" i="7"/>
  <c r="G6796" i="7"/>
  <c r="G6797" i="7"/>
  <c r="G6798" i="7"/>
  <c r="G6799" i="7"/>
  <c r="G6800" i="7"/>
  <c r="G6801" i="7"/>
  <c r="G6802" i="7"/>
  <c r="G6803" i="7"/>
  <c r="G6804" i="7"/>
  <c r="G6805" i="7"/>
  <c r="G6806" i="7"/>
  <c r="G6807" i="7"/>
  <c r="G6808" i="7"/>
  <c r="G6809" i="7"/>
  <c r="G6810" i="7"/>
  <c r="G6811" i="7"/>
  <c r="G6812" i="7"/>
  <c r="G6813" i="7"/>
  <c r="G6814" i="7"/>
  <c r="G6815" i="7"/>
  <c r="G6816" i="7"/>
  <c r="G6817" i="7"/>
  <c r="G6818" i="7"/>
  <c r="G6819" i="7"/>
  <c r="G6820" i="7"/>
  <c r="G6821" i="7"/>
  <c r="G6822" i="7"/>
  <c r="G6823" i="7"/>
  <c r="G6824" i="7"/>
  <c r="G6825" i="7"/>
  <c r="G6826" i="7"/>
  <c r="G6827" i="7"/>
  <c r="G6828" i="7"/>
  <c r="G6829" i="7"/>
  <c r="G6830" i="7"/>
  <c r="G6831" i="7"/>
  <c r="G6832" i="7"/>
  <c r="G6833" i="7"/>
  <c r="G6834" i="7"/>
  <c r="G6835" i="7"/>
  <c r="G6836" i="7"/>
  <c r="G6837" i="7"/>
  <c r="G6838" i="7"/>
  <c r="G6839" i="7"/>
  <c r="G6840" i="7"/>
  <c r="G6841" i="7"/>
  <c r="G6842" i="7"/>
  <c r="G6843" i="7"/>
  <c r="G6844" i="7"/>
  <c r="G6845" i="7"/>
  <c r="G6846" i="7"/>
  <c r="G6847" i="7"/>
  <c r="G6848" i="7"/>
  <c r="G6849" i="7"/>
  <c r="G6850" i="7"/>
  <c r="G6851" i="7"/>
  <c r="G6852" i="7"/>
  <c r="G6853" i="7"/>
  <c r="G6854" i="7"/>
  <c r="G6855" i="7"/>
  <c r="G6856" i="7"/>
  <c r="G6857" i="7"/>
  <c r="G6858" i="7"/>
  <c r="G6859" i="7"/>
  <c r="G6860" i="7"/>
  <c r="G6861" i="7"/>
  <c r="G6862" i="7"/>
  <c r="G6863" i="7"/>
  <c r="G6864" i="7"/>
  <c r="G6865" i="7"/>
  <c r="G6866" i="7"/>
  <c r="G6867" i="7"/>
  <c r="G6868" i="7"/>
  <c r="G6869" i="7"/>
  <c r="G6870" i="7"/>
  <c r="G6871" i="7"/>
  <c r="G6872" i="7"/>
  <c r="G6873" i="7"/>
  <c r="G6874" i="7"/>
  <c r="G6875" i="7"/>
  <c r="G6876" i="7"/>
  <c r="G6877" i="7"/>
  <c r="G6878" i="7"/>
  <c r="G6879" i="7"/>
  <c r="G6880" i="7"/>
  <c r="G6881" i="7"/>
  <c r="G6882" i="7"/>
  <c r="G6883" i="7"/>
  <c r="G6884" i="7"/>
  <c r="G6885" i="7"/>
  <c r="G6886" i="7"/>
  <c r="G6887" i="7"/>
  <c r="G6888" i="7"/>
  <c r="G6889" i="7"/>
  <c r="G6890" i="7"/>
  <c r="G6891" i="7"/>
  <c r="G6892" i="7"/>
  <c r="G6893" i="7"/>
  <c r="G6894" i="7"/>
  <c r="G6895" i="7"/>
  <c r="G6896" i="7"/>
  <c r="G6897" i="7"/>
  <c r="G6898" i="7"/>
  <c r="G6899" i="7"/>
  <c r="G6900" i="7"/>
  <c r="G6901" i="7"/>
  <c r="G6902" i="7"/>
  <c r="G6903" i="7"/>
  <c r="G6904" i="7"/>
  <c r="G6905" i="7"/>
  <c r="G6906" i="7"/>
  <c r="G6907" i="7"/>
  <c r="G6908" i="7"/>
  <c r="G6909" i="7"/>
  <c r="G6910" i="7"/>
  <c r="G6911" i="7"/>
  <c r="G6912" i="7"/>
  <c r="G6913" i="7"/>
  <c r="G6914" i="7"/>
  <c r="G6915" i="7"/>
  <c r="G6916" i="7"/>
  <c r="G6917" i="7"/>
  <c r="G6918" i="7"/>
  <c r="G6919" i="7"/>
  <c r="G6920" i="7"/>
  <c r="G6921" i="7"/>
  <c r="G6922" i="7"/>
  <c r="G6923" i="7"/>
  <c r="G6924" i="7"/>
  <c r="G6925" i="7"/>
  <c r="G6926" i="7"/>
  <c r="G6927" i="7"/>
  <c r="G6928" i="7"/>
  <c r="G6929" i="7"/>
  <c r="G6930" i="7"/>
  <c r="G6931" i="7"/>
  <c r="G6932" i="7"/>
  <c r="G6933" i="7"/>
  <c r="G6934" i="7"/>
  <c r="G6935" i="7"/>
  <c r="G6936" i="7"/>
  <c r="G6937" i="7"/>
  <c r="G6938" i="7"/>
  <c r="G6939" i="7"/>
  <c r="G6940" i="7"/>
  <c r="G6941" i="7"/>
  <c r="G6942" i="7"/>
  <c r="G6943" i="7"/>
  <c r="G6944" i="7"/>
  <c r="G6945" i="7"/>
  <c r="G6946" i="7"/>
  <c r="G6947" i="7"/>
  <c r="G6948" i="7"/>
  <c r="G6949" i="7"/>
  <c r="G6950" i="7"/>
  <c r="G6951" i="7"/>
  <c r="G6952" i="7"/>
  <c r="G6953" i="7"/>
  <c r="G6954" i="7"/>
  <c r="G6955" i="7"/>
  <c r="G6956" i="7"/>
  <c r="G6957" i="7"/>
  <c r="G6958" i="7"/>
  <c r="G6959" i="7"/>
  <c r="G6960" i="7"/>
  <c r="G6961" i="7"/>
  <c r="G6962" i="7"/>
  <c r="G6963" i="7"/>
  <c r="G6964" i="7"/>
  <c r="G6965" i="7"/>
  <c r="G6966" i="7"/>
  <c r="G6967" i="7"/>
  <c r="G6968" i="7"/>
  <c r="G6969" i="7"/>
  <c r="G6970" i="7"/>
  <c r="G6971" i="7"/>
  <c r="G6972" i="7"/>
  <c r="G6973" i="7"/>
  <c r="G6974" i="7"/>
  <c r="G6975" i="7"/>
  <c r="G6976" i="7"/>
  <c r="G6977" i="7"/>
  <c r="G6978" i="7"/>
  <c r="G6979" i="7"/>
  <c r="G6980" i="7"/>
  <c r="G6981" i="7"/>
  <c r="G6982" i="7"/>
  <c r="G6983" i="7"/>
  <c r="G6984" i="7"/>
  <c r="G6985" i="7"/>
  <c r="G6986" i="7"/>
  <c r="G6987" i="7"/>
  <c r="G6988" i="7"/>
  <c r="G6989" i="7"/>
  <c r="G6990" i="7"/>
  <c r="G6991" i="7"/>
  <c r="G6992" i="7"/>
  <c r="G6993" i="7"/>
  <c r="G6994" i="7"/>
  <c r="G6995" i="7"/>
  <c r="G6996" i="7"/>
  <c r="G6997" i="7"/>
  <c r="G6998" i="7"/>
  <c r="G6999" i="7"/>
  <c r="G7000" i="7"/>
  <c r="G7001" i="7"/>
  <c r="G7002" i="7"/>
  <c r="G7003" i="7"/>
  <c r="G7004" i="7"/>
  <c r="G7005" i="7"/>
  <c r="G7006" i="7"/>
  <c r="G7007" i="7"/>
  <c r="G7008" i="7"/>
  <c r="G7009" i="7"/>
  <c r="G7010" i="7"/>
  <c r="G7011" i="7"/>
  <c r="G7012" i="7"/>
  <c r="G7013" i="7"/>
  <c r="G7014" i="7"/>
  <c r="G7015" i="7"/>
  <c r="G7016" i="7"/>
  <c r="G7017" i="7"/>
  <c r="G7018" i="7"/>
  <c r="G7019" i="7"/>
  <c r="G7020" i="7"/>
  <c r="G7021" i="7"/>
  <c r="G7022" i="7"/>
  <c r="G7023" i="7"/>
  <c r="G7024" i="7"/>
  <c r="G7025" i="7"/>
  <c r="G7026" i="7"/>
  <c r="G7027" i="7"/>
  <c r="G7028" i="7"/>
  <c r="G7029" i="7"/>
  <c r="G7030" i="7"/>
  <c r="G7031" i="7"/>
  <c r="G7032" i="7"/>
  <c r="G7033" i="7"/>
  <c r="G7034" i="7"/>
  <c r="G7035" i="7"/>
  <c r="G7036" i="7"/>
  <c r="G7037" i="7"/>
  <c r="G7038" i="7"/>
  <c r="G7039" i="7"/>
  <c r="G7040" i="7"/>
  <c r="G7041" i="7"/>
  <c r="G7042" i="7"/>
  <c r="G7043" i="7"/>
  <c r="G7044" i="7"/>
  <c r="G7045" i="7"/>
  <c r="G7046" i="7"/>
  <c r="G7047" i="7"/>
  <c r="G7048" i="7"/>
  <c r="G7049" i="7"/>
  <c r="G7050" i="7"/>
  <c r="G7051" i="7"/>
  <c r="G7052" i="7"/>
  <c r="G7053" i="7"/>
  <c r="G7054" i="7"/>
  <c r="G7055" i="7"/>
  <c r="G7056" i="7"/>
  <c r="G7057" i="7"/>
  <c r="G7058" i="7"/>
  <c r="G7059" i="7"/>
  <c r="G7060" i="7"/>
  <c r="G7061" i="7"/>
  <c r="G7062" i="7"/>
  <c r="G7063" i="7"/>
  <c r="G7064" i="7"/>
  <c r="G7065" i="7"/>
  <c r="G7066" i="7"/>
  <c r="G7067" i="7"/>
  <c r="G7068" i="7"/>
  <c r="G7069" i="7"/>
  <c r="G7070" i="7"/>
  <c r="G7071" i="7"/>
  <c r="G7072" i="7"/>
  <c r="G7073" i="7"/>
  <c r="G7074" i="7"/>
  <c r="G7075" i="7"/>
  <c r="G7076" i="7"/>
  <c r="G7077" i="7"/>
  <c r="G7078" i="7"/>
  <c r="G7079" i="7"/>
  <c r="G7080" i="7"/>
  <c r="G7081" i="7"/>
  <c r="G7082" i="7"/>
  <c r="G7083" i="7"/>
  <c r="G7084" i="7"/>
  <c r="G7085" i="7"/>
  <c r="G7086" i="7"/>
  <c r="G7087" i="7"/>
  <c r="G7088" i="7"/>
  <c r="G7089" i="7"/>
  <c r="G7090" i="7"/>
  <c r="G7091" i="7"/>
  <c r="G7092" i="7"/>
  <c r="G7093" i="7"/>
  <c r="G7094" i="7"/>
  <c r="G7095" i="7"/>
  <c r="G7096" i="7"/>
  <c r="G7097" i="7"/>
  <c r="G7098" i="7"/>
  <c r="G7099" i="7"/>
  <c r="G7100" i="7"/>
  <c r="G7101" i="7"/>
  <c r="G7102" i="7"/>
  <c r="G7103" i="7"/>
  <c r="G7104" i="7"/>
  <c r="G7105" i="7"/>
  <c r="G7106" i="7"/>
  <c r="G7107" i="7"/>
  <c r="G7108" i="7"/>
  <c r="G7109" i="7"/>
  <c r="G7110" i="7"/>
  <c r="G7111" i="7"/>
  <c r="G7112" i="7"/>
  <c r="G7113" i="7"/>
  <c r="G7114" i="7"/>
  <c r="G7115" i="7"/>
  <c r="G7116" i="7"/>
  <c r="G7117" i="7"/>
  <c r="G7118" i="7"/>
  <c r="G7119" i="7"/>
  <c r="G7120" i="7"/>
  <c r="G7121" i="7"/>
  <c r="G7122" i="7"/>
  <c r="G7123" i="7"/>
  <c r="G7124" i="7"/>
  <c r="G7125" i="7"/>
  <c r="G7126" i="7"/>
  <c r="G7127" i="7"/>
  <c r="G7128" i="7"/>
  <c r="G7129" i="7"/>
  <c r="G7130" i="7"/>
  <c r="G7131" i="7"/>
  <c r="G7132" i="7"/>
  <c r="G7133" i="7"/>
  <c r="G7134" i="7"/>
  <c r="G7135" i="7"/>
  <c r="G7136" i="7"/>
  <c r="G7137" i="7"/>
  <c r="G7138" i="7"/>
  <c r="G7139" i="7"/>
  <c r="G7140" i="7"/>
  <c r="G7141" i="7"/>
  <c r="G7142" i="7"/>
  <c r="G7143" i="7"/>
  <c r="G7144" i="7"/>
  <c r="G7145" i="7"/>
  <c r="G7146" i="7"/>
  <c r="G7147" i="7"/>
  <c r="G7148" i="7"/>
  <c r="G7149" i="7"/>
  <c r="G7150" i="7"/>
  <c r="G7151" i="7"/>
  <c r="G7152" i="7"/>
  <c r="G7153" i="7"/>
  <c r="G7154" i="7"/>
  <c r="G7155" i="7"/>
  <c r="G7156" i="7"/>
  <c r="G7157" i="7"/>
  <c r="G7158" i="7"/>
  <c r="G7159" i="7"/>
  <c r="G7160" i="7"/>
  <c r="G7161" i="7"/>
  <c r="G7162" i="7"/>
  <c r="G7163" i="7"/>
  <c r="G7164" i="7"/>
  <c r="G7165" i="7"/>
  <c r="G7166" i="7"/>
  <c r="G7167" i="7"/>
  <c r="G7168" i="7"/>
  <c r="G7169" i="7"/>
  <c r="G7170" i="7"/>
  <c r="G7171" i="7"/>
  <c r="G7172" i="7"/>
  <c r="G7173" i="7"/>
  <c r="G7174" i="7"/>
  <c r="G7175" i="7"/>
  <c r="G7176" i="7"/>
  <c r="G7177" i="7"/>
  <c r="G7178" i="7"/>
  <c r="G7179" i="7"/>
  <c r="G7180" i="7"/>
  <c r="G7181" i="7"/>
  <c r="G7182" i="7"/>
  <c r="G7183" i="7"/>
  <c r="G7184" i="7"/>
  <c r="G7185" i="7"/>
  <c r="G7186" i="7"/>
  <c r="G7187" i="7"/>
  <c r="G7188" i="7"/>
  <c r="G7189" i="7"/>
  <c r="G7190" i="7"/>
  <c r="G7191" i="7"/>
  <c r="G7192" i="7"/>
  <c r="G7193" i="7"/>
  <c r="G7194" i="7"/>
  <c r="G7195" i="7"/>
  <c r="G7196" i="7"/>
  <c r="G7197" i="7"/>
  <c r="G7198" i="7"/>
  <c r="G7199" i="7"/>
  <c r="G7200" i="7"/>
  <c r="G7201" i="7"/>
  <c r="G7202" i="7"/>
  <c r="G7203" i="7"/>
  <c r="G7204" i="7"/>
  <c r="G7205" i="7"/>
  <c r="G7206" i="7"/>
  <c r="G7207" i="7"/>
  <c r="G7208" i="7"/>
  <c r="G7209" i="7"/>
  <c r="G7210" i="7"/>
  <c r="G7211" i="7"/>
  <c r="G7212" i="7"/>
  <c r="G7213" i="7"/>
  <c r="G7214" i="7"/>
  <c r="G7215" i="7"/>
  <c r="G7216" i="7"/>
  <c r="G7217" i="7"/>
  <c r="G7218" i="7"/>
  <c r="G7219" i="7"/>
  <c r="G7220" i="7"/>
  <c r="G7221" i="7"/>
  <c r="G7222" i="7"/>
  <c r="G7223" i="7"/>
  <c r="G7224" i="7"/>
  <c r="G7225" i="7"/>
  <c r="G7226" i="7"/>
  <c r="G7227" i="7"/>
  <c r="G7228" i="7"/>
  <c r="G7229" i="7"/>
  <c r="G7230" i="7"/>
  <c r="G7231" i="7"/>
  <c r="G7232" i="7"/>
  <c r="G7233" i="7"/>
  <c r="G7234" i="7"/>
  <c r="G7235" i="7"/>
  <c r="G7236" i="7"/>
  <c r="G7237" i="7"/>
  <c r="G7238" i="7"/>
  <c r="G7239" i="7"/>
  <c r="G7240" i="7"/>
  <c r="G7241" i="7"/>
  <c r="G7242" i="7"/>
  <c r="G7243" i="7"/>
  <c r="G7244" i="7"/>
  <c r="G7245" i="7"/>
  <c r="G7246" i="7"/>
  <c r="G7247" i="7"/>
  <c r="G7248" i="7"/>
  <c r="G7249" i="7"/>
  <c r="G7250" i="7"/>
  <c r="G7251" i="7"/>
  <c r="G7252" i="7"/>
  <c r="G7253" i="7"/>
  <c r="G7254" i="7"/>
  <c r="G7255" i="7"/>
  <c r="G7256" i="7"/>
  <c r="G7257" i="7"/>
  <c r="G7258" i="7"/>
  <c r="G7259" i="7"/>
  <c r="G7260" i="7"/>
  <c r="G7261" i="7"/>
  <c r="G7262" i="7"/>
  <c r="G7263" i="7"/>
  <c r="G7264" i="7"/>
  <c r="G7265" i="7"/>
  <c r="G7266" i="7"/>
  <c r="G7267" i="7"/>
  <c r="G7268" i="7"/>
  <c r="G7269" i="7"/>
  <c r="G7270" i="7"/>
  <c r="G7271" i="7"/>
  <c r="G7272" i="7"/>
  <c r="G7273" i="7"/>
  <c r="G7274" i="7"/>
  <c r="G7275" i="7"/>
  <c r="G7276" i="7"/>
  <c r="G7277" i="7"/>
  <c r="G7278" i="7"/>
  <c r="G7279" i="7"/>
  <c r="G7280" i="7"/>
  <c r="G7281" i="7"/>
  <c r="G7282" i="7"/>
  <c r="G7283" i="7"/>
  <c r="G7284" i="7"/>
  <c r="G7285" i="7"/>
  <c r="G7286" i="7"/>
  <c r="G7287" i="7"/>
  <c r="G7288" i="7"/>
  <c r="G7289" i="7"/>
  <c r="G7290" i="7"/>
  <c r="G7291" i="7"/>
  <c r="G7292" i="7"/>
  <c r="G7293" i="7"/>
  <c r="G7294" i="7"/>
  <c r="G7295" i="7"/>
  <c r="G7296" i="7"/>
  <c r="G7297" i="7"/>
  <c r="G7298" i="7"/>
  <c r="G7299" i="7"/>
  <c r="G7300" i="7"/>
  <c r="G7301" i="7"/>
  <c r="G7302" i="7"/>
  <c r="G7303" i="7"/>
  <c r="G7304" i="7"/>
  <c r="G7305" i="7"/>
  <c r="G7306" i="7"/>
  <c r="G7307" i="7"/>
  <c r="G7308" i="7"/>
  <c r="G7309" i="7"/>
  <c r="G7310" i="7"/>
  <c r="G7311" i="7"/>
  <c r="G7312" i="7"/>
  <c r="G7313" i="7"/>
  <c r="G7314" i="7"/>
  <c r="G7315" i="7"/>
  <c r="G7316" i="7"/>
  <c r="G7317" i="7"/>
  <c r="G7318" i="7"/>
  <c r="G7319" i="7"/>
  <c r="G7320" i="7"/>
  <c r="G7321" i="7"/>
  <c r="G7322" i="7"/>
  <c r="G7323" i="7"/>
  <c r="G7324" i="7"/>
  <c r="G7325" i="7"/>
  <c r="G7326" i="7"/>
  <c r="G7327" i="7"/>
  <c r="G7328" i="7"/>
  <c r="G7329" i="7"/>
  <c r="G7330" i="7"/>
  <c r="G7331" i="7"/>
  <c r="G7332" i="7"/>
  <c r="G7333" i="7"/>
  <c r="G7334" i="7"/>
  <c r="G7335" i="7"/>
  <c r="G7336" i="7"/>
  <c r="G7337" i="7"/>
  <c r="G7338" i="7"/>
  <c r="G7339" i="7"/>
  <c r="G7340" i="7"/>
  <c r="G7341" i="7"/>
  <c r="G7342" i="7"/>
  <c r="G7343" i="7"/>
  <c r="G7344" i="7"/>
  <c r="G7345" i="7"/>
  <c r="G7346" i="7"/>
  <c r="G7347" i="7"/>
  <c r="G7348" i="7"/>
  <c r="G7349" i="7"/>
  <c r="G7350" i="7"/>
  <c r="G7351" i="7"/>
  <c r="G7352" i="7"/>
  <c r="G7353" i="7"/>
  <c r="G7354" i="7"/>
  <c r="G7355" i="7"/>
  <c r="G7356" i="7"/>
  <c r="G7357" i="7"/>
  <c r="G7358" i="7"/>
  <c r="G7359" i="7"/>
  <c r="G7360" i="7"/>
  <c r="G7361" i="7"/>
  <c r="G7362" i="7"/>
  <c r="G7363" i="7"/>
  <c r="G7364" i="7"/>
  <c r="G7365" i="7"/>
  <c r="G7366" i="7"/>
  <c r="G7367" i="7"/>
  <c r="G7368" i="7"/>
  <c r="G7369" i="7"/>
  <c r="G7370" i="7"/>
  <c r="G7371" i="7"/>
  <c r="G7372" i="7"/>
  <c r="G7373" i="7"/>
  <c r="G7374" i="7"/>
  <c r="G7375" i="7"/>
  <c r="G7376" i="7"/>
  <c r="G7377" i="7"/>
  <c r="G7378" i="7"/>
  <c r="G7379" i="7"/>
  <c r="G7380" i="7"/>
  <c r="G7381" i="7"/>
  <c r="G7382" i="7"/>
  <c r="G7383" i="7"/>
  <c r="G7384" i="7"/>
  <c r="G7385" i="7"/>
  <c r="G7386" i="7"/>
  <c r="G7387" i="7"/>
  <c r="G7388" i="7"/>
  <c r="G7389" i="7"/>
  <c r="G7390" i="7"/>
  <c r="G7391" i="7"/>
  <c r="G7392" i="7"/>
  <c r="G7393" i="7"/>
  <c r="G7394" i="7"/>
  <c r="G7395" i="7"/>
  <c r="G7396" i="7"/>
  <c r="G7397" i="7"/>
  <c r="G7398" i="7"/>
  <c r="G7399" i="7"/>
  <c r="G7400" i="7"/>
  <c r="G7401" i="7"/>
  <c r="G7402" i="7"/>
  <c r="G7403" i="7"/>
  <c r="G7404" i="7"/>
  <c r="G7405" i="7"/>
  <c r="G7406" i="7"/>
  <c r="G7407" i="7"/>
  <c r="G7408" i="7"/>
  <c r="G7409" i="7"/>
  <c r="G7410" i="7"/>
  <c r="G7411" i="7"/>
  <c r="G7412" i="7"/>
  <c r="G7413" i="7"/>
  <c r="G7414" i="7"/>
  <c r="G7415" i="7"/>
  <c r="G7416" i="7"/>
  <c r="G7417" i="7"/>
  <c r="G7418" i="7"/>
  <c r="G7419" i="7"/>
  <c r="G7420" i="7"/>
  <c r="G7421" i="7"/>
  <c r="G7422" i="7"/>
  <c r="G7423" i="7"/>
  <c r="G7424" i="7"/>
  <c r="G7425" i="7"/>
  <c r="G7426" i="7"/>
  <c r="G7427" i="7"/>
  <c r="G7428" i="7"/>
  <c r="G7429" i="7"/>
  <c r="G7430" i="7"/>
  <c r="G7431" i="7"/>
  <c r="G7432" i="7"/>
  <c r="G7433" i="7"/>
  <c r="G7434" i="7"/>
  <c r="G7435" i="7"/>
  <c r="G7436" i="7"/>
  <c r="G7437" i="7"/>
  <c r="G7438" i="7"/>
  <c r="G7439" i="7"/>
  <c r="G7440" i="7"/>
  <c r="G7441" i="7"/>
  <c r="G7442" i="7"/>
  <c r="G7443" i="7"/>
  <c r="G7444" i="7"/>
  <c r="G7445" i="7"/>
  <c r="G7446" i="7"/>
  <c r="G7447" i="7"/>
  <c r="G7448" i="7"/>
  <c r="G7449" i="7"/>
  <c r="G7450" i="7"/>
  <c r="G7451" i="7"/>
  <c r="G7452" i="7"/>
  <c r="G7453" i="7"/>
  <c r="G7454" i="7"/>
  <c r="G7455" i="7"/>
  <c r="G7456" i="7"/>
  <c r="G7457" i="7"/>
  <c r="G7458" i="7"/>
  <c r="G7459" i="7"/>
  <c r="G7460" i="7"/>
  <c r="G7461" i="7"/>
  <c r="G7462" i="7"/>
  <c r="G7463" i="7"/>
  <c r="G7464" i="7"/>
  <c r="G7465" i="7"/>
  <c r="G7466" i="7"/>
  <c r="G7467" i="7"/>
  <c r="G7468" i="7"/>
  <c r="G7469" i="7"/>
  <c r="G7470" i="7"/>
  <c r="G7471" i="7"/>
  <c r="G7472" i="7"/>
  <c r="G7473" i="7"/>
  <c r="G7474" i="7"/>
  <c r="G7475" i="7"/>
  <c r="G7476" i="7"/>
  <c r="G7477" i="7"/>
  <c r="G7478" i="7"/>
  <c r="G7479" i="7"/>
  <c r="G7480" i="7"/>
  <c r="G7481" i="7"/>
  <c r="G7482" i="7"/>
  <c r="G7483" i="7"/>
  <c r="G7484" i="7"/>
  <c r="G7485" i="7"/>
  <c r="G7486" i="7"/>
  <c r="G7487" i="7"/>
  <c r="G7488" i="7"/>
  <c r="G7489" i="7"/>
  <c r="G7490" i="7"/>
  <c r="G7491" i="7"/>
  <c r="G7492" i="7"/>
  <c r="G7493" i="7"/>
  <c r="G7494" i="7"/>
  <c r="G7495" i="7"/>
  <c r="G7496" i="7"/>
  <c r="G7497" i="7"/>
  <c r="G7498" i="7"/>
  <c r="G7499" i="7"/>
  <c r="G7500" i="7"/>
  <c r="G7501" i="7"/>
  <c r="G7502" i="7"/>
  <c r="G7503" i="7"/>
  <c r="G7504" i="7"/>
  <c r="G7505" i="7"/>
  <c r="G7506" i="7"/>
  <c r="G7507" i="7"/>
  <c r="G7508" i="7"/>
  <c r="G7509" i="7"/>
  <c r="G7510" i="7"/>
  <c r="G7511" i="7"/>
  <c r="G7512" i="7"/>
  <c r="G7513" i="7"/>
  <c r="G7514" i="7"/>
  <c r="G7515" i="7"/>
  <c r="G7516" i="7"/>
  <c r="G7517" i="7"/>
  <c r="G7518" i="7"/>
  <c r="G7519" i="7"/>
  <c r="G7520" i="7"/>
  <c r="G7521" i="7"/>
  <c r="G7522" i="7"/>
  <c r="G7523" i="7"/>
  <c r="G7524" i="7"/>
  <c r="G7525" i="7"/>
  <c r="G7526" i="7"/>
  <c r="G7527" i="7"/>
  <c r="G7528" i="7"/>
  <c r="G7529" i="7"/>
  <c r="G7530" i="7"/>
  <c r="G7531" i="7"/>
  <c r="G7532" i="7"/>
  <c r="G7533" i="7"/>
  <c r="G7534" i="7"/>
  <c r="G7535" i="7"/>
  <c r="G7536" i="7"/>
  <c r="G7537" i="7"/>
  <c r="G7538" i="7"/>
  <c r="G7539" i="7"/>
  <c r="G7540" i="7"/>
  <c r="G7541" i="7"/>
  <c r="G7542" i="7"/>
  <c r="G7543" i="7"/>
  <c r="G7544" i="7"/>
  <c r="G7545" i="7"/>
  <c r="G7546" i="7"/>
  <c r="G7547" i="7"/>
  <c r="G7548" i="7"/>
  <c r="G7549" i="7"/>
  <c r="G7550" i="7"/>
  <c r="G7551" i="7"/>
  <c r="G7552" i="7"/>
  <c r="G7553" i="7"/>
  <c r="G7554" i="7"/>
  <c r="G7555" i="7"/>
  <c r="G7556" i="7"/>
  <c r="G7557" i="7"/>
  <c r="G7558" i="7"/>
  <c r="G7559" i="7"/>
  <c r="G7560" i="7"/>
  <c r="G7561" i="7"/>
  <c r="G7562" i="7"/>
  <c r="G7563" i="7"/>
  <c r="G7564" i="7"/>
  <c r="G7565" i="7"/>
  <c r="G7566" i="7"/>
  <c r="G7567" i="7"/>
  <c r="G7568" i="7"/>
  <c r="G7569" i="7"/>
  <c r="G7570" i="7"/>
  <c r="G7571" i="7"/>
  <c r="G7572" i="7"/>
  <c r="G7573" i="7"/>
  <c r="G7574" i="7"/>
  <c r="G7575" i="7"/>
  <c r="G7576" i="7"/>
  <c r="G7577" i="7"/>
  <c r="G7578" i="7"/>
  <c r="G7579" i="7"/>
  <c r="G7580" i="7"/>
  <c r="G7581" i="7"/>
  <c r="G7582" i="7"/>
  <c r="G7583" i="7"/>
  <c r="G7584" i="7"/>
  <c r="G7585" i="7"/>
  <c r="G7586" i="7"/>
  <c r="G7587" i="7"/>
  <c r="G7588" i="7"/>
  <c r="G7589" i="7"/>
  <c r="G7590" i="7"/>
  <c r="G7591" i="7"/>
  <c r="G7592" i="7"/>
  <c r="G7593" i="7"/>
  <c r="G7594" i="7"/>
  <c r="G7595" i="7"/>
  <c r="G7596" i="7"/>
  <c r="G7597" i="7"/>
  <c r="G7598" i="7"/>
  <c r="G7599" i="7"/>
  <c r="G7600" i="7"/>
  <c r="G7601" i="7"/>
  <c r="G7602" i="7"/>
  <c r="G7603" i="7"/>
  <c r="G7604" i="7"/>
  <c r="G7605" i="7"/>
  <c r="G7606" i="7"/>
  <c r="G7607" i="7"/>
  <c r="G7608" i="7"/>
  <c r="G7609" i="7"/>
  <c r="G7610" i="7"/>
  <c r="G7611" i="7"/>
  <c r="G7612" i="7"/>
  <c r="G7613" i="7"/>
  <c r="G7614" i="7"/>
  <c r="G7615" i="7"/>
  <c r="G7616" i="7"/>
  <c r="G7617" i="7"/>
  <c r="G7618" i="7"/>
  <c r="G7619" i="7"/>
  <c r="G7620" i="7"/>
  <c r="G7621" i="7"/>
  <c r="G7622" i="7"/>
  <c r="G7623" i="7"/>
  <c r="G7624" i="7"/>
  <c r="G7625" i="7"/>
  <c r="G7626" i="7"/>
  <c r="G7627" i="7"/>
  <c r="G7628" i="7"/>
  <c r="G7629" i="7"/>
  <c r="G7630" i="7"/>
  <c r="G7631" i="7"/>
  <c r="G7632" i="7"/>
  <c r="G7633" i="7"/>
  <c r="G7634" i="7"/>
  <c r="G7635" i="7"/>
  <c r="G7636" i="7"/>
  <c r="G7637" i="7"/>
  <c r="G7638" i="7"/>
  <c r="G7639" i="7"/>
  <c r="G7640" i="7"/>
  <c r="G7641" i="7"/>
  <c r="G7642" i="7"/>
  <c r="G7643" i="7"/>
  <c r="G7644" i="7"/>
  <c r="G7645" i="7"/>
  <c r="G7646" i="7"/>
  <c r="G7647" i="7"/>
  <c r="G7648" i="7"/>
  <c r="G7649" i="7"/>
  <c r="G7650" i="7"/>
  <c r="G7651" i="7"/>
  <c r="G7652" i="7"/>
  <c r="G7653" i="7"/>
  <c r="G7654" i="7"/>
  <c r="G7655" i="7"/>
  <c r="G7656" i="7"/>
  <c r="G7657" i="7"/>
  <c r="G7658" i="7"/>
  <c r="G7659" i="7"/>
  <c r="G7660" i="7"/>
  <c r="G7661" i="7"/>
  <c r="G7662" i="7"/>
  <c r="G7663" i="7"/>
  <c r="G7664" i="7"/>
  <c r="G7665" i="7"/>
  <c r="G7666" i="7"/>
  <c r="G7667" i="7"/>
  <c r="G7668" i="7"/>
  <c r="G7669" i="7"/>
  <c r="G7670" i="7"/>
  <c r="G7671" i="7"/>
  <c r="G7672" i="7"/>
  <c r="G7673" i="7"/>
  <c r="G7674" i="7"/>
  <c r="G7675" i="7"/>
  <c r="G7676" i="7"/>
  <c r="G7677" i="7"/>
  <c r="G7678" i="7"/>
  <c r="G7679" i="7"/>
  <c r="G7680" i="7"/>
  <c r="G7681" i="7"/>
  <c r="G7682" i="7"/>
  <c r="G7683" i="7"/>
  <c r="G7684" i="7"/>
  <c r="G7685" i="7"/>
  <c r="G7686" i="7"/>
  <c r="G7687" i="7"/>
  <c r="G7688" i="7"/>
  <c r="G7689" i="7"/>
  <c r="G7690" i="7"/>
  <c r="G7691" i="7"/>
  <c r="G7692" i="7"/>
  <c r="G7693" i="7"/>
  <c r="G7694" i="7"/>
  <c r="G7695" i="7"/>
  <c r="G7696" i="7"/>
  <c r="G7697" i="7"/>
  <c r="G7698" i="7"/>
  <c r="G7699" i="7"/>
  <c r="G7700" i="7"/>
  <c r="G7701" i="7"/>
  <c r="G7702" i="7"/>
  <c r="G7703" i="7"/>
  <c r="G7704" i="7"/>
  <c r="G7705" i="7"/>
  <c r="G7706" i="7"/>
  <c r="G7707" i="7"/>
  <c r="G7708" i="7"/>
  <c r="G7709" i="7"/>
  <c r="G7710" i="7"/>
  <c r="G7711" i="7"/>
  <c r="G7712" i="7"/>
  <c r="G7713" i="7"/>
  <c r="G7714" i="7"/>
  <c r="G7715" i="7"/>
  <c r="G7716" i="7"/>
  <c r="G7717" i="7"/>
  <c r="G7718" i="7"/>
  <c r="G7719" i="7"/>
  <c r="G7720" i="7"/>
  <c r="G7721" i="7"/>
  <c r="G7722" i="7"/>
  <c r="G7723" i="7"/>
  <c r="G7724" i="7"/>
  <c r="G7725" i="7"/>
  <c r="G7726" i="7"/>
  <c r="G7727" i="7"/>
  <c r="G7728" i="7"/>
  <c r="G7729" i="7"/>
  <c r="G7730" i="7"/>
  <c r="G7731" i="7"/>
  <c r="G7732" i="7"/>
  <c r="G7733" i="7"/>
  <c r="G7734" i="7"/>
  <c r="G7735" i="7"/>
  <c r="G7736" i="7"/>
  <c r="G7737" i="7"/>
  <c r="G7738" i="7"/>
  <c r="G7739" i="7"/>
  <c r="G7740" i="7"/>
  <c r="G7741" i="7"/>
  <c r="G7742" i="7"/>
  <c r="G7743" i="7"/>
  <c r="G7744" i="7"/>
  <c r="G7745" i="7"/>
  <c r="G7746" i="7"/>
  <c r="G7747" i="7"/>
  <c r="G7748" i="7"/>
  <c r="G7749" i="7"/>
  <c r="G7750" i="7"/>
  <c r="G7751" i="7"/>
  <c r="G7752" i="7"/>
  <c r="G7753" i="7"/>
  <c r="G7754" i="7"/>
  <c r="G7755" i="7"/>
  <c r="G7756" i="7"/>
  <c r="G7757" i="7"/>
  <c r="G7758" i="7"/>
  <c r="G7759" i="7"/>
  <c r="G7760" i="7"/>
  <c r="G7761" i="7"/>
  <c r="G7762" i="7"/>
  <c r="G7763" i="7"/>
  <c r="G7764" i="7"/>
  <c r="G7765" i="7"/>
  <c r="G7766" i="7"/>
  <c r="G7767" i="7"/>
  <c r="G7768" i="7"/>
  <c r="G7769" i="7"/>
  <c r="G7770" i="7"/>
  <c r="G7771" i="7"/>
  <c r="G7772" i="7"/>
  <c r="G7773" i="7"/>
  <c r="G7774" i="7"/>
  <c r="G7775" i="7"/>
  <c r="G7776" i="7"/>
  <c r="G7777" i="7"/>
  <c r="G7778" i="7"/>
  <c r="G7779" i="7"/>
  <c r="G7780" i="7"/>
  <c r="G7781" i="7"/>
  <c r="G7782" i="7"/>
  <c r="G7783" i="7"/>
  <c r="G7784" i="7"/>
  <c r="G7785" i="7"/>
  <c r="G7786" i="7"/>
  <c r="G7787" i="7"/>
  <c r="G7788" i="7"/>
  <c r="G7789" i="7"/>
  <c r="G7790" i="7"/>
  <c r="G7791" i="7"/>
  <c r="G7792" i="7"/>
  <c r="G7793" i="7"/>
  <c r="G7794" i="7"/>
  <c r="G7795" i="7"/>
  <c r="G7796" i="7"/>
  <c r="G7797" i="7"/>
  <c r="G7798" i="7"/>
  <c r="G7799" i="7"/>
  <c r="G7800" i="7"/>
  <c r="G7801" i="7"/>
  <c r="G7802" i="7"/>
  <c r="G7803" i="7"/>
  <c r="G7804" i="7"/>
  <c r="G7805" i="7"/>
  <c r="G7806" i="7"/>
  <c r="G7807" i="7"/>
  <c r="G7808" i="7"/>
  <c r="G7809" i="7"/>
  <c r="G7810" i="7"/>
  <c r="G7811" i="7"/>
  <c r="G7812" i="7"/>
  <c r="G7813" i="7"/>
  <c r="G7814" i="7"/>
  <c r="G7815" i="7"/>
  <c r="G7816" i="7"/>
  <c r="G7817" i="7"/>
  <c r="G7818" i="7"/>
  <c r="G7819" i="7"/>
  <c r="G7820" i="7"/>
  <c r="G7821" i="7"/>
  <c r="G7822" i="7"/>
  <c r="G7823" i="7"/>
  <c r="G7824" i="7"/>
  <c r="G7825" i="7"/>
  <c r="G7826" i="7"/>
  <c r="G7827" i="7"/>
  <c r="G7828" i="7"/>
  <c r="G7829" i="7"/>
  <c r="G7830" i="7"/>
  <c r="G7831" i="7"/>
  <c r="G7832" i="7"/>
  <c r="G7833" i="7"/>
  <c r="G7834" i="7"/>
  <c r="G7835" i="7"/>
  <c r="G7836" i="7"/>
  <c r="G7837" i="7"/>
  <c r="G7838" i="7"/>
  <c r="G7839" i="7"/>
  <c r="G7840" i="7"/>
  <c r="G7841" i="7"/>
  <c r="G7842" i="7"/>
  <c r="G7843" i="7"/>
  <c r="G7844" i="7"/>
  <c r="G7845" i="7"/>
  <c r="G7846" i="7"/>
  <c r="G7847" i="7"/>
  <c r="G7848" i="7"/>
  <c r="G7849" i="7"/>
  <c r="G7850" i="7"/>
  <c r="G7851" i="7"/>
  <c r="G7852" i="7"/>
  <c r="G7853" i="7"/>
  <c r="G7854" i="7"/>
  <c r="G7855" i="7"/>
  <c r="G7856" i="7"/>
  <c r="G7857" i="7"/>
  <c r="G7858" i="7"/>
  <c r="G7859" i="7"/>
  <c r="G7860" i="7"/>
  <c r="G7861" i="7"/>
  <c r="G7862" i="7"/>
  <c r="G7863" i="7"/>
  <c r="G7864" i="7"/>
  <c r="G7865" i="7"/>
  <c r="G7866" i="7"/>
  <c r="G7867" i="7"/>
  <c r="G7868" i="7"/>
  <c r="G7869" i="7"/>
  <c r="G7870" i="7"/>
  <c r="G7871" i="7"/>
  <c r="G7872" i="7"/>
  <c r="G7873" i="7"/>
  <c r="G7874" i="7"/>
  <c r="G7875" i="7"/>
  <c r="G7876" i="7"/>
  <c r="G7877" i="7"/>
  <c r="G7878" i="7"/>
  <c r="G7879" i="7"/>
  <c r="G7880" i="7"/>
  <c r="G7881" i="7"/>
  <c r="G7882" i="7"/>
  <c r="G7883" i="7"/>
  <c r="G7884" i="7"/>
  <c r="G7885" i="7"/>
  <c r="G7886" i="7"/>
  <c r="G7887" i="7"/>
  <c r="G7888" i="7"/>
  <c r="G7889" i="7"/>
  <c r="G7890" i="7"/>
  <c r="G7891" i="7"/>
  <c r="G7892" i="7"/>
  <c r="G7893" i="7"/>
  <c r="G7894" i="7"/>
  <c r="G7895" i="7"/>
  <c r="G7896" i="7"/>
  <c r="G7897" i="7"/>
  <c r="G7898" i="7"/>
  <c r="G7899" i="7"/>
  <c r="G7900" i="7"/>
  <c r="G7901" i="7"/>
  <c r="G7902" i="7"/>
  <c r="G7903" i="7"/>
  <c r="G7904" i="7"/>
  <c r="G7905" i="7"/>
  <c r="G7906" i="7"/>
  <c r="G7907" i="7"/>
  <c r="G7908" i="7"/>
  <c r="G7909" i="7"/>
  <c r="G7910" i="7"/>
  <c r="G7911" i="7"/>
  <c r="G7912" i="7"/>
  <c r="G7913" i="7"/>
  <c r="G7914" i="7"/>
  <c r="G7915" i="7"/>
  <c r="G7916" i="7"/>
  <c r="G7917" i="7"/>
  <c r="G7918" i="7"/>
  <c r="G7919" i="7"/>
  <c r="G7920" i="7"/>
  <c r="G7921" i="7"/>
  <c r="G7922" i="7"/>
  <c r="G7923" i="7"/>
  <c r="G7924" i="7"/>
  <c r="G7925" i="7"/>
  <c r="G7926" i="7"/>
  <c r="G7927" i="7"/>
  <c r="G7928" i="7"/>
  <c r="G7929" i="7"/>
  <c r="G7930" i="7"/>
  <c r="G7931" i="7"/>
  <c r="G7932" i="7"/>
  <c r="G7933" i="7"/>
  <c r="G7934" i="7"/>
  <c r="G7935" i="7"/>
  <c r="G7936" i="7"/>
  <c r="G7937" i="7"/>
  <c r="G7938" i="7"/>
  <c r="G7939" i="7"/>
  <c r="G7940" i="7"/>
  <c r="G7941" i="7"/>
  <c r="G7942" i="7"/>
  <c r="G7943" i="7"/>
  <c r="G7944" i="7"/>
  <c r="G7945" i="7"/>
  <c r="G7946" i="7"/>
  <c r="G7947" i="7"/>
  <c r="G7948" i="7"/>
  <c r="G7949" i="7"/>
  <c r="G7950" i="7"/>
  <c r="G7951" i="7"/>
  <c r="G7952" i="7"/>
  <c r="G7953" i="7"/>
  <c r="G7954" i="7"/>
  <c r="G7955" i="7"/>
  <c r="G7956" i="7"/>
  <c r="G7957" i="7"/>
  <c r="G7958" i="7"/>
  <c r="G7959" i="7"/>
  <c r="G7960" i="7"/>
  <c r="G7961" i="7"/>
  <c r="G7962" i="7"/>
  <c r="G7963" i="7"/>
  <c r="G7964" i="7"/>
  <c r="G7965" i="7"/>
  <c r="G7966" i="7"/>
  <c r="G7967" i="7"/>
  <c r="G7968" i="7"/>
  <c r="G7969" i="7"/>
  <c r="G7970" i="7"/>
  <c r="G7971" i="7"/>
  <c r="G7972" i="7"/>
  <c r="G7973" i="7"/>
  <c r="G7974" i="7"/>
  <c r="G7975" i="7"/>
  <c r="G7976" i="7"/>
  <c r="G7977" i="7"/>
  <c r="G7978" i="7"/>
  <c r="G7979" i="7"/>
  <c r="G7980" i="7"/>
  <c r="G7981" i="7"/>
  <c r="G7982" i="7"/>
  <c r="G7983" i="7"/>
  <c r="G7984" i="7"/>
  <c r="G7985" i="7"/>
  <c r="G7986" i="7"/>
  <c r="G7987" i="7"/>
  <c r="G7988" i="7"/>
  <c r="G7989" i="7"/>
  <c r="G7990" i="7"/>
  <c r="G7991" i="7"/>
  <c r="G7992" i="7"/>
  <c r="G7993" i="7"/>
  <c r="G7994" i="7"/>
  <c r="G7995" i="7"/>
  <c r="G7996" i="7"/>
  <c r="G7997" i="7"/>
  <c r="G7998" i="7"/>
  <c r="G7999" i="7"/>
  <c r="G8000" i="7"/>
  <c r="G8001" i="7"/>
  <c r="G8002" i="7"/>
  <c r="G8003" i="7"/>
  <c r="G8004" i="7"/>
  <c r="G8005" i="7"/>
  <c r="G8006" i="7"/>
  <c r="G8007" i="7"/>
  <c r="G8008" i="7"/>
  <c r="G8009" i="7"/>
  <c r="G8010" i="7"/>
  <c r="G8011" i="7"/>
  <c r="G8012" i="7"/>
  <c r="G8013" i="7"/>
  <c r="G8014" i="7"/>
  <c r="G8015" i="7"/>
  <c r="G8016" i="7"/>
  <c r="G8017" i="7"/>
  <c r="G8018" i="7"/>
  <c r="G8019" i="7"/>
  <c r="G8020" i="7"/>
  <c r="G8021" i="7"/>
  <c r="G8022" i="7"/>
  <c r="G8023" i="7"/>
  <c r="G8024" i="7"/>
  <c r="G8025" i="7"/>
  <c r="G8026" i="7"/>
  <c r="G8027" i="7"/>
  <c r="G8028" i="7"/>
  <c r="G8029" i="7"/>
  <c r="G8030" i="7"/>
  <c r="G8031" i="7"/>
  <c r="G8032" i="7"/>
  <c r="G8033" i="7"/>
  <c r="G8034" i="7"/>
  <c r="G8035" i="7"/>
  <c r="G8036" i="7"/>
  <c r="G8037" i="7"/>
  <c r="G8038" i="7"/>
  <c r="G8039" i="7"/>
  <c r="G8040" i="7"/>
  <c r="G8041" i="7"/>
  <c r="G8042" i="7"/>
  <c r="G8043" i="7"/>
  <c r="G8044" i="7"/>
  <c r="G8045" i="7"/>
  <c r="G8046" i="7"/>
  <c r="G8047" i="7"/>
  <c r="G8048" i="7"/>
  <c r="G8049" i="7"/>
  <c r="G8050" i="7"/>
  <c r="G8051" i="7"/>
  <c r="G8052" i="7"/>
  <c r="G8053" i="7"/>
  <c r="G8054" i="7"/>
  <c r="G8055" i="7"/>
  <c r="G8056" i="7"/>
  <c r="G8057" i="7"/>
  <c r="G8058" i="7"/>
  <c r="G8059" i="7"/>
  <c r="G8060" i="7"/>
  <c r="G8061" i="7"/>
  <c r="G8062" i="7"/>
  <c r="G8063" i="7"/>
  <c r="G8064" i="7"/>
  <c r="G8065" i="7"/>
  <c r="G8066" i="7"/>
  <c r="G8067" i="7"/>
  <c r="G8068" i="7"/>
  <c r="G8069" i="7"/>
  <c r="G8070" i="7"/>
  <c r="G8071" i="7"/>
  <c r="G8072" i="7"/>
  <c r="G8073" i="7"/>
  <c r="G8074" i="7"/>
  <c r="G8075" i="7"/>
  <c r="G8076" i="7"/>
  <c r="G8077" i="7"/>
  <c r="G8078" i="7"/>
  <c r="G8079" i="7"/>
  <c r="G8080" i="7"/>
  <c r="G8081" i="7"/>
  <c r="G8082" i="7"/>
  <c r="G8083" i="7"/>
  <c r="G8084" i="7"/>
  <c r="G8085" i="7"/>
  <c r="G8086" i="7"/>
  <c r="G8087" i="7"/>
  <c r="G8088" i="7"/>
  <c r="G8089" i="7"/>
  <c r="G8090" i="7"/>
  <c r="G8091" i="7"/>
  <c r="G8092" i="7"/>
  <c r="G8093" i="7"/>
  <c r="G8094" i="7"/>
  <c r="G8095" i="7"/>
  <c r="G8096" i="7"/>
  <c r="G8097" i="7"/>
  <c r="G8098" i="7"/>
  <c r="G8099" i="7"/>
  <c r="G8100" i="7"/>
  <c r="G8101" i="7"/>
  <c r="G8102" i="7"/>
  <c r="G8103" i="7"/>
  <c r="G8104" i="7"/>
  <c r="G8105" i="7"/>
  <c r="G8106" i="7"/>
  <c r="G8107" i="7"/>
  <c r="G8108" i="7"/>
  <c r="G8109" i="7"/>
  <c r="G8110" i="7"/>
  <c r="G8111" i="7"/>
  <c r="G8112" i="7"/>
  <c r="G8113" i="7"/>
  <c r="G8114" i="7"/>
  <c r="G8115" i="7"/>
  <c r="G8116" i="7"/>
  <c r="G8117" i="7"/>
  <c r="G8118" i="7"/>
  <c r="G8119" i="7"/>
  <c r="G8120" i="7"/>
  <c r="G8121" i="7"/>
  <c r="G8122" i="7"/>
  <c r="G8123" i="7"/>
  <c r="G8124" i="7"/>
  <c r="G8125" i="7"/>
  <c r="G8126" i="7"/>
  <c r="G8127" i="7"/>
  <c r="G8128" i="7"/>
  <c r="G8129" i="7"/>
  <c r="G8130" i="7"/>
  <c r="G8131" i="7"/>
  <c r="G8132" i="7"/>
  <c r="G8133" i="7"/>
  <c r="G8134" i="7"/>
  <c r="G8135" i="7"/>
  <c r="G8136" i="7"/>
  <c r="G8137" i="7"/>
  <c r="G8138" i="7"/>
  <c r="G8139" i="7"/>
  <c r="G8140" i="7"/>
  <c r="G8141" i="7"/>
  <c r="G8142" i="7"/>
  <c r="G8143" i="7"/>
  <c r="G8144" i="7"/>
  <c r="G8145" i="7"/>
  <c r="G8146" i="7"/>
  <c r="G8147" i="7"/>
  <c r="G8148" i="7"/>
  <c r="G8149" i="7"/>
  <c r="G8150" i="7"/>
  <c r="G8151" i="7"/>
  <c r="G8152" i="7"/>
  <c r="G8153" i="7"/>
  <c r="G8154" i="7"/>
  <c r="G8155" i="7"/>
  <c r="G8156" i="7"/>
  <c r="G8157" i="7"/>
  <c r="G8158" i="7"/>
  <c r="G8159" i="7"/>
  <c r="G8160" i="7"/>
  <c r="G8161" i="7"/>
  <c r="G8162" i="7"/>
  <c r="G8163" i="7"/>
  <c r="G8164" i="7"/>
  <c r="G8165" i="7"/>
  <c r="G8166" i="7"/>
  <c r="G8167" i="7"/>
  <c r="G8168" i="7"/>
  <c r="G8169" i="7"/>
  <c r="G8170" i="7"/>
  <c r="G8171" i="7"/>
  <c r="G8172" i="7"/>
  <c r="G8173" i="7"/>
  <c r="G8174" i="7"/>
  <c r="G8175" i="7"/>
  <c r="G8176" i="7"/>
  <c r="G8177" i="7"/>
  <c r="G8178" i="7"/>
  <c r="G8179" i="7"/>
  <c r="G8180" i="7"/>
  <c r="G8181" i="7"/>
  <c r="G8182" i="7"/>
  <c r="G8183" i="7"/>
  <c r="G8184" i="7"/>
  <c r="G8185" i="7"/>
  <c r="G8186" i="7"/>
  <c r="G8187" i="7"/>
  <c r="G8188" i="7"/>
  <c r="G8189" i="7"/>
  <c r="G8190" i="7"/>
  <c r="G8191" i="7"/>
  <c r="G8192" i="7"/>
  <c r="G8193" i="7"/>
  <c r="G8194" i="7"/>
  <c r="G8195" i="7"/>
  <c r="G8196" i="7"/>
  <c r="G8197" i="7"/>
  <c r="G8198" i="7"/>
  <c r="G8199" i="7"/>
  <c r="G8200" i="7"/>
  <c r="G8201" i="7"/>
  <c r="G8202" i="7"/>
  <c r="G8203" i="7"/>
  <c r="G8204" i="7"/>
  <c r="G8205" i="7"/>
  <c r="G8206" i="7"/>
  <c r="G8207" i="7"/>
  <c r="G8208" i="7"/>
  <c r="G8209" i="7"/>
  <c r="G8210" i="7"/>
  <c r="G8211" i="7"/>
  <c r="G8212" i="7"/>
  <c r="G8213" i="7"/>
  <c r="G8214" i="7"/>
  <c r="G8215" i="7"/>
  <c r="G8216" i="7"/>
  <c r="G8217" i="7"/>
  <c r="G8218" i="7"/>
  <c r="G8219" i="7"/>
  <c r="G8220" i="7"/>
  <c r="G8221" i="7"/>
  <c r="G8222" i="7"/>
  <c r="G8223" i="7"/>
  <c r="G8224" i="7"/>
  <c r="G8225" i="7"/>
  <c r="G8226" i="7"/>
  <c r="G8227" i="7"/>
  <c r="G8228" i="7"/>
  <c r="G8229" i="7"/>
  <c r="G8230" i="7"/>
  <c r="G8231" i="7"/>
  <c r="G8232" i="7"/>
  <c r="G8233" i="7"/>
  <c r="G8234" i="7"/>
  <c r="G8235" i="7"/>
  <c r="G8236" i="7"/>
  <c r="G8237" i="7"/>
  <c r="G8238" i="7"/>
  <c r="G8239" i="7"/>
  <c r="G8240" i="7"/>
  <c r="G8241" i="7"/>
  <c r="G8242" i="7"/>
  <c r="G8243" i="7"/>
  <c r="G8244" i="7"/>
  <c r="G8245" i="7"/>
  <c r="G8246" i="7"/>
  <c r="G8247" i="7"/>
  <c r="G8248" i="7"/>
  <c r="G8249" i="7"/>
  <c r="G8250" i="7"/>
  <c r="G8251" i="7"/>
  <c r="G8252" i="7"/>
  <c r="G8253" i="7"/>
  <c r="G8254" i="7"/>
  <c r="G8255" i="7"/>
  <c r="G8256" i="7"/>
  <c r="G8257" i="7"/>
  <c r="G8258" i="7"/>
  <c r="G8259" i="7"/>
  <c r="G8260" i="7"/>
  <c r="G8261" i="7"/>
  <c r="G8262" i="7"/>
  <c r="G8263" i="7"/>
  <c r="G8264" i="7"/>
  <c r="G8265" i="7"/>
  <c r="G8266" i="7"/>
  <c r="G8267" i="7"/>
  <c r="G8268" i="7"/>
  <c r="G8269" i="7"/>
  <c r="G8270" i="7"/>
  <c r="G8271" i="7"/>
  <c r="G8272" i="7"/>
  <c r="G8273" i="7"/>
  <c r="G8274" i="7"/>
  <c r="G8275" i="7"/>
  <c r="G8276" i="7"/>
  <c r="G8277" i="7"/>
  <c r="G8278" i="7"/>
  <c r="G8279" i="7"/>
  <c r="G8280" i="7"/>
  <c r="G8281" i="7"/>
  <c r="G8282" i="7"/>
  <c r="G8283" i="7"/>
  <c r="G8284" i="7"/>
  <c r="G8285" i="7"/>
  <c r="G8286" i="7"/>
  <c r="G8287" i="7"/>
  <c r="G8288" i="7"/>
  <c r="G8289" i="7"/>
  <c r="G8290" i="7"/>
  <c r="G8291" i="7"/>
  <c r="G8292" i="7"/>
  <c r="G8293" i="7"/>
  <c r="G8294" i="7"/>
  <c r="G8295" i="7"/>
  <c r="G8296" i="7"/>
  <c r="G8297" i="7"/>
  <c r="G8298" i="7"/>
  <c r="G8299" i="7"/>
  <c r="G8300" i="7"/>
  <c r="G8301" i="7"/>
  <c r="G8302" i="7"/>
  <c r="G8303" i="7"/>
  <c r="G8304" i="7"/>
  <c r="G8305" i="7"/>
  <c r="G8306" i="7"/>
  <c r="G8307" i="7"/>
  <c r="G8308" i="7"/>
  <c r="G8309" i="7"/>
  <c r="G8310" i="7"/>
  <c r="G8311" i="7"/>
  <c r="G8312" i="7"/>
  <c r="G8313" i="7"/>
  <c r="G8314" i="7"/>
  <c r="G8315" i="7"/>
  <c r="G8316" i="7"/>
  <c r="G8317" i="7"/>
  <c r="G8318" i="7"/>
  <c r="G8319" i="7"/>
  <c r="G8320" i="7"/>
  <c r="G8321" i="7"/>
  <c r="G8322" i="7"/>
  <c r="G8323" i="7"/>
  <c r="G8324" i="7"/>
  <c r="G8325" i="7"/>
  <c r="G8326" i="7"/>
  <c r="G8327" i="7"/>
  <c r="G8328" i="7"/>
  <c r="G8329" i="7"/>
  <c r="G8330" i="7"/>
  <c r="G8331" i="7"/>
  <c r="G8332" i="7"/>
  <c r="G8333" i="7"/>
  <c r="G8334" i="7"/>
  <c r="G8335" i="7"/>
  <c r="G8336" i="7"/>
  <c r="G8337" i="7"/>
  <c r="G8338" i="7"/>
  <c r="G8339" i="7"/>
  <c r="G8340" i="7"/>
  <c r="G8341" i="7"/>
  <c r="G8342" i="7"/>
  <c r="G8343" i="7"/>
  <c r="G8344" i="7"/>
  <c r="G8345" i="7"/>
  <c r="G8346" i="7"/>
  <c r="G8347" i="7"/>
  <c r="G8348" i="7"/>
  <c r="G8349" i="7"/>
  <c r="G8350" i="7"/>
  <c r="G8351" i="7"/>
  <c r="G8352" i="7"/>
  <c r="G8353" i="7"/>
  <c r="G8354" i="7"/>
  <c r="G8355" i="7"/>
  <c r="G8356" i="7"/>
  <c r="G8357" i="7"/>
  <c r="G8358" i="7"/>
  <c r="G8359" i="7"/>
  <c r="G8360" i="7"/>
  <c r="G8361" i="7"/>
  <c r="G8362" i="7"/>
  <c r="G8363" i="7"/>
  <c r="G8364" i="7"/>
  <c r="G8365" i="7"/>
  <c r="G8366" i="7"/>
  <c r="G8367" i="7"/>
  <c r="G8368" i="7"/>
  <c r="G8369" i="7"/>
  <c r="G8370" i="7"/>
  <c r="G8371" i="7"/>
  <c r="G8372" i="7"/>
  <c r="G8373" i="7"/>
  <c r="G8374" i="7"/>
  <c r="G8375" i="7"/>
  <c r="G8376" i="7"/>
  <c r="G8377" i="7"/>
  <c r="G8378" i="7"/>
  <c r="G8379" i="7"/>
  <c r="G8380" i="7"/>
  <c r="G8381" i="7"/>
  <c r="G8382" i="7"/>
  <c r="G8383" i="7"/>
  <c r="G8384" i="7"/>
  <c r="G8385" i="7"/>
  <c r="G8386" i="7"/>
  <c r="G8387" i="7"/>
  <c r="G8388" i="7"/>
  <c r="G8389" i="7"/>
  <c r="G8390" i="7"/>
  <c r="G8391" i="7"/>
  <c r="G8392" i="7"/>
  <c r="G8393" i="7"/>
  <c r="G8394" i="7"/>
  <c r="G8395" i="7"/>
  <c r="G8396" i="7"/>
  <c r="G8397" i="7"/>
  <c r="G8398" i="7"/>
  <c r="G8399" i="7"/>
  <c r="G8400" i="7"/>
  <c r="G8401" i="7"/>
  <c r="G8402" i="7"/>
  <c r="G8403" i="7"/>
  <c r="G8404" i="7"/>
  <c r="G8405" i="7"/>
  <c r="G8406" i="7"/>
  <c r="G8407" i="7"/>
  <c r="G8408" i="7"/>
  <c r="G8409" i="7"/>
  <c r="G8410" i="7"/>
  <c r="G8411" i="7"/>
  <c r="G8412" i="7"/>
  <c r="G8413" i="7"/>
  <c r="G8414" i="7"/>
  <c r="G8415" i="7"/>
  <c r="G8416" i="7"/>
  <c r="G8417" i="7"/>
  <c r="G8418" i="7"/>
  <c r="G8419" i="7"/>
  <c r="G8420" i="7"/>
  <c r="G8421" i="7"/>
  <c r="G8422" i="7"/>
  <c r="G8423" i="7"/>
  <c r="G8424" i="7"/>
  <c r="G8425" i="7"/>
  <c r="G8426" i="7"/>
  <c r="G8427" i="7"/>
  <c r="G8428" i="7"/>
  <c r="G8429" i="7"/>
  <c r="G8430" i="7"/>
  <c r="G8431" i="7"/>
  <c r="G8432" i="7"/>
  <c r="G8433" i="7"/>
  <c r="G8434" i="7"/>
  <c r="G8435" i="7"/>
  <c r="G8436" i="7"/>
  <c r="G8437" i="7"/>
  <c r="G8438" i="7"/>
  <c r="G8439" i="7"/>
  <c r="G8440" i="7"/>
  <c r="G8441" i="7"/>
  <c r="G8442" i="7"/>
  <c r="G8443" i="7"/>
  <c r="G8444" i="7"/>
  <c r="G8445" i="7"/>
  <c r="G8446" i="7"/>
  <c r="G8447" i="7"/>
  <c r="G8448" i="7"/>
  <c r="G8449" i="7"/>
  <c r="G8450" i="7"/>
  <c r="G8451" i="7"/>
  <c r="G8452" i="7"/>
  <c r="G8453" i="7"/>
  <c r="G8454" i="7"/>
  <c r="G8455" i="7"/>
  <c r="G8456" i="7"/>
  <c r="G8457" i="7"/>
  <c r="G8458" i="7"/>
  <c r="G8459" i="7"/>
  <c r="G8460" i="7"/>
  <c r="G8461" i="7"/>
  <c r="G8462" i="7"/>
  <c r="G8463" i="7"/>
  <c r="G8464" i="7"/>
  <c r="G8465" i="7"/>
  <c r="G8466" i="7"/>
  <c r="G8467" i="7"/>
  <c r="G8468" i="7"/>
  <c r="G8469" i="7"/>
  <c r="G8470" i="7"/>
  <c r="G8471" i="7"/>
  <c r="G8472" i="7"/>
  <c r="G8473" i="7"/>
  <c r="G8474" i="7"/>
  <c r="G8475" i="7"/>
  <c r="G8476" i="7"/>
  <c r="G8477" i="7"/>
  <c r="G8478" i="7"/>
  <c r="G8479" i="7"/>
  <c r="G8480" i="7"/>
  <c r="G8481" i="7"/>
  <c r="G8482" i="7"/>
  <c r="G8483" i="7"/>
  <c r="G8484" i="7"/>
  <c r="G8485" i="7"/>
  <c r="G8486" i="7"/>
  <c r="G8487" i="7"/>
  <c r="G8488" i="7"/>
  <c r="G8489" i="7"/>
  <c r="G8490" i="7"/>
  <c r="G8491" i="7"/>
  <c r="G8492" i="7"/>
  <c r="G8493" i="7"/>
  <c r="G8494" i="7"/>
  <c r="G8495" i="7"/>
  <c r="G8496" i="7"/>
  <c r="G8497" i="7"/>
  <c r="G8498" i="7"/>
  <c r="G8499" i="7"/>
  <c r="G8500" i="7"/>
  <c r="G8501" i="7"/>
  <c r="G8502" i="7"/>
  <c r="G8503" i="7"/>
  <c r="G8504" i="7"/>
  <c r="G8505" i="7"/>
  <c r="G8506" i="7"/>
  <c r="G8507" i="7"/>
  <c r="G8508" i="7"/>
  <c r="G8509" i="7"/>
  <c r="G8510" i="7"/>
  <c r="G8511" i="7"/>
  <c r="G8512" i="7"/>
  <c r="G8513" i="7"/>
  <c r="G8514" i="7"/>
  <c r="G8515" i="7"/>
  <c r="G8516" i="7"/>
  <c r="G8517" i="7"/>
  <c r="G8518" i="7"/>
  <c r="G8519" i="7"/>
  <c r="G8520" i="7"/>
  <c r="G8521" i="7"/>
  <c r="G8522" i="7"/>
  <c r="G8523" i="7"/>
  <c r="G8524" i="7"/>
  <c r="G8525" i="7"/>
  <c r="G8526" i="7"/>
  <c r="G8527" i="7"/>
  <c r="G8528" i="7"/>
  <c r="G8529" i="7"/>
  <c r="G8530" i="7"/>
  <c r="G8531" i="7"/>
  <c r="G8532" i="7"/>
  <c r="G8533" i="7"/>
  <c r="G8534" i="7"/>
  <c r="G8535" i="7"/>
  <c r="G8536" i="7"/>
  <c r="G8537" i="7"/>
  <c r="G8538" i="7"/>
  <c r="G8539" i="7"/>
  <c r="G8540" i="7"/>
  <c r="G8541" i="7"/>
  <c r="G8542" i="7"/>
  <c r="G8543" i="7"/>
  <c r="G8544" i="7"/>
  <c r="G8545" i="7"/>
  <c r="G8546" i="7"/>
  <c r="G8547" i="7"/>
  <c r="G8548" i="7"/>
  <c r="G8549" i="7"/>
  <c r="G8550" i="7"/>
  <c r="G8551" i="7"/>
  <c r="G8552" i="7"/>
  <c r="G8553" i="7"/>
  <c r="G8554" i="7"/>
  <c r="G8555" i="7"/>
  <c r="G8556" i="7"/>
  <c r="G8557" i="7"/>
  <c r="G8558" i="7"/>
  <c r="G8559" i="7"/>
  <c r="G8560" i="7"/>
  <c r="G8561" i="7"/>
  <c r="G8562" i="7"/>
  <c r="G8563" i="7"/>
  <c r="G8564" i="7"/>
  <c r="G8565" i="7"/>
  <c r="G8566" i="7"/>
  <c r="G8567" i="7"/>
  <c r="G8568" i="7"/>
  <c r="G8569" i="7"/>
  <c r="G8570" i="7"/>
  <c r="G8571" i="7"/>
  <c r="G8572" i="7"/>
  <c r="G8573" i="7"/>
  <c r="G8574" i="7"/>
  <c r="G8575" i="7"/>
  <c r="G8576" i="7"/>
  <c r="G8577" i="7"/>
  <c r="G8578" i="7"/>
  <c r="G8579" i="7"/>
  <c r="G8580" i="7"/>
  <c r="G8581" i="7"/>
  <c r="G8582" i="7"/>
  <c r="G8583" i="7"/>
  <c r="G8584" i="7"/>
  <c r="G8585" i="7"/>
  <c r="G8586" i="7"/>
  <c r="G8587" i="7"/>
  <c r="G8588" i="7"/>
  <c r="G8589" i="7"/>
  <c r="G8590" i="7"/>
  <c r="G8591" i="7"/>
  <c r="G8592" i="7"/>
  <c r="G8593" i="7"/>
  <c r="G8594" i="7"/>
  <c r="G8595" i="7"/>
  <c r="G8596" i="7"/>
  <c r="G8597" i="7"/>
  <c r="G8598" i="7"/>
  <c r="G8599" i="7"/>
  <c r="G8600" i="7"/>
  <c r="G8601" i="7"/>
  <c r="G8602" i="7"/>
  <c r="G8603" i="7"/>
  <c r="G8604" i="7"/>
  <c r="G8605" i="7"/>
  <c r="G8606" i="7"/>
  <c r="G8607" i="7"/>
  <c r="G8608" i="7"/>
  <c r="G8609" i="7"/>
  <c r="G8610" i="7"/>
  <c r="G8611" i="7"/>
  <c r="G8612" i="7"/>
  <c r="G8613" i="7"/>
  <c r="G8614" i="7"/>
  <c r="G8615" i="7"/>
  <c r="G8616" i="7"/>
  <c r="G8617" i="7"/>
  <c r="G8618" i="7"/>
  <c r="G8619" i="7"/>
  <c r="G8620" i="7"/>
  <c r="G8621" i="7"/>
  <c r="G8622" i="7"/>
  <c r="G8623" i="7"/>
  <c r="G8624" i="7"/>
  <c r="G8625" i="7"/>
  <c r="G8626" i="7"/>
  <c r="G8627" i="7"/>
  <c r="G8628" i="7"/>
  <c r="G8629" i="7"/>
  <c r="G8630" i="7"/>
  <c r="G8631" i="7"/>
  <c r="G8632" i="7"/>
  <c r="G8633" i="7"/>
  <c r="G8634" i="7"/>
  <c r="G8635" i="7"/>
  <c r="G8636" i="7"/>
  <c r="G8637" i="7"/>
  <c r="G8638" i="7"/>
  <c r="G8639" i="7"/>
  <c r="G8640" i="7"/>
  <c r="G8641" i="7"/>
  <c r="G8642" i="7"/>
  <c r="G8643" i="7"/>
  <c r="G8644" i="7"/>
  <c r="G8645" i="7"/>
  <c r="G8646" i="7"/>
  <c r="G8647" i="7"/>
  <c r="G8648" i="7"/>
  <c r="G8649" i="7"/>
  <c r="G8650" i="7"/>
  <c r="G8651" i="7"/>
  <c r="G8652" i="7"/>
  <c r="G8653" i="7"/>
  <c r="G8654" i="7"/>
  <c r="G8655" i="7"/>
  <c r="G8656" i="7"/>
  <c r="G8657" i="7"/>
  <c r="G8658" i="7"/>
  <c r="G8659" i="7"/>
  <c r="G8660" i="7"/>
  <c r="G8661" i="7"/>
  <c r="G8662" i="7"/>
  <c r="G8663" i="7"/>
  <c r="G8664" i="7"/>
  <c r="G8665" i="7"/>
  <c r="G8666" i="7"/>
  <c r="G8667" i="7"/>
  <c r="G8668" i="7"/>
  <c r="G8669" i="7"/>
  <c r="G8670" i="7"/>
  <c r="G8671" i="7"/>
  <c r="G8672" i="7"/>
  <c r="G8673" i="7"/>
  <c r="G8674" i="7"/>
  <c r="G8675" i="7"/>
  <c r="G8676" i="7"/>
  <c r="G8677" i="7"/>
  <c r="G8678" i="7"/>
  <c r="G8679" i="7"/>
  <c r="G8680" i="7"/>
  <c r="G8681" i="7"/>
  <c r="G8682" i="7"/>
  <c r="G8683" i="7"/>
  <c r="G8684" i="7"/>
  <c r="G8685" i="7"/>
  <c r="G8686" i="7"/>
  <c r="G8687" i="7"/>
  <c r="G8688" i="7"/>
  <c r="G8689" i="7"/>
  <c r="G8690" i="7"/>
  <c r="G8691" i="7"/>
  <c r="G8692" i="7"/>
  <c r="G8693" i="7"/>
  <c r="G8694" i="7"/>
  <c r="G8695" i="7"/>
  <c r="G8696" i="7"/>
  <c r="G8697" i="7"/>
  <c r="G8698" i="7"/>
  <c r="G8699" i="7"/>
  <c r="G8700" i="7"/>
  <c r="G8701" i="7"/>
  <c r="G8702" i="7"/>
  <c r="G8703" i="7"/>
  <c r="G8704" i="7"/>
  <c r="G8705" i="7"/>
  <c r="G8706" i="7"/>
  <c r="G8707" i="7"/>
  <c r="G8708" i="7"/>
  <c r="G8709" i="7"/>
  <c r="G8710" i="7"/>
  <c r="G8711" i="7"/>
  <c r="G8712" i="7"/>
  <c r="G8713" i="7"/>
  <c r="G8714" i="7"/>
  <c r="G8715" i="7"/>
  <c r="G8716" i="7"/>
  <c r="G8717" i="7"/>
  <c r="G8718" i="7"/>
  <c r="G8719" i="7"/>
  <c r="G8720" i="7"/>
  <c r="G8721" i="7"/>
  <c r="G8722" i="7"/>
  <c r="G8723" i="7"/>
  <c r="G8724" i="7"/>
  <c r="G8725" i="7"/>
  <c r="G8726" i="7"/>
  <c r="G8727" i="7"/>
  <c r="G8728" i="7"/>
  <c r="G8729" i="7"/>
  <c r="G8730" i="7"/>
  <c r="G8731" i="7"/>
  <c r="G8732" i="7"/>
  <c r="G8733" i="7"/>
  <c r="G8734" i="7"/>
  <c r="G8735" i="7"/>
  <c r="G8736" i="7"/>
  <c r="G8737" i="7"/>
  <c r="G8738" i="7"/>
  <c r="G8739" i="7"/>
  <c r="G8740" i="7"/>
  <c r="G8741" i="7"/>
  <c r="G8742" i="7"/>
  <c r="G8743" i="7"/>
  <c r="G8744" i="7"/>
  <c r="G8745" i="7"/>
  <c r="G8746" i="7"/>
  <c r="G8747" i="7"/>
  <c r="G8748" i="7"/>
  <c r="G8749" i="7"/>
  <c r="G8750" i="7"/>
  <c r="G8751" i="7"/>
  <c r="G8752" i="7"/>
  <c r="G8753" i="7"/>
  <c r="G8754" i="7"/>
  <c r="G8755" i="7"/>
  <c r="G8756" i="7"/>
  <c r="G8757" i="7"/>
  <c r="G8758" i="7"/>
  <c r="G8759" i="7"/>
  <c r="G8760" i="7"/>
  <c r="G8761" i="7"/>
  <c r="G8762" i="7"/>
  <c r="G8763" i="7"/>
  <c r="G8764" i="7"/>
  <c r="G8765" i="7"/>
  <c r="G8766" i="7"/>
  <c r="G8767" i="7"/>
  <c r="G8768" i="7"/>
  <c r="G8769" i="7"/>
  <c r="G8770" i="7"/>
  <c r="G8771" i="7"/>
  <c r="G8772" i="7"/>
  <c r="G8773" i="7"/>
  <c r="G8774" i="7"/>
  <c r="G8775" i="7"/>
  <c r="G8776" i="7"/>
  <c r="G8777" i="7"/>
  <c r="G8778" i="7"/>
  <c r="G8779" i="7"/>
  <c r="G8780" i="7"/>
  <c r="G8781" i="7"/>
  <c r="G8782" i="7"/>
  <c r="G8783" i="7"/>
  <c r="G8784" i="7"/>
  <c r="G8785" i="7"/>
  <c r="G8786" i="7"/>
  <c r="G8787" i="7"/>
  <c r="G8788" i="7"/>
  <c r="G8789" i="7"/>
  <c r="G8790" i="7"/>
  <c r="G8791" i="7"/>
  <c r="G8792" i="7"/>
  <c r="G8793" i="7"/>
  <c r="G8794" i="7"/>
  <c r="G8795" i="7"/>
  <c r="G8796" i="7"/>
  <c r="G8797" i="7"/>
  <c r="G8798" i="7"/>
  <c r="G8799" i="7"/>
  <c r="G8800" i="7"/>
  <c r="G8801" i="7"/>
  <c r="G8802" i="7"/>
  <c r="G8803" i="7"/>
  <c r="G8804" i="7"/>
  <c r="G8805" i="7"/>
  <c r="G8806" i="7"/>
  <c r="G8807" i="7"/>
  <c r="G8808" i="7"/>
  <c r="G8809" i="7"/>
  <c r="G8810" i="7"/>
  <c r="G8811" i="7"/>
  <c r="G8812" i="7"/>
  <c r="G8813" i="7"/>
  <c r="G8814" i="7"/>
  <c r="G8815" i="7"/>
  <c r="G8816" i="7"/>
  <c r="G8817" i="7"/>
  <c r="G8818" i="7"/>
  <c r="G8819" i="7"/>
  <c r="G8820" i="7"/>
  <c r="G8821" i="7"/>
  <c r="G8822" i="7"/>
  <c r="G8823" i="7"/>
  <c r="G8824" i="7"/>
  <c r="G8825" i="7"/>
  <c r="G8826" i="7"/>
  <c r="G8827" i="7"/>
  <c r="G8828" i="7"/>
  <c r="G8829" i="7"/>
  <c r="G8830" i="7"/>
  <c r="G8831" i="7"/>
  <c r="G8832" i="7"/>
  <c r="G8833" i="7"/>
  <c r="G8834" i="7"/>
  <c r="G8835" i="7"/>
  <c r="G8836" i="7"/>
  <c r="G8837" i="7"/>
  <c r="G8838" i="7"/>
  <c r="G8839" i="7"/>
  <c r="G8840" i="7"/>
  <c r="G8841" i="7"/>
  <c r="G8842" i="7"/>
  <c r="G8843" i="7"/>
  <c r="G8844" i="7"/>
  <c r="G8845" i="7"/>
  <c r="G8846" i="7"/>
  <c r="G8847" i="7"/>
  <c r="G8848" i="7"/>
  <c r="G8849" i="7"/>
  <c r="G8850" i="7"/>
  <c r="G8851" i="7"/>
  <c r="G8852" i="7"/>
  <c r="G8853" i="7"/>
  <c r="G8854" i="7"/>
  <c r="G8855" i="7"/>
  <c r="G8856" i="7"/>
  <c r="G8857" i="7"/>
  <c r="G8858" i="7"/>
  <c r="G8859" i="7"/>
  <c r="G8860" i="7"/>
  <c r="G8861" i="7"/>
  <c r="G8862" i="7"/>
  <c r="G8863" i="7"/>
  <c r="G8864" i="7"/>
  <c r="G8865" i="7"/>
  <c r="G8866" i="7"/>
  <c r="G8867" i="7"/>
  <c r="G8868" i="7"/>
  <c r="G8869" i="7"/>
  <c r="G8870" i="7"/>
  <c r="G8871" i="7"/>
  <c r="G8872" i="7"/>
  <c r="G8873" i="7"/>
  <c r="G8874" i="7"/>
  <c r="G8875" i="7"/>
  <c r="G8876" i="7"/>
  <c r="G8877" i="7"/>
  <c r="G8878" i="7"/>
  <c r="G8879" i="7"/>
  <c r="G8880" i="7"/>
  <c r="G8881" i="7"/>
  <c r="G8882" i="7"/>
  <c r="G8883" i="7"/>
  <c r="G8884" i="7"/>
  <c r="G8885" i="7"/>
  <c r="G8886" i="7"/>
  <c r="G8887" i="7"/>
  <c r="G8888" i="7"/>
  <c r="G8889" i="7"/>
  <c r="G8890" i="7"/>
  <c r="G8891" i="7"/>
  <c r="G8892" i="7"/>
  <c r="G8893" i="7"/>
  <c r="G8894" i="7"/>
  <c r="G8895" i="7"/>
  <c r="G8896" i="7"/>
  <c r="G8897" i="7"/>
  <c r="G8898" i="7"/>
  <c r="G8899" i="7"/>
  <c r="G8900" i="7"/>
  <c r="G8901" i="7"/>
  <c r="G8902" i="7"/>
  <c r="G8903" i="7"/>
  <c r="G8904" i="7"/>
  <c r="G8905" i="7"/>
  <c r="G8906" i="7"/>
  <c r="G8907" i="7"/>
  <c r="G8908" i="7"/>
  <c r="G8909" i="7"/>
  <c r="G8910" i="7"/>
  <c r="G8911" i="7"/>
  <c r="G8912" i="7"/>
  <c r="G8913" i="7"/>
  <c r="G8914" i="7"/>
  <c r="G8915" i="7"/>
  <c r="G8916" i="7"/>
  <c r="G8917" i="7"/>
  <c r="G8918" i="7"/>
  <c r="G8919" i="7"/>
  <c r="G8920" i="7"/>
  <c r="G8921" i="7"/>
  <c r="G8922" i="7"/>
  <c r="G8923" i="7"/>
  <c r="G8924" i="7"/>
  <c r="G8925" i="7"/>
  <c r="G8926" i="7"/>
  <c r="G8927" i="7"/>
  <c r="G8928" i="7"/>
  <c r="G8929" i="7"/>
  <c r="G8930" i="7"/>
  <c r="G8931" i="7"/>
  <c r="G8932" i="7"/>
  <c r="G8933" i="7"/>
  <c r="G8934" i="7"/>
  <c r="G8935" i="7"/>
  <c r="G8936" i="7"/>
  <c r="G8937" i="7"/>
  <c r="G8938" i="7"/>
  <c r="G8939" i="7"/>
  <c r="G8940" i="7"/>
  <c r="G8941" i="7"/>
  <c r="G8942" i="7"/>
  <c r="G8943" i="7"/>
  <c r="G8944" i="7"/>
  <c r="G8945" i="7"/>
  <c r="G8946" i="7"/>
  <c r="G8947" i="7"/>
  <c r="G8948" i="7"/>
  <c r="G8949" i="7"/>
  <c r="G8950" i="7"/>
  <c r="G8951" i="7"/>
  <c r="G8952" i="7"/>
  <c r="G8953" i="7"/>
  <c r="G8954" i="7"/>
  <c r="G8955" i="7"/>
  <c r="G8956" i="7"/>
  <c r="G8957" i="7"/>
  <c r="G8958" i="7"/>
  <c r="G8959" i="7"/>
  <c r="G8960" i="7"/>
  <c r="G8961" i="7"/>
  <c r="G8962" i="7"/>
  <c r="G8963" i="7"/>
  <c r="G8964" i="7"/>
  <c r="G8965" i="7"/>
  <c r="G8966" i="7"/>
  <c r="G8967" i="7"/>
  <c r="G8968" i="7"/>
  <c r="G8969" i="7"/>
  <c r="G8970" i="7"/>
  <c r="G8971" i="7"/>
  <c r="G8972" i="7"/>
  <c r="G8973" i="7"/>
  <c r="G8974" i="7"/>
  <c r="G8975" i="7"/>
  <c r="G8976" i="7"/>
  <c r="G8977" i="7"/>
  <c r="G8978" i="7"/>
  <c r="G8979" i="7"/>
  <c r="G8980" i="7"/>
  <c r="G8981" i="7"/>
  <c r="G8982" i="7"/>
  <c r="G8983" i="7"/>
  <c r="G8984" i="7"/>
  <c r="G8985" i="7"/>
  <c r="G8986" i="7"/>
  <c r="G8987" i="7"/>
  <c r="G8988" i="7"/>
  <c r="G8989" i="7"/>
  <c r="G8990" i="7"/>
  <c r="G8991" i="7"/>
  <c r="G8992" i="7"/>
  <c r="G8993" i="7"/>
  <c r="G8994" i="7"/>
  <c r="G8995" i="7"/>
  <c r="G8996" i="7"/>
  <c r="G8997" i="7"/>
  <c r="G8998" i="7"/>
  <c r="G8999" i="7"/>
  <c r="G9000" i="7"/>
  <c r="G9001" i="7"/>
  <c r="G9002" i="7"/>
  <c r="G9003" i="7"/>
  <c r="G9004" i="7"/>
  <c r="G9005" i="7"/>
  <c r="G9006" i="7"/>
  <c r="G9007" i="7"/>
  <c r="G9008" i="7"/>
  <c r="G9009" i="7"/>
  <c r="G9010" i="7"/>
  <c r="G9011" i="7"/>
  <c r="G9012" i="7"/>
  <c r="G9013" i="7"/>
  <c r="G9014" i="7"/>
  <c r="G9015" i="7"/>
  <c r="G9016" i="7"/>
  <c r="G9017" i="7"/>
  <c r="G9018" i="7"/>
  <c r="G9019" i="7"/>
  <c r="G9020" i="7"/>
  <c r="G9021" i="7"/>
  <c r="G9022" i="7"/>
  <c r="G9023" i="7"/>
  <c r="G9024" i="7"/>
  <c r="G9025" i="7"/>
  <c r="G9026" i="7"/>
  <c r="G9027" i="7"/>
  <c r="G9028" i="7"/>
  <c r="G9029" i="7"/>
  <c r="G9030" i="7"/>
  <c r="G9031" i="7"/>
  <c r="G9032" i="7"/>
  <c r="G9033" i="7"/>
  <c r="G9034" i="7"/>
  <c r="G9035" i="7"/>
  <c r="G9036" i="7"/>
  <c r="G9037" i="7"/>
  <c r="G9038" i="7"/>
  <c r="G9039" i="7"/>
  <c r="G9040" i="7"/>
  <c r="G9041" i="7"/>
  <c r="G9042" i="7"/>
  <c r="G9043" i="7"/>
  <c r="G9044" i="7"/>
  <c r="G9045" i="7"/>
  <c r="G9046" i="7"/>
  <c r="G9047" i="7"/>
  <c r="G9048" i="7"/>
  <c r="G9049" i="7"/>
  <c r="G9050" i="7"/>
  <c r="G9051" i="7"/>
  <c r="G9052" i="7"/>
  <c r="G9053" i="7"/>
  <c r="G9054" i="7"/>
  <c r="G9055" i="7"/>
  <c r="G9056" i="7"/>
  <c r="G9057" i="7"/>
  <c r="G9058" i="7"/>
  <c r="G9059" i="7"/>
  <c r="G9060" i="7"/>
  <c r="G9061" i="7"/>
  <c r="G9062" i="7"/>
  <c r="G9063" i="7"/>
  <c r="G9064" i="7"/>
  <c r="G9065" i="7"/>
  <c r="G9066" i="7"/>
  <c r="G9067" i="7"/>
  <c r="G9068" i="7"/>
  <c r="G9069" i="7"/>
  <c r="G9070" i="7"/>
  <c r="G9071" i="7"/>
  <c r="G9072" i="7"/>
  <c r="G9073" i="7"/>
  <c r="G9074" i="7"/>
  <c r="G9075" i="7"/>
  <c r="G9076" i="7"/>
  <c r="G9077" i="7"/>
  <c r="G9078" i="7"/>
  <c r="G9079" i="7"/>
  <c r="G9080" i="7"/>
  <c r="G9081" i="7"/>
  <c r="G9082" i="7"/>
  <c r="G9083" i="7"/>
  <c r="G9084" i="7"/>
  <c r="G9085" i="7"/>
  <c r="G9086" i="7"/>
  <c r="G9087" i="7"/>
  <c r="G9088" i="7"/>
  <c r="G9089" i="7"/>
  <c r="G9090" i="7"/>
  <c r="G9091" i="7"/>
  <c r="G9092" i="7"/>
  <c r="G9093" i="7"/>
  <c r="G9094" i="7"/>
  <c r="G9095" i="7"/>
  <c r="G9096" i="7"/>
  <c r="G9097" i="7"/>
  <c r="G9098" i="7"/>
  <c r="G9099" i="7"/>
  <c r="G9100" i="7"/>
  <c r="G9101" i="7"/>
  <c r="G9102" i="7"/>
  <c r="G9103" i="7"/>
  <c r="G9104" i="7"/>
  <c r="G9105" i="7"/>
  <c r="G9106" i="7"/>
  <c r="G9107" i="7"/>
  <c r="G9108" i="7"/>
  <c r="G9109" i="7"/>
  <c r="G9110" i="7"/>
  <c r="G9111" i="7"/>
  <c r="G9112" i="7"/>
  <c r="G9113" i="7"/>
  <c r="G9114" i="7"/>
  <c r="G9115" i="7"/>
  <c r="G9116" i="7"/>
  <c r="G9117" i="7"/>
  <c r="G9118" i="7"/>
  <c r="G9119" i="7"/>
  <c r="G9120" i="7"/>
  <c r="G9121" i="7"/>
  <c r="G9122" i="7"/>
  <c r="G9123" i="7"/>
  <c r="G9124" i="7"/>
  <c r="G9125" i="7"/>
  <c r="G9126" i="7"/>
  <c r="G9127" i="7"/>
  <c r="G9128" i="7"/>
  <c r="G9129" i="7"/>
  <c r="G9130" i="7"/>
  <c r="G9131" i="7"/>
  <c r="G9132" i="7"/>
  <c r="G9133" i="7"/>
  <c r="G9134" i="7"/>
  <c r="G9135" i="7"/>
  <c r="G9136" i="7"/>
  <c r="G9137" i="7"/>
  <c r="G9138" i="7"/>
  <c r="G9139" i="7"/>
  <c r="G9140" i="7"/>
  <c r="G9141" i="7"/>
  <c r="G9142" i="7"/>
  <c r="G9143" i="7"/>
  <c r="G9144" i="7"/>
  <c r="G9145" i="7"/>
  <c r="G9146" i="7"/>
  <c r="G9147" i="7"/>
  <c r="G9148" i="7"/>
  <c r="G9149" i="7"/>
  <c r="G9150" i="7"/>
  <c r="G9151" i="7"/>
  <c r="G9152" i="7"/>
  <c r="G9153" i="7"/>
  <c r="G9154" i="7"/>
  <c r="G9155" i="7"/>
  <c r="G9156" i="7"/>
  <c r="G9157" i="7"/>
  <c r="G9158" i="7"/>
  <c r="G9159" i="7"/>
  <c r="G9160" i="7"/>
  <c r="G9161" i="7"/>
  <c r="G9162" i="7"/>
  <c r="G9163" i="7"/>
  <c r="G9164" i="7"/>
  <c r="G9165" i="7"/>
  <c r="G9166" i="7"/>
  <c r="G9167" i="7"/>
  <c r="G9168" i="7"/>
  <c r="G9169" i="7"/>
  <c r="G9170" i="7"/>
  <c r="G9171" i="7"/>
  <c r="G9172" i="7"/>
  <c r="G9173" i="7"/>
  <c r="G9174" i="7"/>
  <c r="G9175" i="7"/>
  <c r="G9176" i="7"/>
  <c r="G9177" i="7"/>
  <c r="G9178" i="7"/>
  <c r="G9179" i="7"/>
  <c r="G9180" i="7"/>
  <c r="G9181" i="7"/>
  <c r="G9182" i="7"/>
  <c r="G9183" i="7"/>
  <c r="G9184" i="7"/>
  <c r="G9185" i="7"/>
  <c r="G9186" i="7"/>
  <c r="G9187" i="7"/>
  <c r="G9188" i="7"/>
  <c r="G9189" i="7"/>
  <c r="G9190" i="7"/>
  <c r="G9191" i="7"/>
  <c r="G9192" i="7"/>
  <c r="G9193" i="7"/>
  <c r="G9194" i="7"/>
  <c r="G9195" i="7"/>
  <c r="G9196" i="7"/>
  <c r="G9197" i="7"/>
  <c r="G9198" i="7"/>
  <c r="G9199" i="7"/>
  <c r="G9200" i="7"/>
  <c r="G9201" i="7"/>
  <c r="G9202" i="7"/>
  <c r="G9203" i="7"/>
  <c r="G9204" i="7"/>
  <c r="G9205" i="7"/>
  <c r="G9206" i="7"/>
  <c r="G9207" i="7"/>
  <c r="G9208" i="7"/>
  <c r="G9209" i="7"/>
  <c r="G9210" i="7"/>
  <c r="G9211" i="7"/>
  <c r="G9212" i="7"/>
  <c r="G9213" i="7"/>
  <c r="G9214" i="7"/>
  <c r="G9215" i="7"/>
  <c r="G9216" i="7"/>
  <c r="G9217" i="7"/>
  <c r="G9218" i="7"/>
  <c r="G9219" i="7"/>
  <c r="G9220" i="7"/>
  <c r="G9221" i="7"/>
  <c r="G9222" i="7"/>
  <c r="G9223" i="7"/>
  <c r="G9224" i="7"/>
  <c r="G9225" i="7"/>
  <c r="G9226" i="7"/>
  <c r="G9227" i="7"/>
  <c r="G9228" i="7"/>
  <c r="G9229" i="7"/>
  <c r="G9230" i="7"/>
  <c r="G9231" i="7"/>
  <c r="G9232" i="7"/>
  <c r="G9233" i="7"/>
  <c r="G9234" i="7"/>
  <c r="G9235" i="7"/>
  <c r="G9236" i="7"/>
  <c r="G9237" i="7"/>
  <c r="G9238" i="7"/>
  <c r="G9239" i="7"/>
  <c r="G9240" i="7"/>
  <c r="G9241" i="7"/>
  <c r="G9242" i="7"/>
  <c r="G9243" i="7"/>
  <c r="G9244" i="7"/>
  <c r="G9245" i="7"/>
  <c r="G9246" i="7"/>
  <c r="G9247" i="7"/>
  <c r="G9248" i="7"/>
  <c r="G9249" i="7"/>
  <c r="G9250" i="7"/>
  <c r="G9251" i="7"/>
  <c r="G9252" i="7"/>
  <c r="G9253" i="7"/>
  <c r="G9254" i="7"/>
  <c r="G9255" i="7"/>
  <c r="G9256" i="7"/>
  <c r="G9257" i="7"/>
  <c r="G9258" i="7"/>
  <c r="G9259" i="7"/>
  <c r="G9260" i="7"/>
  <c r="G9261" i="7"/>
  <c r="G9262" i="7"/>
  <c r="G9263" i="7"/>
  <c r="G9264" i="7"/>
  <c r="G9265" i="7"/>
  <c r="G9266" i="7"/>
  <c r="G9267" i="7"/>
  <c r="G9268" i="7"/>
  <c r="G9269" i="7"/>
  <c r="G9270" i="7"/>
  <c r="G9271" i="7"/>
  <c r="G9272" i="7"/>
  <c r="G9273" i="7"/>
  <c r="G9274" i="7"/>
  <c r="G9275" i="7"/>
  <c r="G9276" i="7"/>
  <c r="G9277" i="7"/>
  <c r="G9278" i="7"/>
  <c r="G9279" i="7"/>
  <c r="G9280" i="7"/>
  <c r="G9281" i="7"/>
  <c r="G9282" i="7"/>
  <c r="G9283" i="7"/>
  <c r="G9284" i="7"/>
  <c r="G9285" i="7"/>
  <c r="G9286" i="7"/>
  <c r="G9287" i="7"/>
  <c r="G9288" i="7"/>
  <c r="G9289" i="7"/>
  <c r="G9290" i="7"/>
  <c r="G9291" i="7"/>
  <c r="G9292" i="7"/>
  <c r="G9293" i="7"/>
  <c r="G9294" i="7"/>
  <c r="G9295" i="7"/>
  <c r="G9296" i="7"/>
  <c r="G9297" i="7"/>
  <c r="G9298" i="7"/>
  <c r="G9299" i="7"/>
  <c r="G9300" i="7"/>
  <c r="G9301" i="7"/>
  <c r="G9302" i="7"/>
  <c r="G9303" i="7"/>
  <c r="G9304" i="7"/>
  <c r="G9305" i="7"/>
  <c r="G9306" i="7"/>
  <c r="G9307" i="7"/>
  <c r="G9308" i="7"/>
  <c r="G9309" i="7"/>
  <c r="G9310" i="7"/>
  <c r="G9311" i="7"/>
  <c r="G9312" i="7"/>
  <c r="G9313" i="7"/>
  <c r="G9314" i="7"/>
  <c r="G9315" i="7"/>
  <c r="G9316" i="7"/>
  <c r="G9317" i="7"/>
  <c r="G9318" i="7"/>
  <c r="G9319" i="7"/>
  <c r="G9320" i="7"/>
  <c r="G9321" i="7"/>
  <c r="G9322" i="7"/>
  <c r="G9323" i="7"/>
  <c r="G9324" i="7"/>
  <c r="G9325" i="7"/>
  <c r="G9326" i="7"/>
  <c r="G9327" i="7"/>
  <c r="G9328" i="7"/>
  <c r="G9329" i="7"/>
  <c r="G9330" i="7"/>
  <c r="G9331" i="7"/>
  <c r="G9332" i="7"/>
  <c r="G9333" i="7"/>
  <c r="G9334" i="7"/>
  <c r="G9335" i="7"/>
  <c r="G9336" i="7"/>
  <c r="G9337" i="7"/>
  <c r="G9338" i="7"/>
  <c r="G9339" i="7"/>
  <c r="G9340" i="7"/>
  <c r="G9341" i="7"/>
  <c r="G9342" i="7"/>
  <c r="G9343" i="7"/>
  <c r="G9344" i="7"/>
  <c r="G9345" i="7"/>
  <c r="G9346" i="7"/>
  <c r="G9347" i="7"/>
  <c r="G9348" i="7"/>
  <c r="G9349" i="7"/>
  <c r="G9350" i="7"/>
  <c r="G9351" i="7"/>
  <c r="G9352" i="7"/>
  <c r="G9353" i="7"/>
  <c r="G9354" i="7"/>
  <c r="G9355" i="7"/>
  <c r="G9356" i="7"/>
  <c r="G9357" i="7"/>
  <c r="G9358" i="7"/>
  <c r="G9359" i="7"/>
  <c r="G9360" i="7"/>
  <c r="G9361" i="7"/>
  <c r="G9362" i="7"/>
  <c r="G9363" i="7"/>
  <c r="G9364" i="7"/>
  <c r="G9365" i="7"/>
  <c r="G9366" i="7"/>
  <c r="G9367" i="7"/>
  <c r="G9368" i="7"/>
  <c r="G9369" i="7"/>
  <c r="G9370" i="7"/>
  <c r="G9371" i="7"/>
  <c r="G9372" i="7"/>
  <c r="G9373" i="7"/>
  <c r="G9374" i="7"/>
  <c r="G9375" i="7"/>
  <c r="G9376" i="7"/>
  <c r="G9377" i="7"/>
  <c r="G9378" i="7"/>
  <c r="G9379" i="7"/>
  <c r="G9380" i="7"/>
  <c r="G9381" i="7"/>
  <c r="G9382" i="7"/>
  <c r="G9383" i="7"/>
  <c r="G9384" i="7"/>
  <c r="G9385" i="7"/>
  <c r="G9386" i="7"/>
  <c r="G9387" i="7"/>
  <c r="G9388" i="7"/>
  <c r="G9389" i="7"/>
  <c r="G9390" i="7"/>
  <c r="G9391" i="7"/>
  <c r="G9392" i="7"/>
  <c r="G9393" i="7"/>
  <c r="G9394" i="7"/>
  <c r="G9395" i="7"/>
  <c r="G9396" i="7"/>
  <c r="G9397" i="7"/>
  <c r="G9398" i="7"/>
  <c r="G9399" i="7"/>
  <c r="G9400" i="7"/>
  <c r="G9401" i="7"/>
  <c r="G9402" i="7"/>
  <c r="G9403" i="7"/>
  <c r="G9404" i="7"/>
  <c r="G9405" i="7"/>
  <c r="G9406" i="7"/>
  <c r="G9407" i="7"/>
  <c r="G9408" i="7"/>
  <c r="G9409" i="7"/>
  <c r="G9410" i="7"/>
  <c r="G9411" i="7"/>
  <c r="G9412" i="7"/>
  <c r="G9413" i="7"/>
  <c r="G9414" i="7"/>
  <c r="G9415" i="7"/>
  <c r="G9416" i="7"/>
  <c r="G9417" i="7"/>
  <c r="G9418" i="7"/>
  <c r="G9419" i="7"/>
  <c r="G9420" i="7"/>
  <c r="G9421" i="7"/>
  <c r="G9422" i="7"/>
  <c r="G9423" i="7"/>
  <c r="G9424" i="7"/>
  <c r="G9425" i="7"/>
  <c r="G9426" i="7"/>
  <c r="G9427" i="7"/>
  <c r="G9428" i="7"/>
  <c r="G9429" i="7"/>
  <c r="G9430" i="7"/>
  <c r="G9431" i="7"/>
  <c r="G9432" i="7"/>
  <c r="G9433" i="7"/>
  <c r="G9434" i="7"/>
  <c r="G9435" i="7"/>
  <c r="G9436" i="7"/>
  <c r="G9437" i="7"/>
  <c r="G9438" i="7"/>
  <c r="G9439" i="7"/>
  <c r="G9440" i="7"/>
  <c r="G9441" i="7"/>
  <c r="G9442" i="7"/>
  <c r="G9443" i="7"/>
  <c r="G9444" i="7"/>
  <c r="G9445" i="7"/>
  <c r="G9446" i="7"/>
  <c r="G9447" i="7"/>
  <c r="G9448" i="7"/>
  <c r="G9449" i="7"/>
  <c r="G9450" i="7"/>
  <c r="G9451" i="7"/>
  <c r="G9452" i="7"/>
  <c r="G9453" i="7"/>
  <c r="G9454" i="7"/>
  <c r="G9455" i="7"/>
  <c r="G9456" i="7"/>
  <c r="G9457" i="7"/>
  <c r="G9458" i="7"/>
  <c r="G9459" i="7"/>
  <c r="G9460" i="7"/>
  <c r="G9461" i="7"/>
  <c r="G9462" i="7"/>
  <c r="G9463" i="7"/>
  <c r="G9464" i="7"/>
  <c r="G9465" i="7"/>
  <c r="G9466" i="7"/>
  <c r="G9467" i="7"/>
  <c r="G9468" i="7"/>
  <c r="G9469" i="7"/>
  <c r="G9470" i="7"/>
  <c r="G9471" i="7"/>
  <c r="G9472" i="7"/>
  <c r="G9473" i="7"/>
  <c r="G9474" i="7"/>
  <c r="G9475" i="7"/>
  <c r="G9476" i="7"/>
  <c r="G9477" i="7"/>
  <c r="G9478" i="7"/>
  <c r="G9479" i="7"/>
  <c r="G9480" i="7"/>
  <c r="G9481" i="7"/>
  <c r="G9482" i="7"/>
  <c r="G9483" i="7"/>
  <c r="G9484" i="7"/>
  <c r="G9485" i="7"/>
  <c r="G9486" i="7"/>
  <c r="G9487" i="7"/>
  <c r="G9488" i="7"/>
  <c r="G9489" i="7"/>
  <c r="G9490" i="7"/>
  <c r="G9491" i="7"/>
  <c r="G9492" i="7"/>
  <c r="G9493" i="7"/>
  <c r="G9494" i="7"/>
  <c r="G9495" i="7"/>
  <c r="G9496" i="7"/>
  <c r="G9497" i="7"/>
  <c r="G9498" i="7"/>
  <c r="G9499" i="7"/>
  <c r="G9500" i="7"/>
  <c r="G9501" i="7"/>
  <c r="G9502" i="7"/>
  <c r="G9503" i="7"/>
  <c r="G9504" i="7"/>
  <c r="G9505" i="7"/>
  <c r="G9506" i="7"/>
  <c r="G9507" i="7"/>
  <c r="G9508" i="7"/>
  <c r="G9509" i="7"/>
  <c r="G9510" i="7"/>
  <c r="G9511" i="7"/>
  <c r="G9512" i="7"/>
  <c r="G9513" i="7"/>
  <c r="G9514" i="7"/>
  <c r="G9515" i="7"/>
  <c r="G9516" i="7"/>
  <c r="G9517" i="7"/>
  <c r="G9518" i="7"/>
  <c r="G9519" i="7"/>
  <c r="G9520" i="7"/>
  <c r="G9521" i="7"/>
  <c r="G9522" i="7"/>
  <c r="G9523" i="7"/>
  <c r="G9524" i="7"/>
  <c r="G9525" i="7"/>
  <c r="G9526" i="7"/>
  <c r="G9527" i="7"/>
  <c r="G9528" i="7"/>
  <c r="G9529" i="7"/>
  <c r="G9530" i="7"/>
  <c r="G9531" i="7"/>
  <c r="G9532" i="7"/>
  <c r="G9533" i="7"/>
  <c r="G9534" i="7"/>
  <c r="G9535" i="7"/>
  <c r="G9536" i="7"/>
  <c r="G9537" i="7"/>
  <c r="G9538" i="7"/>
  <c r="G9539" i="7"/>
  <c r="G9540" i="7"/>
  <c r="G9541" i="7"/>
  <c r="G9542" i="7"/>
  <c r="G9543" i="7"/>
  <c r="G9544" i="7"/>
  <c r="G9545" i="7"/>
  <c r="G9546" i="7"/>
  <c r="G9547" i="7"/>
  <c r="G9548" i="7"/>
  <c r="G9549" i="7"/>
  <c r="G9550" i="7"/>
  <c r="G9551" i="7"/>
  <c r="G9552" i="7"/>
  <c r="G9553" i="7"/>
  <c r="G9554" i="7"/>
  <c r="G9555" i="7"/>
  <c r="G9556" i="7"/>
  <c r="G9557" i="7"/>
  <c r="G9558" i="7"/>
  <c r="G9559" i="7"/>
  <c r="G9560" i="7"/>
  <c r="G9561" i="7"/>
  <c r="G9562" i="7"/>
  <c r="G9563" i="7"/>
  <c r="G9564" i="7"/>
  <c r="G9565" i="7"/>
  <c r="G9566" i="7"/>
  <c r="G9567" i="7"/>
  <c r="G9568" i="7"/>
  <c r="G9569" i="7"/>
  <c r="G9570" i="7"/>
  <c r="G9571" i="7"/>
  <c r="G9572" i="7"/>
  <c r="G9573" i="7"/>
  <c r="G9574" i="7"/>
  <c r="G9575" i="7"/>
  <c r="G9576" i="7"/>
  <c r="G9577" i="7"/>
  <c r="G9578" i="7"/>
  <c r="G9579" i="7"/>
  <c r="G9580" i="7"/>
  <c r="G9581" i="7"/>
  <c r="G9582" i="7"/>
  <c r="G9583" i="7"/>
  <c r="G9584" i="7"/>
  <c r="G9585" i="7"/>
  <c r="G9586" i="7"/>
  <c r="G9587" i="7"/>
  <c r="G9588" i="7"/>
  <c r="G9589" i="7"/>
  <c r="G9590" i="7"/>
  <c r="G9591" i="7"/>
  <c r="G9592" i="7"/>
  <c r="G9593" i="7"/>
  <c r="G9594" i="7"/>
  <c r="G9595" i="7"/>
  <c r="G9596" i="7"/>
  <c r="G9597" i="7"/>
  <c r="G9598" i="7"/>
  <c r="G9599" i="7"/>
  <c r="G9600" i="7"/>
  <c r="G9601" i="7"/>
  <c r="G9602" i="7"/>
  <c r="G9603" i="7"/>
  <c r="G9604" i="7"/>
  <c r="G9605" i="7"/>
  <c r="G9606" i="7"/>
  <c r="G9607" i="7"/>
  <c r="G9608" i="7"/>
  <c r="G9609" i="7"/>
  <c r="G9610" i="7"/>
  <c r="G9611" i="7"/>
  <c r="G9612" i="7"/>
  <c r="G9613" i="7"/>
  <c r="G9614" i="7"/>
  <c r="G9615" i="7"/>
  <c r="G9616" i="7"/>
  <c r="G9617" i="7"/>
  <c r="G9618" i="7"/>
  <c r="G9619" i="7"/>
  <c r="G9620" i="7"/>
  <c r="G9621" i="7"/>
  <c r="G9622" i="7"/>
  <c r="G9623" i="7"/>
  <c r="G9624" i="7"/>
  <c r="G9625" i="7"/>
  <c r="G9626" i="7"/>
  <c r="G9627" i="7"/>
  <c r="G9628" i="7"/>
  <c r="G9629" i="7"/>
  <c r="G9630" i="7"/>
  <c r="G9631" i="7"/>
  <c r="G9632" i="7"/>
  <c r="G9633" i="7"/>
  <c r="G9634" i="7"/>
  <c r="G9635" i="7"/>
  <c r="G9636" i="7"/>
  <c r="G9637" i="7"/>
  <c r="G9638" i="7"/>
  <c r="G9639" i="7"/>
  <c r="G9640" i="7"/>
  <c r="G9641" i="7"/>
  <c r="G9642" i="7"/>
  <c r="G9643" i="7"/>
  <c r="G9644" i="7"/>
  <c r="G9645" i="7"/>
  <c r="G9646" i="7"/>
  <c r="G9647" i="7"/>
  <c r="G9648" i="7"/>
  <c r="G9649" i="7"/>
  <c r="G9650" i="7"/>
  <c r="G9651" i="7"/>
  <c r="G9652" i="7"/>
  <c r="G9653" i="7"/>
  <c r="G9654" i="7"/>
  <c r="G9655" i="7"/>
  <c r="G9656" i="7"/>
  <c r="G9657" i="7"/>
  <c r="G9658" i="7"/>
  <c r="G9659" i="7"/>
  <c r="G9660" i="7"/>
  <c r="G9661" i="7"/>
  <c r="G9662" i="7"/>
  <c r="G9663" i="7"/>
  <c r="G9664" i="7"/>
  <c r="G9665" i="7"/>
  <c r="G9666" i="7"/>
  <c r="G9667" i="7"/>
  <c r="G9668" i="7"/>
  <c r="G9669" i="7"/>
  <c r="G9670" i="7"/>
  <c r="G9671" i="7"/>
  <c r="G9672" i="7"/>
  <c r="G9673" i="7"/>
  <c r="G9674" i="7"/>
  <c r="G9675" i="7"/>
  <c r="G9676" i="7"/>
  <c r="G9677" i="7"/>
  <c r="G9678" i="7"/>
  <c r="G9679" i="7"/>
  <c r="G9680" i="7"/>
  <c r="G9681" i="7"/>
  <c r="G9682" i="7"/>
  <c r="G9683" i="7"/>
  <c r="G9684" i="7"/>
  <c r="G9685" i="7"/>
  <c r="G9686" i="7"/>
  <c r="G9687" i="7"/>
  <c r="G9688" i="7"/>
  <c r="G9689" i="7"/>
  <c r="G9690" i="7"/>
  <c r="G9691" i="7"/>
  <c r="G9692" i="7"/>
  <c r="G9693" i="7"/>
  <c r="G9694" i="7"/>
  <c r="G9695" i="7"/>
  <c r="G9696" i="7"/>
  <c r="G9697" i="7"/>
  <c r="G9698" i="7"/>
  <c r="G9699" i="7"/>
  <c r="G9700" i="7"/>
  <c r="G9701" i="7"/>
  <c r="G9702" i="7"/>
  <c r="G9703" i="7"/>
  <c r="G9704" i="7"/>
  <c r="G9705" i="7"/>
  <c r="G9706" i="7"/>
  <c r="G9707" i="7"/>
  <c r="G9708" i="7"/>
  <c r="G9709" i="7"/>
  <c r="G9710" i="7"/>
  <c r="G9711" i="7"/>
  <c r="G9712" i="7"/>
  <c r="G9713" i="7"/>
  <c r="G9714" i="7"/>
  <c r="G9715" i="7"/>
  <c r="G9716" i="7"/>
  <c r="G9717" i="7"/>
  <c r="G9718" i="7"/>
  <c r="G9719" i="7"/>
  <c r="G9720" i="7"/>
  <c r="G9721" i="7"/>
  <c r="G9722" i="7"/>
  <c r="G9723" i="7"/>
  <c r="G9724" i="7"/>
  <c r="G9725" i="7"/>
  <c r="G9726" i="7"/>
  <c r="G9727" i="7"/>
  <c r="G9728" i="7"/>
  <c r="G9729" i="7"/>
  <c r="G9730" i="7"/>
  <c r="G9731" i="7"/>
  <c r="G9732" i="7"/>
  <c r="G9733" i="7"/>
  <c r="G9734" i="7"/>
  <c r="G9735" i="7"/>
  <c r="G9736" i="7"/>
  <c r="G9737" i="7"/>
  <c r="G9738" i="7"/>
  <c r="G9739" i="7"/>
  <c r="G9740" i="7"/>
  <c r="G9741" i="7"/>
  <c r="G9742" i="7"/>
  <c r="G9743" i="7"/>
  <c r="G9744" i="7"/>
  <c r="G9745" i="7"/>
  <c r="G9746" i="7"/>
  <c r="G9747" i="7"/>
  <c r="G9748" i="7"/>
  <c r="G9749" i="7"/>
  <c r="G9750" i="7"/>
  <c r="G9751" i="7"/>
  <c r="G9752" i="7"/>
  <c r="G9753" i="7"/>
  <c r="G9754" i="7"/>
  <c r="G9755" i="7"/>
  <c r="G9756" i="7"/>
  <c r="G9757" i="7"/>
  <c r="G9758" i="7"/>
  <c r="G9759" i="7"/>
  <c r="G9760" i="7"/>
  <c r="G9761" i="7"/>
  <c r="G9762" i="7"/>
  <c r="G9763" i="7"/>
  <c r="G9764" i="7"/>
  <c r="G9765" i="7"/>
  <c r="G9766" i="7"/>
  <c r="G9767" i="7"/>
  <c r="G9768" i="7"/>
  <c r="G9769" i="7"/>
  <c r="G9770" i="7"/>
  <c r="G9771" i="7"/>
  <c r="G9772" i="7"/>
  <c r="G9773" i="7"/>
  <c r="G9774" i="7"/>
  <c r="G9775" i="7"/>
  <c r="G9776" i="7"/>
  <c r="G9777" i="7"/>
  <c r="G9778" i="7"/>
  <c r="G9779" i="7"/>
  <c r="G9780" i="7"/>
  <c r="G9781" i="7"/>
  <c r="G9782" i="7"/>
  <c r="G9783" i="7"/>
  <c r="G9784" i="7"/>
  <c r="G9785" i="7"/>
  <c r="G9786" i="7"/>
  <c r="G9787" i="7"/>
  <c r="G9788" i="7"/>
  <c r="G9789" i="7"/>
  <c r="G9790" i="7"/>
  <c r="G9791" i="7"/>
  <c r="G9792" i="7"/>
  <c r="G9793" i="7"/>
  <c r="G9794" i="7"/>
  <c r="G9795" i="7"/>
  <c r="G9796" i="7"/>
  <c r="G9797" i="7"/>
  <c r="G9798" i="7"/>
  <c r="G9799" i="7"/>
  <c r="G9800" i="7"/>
  <c r="G9801" i="7"/>
  <c r="G9802" i="7"/>
  <c r="G9803" i="7"/>
  <c r="G9804" i="7"/>
  <c r="G9805" i="7"/>
  <c r="G9806" i="7"/>
  <c r="G9807" i="7"/>
  <c r="G9808" i="7"/>
  <c r="G9809" i="7"/>
  <c r="G9810" i="7"/>
  <c r="G9811" i="7"/>
  <c r="G9812" i="7"/>
  <c r="G9813" i="7"/>
  <c r="G9814" i="7"/>
  <c r="G9815" i="7"/>
  <c r="G9816" i="7"/>
  <c r="G9817" i="7"/>
  <c r="G9818" i="7"/>
  <c r="G9819" i="7"/>
  <c r="G9820" i="7"/>
  <c r="G9821" i="7"/>
  <c r="G9822" i="7"/>
  <c r="G9823" i="7"/>
  <c r="G9824" i="7"/>
  <c r="G9825" i="7"/>
  <c r="G9826" i="7"/>
  <c r="G9827" i="7"/>
  <c r="G9828" i="7"/>
  <c r="G9829" i="7"/>
  <c r="G9830" i="7"/>
  <c r="G9831" i="7"/>
  <c r="G9832" i="7"/>
  <c r="G9833" i="7"/>
  <c r="G9834" i="7"/>
  <c r="G9835" i="7"/>
  <c r="G9836" i="7"/>
  <c r="G9837" i="7"/>
  <c r="G9838" i="7"/>
  <c r="G9839" i="7"/>
  <c r="G9840" i="7"/>
  <c r="G9841" i="7"/>
  <c r="G9842" i="7"/>
  <c r="G9843" i="7"/>
  <c r="G9844" i="7"/>
  <c r="G9845" i="7"/>
  <c r="G9846" i="7"/>
  <c r="G9847" i="7"/>
  <c r="G9848" i="7"/>
  <c r="G9849" i="7"/>
  <c r="G9850" i="7"/>
  <c r="G9851" i="7"/>
  <c r="G9852" i="7"/>
  <c r="G9853" i="7"/>
  <c r="G9854" i="7"/>
  <c r="G9855" i="7"/>
  <c r="G9856" i="7"/>
  <c r="G9857" i="7"/>
  <c r="G9858" i="7"/>
  <c r="G9859" i="7"/>
  <c r="G9860" i="7"/>
  <c r="G9861" i="7"/>
  <c r="G9862" i="7"/>
  <c r="G9863" i="7"/>
  <c r="G9864" i="7"/>
  <c r="G9865" i="7"/>
  <c r="G9866" i="7"/>
  <c r="G9867" i="7"/>
  <c r="G9868" i="7"/>
  <c r="G9869" i="7"/>
  <c r="G9870" i="7"/>
  <c r="G9871" i="7"/>
  <c r="G9872" i="7"/>
  <c r="G9873" i="7"/>
  <c r="G9874" i="7"/>
  <c r="G9875" i="7"/>
  <c r="G9876" i="7"/>
  <c r="G9877" i="7"/>
  <c r="G9878" i="7"/>
  <c r="G9879" i="7"/>
  <c r="G9880" i="7"/>
  <c r="G9881" i="7"/>
  <c r="G9882" i="7"/>
  <c r="G9883" i="7"/>
  <c r="G9884" i="7"/>
  <c r="G9885" i="7"/>
  <c r="G9886" i="7"/>
  <c r="G9887" i="7"/>
  <c r="G9888" i="7"/>
  <c r="G9889" i="7"/>
  <c r="G9890" i="7"/>
  <c r="G9891" i="7"/>
  <c r="G9892" i="7"/>
  <c r="G9893" i="7"/>
  <c r="G9894" i="7"/>
  <c r="G9895" i="7"/>
  <c r="G9896" i="7"/>
  <c r="G9897" i="7"/>
  <c r="G9898" i="7"/>
  <c r="G9899" i="7"/>
  <c r="G9900" i="7"/>
  <c r="G9901" i="7"/>
  <c r="G9902" i="7"/>
  <c r="G9903" i="7"/>
  <c r="G9904" i="7"/>
  <c r="G9905" i="7"/>
  <c r="G9906" i="7"/>
  <c r="G9907" i="7"/>
  <c r="G9908" i="7"/>
  <c r="G9909" i="7"/>
  <c r="G9910" i="7"/>
  <c r="G9911" i="7"/>
  <c r="G9912" i="7"/>
  <c r="G9913" i="7"/>
  <c r="G9914" i="7"/>
  <c r="G9915" i="7"/>
  <c r="G9916" i="7"/>
  <c r="G9917" i="7"/>
  <c r="G9918" i="7"/>
  <c r="G9919" i="7"/>
  <c r="G9920" i="7"/>
  <c r="G9921" i="7"/>
  <c r="G9922" i="7"/>
  <c r="G9923" i="7"/>
  <c r="G9924" i="7"/>
  <c r="G9925" i="7"/>
  <c r="G9926" i="7"/>
  <c r="G9927" i="7"/>
  <c r="G9928" i="7"/>
  <c r="G9929" i="7"/>
  <c r="G9930" i="7"/>
  <c r="G9931" i="7"/>
  <c r="G9932" i="7"/>
  <c r="G9933" i="7"/>
  <c r="G9934" i="7"/>
  <c r="G9935" i="7"/>
  <c r="G9936" i="7"/>
  <c r="G9937" i="7"/>
  <c r="G9938" i="7"/>
  <c r="G9939" i="7"/>
  <c r="G9940" i="7"/>
  <c r="G9941" i="7"/>
  <c r="G9942" i="7"/>
  <c r="G9943" i="7"/>
  <c r="G9944" i="7"/>
  <c r="G9945" i="7"/>
  <c r="G9946" i="7"/>
  <c r="G9947" i="7"/>
  <c r="G9948" i="7"/>
  <c r="G9949" i="7"/>
  <c r="G9950" i="7"/>
  <c r="G9951" i="7"/>
  <c r="G9952" i="7"/>
  <c r="G9953" i="7"/>
  <c r="G9954" i="7"/>
  <c r="G9955" i="7"/>
  <c r="G9956" i="7"/>
  <c r="G9957" i="7"/>
  <c r="G9958" i="7"/>
  <c r="G9959" i="7"/>
  <c r="G9960" i="7"/>
  <c r="G9961" i="7"/>
  <c r="G9962" i="7"/>
  <c r="G9963" i="7"/>
  <c r="G9964" i="7"/>
  <c r="G9965" i="7"/>
  <c r="G9966" i="7"/>
  <c r="G9967" i="7"/>
  <c r="G9968" i="7"/>
  <c r="G9969" i="7"/>
  <c r="G9970" i="7"/>
  <c r="G9971" i="7"/>
  <c r="G9972" i="7"/>
  <c r="G9973" i="7"/>
  <c r="G9974" i="7"/>
  <c r="G9975" i="7"/>
  <c r="G9976" i="7"/>
  <c r="G9977" i="7"/>
  <c r="G9978" i="7"/>
  <c r="G9979" i="7"/>
  <c r="G9980" i="7"/>
  <c r="G9981" i="7"/>
  <c r="G9982" i="7"/>
  <c r="G9983" i="7"/>
  <c r="G9984" i="7"/>
  <c r="G9985" i="7"/>
  <c r="G9986" i="7"/>
  <c r="G9987" i="7"/>
  <c r="G9988" i="7"/>
  <c r="G9989" i="7"/>
  <c r="G9990" i="7"/>
  <c r="G9991" i="7"/>
  <c r="G9992" i="7"/>
  <c r="G9993" i="7"/>
  <c r="G9994" i="7"/>
  <c r="G9995" i="7"/>
  <c r="G9996" i="7"/>
  <c r="G9997" i="7"/>
  <c r="G9998" i="7"/>
  <c r="G9999" i="7"/>
  <c r="G10000" i="7"/>
  <c r="G10001" i="7"/>
  <c r="G10002" i="7"/>
  <c r="G10003" i="7"/>
  <c r="G10004" i="7"/>
  <c r="G10005" i="7"/>
  <c r="G10006" i="7"/>
  <c r="G10007" i="7"/>
  <c r="G10008" i="7"/>
  <c r="G10009" i="7"/>
  <c r="G10010" i="7"/>
  <c r="G10011" i="7"/>
  <c r="G10012" i="7"/>
  <c r="G10013" i="7"/>
  <c r="G10014" i="7"/>
  <c r="G10015" i="7"/>
  <c r="G10016" i="7"/>
  <c r="G10017" i="7"/>
  <c r="G10018" i="7"/>
  <c r="G10019" i="7"/>
  <c r="G10020" i="7"/>
  <c r="G10021" i="7"/>
  <c r="G10022" i="7"/>
  <c r="G10023" i="7"/>
  <c r="G10024" i="7"/>
  <c r="G10025" i="7"/>
  <c r="G10026" i="7"/>
  <c r="G10027" i="7"/>
  <c r="G10028" i="7"/>
  <c r="G10029" i="7"/>
  <c r="G10030" i="7"/>
  <c r="G10031" i="7"/>
  <c r="G10032" i="7"/>
  <c r="G10033" i="7"/>
  <c r="G10034" i="7"/>
  <c r="G10035" i="7"/>
  <c r="G10036" i="7"/>
  <c r="G10037" i="7"/>
  <c r="G10038" i="7"/>
  <c r="G10039" i="7"/>
  <c r="G10040" i="7"/>
  <c r="G10041" i="7"/>
  <c r="G10042" i="7"/>
  <c r="G10043" i="7"/>
  <c r="G10044" i="7"/>
  <c r="G10045" i="7"/>
  <c r="G10046" i="7"/>
  <c r="G10047" i="7"/>
  <c r="G10048" i="7"/>
  <c r="G10049" i="7"/>
  <c r="G10050" i="7"/>
  <c r="G10051" i="7"/>
  <c r="G10052" i="7"/>
  <c r="G10053" i="7"/>
  <c r="G10054" i="7"/>
  <c r="G10055" i="7"/>
  <c r="G10056" i="7"/>
  <c r="G10057" i="7"/>
  <c r="G10058" i="7"/>
  <c r="G10059" i="7"/>
  <c r="G10060" i="7"/>
  <c r="G10061" i="7"/>
  <c r="G10062" i="7"/>
  <c r="G10063" i="7"/>
  <c r="G10064" i="7"/>
  <c r="G10065" i="7"/>
  <c r="G10066" i="7"/>
  <c r="G10067" i="7"/>
  <c r="G10068" i="7"/>
  <c r="G10069" i="7"/>
  <c r="G10070" i="7"/>
  <c r="G10071" i="7"/>
  <c r="G10072" i="7"/>
  <c r="G10073" i="7"/>
  <c r="G10074" i="7"/>
  <c r="G10075" i="7"/>
  <c r="G10076" i="7"/>
  <c r="G10077" i="7"/>
  <c r="G10078" i="7"/>
  <c r="G10079" i="7"/>
  <c r="G10080" i="7"/>
  <c r="G10081" i="7"/>
  <c r="G10082" i="7"/>
  <c r="G10083" i="7"/>
  <c r="G10084" i="7"/>
  <c r="G10085" i="7"/>
  <c r="G10086" i="7"/>
  <c r="G10087" i="7"/>
  <c r="G10088" i="7"/>
  <c r="G10089" i="7"/>
  <c r="G10090" i="7"/>
  <c r="G10091" i="7"/>
  <c r="G10092" i="7"/>
  <c r="G10093" i="7"/>
  <c r="G10094" i="7"/>
  <c r="G10095" i="7"/>
  <c r="G10096" i="7"/>
  <c r="G10097" i="7"/>
  <c r="G10098" i="7"/>
  <c r="G10099" i="7"/>
  <c r="G10100" i="7"/>
  <c r="G10101" i="7"/>
  <c r="G10102" i="7"/>
  <c r="G10103" i="7"/>
  <c r="G10104" i="7"/>
  <c r="G10105" i="7"/>
  <c r="G10106" i="7"/>
  <c r="G10107" i="7"/>
  <c r="G10108" i="7"/>
  <c r="G10109" i="7"/>
  <c r="G10110" i="7"/>
  <c r="G10111" i="7"/>
  <c r="G10112" i="7"/>
  <c r="G10113" i="7"/>
  <c r="G10114" i="7"/>
  <c r="G10115" i="7"/>
  <c r="G10116" i="7"/>
  <c r="G10117" i="7"/>
  <c r="G10118" i="7"/>
  <c r="G10119" i="7"/>
  <c r="G10120" i="7"/>
  <c r="G10121" i="7"/>
  <c r="G10122" i="7"/>
  <c r="G10123" i="7"/>
  <c r="G10124" i="7"/>
  <c r="G10125" i="7"/>
  <c r="G10126" i="7"/>
  <c r="G10127" i="7"/>
  <c r="G10128" i="7"/>
  <c r="G10129" i="7"/>
  <c r="G10130" i="7"/>
  <c r="G10131" i="7"/>
  <c r="G10132" i="7"/>
  <c r="G10133" i="7"/>
  <c r="G10134" i="7"/>
  <c r="G10135" i="7"/>
  <c r="G10136" i="7"/>
  <c r="G10137" i="7"/>
  <c r="G10138" i="7"/>
  <c r="G10139" i="7"/>
  <c r="G10140" i="7"/>
  <c r="G10141" i="7"/>
  <c r="G10142" i="7"/>
  <c r="G10143" i="7"/>
  <c r="G10144" i="7"/>
  <c r="G10145" i="7"/>
  <c r="G10146" i="7"/>
  <c r="G10147" i="7"/>
  <c r="G10148" i="7"/>
  <c r="G10149" i="7"/>
  <c r="G10150" i="7"/>
  <c r="G10151" i="7"/>
  <c r="G10152" i="7"/>
  <c r="G10153" i="7"/>
  <c r="G10154" i="7"/>
  <c r="G10155" i="7"/>
  <c r="G10156" i="7"/>
  <c r="G10157" i="7"/>
  <c r="G10158" i="7"/>
  <c r="G10159" i="7"/>
  <c r="G10160" i="7"/>
  <c r="G10161" i="7"/>
  <c r="G10162" i="7"/>
  <c r="G10163" i="7"/>
  <c r="G10164" i="7"/>
  <c r="G10165" i="7"/>
  <c r="G10166" i="7"/>
  <c r="G10167" i="7"/>
  <c r="G10168" i="7"/>
  <c r="G10169" i="7"/>
  <c r="G10170" i="7"/>
  <c r="G10171" i="7"/>
  <c r="G10172" i="7"/>
  <c r="G10173" i="7"/>
  <c r="G10174" i="7"/>
  <c r="G10175" i="7"/>
  <c r="G10176" i="7"/>
  <c r="G10177" i="7"/>
  <c r="G10178" i="7"/>
  <c r="G10179" i="7"/>
  <c r="G10180" i="7"/>
  <c r="G10181" i="7"/>
  <c r="G10182" i="7"/>
  <c r="G10183" i="7"/>
  <c r="G10184" i="7"/>
  <c r="G10185" i="7"/>
  <c r="G10186" i="7"/>
  <c r="G10187" i="7"/>
  <c r="G10188" i="7"/>
  <c r="G10189" i="7"/>
  <c r="G10190" i="7"/>
  <c r="G10191" i="7"/>
  <c r="G10192" i="7"/>
  <c r="G10193" i="7"/>
  <c r="G10194" i="7"/>
  <c r="G10195" i="7"/>
  <c r="G10196" i="7"/>
  <c r="G10197" i="7"/>
  <c r="G10198" i="7"/>
  <c r="G10199" i="7"/>
  <c r="G10200" i="7"/>
  <c r="G10201" i="7"/>
  <c r="G10202" i="7"/>
  <c r="G10203" i="7"/>
  <c r="G10204" i="7"/>
  <c r="G10205" i="7"/>
  <c r="G10206" i="7"/>
  <c r="G10207" i="7"/>
  <c r="G10208" i="7"/>
  <c r="G10209" i="7"/>
  <c r="G10210" i="7"/>
  <c r="G10211" i="7"/>
  <c r="G10212" i="7"/>
  <c r="G10213" i="7"/>
  <c r="G10214" i="7"/>
  <c r="G10215" i="7"/>
  <c r="G10216" i="7"/>
  <c r="G10217" i="7"/>
  <c r="G10218" i="7"/>
  <c r="G10219" i="7"/>
  <c r="G10220" i="7"/>
  <c r="G10221" i="7"/>
  <c r="G10222" i="7"/>
  <c r="G10223" i="7"/>
  <c r="G10224" i="7"/>
  <c r="G10225" i="7"/>
  <c r="G10226" i="7"/>
  <c r="G10227" i="7"/>
  <c r="G10228" i="7"/>
  <c r="G10229" i="7"/>
  <c r="G10230" i="7"/>
  <c r="G10231" i="7"/>
  <c r="G10232" i="7"/>
  <c r="G10233" i="7"/>
  <c r="G10234" i="7"/>
  <c r="G10235" i="7"/>
  <c r="G10236" i="7"/>
  <c r="G10237" i="7"/>
  <c r="G10238" i="7"/>
  <c r="G10239" i="7"/>
  <c r="G10240" i="7"/>
  <c r="G10241" i="7"/>
  <c r="G10242" i="7"/>
  <c r="G10243" i="7"/>
  <c r="G10244" i="7"/>
  <c r="G10245" i="7"/>
  <c r="G10246" i="7"/>
  <c r="G10247" i="7"/>
  <c r="G10248" i="7"/>
  <c r="G10249" i="7"/>
  <c r="G10250" i="7"/>
  <c r="G10251" i="7"/>
  <c r="G10252" i="7"/>
  <c r="G10253" i="7"/>
  <c r="G10254" i="7"/>
  <c r="G10255" i="7"/>
  <c r="G10256" i="7"/>
  <c r="G10257" i="7"/>
  <c r="G10258" i="7"/>
  <c r="G10259" i="7"/>
  <c r="G10260" i="7"/>
  <c r="G10261" i="7"/>
  <c r="G10262" i="7"/>
  <c r="G10263" i="7"/>
  <c r="G10264" i="7"/>
  <c r="G10265" i="7"/>
  <c r="G10266" i="7"/>
  <c r="G10267" i="7"/>
  <c r="G10268" i="7"/>
  <c r="G10269" i="7"/>
  <c r="G10270" i="7"/>
  <c r="G10271" i="7"/>
  <c r="G10272" i="7"/>
  <c r="G10273" i="7"/>
  <c r="G10274" i="7"/>
  <c r="G10275" i="7"/>
  <c r="G10276" i="7"/>
  <c r="G10277" i="7"/>
  <c r="G10278" i="7"/>
  <c r="G10279" i="7"/>
  <c r="G10280" i="7"/>
  <c r="G10281" i="7"/>
  <c r="G10282" i="7"/>
  <c r="G10283" i="7"/>
  <c r="G10284" i="7"/>
  <c r="G10285" i="7"/>
  <c r="G10286" i="7"/>
  <c r="G10287" i="7"/>
  <c r="G10288" i="7"/>
  <c r="G10289" i="7"/>
  <c r="G10290" i="7"/>
  <c r="G10291" i="7"/>
  <c r="G10292" i="7"/>
  <c r="G10293" i="7"/>
  <c r="G10294" i="7"/>
  <c r="G10295" i="7"/>
  <c r="G10296" i="7"/>
  <c r="G10297" i="7"/>
  <c r="G10298" i="7"/>
  <c r="G10299" i="7"/>
  <c r="G10300" i="7"/>
  <c r="G10301" i="7"/>
  <c r="G10302" i="7"/>
  <c r="G10303" i="7"/>
  <c r="G10304" i="7"/>
  <c r="G10305" i="7"/>
  <c r="G10306" i="7"/>
  <c r="G10307" i="7"/>
  <c r="G10308" i="7"/>
  <c r="G10309" i="7"/>
  <c r="G10310" i="7"/>
  <c r="G10311" i="7"/>
  <c r="G10312" i="7"/>
  <c r="G10313" i="7"/>
  <c r="G10314" i="7"/>
  <c r="G10315" i="7"/>
  <c r="G10316" i="7"/>
  <c r="G10317" i="7"/>
  <c r="G10318" i="7"/>
  <c r="G10319" i="7"/>
  <c r="G10320" i="7"/>
  <c r="G10321" i="7"/>
  <c r="G10322" i="7"/>
  <c r="G10323" i="7"/>
  <c r="G10324" i="7"/>
  <c r="G10325" i="7"/>
  <c r="G10326" i="7"/>
  <c r="G10327" i="7"/>
  <c r="G10328" i="7"/>
  <c r="G10329" i="7"/>
  <c r="G10330" i="7"/>
  <c r="G10331" i="7"/>
  <c r="G10332" i="7"/>
  <c r="G10333" i="7"/>
  <c r="G10334" i="7"/>
  <c r="G10335" i="7"/>
  <c r="G10336" i="7"/>
  <c r="G10337" i="7"/>
  <c r="G10338" i="7"/>
  <c r="G10339" i="7"/>
  <c r="G10340" i="7"/>
  <c r="G10341" i="7"/>
  <c r="G10342" i="7"/>
  <c r="G10343" i="7"/>
  <c r="G10344" i="7"/>
  <c r="G10345" i="7"/>
  <c r="G10346" i="7"/>
  <c r="G10347" i="7"/>
  <c r="G10348" i="7"/>
  <c r="G10349" i="7"/>
  <c r="G10350" i="7"/>
  <c r="G10351" i="7"/>
  <c r="G10352" i="7"/>
  <c r="G10353" i="7"/>
  <c r="G10354" i="7"/>
  <c r="G10355" i="7"/>
  <c r="G10356" i="7"/>
  <c r="G10357" i="7"/>
  <c r="G10358" i="7"/>
  <c r="G10359" i="7"/>
  <c r="G10360" i="7"/>
  <c r="G10361" i="7"/>
  <c r="G10362" i="7"/>
  <c r="G10363" i="7"/>
  <c r="G10364" i="7"/>
  <c r="G10365" i="7"/>
  <c r="G10366" i="7"/>
  <c r="G10367" i="7"/>
  <c r="G10368" i="7"/>
  <c r="G10369" i="7"/>
  <c r="G10370" i="7"/>
  <c r="G10371" i="7"/>
  <c r="G10372" i="7"/>
  <c r="G10373" i="7"/>
  <c r="G10374" i="7"/>
  <c r="G10375" i="7"/>
  <c r="G10376" i="7"/>
  <c r="G10377" i="7"/>
  <c r="G10378" i="7"/>
  <c r="G10379" i="7"/>
  <c r="G10380" i="7"/>
  <c r="G10381" i="7"/>
  <c r="G10382" i="7"/>
  <c r="G10383" i="7"/>
  <c r="G10384" i="7"/>
  <c r="G10385" i="7"/>
  <c r="G10386" i="7"/>
  <c r="G10387" i="7"/>
  <c r="G10388" i="7"/>
  <c r="G10389" i="7"/>
  <c r="G10390" i="7"/>
  <c r="G10391" i="7"/>
  <c r="G10392" i="7"/>
  <c r="G10393" i="7"/>
  <c r="G10394" i="7"/>
  <c r="G10395" i="7"/>
  <c r="G10396" i="7"/>
  <c r="G10397" i="7"/>
  <c r="G10398" i="7"/>
  <c r="G10399" i="7"/>
  <c r="G10400" i="7"/>
  <c r="G10401" i="7"/>
  <c r="G10402" i="7"/>
  <c r="G10403" i="7"/>
  <c r="G10404" i="7"/>
  <c r="G10405" i="7"/>
  <c r="G10406" i="7"/>
  <c r="G10407" i="7"/>
  <c r="G10408" i="7"/>
  <c r="G10409" i="7"/>
  <c r="G10410" i="7"/>
  <c r="G10411" i="7"/>
  <c r="G10412" i="7"/>
  <c r="G10413" i="7"/>
  <c r="G10414" i="7"/>
  <c r="G10415" i="7"/>
  <c r="G10416" i="7"/>
  <c r="G10417" i="7"/>
  <c r="G10418" i="7"/>
  <c r="G10419" i="7"/>
  <c r="G10420" i="7"/>
  <c r="G10421" i="7"/>
  <c r="G10422" i="7"/>
  <c r="G10423" i="7"/>
  <c r="G10424" i="7"/>
  <c r="G10425" i="7"/>
  <c r="G10426" i="7"/>
  <c r="G10427" i="7"/>
  <c r="G10428" i="7"/>
  <c r="G10429" i="7"/>
  <c r="G10430" i="7"/>
  <c r="G10431" i="7"/>
  <c r="G10432" i="7"/>
  <c r="G10433" i="7"/>
  <c r="G10434" i="7"/>
  <c r="G10435" i="7"/>
  <c r="G10436" i="7"/>
  <c r="G10437" i="7"/>
  <c r="G10438" i="7"/>
  <c r="G10439" i="7"/>
  <c r="G10440" i="7"/>
  <c r="G10441" i="7"/>
  <c r="G10442" i="7"/>
  <c r="G10443" i="7"/>
  <c r="G10444" i="7"/>
  <c r="G10445" i="7"/>
  <c r="G10446" i="7"/>
  <c r="G10447" i="7"/>
  <c r="G10448" i="7"/>
  <c r="G10449" i="7"/>
  <c r="G10450" i="7"/>
  <c r="G10451" i="7"/>
  <c r="G10452" i="7"/>
  <c r="G10453" i="7"/>
  <c r="G10454" i="7"/>
  <c r="G10455" i="7"/>
  <c r="G10456" i="7"/>
  <c r="G10457" i="7"/>
  <c r="G10458" i="7"/>
  <c r="G10459" i="7"/>
  <c r="G10460" i="7"/>
  <c r="G10461" i="7"/>
  <c r="G10462" i="7"/>
  <c r="G10463" i="7"/>
  <c r="G10464" i="7"/>
  <c r="G10465" i="7"/>
  <c r="G10466" i="7"/>
  <c r="G10467" i="7"/>
  <c r="G10468" i="7"/>
  <c r="G10469" i="7"/>
  <c r="G10470" i="7"/>
  <c r="G10471" i="7"/>
  <c r="G10472" i="7"/>
  <c r="G10473" i="7"/>
  <c r="G10474" i="7"/>
  <c r="G10475" i="7"/>
  <c r="G10476" i="7"/>
  <c r="G10477" i="7"/>
  <c r="G10478" i="7"/>
  <c r="G10479" i="7"/>
  <c r="G10480" i="7"/>
  <c r="G10481" i="7"/>
  <c r="G10482" i="7"/>
  <c r="G10483" i="7"/>
  <c r="G10484" i="7"/>
  <c r="G10485" i="7"/>
  <c r="G10486" i="7"/>
  <c r="G10487" i="7"/>
  <c r="G10488" i="7"/>
  <c r="G10489" i="7"/>
  <c r="G10490" i="7"/>
  <c r="G10491" i="7"/>
  <c r="G10492" i="7"/>
  <c r="G10493" i="7"/>
  <c r="G10494" i="7"/>
  <c r="G10495" i="7"/>
  <c r="G10496" i="7"/>
  <c r="G10497" i="7"/>
  <c r="G10498" i="7"/>
  <c r="G10499" i="7"/>
  <c r="G10500" i="7"/>
  <c r="G10501" i="7"/>
  <c r="G10502" i="7"/>
  <c r="G10503" i="7"/>
  <c r="G10504" i="7"/>
  <c r="G10505" i="7"/>
  <c r="G10506" i="7"/>
  <c r="G10507" i="7"/>
  <c r="G10508" i="7"/>
  <c r="G10509" i="7"/>
  <c r="G10510" i="7"/>
  <c r="G10511" i="7"/>
  <c r="G10512" i="7"/>
  <c r="G10513" i="7"/>
  <c r="G10514" i="7"/>
  <c r="G10515" i="7"/>
  <c r="G10516" i="7"/>
  <c r="G10517" i="7"/>
  <c r="G10518" i="7"/>
  <c r="G10519" i="7"/>
  <c r="G10520" i="7"/>
  <c r="G10521" i="7"/>
  <c r="G10522" i="7"/>
  <c r="G10523" i="7"/>
  <c r="G10524" i="7"/>
  <c r="G10525" i="7"/>
  <c r="G10526" i="7"/>
  <c r="G10527" i="7"/>
  <c r="G10528" i="7"/>
  <c r="G10529" i="7"/>
  <c r="G10530" i="7"/>
  <c r="G10531" i="7"/>
  <c r="G10532" i="7"/>
  <c r="G10533" i="7"/>
  <c r="G10534" i="7"/>
  <c r="G10535" i="7"/>
  <c r="G10536" i="7"/>
  <c r="G10537" i="7"/>
  <c r="G10538" i="7"/>
  <c r="G10539" i="7"/>
  <c r="G10540" i="7"/>
  <c r="G10541" i="7"/>
  <c r="G10542" i="7"/>
  <c r="G10543" i="7"/>
  <c r="G10544" i="7"/>
  <c r="G10545" i="7"/>
  <c r="G10546" i="7"/>
  <c r="G10547" i="7"/>
  <c r="G10548" i="7"/>
  <c r="G10549" i="7"/>
  <c r="G10550" i="7"/>
  <c r="G10551" i="7"/>
  <c r="G10552" i="7"/>
  <c r="G10553" i="7"/>
  <c r="G10554" i="7"/>
  <c r="G10555" i="7"/>
  <c r="G10556" i="7"/>
  <c r="G10557" i="7"/>
  <c r="G10558" i="7"/>
  <c r="G10559" i="7"/>
  <c r="G10560" i="7"/>
  <c r="G10561" i="7"/>
  <c r="G10562" i="7"/>
  <c r="G10563" i="7"/>
  <c r="G10564" i="7"/>
  <c r="G10565" i="7"/>
  <c r="G10566" i="7"/>
  <c r="G10567" i="7"/>
  <c r="G10568" i="7"/>
  <c r="G10569" i="7"/>
  <c r="G10570" i="7"/>
  <c r="G10571" i="7"/>
  <c r="G10572" i="7"/>
  <c r="G10573" i="7"/>
  <c r="G10574" i="7"/>
  <c r="G10575" i="7"/>
  <c r="G10576" i="7"/>
  <c r="G10577" i="7"/>
  <c r="G10578" i="7"/>
  <c r="G10579" i="7"/>
  <c r="G10580" i="7"/>
  <c r="G10581" i="7"/>
  <c r="G10582" i="7"/>
  <c r="G10583" i="7"/>
  <c r="G10584" i="7"/>
  <c r="G10585" i="7"/>
  <c r="G10586" i="7"/>
  <c r="G10587" i="7"/>
  <c r="G10588" i="7"/>
  <c r="G10589" i="7"/>
  <c r="G10590" i="7"/>
  <c r="G10591" i="7"/>
  <c r="G10592" i="7"/>
  <c r="G10593" i="7"/>
  <c r="G10594" i="7"/>
  <c r="G10595" i="7"/>
  <c r="G10596" i="7"/>
  <c r="G10597" i="7"/>
  <c r="G10598" i="7"/>
  <c r="G10599" i="7"/>
  <c r="G10600" i="7"/>
  <c r="G10601" i="7"/>
  <c r="G10602" i="7"/>
  <c r="G10603" i="7"/>
  <c r="G10604" i="7"/>
  <c r="G10605" i="7"/>
  <c r="G10606" i="7"/>
  <c r="G10607" i="7"/>
  <c r="G10608" i="7"/>
  <c r="G10609" i="7"/>
  <c r="G10610" i="7"/>
  <c r="G10611" i="7"/>
  <c r="G10612" i="7"/>
  <c r="G10613" i="7"/>
  <c r="G10614" i="7"/>
  <c r="G10615" i="7"/>
  <c r="G10616" i="7"/>
  <c r="G10617" i="7"/>
  <c r="G10618" i="7"/>
  <c r="G10619" i="7"/>
  <c r="G10620" i="7"/>
  <c r="G10621" i="7"/>
  <c r="G10622" i="7"/>
  <c r="G10623" i="7"/>
  <c r="G10624" i="7"/>
  <c r="G10625" i="7"/>
  <c r="G10626" i="7"/>
  <c r="G10627" i="7"/>
  <c r="G10628" i="7"/>
  <c r="G10629" i="7"/>
  <c r="G10630" i="7"/>
  <c r="G10631" i="7"/>
  <c r="G10632" i="7"/>
  <c r="G10633" i="7"/>
  <c r="G10634" i="7"/>
  <c r="G10635" i="7"/>
  <c r="G10636" i="7"/>
  <c r="G10637" i="7"/>
  <c r="G10638" i="7"/>
  <c r="G10639" i="7"/>
  <c r="G10640" i="7"/>
  <c r="G10641" i="7"/>
  <c r="G10642" i="7"/>
  <c r="G10643" i="7"/>
  <c r="G10644" i="7"/>
  <c r="G10645" i="7"/>
  <c r="G10646" i="7"/>
  <c r="G10647" i="7"/>
  <c r="G10648" i="7"/>
  <c r="G10649" i="7"/>
  <c r="G10650" i="7"/>
  <c r="G10651" i="7"/>
  <c r="G10652" i="7"/>
  <c r="G10653" i="7"/>
  <c r="G10654" i="7"/>
  <c r="G10655" i="7"/>
  <c r="G10656" i="7"/>
  <c r="G10657" i="7"/>
  <c r="G10658" i="7"/>
  <c r="G10659" i="7"/>
  <c r="G10660" i="7"/>
  <c r="G10661" i="7"/>
  <c r="G10662" i="7"/>
  <c r="G10663" i="7"/>
  <c r="G10664" i="7"/>
  <c r="G10665" i="7"/>
  <c r="G10666" i="7"/>
  <c r="G10667" i="7"/>
  <c r="G10668" i="7"/>
  <c r="G10669" i="7"/>
  <c r="G10670" i="7"/>
  <c r="G10671" i="7"/>
  <c r="G10672" i="7"/>
  <c r="G10673" i="7"/>
  <c r="G10674" i="7"/>
  <c r="G10675" i="7"/>
  <c r="G10676" i="7"/>
  <c r="G10677" i="7"/>
  <c r="G10678" i="7"/>
  <c r="G10679" i="7"/>
  <c r="G10680" i="7"/>
  <c r="G10681" i="7"/>
  <c r="G10682" i="7"/>
  <c r="G10683" i="7"/>
  <c r="G10684" i="7"/>
  <c r="G10685" i="7"/>
  <c r="G10686" i="7"/>
  <c r="G10687" i="7"/>
  <c r="G10688" i="7"/>
  <c r="G10689" i="7"/>
  <c r="G10690" i="7"/>
  <c r="G10691" i="7"/>
  <c r="G10692" i="7"/>
  <c r="G10693" i="7"/>
  <c r="G10694" i="7"/>
  <c r="G10695" i="7"/>
  <c r="G10696" i="7"/>
  <c r="G10697" i="7"/>
  <c r="G10698" i="7"/>
  <c r="G10699" i="7"/>
  <c r="G10700" i="7"/>
  <c r="G10701" i="7"/>
  <c r="G10702" i="7"/>
  <c r="G10703" i="7"/>
  <c r="G10704" i="7"/>
  <c r="G10705" i="7"/>
  <c r="G10706" i="7"/>
  <c r="G10707" i="7"/>
  <c r="G10708" i="7"/>
  <c r="G10709" i="7"/>
  <c r="G10710" i="7"/>
  <c r="G10711" i="7"/>
  <c r="G10712" i="7"/>
  <c r="G10713" i="7"/>
  <c r="G10714" i="7"/>
  <c r="G10715" i="7"/>
  <c r="G10716" i="7"/>
  <c r="G10717" i="7"/>
  <c r="G10718" i="7"/>
  <c r="G10719" i="7"/>
  <c r="G10720" i="7"/>
  <c r="G10721" i="7"/>
  <c r="G10722" i="7"/>
  <c r="G10723" i="7"/>
  <c r="G10724" i="7"/>
  <c r="G10725" i="7"/>
  <c r="G10726" i="7"/>
  <c r="G10727" i="7"/>
  <c r="G10728" i="7"/>
  <c r="G10729" i="7"/>
  <c r="G10730" i="7"/>
  <c r="G10731" i="7"/>
  <c r="G10732" i="7"/>
  <c r="G10733" i="7"/>
  <c r="G10734" i="7"/>
  <c r="G10735" i="7"/>
  <c r="G10736" i="7"/>
  <c r="G10737" i="7"/>
  <c r="G10738" i="7"/>
  <c r="G10739" i="7"/>
  <c r="G10740" i="7"/>
  <c r="G10741" i="7"/>
  <c r="G10742" i="7"/>
  <c r="G10743" i="7"/>
  <c r="G10744" i="7"/>
  <c r="G10745" i="7"/>
  <c r="G10746" i="7"/>
  <c r="G10747" i="7"/>
  <c r="G10748" i="7"/>
  <c r="G10749" i="7"/>
  <c r="G10750" i="7"/>
  <c r="G10751" i="7"/>
  <c r="G10752" i="7"/>
  <c r="G10753" i="7"/>
  <c r="G10754" i="7"/>
  <c r="G10755" i="7"/>
  <c r="G10756" i="7"/>
  <c r="G10757" i="7"/>
  <c r="G10758" i="7"/>
  <c r="G10759" i="7"/>
  <c r="G10760" i="7"/>
  <c r="G10761" i="7"/>
  <c r="G10762" i="7"/>
  <c r="G10763" i="7"/>
  <c r="G10764" i="7"/>
  <c r="G10765" i="7"/>
  <c r="G10766" i="7"/>
  <c r="G10767" i="7"/>
  <c r="G10768" i="7"/>
  <c r="G10769" i="7"/>
  <c r="G10770" i="7"/>
  <c r="G10771" i="7"/>
  <c r="G10772" i="7"/>
  <c r="G10773" i="7"/>
  <c r="G10774" i="7"/>
  <c r="G10775" i="7"/>
  <c r="G10776" i="7"/>
  <c r="G10777" i="7"/>
  <c r="G10778" i="7"/>
  <c r="G10779" i="7"/>
  <c r="G10780" i="7"/>
  <c r="G10781" i="7"/>
  <c r="G10782" i="7"/>
  <c r="G10783" i="7"/>
  <c r="G10784" i="7"/>
  <c r="G10785" i="7"/>
  <c r="G10786" i="7"/>
  <c r="G10787" i="7"/>
  <c r="G10788" i="7"/>
  <c r="G10789" i="7"/>
  <c r="G10790" i="7"/>
  <c r="G10791" i="7"/>
  <c r="G10792" i="7"/>
  <c r="G10793" i="7"/>
  <c r="G10794" i="7"/>
  <c r="G10795" i="7"/>
  <c r="G10796" i="7"/>
  <c r="G10797" i="7"/>
  <c r="G10798" i="7"/>
  <c r="G10799" i="7"/>
  <c r="G10800" i="7"/>
  <c r="G10801" i="7"/>
  <c r="G10802" i="7"/>
  <c r="G10803" i="7"/>
  <c r="G10804" i="7"/>
  <c r="G10805" i="7"/>
  <c r="G10806" i="7"/>
  <c r="G10807" i="7"/>
  <c r="G10808" i="7"/>
  <c r="G10809" i="7"/>
  <c r="G10810" i="7"/>
  <c r="G10811" i="7"/>
  <c r="G10812" i="7"/>
  <c r="G10813" i="7"/>
  <c r="G10814" i="7"/>
  <c r="G10815" i="7"/>
  <c r="G10816" i="7"/>
  <c r="G10817" i="7"/>
  <c r="G10818" i="7"/>
  <c r="G10819" i="7"/>
  <c r="G10820" i="7"/>
  <c r="G10821" i="7"/>
  <c r="G10822" i="7"/>
  <c r="G10823" i="7"/>
  <c r="G10824" i="7"/>
  <c r="G10825" i="7"/>
  <c r="G10826" i="7"/>
  <c r="G10827" i="7"/>
  <c r="G10828" i="7"/>
  <c r="G10829" i="7"/>
  <c r="G10830" i="7"/>
  <c r="G10831" i="7"/>
  <c r="G10832" i="7"/>
  <c r="G10833" i="7"/>
  <c r="G10834" i="7"/>
  <c r="G10835" i="7"/>
  <c r="G10836" i="7"/>
  <c r="G10837" i="7"/>
  <c r="G10838" i="7"/>
  <c r="G10839" i="7"/>
  <c r="G10840" i="7"/>
  <c r="G10841" i="7"/>
  <c r="G10842" i="7"/>
  <c r="G10843" i="7"/>
  <c r="G10844" i="7"/>
  <c r="G10845" i="7"/>
  <c r="G10846" i="7"/>
  <c r="G10847" i="7"/>
  <c r="G10848" i="7"/>
  <c r="G10849" i="7"/>
  <c r="G10850" i="7"/>
  <c r="G10851" i="7"/>
  <c r="G10852" i="7"/>
  <c r="G10853" i="7"/>
  <c r="G10854" i="7"/>
  <c r="G10855" i="7"/>
  <c r="G10856" i="7"/>
  <c r="G10857" i="7"/>
  <c r="G10858" i="7"/>
  <c r="G10859" i="7"/>
  <c r="G10860" i="7"/>
  <c r="G10861" i="7"/>
  <c r="G10862" i="7"/>
  <c r="G10863" i="7"/>
  <c r="G10864" i="7"/>
  <c r="G10865" i="7"/>
  <c r="G10866" i="7"/>
  <c r="G10867" i="7"/>
  <c r="G10868" i="7"/>
  <c r="G10869" i="7"/>
  <c r="G10870" i="7"/>
  <c r="G10871" i="7"/>
  <c r="G10872" i="7"/>
  <c r="G10873" i="7"/>
  <c r="G10874" i="7"/>
  <c r="G10875" i="7"/>
  <c r="G10876" i="7"/>
  <c r="G10877" i="7"/>
  <c r="G10878" i="7"/>
  <c r="G10879" i="7"/>
  <c r="G10880" i="7"/>
  <c r="G10881" i="7"/>
  <c r="G10882" i="7"/>
  <c r="G10883" i="7"/>
  <c r="G10884" i="7"/>
  <c r="G10885" i="7"/>
  <c r="G10886" i="7"/>
  <c r="G10887" i="7"/>
  <c r="G10888" i="7"/>
  <c r="G10889" i="7"/>
  <c r="G10890" i="7"/>
  <c r="G10891" i="7"/>
  <c r="G10892" i="7"/>
  <c r="G10893" i="7"/>
  <c r="G10894" i="7"/>
  <c r="G10895" i="7"/>
  <c r="G10896" i="7"/>
  <c r="G10897" i="7"/>
  <c r="G10898" i="7"/>
  <c r="G10899" i="7"/>
  <c r="G10900" i="7"/>
  <c r="G10901" i="7"/>
  <c r="G10902" i="7"/>
  <c r="G10903" i="7"/>
  <c r="G10904" i="7"/>
  <c r="G10905" i="7"/>
  <c r="G10906" i="7"/>
  <c r="G10907" i="7"/>
  <c r="G10908" i="7"/>
  <c r="G10909" i="7"/>
  <c r="G10910" i="7"/>
  <c r="G10911" i="7"/>
  <c r="G10912" i="7"/>
  <c r="G10913" i="7"/>
  <c r="G10914" i="7"/>
  <c r="G10915" i="7"/>
  <c r="G10916" i="7"/>
  <c r="G10917" i="7"/>
  <c r="G10918" i="7"/>
  <c r="G10919" i="7"/>
  <c r="G10920" i="7"/>
  <c r="G10921" i="7"/>
  <c r="G10922" i="7"/>
  <c r="G10923" i="7"/>
  <c r="G10924" i="7"/>
  <c r="G10925" i="7"/>
  <c r="G10926" i="7"/>
  <c r="G10927" i="7"/>
  <c r="G10928" i="7"/>
  <c r="G10929" i="7"/>
  <c r="G10930" i="7"/>
  <c r="G10931" i="7"/>
  <c r="G10932" i="7"/>
  <c r="G10933" i="7"/>
  <c r="G10934" i="7"/>
  <c r="G10935" i="7"/>
  <c r="G10936" i="7"/>
  <c r="G10937" i="7"/>
  <c r="G10938" i="7"/>
  <c r="G10939" i="7"/>
  <c r="G10940" i="7"/>
  <c r="G10941" i="7"/>
  <c r="G10942" i="7"/>
  <c r="G10943" i="7"/>
  <c r="G10944" i="7"/>
  <c r="G10945" i="7"/>
  <c r="G10946" i="7"/>
  <c r="G10947" i="7"/>
  <c r="G10948" i="7"/>
  <c r="G10949" i="7"/>
  <c r="G10950" i="7"/>
  <c r="G10951" i="7"/>
  <c r="G10952" i="7"/>
  <c r="G10953" i="7"/>
  <c r="G10954" i="7"/>
  <c r="G10955" i="7"/>
  <c r="G10956" i="7"/>
  <c r="G10957" i="7"/>
  <c r="G10958" i="7"/>
  <c r="G10959" i="7"/>
  <c r="G10960" i="7"/>
  <c r="G10961" i="7"/>
  <c r="G10962" i="7"/>
  <c r="G10963" i="7"/>
  <c r="G10964" i="7"/>
  <c r="G10965" i="7"/>
  <c r="G10966" i="7"/>
  <c r="G10967" i="7"/>
  <c r="G10968" i="7"/>
  <c r="G10969" i="7"/>
  <c r="G10970" i="7"/>
  <c r="G10971" i="7"/>
  <c r="G10972" i="7"/>
  <c r="G10973" i="7"/>
  <c r="G10974" i="7"/>
  <c r="G10975" i="7"/>
  <c r="G10976" i="7"/>
  <c r="G10977" i="7"/>
  <c r="G10978" i="7"/>
  <c r="G10979" i="7"/>
  <c r="G10980" i="7"/>
  <c r="G10981" i="7"/>
  <c r="G10982" i="7"/>
  <c r="G10983" i="7"/>
  <c r="G10984" i="7"/>
  <c r="G10985" i="7"/>
  <c r="G10986" i="7"/>
  <c r="G10987" i="7"/>
  <c r="G10988" i="7"/>
  <c r="G10989" i="7"/>
  <c r="G10990" i="7"/>
  <c r="G10991" i="7"/>
  <c r="G10992" i="7"/>
  <c r="G10993" i="7"/>
  <c r="G10994" i="7"/>
  <c r="G10995" i="7"/>
  <c r="G10996" i="7"/>
  <c r="G10997" i="7"/>
  <c r="G10998" i="7"/>
  <c r="G10999" i="7"/>
  <c r="G11000" i="7"/>
  <c r="G11001" i="7"/>
  <c r="G11002" i="7"/>
  <c r="G11003" i="7"/>
  <c r="G11004" i="7"/>
  <c r="G11005" i="7"/>
  <c r="G11006" i="7"/>
  <c r="G11007" i="7"/>
  <c r="G11008" i="7"/>
  <c r="G11009" i="7"/>
  <c r="G11010" i="7"/>
  <c r="G11011" i="7"/>
  <c r="G11012" i="7"/>
  <c r="G11013" i="7"/>
  <c r="G11014" i="7"/>
  <c r="G11015" i="7"/>
  <c r="G11016" i="7"/>
  <c r="G11017" i="7"/>
  <c r="G11018" i="7"/>
  <c r="G11019" i="7"/>
  <c r="G11020" i="7"/>
  <c r="G11021" i="7"/>
  <c r="G11022" i="7"/>
  <c r="G11023" i="7"/>
  <c r="G11024" i="7"/>
  <c r="G11025" i="7"/>
  <c r="G11026" i="7"/>
  <c r="G11027" i="7"/>
  <c r="G11028" i="7"/>
  <c r="G11029" i="7"/>
  <c r="G11030" i="7"/>
  <c r="G11031" i="7"/>
  <c r="G11032" i="7"/>
  <c r="G11033" i="7"/>
  <c r="G11034" i="7"/>
  <c r="G11035" i="7"/>
  <c r="G11036" i="7"/>
  <c r="G11037" i="7"/>
  <c r="G11038" i="7"/>
  <c r="G11039" i="7"/>
  <c r="G11040" i="7"/>
  <c r="G11041" i="7"/>
  <c r="G11042" i="7"/>
  <c r="G11043" i="7"/>
  <c r="G11044" i="7"/>
  <c r="G11045" i="7"/>
  <c r="G11046" i="7"/>
  <c r="G11047" i="7"/>
  <c r="G11048" i="7"/>
  <c r="G11049" i="7"/>
  <c r="G11050" i="7"/>
  <c r="G11051" i="7"/>
  <c r="G11052" i="7"/>
  <c r="G11053" i="7"/>
  <c r="G11054" i="7"/>
  <c r="G11055" i="7"/>
  <c r="G11056" i="7"/>
  <c r="G11057" i="7"/>
  <c r="G11058" i="7"/>
  <c r="G11059" i="7"/>
  <c r="G11060" i="7"/>
  <c r="G11061" i="7"/>
  <c r="G11062" i="7"/>
  <c r="G11063" i="7"/>
  <c r="G11064" i="7"/>
  <c r="G11065" i="7"/>
  <c r="G11066" i="7"/>
  <c r="G11067" i="7"/>
  <c r="G11068" i="7"/>
  <c r="G11069" i="7"/>
  <c r="G11070" i="7"/>
  <c r="G11071" i="7"/>
  <c r="G11072" i="7"/>
  <c r="G11073" i="7"/>
  <c r="G11074" i="7"/>
  <c r="G11075" i="7"/>
  <c r="G11076" i="7"/>
  <c r="G11077" i="7"/>
  <c r="G11078" i="7"/>
  <c r="G11079" i="7"/>
  <c r="G11080" i="7"/>
  <c r="G11081" i="7"/>
  <c r="G11082" i="7"/>
  <c r="G11083" i="7"/>
  <c r="G11084" i="7"/>
  <c r="G11085" i="7"/>
  <c r="G11086" i="7"/>
  <c r="G11087" i="7"/>
  <c r="G11088" i="7"/>
  <c r="G11089" i="7"/>
  <c r="G11090" i="7"/>
  <c r="G11091" i="7"/>
  <c r="G11092" i="7"/>
  <c r="G11093" i="7"/>
  <c r="G11094" i="7"/>
  <c r="G11095" i="7"/>
  <c r="G11096" i="7"/>
  <c r="G11097" i="7"/>
  <c r="G11098" i="7"/>
  <c r="G11099" i="7"/>
  <c r="G11100" i="7"/>
  <c r="G11101" i="7"/>
  <c r="G11102" i="7"/>
  <c r="G11103" i="7"/>
  <c r="G11104" i="7"/>
  <c r="G11105" i="7"/>
  <c r="G11106" i="7"/>
  <c r="G11107" i="7"/>
  <c r="G11108" i="7"/>
  <c r="G11109" i="7"/>
  <c r="G11110" i="7"/>
  <c r="G11111" i="7"/>
  <c r="G11112" i="7"/>
  <c r="G11113" i="7"/>
  <c r="G11114" i="7"/>
  <c r="G11115" i="7"/>
  <c r="G11116" i="7"/>
  <c r="G11117" i="7"/>
  <c r="G11118" i="7"/>
  <c r="G11119" i="7"/>
  <c r="G11120" i="7"/>
  <c r="G11121" i="7"/>
  <c r="G11122" i="7"/>
  <c r="G11123" i="7"/>
  <c r="G11124" i="7"/>
  <c r="G11125" i="7"/>
  <c r="G11126" i="7"/>
  <c r="G11127" i="7"/>
  <c r="G11128" i="7"/>
  <c r="G11129" i="7"/>
  <c r="G11130" i="7"/>
  <c r="G11131" i="7"/>
  <c r="G11132" i="7"/>
  <c r="G11133" i="7"/>
  <c r="G11134" i="7"/>
  <c r="G11135" i="7"/>
  <c r="G11136" i="7"/>
  <c r="G11137" i="7"/>
  <c r="G11138" i="7"/>
  <c r="G11139" i="7"/>
  <c r="G11140" i="7"/>
  <c r="G11141" i="7"/>
  <c r="G11142" i="7"/>
  <c r="G11143" i="7"/>
  <c r="G11144" i="7"/>
  <c r="G11145" i="7"/>
  <c r="G11146" i="7"/>
  <c r="G11147" i="7"/>
  <c r="G11148" i="7"/>
  <c r="G11149" i="7"/>
  <c r="G11150" i="7"/>
  <c r="G11151" i="7"/>
  <c r="G11152" i="7"/>
  <c r="G11153" i="7"/>
  <c r="G11154" i="7"/>
  <c r="G11155" i="7"/>
  <c r="G11156" i="7"/>
  <c r="G11157" i="7"/>
  <c r="G11158" i="7"/>
  <c r="G11159" i="7"/>
  <c r="G11160" i="7"/>
  <c r="G11161" i="7"/>
  <c r="G11162" i="7"/>
  <c r="G11163" i="7"/>
  <c r="G11164" i="7"/>
  <c r="G11165" i="7"/>
  <c r="G11166" i="7"/>
  <c r="G11167" i="7"/>
  <c r="G11168" i="7"/>
  <c r="G11169" i="7"/>
  <c r="G11170" i="7"/>
  <c r="G11171" i="7"/>
  <c r="G11172" i="7"/>
  <c r="G11173" i="7"/>
  <c r="G11174" i="7"/>
  <c r="G11175" i="7"/>
  <c r="G11176" i="7"/>
  <c r="G11177" i="7"/>
  <c r="G11178" i="7"/>
  <c r="G11179" i="7"/>
  <c r="G11180" i="7"/>
  <c r="G11181" i="7"/>
  <c r="G11182" i="7"/>
  <c r="G11183" i="7"/>
  <c r="G11184" i="7"/>
  <c r="G11185" i="7"/>
  <c r="G11186" i="7"/>
  <c r="G11187" i="7"/>
  <c r="G11188" i="7"/>
  <c r="G11189" i="7"/>
  <c r="G11190" i="7"/>
  <c r="G11191" i="7"/>
  <c r="G11192" i="7"/>
  <c r="G11193" i="7"/>
  <c r="G11194" i="7"/>
  <c r="G11195" i="7"/>
  <c r="G11196" i="7"/>
  <c r="G11197" i="7"/>
  <c r="G11198" i="7"/>
  <c r="G11199" i="7"/>
  <c r="G11200" i="7"/>
  <c r="G11201" i="7"/>
  <c r="G11202" i="7"/>
  <c r="G11203" i="7"/>
  <c r="G11204" i="7"/>
  <c r="G11205" i="7"/>
  <c r="G11206" i="7"/>
  <c r="G11207" i="7"/>
  <c r="G11208" i="7"/>
  <c r="G11209" i="7"/>
  <c r="G11210" i="7"/>
  <c r="G11211" i="7"/>
  <c r="G11212" i="7"/>
  <c r="G11213" i="7"/>
  <c r="G11214" i="7"/>
  <c r="G11215" i="7"/>
  <c r="G11216" i="7"/>
  <c r="G11217" i="7"/>
  <c r="G11218" i="7"/>
  <c r="G11219" i="7"/>
  <c r="G11220" i="7"/>
  <c r="G11221" i="7"/>
  <c r="G11222" i="7"/>
  <c r="G11223" i="7"/>
  <c r="G11224" i="7"/>
  <c r="G11225" i="7"/>
  <c r="G11226" i="7"/>
  <c r="G11227" i="7"/>
  <c r="G11228" i="7"/>
  <c r="G11229" i="7"/>
  <c r="G11230" i="7"/>
  <c r="G11231" i="7"/>
  <c r="G11232" i="7"/>
  <c r="G11233" i="7"/>
  <c r="G11234" i="7"/>
  <c r="G11235" i="7"/>
  <c r="G11236" i="7"/>
  <c r="G11237" i="7"/>
  <c r="G11238" i="7"/>
  <c r="G11239" i="7"/>
  <c r="G11240" i="7"/>
  <c r="G11241" i="7"/>
  <c r="G11242" i="7"/>
  <c r="G11243" i="7"/>
  <c r="G11244" i="7"/>
  <c r="G11245" i="7"/>
  <c r="G11246" i="7"/>
  <c r="G11247" i="7"/>
  <c r="G11248" i="7"/>
  <c r="G11249" i="7"/>
  <c r="G11250" i="7"/>
  <c r="G11251" i="7"/>
  <c r="G11252" i="7"/>
  <c r="G11253" i="7"/>
  <c r="G11254" i="7"/>
  <c r="G11255" i="7"/>
  <c r="G11256" i="7"/>
  <c r="G11257" i="7"/>
  <c r="G11258" i="7"/>
  <c r="G11259" i="7"/>
  <c r="G11260" i="7"/>
  <c r="G11261" i="7"/>
  <c r="G11262" i="7"/>
  <c r="G11263" i="7"/>
  <c r="G11264" i="7"/>
  <c r="G11265" i="7"/>
  <c r="G11266" i="7"/>
  <c r="G11267" i="7"/>
  <c r="G11268" i="7"/>
  <c r="G11269" i="7"/>
  <c r="G11270" i="7"/>
  <c r="G11271" i="7"/>
  <c r="G11272" i="7"/>
  <c r="G11273" i="7"/>
  <c r="G11274" i="7"/>
  <c r="G11275" i="7"/>
  <c r="G11276" i="7"/>
  <c r="G11277" i="7"/>
  <c r="G11278" i="7"/>
  <c r="G11279" i="7"/>
  <c r="G11280" i="7"/>
  <c r="G11281" i="7"/>
  <c r="G11282" i="7"/>
  <c r="G11283" i="7"/>
  <c r="G11284" i="7"/>
  <c r="G11285" i="7"/>
  <c r="G11286" i="7"/>
  <c r="G11287" i="7"/>
  <c r="G11288" i="7"/>
  <c r="G11289" i="7"/>
  <c r="G11290" i="7"/>
  <c r="G11291" i="7"/>
  <c r="G11292" i="7"/>
  <c r="G11293" i="7"/>
  <c r="G11294" i="7"/>
  <c r="G11295" i="7"/>
  <c r="G11296" i="7"/>
  <c r="G11297" i="7"/>
  <c r="G11298" i="7"/>
  <c r="G11299" i="7"/>
  <c r="G11300" i="7"/>
  <c r="G11301" i="7"/>
  <c r="G11302" i="7"/>
  <c r="G11303" i="7"/>
  <c r="G11304" i="7"/>
  <c r="G11305" i="7"/>
  <c r="G11306" i="7"/>
  <c r="G11307" i="7"/>
  <c r="G11308" i="7"/>
  <c r="G11309" i="7"/>
  <c r="G11310" i="7"/>
  <c r="G11311" i="7"/>
  <c r="G11312" i="7"/>
  <c r="G11313" i="7"/>
  <c r="G11314" i="7"/>
  <c r="G11315" i="7"/>
  <c r="G11316" i="7"/>
  <c r="G11317" i="7"/>
  <c r="G11318" i="7"/>
  <c r="G11319" i="7"/>
  <c r="G11320" i="7"/>
  <c r="G11321" i="7"/>
  <c r="G11322" i="7"/>
  <c r="G11323" i="7"/>
  <c r="G11324" i="7"/>
  <c r="G11325" i="7"/>
  <c r="G11326" i="7"/>
  <c r="G11327" i="7"/>
  <c r="G11328" i="7"/>
  <c r="G11329" i="7"/>
  <c r="G11330" i="7"/>
  <c r="G11331" i="7"/>
  <c r="G11332" i="7"/>
  <c r="G11333" i="7"/>
  <c r="G11334" i="7"/>
  <c r="G11335" i="7"/>
  <c r="G11336" i="7"/>
  <c r="G11337" i="7"/>
  <c r="G11338" i="7"/>
  <c r="G11339" i="7"/>
  <c r="G11340" i="7"/>
  <c r="G11341" i="7"/>
  <c r="G11342" i="7"/>
  <c r="G11343" i="7"/>
  <c r="G11344" i="7"/>
  <c r="G11345" i="7"/>
  <c r="G11346" i="7"/>
  <c r="G11347" i="7"/>
  <c r="G11348" i="7"/>
  <c r="G11349" i="7"/>
  <c r="G11350" i="7"/>
  <c r="G11351" i="7"/>
  <c r="G11352" i="7"/>
  <c r="G11353" i="7"/>
  <c r="G11354" i="7"/>
  <c r="G11355" i="7"/>
  <c r="G11356" i="7"/>
  <c r="G11357" i="7"/>
  <c r="G11358" i="7"/>
  <c r="G11359" i="7"/>
  <c r="G11360" i="7"/>
  <c r="G11361" i="7"/>
  <c r="G11362" i="7"/>
  <c r="G11363" i="7"/>
  <c r="G11364" i="7"/>
  <c r="G11365" i="7"/>
  <c r="G11366" i="7"/>
  <c r="G11367" i="7"/>
  <c r="G11368" i="7"/>
  <c r="G11369" i="7"/>
  <c r="G11370" i="7"/>
  <c r="G11371" i="7"/>
  <c r="G11372" i="7"/>
  <c r="G11373" i="7"/>
  <c r="G11374" i="7"/>
  <c r="G11375" i="7"/>
  <c r="G11376" i="7"/>
  <c r="G11377" i="7"/>
  <c r="G11378" i="7"/>
  <c r="G11379" i="7"/>
  <c r="G11380" i="7"/>
  <c r="G11381" i="7"/>
  <c r="G11382" i="7"/>
  <c r="G11383" i="7"/>
  <c r="G11384" i="7"/>
  <c r="G11385" i="7"/>
  <c r="G11386" i="7"/>
  <c r="G11387" i="7"/>
  <c r="G11388" i="7"/>
  <c r="G11389" i="7"/>
  <c r="G11390" i="7"/>
  <c r="G11391" i="7"/>
  <c r="G11392" i="7"/>
  <c r="G11393" i="7"/>
  <c r="G11394" i="7"/>
  <c r="G11395" i="7"/>
  <c r="G11396" i="7"/>
  <c r="G11397" i="7"/>
  <c r="G11398" i="7"/>
  <c r="G11399" i="7"/>
  <c r="G11400" i="7"/>
  <c r="G11401" i="7"/>
  <c r="G11402" i="7"/>
  <c r="G11403" i="7"/>
  <c r="G11404" i="7"/>
  <c r="G11405" i="7"/>
  <c r="G11406" i="7"/>
  <c r="G11407" i="7"/>
  <c r="G11408" i="7"/>
  <c r="G11409" i="7"/>
  <c r="G11410" i="7"/>
  <c r="G11411" i="7"/>
  <c r="G11412" i="7"/>
  <c r="G11413" i="7"/>
  <c r="G11414" i="7"/>
  <c r="G11415" i="7"/>
  <c r="G11416" i="7"/>
  <c r="G11417" i="7"/>
  <c r="G11418" i="7"/>
  <c r="G11419" i="7"/>
  <c r="G11420" i="7"/>
  <c r="G11421" i="7"/>
  <c r="G11422" i="7"/>
  <c r="G11423" i="7"/>
  <c r="G11424" i="7"/>
  <c r="G11425" i="7"/>
  <c r="G11426" i="7"/>
  <c r="G11427" i="7"/>
  <c r="G11428" i="7"/>
  <c r="G11429" i="7"/>
  <c r="G11430" i="7"/>
  <c r="G11431" i="7"/>
  <c r="G11432" i="7"/>
  <c r="G11433" i="7"/>
  <c r="G11434" i="7"/>
  <c r="G11435" i="7"/>
  <c r="G11436" i="7"/>
  <c r="G11437" i="7"/>
  <c r="G11438" i="7"/>
  <c r="G11439" i="7"/>
  <c r="G11440" i="7"/>
  <c r="G11441" i="7"/>
  <c r="G11442" i="7"/>
  <c r="G11443" i="7"/>
  <c r="G11444" i="7"/>
  <c r="G11445" i="7"/>
  <c r="G11446" i="7"/>
  <c r="G11447" i="7"/>
  <c r="G11448" i="7"/>
  <c r="G11449" i="7"/>
  <c r="G11450" i="7"/>
  <c r="G11451" i="7"/>
  <c r="G11452" i="7"/>
  <c r="G11453" i="7"/>
  <c r="G11454" i="7"/>
  <c r="G11455" i="7"/>
  <c r="G11456" i="7"/>
  <c r="G11457" i="7"/>
  <c r="G11458" i="7"/>
  <c r="G11459" i="7"/>
  <c r="G11460" i="7"/>
  <c r="G11461" i="7"/>
  <c r="G11462" i="7"/>
  <c r="G11463" i="7"/>
  <c r="G11464" i="7"/>
  <c r="G11465" i="7"/>
  <c r="G11466" i="7"/>
  <c r="G11467" i="7"/>
  <c r="G11468" i="7"/>
  <c r="G11469" i="7"/>
  <c r="G11470" i="7"/>
  <c r="G11471" i="7"/>
  <c r="G11472" i="7"/>
  <c r="G11473" i="7"/>
  <c r="G11474" i="7"/>
  <c r="G11475" i="7"/>
  <c r="G11476" i="7"/>
  <c r="G11477" i="7"/>
  <c r="G11478" i="7"/>
  <c r="G11479" i="7"/>
  <c r="G11480" i="7"/>
  <c r="G11481" i="7"/>
  <c r="G11482" i="7"/>
  <c r="G11483" i="7"/>
  <c r="G11484" i="7"/>
  <c r="G11485" i="7"/>
  <c r="G11486" i="7"/>
  <c r="G11487" i="7"/>
  <c r="G11488" i="7"/>
  <c r="G11489" i="7"/>
  <c r="G11490" i="7"/>
  <c r="G11491" i="7"/>
  <c r="G11492" i="7"/>
  <c r="G11493" i="7"/>
  <c r="G11494" i="7"/>
  <c r="G11495" i="7"/>
  <c r="G11496" i="7"/>
  <c r="G11497" i="7"/>
  <c r="G11498" i="7"/>
  <c r="G11499" i="7"/>
  <c r="G11500" i="7"/>
  <c r="G11501" i="7"/>
  <c r="G11502" i="7"/>
  <c r="G11503" i="7"/>
  <c r="G11504" i="7"/>
  <c r="G11505" i="7"/>
  <c r="G11506" i="7"/>
  <c r="G11507" i="7"/>
  <c r="G11508" i="7"/>
  <c r="G11509" i="7"/>
  <c r="G11510" i="7"/>
  <c r="G11511" i="7"/>
  <c r="G11512" i="7"/>
  <c r="G11513" i="7"/>
  <c r="G11514" i="7"/>
  <c r="G11515" i="7"/>
  <c r="G11516" i="7"/>
  <c r="G11517" i="7"/>
  <c r="G11518" i="7"/>
  <c r="G11519" i="7"/>
  <c r="G11520" i="7"/>
  <c r="G11521" i="7"/>
  <c r="G11522" i="7"/>
  <c r="G11523" i="7"/>
  <c r="G11524" i="7"/>
  <c r="G11525" i="7"/>
  <c r="G11526" i="7"/>
  <c r="G11527" i="7"/>
  <c r="G11528" i="7"/>
  <c r="G11529" i="7"/>
  <c r="G11530" i="7"/>
  <c r="G11531" i="7"/>
  <c r="G11532" i="7"/>
  <c r="G11533" i="7"/>
  <c r="G11534" i="7"/>
  <c r="G11535" i="7"/>
  <c r="G11536" i="7"/>
  <c r="G11537" i="7"/>
  <c r="G11538" i="7"/>
  <c r="G11539" i="7"/>
  <c r="G11540" i="7"/>
  <c r="G11541" i="7"/>
  <c r="G11542" i="7"/>
  <c r="G11543" i="7"/>
  <c r="G11544" i="7"/>
  <c r="G11545" i="7"/>
  <c r="G11546" i="7"/>
  <c r="G11547" i="7"/>
  <c r="G11548" i="7"/>
  <c r="G11549" i="7"/>
  <c r="G11550" i="7"/>
  <c r="G11551" i="7"/>
  <c r="G11552" i="7"/>
  <c r="G11553" i="7"/>
  <c r="G11554" i="7"/>
  <c r="G11555" i="7"/>
  <c r="G11556" i="7"/>
  <c r="G11557" i="7"/>
  <c r="G11558" i="7"/>
  <c r="G11559" i="7"/>
  <c r="G11560" i="7"/>
  <c r="G11561" i="7"/>
  <c r="G11562" i="7"/>
  <c r="G11563" i="7"/>
  <c r="G11564" i="7"/>
  <c r="G11565" i="7"/>
  <c r="G11566" i="7"/>
  <c r="G11567" i="7"/>
  <c r="G11568" i="7"/>
  <c r="G11569" i="7"/>
  <c r="G11570" i="7"/>
  <c r="G11571" i="7"/>
  <c r="G11572" i="7"/>
  <c r="G11573" i="7"/>
  <c r="G11574" i="7"/>
  <c r="G11575" i="7"/>
  <c r="G11576" i="7"/>
  <c r="G11577" i="7"/>
  <c r="G11578" i="7"/>
  <c r="G11579" i="7"/>
  <c r="G11580" i="7"/>
  <c r="G11581" i="7"/>
  <c r="G11582" i="7"/>
  <c r="G11583" i="7"/>
  <c r="G11584" i="7"/>
  <c r="G11585" i="7"/>
  <c r="G11586" i="7"/>
  <c r="G11587" i="7"/>
  <c r="G11588" i="7"/>
  <c r="G11589" i="7"/>
  <c r="G11590" i="7"/>
  <c r="G11591" i="7"/>
  <c r="G11592" i="7"/>
  <c r="G11593" i="7"/>
  <c r="G11594" i="7"/>
  <c r="G11595" i="7"/>
  <c r="G11596" i="7"/>
  <c r="G11597" i="7"/>
  <c r="G11598" i="7"/>
  <c r="G11599" i="7"/>
  <c r="G11600" i="7"/>
  <c r="G11601" i="7"/>
  <c r="G11602" i="7"/>
  <c r="G11603" i="7"/>
  <c r="G11604" i="7"/>
  <c r="G11605" i="7"/>
  <c r="G11606" i="7"/>
  <c r="G11607" i="7"/>
  <c r="G11608" i="7"/>
  <c r="G11609" i="7"/>
  <c r="G11610" i="7"/>
  <c r="G11611" i="7"/>
  <c r="G11612" i="7"/>
  <c r="G11613" i="7"/>
  <c r="G11614" i="7"/>
  <c r="G11615" i="7"/>
  <c r="G11616" i="7"/>
  <c r="G11617" i="7"/>
  <c r="G11618" i="7"/>
  <c r="G11619" i="7"/>
  <c r="G11620" i="7"/>
  <c r="G11621" i="7"/>
  <c r="G11622" i="7"/>
  <c r="G11623" i="7"/>
  <c r="G11624" i="7"/>
  <c r="G11625" i="7"/>
  <c r="G11626" i="7"/>
  <c r="G11627" i="7"/>
  <c r="G11628" i="7"/>
  <c r="G11629" i="7"/>
  <c r="G11630" i="7"/>
  <c r="G11631" i="7"/>
  <c r="G11632" i="7"/>
  <c r="G11633" i="7"/>
  <c r="G11634" i="7"/>
  <c r="G11635" i="7"/>
  <c r="G11636" i="7"/>
  <c r="G11637" i="7"/>
  <c r="G11638" i="7"/>
  <c r="G11639" i="7"/>
  <c r="G11640" i="7"/>
  <c r="G11641" i="7"/>
  <c r="G11642" i="7"/>
  <c r="G11643" i="7"/>
  <c r="G11644" i="7"/>
  <c r="G11645" i="7"/>
  <c r="G11646" i="7"/>
  <c r="G11647" i="7"/>
  <c r="G11648" i="7"/>
  <c r="G11649" i="7"/>
  <c r="G11650" i="7"/>
  <c r="G11651" i="7"/>
  <c r="G11652" i="7"/>
  <c r="G11653" i="7"/>
  <c r="G11654" i="7"/>
  <c r="G11655" i="7"/>
  <c r="G11656" i="7"/>
  <c r="G11657" i="7"/>
  <c r="G11658" i="7"/>
  <c r="G11659" i="7"/>
  <c r="G11660" i="7"/>
  <c r="G11661" i="7"/>
  <c r="G11662" i="7"/>
  <c r="G11663" i="7"/>
  <c r="G11664" i="7"/>
  <c r="G11665" i="7"/>
  <c r="G11666" i="7"/>
  <c r="G11667" i="7"/>
  <c r="G11668" i="7"/>
  <c r="G11669" i="7"/>
  <c r="G11670" i="7"/>
  <c r="G11671" i="7"/>
  <c r="G11672" i="7"/>
  <c r="G11673" i="7"/>
  <c r="G11674" i="7"/>
  <c r="G11675" i="7"/>
  <c r="G11676" i="7"/>
  <c r="G11677" i="7"/>
  <c r="G11678" i="7"/>
  <c r="G11679" i="7"/>
  <c r="G11680" i="7"/>
  <c r="G11681" i="7"/>
  <c r="G11682" i="7"/>
  <c r="G11683" i="7"/>
  <c r="G11684" i="7"/>
  <c r="G11685" i="7"/>
  <c r="G11686" i="7"/>
  <c r="G11687" i="7"/>
  <c r="G11688" i="7"/>
  <c r="G11689" i="7"/>
  <c r="G11690" i="7"/>
  <c r="G11691" i="7"/>
  <c r="G11692" i="7"/>
  <c r="G11693" i="7"/>
  <c r="G11694" i="7"/>
  <c r="G11695" i="7"/>
  <c r="G11696" i="7"/>
  <c r="G11697" i="7"/>
  <c r="G11698" i="7"/>
  <c r="G11699" i="7"/>
  <c r="G11700" i="7"/>
  <c r="G11701" i="7"/>
  <c r="G11702" i="7"/>
  <c r="G11703" i="7"/>
  <c r="G11704" i="7"/>
  <c r="G11705" i="7"/>
  <c r="G11706" i="7"/>
  <c r="G11707" i="7"/>
  <c r="G11708" i="7"/>
  <c r="G11709" i="7"/>
  <c r="G11710" i="7"/>
  <c r="G11711" i="7"/>
  <c r="G11712" i="7"/>
  <c r="G11713" i="7"/>
  <c r="G11714" i="7"/>
  <c r="G11715" i="7"/>
  <c r="G11716" i="7"/>
  <c r="G11717" i="7"/>
  <c r="G11718" i="7"/>
  <c r="G11719" i="7"/>
  <c r="G11720" i="7"/>
  <c r="G11721" i="7"/>
  <c r="G11722" i="7"/>
  <c r="G11723" i="7"/>
  <c r="G11724" i="7"/>
  <c r="G11725" i="7"/>
  <c r="G11726" i="7"/>
  <c r="G11727" i="7"/>
  <c r="G11728" i="7"/>
  <c r="G11729" i="7"/>
  <c r="G11730" i="7"/>
  <c r="G11731" i="7"/>
  <c r="G11732" i="7"/>
  <c r="G11733" i="7"/>
  <c r="G11734" i="7"/>
  <c r="G11735" i="7"/>
  <c r="G11736" i="7"/>
  <c r="G11737" i="7"/>
  <c r="G11738" i="7"/>
  <c r="G11739" i="7"/>
  <c r="G11740" i="7"/>
  <c r="G11741" i="7"/>
  <c r="G11742" i="7"/>
  <c r="G11743" i="7"/>
  <c r="G11744" i="7"/>
  <c r="G11745" i="7"/>
  <c r="G11746" i="7"/>
  <c r="G11747" i="7"/>
  <c r="G11748" i="7"/>
  <c r="G11749" i="7"/>
  <c r="G11750" i="7"/>
  <c r="G11751" i="7"/>
  <c r="G11752" i="7"/>
  <c r="G11753" i="7"/>
  <c r="G11754" i="7"/>
  <c r="G11755" i="7"/>
  <c r="G11756" i="7"/>
  <c r="G11757" i="7"/>
  <c r="G11758" i="7"/>
  <c r="G11759" i="7"/>
  <c r="G11760" i="7"/>
  <c r="G11761" i="7"/>
  <c r="G11762" i="7"/>
  <c r="G11763" i="7"/>
  <c r="G11764" i="7"/>
  <c r="G11765" i="7"/>
  <c r="G11766" i="7"/>
  <c r="G11767" i="7"/>
  <c r="G11768" i="7"/>
  <c r="G11769" i="7"/>
  <c r="G11770" i="7"/>
  <c r="G11771" i="7"/>
  <c r="G11772" i="7"/>
  <c r="G11773" i="7"/>
  <c r="G11774" i="7"/>
  <c r="G11775" i="7"/>
  <c r="G11776" i="7"/>
  <c r="G11777" i="7"/>
  <c r="G11778" i="7"/>
  <c r="G11779" i="7"/>
  <c r="G11780" i="7"/>
  <c r="G11781" i="7"/>
  <c r="G11782" i="7"/>
  <c r="G11783" i="7"/>
  <c r="G11784" i="7"/>
  <c r="G11785" i="7"/>
  <c r="G11786" i="7"/>
  <c r="G11787" i="7"/>
  <c r="G11788" i="7"/>
  <c r="G11789" i="7"/>
  <c r="G11790" i="7"/>
  <c r="G11791" i="7"/>
  <c r="G11792" i="7"/>
  <c r="G11793" i="7"/>
  <c r="G11794" i="7"/>
  <c r="G11795" i="7"/>
  <c r="G11796" i="7"/>
  <c r="G11797" i="7"/>
  <c r="G11798" i="7"/>
  <c r="G11799" i="7"/>
  <c r="G11800" i="7"/>
  <c r="G11801" i="7"/>
  <c r="G11802" i="7"/>
  <c r="G11803" i="7"/>
  <c r="G11804" i="7"/>
  <c r="G11805" i="7"/>
  <c r="G11806" i="7"/>
  <c r="G11807" i="7"/>
  <c r="G11808" i="7"/>
  <c r="G11809" i="7"/>
  <c r="G11810" i="7"/>
  <c r="G11811" i="7"/>
  <c r="G11812" i="7"/>
  <c r="G11813" i="7"/>
  <c r="G11814" i="7"/>
  <c r="G11815" i="7"/>
  <c r="G11816" i="7"/>
  <c r="G11817" i="7"/>
  <c r="G11818" i="7"/>
  <c r="G11819" i="7"/>
  <c r="G11820" i="7"/>
  <c r="G11821" i="7"/>
  <c r="G11822" i="7"/>
  <c r="G11823" i="7"/>
  <c r="G11824" i="7"/>
  <c r="G11825" i="7"/>
  <c r="G11826" i="7"/>
  <c r="G11827" i="7"/>
  <c r="G11828" i="7"/>
  <c r="G11829" i="7"/>
  <c r="G11830" i="7"/>
  <c r="G11831" i="7"/>
  <c r="G11832" i="7"/>
  <c r="G11833" i="7"/>
  <c r="G11834" i="7"/>
  <c r="G11835" i="7"/>
  <c r="G11836" i="7"/>
  <c r="G11837" i="7"/>
  <c r="G11838" i="7"/>
  <c r="G11839" i="7"/>
  <c r="G11840" i="7"/>
  <c r="G11841" i="7"/>
  <c r="G11842" i="7"/>
  <c r="G11843" i="7"/>
  <c r="G11844" i="7"/>
  <c r="G11845" i="7"/>
  <c r="G11846" i="7"/>
  <c r="G11847" i="7"/>
  <c r="G11848" i="7"/>
  <c r="G11849" i="7"/>
  <c r="G11850" i="7"/>
  <c r="G11851" i="7"/>
  <c r="G11852" i="7"/>
  <c r="G11853" i="7"/>
  <c r="G11854" i="7"/>
  <c r="G11855" i="7"/>
  <c r="G11856" i="7"/>
  <c r="G11857" i="7"/>
  <c r="G11858" i="7"/>
  <c r="G11859" i="7"/>
  <c r="G11860" i="7"/>
  <c r="G11861" i="7"/>
  <c r="G11862" i="7"/>
  <c r="G11863" i="7"/>
  <c r="G11864" i="7"/>
  <c r="G11865" i="7"/>
  <c r="G11866" i="7"/>
  <c r="G11867" i="7"/>
  <c r="G11868" i="7"/>
  <c r="G11869" i="7"/>
  <c r="G11870" i="7"/>
  <c r="G11871" i="7"/>
  <c r="G11872" i="7"/>
  <c r="G11873" i="7"/>
  <c r="G11874" i="7"/>
  <c r="G11875" i="7"/>
  <c r="G11876" i="7"/>
  <c r="G11877" i="7"/>
  <c r="G11878" i="7"/>
  <c r="G11879" i="7"/>
  <c r="G11880" i="7"/>
  <c r="G11881" i="7"/>
  <c r="G11882" i="7"/>
  <c r="G11883" i="7"/>
  <c r="G11884" i="7"/>
  <c r="G11885" i="7"/>
  <c r="G11886" i="7"/>
  <c r="G11887" i="7"/>
  <c r="G11888" i="7"/>
  <c r="G11889" i="7"/>
  <c r="G11890" i="7"/>
  <c r="G11891" i="7"/>
  <c r="G11892" i="7"/>
  <c r="G11893" i="7"/>
  <c r="G11894" i="7"/>
  <c r="G11895" i="7"/>
  <c r="G11896" i="7"/>
  <c r="G11897" i="7"/>
  <c r="G11898" i="7"/>
  <c r="G11899" i="7"/>
  <c r="G11900" i="7"/>
  <c r="G11901" i="7"/>
  <c r="G11902" i="7"/>
  <c r="G11903" i="7"/>
  <c r="G11904" i="7"/>
  <c r="G11905" i="7"/>
  <c r="G11906" i="7"/>
  <c r="G11907" i="7"/>
  <c r="G11908" i="7"/>
  <c r="G11909" i="7"/>
  <c r="G11910" i="7"/>
  <c r="G11911" i="7"/>
  <c r="G11912" i="7"/>
  <c r="G11913" i="7"/>
  <c r="G11914" i="7"/>
  <c r="G11915" i="7"/>
  <c r="G11916" i="7"/>
  <c r="G11917" i="7"/>
  <c r="G11918" i="7"/>
  <c r="G11919" i="7"/>
  <c r="G11920" i="7"/>
  <c r="G11921" i="7"/>
  <c r="G11922" i="7"/>
  <c r="G11923" i="7"/>
  <c r="G11924" i="7"/>
  <c r="G11925" i="7"/>
  <c r="G11926" i="7"/>
  <c r="G11927" i="7"/>
  <c r="G11928" i="7"/>
  <c r="G11929" i="7"/>
  <c r="G11930" i="7"/>
  <c r="G11931" i="7"/>
  <c r="G11932" i="7"/>
  <c r="G11933" i="7"/>
  <c r="G11934" i="7"/>
  <c r="G11935" i="7"/>
  <c r="G11936" i="7"/>
  <c r="G11937" i="7"/>
  <c r="G11938" i="7"/>
  <c r="G11939" i="7"/>
  <c r="G11940" i="7"/>
  <c r="G11941" i="7"/>
  <c r="G11942" i="7"/>
  <c r="G11943" i="7"/>
  <c r="G11944" i="7"/>
  <c r="G11945" i="7"/>
  <c r="G11946" i="7"/>
  <c r="G11947" i="7"/>
  <c r="G11948" i="7"/>
  <c r="G11949" i="7"/>
  <c r="G11950" i="7"/>
  <c r="G11951" i="7"/>
  <c r="G11952" i="7"/>
  <c r="G11953" i="7"/>
  <c r="G11954" i="7"/>
  <c r="G11955" i="7"/>
  <c r="G11956" i="7"/>
  <c r="G11957" i="7"/>
  <c r="G11958" i="7"/>
  <c r="G11959" i="7"/>
  <c r="G11960" i="7"/>
  <c r="G11961" i="7"/>
  <c r="G11962" i="7"/>
  <c r="G11963" i="7"/>
  <c r="G11964" i="7"/>
  <c r="G11965" i="7"/>
  <c r="G11966" i="7"/>
  <c r="G11967" i="7"/>
  <c r="G11968" i="7"/>
  <c r="G11969" i="7"/>
  <c r="G11970" i="7"/>
  <c r="G11971" i="7"/>
  <c r="G11972" i="7"/>
  <c r="G11973" i="7"/>
  <c r="G11974" i="7"/>
  <c r="G11975" i="7"/>
  <c r="G11976" i="7"/>
  <c r="G11977" i="7"/>
  <c r="G11978" i="7"/>
  <c r="G11979" i="7"/>
  <c r="G11980" i="7"/>
  <c r="G11981" i="7"/>
  <c r="G11982" i="7"/>
  <c r="G11983" i="7"/>
  <c r="G11984" i="7"/>
  <c r="G11985" i="7"/>
  <c r="G11986" i="7"/>
  <c r="G11987" i="7"/>
  <c r="G11988" i="7"/>
  <c r="G11989" i="7"/>
  <c r="G11990" i="7"/>
  <c r="G11991" i="7"/>
  <c r="G11992" i="7"/>
  <c r="G11993" i="7"/>
  <c r="G11994" i="7"/>
  <c r="G11995" i="7"/>
  <c r="G11996" i="7"/>
  <c r="G11997" i="7"/>
  <c r="G11998" i="7"/>
  <c r="G11999" i="7"/>
  <c r="G12000" i="7"/>
  <c r="G12001" i="7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B18" i="6" s="1"/>
  <c r="AA19" i="6"/>
  <c r="AA20" i="6"/>
  <c r="AA21" i="6"/>
  <c r="AA22" i="6"/>
  <c r="AB22" i="6" s="1"/>
  <c r="AA23" i="6"/>
  <c r="AA24" i="6"/>
  <c r="AB24" i="6" s="1"/>
  <c r="AA25" i="6"/>
  <c r="AB25" i="6" s="1"/>
  <c r="AA26" i="6"/>
  <c r="AB26" i="6" s="1"/>
  <c r="AA27" i="6"/>
  <c r="AA28" i="6"/>
  <c r="AB28" i="6" s="1"/>
  <c r="AA29" i="6"/>
  <c r="AB29" i="6" s="1"/>
  <c r="AA30" i="6"/>
  <c r="AB30" i="6" s="1"/>
  <c r="AA31" i="6"/>
  <c r="AA32" i="6"/>
  <c r="AB32" i="6" s="1"/>
  <c r="AA33" i="6"/>
  <c r="AB33" i="6" s="1"/>
  <c r="AA34" i="6"/>
  <c r="AB34" i="6" s="1"/>
  <c r="AA35" i="6"/>
  <c r="AA36" i="6"/>
  <c r="AB36" i="6" s="1"/>
  <c r="AA37" i="6"/>
  <c r="AB37" i="6" s="1"/>
  <c r="AA38" i="6"/>
  <c r="AB38" i="6" s="1"/>
  <c r="AA39" i="6"/>
  <c r="AA40" i="6"/>
  <c r="AB40" i="6" s="1"/>
  <c r="AA41" i="6"/>
  <c r="AB41" i="6" s="1"/>
  <c r="AA42" i="6"/>
  <c r="AB42" i="6" s="1"/>
  <c r="AA43" i="6"/>
  <c r="AA44" i="6"/>
  <c r="AB44" i="6" s="1"/>
  <c r="AA45" i="6"/>
  <c r="AB45" i="6" s="1"/>
  <c r="AA46" i="6"/>
  <c r="AB46" i="6" s="1"/>
  <c r="AA47" i="6"/>
  <c r="AA48" i="6"/>
  <c r="AB48" i="6" s="1"/>
  <c r="AA49" i="6"/>
  <c r="AB49" i="6" s="1"/>
  <c r="AA50" i="6"/>
  <c r="AB50" i="6" s="1"/>
  <c r="AA51" i="6"/>
  <c r="AA52" i="6"/>
  <c r="AB52" i="6" s="1"/>
  <c r="AA53" i="6"/>
  <c r="AB53" i="6" s="1"/>
  <c r="AA54" i="6"/>
  <c r="AB54" i="6" s="1"/>
  <c r="AA55" i="6"/>
  <c r="AA56" i="6"/>
  <c r="AB56" i="6" s="1"/>
  <c r="AA57" i="6"/>
  <c r="AB57" i="6" s="1"/>
  <c r="AA58" i="6"/>
  <c r="AB58" i="6" s="1"/>
  <c r="AA59" i="6"/>
  <c r="AA60" i="6"/>
  <c r="AB60" i="6" s="1"/>
  <c r="AA61" i="6"/>
  <c r="AB61" i="6" s="1"/>
  <c r="AA62" i="6"/>
  <c r="AB62" i="6" s="1"/>
  <c r="AA63" i="6"/>
  <c r="AA64" i="6"/>
  <c r="AB64" i="6" s="1"/>
  <c r="AA65" i="6"/>
  <c r="AB65" i="6" s="1"/>
  <c r="AA66" i="6"/>
  <c r="AB66" i="6" s="1"/>
  <c r="AA67" i="6"/>
  <c r="AA68" i="6"/>
  <c r="AB68" i="6" s="1"/>
  <c r="AA69" i="6"/>
  <c r="AB69" i="6" s="1"/>
  <c r="AA70" i="6"/>
  <c r="AB70" i="6" s="1"/>
  <c r="AA71" i="6"/>
  <c r="AA72" i="6"/>
  <c r="AB72" i="6" s="1"/>
  <c r="AA73" i="6"/>
  <c r="AB73" i="6" s="1"/>
  <c r="AA74" i="6"/>
  <c r="AB74" i="6" s="1"/>
  <c r="AA75" i="6"/>
  <c r="AA76" i="6"/>
  <c r="AB76" i="6" s="1"/>
  <c r="AA77" i="6"/>
  <c r="AB77" i="6" s="1"/>
  <c r="AA78" i="6"/>
  <c r="AB78" i="6" s="1"/>
  <c r="AA79" i="6"/>
  <c r="AA80" i="6"/>
  <c r="AB80" i="6" s="1"/>
  <c r="AA81" i="6"/>
  <c r="AB81" i="6" s="1"/>
  <c r="AA82" i="6"/>
  <c r="AB82" i="6" s="1"/>
  <c r="AA83" i="6"/>
  <c r="AA84" i="6"/>
  <c r="AB84" i="6" s="1"/>
  <c r="AA85" i="6"/>
  <c r="AB85" i="6" s="1"/>
  <c r="AA86" i="6"/>
  <c r="AB86" i="6" s="1"/>
  <c r="AA87" i="6"/>
  <c r="AA88" i="6"/>
  <c r="AB88" i="6" s="1"/>
  <c r="AA89" i="6"/>
  <c r="AB89" i="6" s="1"/>
  <c r="AA90" i="6"/>
  <c r="AB90" i="6" s="1"/>
  <c r="AA91" i="6"/>
  <c r="AA92" i="6"/>
  <c r="AB92" i="6" s="1"/>
  <c r="AA93" i="6"/>
  <c r="AB93" i="6" s="1"/>
  <c r="AA94" i="6"/>
  <c r="AB94" i="6" s="1"/>
  <c r="AA95" i="6"/>
  <c r="AA96" i="6"/>
  <c r="AB96" i="6" s="1"/>
  <c r="AA97" i="6"/>
  <c r="AB97" i="6" s="1"/>
  <c r="AA98" i="6"/>
  <c r="AB98" i="6" s="1"/>
  <c r="AA99" i="6"/>
  <c r="AA100" i="6"/>
  <c r="AB100" i="6" s="1"/>
  <c r="AA101" i="6"/>
  <c r="AB101" i="6" s="1"/>
  <c r="AA102" i="6"/>
  <c r="AB102" i="6" s="1"/>
  <c r="AA103" i="6"/>
  <c r="AA104" i="6"/>
  <c r="AB104" i="6" s="1"/>
  <c r="AA105" i="6"/>
  <c r="AB105" i="6" s="1"/>
  <c r="AA106" i="6"/>
  <c r="AB106" i="6" s="1"/>
  <c r="AA107" i="6"/>
  <c r="AA108" i="6"/>
  <c r="AB108" i="6" s="1"/>
  <c r="AA109" i="6"/>
  <c r="AB109" i="6" s="1"/>
  <c r="AA110" i="6"/>
  <c r="AB110" i="6" s="1"/>
  <c r="AA111" i="6"/>
  <c r="AA112" i="6"/>
  <c r="AB112" i="6" s="1"/>
  <c r="AA113" i="6"/>
  <c r="AB113" i="6" s="1"/>
  <c r="AA114" i="6"/>
  <c r="AB114" i="6" s="1"/>
  <c r="AA115" i="6"/>
  <c r="AA116" i="6"/>
  <c r="AB116" i="6" s="1"/>
  <c r="AA117" i="6"/>
  <c r="AB117" i="6" s="1"/>
  <c r="AA118" i="6"/>
  <c r="AB118" i="6" s="1"/>
  <c r="AA119" i="6"/>
  <c r="AA120" i="6"/>
  <c r="AB120" i="6" s="1"/>
  <c r="AA121" i="6"/>
  <c r="AB121" i="6" s="1"/>
  <c r="AA122" i="6"/>
  <c r="AB122" i="6" s="1"/>
  <c r="AA123" i="6"/>
  <c r="AA124" i="6"/>
  <c r="AB124" i="6" s="1"/>
  <c r="AA125" i="6"/>
  <c r="AB125" i="6" s="1"/>
  <c r="AA126" i="6"/>
  <c r="AB126" i="6" s="1"/>
  <c r="AA127" i="6"/>
  <c r="AA128" i="6"/>
  <c r="AB128" i="6" s="1"/>
  <c r="AA129" i="6"/>
  <c r="AB129" i="6" s="1"/>
  <c r="AA130" i="6"/>
  <c r="AB130" i="6" s="1"/>
  <c r="AA131" i="6"/>
  <c r="AA132" i="6"/>
  <c r="AB132" i="6" s="1"/>
  <c r="AA133" i="6"/>
  <c r="AB133" i="6" s="1"/>
  <c r="AA134" i="6"/>
  <c r="AB134" i="6" s="1"/>
  <c r="AA135" i="6"/>
  <c r="AA136" i="6"/>
  <c r="AB136" i="6" s="1"/>
  <c r="AA137" i="6"/>
  <c r="AB137" i="6" s="1"/>
  <c r="AA138" i="6"/>
  <c r="AB138" i="6" s="1"/>
  <c r="AA139" i="6"/>
  <c r="AA140" i="6"/>
  <c r="AB140" i="6" s="1"/>
  <c r="AA141" i="6"/>
  <c r="AB141" i="6" s="1"/>
  <c r="AA142" i="6"/>
  <c r="AB142" i="6" s="1"/>
  <c r="AA143" i="6"/>
  <c r="AA144" i="6"/>
  <c r="AB144" i="6" s="1"/>
  <c r="AA145" i="6"/>
  <c r="AB145" i="6" s="1"/>
  <c r="AA146" i="6"/>
  <c r="AB146" i="6" s="1"/>
  <c r="AA147" i="6"/>
  <c r="AA148" i="6"/>
  <c r="AB148" i="6" s="1"/>
  <c r="AA149" i="6"/>
  <c r="AB149" i="6" s="1"/>
  <c r="AA150" i="6"/>
  <c r="AB150" i="6" s="1"/>
  <c r="AA151" i="6"/>
  <c r="AA152" i="6"/>
  <c r="AB152" i="6" s="1"/>
  <c r="AA153" i="6"/>
  <c r="AB153" i="6" s="1"/>
  <c r="AA154" i="6"/>
  <c r="AB154" i="6" s="1"/>
  <c r="AA155" i="6"/>
  <c r="AA156" i="6"/>
  <c r="AB156" i="6" s="1"/>
  <c r="AA157" i="6"/>
  <c r="AB157" i="6" s="1"/>
  <c r="AA158" i="6"/>
  <c r="AB158" i="6" s="1"/>
  <c r="AA159" i="6"/>
  <c r="AA160" i="6"/>
  <c r="AB160" i="6" s="1"/>
  <c r="AA161" i="6"/>
  <c r="AB161" i="6" s="1"/>
  <c r="AA162" i="6"/>
  <c r="AB162" i="6" s="1"/>
  <c r="AA163" i="6"/>
  <c r="AA164" i="6"/>
  <c r="AB164" i="6" s="1"/>
  <c r="AA165" i="6"/>
  <c r="AB165" i="6" s="1"/>
  <c r="AA166" i="6"/>
  <c r="AB166" i="6" s="1"/>
  <c r="AA167" i="6"/>
  <c r="AA168" i="6"/>
  <c r="AB168" i="6" s="1"/>
  <c r="AA169" i="6"/>
  <c r="AB169" i="6" s="1"/>
  <c r="AA170" i="6"/>
  <c r="AB170" i="6" s="1"/>
  <c r="AA171" i="6"/>
  <c r="AA172" i="6"/>
  <c r="AB172" i="6" s="1"/>
  <c r="AA173" i="6"/>
  <c r="AB173" i="6" s="1"/>
  <c r="AA174" i="6"/>
  <c r="AB174" i="6" s="1"/>
  <c r="AA175" i="6"/>
  <c r="AA176" i="6"/>
  <c r="AB176" i="6" s="1"/>
  <c r="AA177" i="6"/>
  <c r="AB177" i="6" s="1"/>
  <c r="AA178" i="6"/>
  <c r="AB178" i="6" s="1"/>
  <c r="AA179" i="6"/>
  <c r="AA180" i="6"/>
  <c r="AB180" i="6" s="1"/>
  <c r="AA181" i="6"/>
  <c r="AB181" i="6" s="1"/>
  <c r="AA182" i="6"/>
  <c r="AB182" i="6" s="1"/>
  <c r="AA183" i="6"/>
  <c r="AA184" i="6"/>
  <c r="AB184" i="6" s="1"/>
  <c r="AA185" i="6"/>
  <c r="AB185" i="6" s="1"/>
  <c r="AA186" i="6"/>
  <c r="AB186" i="6" s="1"/>
  <c r="AA187" i="6"/>
  <c r="AA188" i="6"/>
  <c r="AB188" i="6" s="1"/>
  <c r="AA189" i="6"/>
  <c r="AB189" i="6" s="1"/>
  <c r="AA190" i="6"/>
  <c r="AB190" i="6" s="1"/>
  <c r="AA191" i="6"/>
  <c r="AA192" i="6"/>
  <c r="AB192" i="6" s="1"/>
  <c r="AA193" i="6"/>
  <c r="AB193" i="6" s="1"/>
  <c r="AA194" i="6"/>
  <c r="AB194" i="6" s="1"/>
  <c r="AA195" i="6"/>
  <c r="AA196" i="6"/>
  <c r="AB196" i="6" s="1"/>
  <c r="AA197" i="6"/>
  <c r="AB197" i="6" s="1"/>
  <c r="AA198" i="6"/>
  <c r="AB198" i="6" s="1"/>
  <c r="AA199" i="6"/>
  <c r="AA200" i="6"/>
  <c r="AB200" i="6" s="1"/>
  <c r="AA201" i="6"/>
  <c r="AB201" i="6" s="1"/>
  <c r="AA202" i="6"/>
  <c r="AB202" i="6" s="1"/>
  <c r="AA203" i="6"/>
  <c r="AA204" i="6"/>
  <c r="AB204" i="6" s="1"/>
  <c r="AA205" i="6"/>
  <c r="AB205" i="6" s="1"/>
  <c r="AA206" i="6"/>
  <c r="AB206" i="6" s="1"/>
  <c r="AA207" i="6"/>
  <c r="AA208" i="6"/>
  <c r="AB208" i="6" s="1"/>
  <c r="AA209" i="6"/>
  <c r="AB209" i="6" s="1"/>
  <c r="AA210" i="6"/>
  <c r="AB210" i="6" s="1"/>
  <c r="AA211" i="6"/>
  <c r="AA212" i="6"/>
  <c r="AB212" i="6" s="1"/>
  <c r="AA213" i="6"/>
  <c r="AB213" i="6" s="1"/>
  <c r="AA214" i="6"/>
  <c r="AB214" i="6" s="1"/>
  <c r="AA215" i="6"/>
  <c r="AA216" i="6"/>
  <c r="AB216" i="6" s="1"/>
  <c r="AA217" i="6"/>
  <c r="AB217" i="6" s="1"/>
  <c r="AA218" i="6"/>
  <c r="AB218" i="6" s="1"/>
  <c r="AA219" i="6"/>
  <c r="AA220" i="6"/>
  <c r="AB220" i="6" s="1"/>
  <c r="AA221" i="6"/>
  <c r="AB221" i="6" s="1"/>
  <c r="AA222" i="6"/>
  <c r="AB222" i="6" s="1"/>
  <c r="AA223" i="6"/>
  <c r="AA224" i="6"/>
  <c r="AB224" i="6" s="1"/>
  <c r="AA225" i="6"/>
  <c r="AB225" i="6" s="1"/>
  <c r="AA226" i="6"/>
  <c r="AB226" i="6" s="1"/>
  <c r="AA227" i="6"/>
  <c r="AA228" i="6"/>
  <c r="AB228" i="6" s="1"/>
  <c r="AA229" i="6"/>
  <c r="AB229" i="6" s="1"/>
  <c r="AA230" i="6"/>
  <c r="AB230" i="6" s="1"/>
  <c r="AA231" i="6"/>
  <c r="AA232" i="6"/>
  <c r="AB232" i="6" s="1"/>
  <c r="AA233" i="6"/>
  <c r="AB233" i="6" s="1"/>
  <c r="AA234" i="6"/>
  <c r="AB234" i="6" s="1"/>
  <c r="AA235" i="6"/>
  <c r="AA236" i="6"/>
  <c r="AB236" i="6" s="1"/>
  <c r="AA237" i="6"/>
  <c r="AB237" i="6" s="1"/>
  <c r="AA238" i="6"/>
  <c r="AB238" i="6" s="1"/>
  <c r="AA239" i="6"/>
  <c r="AA240" i="6"/>
  <c r="AB240" i="6" s="1"/>
  <c r="AA241" i="6"/>
  <c r="AB241" i="6" s="1"/>
  <c r="AA242" i="6"/>
  <c r="AB242" i="6" s="1"/>
  <c r="AA243" i="6"/>
  <c r="AA244" i="6"/>
  <c r="AB244" i="6" s="1"/>
  <c r="AA245" i="6"/>
  <c r="AB245" i="6" s="1"/>
  <c r="AA246" i="6"/>
  <c r="AB246" i="6" s="1"/>
  <c r="AA247" i="6"/>
  <c r="AA248" i="6"/>
  <c r="AB248" i="6" s="1"/>
  <c r="AA249" i="6"/>
  <c r="AB249" i="6" s="1"/>
  <c r="AA250" i="6"/>
  <c r="AB250" i="6" s="1"/>
  <c r="AA251" i="6"/>
  <c r="AA252" i="6"/>
  <c r="AB252" i="6" s="1"/>
  <c r="AA253" i="6"/>
  <c r="AB253" i="6" s="1"/>
  <c r="AA254" i="6"/>
  <c r="AB254" i="6" s="1"/>
  <c r="AA255" i="6"/>
  <c r="AA256" i="6"/>
  <c r="AB256" i="6" s="1"/>
  <c r="AA257" i="6"/>
  <c r="AB257" i="6" s="1"/>
  <c r="AA258" i="6"/>
  <c r="AB258" i="6" s="1"/>
  <c r="AA259" i="6"/>
  <c r="AA260" i="6"/>
  <c r="AB260" i="6" s="1"/>
  <c r="AA261" i="6"/>
  <c r="AB261" i="6" s="1"/>
  <c r="AA262" i="6"/>
  <c r="AB262" i="6" s="1"/>
  <c r="AA263" i="6"/>
  <c r="AA264" i="6"/>
  <c r="AB264" i="6" s="1"/>
  <c r="AA265" i="6"/>
  <c r="AB265" i="6" s="1"/>
  <c r="AA266" i="6"/>
  <c r="AB266" i="6" s="1"/>
  <c r="AA267" i="6"/>
  <c r="AA268" i="6"/>
  <c r="AB268" i="6" s="1"/>
  <c r="AA269" i="6"/>
  <c r="AB269" i="6" s="1"/>
  <c r="AA270" i="6"/>
  <c r="AB270" i="6" s="1"/>
  <c r="AA271" i="6"/>
  <c r="AA272" i="6"/>
  <c r="AB272" i="6" s="1"/>
  <c r="AA273" i="6"/>
  <c r="AB273" i="6" s="1"/>
  <c r="AA274" i="6"/>
  <c r="AB274" i="6" s="1"/>
  <c r="AA275" i="6"/>
  <c r="AA276" i="6"/>
  <c r="AB276" i="6" s="1"/>
  <c r="AA277" i="6"/>
  <c r="AB277" i="6" s="1"/>
  <c r="AA278" i="6"/>
  <c r="AB278" i="6" s="1"/>
  <c r="AA279" i="6"/>
  <c r="AA280" i="6"/>
  <c r="AB280" i="6" s="1"/>
  <c r="AA281" i="6"/>
  <c r="AB281" i="6" s="1"/>
  <c r="AA282" i="6"/>
  <c r="AB282" i="6" s="1"/>
  <c r="AA283" i="6"/>
  <c r="AA284" i="6"/>
  <c r="AB284" i="6" s="1"/>
  <c r="AA285" i="6"/>
  <c r="AB285" i="6" s="1"/>
  <c r="AA286" i="6"/>
  <c r="AB286" i="6" s="1"/>
  <c r="AA287" i="6"/>
  <c r="AA288" i="6"/>
  <c r="AB288" i="6" s="1"/>
  <c r="AA289" i="6"/>
  <c r="AB289" i="6" s="1"/>
  <c r="AA290" i="6"/>
  <c r="AB290" i="6" s="1"/>
  <c r="AA291" i="6"/>
  <c r="AA292" i="6"/>
  <c r="AB292" i="6" s="1"/>
  <c r="AA293" i="6"/>
  <c r="AB293" i="6" s="1"/>
  <c r="AA294" i="6"/>
  <c r="AB294" i="6" s="1"/>
  <c r="AA295" i="6"/>
  <c r="AA296" i="6"/>
  <c r="AB296" i="6" s="1"/>
  <c r="AA297" i="6"/>
  <c r="AB297" i="6" s="1"/>
  <c r="AA298" i="6"/>
  <c r="AB298" i="6" s="1"/>
  <c r="AA299" i="6"/>
  <c r="AA300" i="6"/>
  <c r="AB300" i="6" s="1"/>
  <c r="AA301" i="6"/>
  <c r="AB301" i="6" s="1"/>
  <c r="AA302" i="6"/>
  <c r="AB302" i="6" s="1"/>
  <c r="AA303" i="6"/>
  <c r="AA304" i="6"/>
  <c r="AB304" i="6" s="1"/>
  <c r="AA305" i="6"/>
  <c r="AB305" i="6" s="1"/>
  <c r="AA306" i="6"/>
  <c r="AB306" i="6" s="1"/>
  <c r="AA307" i="6"/>
  <c r="AA308" i="6"/>
  <c r="AB308" i="6" s="1"/>
  <c r="AA309" i="6"/>
  <c r="AB309" i="6" s="1"/>
  <c r="AA310" i="6"/>
  <c r="AB310" i="6" s="1"/>
  <c r="AA311" i="6"/>
  <c r="AA312" i="6"/>
  <c r="AB312" i="6" s="1"/>
  <c r="AA313" i="6"/>
  <c r="AB313" i="6" s="1"/>
  <c r="AA314" i="6"/>
  <c r="AB314" i="6" s="1"/>
  <c r="AA315" i="6"/>
  <c r="AA316" i="6"/>
  <c r="AB316" i="6" s="1"/>
  <c r="AA317" i="6"/>
  <c r="AB317" i="6" s="1"/>
  <c r="AA318" i="6"/>
  <c r="AB318" i="6" s="1"/>
  <c r="AA319" i="6"/>
  <c r="AA320" i="6"/>
  <c r="AB320" i="6" s="1"/>
  <c r="AA321" i="6"/>
  <c r="AB321" i="6" s="1"/>
  <c r="AA322" i="6"/>
  <c r="AB322" i="6" s="1"/>
  <c r="AA323" i="6"/>
  <c r="AA324" i="6"/>
  <c r="AB324" i="6" s="1"/>
  <c r="AA325" i="6"/>
  <c r="AB325" i="6" s="1"/>
  <c r="AA326" i="6"/>
  <c r="AB326" i="6" s="1"/>
  <c r="AA327" i="6"/>
  <c r="AA328" i="6"/>
  <c r="AB328" i="6" s="1"/>
  <c r="AA329" i="6"/>
  <c r="AB329" i="6" s="1"/>
  <c r="AA330" i="6"/>
  <c r="AB330" i="6" s="1"/>
  <c r="AA331" i="6"/>
  <c r="AA332" i="6"/>
  <c r="AB332" i="6" s="1"/>
  <c r="AA333" i="6"/>
  <c r="AB333" i="6" s="1"/>
  <c r="AA334" i="6"/>
  <c r="AB334" i="6" s="1"/>
  <c r="AA335" i="6"/>
  <c r="AA336" i="6"/>
  <c r="AB336" i="6" s="1"/>
  <c r="AA337" i="6"/>
  <c r="AB337" i="6" s="1"/>
  <c r="AA338" i="6"/>
  <c r="AB338" i="6" s="1"/>
  <c r="AA339" i="6"/>
  <c r="AA340" i="6"/>
  <c r="AB340" i="6" s="1"/>
  <c r="AA341" i="6"/>
  <c r="AB341" i="6" s="1"/>
  <c r="AA342" i="6"/>
  <c r="AB342" i="6" s="1"/>
  <c r="AA343" i="6"/>
  <c r="AA344" i="6"/>
  <c r="AB344" i="6" s="1"/>
  <c r="AA345" i="6"/>
  <c r="AB345" i="6" s="1"/>
  <c r="AA346" i="6"/>
  <c r="AB346" i="6" s="1"/>
  <c r="AA347" i="6"/>
  <c r="AA348" i="6"/>
  <c r="AB348" i="6" s="1"/>
  <c r="AA349" i="6"/>
  <c r="AB349" i="6" s="1"/>
  <c r="AA350" i="6"/>
  <c r="AB350" i="6" s="1"/>
  <c r="AA351" i="6"/>
  <c r="AA352" i="6"/>
  <c r="AB352" i="6" s="1"/>
  <c r="AA353" i="6"/>
  <c r="AB353" i="6" s="1"/>
  <c r="AA354" i="6"/>
  <c r="AB354" i="6" s="1"/>
  <c r="AA355" i="6"/>
  <c r="AA356" i="6"/>
  <c r="AB356" i="6" s="1"/>
  <c r="AA357" i="6"/>
  <c r="AB357" i="6" s="1"/>
  <c r="AA358" i="6"/>
  <c r="AB358" i="6" s="1"/>
  <c r="AA359" i="6"/>
  <c r="AA360" i="6"/>
  <c r="AB360" i="6" s="1"/>
  <c r="AA361" i="6"/>
  <c r="AB361" i="6" s="1"/>
  <c r="AA362" i="6"/>
  <c r="AB362" i="6" s="1"/>
  <c r="AA363" i="6"/>
  <c r="AA364" i="6"/>
  <c r="AB364" i="6" s="1"/>
  <c r="AA365" i="6"/>
  <c r="AB365" i="6" s="1"/>
  <c r="AA366" i="6"/>
  <c r="AB366" i="6" s="1"/>
  <c r="AA367" i="6"/>
  <c r="AA368" i="6"/>
  <c r="AB368" i="6" s="1"/>
  <c r="AA369" i="6"/>
  <c r="AB369" i="6" s="1"/>
  <c r="AA370" i="6"/>
  <c r="AB370" i="6" s="1"/>
  <c r="AA371" i="6"/>
  <c r="AA372" i="6"/>
  <c r="AB372" i="6" s="1"/>
  <c r="AA373" i="6"/>
  <c r="AB373" i="6" s="1"/>
  <c r="AA374" i="6"/>
  <c r="AB374" i="6" s="1"/>
  <c r="AA375" i="6"/>
  <c r="AA376" i="6"/>
  <c r="AB376" i="6" s="1"/>
  <c r="AA377" i="6"/>
  <c r="AB377" i="6" s="1"/>
  <c r="AA378" i="6"/>
  <c r="AB378" i="6" s="1"/>
  <c r="AA379" i="6"/>
  <c r="AA380" i="6"/>
  <c r="AB380" i="6" s="1"/>
  <c r="AA381" i="6"/>
  <c r="AB381" i="6" s="1"/>
  <c r="AA382" i="6"/>
  <c r="AB382" i="6" s="1"/>
  <c r="AA383" i="6"/>
  <c r="AA384" i="6"/>
  <c r="AB384" i="6" s="1"/>
  <c r="AA385" i="6"/>
  <c r="AB385" i="6" s="1"/>
  <c r="AA386" i="6"/>
  <c r="AB386" i="6" s="1"/>
  <c r="AA387" i="6"/>
  <c r="AA388" i="6"/>
  <c r="AB388" i="6" s="1"/>
  <c r="AA389" i="6"/>
  <c r="AB389" i="6" s="1"/>
  <c r="AA390" i="6"/>
  <c r="AB390" i="6" s="1"/>
  <c r="AA391" i="6"/>
  <c r="AA392" i="6"/>
  <c r="AB392" i="6" s="1"/>
  <c r="AA393" i="6"/>
  <c r="AB393" i="6" s="1"/>
  <c r="AA394" i="6"/>
  <c r="AB394" i="6" s="1"/>
  <c r="AA395" i="6"/>
  <c r="AA396" i="6"/>
  <c r="AB396" i="6" s="1"/>
  <c r="AA397" i="6"/>
  <c r="AB397" i="6" s="1"/>
  <c r="AA398" i="6"/>
  <c r="AB398" i="6" s="1"/>
  <c r="AA399" i="6"/>
  <c r="AA400" i="6"/>
  <c r="AB400" i="6" s="1"/>
  <c r="AA401" i="6"/>
  <c r="AB401" i="6" s="1"/>
  <c r="AA402" i="6"/>
  <c r="AB402" i="6" s="1"/>
  <c r="AA403" i="6"/>
  <c r="AA404" i="6"/>
  <c r="AB404" i="6" s="1"/>
  <c r="AA405" i="6"/>
  <c r="AB405" i="6" s="1"/>
  <c r="AA406" i="6"/>
  <c r="AB406" i="6" s="1"/>
  <c r="AA407" i="6"/>
  <c r="AA408" i="6"/>
  <c r="AB408" i="6" s="1"/>
  <c r="AA409" i="6"/>
  <c r="AB409" i="6" s="1"/>
  <c r="AA410" i="6"/>
  <c r="AB410" i="6" s="1"/>
  <c r="AA411" i="6"/>
  <c r="AA412" i="6"/>
  <c r="AB412" i="6" s="1"/>
  <c r="AA413" i="6"/>
  <c r="AB413" i="6" s="1"/>
  <c r="AA414" i="6"/>
  <c r="AB414" i="6" s="1"/>
  <c r="AA415" i="6"/>
  <c r="AA416" i="6"/>
  <c r="AB416" i="6" s="1"/>
  <c r="AA417" i="6"/>
  <c r="AB417" i="6" s="1"/>
  <c r="AA418" i="6"/>
  <c r="AB418" i="6" s="1"/>
  <c r="AA419" i="6"/>
  <c r="AA420" i="6"/>
  <c r="AB420" i="6" s="1"/>
  <c r="AA421" i="6"/>
  <c r="AB421" i="6" s="1"/>
  <c r="AA422" i="6"/>
  <c r="AB422" i="6" s="1"/>
  <c r="AA423" i="6"/>
  <c r="AA424" i="6"/>
  <c r="AB424" i="6" s="1"/>
  <c r="AA425" i="6"/>
  <c r="AB425" i="6" s="1"/>
  <c r="AA426" i="6"/>
  <c r="AB426" i="6" s="1"/>
  <c r="AA427" i="6"/>
  <c r="AA428" i="6"/>
  <c r="AB428" i="6" s="1"/>
  <c r="AA429" i="6"/>
  <c r="AB429" i="6" s="1"/>
  <c r="AA430" i="6"/>
  <c r="AB430" i="6" s="1"/>
  <c r="AA431" i="6"/>
  <c r="AA432" i="6"/>
  <c r="AB432" i="6" s="1"/>
  <c r="AA433" i="6"/>
  <c r="AB433" i="6" s="1"/>
  <c r="AA434" i="6"/>
  <c r="AB434" i="6" s="1"/>
  <c r="AA435" i="6"/>
  <c r="AA436" i="6"/>
  <c r="AB436" i="6" s="1"/>
  <c r="AA437" i="6"/>
  <c r="AB437" i="6" s="1"/>
  <c r="AA438" i="6"/>
  <c r="AB438" i="6" s="1"/>
  <c r="AA439" i="6"/>
  <c r="AA440" i="6"/>
  <c r="AB440" i="6" s="1"/>
  <c r="AA441" i="6"/>
  <c r="AB441" i="6" s="1"/>
  <c r="AA442" i="6"/>
  <c r="AB442" i="6" s="1"/>
  <c r="AA443" i="6"/>
  <c r="AA444" i="6"/>
  <c r="AB444" i="6" s="1"/>
  <c r="AA445" i="6"/>
  <c r="AB445" i="6" s="1"/>
  <c r="AA446" i="6"/>
  <c r="AB446" i="6" s="1"/>
  <c r="AA447" i="6"/>
  <c r="AA448" i="6"/>
  <c r="AB448" i="6" s="1"/>
  <c r="AA449" i="6"/>
  <c r="AB449" i="6" s="1"/>
  <c r="AA450" i="6"/>
  <c r="AB450" i="6" s="1"/>
  <c r="AA451" i="6"/>
  <c r="AA452" i="6"/>
  <c r="AB452" i="6" s="1"/>
  <c r="AA453" i="6"/>
  <c r="AB453" i="6" s="1"/>
  <c r="AA454" i="6"/>
  <c r="AB454" i="6" s="1"/>
  <c r="AA455" i="6"/>
  <c r="AA456" i="6"/>
  <c r="AB456" i="6" s="1"/>
  <c r="AA457" i="6"/>
  <c r="AB457" i="6" s="1"/>
  <c r="AA458" i="6"/>
  <c r="AB458" i="6" s="1"/>
  <c r="AA459" i="6"/>
  <c r="AA460" i="6"/>
  <c r="AB460" i="6" s="1"/>
  <c r="AA461" i="6"/>
  <c r="AB461" i="6" s="1"/>
  <c r="AA462" i="6"/>
  <c r="AB462" i="6" s="1"/>
  <c r="AA463" i="6"/>
  <c r="AA464" i="6"/>
  <c r="AB464" i="6" s="1"/>
  <c r="AA465" i="6"/>
  <c r="AB465" i="6" s="1"/>
  <c r="AA466" i="6"/>
  <c r="AB466" i="6" s="1"/>
  <c r="AA467" i="6"/>
  <c r="AA468" i="6"/>
  <c r="AB468" i="6" s="1"/>
  <c r="AA469" i="6"/>
  <c r="AB469" i="6" s="1"/>
  <c r="AA470" i="6"/>
  <c r="AB470" i="6" s="1"/>
  <c r="AA471" i="6"/>
  <c r="AA472" i="6"/>
  <c r="AB472" i="6" s="1"/>
  <c r="AA473" i="6"/>
  <c r="AB473" i="6" s="1"/>
  <c r="AA474" i="6"/>
  <c r="AB474" i="6" s="1"/>
  <c r="AA475" i="6"/>
  <c r="AA476" i="6"/>
  <c r="AB476" i="6" s="1"/>
  <c r="AA477" i="6"/>
  <c r="AB477" i="6" s="1"/>
  <c r="AA478" i="6"/>
  <c r="AB478" i="6" s="1"/>
  <c r="AA479" i="6"/>
  <c r="AA480" i="6"/>
  <c r="AB480" i="6" s="1"/>
  <c r="AA481" i="6"/>
  <c r="AB481" i="6" s="1"/>
  <c r="AA482" i="6"/>
  <c r="AB482" i="6" s="1"/>
  <c r="AA483" i="6"/>
  <c r="AA484" i="6"/>
  <c r="AB484" i="6" s="1"/>
  <c r="AA485" i="6"/>
  <c r="AB485" i="6" s="1"/>
  <c r="AA486" i="6"/>
  <c r="AB486" i="6" s="1"/>
  <c r="AA487" i="6"/>
  <c r="AA488" i="6"/>
  <c r="AB488" i="6" s="1"/>
  <c r="AA489" i="6"/>
  <c r="AB489" i="6" s="1"/>
  <c r="AA490" i="6"/>
  <c r="AB490" i="6" s="1"/>
  <c r="AA491" i="6"/>
  <c r="AA492" i="6"/>
  <c r="AB492" i="6" s="1"/>
  <c r="AA493" i="6"/>
  <c r="AB493" i="6" s="1"/>
  <c r="AA494" i="6"/>
  <c r="AB494" i="6" s="1"/>
  <c r="AA495" i="6"/>
  <c r="AA496" i="6"/>
  <c r="AB496" i="6" s="1"/>
  <c r="AA497" i="6"/>
  <c r="AB497" i="6" s="1"/>
  <c r="AA498" i="6"/>
  <c r="AB498" i="6" s="1"/>
  <c r="AA499" i="6"/>
  <c r="AA500" i="6"/>
  <c r="AB500" i="6" s="1"/>
  <c r="AA501" i="6"/>
  <c r="AB501" i="6" s="1"/>
  <c r="AA502" i="6"/>
  <c r="AB502" i="6" s="1"/>
  <c r="AA503" i="6"/>
  <c r="AA4" i="6"/>
  <c r="AB4" i="6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  <c r="E2" i="1" s="1"/>
  <c r="W327" i="9" l="1"/>
  <c r="W311" i="9"/>
  <c r="W295" i="9"/>
  <c r="W279" i="9"/>
  <c r="W263" i="9"/>
  <c r="W247" i="9"/>
  <c r="W231" i="9"/>
  <c r="W215" i="9"/>
  <c r="W199" i="9"/>
  <c r="W183" i="9"/>
  <c r="W151" i="9"/>
  <c r="W135" i="9"/>
  <c r="W124" i="9"/>
  <c r="W114" i="9"/>
  <c r="W107" i="9"/>
  <c r="W91" i="9"/>
  <c r="W75" i="9"/>
  <c r="W44" i="9"/>
  <c r="V479" i="9"/>
  <c r="V467" i="9"/>
  <c r="V455" i="9"/>
  <c r="V431" i="9"/>
  <c r="V419" i="9"/>
  <c r="V383" i="9"/>
  <c r="V371" i="9"/>
  <c r="V359" i="9"/>
  <c r="V347" i="9"/>
  <c r="W38" i="9"/>
  <c r="W496" i="9"/>
  <c r="W491" i="9"/>
  <c r="W486" i="9"/>
  <c r="W480" i="9"/>
  <c r="W475" i="9"/>
  <c r="W470" i="9"/>
  <c r="W464" i="9"/>
  <c r="W459" i="9"/>
  <c r="W454" i="9"/>
  <c r="W448" i="9"/>
  <c r="W443" i="9"/>
  <c r="W438" i="9"/>
  <c r="W432" i="9"/>
  <c r="W422" i="9"/>
  <c r="W416" i="9"/>
  <c r="W411" i="9"/>
  <c r="W406" i="9"/>
  <c r="W400" i="9"/>
  <c r="W390" i="9"/>
  <c r="W384" i="9"/>
  <c r="W379" i="9"/>
  <c r="W374" i="9"/>
  <c r="W368" i="9"/>
  <c r="W363" i="9"/>
  <c r="W358" i="9"/>
  <c r="W352" i="9"/>
  <c r="W342" i="9"/>
  <c r="W336" i="9"/>
  <c r="W331" i="9"/>
  <c r="W315" i="9"/>
  <c r="W299" i="9"/>
  <c r="W283" i="9"/>
  <c r="W267" i="9"/>
  <c r="W251" i="9"/>
  <c r="W235" i="9"/>
  <c r="W219" i="9"/>
  <c r="W203" i="9"/>
  <c r="W192" i="9"/>
  <c r="W176" i="9"/>
  <c r="W160" i="9"/>
  <c r="W144" i="9"/>
  <c r="W134" i="9"/>
  <c r="W128" i="9"/>
  <c r="W118" i="9"/>
  <c r="W104" i="9"/>
  <c r="W88" i="9"/>
  <c r="W80" i="9"/>
  <c r="W72" i="9"/>
  <c r="W59" i="9"/>
  <c r="W51" i="9"/>
  <c r="W43" i="9"/>
  <c r="V500" i="9"/>
  <c r="V484" i="9"/>
  <c r="V468" i="9"/>
  <c r="V452" i="9"/>
  <c r="V436" i="9"/>
  <c r="V499" i="9"/>
  <c r="V487" i="9"/>
  <c r="V463" i="9"/>
  <c r="V451" i="9"/>
  <c r="V439" i="9"/>
  <c r="V427" i="9"/>
  <c r="V415" i="9"/>
  <c r="V403" i="9"/>
  <c r="V367" i="9"/>
  <c r="V355" i="9"/>
  <c r="V343" i="9"/>
  <c r="V494" i="9"/>
  <c r="V462" i="9"/>
  <c r="V450" i="9"/>
  <c r="V442" i="9"/>
  <c r="V434" i="9"/>
  <c r="V430" i="9"/>
  <c r="V338" i="9"/>
  <c r="V322" i="9"/>
  <c r="V274" i="9"/>
  <c r="V258" i="9"/>
  <c r="V242" i="9"/>
  <c r="V226" i="9"/>
  <c r="V210" i="9"/>
  <c r="V194" i="9"/>
  <c r="V178" i="9"/>
  <c r="V162" i="9"/>
  <c r="V146" i="9"/>
  <c r="V130" i="9"/>
  <c r="V50" i="9"/>
  <c r="U2" i="9"/>
  <c r="V2" i="9" s="1"/>
  <c r="W325" i="9"/>
  <c r="W321" i="9"/>
  <c r="W309" i="9"/>
  <c r="W305" i="9"/>
  <c r="W293" i="9"/>
  <c r="W289" i="9"/>
  <c r="W277" i="9"/>
  <c r="W273" i="9"/>
  <c r="W261" i="9"/>
  <c r="W257" i="9"/>
  <c r="W245" i="9"/>
  <c r="W241" i="9"/>
  <c r="W229" i="9"/>
  <c r="W213" i="9"/>
  <c r="W209" i="9"/>
  <c r="W193" i="9"/>
  <c r="W177" i="9"/>
  <c r="W161" i="9"/>
  <c r="W145" i="9"/>
  <c r="W125" i="9"/>
  <c r="W105" i="9"/>
  <c r="W98" i="9"/>
  <c r="W94" i="9"/>
  <c r="W81" i="9"/>
  <c r="W77" i="9"/>
  <c r="W70" i="9"/>
  <c r="W66" i="9"/>
  <c r="W41" i="9"/>
  <c r="W37" i="9"/>
  <c r="W127" i="9"/>
  <c r="W111" i="9"/>
  <c r="W95" i="9"/>
  <c r="W79" i="9"/>
  <c r="W48" i="9"/>
  <c r="V483" i="9"/>
  <c r="V471" i="9"/>
  <c r="V447" i="9"/>
  <c r="V435" i="9"/>
  <c r="V423" i="9"/>
  <c r="V399" i="9"/>
  <c r="V387" i="9"/>
  <c r="V375" i="9"/>
  <c r="V351" i="9"/>
  <c r="V498" i="9"/>
  <c r="V490" i="9"/>
  <c r="V482" i="9"/>
  <c r="V474" i="9"/>
  <c r="V466" i="9"/>
  <c r="V458" i="9"/>
  <c r="V446" i="9"/>
  <c r="W189" i="9"/>
  <c r="W173" i="9"/>
  <c r="W157" i="9"/>
  <c r="W141" i="9"/>
  <c r="W121" i="9"/>
  <c r="W101" i="9"/>
  <c r="W97" i="9"/>
  <c r="W93" i="9"/>
  <c r="W73" i="9"/>
  <c r="W69" i="9"/>
  <c r="W58" i="9"/>
  <c r="W108" i="9"/>
  <c r="W55" i="9"/>
  <c r="W62" i="9"/>
  <c r="U501" i="9"/>
  <c r="V501" i="9" s="1"/>
  <c r="U497" i="9"/>
  <c r="V497" i="9" s="1"/>
  <c r="U493" i="9"/>
  <c r="V493" i="9" s="1"/>
  <c r="U489" i="9"/>
  <c r="V489" i="9" s="1"/>
  <c r="U485" i="9"/>
  <c r="V485" i="9" s="1"/>
  <c r="U481" i="9"/>
  <c r="V481" i="9" s="1"/>
  <c r="U477" i="9"/>
  <c r="V477" i="9" s="1"/>
  <c r="U473" i="9"/>
  <c r="V473" i="9" s="1"/>
  <c r="U469" i="9"/>
  <c r="V469" i="9" s="1"/>
  <c r="U465" i="9"/>
  <c r="V465" i="9" s="1"/>
  <c r="U461" i="9"/>
  <c r="V461" i="9" s="1"/>
  <c r="U457" i="9"/>
  <c r="V457" i="9" s="1"/>
  <c r="U453" i="9"/>
  <c r="V453" i="9" s="1"/>
  <c r="U449" i="9"/>
  <c r="V449" i="9" s="1"/>
  <c r="U445" i="9"/>
  <c r="V445" i="9" s="1"/>
  <c r="U441" i="9"/>
  <c r="V441" i="9" s="1"/>
  <c r="U437" i="9"/>
  <c r="V437" i="9" s="1"/>
  <c r="U433" i="9"/>
  <c r="V433" i="9" s="1"/>
  <c r="U429" i="9"/>
  <c r="V429" i="9" s="1"/>
  <c r="U34" i="9"/>
  <c r="V34" i="9" s="1"/>
  <c r="U492" i="9"/>
  <c r="V492" i="9" s="1"/>
  <c r="U488" i="9"/>
  <c r="V488" i="9" s="1"/>
  <c r="U476" i="9"/>
  <c r="V476" i="9" s="1"/>
  <c r="U472" i="9"/>
  <c r="V472" i="9" s="1"/>
  <c r="U460" i="9"/>
  <c r="V460" i="9" s="1"/>
  <c r="U456" i="9"/>
  <c r="V456" i="9" s="1"/>
  <c r="U444" i="9"/>
  <c r="V444" i="9" s="1"/>
  <c r="U440" i="9"/>
  <c r="V440" i="9" s="1"/>
  <c r="U18" i="9"/>
  <c r="V18" i="9" s="1"/>
  <c r="F50" i="9"/>
  <c r="F178" i="9"/>
  <c r="F114" i="9"/>
  <c r="K36" i="9"/>
  <c r="M36" i="9"/>
  <c r="F162" i="9"/>
  <c r="F98" i="9"/>
  <c r="F34" i="9"/>
  <c r="K35" i="9"/>
  <c r="M35" i="9"/>
  <c r="F146" i="9"/>
  <c r="F82" i="9"/>
  <c r="F18" i="9"/>
  <c r="M34" i="9"/>
  <c r="L36" i="9"/>
  <c r="F194" i="9"/>
  <c r="F130" i="9"/>
  <c r="F66" i="9"/>
  <c r="K34" i="9"/>
  <c r="L34" i="9"/>
  <c r="L35" i="9"/>
  <c r="E13" i="9"/>
  <c r="U13" i="9" s="1"/>
  <c r="V13" i="9" s="1"/>
  <c r="F13" i="9"/>
  <c r="F501" i="9"/>
  <c r="F497" i="9"/>
  <c r="F493" i="9"/>
  <c r="F489" i="9"/>
  <c r="F485" i="9"/>
  <c r="F481" i="9"/>
  <c r="F477" i="9"/>
  <c r="F473" i="9"/>
  <c r="F469" i="9"/>
  <c r="F465" i="9"/>
  <c r="F461" i="9"/>
  <c r="F457" i="9"/>
  <c r="F453" i="9"/>
  <c r="F449" i="9"/>
  <c r="F445" i="9"/>
  <c r="F441" i="9"/>
  <c r="F437" i="9"/>
  <c r="F433" i="9"/>
  <c r="F429" i="9"/>
  <c r="F338" i="9"/>
  <c r="F322" i="9"/>
  <c r="F306" i="9"/>
  <c r="F290" i="9"/>
  <c r="F274" i="9"/>
  <c r="F258" i="9"/>
  <c r="F242" i="9"/>
  <c r="F226" i="9"/>
  <c r="F210" i="9"/>
  <c r="E333" i="9"/>
  <c r="U333" i="9" s="1"/>
  <c r="V333" i="9" s="1"/>
  <c r="F333" i="9"/>
  <c r="E317" i="9"/>
  <c r="U317" i="9" s="1"/>
  <c r="V317" i="9" s="1"/>
  <c r="F317" i="9"/>
  <c r="E301" i="9"/>
  <c r="U301" i="9" s="1"/>
  <c r="V301" i="9" s="1"/>
  <c r="F301" i="9"/>
  <c r="E285" i="9"/>
  <c r="U285" i="9" s="1"/>
  <c r="V285" i="9" s="1"/>
  <c r="F285" i="9"/>
  <c r="E269" i="9"/>
  <c r="U269" i="9" s="1"/>
  <c r="V269" i="9" s="1"/>
  <c r="F269" i="9"/>
  <c r="E237" i="9"/>
  <c r="U237" i="9" s="1"/>
  <c r="V237" i="9" s="1"/>
  <c r="F237" i="9"/>
  <c r="E205" i="9"/>
  <c r="U205" i="9" s="1"/>
  <c r="V205" i="9" s="1"/>
  <c r="F205" i="9"/>
  <c r="E157" i="9"/>
  <c r="U157" i="9" s="1"/>
  <c r="V157" i="9" s="1"/>
  <c r="F157" i="9"/>
  <c r="E125" i="9"/>
  <c r="U125" i="9" s="1"/>
  <c r="V125" i="9" s="1"/>
  <c r="F125" i="9"/>
  <c r="E93" i="9"/>
  <c r="U93" i="9" s="1"/>
  <c r="V93" i="9" s="1"/>
  <c r="F93" i="9"/>
  <c r="E61" i="9"/>
  <c r="U61" i="9" s="1"/>
  <c r="V61" i="9" s="1"/>
  <c r="F61" i="9"/>
  <c r="E45" i="9"/>
  <c r="U45" i="9" s="1"/>
  <c r="V45" i="9" s="1"/>
  <c r="F45" i="9"/>
  <c r="E328" i="9"/>
  <c r="U328" i="9" s="1"/>
  <c r="V328" i="9" s="1"/>
  <c r="F328" i="9"/>
  <c r="E312" i="9"/>
  <c r="U312" i="9" s="1"/>
  <c r="V312" i="9" s="1"/>
  <c r="F312" i="9"/>
  <c r="E296" i="9"/>
  <c r="U296" i="9" s="1"/>
  <c r="V296" i="9" s="1"/>
  <c r="F296" i="9"/>
  <c r="E280" i="9"/>
  <c r="U280" i="9" s="1"/>
  <c r="V280" i="9" s="1"/>
  <c r="F280" i="9"/>
  <c r="E264" i="9"/>
  <c r="U264" i="9" s="1"/>
  <c r="V264" i="9" s="1"/>
  <c r="F264" i="9"/>
  <c r="E248" i="9"/>
  <c r="U248" i="9" s="1"/>
  <c r="V248" i="9" s="1"/>
  <c r="F248" i="9"/>
  <c r="E232" i="9"/>
  <c r="U232" i="9" s="1"/>
  <c r="V232" i="9" s="1"/>
  <c r="F232" i="9"/>
  <c r="E216" i="9"/>
  <c r="U216" i="9" s="1"/>
  <c r="V216" i="9" s="1"/>
  <c r="F216" i="9"/>
  <c r="E200" i="9"/>
  <c r="U200" i="9" s="1"/>
  <c r="V200" i="9" s="1"/>
  <c r="F200" i="9"/>
  <c r="E184" i="9"/>
  <c r="U184" i="9" s="1"/>
  <c r="V184" i="9" s="1"/>
  <c r="F184" i="9"/>
  <c r="E168" i="9"/>
  <c r="U168" i="9" s="1"/>
  <c r="V168" i="9" s="1"/>
  <c r="F168" i="9"/>
  <c r="E152" i="9"/>
  <c r="U152" i="9" s="1"/>
  <c r="V152" i="9" s="1"/>
  <c r="F152" i="9"/>
  <c r="E136" i="9"/>
  <c r="U136" i="9" s="1"/>
  <c r="V136" i="9" s="1"/>
  <c r="F136" i="9"/>
  <c r="E120" i="9"/>
  <c r="U120" i="9" s="1"/>
  <c r="V120" i="9" s="1"/>
  <c r="F120" i="9"/>
  <c r="E104" i="9"/>
  <c r="U104" i="9" s="1"/>
  <c r="V104" i="9" s="1"/>
  <c r="F104" i="9"/>
  <c r="E88" i="9"/>
  <c r="U88" i="9" s="1"/>
  <c r="V88" i="9" s="1"/>
  <c r="F88" i="9"/>
  <c r="E72" i="9"/>
  <c r="U72" i="9" s="1"/>
  <c r="V72" i="9" s="1"/>
  <c r="F72" i="9"/>
  <c r="E56" i="9"/>
  <c r="U56" i="9" s="1"/>
  <c r="V56" i="9" s="1"/>
  <c r="F56" i="9"/>
  <c r="E40" i="9"/>
  <c r="U40" i="9" s="1"/>
  <c r="V40" i="9" s="1"/>
  <c r="F40" i="9"/>
  <c r="E24" i="9"/>
  <c r="U24" i="9" s="1"/>
  <c r="V24" i="9" s="1"/>
  <c r="F24" i="9"/>
  <c r="E8" i="9"/>
  <c r="U8" i="9" s="1"/>
  <c r="V8" i="9" s="1"/>
  <c r="F8" i="9"/>
  <c r="F500" i="9"/>
  <c r="F496" i="9"/>
  <c r="F492" i="9"/>
  <c r="F488" i="9"/>
  <c r="F484" i="9"/>
  <c r="F480" i="9"/>
  <c r="F476" i="9"/>
  <c r="F472" i="9"/>
  <c r="F468" i="9"/>
  <c r="F464" i="9"/>
  <c r="F460" i="9"/>
  <c r="F456" i="9"/>
  <c r="F452" i="9"/>
  <c r="F448" i="9"/>
  <c r="F444" i="9"/>
  <c r="F440" i="9"/>
  <c r="F436" i="9"/>
  <c r="E221" i="9"/>
  <c r="U221" i="9" s="1"/>
  <c r="V221" i="9" s="1"/>
  <c r="F221" i="9"/>
  <c r="E189" i="9"/>
  <c r="U189" i="9" s="1"/>
  <c r="V189" i="9" s="1"/>
  <c r="F189" i="9"/>
  <c r="E141" i="9"/>
  <c r="U141" i="9" s="1"/>
  <c r="V141" i="9" s="1"/>
  <c r="F141" i="9"/>
  <c r="E109" i="9"/>
  <c r="U109" i="9" s="1"/>
  <c r="V109" i="9" s="1"/>
  <c r="F109" i="9"/>
  <c r="E77" i="9"/>
  <c r="U77" i="9" s="1"/>
  <c r="V77" i="9" s="1"/>
  <c r="F77" i="9"/>
  <c r="E29" i="9"/>
  <c r="U29" i="9" s="1"/>
  <c r="V29" i="9" s="1"/>
  <c r="F29" i="9"/>
  <c r="F499" i="9"/>
  <c r="F495" i="9"/>
  <c r="F491" i="9"/>
  <c r="F487" i="9"/>
  <c r="F483" i="9"/>
  <c r="F479" i="9"/>
  <c r="F475" i="9"/>
  <c r="F471" i="9"/>
  <c r="F467" i="9"/>
  <c r="F463" i="9"/>
  <c r="F459" i="9"/>
  <c r="F455" i="9"/>
  <c r="F451" i="9"/>
  <c r="F447" i="9"/>
  <c r="F443" i="9"/>
  <c r="F439" i="9"/>
  <c r="F435" i="9"/>
  <c r="F431" i="9"/>
  <c r="F427" i="9"/>
  <c r="F423" i="9"/>
  <c r="F419" i="9"/>
  <c r="F415" i="9"/>
  <c r="F411" i="9"/>
  <c r="F407" i="9"/>
  <c r="F403" i="9"/>
  <c r="F399" i="9"/>
  <c r="F395" i="9"/>
  <c r="F391" i="9"/>
  <c r="F387" i="9"/>
  <c r="F383" i="9"/>
  <c r="F379" i="9"/>
  <c r="F375" i="9"/>
  <c r="F371" i="9"/>
  <c r="F367" i="9"/>
  <c r="F363" i="9"/>
  <c r="F359" i="9"/>
  <c r="F355" i="9"/>
  <c r="F351" i="9"/>
  <c r="F347" i="9"/>
  <c r="F343" i="9"/>
  <c r="E253" i="9"/>
  <c r="U253" i="9" s="1"/>
  <c r="V253" i="9" s="1"/>
  <c r="F253" i="9"/>
  <c r="E173" i="9"/>
  <c r="U173" i="9" s="1"/>
  <c r="V173" i="9" s="1"/>
  <c r="F173" i="9"/>
  <c r="F2" i="9"/>
  <c r="F498" i="9"/>
  <c r="F494" i="9"/>
  <c r="F490" i="9"/>
  <c r="F486" i="9"/>
  <c r="F482" i="9"/>
  <c r="F478" i="9"/>
  <c r="F474" i="9"/>
  <c r="F470" i="9"/>
  <c r="F466" i="9"/>
  <c r="F462" i="9"/>
  <c r="F458" i="9"/>
  <c r="F454" i="9"/>
  <c r="F450" i="9"/>
  <c r="F446" i="9"/>
  <c r="F442" i="9"/>
  <c r="F438" i="9"/>
  <c r="F434" i="9"/>
  <c r="F430" i="9"/>
  <c r="E425" i="9"/>
  <c r="U425" i="9" s="1"/>
  <c r="V425" i="9" s="1"/>
  <c r="E409" i="9"/>
  <c r="U409" i="9" s="1"/>
  <c r="V409" i="9" s="1"/>
  <c r="E389" i="9"/>
  <c r="U389" i="9" s="1"/>
  <c r="V389" i="9" s="1"/>
  <c r="E373" i="9"/>
  <c r="U373" i="9" s="1"/>
  <c r="V373" i="9" s="1"/>
  <c r="E357" i="9"/>
  <c r="U357" i="9" s="1"/>
  <c r="V357" i="9" s="1"/>
  <c r="E345" i="9"/>
  <c r="U345" i="9" s="1"/>
  <c r="V345" i="9" s="1"/>
  <c r="E329" i="9"/>
  <c r="U329" i="9" s="1"/>
  <c r="V329" i="9" s="1"/>
  <c r="E289" i="9"/>
  <c r="U289" i="9" s="1"/>
  <c r="V289" i="9" s="1"/>
  <c r="E281" i="9"/>
  <c r="U281" i="9" s="1"/>
  <c r="V281" i="9" s="1"/>
  <c r="E265" i="9"/>
  <c r="U265" i="9" s="1"/>
  <c r="V265" i="9" s="1"/>
  <c r="E249" i="9"/>
  <c r="U249" i="9" s="1"/>
  <c r="V249" i="9" s="1"/>
  <c r="E229" i="9"/>
  <c r="U229" i="9" s="1"/>
  <c r="V229" i="9" s="1"/>
  <c r="E213" i="9"/>
  <c r="U213" i="9" s="1"/>
  <c r="V213" i="9" s="1"/>
  <c r="E197" i="9"/>
  <c r="U197" i="9" s="1"/>
  <c r="V197" i="9" s="1"/>
  <c r="E181" i="9"/>
  <c r="U181" i="9" s="1"/>
  <c r="V181" i="9" s="1"/>
  <c r="E165" i="9"/>
  <c r="U165" i="9" s="1"/>
  <c r="V165" i="9" s="1"/>
  <c r="E153" i="9"/>
  <c r="U153" i="9" s="1"/>
  <c r="V153" i="9" s="1"/>
  <c r="E137" i="9"/>
  <c r="U137" i="9" s="1"/>
  <c r="V137" i="9" s="1"/>
  <c r="E121" i="9"/>
  <c r="U121" i="9" s="1"/>
  <c r="V121" i="9" s="1"/>
  <c r="E105" i="9"/>
  <c r="U105" i="9" s="1"/>
  <c r="V105" i="9" s="1"/>
  <c r="E89" i="9"/>
  <c r="U89" i="9" s="1"/>
  <c r="V89" i="9" s="1"/>
  <c r="E73" i="9"/>
  <c r="U73" i="9" s="1"/>
  <c r="V73" i="9" s="1"/>
  <c r="E57" i="9"/>
  <c r="U57" i="9" s="1"/>
  <c r="V57" i="9" s="1"/>
  <c r="E41" i="9"/>
  <c r="U41" i="9" s="1"/>
  <c r="V41" i="9" s="1"/>
  <c r="E421" i="9"/>
  <c r="U421" i="9" s="1"/>
  <c r="V421" i="9" s="1"/>
  <c r="E405" i="9"/>
  <c r="U405" i="9" s="1"/>
  <c r="V405" i="9" s="1"/>
  <c r="E393" i="9"/>
  <c r="U393" i="9" s="1"/>
  <c r="V393" i="9" s="1"/>
  <c r="E377" i="9"/>
  <c r="U377" i="9" s="1"/>
  <c r="V377" i="9" s="1"/>
  <c r="E361" i="9"/>
  <c r="U361" i="9" s="1"/>
  <c r="V361" i="9" s="1"/>
  <c r="E305" i="9"/>
  <c r="U305" i="9" s="1"/>
  <c r="V305" i="9" s="1"/>
  <c r="E293" i="9"/>
  <c r="U293" i="9" s="1"/>
  <c r="V293" i="9" s="1"/>
  <c r="E277" i="9"/>
  <c r="U277" i="9" s="1"/>
  <c r="V277" i="9" s="1"/>
  <c r="E257" i="9"/>
  <c r="U257" i="9" s="1"/>
  <c r="V257" i="9" s="1"/>
  <c r="E245" i="9"/>
  <c r="U245" i="9" s="1"/>
  <c r="V245" i="9" s="1"/>
  <c r="E233" i="9"/>
  <c r="U233" i="9" s="1"/>
  <c r="V233" i="9" s="1"/>
  <c r="E217" i="9"/>
  <c r="U217" i="9" s="1"/>
  <c r="V217" i="9" s="1"/>
  <c r="E201" i="9"/>
  <c r="U201" i="9" s="1"/>
  <c r="V201" i="9" s="1"/>
  <c r="E185" i="9"/>
  <c r="U185" i="9" s="1"/>
  <c r="V185" i="9" s="1"/>
  <c r="E169" i="9"/>
  <c r="U169" i="9" s="1"/>
  <c r="V169" i="9" s="1"/>
  <c r="E149" i="9"/>
  <c r="U149" i="9" s="1"/>
  <c r="V149" i="9" s="1"/>
  <c r="E133" i="9"/>
  <c r="U133" i="9" s="1"/>
  <c r="V133" i="9" s="1"/>
  <c r="E97" i="9"/>
  <c r="U97" i="9" s="1"/>
  <c r="V97" i="9" s="1"/>
  <c r="E85" i="9"/>
  <c r="U85" i="9" s="1"/>
  <c r="V85" i="9" s="1"/>
  <c r="E69" i="9"/>
  <c r="U69" i="9" s="1"/>
  <c r="V69" i="9" s="1"/>
  <c r="E49" i="9"/>
  <c r="U49" i="9" s="1"/>
  <c r="V49" i="9" s="1"/>
  <c r="E432" i="9"/>
  <c r="U432" i="9" s="1"/>
  <c r="V432" i="9" s="1"/>
  <c r="E428" i="9"/>
  <c r="U428" i="9" s="1"/>
  <c r="V428" i="9" s="1"/>
  <c r="E424" i="9"/>
  <c r="U424" i="9" s="1"/>
  <c r="V424" i="9" s="1"/>
  <c r="E420" i="9"/>
  <c r="U420" i="9" s="1"/>
  <c r="V420" i="9" s="1"/>
  <c r="E416" i="9"/>
  <c r="U416" i="9" s="1"/>
  <c r="V416" i="9" s="1"/>
  <c r="E412" i="9"/>
  <c r="U412" i="9" s="1"/>
  <c r="V412" i="9" s="1"/>
  <c r="E408" i="9"/>
  <c r="U408" i="9" s="1"/>
  <c r="V408" i="9" s="1"/>
  <c r="E404" i="9"/>
  <c r="U404" i="9" s="1"/>
  <c r="V404" i="9" s="1"/>
  <c r="E400" i="9"/>
  <c r="U400" i="9" s="1"/>
  <c r="V400" i="9" s="1"/>
  <c r="E396" i="9"/>
  <c r="U396" i="9" s="1"/>
  <c r="V396" i="9" s="1"/>
  <c r="E392" i="9"/>
  <c r="U392" i="9" s="1"/>
  <c r="V392" i="9" s="1"/>
  <c r="E388" i="9"/>
  <c r="U388" i="9" s="1"/>
  <c r="V388" i="9" s="1"/>
  <c r="E384" i="9"/>
  <c r="U384" i="9" s="1"/>
  <c r="V384" i="9" s="1"/>
  <c r="E380" i="9"/>
  <c r="U380" i="9" s="1"/>
  <c r="V380" i="9" s="1"/>
  <c r="E376" i="9"/>
  <c r="U376" i="9" s="1"/>
  <c r="V376" i="9" s="1"/>
  <c r="E372" i="9"/>
  <c r="U372" i="9" s="1"/>
  <c r="V372" i="9" s="1"/>
  <c r="E368" i="9"/>
  <c r="U368" i="9" s="1"/>
  <c r="V368" i="9" s="1"/>
  <c r="E364" i="9"/>
  <c r="U364" i="9" s="1"/>
  <c r="V364" i="9" s="1"/>
  <c r="E360" i="9"/>
  <c r="U360" i="9" s="1"/>
  <c r="V360" i="9" s="1"/>
  <c r="E356" i="9"/>
  <c r="U356" i="9" s="1"/>
  <c r="V356" i="9" s="1"/>
  <c r="E352" i="9"/>
  <c r="U352" i="9" s="1"/>
  <c r="V352" i="9" s="1"/>
  <c r="E348" i="9"/>
  <c r="U348" i="9" s="1"/>
  <c r="V348" i="9" s="1"/>
  <c r="E344" i="9"/>
  <c r="U344" i="9" s="1"/>
  <c r="V344" i="9" s="1"/>
  <c r="E340" i="9"/>
  <c r="U340" i="9" s="1"/>
  <c r="V340" i="9" s="1"/>
  <c r="E336" i="9"/>
  <c r="U336" i="9" s="1"/>
  <c r="V336" i="9" s="1"/>
  <c r="E332" i="9"/>
  <c r="U332" i="9" s="1"/>
  <c r="V332" i="9" s="1"/>
  <c r="E324" i="9"/>
  <c r="U324" i="9" s="1"/>
  <c r="V324" i="9" s="1"/>
  <c r="E320" i="9"/>
  <c r="U320" i="9" s="1"/>
  <c r="V320" i="9" s="1"/>
  <c r="E316" i="9"/>
  <c r="U316" i="9" s="1"/>
  <c r="V316" i="9" s="1"/>
  <c r="E308" i="9"/>
  <c r="U308" i="9" s="1"/>
  <c r="V308" i="9" s="1"/>
  <c r="E304" i="9"/>
  <c r="U304" i="9" s="1"/>
  <c r="V304" i="9" s="1"/>
  <c r="E300" i="9"/>
  <c r="U300" i="9" s="1"/>
  <c r="V300" i="9" s="1"/>
  <c r="E292" i="9"/>
  <c r="U292" i="9" s="1"/>
  <c r="V292" i="9" s="1"/>
  <c r="E288" i="9"/>
  <c r="U288" i="9" s="1"/>
  <c r="V288" i="9" s="1"/>
  <c r="E284" i="9"/>
  <c r="U284" i="9" s="1"/>
  <c r="V284" i="9" s="1"/>
  <c r="E276" i="9"/>
  <c r="U276" i="9" s="1"/>
  <c r="V276" i="9" s="1"/>
  <c r="E272" i="9"/>
  <c r="U272" i="9" s="1"/>
  <c r="V272" i="9" s="1"/>
  <c r="E268" i="9"/>
  <c r="U268" i="9" s="1"/>
  <c r="V268" i="9" s="1"/>
  <c r="E260" i="9"/>
  <c r="U260" i="9" s="1"/>
  <c r="V260" i="9" s="1"/>
  <c r="E256" i="9"/>
  <c r="U256" i="9" s="1"/>
  <c r="V256" i="9" s="1"/>
  <c r="E252" i="9"/>
  <c r="U252" i="9" s="1"/>
  <c r="V252" i="9" s="1"/>
  <c r="E244" i="9"/>
  <c r="U244" i="9" s="1"/>
  <c r="V244" i="9" s="1"/>
  <c r="E240" i="9"/>
  <c r="U240" i="9" s="1"/>
  <c r="V240" i="9" s="1"/>
  <c r="E236" i="9"/>
  <c r="U236" i="9" s="1"/>
  <c r="V236" i="9" s="1"/>
  <c r="E228" i="9"/>
  <c r="U228" i="9" s="1"/>
  <c r="V228" i="9" s="1"/>
  <c r="E224" i="9"/>
  <c r="U224" i="9" s="1"/>
  <c r="V224" i="9" s="1"/>
  <c r="E220" i="9"/>
  <c r="U220" i="9" s="1"/>
  <c r="V220" i="9" s="1"/>
  <c r="E212" i="9"/>
  <c r="U212" i="9" s="1"/>
  <c r="V212" i="9" s="1"/>
  <c r="E208" i="9"/>
  <c r="U208" i="9" s="1"/>
  <c r="V208" i="9" s="1"/>
  <c r="E204" i="9"/>
  <c r="U204" i="9" s="1"/>
  <c r="V204" i="9" s="1"/>
  <c r="E196" i="9"/>
  <c r="U196" i="9" s="1"/>
  <c r="V196" i="9" s="1"/>
  <c r="E192" i="9"/>
  <c r="U192" i="9" s="1"/>
  <c r="V192" i="9" s="1"/>
  <c r="E188" i="9"/>
  <c r="U188" i="9" s="1"/>
  <c r="V188" i="9" s="1"/>
  <c r="E180" i="9"/>
  <c r="U180" i="9" s="1"/>
  <c r="V180" i="9" s="1"/>
  <c r="E176" i="9"/>
  <c r="U176" i="9" s="1"/>
  <c r="V176" i="9" s="1"/>
  <c r="E172" i="9"/>
  <c r="U172" i="9" s="1"/>
  <c r="V172" i="9" s="1"/>
  <c r="E164" i="9"/>
  <c r="U164" i="9" s="1"/>
  <c r="V164" i="9" s="1"/>
  <c r="E160" i="9"/>
  <c r="U160" i="9" s="1"/>
  <c r="V160" i="9" s="1"/>
  <c r="E156" i="9"/>
  <c r="U156" i="9" s="1"/>
  <c r="V156" i="9" s="1"/>
  <c r="E148" i="9"/>
  <c r="U148" i="9" s="1"/>
  <c r="V148" i="9" s="1"/>
  <c r="E144" i="9"/>
  <c r="U144" i="9" s="1"/>
  <c r="V144" i="9" s="1"/>
  <c r="E140" i="9"/>
  <c r="U140" i="9" s="1"/>
  <c r="V140" i="9" s="1"/>
  <c r="E132" i="9"/>
  <c r="U132" i="9" s="1"/>
  <c r="V132" i="9" s="1"/>
  <c r="E128" i="9"/>
  <c r="U128" i="9" s="1"/>
  <c r="V128" i="9" s="1"/>
  <c r="E124" i="9"/>
  <c r="U124" i="9" s="1"/>
  <c r="V124" i="9" s="1"/>
  <c r="E116" i="9"/>
  <c r="U116" i="9" s="1"/>
  <c r="V116" i="9" s="1"/>
  <c r="E112" i="9"/>
  <c r="U112" i="9" s="1"/>
  <c r="V112" i="9" s="1"/>
  <c r="E108" i="9"/>
  <c r="U108" i="9" s="1"/>
  <c r="V108" i="9" s="1"/>
  <c r="E100" i="9"/>
  <c r="U100" i="9" s="1"/>
  <c r="V100" i="9" s="1"/>
  <c r="E96" i="9"/>
  <c r="U96" i="9" s="1"/>
  <c r="V96" i="9" s="1"/>
  <c r="E92" i="9"/>
  <c r="U92" i="9" s="1"/>
  <c r="V92" i="9" s="1"/>
  <c r="E84" i="9"/>
  <c r="U84" i="9" s="1"/>
  <c r="V84" i="9" s="1"/>
  <c r="E80" i="9"/>
  <c r="U80" i="9" s="1"/>
  <c r="V80" i="9" s="1"/>
  <c r="E76" i="9"/>
  <c r="U76" i="9" s="1"/>
  <c r="V76" i="9" s="1"/>
  <c r="E68" i="9"/>
  <c r="U68" i="9" s="1"/>
  <c r="V68" i="9" s="1"/>
  <c r="E64" i="9"/>
  <c r="U64" i="9" s="1"/>
  <c r="V64" i="9" s="1"/>
  <c r="E60" i="9"/>
  <c r="U60" i="9" s="1"/>
  <c r="V60" i="9" s="1"/>
  <c r="E52" i="9"/>
  <c r="U52" i="9" s="1"/>
  <c r="V52" i="9" s="1"/>
  <c r="E48" i="9"/>
  <c r="U48" i="9" s="1"/>
  <c r="V48" i="9" s="1"/>
  <c r="E44" i="9"/>
  <c r="U44" i="9" s="1"/>
  <c r="V44" i="9" s="1"/>
  <c r="E36" i="9"/>
  <c r="U36" i="9" s="1"/>
  <c r="V36" i="9" s="1"/>
  <c r="E32" i="9"/>
  <c r="U32" i="9" s="1"/>
  <c r="V32" i="9" s="1"/>
  <c r="E28" i="9"/>
  <c r="U28" i="9" s="1"/>
  <c r="V28" i="9" s="1"/>
  <c r="E20" i="9"/>
  <c r="U20" i="9" s="1"/>
  <c r="V20" i="9" s="1"/>
  <c r="E16" i="9"/>
  <c r="U16" i="9" s="1"/>
  <c r="V16" i="9" s="1"/>
  <c r="E12" i="9"/>
  <c r="U12" i="9" s="1"/>
  <c r="V12" i="9" s="1"/>
  <c r="E4" i="9"/>
  <c r="U4" i="9" s="1"/>
  <c r="V4" i="9" s="1"/>
  <c r="E413" i="9"/>
  <c r="U413" i="9" s="1"/>
  <c r="V413" i="9" s="1"/>
  <c r="E397" i="9"/>
  <c r="U397" i="9" s="1"/>
  <c r="V397" i="9" s="1"/>
  <c r="E381" i="9"/>
  <c r="U381" i="9" s="1"/>
  <c r="V381" i="9" s="1"/>
  <c r="E365" i="9"/>
  <c r="U365" i="9" s="1"/>
  <c r="V365" i="9" s="1"/>
  <c r="E349" i="9"/>
  <c r="U349" i="9" s="1"/>
  <c r="V349" i="9" s="1"/>
  <c r="E337" i="9"/>
  <c r="U337" i="9" s="1"/>
  <c r="V337" i="9" s="1"/>
  <c r="E321" i="9"/>
  <c r="U321" i="9" s="1"/>
  <c r="V321" i="9" s="1"/>
  <c r="E309" i="9"/>
  <c r="U309" i="9" s="1"/>
  <c r="V309" i="9" s="1"/>
  <c r="E273" i="9"/>
  <c r="U273" i="9" s="1"/>
  <c r="V273" i="9" s="1"/>
  <c r="E261" i="9"/>
  <c r="U261" i="9" s="1"/>
  <c r="V261" i="9" s="1"/>
  <c r="E225" i="9"/>
  <c r="U225" i="9" s="1"/>
  <c r="V225" i="9" s="1"/>
  <c r="E193" i="9"/>
  <c r="U193" i="9" s="1"/>
  <c r="V193" i="9" s="1"/>
  <c r="E161" i="9"/>
  <c r="U161" i="9" s="1"/>
  <c r="V161" i="9" s="1"/>
  <c r="E129" i="9"/>
  <c r="U129" i="9" s="1"/>
  <c r="V129" i="9" s="1"/>
  <c r="E117" i="9"/>
  <c r="U117" i="9" s="1"/>
  <c r="V117" i="9" s="1"/>
  <c r="E81" i="9"/>
  <c r="U81" i="9" s="1"/>
  <c r="V81" i="9" s="1"/>
  <c r="E65" i="9"/>
  <c r="U65" i="9" s="1"/>
  <c r="V65" i="9" s="1"/>
  <c r="E53" i="9"/>
  <c r="U53" i="9" s="1"/>
  <c r="V53" i="9" s="1"/>
  <c r="E37" i="9"/>
  <c r="U37" i="9" s="1"/>
  <c r="V37" i="9" s="1"/>
  <c r="E25" i="9"/>
  <c r="U25" i="9" s="1"/>
  <c r="V25" i="9" s="1"/>
  <c r="E17" i="9"/>
  <c r="U17" i="9" s="1"/>
  <c r="V17" i="9" s="1"/>
  <c r="E339" i="9"/>
  <c r="U339" i="9" s="1"/>
  <c r="V339" i="9" s="1"/>
  <c r="E335" i="9"/>
  <c r="U335" i="9" s="1"/>
  <c r="V335" i="9" s="1"/>
  <c r="E331" i="9"/>
  <c r="U331" i="9" s="1"/>
  <c r="V331" i="9" s="1"/>
  <c r="E327" i="9"/>
  <c r="U327" i="9" s="1"/>
  <c r="V327" i="9" s="1"/>
  <c r="E323" i="9"/>
  <c r="U323" i="9" s="1"/>
  <c r="V323" i="9" s="1"/>
  <c r="E319" i="9"/>
  <c r="U319" i="9" s="1"/>
  <c r="V319" i="9" s="1"/>
  <c r="E315" i="9"/>
  <c r="U315" i="9" s="1"/>
  <c r="V315" i="9" s="1"/>
  <c r="E311" i="9"/>
  <c r="U311" i="9" s="1"/>
  <c r="V311" i="9" s="1"/>
  <c r="E307" i="9"/>
  <c r="U307" i="9" s="1"/>
  <c r="V307" i="9" s="1"/>
  <c r="E303" i="9"/>
  <c r="U303" i="9" s="1"/>
  <c r="V303" i="9" s="1"/>
  <c r="E299" i="9"/>
  <c r="U299" i="9" s="1"/>
  <c r="V299" i="9" s="1"/>
  <c r="E295" i="9"/>
  <c r="U295" i="9" s="1"/>
  <c r="V295" i="9" s="1"/>
  <c r="E291" i="9"/>
  <c r="U291" i="9" s="1"/>
  <c r="V291" i="9" s="1"/>
  <c r="E287" i="9"/>
  <c r="U287" i="9" s="1"/>
  <c r="V287" i="9" s="1"/>
  <c r="E283" i="9"/>
  <c r="U283" i="9" s="1"/>
  <c r="V283" i="9" s="1"/>
  <c r="E279" i="9"/>
  <c r="U279" i="9" s="1"/>
  <c r="V279" i="9" s="1"/>
  <c r="E275" i="9"/>
  <c r="U275" i="9" s="1"/>
  <c r="V275" i="9" s="1"/>
  <c r="E271" i="9"/>
  <c r="U271" i="9" s="1"/>
  <c r="V271" i="9" s="1"/>
  <c r="E267" i="9"/>
  <c r="U267" i="9" s="1"/>
  <c r="V267" i="9" s="1"/>
  <c r="E263" i="9"/>
  <c r="U263" i="9" s="1"/>
  <c r="V263" i="9" s="1"/>
  <c r="E259" i="9"/>
  <c r="U259" i="9" s="1"/>
  <c r="V259" i="9" s="1"/>
  <c r="E255" i="9"/>
  <c r="U255" i="9" s="1"/>
  <c r="V255" i="9" s="1"/>
  <c r="E251" i="9"/>
  <c r="U251" i="9" s="1"/>
  <c r="V251" i="9" s="1"/>
  <c r="E247" i="9"/>
  <c r="U247" i="9" s="1"/>
  <c r="V247" i="9" s="1"/>
  <c r="E243" i="9"/>
  <c r="U243" i="9" s="1"/>
  <c r="V243" i="9" s="1"/>
  <c r="E239" i="9"/>
  <c r="U239" i="9" s="1"/>
  <c r="V239" i="9" s="1"/>
  <c r="E235" i="9"/>
  <c r="U235" i="9" s="1"/>
  <c r="V235" i="9" s="1"/>
  <c r="E231" i="9"/>
  <c r="U231" i="9" s="1"/>
  <c r="V231" i="9" s="1"/>
  <c r="E227" i="9"/>
  <c r="U227" i="9" s="1"/>
  <c r="V227" i="9" s="1"/>
  <c r="E223" i="9"/>
  <c r="U223" i="9" s="1"/>
  <c r="V223" i="9" s="1"/>
  <c r="E219" i="9"/>
  <c r="U219" i="9" s="1"/>
  <c r="V219" i="9" s="1"/>
  <c r="E215" i="9"/>
  <c r="U215" i="9" s="1"/>
  <c r="V215" i="9" s="1"/>
  <c r="E211" i="9"/>
  <c r="U211" i="9" s="1"/>
  <c r="V211" i="9" s="1"/>
  <c r="E207" i="9"/>
  <c r="U207" i="9" s="1"/>
  <c r="V207" i="9" s="1"/>
  <c r="E203" i="9"/>
  <c r="U203" i="9" s="1"/>
  <c r="V203" i="9" s="1"/>
  <c r="E199" i="9"/>
  <c r="U199" i="9" s="1"/>
  <c r="V199" i="9" s="1"/>
  <c r="E195" i="9"/>
  <c r="U195" i="9" s="1"/>
  <c r="V195" i="9" s="1"/>
  <c r="E191" i="9"/>
  <c r="U191" i="9" s="1"/>
  <c r="V191" i="9" s="1"/>
  <c r="E187" i="9"/>
  <c r="U187" i="9" s="1"/>
  <c r="V187" i="9" s="1"/>
  <c r="E183" i="9"/>
  <c r="U183" i="9" s="1"/>
  <c r="V183" i="9" s="1"/>
  <c r="E179" i="9"/>
  <c r="U179" i="9" s="1"/>
  <c r="V179" i="9" s="1"/>
  <c r="E175" i="9"/>
  <c r="U175" i="9" s="1"/>
  <c r="V175" i="9" s="1"/>
  <c r="E171" i="9"/>
  <c r="U171" i="9" s="1"/>
  <c r="V171" i="9" s="1"/>
  <c r="E167" i="9"/>
  <c r="U167" i="9" s="1"/>
  <c r="V167" i="9" s="1"/>
  <c r="E163" i="9"/>
  <c r="U163" i="9" s="1"/>
  <c r="V163" i="9" s="1"/>
  <c r="E159" i="9"/>
  <c r="U159" i="9" s="1"/>
  <c r="V159" i="9" s="1"/>
  <c r="E155" i="9"/>
  <c r="U155" i="9" s="1"/>
  <c r="V155" i="9" s="1"/>
  <c r="E151" i="9"/>
  <c r="U151" i="9" s="1"/>
  <c r="V151" i="9" s="1"/>
  <c r="E147" i="9"/>
  <c r="U147" i="9" s="1"/>
  <c r="V147" i="9" s="1"/>
  <c r="E143" i="9"/>
  <c r="U143" i="9" s="1"/>
  <c r="V143" i="9" s="1"/>
  <c r="E139" i="9"/>
  <c r="U139" i="9" s="1"/>
  <c r="V139" i="9" s="1"/>
  <c r="E135" i="9"/>
  <c r="U135" i="9" s="1"/>
  <c r="V135" i="9" s="1"/>
  <c r="E131" i="9"/>
  <c r="U131" i="9" s="1"/>
  <c r="V131" i="9" s="1"/>
  <c r="E127" i="9"/>
  <c r="U127" i="9" s="1"/>
  <c r="V127" i="9" s="1"/>
  <c r="E123" i="9"/>
  <c r="U123" i="9" s="1"/>
  <c r="V123" i="9" s="1"/>
  <c r="E119" i="9"/>
  <c r="U119" i="9" s="1"/>
  <c r="V119" i="9" s="1"/>
  <c r="E115" i="9"/>
  <c r="U115" i="9" s="1"/>
  <c r="V115" i="9" s="1"/>
  <c r="E111" i="9"/>
  <c r="U111" i="9" s="1"/>
  <c r="V111" i="9" s="1"/>
  <c r="E107" i="9"/>
  <c r="U107" i="9" s="1"/>
  <c r="V107" i="9" s="1"/>
  <c r="E103" i="9"/>
  <c r="U103" i="9" s="1"/>
  <c r="V103" i="9" s="1"/>
  <c r="E99" i="9"/>
  <c r="U99" i="9" s="1"/>
  <c r="V99" i="9" s="1"/>
  <c r="E95" i="9"/>
  <c r="U95" i="9" s="1"/>
  <c r="V95" i="9" s="1"/>
  <c r="E91" i="9"/>
  <c r="U91" i="9" s="1"/>
  <c r="V91" i="9" s="1"/>
  <c r="E87" i="9"/>
  <c r="U87" i="9" s="1"/>
  <c r="V87" i="9" s="1"/>
  <c r="E83" i="9"/>
  <c r="U83" i="9" s="1"/>
  <c r="V83" i="9" s="1"/>
  <c r="E79" i="9"/>
  <c r="U79" i="9" s="1"/>
  <c r="V79" i="9" s="1"/>
  <c r="E75" i="9"/>
  <c r="U75" i="9" s="1"/>
  <c r="V75" i="9" s="1"/>
  <c r="E71" i="9"/>
  <c r="U71" i="9" s="1"/>
  <c r="V71" i="9" s="1"/>
  <c r="E67" i="9"/>
  <c r="U67" i="9" s="1"/>
  <c r="V67" i="9" s="1"/>
  <c r="E63" i="9"/>
  <c r="U63" i="9" s="1"/>
  <c r="V63" i="9" s="1"/>
  <c r="E59" i="9"/>
  <c r="U59" i="9" s="1"/>
  <c r="V59" i="9" s="1"/>
  <c r="E55" i="9"/>
  <c r="U55" i="9" s="1"/>
  <c r="V55" i="9" s="1"/>
  <c r="E51" i="9"/>
  <c r="U51" i="9" s="1"/>
  <c r="V51" i="9" s="1"/>
  <c r="E47" i="9"/>
  <c r="U47" i="9" s="1"/>
  <c r="V47" i="9" s="1"/>
  <c r="E43" i="9"/>
  <c r="U43" i="9" s="1"/>
  <c r="V43" i="9" s="1"/>
  <c r="E39" i="9"/>
  <c r="U39" i="9" s="1"/>
  <c r="V39" i="9" s="1"/>
  <c r="E35" i="9"/>
  <c r="U35" i="9" s="1"/>
  <c r="V35" i="9" s="1"/>
  <c r="E31" i="9"/>
  <c r="U31" i="9" s="1"/>
  <c r="V31" i="9" s="1"/>
  <c r="E27" i="9"/>
  <c r="U27" i="9" s="1"/>
  <c r="V27" i="9" s="1"/>
  <c r="E23" i="9"/>
  <c r="U23" i="9" s="1"/>
  <c r="V23" i="9" s="1"/>
  <c r="E19" i="9"/>
  <c r="U19" i="9" s="1"/>
  <c r="V19" i="9" s="1"/>
  <c r="E15" i="9"/>
  <c r="U15" i="9" s="1"/>
  <c r="V15" i="9" s="1"/>
  <c r="E11" i="9"/>
  <c r="U11" i="9" s="1"/>
  <c r="V11" i="9" s="1"/>
  <c r="E7" i="9"/>
  <c r="U7" i="9" s="1"/>
  <c r="V7" i="9" s="1"/>
  <c r="E3" i="9"/>
  <c r="U3" i="9" s="1"/>
  <c r="V3" i="9" s="1"/>
  <c r="E417" i="9"/>
  <c r="U417" i="9" s="1"/>
  <c r="V417" i="9" s="1"/>
  <c r="E401" i="9"/>
  <c r="U401" i="9" s="1"/>
  <c r="V401" i="9" s="1"/>
  <c r="E385" i="9"/>
  <c r="U385" i="9" s="1"/>
  <c r="V385" i="9" s="1"/>
  <c r="E369" i="9"/>
  <c r="U369" i="9" s="1"/>
  <c r="V369" i="9" s="1"/>
  <c r="E353" i="9"/>
  <c r="U353" i="9" s="1"/>
  <c r="V353" i="9" s="1"/>
  <c r="E341" i="9"/>
  <c r="U341" i="9" s="1"/>
  <c r="V341" i="9" s="1"/>
  <c r="E325" i="9"/>
  <c r="U325" i="9" s="1"/>
  <c r="V325" i="9" s="1"/>
  <c r="E313" i="9"/>
  <c r="U313" i="9" s="1"/>
  <c r="V313" i="9" s="1"/>
  <c r="E297" i="9"/>
  <c r="U297" i="9" s="1"/>
  <c r="V297" i="9" s="1"/>
  <c r="E241" i="9"/>
  <c r="U241" i="9" s="1"/>
  <c r="V241" i="9" s="1"/>
  <c r="E209" i="9"/>
  <c r="U209" i="9" s="1"/>
  <c r="V209" i="9" s="1"/>
  <c r="E177" i="9"/>
  <c r="U177" i="9" s="1"/>
  <c r="V177" i="9" s="1"/>
  <c r="E145" i="9"/>
  <c r="U145" i="9" s="1"/>
  <c r="V145" i="9" s="1"/>
  <c r="E113" i="9"/>
  <c r="U113" i="9" s="1"/>
  <c r="V113" i="9" s="1"/>
  <c r="E101" i="9"/>
  <c r="U101" i="9" s="1"/>
  <c r="V101" i="9" s="1"/>
  <c r="E33" i="9"/>
  <c r="U33" i="9" s="1"/>
  <c r="V33" i="9" s="1"/>
  <c r="E21" i="9"/>
  <c r="U21" i="9" s="1"/>
  <c r="V21" i="9" s="1"/>
  <c r="E9" i="9"/>
  <c r="U9" i="9" s="1"/>
  <c r="V9" i="9" s="1"/>
  <c r="E5" i="9"/>
  <c r="U5" i="9" s="1"/>
  <c r="V5" i="9" s="1"/>
  <c r="E426" i="9"/>
  <c r="U426" i="9" s="1"/>
  <c r="V426" i="9" s="1"/>
  <c r="E422" i="9"/>
  <c r="U422" i="9" s="1"/>
  <c r="V422" i="9" s="1"/>
  <c r="E418" i="9"/>
  <c r="U418" i="9" s="1"/>
  <c r="V418" i="9" s="1"/>
  <c r="E414" i="9"/>
  <c r="U414" i="9" s="1"/>
  <c r="V414" i="9" s="1"/>
  <c r="E410" i="9"/>
  <c r="U410" i="9" s="1"/>
  <c r="V410" i="9" s="1"/>
  <c r="E406" i="9"/>
  <c r="U406" i="9" s="1"/>
  <c r="V406" i="9" s="1"/>
  <c r="E402" i="9"/>
  <c r="U402" i="9" s="1"/>
  <c r="V402" i="9" s="1"/>
  <c r="E398" i="9"/>
  <c r="U398" i="9" s="1"/>
  <c r="V398" i="9" s="1"/>
  <c r="E394" i="9"/>
  <c r="U394" i="9" s="1"/>
  <c r="V394" i="9" s="1"/>
  <c r="E390" i="9"/>
  <c r="U390" i="9" s="1"/>
  <c r="V390" i="9" s="1"/>
  <c r="E386" i="9"/>
  <c r="U386" i="9" s="1"/>
  <c r="V386" i="9" s="1"/>
  <c r="E382" i="9"/>
  <c r="U382" i="9" s="1"/>
  <c r="V382" i="9" s="1"/>
  <c r="E378" i="9"/>
  <c r="U378" i="9" s="1"/>
  <c r="V378" i="9" s="1"/>
  <c r="E374" i="9"/>
  <c r="U374" i="9" s="1"/>
  <c r="V374" i="9" s="1"/>
  <c r="E370" i="9"/>
  <c r="U370" i="9" s="1"/>
  <c r="V370" i="9" s="1"/>
  <c r="E366" i="9"/>
  <c r="U366" i="9" s="1"/>
  <c r="V366" i="9" s="1"/>
  <c r="E362" i="9"/>
  <c r="U362" i="9" s="1"/>
  <c r="V362" i="9" s="1"/>
  <c r="E358" i="9"/>
  <c r="U358" i="9" s="1"/>
  <c r="V358" i="9" s="1"/>
  <c r="E354" i="9"/>
  <c r="U354" i="9" s="1"/>
  <c r="V354" i="9" s="1"/>
  <c r="E350" i="9"/>
  <c r="U350" i="9" s="1"/>
  <c r="V350" i="9" s="1"/>
  <c r="E346" i="9"/>
  <c r="U346" i="9" s="1"/>
  <c r="V346" i="9" s="1"/>
  <c r="E342" i="9"/>
  <c r="U342" i="9" s="1"/>
  <c r="V342" i="9" s="1"/>
  <c r="E334" i="9"/>
  <c r="U334" i="9" s="1"/>
  <c r="V334" i="9" s="1"/>
  <c r="E330" i="9"/>
  <c r="U330" i="9" s="1"/>
  <c r="V330" i="9" s="1"/>
  <c r="E326" i="9"/>
  <c r="U326" i="9" s="1"/>
  <c r="V326" i="9" s="1"/>
  <c r="E318" i="9"/>
  <c r="U318" i="9" s="1"/>
  <c r="V318" i="9" s="1"/>
  <c r="E314" i="9"/>
  <c r="U314" i="9" s="1"/>
  <c r="V314" i="9" s="1"/>
  <c r="E310" i="9"/>
  <c r="U310" i="9" s="1"/>
  <c r="V310" i="9" s="1"/>
  <c r="E302" i="9"/>
  <c r="U302" i="9" s="1"/>
  <c r="V302" i="9" s="1"/>
  <c r="E298" i="9"/>
  <c r="U298" i="9" s="1"/>
  <c r="V298" i="9" s="1"/>
  <c r="E294" i="9"/>
  <c r="U294" i="9" s="1"/>
  <c r="V294" i="9" s="1"/>
  <c r="E286" i="9"/>
  <c r="U286" i="9" s="1"/>
  <c r="V286" i="9" s="1"/>
  <c r="E282" i="9"/>
  <c r="U282" i="9" s="1"/>
  <c r="V282" i="9" s="1"/>
  <c r="E278" i="9"/>
  <c r="U278" i="9" s="1"/>
  <c r="V278" i="9" s="1"/>
  <c r="E270" i="9"/>
  <c r="U270" i="9" s="1"/>
  <c r="V270" i="9" s="1"/>
  <c r="E266" i="9"/>
  <c r="U266" i="9" s="1"/>
  <c r="V266" i="9" s="1"/>
  <c r="E262" i="9"/>
  <c r="U262" i="9" s="1"/>
  <c r="V262" i="9" s="1"/>
  <c r="E254" i="9"/>
  <c r="U254" i="9" s="1"/>
  <c r="V254" i="9" s="1"/>
  <c r="E250" i="9"/>
  <c r="U250" i="9" s="1"/>
  <c r="V250" i="9" s="1"/>
  <c r="E246" i="9"/>
  <c r="U246" i="9" s="1"/>
  <c r="V246" i="9" s="1"/>
  <c r="E238" i="9"/>
  <c r="U238" i="9" s="1"/>
  <c r="V238" i="9" s="1"/>
  <c r="E234" i="9"/>
  <c r="U234" i="9" s="1"/>
  <c r="V234" i="9" s="1"/>
  <c r="E230" i="9"/>
  <c r="U230" i="9" s="1"/>
  <c r="V230" i="9" s="1"/>
  <c r="E222" i="9"/>
  <c r="U222" i="9" s="1"/>
  <c r="V222" i="9" s="1"/>
  <c r="E218" i="9"/>
  <c r="U218" i="9" s="1"/>
  <c r="V218" i="9" s="1"/>
  <c r="E214" i="9"/>
  <c r="U214" i="9" s="1"/>
  <c r="V214" i="9" s="1"/>
  <c r="E206" i="9"/>
  <c r="U206" i="9" s="1"/>
  <c r="V206" i="9" s="1"/>
  <c r="E202" i="9"/>
  <c r="U202" i="9" s="1"/>
  <c r="V202" i="9" s="1"/>
  <c r="E198" i="9"/>
  <c r="U198" i="9" s="1"/>
  <c r="V198" i="9" s="1"/>
  <c r="E190" i="9"/>
  <c r="U190" i="9" s="1"/>
  <c r="V190" i="9" s="1"/>
  <c r="E186" i="9"/>
  <c r="U186" i="9" s="1"/>
  <c r="V186" i="9" s="1"/>
  <c r="E182" i="9"/>
  <c r="U182" i="9" s="1"/>
  <c r="V182" i="9" s="1"/>
  <c r="E174" i="9"/>
  <c r="U174" i="9" s="1"/>
  <c r="V174" i="9" s="1"/>
  <c r="E170" i="9"/>
  <c r="U170" i="9" s="1"/>
  <c r="V170" i="9" s="1"/>
  <c r="E166" i="9"/>
  <c r="U166" i="9" s="1"/>
  <c r="V166" i="9" s="1"/>
  <c r="E158" i="9"/>
  <c r="U158" i="9" s="1"/>
  <c r="V158" i="9" s="1"/>
  <c r="E154" i="9"/>
  <c r="U154" i="9" s="1"/>
  <c r="V154" i="9" s="1"/>
  <c r="E150" i="9"/>
  <c r="U150" i="9" s="1"/>
  <c r="V150" i="9" s="1"/>
  <c r="E142" i="9"/>
  <c r="U142" i="9" s="1"/>
  <c r="V142" i="9" s="1"/>
  <c r="E138" i="9"/>
  <c r="U138" i="9" s="1"/>
  <c r="V138" i="9" s="1"/>
  <c r="E134" i="9"/>
  <c r="U134" i="9" s="1"/>
  <c r="V134" i="9" s="1"/>
  <c r="E126" i="9"/>
  <c r="U126" i="9" s="1"/>
  <c r="V126" i="9" s="1"/>
  <c r="E122" i="9"/>
  <c r="U122" i="9" s="1"/>
  <c r="V122" i="9" s="1"/>
  <c r="E118" i="9"/>
  <c r="U118" i="9" s="1"/>
  <c r="V118" i="9" s="1"/>
  <c r="E110" i="9"/>
  <c r="U110" i="9" s="1"/>
  <c r="V110" i="9" s="1"/>
  <c r="E106" i="9"/>
  <c r="U106" i="9" s="1"/>
  <c r="V106" i="9" s="1"/>
  <c r="E102" i="9"/>
  <c r="U102" i="9" s="1"/>
  <c r="V102" i="9" s="1"/>
  <c r="E94" i="9"/>
  <c r="U94" i="9" s="1"/>
  <c r="V94" i="9" s="1"/>
  <c r="E90" i="9"/>
  <c r="U90" i="9" s="1"/>
  <c r="V90" i="9" s="1"/>
  <c r="E86" i="9"/>
  <c r="U86" i="9" s="1"/>
  <c r="V86" i="9" s="1"/>
  <c r="E78" i="9"/>
  <c r="U78" i="9" s="1"/>
  <c r="V78" i="9" s="1"/>
  <c r="E74" i="9"/>
  <c r="U74" i="9" s="1"/>
  <c r="V74" i="9" s="1"/>
  <c r="E70" i="9"/>
  <c r="U70" i="9" s="1"/>
  <c r="V70" i="9" s="1"/>
  <c r="E62" i="9"/>
  <c r="U62" i="9" s="1"/>
  <c r="V62" i="9" s="1"/>
  <c r="E58" i="9"/>
  <c r="U58" i="9" s="1"/>
  <c r="V58" i="9" s="1"/>
  <c r="E54" i="9"/>
  <c r="U54" i="9" s="1"/>
  <c r="V54" i="9" s="1"/>
  <c r="E46" i="9"/>
  <c r="U46" i="9" s="1"/>
  <c r="V46" i="9" s="1"/>
  <c r="E42" i="9"/>
  <c r="U42" i="9" s="1"/>
  <c r="V42" i="9" s="1"/>
  <c r="E38" i="9"/>
  <c r="U38" i="9" s="1"/>
  <c r="V38" i="9" s="1"/>
  <c r="E30" i="9"/>
  <c r="U30" i="9" s="1"/>
  <c r="V30" i="9" s="1"/>
  <c r="E26" i="9"/>
  <c r="U26" i="9" s="1"/>
  <c r="V26" i="9" s="1"/>
  <c r="E22" i="9"/>
  <c r="U22" i="9" s="1"/>
  <c r="V22" i="9" s="1"/>
  <c r="E14" i="9"/>
  <c r="U14" i="9" s="1"/>
  <c r="V14" i="9" s="1"/>
  <c r="E10" i="9"/>
  <c r="U10" i="9" s="1"/>
  <c r="V10" i="9" s="1"/>
  <c r="E6" i="9"/>
  <c r="U6" i="9" s="1"/>
  <c r="V6" i="9" s="1"/>
  <c r="AD2" i="6"/>
  <c r="AD3" i="6"/>
  <c r="AB503" i="6"/>
  <c r="AB499" i="6"/>
  <c r="AB495" i="6"/>
  <c r="AB491" i="6"/>
  <c r="AB487" i="6"/>
  <c r="AB483" i="6"/>
  <c r="AB479" i="6"/>
  <c r="AB475" i="6"/>
  <c r="AB471" i="6"/>
  <c r="AB467" i="6"/>
  <c r="AB463" i="6"/>
  <c r="AB459" i="6"/>
  <c r="AB455" i="6"/>
  <c r="AB451" i="6"/>
  <c r="AB447" i="6"/>
  <c r="AB443" i="6"/>
  <c r="AB439" i="6"/>
  <c r="AB435" i="6"/>
  <c r="AB431" i="6"/>
  <c r="AB427" i="6"/>
  <c r="AB423" i="6"/>
  <c r="AB419" i="6"/>
  <c r="AB415" i="6"/>
  <c r="AB411" i="6"/>
  <c r="AB407" i="6"/>
  <c r="AB403" i="6"/>
  <c r="AB399" i="6"/>
  <c r="AB395" i="6"/>
  <c r="AB391" i="6"/>
  <c r="AB387" i="6"/>
  <c r="AB383" i="6"/>
  <c r="AB379" i="6"/>
  <c r="AB375" i="6"/>
  <c r="AB371" i="6"/>
  <c r="AB367" i="6"/>
  <c r="AB363" i="6"/>
  <c r="AB359" i="6"/>
  <c r="AB355" i="6"/>
  <c r="AB351" i="6"/>
  <c r="AB347" i="6"/>
  <c r="AB343" i="6"/>
  <c r="AB339" i="6"/>
  <c r="AB335" i="6"/>
  <c r="AB331" i="6"/>
  <c r="AB327" i="6"/>
  <c r="AB323" i="6"/>
  <c r="AB319" i="6"/>
  <c r="AB315" i="6"/>
  <c r="AB311" i="6"/>
  <c r="AB307" i="6"/>
  <c r="AB303" i="6"/>
  <c r="AB299" i="6"/>
  <c r="AB295" i="6"/>
  <c r="AB291" i="6"/>
  <c r="AB287" i="6"/>
  <c r="AB283" i="6"/>
  <c r="AB279" i="6"/>
  <c r="AB275" i="6"/>
  <c r="AB271" i="6"/>
  <c r="AB267" i="6"/>
  <c r="AB263" i="6"/>
  <c r="AB259" i="6"/>
  <c r="AB255" i="6"/>
  <c r="AB251" i="6"/>
  <c r="AB247" i="6"/>
  <c r="AB243" i="6"/>
  <c r="AB239" i="6"/>
  <c r="AB235" i="6"/>
  <c r="AB231" i="6"/>
  <c r="AB227" i="6"/>
  <c r="AB223" i="6"/>
  <c r="AB219" i="6"/>
  <c r="AB215" i="6"/>
  <c r="AB211" i="6"/>
  <c r="AB207" i="6"/>
  <c r="AB203" i="6"/>
  <c r="AB199" i="6"/>
  <c r="AB195" i="6"/>
  <c r="AB191" i="6"/>
  <c r="AB187" i="6"/>
  <c r="AB183" i="6"/>
  <c r="AB179" i="6"/>
  <c r="AB175" i="6"/>
  <c r="AB171" i="6"/>
  <c r="AB167" i="6"/>
  <c r="AB163" i="6"/>
  <c r="AB159" i="6"/>
  <c r="AB155" i="6"/>
  <c r="AB151" i="6"/>
  <c r="AB147" i="6"/>
  <c r="AB143" i="6"/>
  <c r="AB139" i="6"/>
  <c r="AB135" i="6"/>
  <c r="AB131" i="6"/>
  <c r="AB127" i="6"/>
  <c r="AB123" i="6"/>
  <c r="AB119" i="6"/>
  <c r="AB115" i="6"/>
  <c r="AB111" i="6"/>
  <c r="AB107" i="6"/>
  <c r="AB103" i="6"/>
  <c r="AB99" i="6"/>
  <c r="AB95" i="6"/>
  <c r="AB91" i="6"/>
  <c r="AB87" i="6"/>
  <c r="AB83" i="6"/>
  <c r="AB79" i="6"/>
  <c r="AB75" i="6"/>
  <c r="AB71" i="6"/>
  <c r="AB67" i="6"/>
  <c r="AB63" i="6"/>
  <c r="AB59" i="6"/>
  <c r="AB55" i="6"/>
  <c r="AB51" i="6"/>
  <c r="AB47" i="6"/>
  <c r="AB43" i="6"/>
  <c r="AB39" i="6"/>
  <c r="AB35" i="6"/>
  <c r="AB31" i="6"/>
  <c r="AB27" i="6"/>
  <c r="AB23" i="6"/>
  <c r="AB19" i="6"/>
  <c r="AB15" i="6"/>
  <c r="AB11" i="6"/>
  <c r="AB7" i="6"/>
  <c r="AB14" i="6"/>
  <c r="AB10" i="6"/>
  <c r="AB6" i="6"/>
  <c r="AB21" i="6"/>
  <c r="AB17" i="6"/>
  <c r="AB13" i="6"/>
  <c r="AB9" i="6"/>
  <c r="AB5" i="6"/>
  <c r="AB20" i="6"/>
  <c r="AB16" i="6"/>
  <c r="AB12" i="6"/>
  <c r="AB8" i="6"/>
  <c r="F2" i="1"/>
  <c r="E3" i="1"/>
  <c r="F3" i="1" l="1"/>
  <c r="E4" i="1"/>
  <c r="E5" i="1" l="1"/>
  <c r="F4" i="1"/>
  <c r="E6" i="1" l="1"/>
  <c r="F5" i="1"/>
  <c r="E7" i="1" l="1"/>
  <c r="F6" i="1"/>
  <c r="E8" i="1" l="1"/>
  <c r="F7" i="1"/>
  <c r="E9" i="1" l="1"/>
  <c r="F8" i="1"/>
  <c r="E10" i="1" l="1"/>
  <c r="F9" i="1"/>
  <c r="E11" i="1" l="1"/>
  <c r="F10" i="1"/>
  <c r="E12" i="1" l="1"/>
  <c r="F11" i="1"/>
  <c r="E13" i="1" l="1"/>
  <c r="F12" i="1"/>
  <c r="E14" i="1" l="1"/>
  <c r="F13" i="1"/>
  <c r="E15" i="1" l="1"/>
  <c r="F14" i="1"/>
  <c r="E16" i="1" l="1"/>
  <c r="F15" i="1"/>
  <c r="E17" i="1" l="1"/>
  <c r="F16" i="1"/>
  <c r="E18" i="1" l="1"/>
  <c r="F17" i="1"/>
  <c r="E19" i="1" l="1"/>
  <c r="F18" i="1"/>
  <c r="E20" i="1" l="1"/>
  <c r="F19" i="1"/>
  <c r="E21" i="1" l="1"/>
  <c r="F20" i="1"/>
  <c r="E22" i="1" l="1"/>
  <c r="F21" i="1"/>
  <c r="E23" i="1" l="1"/>
  <c r="F22" i="1"/>
  <c r="E24" i="1" l="1"/>
  <c r="F23" i="1"/>
  <c r="E25" i="1" l="1"/>
  <c r="F24" i="1"/>
  <c r="E26" i="1" l="1"/>
  <c r="F25" i="1"/>
  <c r="E27" i="1" l="1"/>
  <c r="F26" i="1"/>
  <c r="E28" i="1" l="1"/>
  <c r="F27" i="1"/>
  <c r="E29" i="1" l="1"/>
  <c r="F28" i="1"/>
  <c r="E30" i="1" l="1"/>
  <c r="F29" i="1"/>
  <c r="E31" i="1" l="1"/>
  <c r="F30" i="1"/>
  <c r="E32" i="1" l="1"/>
  <c r="F31" i="1"/>
  <c r="E33" i="1" l="1"/>
  <c r="F32" i="1"/>
  <c r="E34" i="1" l="1"/>
  <c r="F33" i="1"/>
  <c r="E35" i="1" l="1"/>
  <c r="F34" i="1"/>
  <c r="E36" i="1" l="1"/>
  <c r="F35" i="1"/>
  <c r="E37" i="1" l="1"/>
  <c r="F36" i="1"/>
  <c r="E38" i="1" l="1"/>
  <c r="F37" i="1"/>
  <c r="E39" i="1" l="1"/>
  <c r="F38" i="1"/>
  <c r="E40" i="1" l="1"/>
  <c r="F39" i="1"/>
  <c r="E41" i="1" l="1"/>
  <c r="F40" i="1"/>
  <c r="E42" i="1" l="1"/>
  <c r="F41" i="1"/>
  <c r="E43" i="1" l="1"/>
  <c r="F42" i="1"/>
  <c r="E44" i="1" l="1"/>
  <c r="F43" i="1"/>
  <c r="E45" i="1" l="1"/>
  <c r="F44" i="1"/>
  <c r="E46" i="1" l="1"/>
  <c r="F45" i="1"/>
  <c r="E47" i="1" l="1"/>
  <c r="F46" i="1"/>
  <c r="E48" i="1" l="1"/>
  <c r="F47" i="1"/>
  <c r="E49" i="1" l="1"/>
  <c r="F48" i="1"/>
  <c r="E50" i="1" l="1"/>
  <c r="F49" i="1"/>
  <c r="E51" i="1" l="1"/>
  <c r="F50" i="1"/>
  <c r="E52" i="1" l="1"/>
  <c r="F51" i="1"/>
  <c r="E53" i="1" l="1"/>
  <c r="F52" i="1"/>
  <c r="E54" i="1" l="1"/>
  <c r="F53" i="1"/>
  <c r="E55" i="1" l="1"/>
  <c r="F54" i="1"/>
  <c r="E56" i="1" l="1"/>
  <c r="F55" i="1"/>
  <c r="E57" i="1" l="1"/>
  <c r="F56" i="1"/>
  <c r="E58" i="1" l="1"/>
  <c r="F57" i="1"/>
  <c r="E59" i="1" l="1"/>
  <c r="F58" i="1"/>
  <c r="E60" i="1" l="1"/>
  <c r="F59" i="1"/>
  <c r="E61" i="1" l="1"/>
  <c r="F60" i="1"/>
  <c r="E62" i="1" l="1"/>
  <c r="F61" i="1"/>
  <c r="E63" i="1" l="1"/>
  <c r="F62" i="1"/>
  <c r="E64" i="1" l="1"/>
  <c r="F63" i="1"/>
  <c r="E65" i="1" l="1"/>
  <c r="F64" i="1"/>
  <c r="E66" i="1" l="1"/>
  <c r="F65" i="1"/>
  <c r="E67" i="1" l="1"/>
  <c r="F66" i="1"/>
  <c r="E68" i="1" l="1"/>
  <c r="F67" i="1"/>
  <c r="E69" i="1" l="1"/>
  <c r="F68" i="1"/>
  <c r="E70" i="1" l="1"/>
  <c r="F69" i="1"/>
  <c r="E71" i="1" l="1"/>
  <c r="F70" i="1"/>
  <c r="E72" i="1" l="1"/>
  <c r="F71" i="1"/>
  <c r="E73" i="1" l="1"/>
  <c r="F72" i="1"/>
  <c r="E74" i="1" l="1"/>
  <c r="F73" i="1"/>
  <c r="E75" i="1" l="1"/>
  <c r="F74" i="1"/>
  <c r="E76" i="1" l="1"/>
  <c r="F75" i="1"/>
  <c r="E77" i="1" l="1"/>
  <c r="F76" i="1"/>
  <c r="E78" i="1" l="1"/>
  <c r="F77" i="1"/>
  <c r="E79" i="1" l="1"/>
  <c r="F78" i="1"/>
  <c r="E80" i="1" l="1"/>
  <c r="F79" i="1"/>
  <c r="E81" i="1" l="1"/>
  <c r="F80" i="1"/>
  <c r="E82" i="1" l="1"/>
  <c r="F81" i="1"/>
  <c r="E83" i="1" l="1"/>
  <c r="F82" i="1"/>
  <c r="E84" i="1" l="1"/>
  <c r="F83" i="1"/>
  <c r="E85" i="1" l="1"/>
  <c r="F84" i="1"/>
  <c r="E86" i="1" l="1"/>
  <c r="F85" i="1"/>
  <c r="E87" i="1" l="1"/>
  <c r="F86" i="1"/>
  <c r="E88" i="1" l="1"/>
  <c r="F87" i="1"/>
  <c r="E89" i="1" l="1"/>
  <c r="F88" i="1"/>
  <c r="E90" i="1" l="1"/>
  <c r="F89" i="1"/>
  <c r="E91" i="1" l="1"/>
  <c r="F90" i="1"/>
  <c r="E92" i="1" l="1"/>
  <c r="F91" i="1"/>
  <c r="E93" i="1" l="1"/>
  <c r="F92" i="1"/>
  <c r="E94" i="1" l="1"/>
  <c r="F93" i="1"/>
  <c r="E95" i="1" l="1"/>
  <c r="F94" i="1"/>
  <c r="E96" i="1" l="1"/>
  <c r="F95" i="1"/>
  <c r="E97" i="1" l="1"/>
  <c r="F96" i="1"/>
  <c r="E98" i="1" l="1"/>
  <c r="F97" i="1"/>
  <c r="E99" i="1" l="1"/>
  <c r="F98" i="1"/>
  <c r="E100" i="1" l="1"/>
  <c r="F99" i="1"/>
  <c r="E101" i="1" l="1"/>
  <c r="F100" i="1"/>
  <c r="E102" i="1" l="1"/>
  <c r="F101" i="1"/>
  <c r="E103" i="1" l="1"/>
  <c r="F102" i="1"/>
  <c r="E104" i="1" l="1"/>
  <c r="F103" i="1"/>
  <c r="E105" i="1" l="1"/>
  <c r="F104" i="1"/>
  <c r="E106" i="1" l="1"/>
  <c r="F105" i="1"/>
  <c r="E107" i="1" l="1"/>
  <c r="F106" i="1"/>
  <c r="E108" i="1" l="1"/>
  <c r="F107" i="1"/>
  <c r="E109" i="1" l="1"/>
  <c r="F108" i="1"/>
  <c r="E110" i="1" l="1"/>
  <c r="F109" i="1"/>
  <c r="E111" i="1" l="1"/>
  <c r="F110" i="1"/>
  <c r="E112" i="1" l="1"/>
  <c r="F111" i="1"/>
  <c r="E113" i="1" l="1"/>
  <c r="F112" i="1"/>
  <c r="E114" i="1" l="1"/>
  <c r="F113" i="1"/>
  <c r="E115" i="1" l="1"/>
  <c r="F114" i="1"/>
  <c r="E116" i="1" l="1"/>
  <c r="F115" i="1"/>
  <c r="E117" i="1" l="1"/>
  <c r="F116" i="1"/>
  <c r="E118" i="1" l="1"/>
  <c r="F117" i="1"/>
  <c r="E119" i="1" l="1"/>
  <c r="E120" i="1" s="1"/>
  <c r="F118" i="1"/>
  <c r="F119" i="1" l="1"/>
  <c r="E121" i="1" l="1"/>
  <c r="F120" i="1"/>
  <c r="E122" i="1" l="1"/>
  <c r="F121" i="1"/>
  <c r="E123" i="1" l="1"/>
  <c r="F122" i="1"/>
  <c r="E124" i="1" l="1"/>
  <c r="F123" i="1"/>
  <c r="E125" i="1" l="1"/>
  <c r="F124" i="1"/>
  <c r="E126" i="1" l="1"/>
  <c r="F125" i="1"/>
  <c r="E127" i="1" l="1"/>
  <c r="F126" i="1"/>
  <c r="E128" i="1" l="1"/>
  <c r="F127" i="1"/>
  <c r="E129" i="1" l="1"/>
  <c r="F128" i="1"/>
  <c r="E130" i="1" l="1"/>
  <c r="F129" i="1"/>
  <c r="E131" i="1" l="1"/>
  <c r="F130" i="1"/>
  <c r="E132" i="1" l="1"/>
  <c r="F131" i="1"/>
  <c r="E133" i="1" l="1"/>
  <c r="F132" i="1"/>
  <c r="E134" i="1" l="1"/>
  <c r="F133" i="1"/>
  <c r="E135" i="1" l="1"/>
  <c r="F134" i="1"/>
  <c r="E136" i="1" l="1"/>
  <c r="F135" i="1"/>
  <c r="E137" i="1" l="1"/>
  <c r="F136" i="1"/>
  <c r="E138" i="1" l="1"/>
  <c r="F137" i="1"/>
  <c r="E139" i="1" l="1"/>
  <c r="F138" i="1"/>
  <c r="E140" i="1" l="1"/>
  <c r="F139" i="1"/>
  <c r="E141" i="1" l="1"/>
  <c r="F140" i="1"/>
  <c r="E142" i="1" l="1"/>
  <c r="F141" i="1"/>
  <c r="E143" i="1" l="1"/>
  <c r="F142" i="1"/>
  <c r="E144" i="1" l="1"/>
  <c r="F143" i="1"/>
  <c r="E145" i="1" l="1"/>
  <c r="F144" i="1"/>
  <c r="E146" i="1" l="1"/>
  <c r="F145" i="1"/>
  <c r="E147" i="1" l="1"/>
  <c r="F146" i="1"/>
  <c r="E148" i="1" l="1"/>
  <c r="F147" i="1"/>
  <c r="E149" i="1" l="1"/>
  <c r="F148" i="1"/>
  <c r="E150" i="1" l="1"/>
  <c r="F149" i="1"/>
  <c r="E151" i="1" l="1"/>
  <c r="F150" i="1"/>
  <c r="E152" i="1" l="1"/>
  <c r="F151" i="1"/>
  <c r="E153" i="1" l="1"/>
  <c r="F152" i="1"/>
  <c r="E154" i="1" l="1"/>
  <c r="F153" i="1"/>
  <c r="E155" i="1" l="1"/>
  <c r="F154" i="1"/>
  <c r="E156" i="1" l="1"/>
  <c r="F155" i="1"/>
  <c r="E157" i="1" l="1"/>
  <c r="F156" i="1"/>
  <c r="E158" i="1" l="1"/>
  <c r="F157" i="1"/>
  <c r="E159" i="1" l="1"/>
  <c r="F158" i="1"/>
  <c r="E160" i="1" l="1"/>
  <c r="F159" i="1"/>
  <c r="E161" i="1" l="1"/>
  <c r="F160" i="1"/>
  <c r="E162" i="1" l="1"/>
  <c r="F161" i="1"/>
  <c r="E163" i="1" l="1"/>
  <c r="F162" i="1"/>
  <c r="E164" i="1" l="1"/>
  <c r="F163" i="1"/>
  <c r="E165" i="1" l="1"/>
  <c r="F164" i="1"/>
  <c r="E166" i="1" l="1"/>
  <c r="F165" i="1"/>
  <c r="E167" i="1" l="1"/>
  <c r="F166" i="1"/>
  <c r="E168" i="1" l="1"/>
  <c r="F167" i="1"/>
  <c r="E169" i="1" l="1"/>
  <c r="F168" i="1"/>
  <c r="E170" i="1" l="1"/>
  <c r="F169" i="1"/>
  <c r="E171" i="1" l="1"/>
  <c r="F170" i="1"/>
  <c r="E172" i="1" l="1"/>
  <c r="F171" i="1"/>
  <c r="E173" i="1" l="1"/>
  <c r="F172" i="1"/>
  <c r="E174" i="1" l="1"/>
  <c r="F173" i="1"/>
  <c r="E175" i="1" l="1"/>
  <c r="F174" i="1"/>
  <c r="E176" i="1" l="1"/>
  <c r="F175" i="1"/>
  <c r="E177" i="1" l="1"/>
  <c r="F176" i="1"/>
  <c r="E178" i="1" l="1"/>
  <c r="F177" i="1"/>
  <c r="E179" i="1" l="1"/>
  <c r="F178" i="1"/>
  <c r="E180" i="1" l="1"/>
  <c r="F179" i="1"/>
  <c r="E181" i="1" l="1"/>
  <c r="F180" i="1"/>
  <c r="E182" i="1" l="1"/>
  <c r="F181" i="1"/>
  <c r="E183" i="1" l="1"/>
  <c r="F182" i="1"/>
  <c r="E184" i="1" l="1"/>
  <c r="F183" i="1"/>
  <c r="E185" i="1" l="1"/>
  <c r="F184" i="1"/>
  <c r="E186" i="1" l="1"/>
  <c r="F185" i="1"/>
  <c r="E187" i="1" l="1"/>
  <c r="F186" i="1"/>
  <c r="E188" i="1" l="1"/>
  <c r="F187" i="1"/>
  <c r="E189" i="1" l="1"/>
  <c r="F188" i="1"/>
  <c r="E190" i="1" l="1"/>
  <c r="F189" i="1"/>
  <c r="E191" i="1" l="1"/>
  <c r="F190" i="1"/>
  <c r="E192" i="1" l="1"/>
  <c r="F191" i="1"/>
  <c r="E193" i="1" l="1"/>
  <c r="F192" i="1"/>
  <c r="E194" i="1" l="1"/>
  <c r="F193" i="1"/>
  <c r="E195" i="1" l="1"/>
  <c r="F194" i="1"/>
  <c r="E196" i="1" l="1"/>
  <c r="F195" i="1"/>
  <c r="E197" i="1" l="1"/>
  <c r="F196" i="1"/>
  <c r="E198" i="1" l="1"/>
  <c r="F197" i="1"/>
  <c r="E199" i="1" l="1"/>
  <c r="F198" i="1"/>
  <c r="E200" i="1" l="1"/>
  <c r="F199" i="1"/>
  <c r="E201" i="1" l="1"/>
  <c r="F200" i="1"/>
  <c r="E202" i="1" l="1"/>
  <c r="F201" i="1"/>
  <c r="E203" i="1" l="1"/>
  <c r="F202" i="1"/>
  <c r="E204" i="1" l="1"/>
  <c r="F203" i="1"/>
  <c r="E205" i="1" l="1"/>
  <c r="F204" i="1"/>
  <c r="E206" i="1" l="1"/>
  <c r="F205" i="1"/>
  <c r="E207" i="1" l="1"/>
  <c r="F206" i="1"/>
  <c r="E208" i="1" l="1"/>
  <c r="F207" i="1"/>
  <c r="E209" i="1" l="1"/>
  <c r="F208" i="1"/>
  <c r="E210" i="1" l="1"/>
  <c r="F209" i="1"/>
  <c r="E211" i="1" l="1"/>
  <c r="F210" i="1"/>
  <c r="E212" i="1" l="1"/>
  <c r="F211" i="1"/>
  <c r="E213" i="1" l="1"/>
  <c r="F212" i="1"/>
  <c r="E214" i="1" l="1"/>
  <c r="F213" i="1"/>
  <c r="E215" i="1" l="1"/>
  <c r="F214" i="1"/>
  <c r="E216" i="1" l="1"/>
  <c r="F215" i="1"/>
  <c r="E217" i="1" l="1"/>
  <c r="F216" i="1"/>
  <c r="E218" i="1" l="1"/>
  <c r="F217" i="1"/>
  <c r="E219" i="1" l="1"/>
  <c r="F218" i="1"/>
  <c r="E220" i="1" l="1"/>
  <c r="F219" i="1"/>
  <c r="E221" i="1" l="1"/>
  <c r="F220" i="1"/>
  <c r="E222" i="1" l="1"/>
  <c r="F221" i="1"/>
  <c r="E223" i="1" l="1"/>
  <c r="F222" i="1"/>
  <c r="E224" i="1" l="1"/>
  <c r="F223" i="1"/>
  <c r="E225" i="1" l="1"/>
  <c r="F224" i="1"/>
  <c r="E226" i="1" l="1"/>
  <c r="F225" i="1"/>
  <c r="E227" i="1" l="1"/>
  <c r="F226" i="1"/>
  <c r="E228" i="1" l="1"/>
  <c r="F227" i="1"/>
  <c r="E229" i="1" l="1"/>
  <c r="F228" i="1"/>
  <c r="E230" i="1" l="1"/>
  <c r="F229" i="1"/>
  <c r="E231" i="1" l="1"/>
  <c r="F230" i="1"/>
  <c r="E232" i="1" l="1"/>
  <c r="F231" i="1"/>
  <c r="E233" i="1" l="1"/>
  <c r="F232" i="1"/>
  <c r="E234" i="1" l="1"/>
  <c r="F233" i="1"/>
  <c r="E235" i="1" l="1"/>
  <c r="F234" i="1"/>
  <c r="E236" i="1" l="1"/>
  <c r="F235" i="1"/>
  <c r="E237" i="1" l="1"/>
  <c r="F236" i="1"/>
  <c r="E238" i="1" l="1"/>
  <c r="F237" i="1"/>
  <c r="E239" i="1" l="1"/>
  <c r="F238" i="1"/>
  <c r="E240" i="1" l="1"/>
  <c r="F239" i="1"/>
  <c r="E241" i="1" l="1"/>
  <c r="F240" i="1"/>
  <c r="E242" i="1" l="1"/>
  <c r="F241" i="1"/>
  <c r="E243" i="1" l="1"/>
  <c r="F242" i="1"/>
  <c r="E244" i="1" l="1"/>
  <c r="F243" i="1"/>
  <c r="E245" i="1" l="1"/>
  <c r="F244" i="1"/>
  <c r="E246" i="1" l="1"/>
  <c r="F245" i="1"/>
  <c r="E247" i="1" l="1"/>
  <c r="F246" i="1"/>
  <c r="E248" i="1" l="1"/>
  <c r="F247" i="1"/>
  <c r="E249" i="1" l="1"/>
  <c r="F248" i="1"/>
  <c r="E250" i="1" l="1"/>
  <c r="F249" i="1"/>
  <c r="E251" i="1" l="1"/>
  <c r="F250" i="1"/>
  <c r="E252" i="1" l="1"/>
  <c r="F251" i="1"/>
  <c r="E253" i="1" l="1"/>
  <c r="F252" i="1"/>
  <c r="E254" i="1" l="1"/>
  <c r="F253" i="1"/>
  <c r="E255" i="1" l="1"/>
  <c r="F254" i="1"/>
  <c r="E256" i="1" l="1"/>
  <c r="F255" i="1"/>
  <c r="E257" i="1" l="1"/>
  <c r="F256" i="1"/>
  <c r="E258" i="1" l="1"/>
  <c r="F257" i="1"/>
  <c r="E259" i="1" l="1"/>
  <c r="F258" i="1"/>
  <c r="E260" i="1" l="1"/>
  <c r="F259" i="1"/>
  <c r="E261" i="1" l="1"/>
  <c r="F260" i="1"/>
  <c r="E262" i="1" l="1"/>
  <c r="F261" i="1"/>
  <c r="E263" i="1" l="1"/>
  <c r="F262" i="1"/>
  <c r="E264" i="1" l="1"/>
  <c r="F263" i="1"/>
  <c r="E265" i="1" l="1"/>
  <c r="F264" i="1"/>
  <c r="E266" i="1" l="1"/>
  <c r="F265" i="1"/>
  <c r="E267" i="1" l="1"/>
  <c r="F266" i="1"/>
  <c r="E268" i="1" l="1"/>
  <c r="F267" i="1"/>
  <c r="E269" i="1" l="1"/>
  <c r="F268" i="1"/>
  <c r="E270" i="1" l="1"/>
  <c r="F269" i="1"/>
  <c r="E271" i="1" l="1"/>
  <c r="F270" i="1"/>
  <c r="E272" i="1" l="1"/>
  <c r="F271" i="1"/>
  <c r="E273" i="1" l="1"/>
  <c r="F272" i="1"/>
  <c r="E274" i="1" l="1"/>
  <c r="F273" i="1"/>
  <c r="E275" i="1" l="1"/>
  <c r="F274" i="1"/>
  <c r="E276" i="1" l="1"/>
  <c r="F275" i="1"/>
  <c r="E277" i="1" l="1"/>
  <c r="F276" i="1"/>
  <c r="E278" i="1" l="1"/>
  <c r="F277" i="1"/>
  <c r="E279" i="1" l="1"/>
  <c r="F278" i="1"/>
  <c r="E280" i="1" l="1"/>
  <c r="F279" i="1"/>
  <c r="E281" i="1" l="1"/>
  <c r="F280" i="1"/>
  <c r="E282" i="1" l="1"/>
  <c r="F281" i="1"/>
  <c r="E283" i="1" l="1"/>
  <c r="F282" i="1"/>
  <c r="E284" i="1" l="1"/>
  <c r="F283" i="1"/>
  <c r="E285" i="1" l="1"/>
  <c r="F284" i="1"/>
  <c r="E286" i="1" l="1"/>
  <c r="F285" i="1"/>
  <c r="E287" i="1" l="1"/>
  <c r="F286" i="1"/>
  <c r="E288" i="1" l="1"/>
  <c r="F287" i="1"/>
  <c r="E289" i="1" l="1"/>
  <c r="F288" i="1"/>
  <c r="E290" i="1" l="1"/>
  <c r="F289" i="1"/>
  <c r="E291" i="1" l="1"/>
  <c r="F290" i="1"/>
  <c r="E292" i="1" l="1"/>
  <c r="F291" i="1"/>
  <c r="E293" i="1" l="1"/>
  <c r="F292" i="1"/>
  <c r="E294" i="1" l="1"/>
  <c r="F293" i="1"/>
  <c r="E295" i="1" l="1"/>
  <c r="F294" i="1"/>
  <c r="E296" i="1" l="1"/>
  <c r="F295" i="1"/>
  <c r="E297" i="1" l="1"/>
  <c r="F296" i="1"/>
  <c r="E298" i="1" l="1"/>
  <c r="F297" i="1"/>
  <c r="E299" i="1" l="1"/>
  <c r="F298" i="1"/>
  <c r="E300" i="1" l="1"/>
  <c r="F299" i="1"/>
  <c r="E301" i="1" l="1"/>
  <c r="F300" i="1"/>
  <c r="E302" i="1" l="1"/>
  <c r="F301" i="1"/>
  <c r="E303" i="1" l="1"/>
  <c r="F302" i="1"/>
  <c r="E304" i="1" l="1"/>
  <c r="F303" i="1"/>
  <c r="E305" i="1" l="1"/>
  <c r="F304" i="1"/>
  <c r="E306" i="1" l="1"/>
  <c r="F305" i="1"/>
  <c r="E307" i="1" l="1"/>
  <c r="F306" i="1"/>
  <c r="E308" i="1" l="1"/>
  <c r="F307" i="1"/>
  <c r="E309" i="1" l="1"/>
  <c r="F308" i="1"/>
  <c r="E310" i="1" l="1"/>
  <c r="F309" i="1"/>
  <c r="E311" i="1" l="1"/>
  <c r="F310" i="1"/>
  <c r="E312" i="1" l="1"/>
  <c r="F311" i="1"/>
  <c r="E313" i="1" l="1"/>
  <c r="F312" i="1"/>
  <c r="E314" i="1" l="1"/>
  <c r="F313" i="1"/>
  <c r="E315" i="1" l="1"/>
  <c r="F314" i="1"/>
  <c r="E316" i="1" l="1"/>
  <c r="F315" i="1"/>
  <c r="E317" i="1" l="1"/>
  <c r="F316" i="1"/>
  <c r="E318" i="1" l="1"/>
  <c r="F317" i="1"/>
  <c r="E319" i="1" l="1"/>
  <c r="F318" i="1"/>
  <c r="E320" i="1" l="1"/>
  <c r="F319" i="1"/>
  <c r="E321" i="1" l="1"/>
  <c r="F320" i="1"/>
  <c r="E322" i="1" l="1"/>
  <c r="F321" i="1"/>
  <c r="E323" i="1" l="1"/>
  <c r="F322" i="1"/>
  <c r="E324" i="1" l="1"/>
  <c r="F323" i="1"/>
  <c r="E325" i="1" l="1"/>
  <c r="F324" i="1"/>
  <c r="E326" i="1" l="1"/>
  <c r="F325" i="1"/>
  <c r="E327" i="1" l="1"/>
  <c r="F326" i="1"/>
  <c r="E328" i="1" l="1"/>
  <c r="F327" i="1"/>
  <c r="E329" i="1" l="1"/>
  <c r="F328" i="1"/>
  <c r="E330" i="1" l="1"/>
  <c r="F329" i="1"/>
  <c r="E331" i="1" l="1"/>
  <c r="F330" i="1"/>
  <c r="E332" i="1" l="1"/>
  <c r="F331" i="1"/>
  <c r="E333" i="1" l="1"/>
  <c r="F332" i="1"/>
  <c r="E334" i="1" l="1"/>
  <c r="F333" i="1"/>
  <c r="E335" i="1" l="1"/>
  <c r="F334" i="1"/>
  <c r="E336" i="1" l="1"/>
  <c r="F335" i="1"/>
  <c r="E337" i="1" l="1"/>
  <c r="F336" i="1"/>
  <c r="E338" i="1" l="1"/>
  <c r="F337" i="1"/>
  <c r="E339" i="1" l="1"/>
  <c r="F338" i="1"/>
  <c r="E340" i="1" l="1"/>
  <c r="F339" i="1"/>
  <c r="E341" i="1" l="1"/>
  <c r="F340" i="1"/>
  <c r="E342" i="1" l="1"/>
  <c r="F341" i="1"/>
  <c r="E343" i="1" l="1"/>
  <c r="F342" i="1"/>
  <c r="E344" i="1" l="1"/>
  <c r="F343" i="1"/>
  <c r="E345" i="1" l="1"/>
  <c r="F344" i="1"/>
  <c r="E346" i="1" l="1"/>
  <c r="F345" i="1"/>
  <c r="E347" i="1" l="1"/>
  <c r="F346" i="1"/>
  <c r="E348" i="1" l="1"/>
  <c r="F347" i="1"/>
  <c r="E349" i="1" l="1"/>
  <c r="F348" i="1"/>
  <c r="E350" i="1" l="1"/>
  <c r="F349" i="1"/>
  <c r="E351" i="1" l="1"/>
  <c r="F350" i="1"/>
  <c r="E352" i="1" l="1"/>
  <c r="F351" i="1"/>
  <c r="E353" i="1" l="1"/>
  <c r="F352" i="1"/>
  <c r="E354" i="1" l="1"/>
  <c r="F353" i="1"/>
  <c r="E355" i="1" l="1"/>
  <c r="F354" i="1"/>
  <c r="E356" i="1" l="1"/>
  <c r="F355" i="1"/>
  <c r="E357" i="1" l="1"/>
  <c r="F356" i="1"/>
  <c r="E358" i="1" l="1"/>
  <c r="F357" i="1"/>
  <c r="E359" i="1" l="1"/>
  <c r="F358" i="1"/>
  <c r="E360" i="1" l="1"/>
  <c r="F359" i="1"/>
  <c r="E361" i="1" l="1"/>
  <c r="F360" i="1"/>
  <c r="E362" i="1" l="1"/>
  <c r="F361" i="1"/>
  <c r="E363" i="1" l="1"/>
  <c r="F362" i="1"/>
  <c r="E364" i="1" l="1"/>
  <c r="F363" i="1"/>
  <c r="E365" i="1" l="1"/>
  <c r="F364" i="1"/>
  <c r="E366" i="1" l="1"/>
  <c r="F365" i="1"/>
  <c r="E367" i="1" l="1"/>
  <c r="F366" i="1"/>
  <c r="E368" i="1" l="1"/>
  <c r="F367" i="1"/>
  <c r="E369" i="1" l="1"/>
  <c r="F368" i="1"/>
  <c r="E370" i="1" l="1"/>
  <c r="F369" i="1"/>
  <c r="E371" i="1" l="1"/>
  <c r="F370" i="1"/>
  <c r="E372" i="1" l="1"/>
  <c r="F371" i="1"/>
  <c r="E373" i="1" l="1"/>
  <c r="F372" i="1"/>
  <c r="E374" i="1" l="1"/>
  <c r="F373" i="1"/>
  <c r="E375" i="1" l="1"/>
  <c r="F374" i="1"/>
  <c r="E376" i="1" l="1"/>
  <c r="F375" i="1"/>
  <c r="E377" i="1" l="1"/>
  <c r="F376" i="1"/>
  <c r="E378" i="1" l="1"/>
  <c r="F377" i="1"/>
  <c r="E379" i="1" l="1"/>
  <c r="F378" i="1"/>
  <c r="E380" i="1" l="1"/>
  <c r="F379" i="1"/>
  <c r="E381" i="1" l="1"/>
  <c r="F380" i="1"/>
  <c r="E382" i="1" l="1"/>
  <c r="F381" i="1"/>
  <c r="E383" i="1" l="1"/>
  <c r="F382" i="1"/>
  <c r="E384" i="1" l="1"/>
  <c r="F383" i="1"/>
  <c r="E385" i="1" l="1"/>
  <c r="F384" i="1"/>
  <c r="E386" i="1" l="1"/>
  <c r="F385" i="1"/>
  <c r="E387" i="1" l="1"/>
  <c r="F386" i="1"/>
  <c r="E388" i="1" l="1"/>
  <c r="F387" i="1"/>
  <c r="E389" i="1" l="1"/>
  <c r="F388" i="1"/>
  <c r="E390" i="1" l="1"/>
  <c r="F389" i="1"/>
  <c r="E391" i="1" l="1"/>
  <c r="F390" i="1"/>
  <c r="E392" i="1" l="1"/>
  <c r="F391" i="1"/>
  <c r="E393" i="1" l="1"/>
  <c r="F392" i="1"/>
  <c r="E394" i="1" l="1"/>
  <c r="F393" i="1"/>
  <c r="E395" i="1" l="1"/>
  <c r="F394" i="1"/>
  <c r="E396" i="1" l="1"/>
  <c r="F395" i="1"/>
  <c r="E397" i="1" l="1"/>
  <c r="F396" i="1"/>
  <c r="E398" i="1" l="1"/>
  <c r="F397" i="1"/>
  <c r="E399" i="1" l="1"/>
  <c r="F398" i="1"/>
  <c r="E400" i="1" l="1"/>
  <c r="F399" i="1"/>
  <c r="E401" i="1" l="1"/>
  <c r="F400" i="1"/>
  <c r="E402" i="1" l="1"/>
  <c r="F401" i="1"/>
  <c r="E403" i="1" l="1"/>
  <c r="F402" i="1"/>
  <c r="E404" i="1" l="1"/>
  <c r="F403" i="1"/>
  <c r="E405" i="1" l="1"/>
  <c r="F404" i="1"/>
  <c r="E406" i="1" l="1"/>
  <c r="F405" i="1"/>
  <c r="E407" i="1" l="1"/>
  <c r="F406" i="1"/>
  <c r="E408" i="1" l="1"/>
  <c r="F407" i="1"/>
  <c r="E409" i="1" l="1"/>
  <c r="F408" i="1"/>
  <c r="E410" i="1" l="1"/>
  <c r="F409" i="1"/>
  <c r="E411" i="1" l="1"/>
  <c r="F410" i="1"/>
  <c r="E412" i="1" l="1"/>
  <c r="F411" i="1"/>
  <c r="E413" i="1" l="1"/>
  <c r="F412" i="1"/>
  <c r="E414" i="1" l="1"/>
  <c r="F413" i="1"/>
  <c r="E415" i="1" l="1"/>
  <c r="F414" i="1"/>
  <c r="E416" i="1" l="1"/>
  <c r="F415" i="1"/>
  <c r="E417" i="1" l="1"/>
  <c r="F416" i="1"/>
  <c r="E418" i="1" l="1"/>
  <c r="F417" i="1"/>
  <c r="E419" i="1" l="1"/>
  <c r="F418" i="1"/>
  <c r="E420" i="1" l="1"/>
  <c r="F419" i="1"/>
  <c r="E421" i="1" l="1"/>
  <c r="F420" i="1"/>
  <c r="E422" i="1" l="1"/>
  <c r="F421" i="1"/>
  <c r="E423" i="1" l="1"/>
  <c r="F422" i="1"/>
  <c r="E424" i="1" l="1"/>
  <c r="F423" i="1"/>
  <c r="E425" i="1" l="1"/>
  <c r="F424" i="1"/>
  <c r="E426" i="1" l="1"/>
  <c r="F425" i="1"/>
  <c r="E427" i="1" l="1"/>
  <c r="F426" i="1"/>
  <c r="E428" i="1" l="1"/>
  <c r="F427" i="1"/>
  <c r="E429" i="1" l="1"/>
  <c r="F428" i="1"/>
  <c r="E430" i="1" l="1"/>
  <c r="F429" i="1"/>
  <c r="E431" i="1" l="1"/>
  <c r="F430" i="1"/>
  <c r="E432" i="1" l="1"/>
  <c r="F431" i="1"/>
  <c r="E433" i="1" l="1"/>
  <c r="F432" i="1"/>
  <c r="E434" i="1" l="1"/>
  <c r="F433" i="1"/>
  <c r="E435" i="1" l="1"/>
  <c r="F434" i="1"/>
  <c r="E436" i="1" l="1"/>
  <c r="F435" i="1"/>
  <c r="E437" i="1" l="1"/>
  <c r="F436" i="1"/>
  <c r="E438" i="1" l="1"/>
  <c r="F437" i="1"/>
  <c r="E439" i="1" l="1"/>
  <c r="F438" i="1"/>
  <c r="E440" i="1" l="1"/>
  <c r="F439" i="1"/>
  <c r="E441" i="1" l="1"/>
  <c r="F440" i="1"/>
  <c r="E442" i="1" l="1"/>
  <c r="F441" i="1"/>
  <c r="E443" i="1" l="1"/>
  <c r="F442" i="1"/>
  <c r="E444" i="1" l="1"/>
  <c r="F443" i="1"/>
  <c r="E445" i="1" l="1"/>
  <c r="F444" i="1"/>
  <c r="E446" i="1" l="1"/>
  <c r="F445" i="1"/>
  <c r="E447" i="1" l="1"/>
  <c r="F446" i="1"/>
  <c r="E448" i="1" l="1"/>
  <c r="F447" i="1"/>
  <c r="E449" i="1" l="1"/>
  <c r="F448" i="1"/>
  <c r="E450" i="1" l="1"/>
  <c r="F449" i="1"/>
  <c r="E451" i="1" l="1"/>
  <c r="F450" i="1"/>
  <c r="E452" i="1" l="1"/>
  <c r="F451" i="1"/>
  <c r="E453" i="1" l="1"/>
  <c r="F452" i="1"/>
  <c r="E454" i="1" l="1"/>
  <c r="F453" i="1"/>
  <c r="E455" i="1" l="1"/>
  <c r="F454" i="1"/>
  <c r="E456" i="1" l="1"/>
  <c r="F455" i="1"/>
  <c r="E457" i="1" l="1"/>
  <c r="F456" i="1"/>
  <c r="E458" i="1" l="1"/>
  <c r="F457" i="1"/>
  <c r="E459" i="1" l="1"/>
  <c r="F458" i="1"/>
  <c r="E460" i="1" l="1"/>
  <c r="F459" i="1"/>
  <c r="E461" i="1" l="1"/>
  <c r="F460" i="1"/>
  <c r="E462" i="1" l="1"/>
  <c r="F461" i="1"/>
  <c r="E463" i="1" l="1"/>
  <c r="F462" i="1"/>
  <c r="E464" i="1" l="1"/>
  <c r="F463" i="1"/>
  <c r="E465" i="1" l="1"/>
  <c r="F464" i="1"/>
  <c r="E466" i="1" l="1"/>
  <c r="F465" i="1"/>
  <c r="E467" i="1" l="1"/>
  <c r="F466" i="1"/>
  <c r="E468" i="1" l="1"/>
  <c r="F467" i="1"/>
  <c r="E469" i="1" l="1"/>
  <c r="F468" i="1"/>
  <c r="E470" i="1" l="1"/>
  <c r="F469" i="1"/>
  <c r="E471" i="1" l="1"/>
  <c r="F470" i="1"/>
  <c r="E472" i="1" l="1"/>
  <c r="F471" i="1"/>
  <c r="E473" i="1" l="1"/>
  <c r="F472" i="1"/>
  <c r="E474" i="1" l="1"/>
  <c r="F473" i="1"/>
  <c r="E475" i="1" l="1"/>
  <c r="F474" i="1"/>
  <c r="E476" i="1" l="1"/>
  <c r="F475" i="1"/>
  <c r="E477" i="1" l="1"/>
  <c r="F476" i="1"/>
  <c r="E478" i="1" l="1"/>
  <c r="F477" i="1"/>
  <c r="E479" i="1" l="1"/>
  <c r="F478" i="1"/>
  <c r="E480" i="1" l="1"/>
  <c r="F479" i="1"/>
  <c r="E481" i="1" l="1"/>
  <c r="F480" i="1"/>
  <c r="E482" i="1" l="1"/>
  <c r="F481" i="1"/>
  <c r="E483" i="1" l="1"/>
  <c r="F482" i="1"/>
  <c r="E484" i="1" l="1"/>
  <c r="F483" i="1"/>
  <c r="E485" i="1" l="1"/>
  <c r="F484" i="1"/>
  <c r="E486" i="1" l="1"/>
  <c r="F485" i="1"/>
  <c r="E487" i="1" l="1"/>
  <c r="F486" i="1"/>
  <c r="E488" i="1" l="1"/>
  <c r="F487" i="1"/>
  <c r="E489" i="1" l="1"/>
  <c r="F488" i="1"/>
  <c r="E490" i="1" l="1"/>
  <c r="F489" i="1"/>
  <c r="E491" i="1" l="1"/>
  <c r="F490" i="1"/>
  <c r="E492" i="1" l="1"/>
  <c r="F491" i="1"/>
  <c r="E493" i="1" l="1"/>
  <c r="F492" i="1"/>
  <c r="E494" i="1" l="1"/>
  <c r="F493" i="1"/>
  <c r="E495" i="1" l="1"/>
  <c r="F494" i="1"/>
  <c r="E496" i="1" l="1"/>
  <c r="F495" i="1"/>
  <c r="E497" i="1" l="1"/>
  <c r="F496" i="1"/>
  <c r="E498" i="1" l="1"/>
  <c r="F497" i="1"/>
  <c r="E499" i="1" l="1"/>
  <c r="F498" i="1"/>
  <c r="E500" i="1" l="1"/>
  <c r="F499" i="1"/>
  <c r="E501" i="1" l="1"/>
  <c r="F501" i="1" s="1"/>
  <c r="K4" i="1" s="1"/>
  <c r="F500" i="1"/>
  <c r="I4" i="1" l="1"/>
  <c r="J4" i="1" s="1"/>
  <c r="K3" i="1"/>
  <c r="I2" i="1"/>
  <c r="J2" i="1" s="1"/>
  <c r="I3" i="1"/>
  <c r="J3" i="1" s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<sst xmlns="http://schemas.openxmlformats.org/spreadsheetml/2006/main" count="39657" uniqueCount="1097">
  <si>
    <t>SKU</t>
  </si>
  <si>
    <t>Nazwa produktu</t>
  </si>
  <si>
    <t>Kategoria</t>
  </si>
  <si>
    <t>Data</t>
  </si>
  <si>
    <t>Ilość wydana</t>
  </si>
  <si>
    <t>Wartość jednostkowa</t>
  </si>
  <si>
    <t>SKU-0001</t>
  </si>
  <si>
    <t>Segregator A4 Compact</t>
  </si>
  <si>
    <t>Artykuły biurowe</t>
  </si>
  <si>
    <t>SKU-0002</t>
  </si>
  <si>
    <t>Herbata czarna 100g Pro</t>
  </si>
  <si>
    <t>Spożywcze</t>
  </si>
  <si>
    <t>SKU-0003</t>
  </si>
  <si>
    <t>Buty sportowe</t>
  </si>
  <si>
    <t>Obuwie</t>
  </si>
  <si>
    <t>SKU-0004</t>
  </si>
  <si>
    <t>Czekolada mleczna Compact</t>
  </si>
  <si>
    <t>SKU-0005</t>
  </si>
  <si>
    <t>Gra planszowa Compact</t>
  </si>
  <si>
    <t>Zabawki</t>
  </si>
  <si>
    <t>SKU-0006</t>
  </si>
  <si>
    <t>Klapki basenowe Compact</t>
  </si>
  <si>
    <t>SKU-0007</t>
  </si>
  <si>
    <t>Hantle 5kg Compact</t>
  </si>
  <si>
    <t>Sport i rekreacja</t>
  </si>
  <si>
    <t>SKU-0008</t>
  </si>
  <si>
    <t>Plecak trekkingowy Classic</t>
  </si>
  <si>
    <t>SKU-0009</t>
  </si>
  <si>
    <t>Długopis żelowy Mini</t>
  </si>
  <si>
    <t>SKU-0010</t>
  </si>
  <si>
    <t>Długopis żelowy XL</t>
  </si>
  <si>
    <t>SKU-0011</t>
  </si>
  <si>
    <t>Suszarka do włosów Mini</t>
  </si>
  <si>
    <t>AGD</t>
  </si>
  <si>
    <t>SKU-0012</t>
  </si>
  <si>
    <t>Kosiarka elektryczna Advanced</t>
  </si>
  <si>
    <t>Ogród</t>
  </si>
  <si>
    <t>SKU-0013</t>
  </si>
  <si>
    <t>Głośnik Bluetooth Advanced</t>
  </si>
  <si>
    <t>Elektronika</t>
  </si>
  <si>
    <t>SKU-0014</t>
  </si>
  <si>
    <t>Taśma miernicza Pro</t>
  </si>
  <si>
    <t>Narzędzia</t>
  </si>
  <si>
    <t>SKU-0015</t>
  </si>
  <si>
    <t>Lalka interaktywna Compact</t>
  </si>
  <si>
    <t>SKU-0016</t>
  </si>
  <si>
    <t>Kawa mielona 500g Advanced</t>
  </si>
  <si>
    <t>SKU-0017</t>
  </si>
  <si>
    <t>Balsam do ciała Advanced</t>
  </si>
  <si>
    <t>Kosmetyki</t>
  </si>
  <si>
    <t>SKU-0018</t>
  </si>
  <si>
    <t>Doniczka ceramiczna Pro</t>
  </si>
  <si>
    <t>SKU-0019</t>
  </si>
  <si>
    <t>Sandały letnie Premium</t>
  </si>
  <si>
    <t>SKU-0020</t>
  </si>
  <si>
    <t>Router Wi-Fi Plus</t>
  </si>
  <si>
    <t>SKU-0021</t>
  </si>
  <si>
    <t>Odkurzacz pionowy Eco</t>
  </si>
  <si>
    <t>SKU-0022</t>
  </si>
  <si>
    <t>Bluza z kapturem Mini</t>
  </si>
  <si>
    <t>Odzież</t>
  </si>
  <si>
    <t>SKU-0023</t>
  </si>
  <si>
    <t>Żarówka LED H7 XL</t>
  </si>
  <si>
    <t>Motoryzacja</t>
  </si>
  <si>
    <t>SKU-0024</t>
  </si>
  <si>
    <t>Lampion ogrodowy Plus</t>
  </si>
  <si>
    <t>Oświetlenie</t>
  </si>
  <si>
    <t>SKU-0025</t>
  </si>
  <si>
    <t>Taśma LED RGB Compact</t>
  </si>
  <si>
    <t>SKU-0026</t>
  </si>
  <si>
    <t>Nawóz uniwersalny Premium</t>
  </si>
  <si>
    <t>SKU-0027</t>
  </si>
  <si>
    <t>Doniczka ceramiczna Plus</t>
  </si>
  <si>
    <t>SKU-0028</t>
  </si>
  <si>
    <t>Kabel USB-C Plus</t>
  </si>
  <si>
    <t>SKU-0029</t>
  </si>
  <si>
    <t>Fotel wypoczynkowy XL</t>
  </si>
  <si>
    <t>Meble</t>
  </si>
  <si>
    <t>SKU-0030</t>
  </si>
  <si>
    <t>Odświeżacz powietrza do auta</t>
  </si>
  <si>
    <t>SKU-0031</t>
  </si>
  <si>
    <t>Żyrandol sufitowy XL</t>
  </si>
  <si>
    <t>SKU-0032</t>
  </si>
  <si>
    <t>Buty trekkingowe XL</t>
  </si>
  <si>
    <t>SKU-0033</t>
  </si>
  <si>
    <t>Parasol ogrodowy XL</t>
  </si>
  <si>
    <t>SKU-0034</t>
  </si>
  <si>
    <t>Kamera IP</t>
  </si>
  <si>
    <t>SKU-0035</t>
  </si>
  <si>
    <t>Fotel wypoczynkowy Compact</t>
  </si>
  <si>
    <t>SKU-0036</t>
  </si>
  <si>
    <t>Biurko komputerowe</t>
  </si>
  <si>
    <t>SKU-0037</t>
  </si>
  <si>
    <t>Kamera sportowa</t>
  </si>
  <si>
    <t>RTV</t>
  </si>
  <si>
    <t>SKU-0038</t>
  </si>
  <si>
    <t>Kalkulator naukowy Pro</t>
  </si>
  <si>
    <t>SKU-0039</t>
  </si>
  <si>
    <t>Hantle 5kg Plus</t>
  </si>
  <si>
    <t>SKU-0040</t>
  </si>
  <si>
    <t>Żarówka LED H7 Plus</t>
  </si>
  <si>
    <t>SKU-0041</t>
  </si>
  <si>
    <t>Papier do drukarki Mini</t>
  </si>
  <si>
    <t>SKU-0042</t>
  </si>
  <si>
    <t>Młotek stolarski</t>
  </si>
  <si>
    <t>SKU-0043</t>
  </si>
  <si>
    <t>Sandały letnie XL</t>
  </si>
  <si>
    <t>SKU-0044</t>
  </si>
  <si>
    <t>Radio kuchenne</t>
  </si>
  <si>
    <t>SKU-0045</t>
  </si>
  <si>
    <t>Parasol ogrodowy Classic</t>
  </si>
  <si>
    <t>SKU-0046</t>
  </si>
  <si>
    <t>Puzzle 1000 elementów Advanced</t>
  </si>
  <si>
    <t>SKU-0047</t>
  </si>
  <si>
    <t>Odświeżacz powietrza do auta Eco</t>
  </si>
  <si>
    <t>SKU-0048</t>
  </si>
  <si>
    <t>Lampa biurkowa Plus</t>
  </si>
  <si>
    <t>SKU-0049</t>
  </si>
  <si>
    <t>Papier do drukarki Advanced</t>
  </si>
  <si>
    <t>SKU-0050</t>
  </si>
  <si>
    <t>Mikser ręczny Classic</t>
  </si>
  <si>
    <t>SKU-0051</t>
  </si>
  <si>
    <t>Długopis żelowy Compact</t>
  </si>
  <si>
    <t>SKU-0052</t>
  </si>
  <si>
    <t>Dezodorant w kulce</t>
  </si>
  <si>
    <t>SKU-0053</t>
  </si>
  <si>
    <t>Gra planszowa Plus</t>
  </si>
  <si>
    <t>SKU-0054</t>
  </si>
  <si>
    <t>Żel pod prysznic XL</t>
  </si>
  <si>
    <t>SKU-0055</t>
  </si>
  <si>
    <t>Żel pod prysznic Classic</t>
  </si>
  <si>
    <t>SKU-0056</t>
  </si>
  <si>
    <t>Wycieraczki samochodowe Pro</t>
  </si>
  <si>
    <t>SKU-0057</t>
  </si>
  <si>
    <t>Odkurzacz pionowy Pro</t>
  </si>
  <si>
    <t>SKU-0058</t>
  </si>
  <si>
    <t>Taśma LED RGB Premium</t>
  </si>
  <si>
    <t>SKU-0059</t>
  </si>
  <si>
    <t>Telewizor 43'' Pro</t>
  </si>
  <si>
    <t>SKU-0060</t>
  </si>
  <si>
    <t>Krem nawilżający Plus</t>
  </si>
  <si>
    <t>SKU-0061</t>
  </si>
  <si>
    <t>Samochodzik zdalnie sterowany Classic</t>
  </si>
  <si>
    <t>SKU-0062</t>
  </si>
  <si>
    <t>Makaron pszenny 500g</t>
  </si>
  <si>
    <t>SKU-0063</t>
  </si>
  <si>
    <t>Zeszyt A5 XL</t>
  </si>
  <si>
    <t>SKU-0064</t>
  </si>
  <si>
    <t>Sandały letnie Classic</t>
  </si>
  <si>
    <t>SKU-0065</t>
  </si>
  <si>
    <t>Osłona przeciwsłoneczna Premium</t>
  </si>
  <si>
    <t>SKU-0066</t>
  </si>
  <si>
    <t>Lalka interaktywna Premium</t>
  </si>
  <si>
    <t>SKU-0067</t>
  </si>
  <si>
    <t>Żarówka LED E27 Premium</t>
  </si>
  <si>
    <t>SKU-0068</t>
  </si>
  <si>
    <t>Fotel wypoczynkowy Mini</t>
  </si>
  <si>
    <t>SKU-0069</t>
  </si>
  <si>
    <t>Mata do jogi Mini</t>
  </si>
  <si>
    <t>SKU-0070</t>
  </si>
  <si>
    <t>Ładowarka sieciowa</t>
  </si>
  <si>
    <t>SKU-0071</t>
  </si>
  <si>
    <t>Zeszyt A5 Compact</t>
  </si>
  <si>
    <t>SKU-0072</t>
  </si>
  <si>
    <t>Czajnik elektryczny Eco</t>
  </si>
  <si>
    <t>SKU-0073</t>
  </si>
  <si>
    <t>Szampon do włosów Pro</t>
  </si>
  <si>
    <t>SKU-0074</t>
  </si>
  <si>
    <t>Sandały letnie Mini</t>
  </si>
  <si>
    <t>SKU-0075</t>
  </si>
  <si>
    <t>Perfumy 50ml</t>
  </si>
  <si>
    <t>SKU-0076</t>
  </si>
  <si>
    <t>Mikser ręczny Eco</t>
  </si>
  <si>
    <t>SKU-0077</t>
  </si>
  <si>
    <t>Krzesło biurowe Classic</t>
  </si>
  <si>
    <t>SKU-0078</t>
  </si>
  <si>
    <t>Puzzle 1000 elementów Pro</t>
  </si>
  <si>
    <t>SKU-0079</t>
  </si>
  <si>
    <t>Taśma LED RGB Advanced</t>
  </si>
  <si>
    <t>SKU-0080</t>
  </si>
  <si>
    <t>Namiot turystyczny Premium</t>
  </si>
  <si>
    <t>SKU-0081</t>
  </si>
  <si>
    <t>Żyrandol sufitowy Plus</t>
  </si>
  <si>
    <t>SKU-0082</t>
  </si>
  <si>
    <t>Kamera IP XL</t>
  </si>
  <si>
    <t>SKU-0083</t>
  </si>
  <si>
    <t>Osłona przeciwsłoneczna Compact</t>
  </si>
  <si>
    <t>SKU-0084</t>
  </si>
  <si>
    <t>Taśma LED RGB XL</t>
  </si>
  <si>
    <t>SKU-0085</t>
  </si>
  <si>
    <t>Plecak trekkingowy Compact</t>
  </si>
  <si>
    <t>SKU-0086</t>
  </si>
  <si>
    <t>Zeszyt A5 Advanced</t>
  </si>
  <si>
    <t>SKU-0087</t>
  </si>
  <si>
    <t>Puzzle 1000 elementów</t>
  </si>
  <si>
    <t>SKU-0088</t>
  </si>
  <si>
    <t>Słuchawki bezprzewodowe Compact</t>
  </si>
  <si>
    <t>SKU-0089</t>
  </si>
  <si>
    <t>Spodnie jeansowe Compact</t>
  </si>
  <si>
    <t>SKU-0090</t>
  </si>
  <si>
    <t>Piłka do piłki nożnej Eco</t>
  </si>
  <si>
    <t>SKU-0091</t>
  </si>
  <si>
    <t>Balsam do ciała Eco</t>
  </si>
  <si>
    <t>SKU-0092</t>
  </si>
  <si>
    <t>Nawóz uniwersalny Advanced</t>
  </si>
  <si>
    <t>SKU-0093</t>
  </si>
  <si>
    <t>Biurko komputerowe Eco</t>
  </si>
  <si>
    <t>SKU-0094</t>
  </si>
  <si>
    <t>Zszywacz biurowy Mini</t>
  </si>
  <si>
    <t>SKU-0095</t>
  </si>
  <si>
    <t>Wycieraczki samochodowe</t>
  </si>
  <si>
    <t>SKU-0096</t>
  </si>
  <si>
    <t>Marker permanentny</t>
  </si>
  <si>
    <t>SKU-0097</t>
  </si>
  <si>
    <t>Szafka nocna Classic</t>
  </si>
  <si>
    <t>SKU-0098</t>
  </si>
  <si>
    <t>Głośnik Bluetooth Eco</t>
  </si>
  <si>
    <t>SKU-0099</t>
  </si>
  <si>
    <t>Sweter wełniany Mini</t>
  </si>
  <si>
    <t>SKU-0100</t>
  </si>
  <si>
    <t>Buty trekkingowe Advanced</t>
  </si>
  <si>
    <t>SKU-0101</t>
  </si>
  <si>
    <t>Namiot turystyczny XL</t>
  </si>
  <si>
    <t>SKU-0102</t>
  </si>
  <si>
    <t>Kamera sportowa Plus</t>
  </si>
  <si>
    <t>SKU-0103</t>
  </si>
  <si>
    <t>Zestaw kluczy nasadowych Premium</t>
  </si>
  <si>
    <t>SKU-0104</t>
  </si>
  <si>
    <t>Buty sportowe Classic</t>
  </si>
  <si>
    <t>SKU-0105</t>
  </si>
  <si>
    <t>Marker permanentny Plus</t>
  </si>
  <si>
    <t>SKU-0106</t>
  </si>
  <si>
    <t>Taśma miernicza Mini</t>
  </si>
  <si>
    <t>SKU-0107</t>
  </si>
  <si>
    <t>Czekolada mleczna XL</t>
  </si>
  <si>
    <t>SKU-0108</t>
  </si>
  <si>
    <t>Segregator A4 XL</t>
  </si>
  <si>
    <t>SKU-0109</t>
  </si>
  <si>
    <t>Odkurzacz pionowy Premium</t>
  </si>
  <si>
    <t>SKU-0110</t>
  </si>
  <si>
    <t>Kamera IP Premium</t>
  </si>
  <si>
    <t>SKU-0111</t>
  </si>
  <si>
    <t>Płyn do spryskiwaczy XL</t>
  </si>
  <si>
    <t>SKU-0112</t>
  </si>
  <si>
    <t>Sekator ogrodowy Pro</t>
  </si>
  <si>
    <t>SKU-0113</t>
  </si>
  <si>
    <t>Stolik kawowy Classic</t>
  </si>
  <si>
    <t>SKU-0114</t>
  </si>
  <si>
    <t>Bluza z kapturem Compact</t>
  </si>
  <si>
    <t>SKU-0115</t>
  </si>
  <si>
    <t>Oliwa z oliwek 500ml XL</t>
  </si>
  <si>
    <t>SKU-0116</t>
  </si>
  <si>
    <t>Antena DVB-T Advanced</t>
  </si>
  <si>
    <t>SKU-0117</t>
  </si>
  <si>
    <t>Kozaki zimowe Eco</t>
  </si>
  <si>
    <t>SKU-0118</t>
  </si>
  <si>
    <t>Rower stacjonarny Classic</t>
  </si>
  <si>
    <t>SKU-0119</t>
  </si>
  <si>
    <t>Ładowarka sieciowa Advanced</t>
  </si>
  <si>
    <t>SKU-0120</t>
  </si>
  <si>
    <t>Piłka do piłki nożnej Compact</t>
  </si>
  <si>
    <t>SKU-0121</t>
  </si>
  <si>
    <t>Pluszak duży Mini</t>
  </si>
  <si>
    <t>SKU-0122</t>
  </si>
  <si>
    <t>Toster Mini</t>
  </si>
  <si>
    <t>SKU-0123</t>
  </si>
  <si>
    <t>Bluza z kapturem Eco</t>
  </si>
  <si>
    <t>SKU-0124</t>
  </si>
  <si>
    <t>Żyrandol sufitowy Eco</t>
  </si>
  <si>
    <t>SKU-0125</t>
  </si>
  <si>
    <t>Zestaw kluczy nasadowych Pro</t>
  </si>
  <si>
    <t>SKU-0126</t>
  </si>
  <si>
    <t>Czajnik elektryczny Mini</t>
  </si>
  <si>
    <t>SKU-0127</t>
  </si>
  <si>
    <t>Segregator A4 Advanced</t>
  </si>
  <si>
    <t>SKU-0128</t>
  </si>
  <si>
    <t>Suszarka do włosów Eco</t>
  </si>
  <si>
    <t>SKU-0129</t>
  </si>
  <si>
    <t>Odświeżacz powietrza do auta Plus</t>
  </si>
  <si>
    <t>SKU-0130</t>
  </si>
  <si>
    <t>Żyrandol sufitowy Premium</t>
  </si>
  <si>
    <t>SKU-0131</t>
  </si>
  <si>
    <t>Odtwarzacz Blu-ray Compact</t>
  </si>
  <si>
    <t>SKU-0132</t>
  </si>
  <si>
    <t>Kalkulator naukowy Plus</t>
  </si>
  <si>
    <t>SKU-0133</t>
  </si>
  <si>
    <t>Młotek stolarski XL</t>
  </si>
  <si>
    <t>SKU-0134</t>
  </si>
  <si>
    <t>Płatki śniadaniowe Compact</t>
  </si>
  <si>
    <t>SKU-0135</t>
  </si>
  <si>
    <t>Buty sportowe Compact</t>
  </si>
  <si>
    <t>SKU-0136</t>
  </si>
  <si>
    <t>Mata do jogi</t>
  </si>
  <si>
    <t>SKU-0137</t>
  </si>
  <si>
    <t>Makaron pszenny 500g Plus</t>
  </si>
  <si>
    <t>SKU-0138</t>
  </si>
  <si>
    <t>Klapki basenowe</t>
  </si>
  <si>
    <t>SKU-0139</t>
  </si>
  <si>
    <t>Lalka interaktywna Classic</t>
  </si>
  <si>
    <t>SKU-0140</t>
  </si>
  <si>
    <t>Żyrandol sufitowy Mini</t>
  </si>
  <si>
    <t>SKU-0141</t>
  </si>
  <si>
    <t>Marker permanentny Pro</t>
  </si>
  <si>
    <t>SKU-0142</t>
  </si>
  <si>
    <t>Zszywacz biurowy Compact</t>
  </si>
  <si>
    <t>SKU-0143</t>
  </si>
  <si>
    <t>Koszula flanelowa Classic</t>
  </si>
  <si>
    <t>SKU-0144</t>
  </si>
  <si>
    <t>Zeszyt A5 Premium</t>
  </si>
  <si>
    <t>SKU-0145</t>
  </si>
  <si>
    <t>Rolki fitness Advanced</t>
  </si>
  <si>
    <t>SKU-0146</t>
  </si>
  <si>
    <t>Projektor LED</t>
  </si>
  <si>
    <t>SKU-0147</t>
  </si>
  <si>
    <t>Klocki konstrukcyjne Classic</t>
  </si>
  <si>
    <t>SKU-0148</t>
  </si>
  <si>
    <t>Bluza z kapturem</t>
  </si>
  <si>
    <t>SKU-0149</t>
  </si>
  <si>
    <t>Młotek stolarski Plus</t>
  </si>
  <si>
    <t>SKU-0150</t>
  </si>
  <si>
    <t>Wąż ogrodowy 20m</t>
  </si>
  <si>
    <t>SKU-0151</t>
  </si>
  <si>
    <t>Rower stacjonarny Premium</t>
  </si>
  <si>
    <t>SKU-0152</t>
  </si>
  <si>
    <t>Płatki śniadaniowe Mini</t>
  </si>
  <si>
    <t>SKU-0153</t>
  </si>
  <si>
    <t>Poziomica 60cm Classic</t>
  </si>
  <si>
    <t>SKU-0154</t>
  </si>
  <si>
    <t>Projektor LED Mini</t>
  </si>
  <si>
    <t>SKU-0155</t>
  </si>
  <si>
    <t>Taśma LED RGB</t>
  </si>
  <si>
    <t>SKU-0156</t>
  </si>
  <si>
    <t>Robot kuchenny</t>
  </si>
  <si>
    <t>SKU-0157</t>
  </si>
  <si>
    <t>Klapki basenowe Premium</t>
  </si>
  <si>
    <t>SKU-0158</t>
  </si>
  <si>
    <t>Szafka nocna Pro</t>
  </si>
  <si>
    <t>SKU-0159</t>
  </si>
  <si>
    <t>Szafka nocna Advanced</t>
  </si>
  <si>
    <t>SKU-0160</t>
  </si>
  <si>
    <t>Żarówka LED E27 Advanced</t>
  </si>
  <si>
    <t>SKU-0161</t>
  </si>
  <si>
    <t>Samochodzik zdalnie sterowany</t>
  </si>
  <si>
    <t>SKU-0162</t>
  </si>
  <si>
    <t>Szampon do włosów Mini</t>
  </si>
  <si>
    <t>SKU-0163</t>
  </si>
  <si>
    <t>Młotek stolarski Advanced</t>
  </si>
  <si>
    <t>SKU-0164</t>
  </si>
  <si>
    <t>Krzesło biurowe Pro</t>
  </si>
  <si>
    <t>SKU-0165</t>
  </si>
  <si>
    <t>Rolki fitness Classic</t>
  </si>
  <si>
    <t>SKU-0166</t>
  </si>
  <si>
    <t>Trampki klasyczne Plus</t>
  </si>
  <si>
    <t>SKU-0167</t>
  </si>
  <si>
    <t>Taśma LED RGB Mini</t>
  </si>
  <si>
    <t>SKU-0168</t>
  </si>
  <si>
    <t>Powerbank 10000mAh XL</t>
  </si>
  <si>
    <t>SKU-0169</t>
  </si>
  <si>
    <t>Buty sportowe Eco</t>
  </si>
  <si>
    <t>SKU-0170</t>
  </si>
  <si>
    <t>Herbata czarna 100g Mini</t>
  </si>
  <si>
    <t>SKU-0171</t>
  </si>
  <si>
    <t>Kozaki zimowe Plus</t>
  </si>
  <si>
    <t>SKU-0172</t>
  </si>
  <si>
    <t>Lampa biurkowa Eco</t>
  </si>
  <si>
    <t>SKU-0173</t>
  </si>
  <si>
    <t>Grill węglowy</t>
  </si>
  <si>
    <t>SKU-0174</t>
  </si>
  <si>
    <t>Grill węglowy Pro</t>
  </si>
  <si>
    <t>SKU-0175</t>
  </si>
  <si>
    <t>Płyn do spryskiwaczy Mini</t>
  </si>
  <si>
    <t>SKU-0176</t>
  </si>
  <si>
    <t>Zszywacz biurowy XL</t>
  </si>
  <si>
    <t>SKU-0177</t>
  </si>
  <si>
    <t>Żarówka LED E27 Classic</t>
  </si>
  <si>
    <t>SKU-0178</t>
  </si>
  <si>
    <t>Antena DVB-T Premium</t>
  </si>
  <si>
    <t>SKU-0179</t>
  </si>
  <si>
    <t>Marker permanentny Compact</t>
  </si>
  <si>
    <t>SKU-0180</t>
  </si>
  <si>
    <t>Namiot turystyczny Compact</t>
  </si>
  <si>
    <t>SKU-0181</t>
  </si>
  <si>
    <t>Zeszyt A5</t>
  </si>
  <si>
    <t>SKU-0182</t>
  </si>
  <si>
    <t>Dezodorant w kulce Pro</t>
  </si>
  <si>
    <t>SKU-0183</t>
  </si>
  <si>
    <t>Żel pod prysznic Eco</t>
  </si>
  <si>
    <t>SKU-0184</t>
  </si>
  <si>
    <t>Rower stacjonarny Plus</t>
  </si>
  <si>
    <t>SKU-0185</t>
  </si>
  <si>
    <t>Szafka nocna Eco</t>
  </si>
  <si>
    <t>SKU-0186</t>
  </si>
  <si>
    <t>Plecak trekkingowy Advanced</t>
  </si>
  <si>
    <t>SKU-0187</t>
  </si>
  <si>
    <t>Lalka interaktywna Eco</t>
  </si>
  <si>
    <t>SKU-0188</t>
  </si>
  <si>
    <t>Zeszyt A5 Plus</t>
  </si>
  <si>
    <t>SKU-0189</t>
  </si>
  <si>
    <t>Poziomica 60cm Compact</t>
  </si>
  <si>
    <t>SKU-0190</t>
  </si>
  <si>
    <t>Perfumy 50ml Mini</t>
  </si>
  <si>
    <t>SKU-0191</t>
  </si>
  <si>
    <t>Taśma LED RGB Eco</t>
  </si>
  <si>
    <t>SKU-0192</t>
  </si>
  <si>
    <t>Sweter wełniany XL</t>
  </si>
  <si>
    <t>SKU-0193</t>
  </si>
  <si>
    <t>Kawa mielona 500g Plus</t>
  </si>
  <si>
    <t>SKU-0194</t>
  </si>
  <si>
    <t>Legginsy sportowe XL</t>
  </si>
  <si>
    <t>SKU-0195</t>
  </si>
  <si>
    <t>Kosiarka elektryczna Premium</t>
  </si>
  <si>
    <t>SKU-0196</t>
  </si>
  <si>
    <t>Puzzle 1000 elementów Mini</t>
  </si>
  <si>
    <t>SKU-0197</t>
  </si>
  <si>
    <t>Spodnie jeansowe Plus</t>
  </si>
  <si>
    <t>SKU-0198</t>
  </si>
  <si>
    <t>Lampion ogrodowy Pro</t>
  </si>
  <si>
    <t>SKU-0199</t>
  </si>
  <si>
    <t>Biurko komputerowe Advanced</t>
  </si>
  <si>
    <t>SKU-0200</t>
  </si>
  <si>
    <t>Gra planszowa XL</t>
  </si>
  <si>
    <t>SKU-0201</t>
  </si>
  <si>
    <t>Dysk SSD 1TB Pro</t>
  </si>
  <si>
    <t>SKU-0202</t>
  </si>
  <si>
    <t>Krem nawilżający XL</t>
  </si>
  <si>
    <t>SKU-0203</t>
  </si>
  <si>
    <t>Oliwa z oliwek 500ml Classic</t>
  </si>
  <si>
    <t>SKU-0204</t>
  </si>
  <si>
    <t>Papier do drukarki</t>
  </si>
  <si>
    <t>SKU-0205</t>
  </si>
  <si>
    <t>Makaron pszenny 500g XL</t>
  </si>
  <si>
    <t>SKU-0206</t>
  </si>
  <si>
    <t>Szlifierka kątowa Mini</t>
  </si>
  <si>
    <t>SKU-0207</t>
  </si>
  <si>
    <t>Biurko komputerowe Classic</t>
  </si>
  <si>
    <t>SKU-0208</t>
  </si>
  <si>
    <t>Puzzle 1000 elementów Compact</t>
  </si>
  <si>
    <t>SKU-0209</t>
  </si>
  <si>
    <t>Pluszak duży XL</t>
  </si>
  <si>
    <t>SKU-0210</t>
  </si>
  <si>
    <t>Odświeżacz powietrza do auta XL</t>
  </si>
  <si>
    <t>SKU-0211</t>
  </si>
  <si>
    <t>Szafka nocna Premium</t>
  </si>
  <si>
    <t>SKU-0212</t>
  </si>
  <si>
    <t>Taśma LED RGB Pro</t>
  </si>
  <si>
    <t>SKU-0213</t>
  </si>
  <si>
    <t>Odświeżacz powietrza do auta Compact</t>
  </si>
  <si>
    <t>SKU-0214</t>
  </si>
  <si>
    <t>Antena DVB-T Pro</t>
  </si>
  <si>
    <t>SKU-0215</t>
  </si>
  <si>
    <t>Segregator A4 Eco</t>
  </si>
  <si>
    <t>SKU-0216</t>
  </si>
  <si>
    <t>Kamera IP Advanced</t>
  </si>
  <si>
    <t>SKU-0217</t>
  </si>
  <si>
    <t>Radio kuchenne XL</t>
  </si>
  <si>
    <t>SKU-0218</t>
  </si>
  <si>
    <t>Mata do jogi Premium</t>
  </si>
  <si>
    <t>SKU-0219</t>
  </si>
  <si>
    <t>Wąż ogrodowy 20m Eco</t>
  </si>
  <si>
    <t>SKU-0220</t>
  </si>
  <si>
    <t>Szampon do włosów Classic</t>
  </si>
  <si>
    <t>SKU-0221</t>
  </si>
  <si>
    <t>Taśma LED RGB Classic</t>
  </si>
  <si>
    <t>SKU-0222</t>
  </si>
  <si>
    <t>Blender kielichowy Advanced</t>
  </si>
  <si>
    <t>SKU-0223</t>
  </si>
  <si>
    <t>Lampa biurkowa Pro</t>
  </si>
  <si>
    <t>SKU-0224</t>
  </si>
  <si>
    <t>Żyrandol sufitowy</t>
  </si>
  <si>
    <t>SKU-0225</t>
  </si>
  <si>
    <t>Marker permanentny Premium</t>
  </si>
  <si>
    <t>SKU-0226</t>
  </si>
  <si>
    <t>Mikser ręczny Pro</t>
  </si>
  <si>
    <t>SKU-0227</t>
  </si>
  <si>
    <t>Rolki fitness XL</t>
  </si>
  <si>
    <t>SKU-0228</t>
  </si>
  <si>
    <t>Młotek stolarski Classic</t>
  </si>
  <si>
    <t>SKU-0229</t>
  </si>
  <si>
    <t>Długopis żelowy Advanced</t>
  </si>
  <si>
    <t>SKU-0230</t>
  </si>
  <si>
    <t>Ładowarka sieciowa Compact</t>
  </si>
  <si>
    <t>SKU-0231</t>
  </si>
  <si>
    <t>Kawa mielona 500g Mini</t>
  </si>
  <si>
    <t>SKU-0232</t>
  </si>
  <si>
    <t>Projektor LED Pro</t>
  </si>
  <si>
    <t>SKU-0233</t>
  </si>
  <si>
    <t>Klocki konstrukcyjne Mini</t>
  </si>
  <si>
    <t>SKU-0234</t>
  </si>
  <si>
    <t>Lampion ogrodowy Advanced</t>
  </si>
  <si>
    <t>SKU-0235</t>
  </si>
  <si>
    <t>Olej silnikowy 5W40 Advanced</t>
  </si>
  <si>
    <t>SKU-0236</t>
  </si>
  <si>
    <t>Radio kuchenne Mini</t>
  </si>
  <si>
    <t>SKU-0237</t>
  </si>
  <si>
    <t>Toster Compact</t>
  </si>
  <si>
    <t>SKU-0238</t>
  </si>
  <si>
    <t>Marker permanentny Advanced</t>
  </si>
  <si>
    <t>SKU-0239</t>
  </si>
  <si>
    <t>Krzesło biurowe Eco</t>
  </si>
  <si>
    <t>SKU-0240</t>
  </si>
  <si>
    <t>Buty sportowe Mini</t>
  </si>
  <si>
    <t>SKU-0241</t>
  </si>
  <si>
    <t>Maseczka do twarzy Eco</t>
  </si>
  <si>
    <t>SKU-0242</t>
  </si>
  <si>
    <t>Sekator ogrodowy Eco</t>
  </si>
  <si>
    <t>SKU-0243</t>
  </si>
  <si>
    <t>Herbata czarna 100g Compact</t>
  </si>
  <si>
    <t>SKU-0244</t>
  </si>
  <si>
    <t>Lalka interaktywna Pro</t>
  </si>
  <si>
    <t>SKU-0245</t>
  </si>
  <si>
    <t>Płyn do spryskiwaczy Pro</t>
  </si>
  <si>
    <t>SKU-0246</t>
  </si>
  <si>
    <t>Toster</t>
  </si>
  <si>
    <t>SKU-0247</t>
  </si>
  <si>
    <t>Lampion ogrodowy Compact</t>
  </si>
  <si>
    <t>SKU-0248</t>
  </si>
  <si>
    <t>Żel pod prysznic Advanced</t>
  </si>
  <si>
    <t>SKU-0249</t>
  </si>
  <si>
    <t>Lampion ogrodowy Eco</t>
  </si>
  <si>
    <t>SKU-0250</t>
  </si>
  <si>
    <t>Osłona przeciwsłoneczna Plus</t>
  </si>
  <si>
    <t>SKU-0251</t>
  </si>
  <si>
    <t>Żarówka LED E27 Mini</t>
  </si>
  <si>
    <t>SKU-0252</t>
  </si>
  <si>
    <t>Namiot turystyczny Plus</t>
  </si>
  <si>
    <t>SKU-0253</t>
  </si>
  <si>
    <t>Klocki konstrukcyjne Plus</t>
  </si>
  <si>
    <t>SKU-0254</t>
  </si>
  <si>
    <t>Dezodorant w kulce Premium</t>
  </si>
  <si>
    <t>SKU-0255</t>
  </si>
  <si>
    <t>Osłona przeciwsłoneczna Eco</t>
  </si>
  <si>
    <t>SKU-0256</t>
  </si>
  <si>
    <t>Czekolada mleczna Premium</t>
  </si>
  <si>
    <t>SKU-0257</t>
  </si>
  <si>
    <t>Szlifierka kątowa Classic</t>
  </si>
  <si>
    <t>SKU-0258</t>
  </si>
  <si>
    <t>Krzesło biurowe Plus</t>
  </si>
  <si>
    <t>SKU-0259</t>
  </si>
  <si>
    <t>Marker permanentny Classic</t>
  </si>
  <si>
    <t>SKU-0260</t>
  </si>
  <si>
    <t>Żarówka LED E27 XL</t>
  </si>
  <si>
    <t>SKU-0261</t>
  </si>
  <si>
    <t>Mata do jogi Eco</t>
  </si>
  <si>
    <t>SKU-0262</t>
  </si>
  <si>
    <t>Głośnik Bluetooth Pro</t>
  </si>
  <si>
    <t>SKU-0263</t>
  </si>
  <si>
    <t>Nawóz uniwersalny Pro</t>
  </si>
  <si>
    <t>SKU-0264</t>
  </si>
  <si>
    <t>Robot kuchenny Plus</t>
  </si>
  <si>
    <t>SKU-0265</t>
  </si>
  <si>
    <t>Koszula flanelowa Advanced</t>
  </si>
  <si>
    <t>SKU-0266</t>
  </si>
  <si>
    <t>Płyn do spryskiwaczy Premium</t>
  </si>
  <si>
    <t>SKU-0267</t>
  </si>
  <si>
    <t>Żarówka LED H7 Compact</t>
  </si>
  <si>
    <t>SKU-0268</t>
  </si>
  <si>
    <t>Taśma miernicza Compact</t>
  </si>
  <si>
    <t>SKU-0269</t>
  </si>
  <si>
    <t>Kozaki zimowe Pro</t>
  </si>
  <si>
    <t>SKU-0270</t>
  </si>
  <si>
    <t>Kurtka zimowa Plus</t>
  </si>
  <si>
    <t>SKU-0271</t>
  </si>
  <si>
    <t>Herbata czarna 100g</t>
  </si>
  <si>
    <t>SKU-0272</t>
  </si>
  <si>
    <t>Czajnik elektryczny</t>
  </si>
  <si>
    <t>SKU-0273</t>
  </si>
  <si>
    <t>Samochodzik zdalnie sterowany Advanced</t>
  </si>
  <si>
    <t>SKU-0274</t>
  </si>
  <si>
    <t>Toster Premium</t>
  </si>
  <si>
    <t>SKU-0275</t>
  </si>
  <si>
    <t>Krzesło biurowe Premium</t>
  </si>
  <si>
    <t>SKU-0276</t>
  </si>
  <si>
    <t>Wycieraczki samochodowe Compact</t>
  </si>
  <si>
    <t>SKU-0277</t>
  </si>
  <si>
    <t>Czekolada mleczna Eco</t>
  </si>
  <si>
    <t>SKU-0278</t>
  </si>
  <si>
    <t>Lampa biurkowa</t>
  </si>
  <si>
    <t>SKU-0279</t>
  </si>
  <si>
    <t>Żelazko parowe Pro</t>
  </si>
  <si>
    <t>SKU-0280</t>
  </si>
  <si>
    <t>Kalkulator naukowy Advanced</t>
  </si>
  <si>
    <t>SKU-0281</t>
  </si>
  <si>
    <t>Projektor LED Classic</t>
  </si>
  <si>
    <t>SKU-0282</t>
  </si>
  <si>
    <t>Oliwa z oliwek 500ml Compact</t>
  </si>
  <si>
    <t>SKU-0283</t>
  </si>
  <si>
    <t>Klapki basenowe Plus</t>
  </si>
  <si>
    <t>SKU-0284</t>
  </si>
  <si>
    <t>Szlifierka kątowa Pro</t>
  </si>
  <si>
    <t>SKU-0285</t>
  </si>
  <si>
    <t>Router Wi-Fi Pro</t>
  </si>
  <si>
    <t>SKU-0286</t>
  </si>
  <si>
    <t>Kabel USB-C XL</t>
  </si>
  <si>
    <t>SKU-0287</t>
  </si>
  <si>
    <t>Krem nawilżający Pro</t>
  </si>
  <si>
    <t>SKU-0288</t>
  </si>
  <si>
    <t>Stolik kawowy</t>
  </si>
  <si>
    <t>SKU-0289</t>
  </si>
  <si>
    <t>Kamera IP Eco</t>
  </si>
  <si>
    <t>SKU-0290</t>
  </si>
  <si>
    <t>Buty trekkingowe Mini</t>
  </si>
  <si>
    <t>SKU-0291</t>
  </si>
  <si>
    <t>Maseczka do twarzy Classic</t>
  </si>
  <si>
    <t>SKU-0292</t>
  </si>
  <si>
    <t>Żel pod prysznic Premium</t>
  </si>
  <si>
    <t>SKU-0293</t>
  </si>
  <si>
    <t>Gra planszowa Premium</t>
  </si>
  <si>
    <t>SKU-0294</t>
  </si>
  <si>
    <t>Projektor LED XL</t>
  </si>
  <si>
    <t>SKU-0295</t>
  </si>
  <si>
    <t>Bluza z kapturem Advanced</t>
  </si>
  <si>
    <t>SKU-0296</t>
  </si>
  <si>
    <t>Namiot turystyczny Classic</t>
  </si>
  <si>
    <t>SKU-0297</t>
  </si>
  <si>
    <t>Klocki konstrukcyjne Premium</t>
  </si>
  <si>
    <t>SKU-0298</t>
  </si>
  <si>
    <t>Kosiarka elektryczna</t>
  </si>
  <si>
    <t>SKU-0299</t>
  </si>
  <si>
    <t>Płyn do spryskiwaczy Eco</t>
  </si>
  <si>
    <t>SKU-0300</t>
  </si>
  <si>
    <t>Krzesło biurowe Advanced</t>
  </si>
  <si>
    <t>SKU-0301</t>
  </si>
  <si>
    <t>Projektor LED Eco</t>
  </si>
  <si>
    <t>SKU-0302</t>
  </si>
  <si>
    <t>Soundbar Compact</t>
  </si>
  <si>
    <t>SKU-0303</t>
  </si>
  <si>
    <t>Radio kuchenne Eco</t>
  </si>
  <si>
    <t>SKU-0304</t>
  </si>
  <si>
    <t>Odkurzacz pionowy Classic</t>
  </si>
  <si>
    <t>SKU-0305</t>
  </si>
  <si>
    <t>Doniczka ceramiczna XL</t>
  </si>
  <si>
    <t>SKU-0306</t>
  </si>
  <si>
    <t>Żyrandol sufitowy Compact</t>
  </si>
  <si>
    <t>SKU-0307</t>
  </si>
  <si>
    <t>Samochodzik zdalnie sterowany Compact</t>
  </si>
  <si>
    <t>SKU-0308</t>
  </si>
  <si>
    <t>Sekator ogrodowy Premium</t>
  </si>
  <si>
    <t>SKU-0309</t>
  </si>
  <si>
    <t>Wycieraczki samochodowe XL</t>
  </si>
  <si>
    <t>SKU-0310</t>
  </si>
  <si>
    <t>Legginsy sportowe Mini</t>
  </si>
  <si>
    <t>SKU-0311</t>
  </si>
  <si>
    <t>Zszywacz biurowy Premium</t>
  </si>
  <si>
    <t>SKU-0312</t>
  </si>
  <si>
    <t>Taśma miernicza Advanced</t>
  </si>
  <si>
    <t>SKU-0313</t>
  </si>
  <si>
    <t>Wąż ogrodowy 20m Advanced</t>
  </si>
  <si>
    <t>SKU-0314</t>
  </si>
  <si>
    <t>Soundbar Classic</t>
  </si>
  <si>
    <t>SKU-0315</t>
  </si>
  <si>
    <t>Legginsy sportowe Plus</t>
  </si>
  <si>
    <t>SKU-0316</t>
  </si>
  <si>
    <t>Marker permanentny Eco</t>
  </si>
  <si>
    <t>SKU-0317</t>
  </si>
  <si>
    <t>Odświeżacz powietrza do auta Classic</t>
  </si>
  <si>
    <t>SKU-0318</t>
  </si>
  <si>
    <t>Buty trekkingowe Pro</t>
  </si>
  <si>
    <t>SKU-0319</t>
  </si>
  <si>
    <t>Segregator A4 Mini</t>
  </si>
  <si>
    <t>SKU-0320</t>
  </si>
  <si>
    <t>Buty sportowe Premium</t>
  </si>
  <si>
    <t>SKU-0321</t>
  </si>
  <si>
    <t>Odświeżacz powietrza do auta Premium</t>
  </si>
  <si>
    <t>SKU-0322</t>
  </si>
  <si>
    <t>Dysk SSD 1TB Eco</t>
  </si>
  <si>
    <t>SKU-0323</t>
  </si>
  <si>
    <t>Taśma miernicza Plus</t>
  </si>
  <si>
    <t>SKU-0324</t>
  </si>
  <si>
    <t>Krzesło biurowe Compact</t>
  </si>
  <si>
    <t>SKU-0325</t>
  </si>
  <si>
    <t>Długopis żelowy Classic</t>
  </si>
  <si>
    <t>SKU-0326</t>
  </si>
  <si>
    <t>Taśma miernicza Eco</t>
  </si>
  <si>
    <t>SKU-0327</t>
  </si>
  <si>
    <t>Kozaki zimowe Mini</t>
  </si>
  <si>
    <t>SKU-0328</t>
  </si>
  <si>
    <t>Płyn do spryskiwaczy Plus</t>
  </si>
  <si>
    <t>SKU-0329</t>
  </si>
  <si>
    <t>Piłka do piłki nożnej Premium</t>
  </si>
  <si>
    <t>SKU-0330</t>
  </si>
  <si>
    <t>Soundbar Mini</t>
  </si>
  <si>
    <t>SKU-0331</t>
  </si>
  <si>
    <t>Robot kuchenny Compact</t>
  </si>
  <si>
    <t>SKU-0332</t>
  </si>
  <si>
    <t>Zszywacz biurowy</t>
  </si>
  <si>
    <t>SKU-0333</t>
  </si>
  <si>
    <t>Dezodorant w kulce Mini</t>
  </si>
  <si>
    <t>SKU-0334</t>
  </si>
  <si>
    <t>Grill węglowy Classic</t>
  </si>
  <si>
    <t>SKU-0335</t>
  </si>
  <si>
    <t>Kozaki zimowe XL</t>
  </si>
  <si>
    <t>SKU-0336</t>
  </si>
  <si>
    <t>Wycieraczki samochodowe Advanced</t>
  </si>
  <si>
    <t>SKU-0337</t>
  </si>
  <si>
    <t>Samochodzik zdalnie sterowany Mini</t>
  </si>
  <si>
    <t>SKU-0338</t>
  </si>
  <si>
    <t>Herbata czarna 100g Classic</t>
  </si>
  <si>
    <t>SKU-0339</t>
  </si>
  <si>
    <t>Sandały letnie Advanced</t>
  </si>
  <si>
    <t>SKU-0340</t>
  </si>
  <si>
    <t>Segregator A4 Plus</t>
  </si>
  <si>
    <t>SKU-0341</t>
  </si>
  <si>
    <t>Lampa biurkowa XL</t>
  </si>
  <si>
    <t>SKU-0342</t>
  </si>
  <si>
    <t>Kozaki zimowe Compact</t>
  </si>
  <si>
    <t>SKU-0343</t>
  </si>
  <si>
    <t>Sweter wełniany Plus</t>
  </si>
  <si>
    <t>SKU-0344</t>
  </si>
  <si>
    <t>Gra planszowa Mini</t>
  </si>
  <si>
    <t>SKU-0345</t>
  </si>
  <si>
    <t>Lampion ogrodowy</t>
  </si>
  <si>
    <t>SKU-0346</t>
  </si>
  <si>
    <t>Zszywacz biurowy Plus</t>
  </si>
  <si>
    <t>SKU-0347</t>
  </si>
  <si>
    <t>Blender kielichowy Pro</t>
  </si>
  <si>
    <t>SKU-0348</t>
  </si>
  <si>
    <t>Koszulka bawełniana</t>
  </si>
  <si>
    <t>SKU-0349</t>
  </si>
  <si>
    <t>Samochodzik zdalnie sterowany XL</t>
  </si>
  <si>
    <t>SKU-0350</t>
  </si>
  <si>
    <t>Kosiarka elektryczna Compact</t>
  </si>
  <si>
    <t>SKU-0351</t>
  </si>
  <si>
    <t>Balsam do ciała Plus</t>
  </si>
  <si>
    <t>SKU-0352</t>
  </si>
  <si>
    <t>Parasol ogrodowy Eco</t>
  </si>
  <si>
    <t>SKU-0353</t>
  </si>
  <si>
    <t>Buty sportowe XL</t>
  </si>
  <si>
    <t>SKU-0354</t>
  </si>
  <si>
    <t>Płatki śniadaniowe Classic</t>
  </si>
  <si>
    <t>SKU-0355</t>
  </si>
  <si>
    <t>Buty trekkingowe Plus</t>
  </si>
  <si>
    <t>SKU-0356</t>
  </si>
  <si>
    <t>Słuchawki bezprzewodowe Mini</t>
  </si>
  <si>
    <t>SKU-0357</t>
  </si>
  <si>
    <t>Lampion ogrodowy Premium</t>
  </si>
  <si>
    <t>SKU-0358</t>
  </si>
  <si>
    <t>Olej silnikowy 5W40</t>
  </si>
  <si>
    <t>SKU-0359</t>
  </si>
  <si>
    <t>Puzzle 1000 elementów Plus</t>
  </si>
  <si>
    <t>SKU-0360</t>
  </si>
  <si>
    <t>Buty sportowe Pro</t>
  </si>
  <si>
    <t>SKU-0361</t>
  </si>
  <si>
    <t>Dysk SSD 1TB</t>
  </si>
  <si>
    <t>SKU-0362</t>
  </si>
  <si>
    <t>Parasol ogrodowy Premium</t>
  </si>
  <si>
    <t>SKU-0363</t>
  </si>
  <si>
    <t>Żyrandol sufitowy Classic</t>
  </si>
  <si>
    <t>SKU-0364</t>
  </si>
  <si>
    <t>Odświeżacz powietrza do auta Pro</t>
  </si>
  <si>
    <t>SKU-0365</t>
  </si>
  <si>
    <t>Fotel wypoczynkowy Plus</t>
  </si>
  <si>
    <t>SKU-0366</t>
  </si>
  <si>
    <t>Herbata czarna 100g Premium</t>
  </si>
  <si>
    <t>SKU-0367</t>
  </si>
  <si>
    <t>Kamera IP Plus</t>
  </si>
  <si>
    <t>SKU-0368</t>
  </si>
  <si>
    <t>Zestaw kluczy nasadowych Compact</t>
  </si>
  <si>
    <t>SKU-0369</t>
  </si>
  <si>
    <t>Wąż ogrodowy 20m Mini</t>
  </si>
  <si>
    <t>SKU-0370</t>
  </si>
  <si>
    <t>Płatki śniadaniowe</t>
  </si>
  <si>
    <t>SKU-0371</t>
  </si>
  <si>
    <t>Papier do drukarki Classic</t>
  </si>
  <si>
    <t>SKU-0372</t>
  </si>
  <si>
    <t>Żarówka LED E27 Eco</t>
  </si>
  <si>
    <t>SKU-0373</t>
  </si>
  <si>
    <t>Wiertarka udarowa Compact</t>
  </si>
  <si>
    <t>SKU-0374</t>
  </si>
  <si>
    <t>Poziomica 60cm Pro</t>
  </si>
  <si>
    <t>SKU-0375</t>
  </si>
  <si>
    <t>Buty trekkingowe Compact</t>
  </si>
  <si>
    <t>SKU-0376</t>
  </si>
  <si>
    <t>Stolik kawowy Premium</t>
  </si>
  <si>
    <t>SKU-0377</t>
  </si>
  <si>
    <t>Regał na książki</t>
  </si>
  <si>
    <t>SKU-0378</t>
  </si>
  <si>
    <t>Spodnie jeansowe</t>
  </si>
  <si>
    <t>SKU-0379</t>
  </si>
  <si>
    <t>Sekator ogrodowy</t>
  </si>
  <si>
    <t>SKU-0380</t>
  </si>
  <si>
    <t>Stolik kawowy Advanced</t>
  </si>
  <si>
    <t>SKU-0381</t>
  </si>
  <si>
    <t>Maseczka do twarzy Mini</t>
  </si>
  <si>
    <t>SKU-0382</t>
  </si>
  <si>
    <t>Koszulka bawełniana Mini</t>
  </si>
  <si>
    <t>SKU-0383</t>
  </si>
  <si>
    <t>Olej silnikowy 5W40 Eco</t>
  </si>
  <si>
    <t>SKU-0384</t>
  </si>
  <si>
    <t>Kurtka zimowa Premium</t>
  </si>
  <si>
    <t>SKU-0385</t>
  </si>
  <si>
    <t>Grill węglowy XL</t>
  </si>
  <si>
    <t>SKU-0386</t>
  </si>
  <si>
    <t>Trampki klasyczne Advanced</t>
  </si>
  <si>
    <t>SKU-0387</t>
  </si>
  <si>
    <t>Olej silnikowy 5W40 Premium</t>
  </si>
  <si>
    <t>SKU-0388</t>
  </si>
  <si>
    <t>Fotel wypoczynkowy</t>
  </si>
  <si>
    <t>SKU-0389</t>
  </si>
  <si>
    <t>Kawa mielona 500g Compact</t>
  </si>
  <si>
    <t>SKU-0390</t>
  </si>
  <si>
    <t>Regał na książki Plus</t>
  </si>
  <si>
    <t>SKU-0391</t>
  </si>
  <si>
    <t>Płyn do spryskiwaczy Advanced</t>
  </si>
  <si>
    <t>SKU-0392</t>
  </si>
  <si>
    <t>Płyn do spryskiwaczy Compact</t>
  </si>
  <si>
    <t>SKU-0393</t>
  </si>
  <si>
    <t>Lampion ogrodowy Mini</t>
  </si>
  <si>
    <t>SKU-0394</t>
  </si>
  <si>
    <t>Radio kuchenne Plus</t>
  </si>
  <si>
    <t>SKU-0395</t>
  </si>
  <si>
    <t>Olej silnikowy 5W40 Pro</t>
  </si>
  <si>
    <t>SKU-0396</t>
  </si>
  <si>
    <t>Robot kuchenny Advanced</t>
  </si>
  <si>
    <t>SKU-0397</t>
  </si>
  <si>
    <t>Młotek stolarski Mini</t>
  </si>
  <si>
    <t>SKU-0398</t>
  </si>
  <si>
    <t>Olej silnikowy 5W40 Classic</t>
  </si>
  <si>
    <t>SKU-0399</t>
  </si>
  <si>
    <t>Wycieraczki samochodowe Classic</t>
  </si>
  <si>
    <t>SKU-0400</t>
  </si>
  <si>
    <t>Powerbank 10000mAh Compact</t>
  </si>
  <si>
    <t>SKU-0401</t>
  </si>
  <si>
    <t>Klapki basenowe Advanced</t>
  </si>
  <si>
    <t>SKU-0402</t>
  </si>
  <si>
    <t>Regał na książki Mini</t>
  </si>
  <si>
    <t>SKU-0403</t>
  </si>
  <si>
    <t>Papier do drukarki Plus</t>
  </si>
  <si>
    <t>SKU-0404</t>
  </si>
  <si>
    <t>Router Wi-Fi Premium</t>
  </si>
  <si>
    <t>SKU-0405</t>
  </si>
  <si>
    <t>Wąż ogrodowy 20m Pro</t>
  </si>
  <si>
    <t>SKU-0406</t>
  </si>
  <si>
    <t>Żel pod prysznic</t>
  </si>
  <si>
    <t>SKU-0407</t>
  </si>
  <si>
    <t>Oliwa z oliwek 500ml</t>
  </si>
  <si>
    <t>SKU-0408</t>
  </si>
  <si>
    <t>Odtwarzacz Blu-ray Mini</t>
  </si>
  <si>
    <t>SKU-0409</t>
  </si>
  <si>
    <t>Toster Pro</t>
  </si>
  <si>
    <t>SKU-0410</t>
  </si>
  <si>
    <t>Wiertarka udarowa Pro</t>
  </si>
  <si>
    <t>SKU-0411</t>
  </si>
  <si>
    <t>Sandały letnie</t>
  </si>
  <si>
    <t>SKU-0412</t>
  </si>
  <si>
    <t>Żel pod prysznic Mini</t>
  </si>
  <si>
    <t>SKU-0413</t>
  </si>
  <si>
    <t>Herbata czarna 100g Eco</t>
  </si>
  <si>
    <t>SKU-0414</t>
  </si>
  <si>
    <t>Pluszak duży Compact</t>
  </si>
  <si>
    <t>SKU-0415</t>
  </si>
  <si>
    <t>Soundbar Pro</t>
  </si>
  <si>
    <t>SKU-0416</t>
  </si>
  <si>
    <t>Koszula flanelowa Mini</t>
  </si>
  <si>
    <t>SKU-0417</t>
  </si>
  <si>
    <t>Kamera sportowa Pro</t>
  </si>
  <si>
    <t>SKU-0418</t>
  </si>
  <si>
    <t>Biurko komputerowe Premium</t>
  </si>
  <si>
    <t>SKU-0419</t>
  </si>
  <si>
    <t>Mata do jogi Plus</t>
  </si>
  <si>
    <t>SKU-0420</t>
  </si>
  <si>
    <t>Zestaw kluczy nasadowych Classic</t>
  </si>
  <si>
    <t>SKU-0421</t>
  </si>
  <si>
    <t>Balsam do ciała Premium</t>
  </si>
  <si>
    <t>SKU-0422</t>
  </si>
  <si>
    <t>Rower stacjonarny Compact</t>
  </si>
  <si>
    <t>SKU-0423</t>
  </si>
  <si>
    <t>Piłka do piłki nożnej Plus</t>
  </si>
  <si>
    <t>SKU-0424</t>
  </si>
  <si>
    <t>Poziomica 60cm Plus</t>
  </si>
  <si>
    <t>SKU-0425</t>
  </si>
  <si>
    <t>Trampki klasyczne Pro</t>
  </si>
  <si>
    <t>SKU-0426</t>
  </si>
  <si>
    <t>Żyrandol sufitowy Pro</t>
  </si>
  <si>
    <t>SKU-0427</t>
  </si>
  <si>
    <t>Odtwarzacz Blu-ray Eco</t>
  </si>
  <si>
    <t>SKU-0428</t>
  </si>
  <si>
    <t>Trampki klasyczne</t>
  </si>
  <si>
    <t>SKU-0429</t>
  </si>
  <si>
    <t>Szlifierka kątowa Plus</t>
  </si>
  <si>
    <t>SKU-0430</t>
  </si>
  <si>
    <t>Żyrandol sufitowy Advanced</t>
  </si>
  <si>
    <t>SKU-0431</t>
  </si>
  <si>
    <t>Długopis żelowy</t>
  </si>
  <si>
    <t>SKU-0432</t>
  </si>
  <si>
    <t>Biurko komputerowe Pro</t>
  </si>
  <si>
    <t>SKU-0433</t>
  </si>
  <si>
    <t>Trampki klasyczne Eco</t>
  </si>
  <si>
    <t>SKU-0434</t>
  </si>
  <si>
    <t>Makaron pszenny 500g Advanced</t>
  </si>
  <si>
    <t>SKU-0435</t>
  </si>
  <si>
    <t>Lampion ogrodowy XL</t>
  </si>
  <si>
    <t>SKU-0436</t>
  </si>
  <si>
    <t>Balsam do ciała Compact</t>
  </si>
  <si>
    <t>SKU-0437</t>
  </si>
  <si>
    <t>Fotel wypoczynkowy Advanced</t>
  </si>
  <si>
    <t>SKU-0438</t>
  </si>
  <si>
    <t>Czajnik elektryczny Pro</t>
  </si>
  <si>
    <t>SKU-0439</t>
  </si>
  <si>
    <t>Zszywacz biurowy Advanced</t>
  </si>
  <si>
    <t>SKU-0440</t>
  </si>
  <si>
    <t>Toster Advanced</t>
  </si>
  <si>
    <t>SKU-0441</t>
  </si>
  <si>
    <t>Telewizor 43'' Eco</t>
  </si>
  <si>
    <t>SKU-0442</t>
  </si>
  <si>
    <t>Stolik kawowy Plus</t>
  </si>
  <si>
    <t>SKU-0443</t>
  </si>
  <si>
    <t>Spodnie jeansowe Classic</t>
  </si>
  <si>
    <t>SKU-0444</t>
  </si>
  <si>
    <t>Żarówka LED E27 Plus</t>
  </si>
  <si>
    <t>SKU-0445</t>
  </si>
  <si>
    <t>Żarówka LED H7 Pro</t>
  </si>
  <si>
    <t>SKU-0446</t>
  </si>
  <si>
    <t>Kawa mielona 500g XL</t>
  </si>
  <si>
    <t>SKU-0447</t>
  </si>
  <si>
    <t>Osłona przeciwsłoneczna Pro</t>
  </si>
  <si>
    <t>SKU-0448</t>
  </si>
  <si>
    <t>Klocki konstrukcyjne XL</t>
  </si>
  <si>
    <t>SKU-0449</t>
  </si>
  <si>
    <t>Żarówka LED E27 Pro</t>
  </si>
  <si>
    <t>SKU-0450</t>
  </si>
  <si>
    <t>Regał na książki Advanced</t>
  </si>
  <si>
    <t>SKU-0451</t>
  </si>
  <si>
    <t>Plecak trekkingowy XL</t>
  </si>
  <si>
    <t>SKU-0452</t>
  </si>
  <si>
    <t>Dezodorant w kulce Plus</t>
  </si>
  <si>
    <t>SKU-0453</t>
  </si>
  <si>
    <t>Blender kielichowy Eco</t>
  </si>
  <si>
    <t>SKU-0454</t>
  </si>
  <si>
    <t>Fotel wypoczynkowy Pro</t>
  </si>
  <si>
    <t>SKU-0455</t>
  </si>
  <si>
    <t>Klocki konstrukcyjne</t>
  </si>
  <si>
    <t>SKU-0456</t>
  </si>
  <si>
    <t>Powerbank 10000mAh Advanced</t>
  </si>
  <si>
    <t>SKU-0457</t>
  </si>
  <si>
    <t>Trampki klasyczne Compact</t>
  </si>
  <si>
    <t>SKU-0458</t>
  </si>
  <si>
    <t>Rower stacjonarny XL</t>
  </si>
  <si>
    <t>SKU-0459</t>
  </si>
  <si>
    <t>Mikser ręczny Mini</t>
  </si>
  <si>
    <t>SKU-0460</t>
  </si>
  <si>
    <t>Kalkulator naukowy Premium</t>
  </si>
  <si>
    <t>SKU-0461</t>
  </si>
  <si>
    <t>Balsam do ciała Pro</t>
  </si>
  <si>
    <t>SKU-0462</t>
  </si>
  <si>
    <t>Płyn do spryskiwaczy Classic</t>
  </si>
  <si>
    <t>SKU-0463</t>
  </si>
  <si>
    <t>Herbata czarna 100g Plus</t>
  </si>
  <si>
    <t>SKU-0464</t>
  </si>
  <si>
    <t>Olej silnikowy 5W40 Mini</t>
  </si>
  <si>
    <t>SKU-0465</t>
  </si>
  <si>
    <t>Kozaki zimowe</t>
  </si>
  <si>
    <t>SKU-0466</t>
  </si>
  <si>
    <t>Grill węglowy Eco</t>
  </si>
  <si>
    <t>SKU-0467</t>
  </si>
  <si>
    <t>Puzzle 1000 elementów Eco</t>
  </si>
  <si>
    <t>SKU-0468</t>
  </si>
  <si>
    <t>Lampa biurkowa Premium</t>
  </si>
  <si>
    <t>SKU-0469</t>
  </si>
  <si>
    <t>Płyn do spryskiwaczy</t>
  </si>
  <si>
    <t>SKU-0470</t>
  </si>
  <si>
    <t>Maseczka do twarzy Compact</t>
  </si>
  <si>
    <t>SKU-0471</t>
  </si>
  <si>
    <t>Suszarka do włosów Premium</t>
  </si>
  <si>
    <t>SKU-0472</t>
  </si>
  <si>
    <t>Osłona przeciwsłoneczna Advanced</t>
  </si>
  <si>
    <t>SKU-0473</t>
  </si>
  <si>
    <t>Koszulka bawełniana Pro</t>
  </si>
  <si>
    <t>SKU-0474</t>
  </si>
  <si>
    <t>Kalkulator naukowy Compact</t>
  </si>
  <si>
    <t>SKU-0475</t>
  </si>
  <si>
    <t>Kabel USB-C</t>
  </si>
  <si>
    <t>SKU-0476</t>
  </si>
  <si>
    <t>Kosiarka elektryczna Pro</t>
  </si>
  <si>
    <t>SKU-0477</t>
  </si>
  <si>
    <t>Młotek stolarski Pro</t>
  </si>
  <si>
    <t>SKU-0478</t>
  </si>
  <si>
    <t>Piłka do piłki nożnej</t>
  </si>
  <si>
    <t>SKU-0479</t>
  </si>
  <si>
    <t>Dezodorant w kulce Eco</t>
  </si>
  <si>
    <t>SKU-0480</t>
  </si>
  <si>
    <t>Poziomica 60cm Mini</t>
  </si>
  <si>
    <t>SKU-0481</t>
  </si>
  <si>
    <t>Grill węglowy Advanced</t>
  </si>
  <si>
    <t>SKU-0482</t>
  </si>
  <si>
    <t>Koszulka bawełniana Premium</t>
  </si>
  <si>
    <t>SKU-0483</t>
  </si>
  <si>
    <t>Osłona przeciwsłoneczna Mini</t>
  </si>
  <si>
    <t>SKU-0484</t>
  </si>
  <si>
    <t>Suszarka do włosów Pro</t>
  </si>
  <si>
    <t>SKU-0485</t>
  </si>
  <si>
    <t>Żarówka LED H7 Eco</t>
  </si>
  <si>
    <t>SKU-0486</t>
  </si>
  <si>
    <t>Żarówka LED E27 Compact</t>
  </si>
  <si>
    <t>SKU-0487</t>
  </si>
  <si>
    <t>Zeszyt A5 Pro</t>
  </si>
  <si>
    <t>SKU-0488</t>
  </si>
  <si>
    <t>Wiertarka udarowa Premium</t>
  </si>
  <si>
    <t>SKU-0489</t>
  </si>
  <si>
    <t>Płatki śniadaniowe XL</t>
  </si>
  <si>
    <t>SKU-0490</t>
  </si>
  <si>
    <t>Klapki basenowe Mini</t>
  </si>
  <si>
    <t>SKU-0491</t>
  </si>
  <si>
    <t>Wycieraczki samochodowe Premium</t>
  </si>
  <si>
    <t>SKU-0492</t>
  </si>
  <si>
    <t>Lalka interaktywna Mini</t>
  </si>
  <si>
    <t>SKU-0493</t>
  </si>
  <si>
    <t>Żelazko parowe Premium</t>
  </si>
  <si>
    <t>SKU-0494</t>
  </si>
  <si>
    <t>Kamera sportowa Compact</t>
  </si>
  <si>
    <t>SKU-0495</t>
  </si>
  <si>
    <t>Głośnik Bluetooth Plus</t>
  </si>
  <si>
    <t>SKU-0496</t>
  </si>
  <si>
    <t>Głośnik Bluetooth Premium</t>
  </si>
  <si>
    <t>SKU-0497</t>
  </si>
  <si>
    <t>Trampki klasyczne Classic</t>
  </si>
  <si>
    <t>SKU-0498</t>
  </si>
  <si>
    <t>Papier do drukarki Eco</t>
  </si>
  <si>
    <t>SKU-0499</t>
  </si>
  <si>
    <t>Żelazko parowe</t>
  </si>
  <si>
    <t>SKU-0500</t>
  </si>
  <si>
    <t>Blender kielichowy</t>
  </si>
  <si>
    <t>Wartość sprzedaży</t>
  </si>
  <si>
    <t>Grand Total</t>
  </si>
  <si>
    <t>Sum of Wartość sprzedaży</t>
  </si>
  <si>
    <t>% udziału</t>
  </si>
  <si>
    <t>% skumulowany</t>
  </si>
  <si>
    <t>Klasa ABC</t>
  </si>
  <si>
    <t>(blank)</t>
  </si>
  <si>
    <t>Row Labels</t>
  </si>
  <si>
    <t>2024</t>
  </si>
  <si>
    <t>2025</t>
  </si>
  <si>
    <t>2026</t>
  </si>
  <si>
    <t>Sum of Ilość wydana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</si>
  <si>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</si>
  <si>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</si>
  <si>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</si>
  <si>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</si>
  <si>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</si>
  <si>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</si>
  <si>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</si>
  <si>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</si>
  <si>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</si>
  <si>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</si>
  <si>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</si>
  <si>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</si>
  <si>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 xml:space="preserve"> A</t>
  </si>
  <si>
    <t>Column Labels</t>
  </si>
  <si>
    <t>Średnia</t>
  </si>
  <si>
    <t>Odch_std</t>
  </si>
  <si>
    <t>ABC (wartość sprzedaży)</t>
  </si>
  <si>
    <t>AX</t>
  </si>
  <si>
    <t>AY</t>
  </si>
  <si>
    <t>AZ</t>
  </si>
  <si>
    <t>BX</t>
  </si>
  <si>
    <t>BY</t>
  </si>
  <si>
    <t>BZ</t>
  </si>
  <si>
    <t>CX</t>
  </si>
  <si>
    <t>CY</t>
  </si>
  <si>
    <t>CZ</t>
  </si>
  <si>
    <t>Kombinacja</t>
  </si>
  <si>
    <t>Poziom obsługi</t>
  </si>
  <si>
    <t>Polityka zapasów</t>
  </si>
  <si>
    <t>Niski zapas bezpieczeństwa, częste zamówienia małymi partiami</t>
  </si>
  <si>
    <t>Umiarkowany zapas bezpieczeństwa, zamówienia dostosowane do sezonowości</t>
  </si>
  <si>
    <t>Wysoki zapas bezpieczeństwa mimo wysokiego kosztu</t>
  </si>
  <si>
    <t>Niski-umiarkowany zapas bezpieczeństwa, standardowe zamówienia</t>
  </si>
  <si>
    <t>Umiarkowany zapas bezpieczeństwa, monitoruj sezonowość</t>
  </si>
  <si>
    <t>Podwyższony zapas bezpieczeństwa lub częstszy przegląd</t>
  </si>
  <si>
    <t>Rzadkie zamówienia, duże partie</t>
  </si>
  <si>
    <t>Podstawowy zapas bezpieczeństwa, przegląd sezonowy</t>
  </si>
  <si>
    <t>Zamawianie na żądanie (make-to-order) zamiast trzymania zapasu</t>
  </si>
  <si>
    <t>X</t>
  </si>
  <si>
    <t>Y</t>
  </si>
  <si>
    <t>Z</t>
  </si>
  <si>
    <t>A</t>
  </si>
  <si>
    <t>B</t>
  </si>
  <si>
    <t>C</t>
  </si>
  <si>
    <t>Zmienność popytu (XYZ)&gt;</t>
  </si>
  <si>
    <t>Wartość sprzedaży (ABC)&gt;</t>
  </si>
  <si>
    <t>Macierz ABC/XYZ  liczba SKU</t>
  </si>
  <si>
    <t>Lead Time (dni)</t>
  </si>
  <si>
    <t>koszt zamówienia</t>
  </si>
  <si>
    <t>koszt utrzymania zapasu (rocznie)</t>
  </si>
  <si>
    <t>Klasa XYZ</t>
  </si>
  <si>
    <t>Dane pomocnicze</t>
  </si>
  <si>
    <t>Wartość jednostkowa (zł)</t>
  </si>
  <si>
    <t>Średni popyt miesięczny (szt.)</t>
  </si>
  <si>
    <t>Średni popyt dzienny (szt.)</t>
  </si>
  <si>
    <t>Odchylenie std. miesięczne</t>
  </si>
  <si>
    <t>Odchylenie std. dzienne</t>
  </si>
  <si>
    <t>Safety Stock (szt.)</t>
  </si>
  <si>
    <t>Reorder Point (szt.)</t>
  </si>
  <si>
    <t>EOQ (szt.)</t>
  </si>
  <si>
    <t>Współczynnik zmienności (CV)</t>
  </si>
  <si>
    <t>Liczba SKU: Y</t>
  </si>
  <si>
    <t>Liczba SKU: X</t>
  </si>
  <si>
    <t>Liczba SKU: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</si>
</sst>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9" fontId="0" fillId="0" borderId="0" xfId="1" applyFont="1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1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pl-PL">
                <a:ln>
                  <a:noFill/>
                </a:ln>
              </a:rPr>
              <a:t>Analiza ABC — Top 130 SKU wg wartości sprzedaży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E9A4-4649-AB39-E41A4C6680DB}" formatIdx="0">
          <cx:tx>
            <cx:txData>
              <cx:f>_xlchart.v1.1</cx:f>
              <cx:v>Sum of Wartość sprzedaży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C254490-5177-4AB6-AB3E-082847ADFD53}" formatIdx="1">
          <cx:axisId val="2"/>
        </cx:series>
        <cx:series layoutId="clusteredColumn" hidden="1" uniqueId="{00000001-E9A4-4649-AB39-E41A4C6680DB}" formatIdx="2">
          <cx:tx>
            <cx:txData>
              <cx:f>_xlchart.v1.3</cx:f>
              <cx:v>% skumulowany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CF73547-01FC-42F8-82A6-E0CD98306F5F}" formatIdx="3">
          <cx:axisId val="2"/>
        </cx:series>
      </cx:plotAreaRegion>
      <cx:axis id="0" hidden="1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/>
                  <a:t>Produkt (posortowane wg wartości)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l-PL">
              <a:ln>
                <a:noFill/>
              </a:ln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/>
                  <a:t>Wartość sprzedaży (zł)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l-PL">
              <a:ln>
                <a:noFill/>
              </a:ln>
            </a:endParaRPr>
          </a:p>
        </cx:txPr>
      </cx:axis>
      <cx:axis id="2">
        <cx:valScaling max="1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/>
                  <a:t>% skumulowany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l-PL">
              <a:ln>
                <a:noFill/>
              </a:ln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9</xdr:row>
      <xdr:rowOff>176211</xdr:rowOff>
    </xdr:from>
    <xdr:to>
      <xdr:col>18</xdr:col>
      <xdr:colOff>590550</xdr:colOff>
      <xdr:row>40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92B46F-3D40-582A-DF62-FA558372F3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1925" y="1890711"/>
              <a:ext cx="8534400" cy="58531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8.722539236114" createdVersion="8" refreshedVersion="8" minRefreshableVersion="3" recordCount="12001" xr:uid="{8CD587FF-B1A5-40CD-90BE-CDFF6C2D2FF5}">
  <cacheSource type="worksheet">
    <worksheetSource ref="A1:G1048576" sheet="Data"/>
  </cacheSource>
  <cacheFields count="7">
    <cacheField name="SKU" numFmtId="0">
      <sharedItems containsBlank="1" count="501">
        <s v="SKU-0001"/>
        <s v="SKU-0002"/>
        <s v="SKU-0003"/>
        <s v="SKU-0004"/>
        <s v="SKU-0005"/>
        <s v="SKU-0006"/>
        <s v="SKU-0007"/>
        <s v="SKU-0008"/>
        <s v="SKU-0009"/>
        <s v="SKU-0010"/>
        <s v="SKU-0011"/>
        <s v="SKU-0012"/>
        <s v="SKU-0013"/>
        <s v="SKU-0014"/>
        <s v="SKU-0015"/>
        <s v="SKU-0016"/>
        <s v="SKU-0017"/>
        <s v="SKU-0018"/>
        <s v="SKU-0019"/>
        <s v="SKU-0020"/>
        <s v="SKU-0021"/>
        <s v="SKU-0022"/>
        <s v="SKU-0023"/>
        <s v="SKU-0024"/>
        <s v="SKU-0025"/>
        <s v="SKU-0026"/>
        <s v="SKU-0027"/>
        <s v="SKU-0028"/>
        <s v="SKU-0029"/>
        <s v="SKU-0030"/>
        <s v="SKU-0031"/>
        <s v="SKU-0032"/>
        <s v="SKU-0033"/>
        <s v="SKU-0034"/>
        <s v="SKU-0035"/>
        <s v="SKU-0036"/>
        <s v="SKU-0037"/>
        <s v="SKU-0038"/>
        <s v="SKU-0039"/>
        <s v="SKU-0040"/>
        <s v="SKU-0041"/>
        <s v="SKU-0042"/>
        <s v="SKU-0043"/>
        <s v="SKU-0044"/>
        <s v="SKU-0045"/>
        <s v="SKU-0046"/>
        <s v="SKU-0047"/>
        <s v="SKU-0048"/>
        <s v="SKU-0049"/>
        <s v="SKU-0050"/>
        <s v="SKU-0051"/>
        <s v="SKU-0052"/>
        <s v="SKU-0053"/>
        <s v="SKU-0054"/>
        <s v="SKU-0055"/>
        <s v="SKU-0056"/>
        <s v="SKU-0057"/>
        <s v="SKU-0058"/>
        <s v="SKU-0059"/>
        <s v="SKU-0060"/>
        <s v="SKU-0061"/>
        <s v="SKU-0062"/>
        <s v="SKU-0063"/>
        <s v="SKU-0064"/>
        <s v="SKU-0065"/>
        <s v="SKU-0066"/>
        <s v="SKU-0067"/>
        <s v="SKU-0068"/>
        <s v="SKU-0069"/>
        <s v="SKU-0070"/>
        <s v="SKU-0071"/>
        <s v="SKU-0072"/>
        <s v="SKU-0073"/>
        <s v="SKU-0074"/>
        <s v="SKU-0075"/>
        <s v="SKU-0076"/>
        <s v="SKU-0077"/>
        <s v="SKU-0078"/>
        <s v="SKU-0079"/>
        <s v="SKU-0080"/>
        <s v="SKU-0081"/>
        <s v="SKU-0082"/>
        <s v="SKU-0083"/>
        <s v="SKU-0084"/>
        <s v="SKU-0085"/>
        <s v="SKU-0086"/>
        <s v="SKU-0087"/>
        <s v="SKU-0088"/>
        <s v="SKU-0089"/>
        <s v="SKU-0090"/>
        <s v="SKU-0091"/>
        <s v="SKU-0092"/>
        <s v="SKU-0093"/>
        <s v="SKU-0094"/>
        <s v="SKU-0095"/>
        <s v="SKU-0096"/>
        <s v="SKU-0097"/>
        <s v="SKU-0098"/>
        <s v="SKU-0099"/>
        <s v="SKU-0100"/>
        <s v="SKU-0101"/>
        <s v="SKU-0102"/>
        <s v="SKU-0103"/>
        <s v="SKU-0104"/>
        <s v="SKU-0105"/>
        <s v="SKU-0106"/>
        <s v="SKU-0107"/>
        <s v="SKU-0108"/>
        <s v="SKU-0109"/>
        <s v="SKU-0110"/>
        <s v="SKU-0111"/>
        <s v="SKU-0112"/>
        <s v="SKU-0113"/>
        <s v="SKU-0114"/>
        <s v="SKU-0115"/>
        <s v="SKU-0116"/>
        <s v="SKU-0117"/>
        <s v="SKU-0118"/>
        <s v="SKU-0119"/>
        <s v="SKU-0120"/>
        <s v="SKU-0121"/>
        <s v="SKU-0122"/>
        <s v="SKU-0123"/>
        <s v="SKU-0124"/>
        <s v="SKU-0125"/>
        <s v="SKU-0126"/>
        <s v="SKU-0127"/>
        <s v="SKU-0128"/>
        <s v="SKU-0129"/>
        <s v="SKU-0130"/>
        <s v="SKU-0131"/>
        <s v="SKU-0132"/>
        <s v="SKU-0133"/>
        <s v="SKU-0134"/>
        <s v="SKU-0135"/>
        <s v="SKU-0136"/>
        <s v="SKU-0137"/>
        <s v="SKU-0138"/>
        <s v="SKU-0139"/>
        <s v="SKU-0140"/>
        <s v="SKU-0141"/>
        <s v="SKU-0142"/>
        <s v="SKU-0143"/>
        <s v="SKU-0144"/>
        <s v="SKU-0145"/>
        <s v="SKU-0146"/>
        <s v="SKU-0147"/>
        <s v="SKU-0148"/>
        <s v="SKU-0149"/>
        <s v="SKU-0150"/>
        <s v="SKU-0151"/>
        <s v="SKU-0152"/>
        <s v="SKU-0153"/>
        <s v="SKU-0154"/>
        <s v="SKU-0155"/>
        <s v="SKU-0156"/>
        <s v="SKU-0157"/>
        <s v="SKU-0158"/>
        <s v="SKU-0159"/>
        <s v="SKU-0160"/>
        <s v="SKU-0161"/>
        <s v="SKU-0162"/>
        <s v="SKU-0163"/>
        <s v="SKU-0164"/>
        <s v="SKU-0165"/>
        <s v="SKU-0166"/>
        <s v="SKU-0167"/>
        <s v="SKU-0168"/>
        <s v="SKU-0169"/>
        <s v="SKU-0170"/>
        <s v="SKU-0171"/>
        <s v="SKU-0172"/>
        <s v="SKU-0173"/>
        <s v="SKU-0174"/>
        <s v="SKU-0175"/>
        <s v="SKU-0176"/>
        <s v="SKU-0177"/>
        <s v="SKU-0178"/>
        <s v="SKU-0179"/>
        <s v="SKU-0180"/>
        <s v="SKU-0181"/>
        <s v="SKU-0182"/>
        <s v="SKU-0183"/>
        <s v="SKU-0184"/>
        <s v="SKU-0185"/>
        <s v="SKU-0186"/>
        <s v="SKU-0187"/>
        <s v="SKU-0188"/>
        <s v="SKU-0189"/>
        <s v="SKU-0190"/>
        <s v="SKU-0191"/>
        <s v="SKU-0192"/>
        <s v="SKU-0193"/>
        <s v="SKU-0194"/>
        <s v="SKU-0195"/>
        <s v="SKU-0196"/>
        <s v="SKU-0197"/>
        <s v="SKU-0198"/>
        <s v="SKU-0199"/>
        <s v="SKU-0200"/>
        <s v="SKU-0201"/>
        <s v="SKU-0202"/>
        <s v="SKU-0203"/>
        <s v="SKU-0204"/>
        <s v="SKU-0205"/>
        <s v="SKU-0206"/>
        <s v="SKU-0207"/>
        <s v="SKU-0208"/>
        <s v="SKU-0209"/>
        <s v="SKU-0210"/>
        <s v="SKU-0211"/>
        <s v="SKU-0212"/>
        <s v="SKU-0213"/>
        <s v="SKU-0214"/>
        <s v="SKU-0215"/>
        <s v="SKU-0216"/>
        <s v="SKU-0217"/>
        <s v="SKU-0218"/>
        <s v="SKU-0219"/>
        <s v="SKU-0220"/>
        <s v="SKU-0221"/>
        <s v="SKU-0222"/>
        <s v="SKU-0223"/>
        <s v="SKU-0224"/>
        <s v="SKU-0225"/>
        <s v="SKU-0226"/>
        <s v="SKU-0227"/>
        <s v="SKU-0228"/>
        <s v="SKU-0229"/>
        <s v="SKU-0230"/>
        <s v="SKU-0231"/>
        <s v="SKU-0232"/>
        <s v="SKU-0233"/>
        <s v="SKU-0234"/>
        <s v="SKU-0235"/>
        <s v="SKU-0236"/>
        <s v="SKU-0237"/>
        <s v="SKU-0238"/>
        <s v="SKU-0239"/>
        <s v="SKU-0240"/>
        <s v="SKU-0241"/>
        <s v="SKU-0242"/>
        <s v="SKU-0243"/>
        <s v="SKU-0244"/>
        <s v="SKU-0245"/>
        <s v="SKU-0246"/>
        <s v="SKU-0247"/>
        <s v="SKU-0248"/>
        <s v="SKU-0249"/>
        <s v="SKU-0250"/>
        <s v="SKU-0251"/>
        <s v="SKU-0252"/>
        <s v="SKU-0253"/>
        <s v="SKU-0254"/>
        <s v="SKU-0255"/>
        <s v="SKU-0256"/>
        <s v="SKU-0257"/>
        <s v="SKU-0258"/>
        <s v="SKU-0259"/>
        <s v="SKU-0260"/>
        <s v="SKU-0261"/>
        <s v="SKU-0262"/>
        <s v="SKU-0263"/>
        <s v="SKU-0264"/>
        <s v="SKU-0265"/>
        <s v="SKU-0266"/>
        <s v="SKU-0267"/>
        <s v="SKU-0268"/>
        <s v="SKU-0269"/>
        <s v="SKU-0270"/>
        <s v="SKU-0271"/>
        <s v="SKU-0272"/>
        <s v="SKU-0273"/>
        <s v="SKU-0274"/>
        <s v="SKU-0275"/>
        <s v="SKU-0276"/>
        <s v="SKU-0277"/>
        <s v="SKU-0278"/>
        <s v="SKU-0279"/>
        <s v="SKU-0280"/>
        <s v="SKU-0281"/>
        <s v="SKU-0282"/>
        <s v="SKU-0283"/>
        <s v="SKU-0284"/>
        <s v="SKU-0285"/>
        <s v="SKU-0286"/>
        <s v="SKU-0287"/>
        <s v="SKU-0288"/>
        <s v="SKU-0289"/>
        <s v="SKU-0290"/>
        <s v="SKU-0291"/>
        <s v="SKU-0292"/>
        <s v="SKU-0293"/>
        <s v="SKU-0294"/>
        <s v="SKU-0295"/>
        <s v="SKU-0296"/>
        <s v="SKU-0297"/>
        <s v="SKU-0298"/>
        <s v="SKU-0299"/>
        <s v="SKU-0300"/>
        <s v="SKU-0301"/>
        <s v="SKU-0302"/>
        <s v="SKU-0303"/>
        <s v="SKU-0304"/>
        <s v="SKU-0305"/>
        <s v="SKU-0306"/>
        <s v="SKU-0307"/>
        <s v="SKU-0308"/>
        <s v="SKU-0309"/>
        <s v="SKU-0310"/>
        <s v="SKU-0311"/>
        <s v="SKU-0312"/>
        <s v="SKU-0313"/>
        <s v="SKU-0314"/>
        <s v="SKU-0315"/>
        <s v="SKU-0316"/>
        <s v="SKU-0317"/>
        <s v="SKU-0318"/>
        <s v="SKU-0319"/>
        <s v="SKU-0320"/>
        <s v="SKU-0321"/>
        <s v="SKU-0322"/>
        <s v="SKU-0323"/>
        <s v="SKU-0324"/>
        <s v="SKU-0325"/>
        <s v="SKU-0326"/>
        <s v="SKU-0327"/>
        <s v="SKU-0328"/>
        <s v="SKU-0329"/>
        <s v="SKU-0330"/>
        <s v="SKU-0331"/>
        <s v="SKU-0332"/>
        <s v="SKU-0333"/>
        <s v="SKU-0334"/>
        <s v="SKU-0335"/>
        <s v="SKU-0336"/>
        <s v="SKU-0337"/>
        <s v="SKU-0338"/>
        <s v="SKU-0339"/>
        <s v="SKU-0340"/>
        <s v="SKU-0341"/>
        <s v="SKU-0342"/>
        <s v="SKU-0343"/>
        <s v="SKU-0344"/>
        <s v="SKU-0345"/>
        <s v="SKU-0346"/>
        <s v="SKU-0347"/>
        <s v="SKU-0348"/>
        <s v="SKU-0349"/>
        <s v="SKU-0350"/>
        <s v="SKU-0351"/>
        <s v="SKU-0352"/>
        <s v="SKU-0353"/>
        <s v="SKU-0354"/>
        <s v="SKU-0355"/>
        <s v="SKU-0356"/>
        <s v="SKU-0357"/>
        <s v="SKU-0358"/>
        <s v="SKU-0359"/>
        <s v="SKU-0360"/>
        <s v="SKU-0361"/>
        <s v="SKU-0362"/>
        <s v="SKU-0363"/>
        <s v="SKU-0364"/>
        <s v="SKU-0365"/>
        <s v="SKU-0366"/>
        <s v="SKU-0367"/>
        <s v="SKU-0368"/>
        <s v="SKU-0369"/>
        <s v="SKU-0370"/>
        <s v="SKU-0371"/>
        <s v="SKU-0372"/>
        <s v="SKU-0373"/>
        <s v="SKU-0374"/>
        <s v="SKU-0375"/>
        <s v="SKU-0376"/>
        <s v="SKU-0377"/>
        <s v="SKU-0378"/>
        <s v="SKU-0379"/>
        <s v="SKU-0380"/>
        <s v="SKU-0381"/>
        <s v="SKU-0382"/>
        <s v="SKU-0383"/>
        <s v="SKU-0384"/>
        <s v="SKU-0385"/>
        <s v="SKU-0386"/>
        <s v="SKU-0387"/>
        <s v="SKU-0388"/>
        <s v="SKU-0389"/>
        <s v="SKU-0390"/>
        <s v="SKU-0391"/>
        <s v="SKU-0392"/>
        <s v="SKU-0393"/>
        <s v="SKU-0394"/>
        <s v="SKU-0395"/>
        <s v="SKU-0396"/>
        <s v="SKU-0397"/>
        <s v="SKU-0398"/>
        <s v="SKU-0399"/>
        <s v="SKU-0400"/>
        <s v="SKU-0401"/>
        <s v="SKU-0402"/>
        <s v="SKU-0403"/>
        <s v="SKU-0404"/>
        <s v="SKU-0405"/>
        <s v="SKU-0406"/>
        <s v="SKU-0407"/>
        <s v="SKU-0408"/>
        <s v="SKU-0409"/>
        <s v="SKU-0410"/>
        <s v="SKU-0411"/>
        <s v="SKU-0412"/>
        <s v="SKU-0413"/>
        <s v="SKU-0414"/>
        <s v="SKU-0415"/>
        <s v="SKU-0416"/>
        <s v="SKU-0417"/>
        <s v="SKU-0418"/>
        <s v="SKU-0419"/>
        <s v="SKU-0420"/>
        <s v="SKU-0421"/>
        <s v="SKU-0422"/>
        <s v="SKU-0423"/>
        <s v="SKU-0424"/>
        <s v="SKU-0425"/>
        <s v="SKU-0426"/>
        <s v="SKU-0427"/>
        <s v="SKU-0428"/>
        <s v="SKU-0429"/>
        <s v="SKU-0430"/>
        <s v="SKU-0431"/>
        <s v="SKU-0432"/>
        <s v="SKU-0433"/>
        <s v="SKU-0434"/>
        <s v="SKU-0435"/>
        <s v="SKU-0436"/>
        <s v="SKU-0437"/>
        <s v="SKU-0438"/>
        <s v="SKU-0439"/>
        <s v="SKU-0440"/>
        <s v="SKU-0441"/>
        <s v="SKU-0442"/>
        <s v="SKU-0443"/>
        <s v="SKU-0444"/>
        <s v="SKU-0445"/>
        <s v="SKU-0446"/>
        <s v="SKU-0447"/>
        <s v="SKU-0448"/>
        <s v="SKU-0449"/>
        <s v="SKU-0450"/>
        <s v="SKU-0451"/>
        <s v="SKU-0452"/>
        <s v="SKU-0453"/>
        <s v="SKU-0454"/>
        <s v="SKU-0455"/>
        <s v="SKU-0456"/>
        <s v="SKU-0457"/>
        <s v="SKU-0458"/>
        <s v="SKU-0459"/>
        <s v="SKU-0460"/>
        <s v="SKU-0461"/>
        <s v="SKU-0462"/>
        <s v="SKU-0463"/>
        <s v="SKU-0464"/>
        <s v="SKU-0465"/>
        <s v="SKU-0466"/>
        <s v="SKU-0467"/>
        <s v="SKU-0468"/>
        <s v="SKU-0469"/>
        <s v="SKU-0470"/>
        <s v="SKU-0471"/>
        <s v="SKU-0472"/>
        <s v="SKU-0473"/>
        <s v="SKU-0474"/>
        <s v="SKU-0475"/>
        <s v="SKU-0476"/>
        <s v="SKU-0477"/>
        <s v="SKU-0478"/>
        <s v="SKU-0479"/>
        <s v="SKU-0480"/>
        <s v="SKU-0481"/>
        <s v="SKU-0482"/>
        <s v="SKU-0483"/>
        <s v="SKU-0484"/>
        <s v="SKU-0485"/>
        <s v="SKU-0486"/>
        <s v="SKU-0487"/>
        <s v="SKU-0488"/>
        <s v="SKU-0489"/>
        <s v="SKU-0490"/>
        <s v="SKU-0491"/>
        <s v="SKU-0492"/>
        <s v="SKU-0493"/>
        <s v="SKU-0494"/>
        <s v="SKU-0495"/>
        <s v="SKU-0496"/>
        <s v="SKU-0497"/>
        <s v="SKU-0498"/>
        <s v="SKU-0499"/>
        <s v="SKU-0500"/>
        <m/>
      </sharedItems>
    </cacheField>
    <cacheField name="Nazwa produktu" numFmtId="0">
      <sharedItems containsBlank="1" count="501">
        <s v="Segregator A4 Compact"/>
        <s v="Herbata czarna 100g Pro"/>
        <s v="Buty sportowe"/>
        <s v="Czekolada mleczna Compact"/>
        <s v="Gra planszowa Compact"/>
        <s v="Klapki basenowe Compact"/>
        <s v="Hantle 5kg Compact"/>
        <s v="Plecak trekkingowy Classic"/>
        <s v="Długopis żelowy Mini"/>
        <s v="Długopis żelowy XL"/>
        <s v="Suszarka do włosów Mini"/>
        <s v="Kosiarka elektryczna Advanced"/>
        <s v="Głośnik Bluetooth Advanced"/>
        <s v="Taśma miernicza Pro"/>
        <s v="Lalka interaktywna Compact"/>
        <s v="Kawa mielona 500g Advanced"/>
        <s v="Balsam do ciała Advanced"/>
        <s v="Doniczka ceramiczna Pro"/>
        <s v="Sandały letnie Premium"/>
        <s v="Router Wi-Fi Plus"/>
        <s v="Odkurzacz pionowy Eco"/>
        <s v="Bluza z kapturem Mini"/>
        <s v="Żarówka LED H7 XL"/>
        <s v="Lampion ogrodowy Plus"/>
        <s v="Taśma LED RGB Compact"/>
        <s v="Nawóz uniwersalny Premium"/>
        <s v="Doniczka ceramiczna Plus"/>
        <s v="Kabel USB-C Plus"/>
        <s v="Fotel wypoczynkowy XL"/>
        <s v="Odświeżacz powietrza do auta"/>
        <s v="Żyrandol sufitowy XL"/>
        <s v="Buty trekkingowe XL"/>
        <s v="Parasol ogrodowy XL"/>
        <s v="Kamera IP"/>
        <s v="Fotel wypoczynkowy Compact"/>
        <s v="Biurko komputerowe"/>
        <s v="Kamera sportowa"/>
        <s v="Kalkulator naukowy Pro"/>
        <s v="Hantle 5kg Plus"/>
        <s v="Żarówka LED H7 Plus"/>
        <s v="Papier do drukarki Mini"/>
        <s v="Młotek stolarski"/>
        <s v="Sandały letnie XL"/>
        <s v="Radio kuchenne"/>
        <s v="Parasol ogrodowy Classic"/>
        <s v="Puzzle 1000 elementów Advanced"/>
        <s v="Odświeżacz powietrza do auta Eco"/>
        <s v="Lampa biurkowa Plus"/>
        <s v="Papier do drukarki Advanced"/>
        <s v="Mikser ręczny Classic"/>
        <s v="Długopis żelowy Compact"/>
        <s v="Dezodorant w kulce"/>
        <s v="Gra planszowa Plus"/>
        <s v="Żel pod prysznic XL"/>
        <s v="Żel pod prysznic Classic"/>
        <s v="Wycieraczki samochodowe Pro"/>
        <s v="Odkurzacz pionowy Pro"/>
        <s v="Taśma LED RGB Premium"/>
        <s v="Telewizor 43'' Pro"/>
        <s v="Krem nawilżający Plus"/>
        <s v="Samochodzik zdalnie sterowany Classic"/>
        <s v="Makaron pszenny 500g"/>
        <s v="Zeszyt A5 XL"/>
        <s v="Sandały letnie Classic"/>
        <s v="Osłona przeciwsłoneczna Premium"/>
        <s v="Lalka interaktywna Premium"/>
        <s v="Żarówka LED E27 Premium"/>
        <s v="Fotel wypoczynkowy Mini"/>
        <s v="Mata do jogi Mini"/>
        <s v="Ładowarka sieciowa"/>
        <s v="Zeszyt A5 Compact"/>
        <s v="Czajnik elektryczny Eco"/>
        <s v="Szampon do włosów Pro"/>
        <s v="Sandały letnie Mini"/>
        <s v="Perfumy 50ml"/>
        <s v="Mikser ręczny Eco"/>
        <s v="Krzesło biurowe Classic"/>
        <s v="Puzzle 1000 elementów Pro"/>
        <s v="Taśma LED RGB Advanced"/>
        <s v="Namiot turystyczny Premium"/>
        <s v="Żyrandol sufitowy Plus"/>
        <s v="Kamera IP XL"/>
        <s v="Osłona przeciwsłoneczna Compact"/>
        <s v="Taśma LED RGB XL"/>
        <s v="Plecak trekkingowy Compact"/>
        <s v="Zeszyt A5 Advanced"/>
        <s v="Puzzle 1000 elementów"/>
        <s v="Słuchawki bezprzewodowe Compact"/>
        <s v="Spodnie jeansowe Compact"/>
        <s v="Piłka do piłki nożnej Eco"/>
        <s v="Balsam do ciała Eco"/>
        <s v="Nawóz uniwersalny Advanced"/>
        <s v="Biurko komputerowe Eco"/>
        <s v="Zszywacz biurowy Mini"/>
        <s v="Wycieraczki samochodowe"/>
        <s v="Marker permanentny"/>
        <s v="Szafka nocna Classic"/>
        <s v="Głośnik Bluetooth Eco"/>
        <s v="Sweter wełniany Mini"/>
        <s v="Buty trekkingowe Advanced"/>
        <s v="Namiot turystyczny XL"/>
        <s v="Kamera sportowa Plus"/>
        <s v="Zestaw kluczy nasadowych Premium"/>
        <s v="Buty sportowe Classic"/>
        <s v="Marker permanentny Plus"/>
        <s v="Taśma miernicza Mini"/>
        <s v="Czekolada mleczna XL"/>
        <s v="Segregator A4 XL"/>
        <s v="Odkurzacz pionowy Premium"/>
        <s v="Kamera IP Premium"/>
        <s v="Płyn do spryskiwaczy XL"/>
        <s v="Sekator ogrodowy Pro"/>
        <s v="Stolik kawowy Classic"/>
        <s v="Bluza z kapturem Compact"/>
        <s v="Oliwa z oliwek 500ml XL"/>
        <s v="Antena DVB-T Advanced"/>
        <s v="Kozaki zimowe Eco"/>
        <s v="Rower stacjonarny Classic"/>
        <s v="Ładowarka sieciowa Advanced"/>
        <s v="Piłka do piłki nożnej Compact"/>
        <s v="Pluszak duży Mini"/>
        <s v="Toster Mini"/>
        <s v="Bluza z kapturem Eco"/>
        <s v="Żyrandol sufitowy Eco"/>
        <s v="Zestaw kluczy nasadowych Pro"/>
        <s v="Czajnik elektryczny Mini"/>
        <s v="Segregator A4 Advanced"/>
        <s v="Suszarka do włosów Eco"/>
        <s v="Odświeżacz powietrza do auta Plus"/>
        <s v="Żyrandol sufitowy Premium"/>
        <s v="Odtwarzacz Blu-ray Compact"/>
        <s v="Kalkulator naukowy Plus"/>
        <s v="Młotek stolarski XL"/>
        <s v="Płatki śniadaniowe Compact"/>
        <s v="Buty sportowe Compact"/>
        <s v="Mata do jogi"/>
        <s v="Makaron pszenny 500g Plus"/>
        <s v="Klapki basenowe"/>
        <s v="Lalka interaktywna Classic"/>
        <s v="Żyrandol sufitowy Mini"/>
        <s v="Marker permanentny Pro"/>
        <s v="Zszywacz biurowy Compact"/>
        <s v="Koszula flanelowa Classic"/>
        <s v="Zeszyt A5 Premium"/>
        <s v="Rolki fitness Advanced"/>
        <s v="Projektor LED"/>
        <s v="Klocki konstrukcyjne Classic"/>
        <s v="Bluza z kapturem"/>
        <s v="Młotek stolarski Plus"/>
        <s v="Wąż ogrodowy 20m"/>
        <s v="Rower stacjonarny Premium"/>
        <s v="Płatki śniadaniowe Mini"/>
        <s v="Poziomica 60cm Classic"/>
        <s v="Projektor LED Mini"/>
        <s v="Taśma LED RGB"/>
        <s v="Robot kuchenny"/>
        <s v="Klapki basenowe Premium"/>
        <s v="Szafka nocna Pro"/>
        <s v="Szafka nocna Advanced"/>
        <s v="Żarówka LED E27 Advanced"/>
        <s v="Samochodzik zdalnie sterowany"/>
        <s v="Szampon do włosów Mini"/>
        <s v="Młotek stolarski Advanced"/>
        <s v="Krzesło biurowe Pro"/>
        <s v="Rolki fitness Classic"/>
        <s v="Trampki klasyczne Plus"/>
        <s v="Taśma LED RGB Mini"/>
        <s v="Powerbank 10000mAh XL"/>
        <s v="Buty sportowe Eco"/>
        <s v="Herbata czarna 100g Mini"/>
        <s v="Kozaki zimowe Plus"/>
        <s v="Lampa biurkowa Eco"/>
        <s v="Grill węglowy"/>
        <s v="Grill węglowy Pro"/>
        <s v="Płyn do spryskiwaczy Mini"/>
        <s v="Zszywacz biurowy XL"/>
        <s v="Żarówka LED E27 Classic"/>
        <s v="Antena DVB-T Premium"/>
        <s v="Marker permanentny Compact"/>
        <s v="Namiot turystyczny Compact"/>
        <s v="Zeszyt A5"/>
        <s v="Dezodorant w kulce Pro"/>
        <s v="Żel pod prysznic Eco"/>
        <s v="Rower stacjonarny Plus"/>
        <s v="Szafka nocna Eco"/>
        <s v="Plecak trekkingowy Advanced"/>
        <s v="Lalka interaktywna Eco"/>
        <s v="Zeszyt A5 Plus"/>
        <s v="Poziomica 60cm Compact"/>
        <s v="Perfumy 50ml Mini"/>
        <s v="Taśma LED RGB Eco"/>
        <s v="Sweter wełniany XL"/>
        <s v="Kawa mielona 500g Plus"/>
        <s v="Legginsy sportowe XL"/>
        <s v="Kosiarka elektryczna Premium"/>
        <s v="Puzzle 1000 elementów Mini"/>
        <s v="Spodnie jeansowe Plus"/>
        <s v="Lampion ogrodowy Pro"/>
        <s v="Biurko komputerowe Advanced"/>
        <s v="Gra planszowa XL"/>
        <s v="Dysk SSD 1TB Pro"/>
        <s v="Krem nawilżający XL"/>
        <s v="Oliwa z oliwek 500ml Classic"/>
        <s v="Papier do drukarki"/>
        <s v="Makaron pszenny 500g XL"/>
        <s v="Szlifierka kątowa Mini"/>
        <s v="Biurko komputerowe Classic"/>
        <s v="Puzzle 1000 elementów Compact"/>
        <s v="Pluszak duży XL"/>
        <s v="Odświeżacz powietrza do auta XL"/>
        <s v="Szafka nocna Premium"/>
        <s v="Taśma LED RGB Pro"/>
        <s v="Odświeżacz powietrza do auta Compact"/>
        <s v="Antena DVB-T Pro"/>
        <s v="Segregator A4 Eco"/>
        <s v="Kamera IP Advanced"/>
        <s v="Radio kuchenne XL"/>
        <s v="Mata do jogi Premium"/>
        <s v="Wąż ogrodowy 20m Eco"/>
        <s v="Szampon do włosów Classic"/>
        <s v="Taśma LED RGB Classic"/>
        <s v="Blender kielichowy Advanced"/>
        <s v="Lampa biurkowa Pro"/>
        <s v="Żyrandol sufitowy"/>
        <s v="Marker permanentny Premium"/>
        <s v="Mikser ręczny Pro"/>
        <s v="Rolki fitness XL"/>
        <s v="Młotek stolarski Classic"/>
        <s v="Długopis żelowy Advanced"/>
        <s v="Ładowarka sieciowa Compact"/>
        <s v="Kawa mielona 500g Mini"/>
        <s v="Projektor LED Pro"/>
        <s v="Klocki konstrukcyjne Mini"/>
        <s v="Lampion ogrodowy Advanced"/>
        <s v="Olej silnikowy 5W40 Advanced"/>
        <s v="Radio kuchenne Mini"/>
        <s v="Toster Compact"/>
        <s v="Marker permanentny Advanced"/>
        <s v="Krzesło biurowe Eco"/>
        <s v="Buty sportowe Mini"/>
        <s v="Maseczka do twarzy Eco"/>
        <s v="Sekator ogrodowy Eco"/>
        <s v="Herbata czarna 100g Compact"/>
        <s v="Lalka interaktywna Pro"/>
        <s v="Płyn do spryskiwaczy Pro"/>
        <s v="Toster"/>
        <s v="Lampion ogrodowy Compact"/>
        <s v="Żel pod prysznic Advanced"/>
        <s v="Lampion ogrodowy Eco"/>
        <s v="Osłona przeciwsłoneczna Plus"/>
        <s v="Żarówka LED E27 Mini"/>
        <s v="Namiot turystyczny Plus"/>
        <s v="Klocki konstrukcyjne Plus"/>
        <s v="Dezodorant w kulce Premium"/>
        <s v="Osłona przeciwsłoneczna Eco"/>
        <s v="Czekolada mleczna Premium"/>
        <s v="Szlifierka kątowa Classic"/>
        <s v="Krzesło biurowe Plus"/>
        <s v="Marker permanentny Classic"/>
        <s v="Żarówka LED E27 XL"/>
        <s v="Mata do jogi Eco"/>
        <s v="Głośnik Bluetooth Pro"/>
        <s v="Nawóz uniwersalny Pro"/>
        <s v="Robot kuchenny Plus"/>
        <s v="Koszula flanelowa Advanced"/>
        <s v="Płyn do spryskiwaczy Premium"/>
        <s v="Żarówka LED H7 Compact"/>
        <s v="Taśma miernicza Compact"/>
        <s v="Kozaki zimowe Pro"/>
        <s v="Kurtka zimowa Plus"/>
        <s v="Herbata czarna 100g"/>
        <s v="Czajnik elektryczny"/>
        <s v="Samochodzik zdalnie sterowany Advanced"/>
        <s v="Toster Premium"/>
        <s v="Krzesło biurowe Premium"/>
        <s v="Wycieraczki samochodowe Compact"/>
        <s v="Czekolada mleczna Eco"/>
        <s v="Lampa biurkowa"/>
        <s v="Żelazko parowe Pro"/>
        <s v="Kalkulator naukowy Advanced"/>
        <s v="Projektor LED Classic"/>
        <s v="Oliwa z oliwek 500ml Compact"/>
        <s v="Klapki basenowe Plus"/>
        <s v="Szlifierka kątowa Pro"/>
        <s v="Router Wi-Fi Pro"/>
        <s v="Kabel USB-C XL"/>
        <s v="Krem nawilżający Pro"/>
        <s v="Stolik kawowy"/>
        <s v="Kamera IP Eco"/>
        <s v="Buty trekkingowe Mini"/>
        <s v="Maseczka do twarzy Classic"/>
        <s v="Żel pod prysznic Premium"/>
        <s v="Gra planszowa Premium"/>
        <s v="Projektor LED XL"/>
        <s v="Bluza z kapturem Advanced"/>
        <s v="Namiot turystyczny Classic"/>
        <s v="Klocki konstrukcyjne Premium"/>
        <s v="Kosiarka elektryczna"/>
        <s v="Płyn do spryskiwaczy Eco"/>
        <s v="Krzesło biurowe Advanced"/>
        <s v="Projektor LED Eco"/>
        <s v="Soundbar Compact"/>
        <s v="Radio kuchenne Eco"/>
        <s v="Odkurzacz pionowy Classic"/>
        <s v="Doniczka ceramiczna XL"/>
        <s v="Żyrandol sufitowy Compact"/>
        <s v="Samochodzik zdalnie sterowany Compact"/>
        <s v="Sekator ogrodowy Premium"/>
        <s v="Wycieraczki samochodowe XL"/>
        <s v="Legginsy sportowe Mini"/>
        <s v="Zszywacz biurowy Premium"/>
        <s v="Taśma miernicza Advanced"/>
        <s v="Wąż ogrodowy 20m Advanced"/>
        <s v="Soundbar Classic"/>
        <s v="Legginsy sportowe Plus"/>
        <s v="Marker permanentny Eco"/>
        <s v="Odświeżacz powietrza do auta Classic"/>
        <s v="Buty trekkingowe Pro"/>
        <s v="Segregator A4 Mini"/>
        <s v="Buty sportowe Premium"/>
        <s v="Odświeżacz powietrza do auta Premium"/>
        <s v="Dysk SSD 1TB Eco"/>
        <s v="Taśma miernicza Plus"/>
        <s v="Krzesło biurowe Compact"/>
        <s v="Długopis żelowy Classic"/>
        <s v="Taśma miernicza Eco"/>
        <s v="Kozaki zimowe Mini"/>
        <s v="Płyn do spryskiwaczy Plus"/>
        <s v="Piłka do piłki nożnej Premium"/>
        <s v="Soundbar Mini"/>
        <s v="Robot kuchenny Compact"/>
        <s v="Zszywacz biurowy"/>
        <s v="Dezodorant w kulce Mini"/>
        <s v="Grill węglowy Classic"/>
        <s v="Kozaki zimowe XL"/>
        <s v="Wycieraczki samochodowe Advanced"/>
        <s v="Samochodzik zdalnie sterowany Mini"/>
        <s v="Herbata czarna 100g Classic"/>
        <s v="Sandały letnie Advanced"/>
        <s v="Segregator A4 Plus"/>
        <s v="Lampa biurkowa XL"/>
        <s v="Kozaki zimowe Compact"/>
        <s v="Sweter wełniany Plus"/>
        <s v="Gra planszowa Mini"/>
        <s v="Lampion ogrodowy"/>
        <s v="Zszywacz biurowy Plus"/>
        <s v="Blender kielichowy Pro"/>
        <s v="Koszulka bawełniana"/>
        <s v="Samochodzik zdalnie sterowany XL"/>
        <s v="Kosiarka elektryczna Compact"/>
        <s v="Balsam do ciała Plus"/>
        <s v="Parasol ogrodowy Eco"/>
        <s v="Buty sportowe XL"/>
        <s v="Płatki śniadaniowe Classic"/>
        <s v="Buty trekkingowe Plus"/>
        <s v="Słuchawki bezprzewodowe Mini"/>
        <s v="Lampion ogrodowy Premium"/>
        <s v="Olej silnikowy 5W40"/>
        <s v="Puzzle 1000 elementów Plus"/>
        <s v="Buty sportowe Pro"/>
        <s v="Dysk SSD 1TB"/>
        <s v="Parasol ogrodowy Premium"/>
        <s v="Żyrandol sufitowy Classic"/>
        <s v="Odświeżacz powietrza do auta Pro"/>
        <s v="Fotel wypoczynkowy Plus"/>
        <s v="Herbata czarna 100g Premium"/>
        <s v="Kamera IP Plus"/>
        <s v="Zestaw kluczy nasadowych Compact"/>
        <s v="Wąż ogrodowy 20m Mini"/>
        <s v="Płatki śniadaniowe"/>
        <s v="Papier do drukarki Classic"/>
        <s v="Żarówka LED E27 Eco"/>
        <s v="Wiertarka udarowa Compact"/>
        <s v="Poziomica 60cm Pro"/>
        <s v="Buty trekkingowe Compact"/>
        <s v="Stolik kawowy Premium"/>
        <s v="Regał na książki"/>
        <s v="Spodnie jeansowe"/>
        <s v="Sekator ogrodowy"/>
        <s v="Stolik kawowy Advanced"/>
        <s v="Maseczka do twarzy Mini"/>
        <s v="Koszulka bawełniana Mini"/>
        <s v="Olej silnikowy 5W40 Eco"/>
        <s v="Kurtka zimowa Premium"/>
        <s v="Grill węglowy XL"/>
        <s v="Trampki klasyczne Advanced"/>
        <s v="Olej silnikowy 5W40 Premium"/>
        <s v="Fotel wypoczynkowy"/>
        <s v="Kawa mielona 500g Compact"/>
        <s v="Regał na książki Plus"/>
        <s v="Płyn do spryskiwaczy Advanced"/>
        <s v="Płyn do spryskiwaczy Compact"/>
        <s v="Lampion ogrodowy Mini"/>
        <s v="Radio kuchenne Plus"/>
        <s v="Olej silnikowy 5W40 Pro"/>
        <s v="Robot kuchenny Advanced"/>
        <s v="Młotek stolarski Mini"/>
        <s v="Olej silnikowy 5W40 Classic"/>
        <s v="Wycieraczki samochodowe Classic"/>
        <s v="Powerbank 10000mAh Compact"/>
        <s v="Klapki basenowe Advanced"/>
        <s v="Regał na książki Mini"/>
        <s v="Papier do drukarki Plus"/>
        <s v="Router Wi-Fi Premium"/>
        <s v="Wąż ogrodowy 20m Pro"/>
        <s v="Żel pod prysznic"/>
        <s v="Oliwa z oliwek 500ml"/>
        <s v="Odtwarzacz Blu-ray Mini"/>
        <s v="Toster Pro"/>
        <s v="Wiertarka udarowa Pro"/>
        <s v="Sandały letnie"/>
        <s v="Żel pod prysznic Mini"/>
        <s v="Herbata czarna 100g Eco"/>
        <s v="Pluszak duży Compact"/>
        <s v="Soundbar Pro"/>
        <s v="Koszula flanelowa Mini"/>
        <s v="Kamera sportowa Pro"/>
        <s v="Biurko komputerowe Premium"/>
        <s v="Mata do jogi Plus"/>
        <s v="Zestaw kluczy nasadowych Classic"/>
        <s v="Balsam do ciała Premium"/>
        <s v="Rower stacjonarny Compact"/>
        <s v="Piłka do piłki nożnej Plus"/>
        <s v="Poziomica 60cm Plus"/>
        <s v="Trampki klasyczne Pro"/>
        <s v="Żyrandol sufitowy Pro"/>
        <s v="Odtwarzacz Blu-ray Eco"/>
        <s v="Trampki klasyczne"/>
        <s v="Szlifierka kątowa Plus"/>
        <s v="Żyrandol sufitowy Advanced"/>
        <s v="Długopis żelowy"/>
        <s v="Biurko komputerowe Pro"/>
        <s v="Trampki klasyczne Eco"/>
        <s v="Makaron pszenny 500g Advanced"/>
        <s v="Lampion ogrodowy XL"/>
        <s v="Balsam do ciała Compact"/>
        <s v="Fotel wypoczynkowy Advanced"/>
        <s v="Czajnik elektryczny Pro"/>
        <s v="Zszywacz biurowy Advanced"/>
        <s v="Toster Advanced"/>
        <s v="Telewizor 43'' Eco"/>
        <s v="Stolik kawowy Plus"/>
        <s v="Spodnie jeansowe Classic"/>
        <s v="Żarówka LED E27 Plus"/>
        <s v="Żarówka LED H7 Pro"/>
        <s v="Kawa mielona 500g XL"/>
        <s v="Osłona przeciwsłoneczna Pro"/>
        <s v="Klocki konstrukcyjne XL"/>
        <s v="Żarówka LED E27 Pro"/>
        <s v="Regał na książki Advanced"/>
        <s v="Plecak trekkingowy XL"/>
        <s v="Dezodorant w kulce Plus"/>
        <s v="Blender kielichowy Eco"/>
        <s v="Fotel wypoczynkowy Pro"/>
        <s v="Klocki konstrukcyjne"/>
        <s v="Powerbank 10000mAh Advanced"/>
        <s v="Trampki klasyczne Compact"/>
        <s v="Rower stacjonarny XL"/>
        <s v="Mikser ręczny Mini"/>
        <s v="Kalkulator naukowy Premium"/>
        <s v="Balsam do ciała Pro"/>
        <s v="Płyn do spryskiwaczy Classic"/>
        <s v="Herbata czarna 100g Plus"/>
        <s v="Olej silnikowy 5W40 Mini"/>
        <s v="Kozaki zimowe"/>
        <s v="Grill węglowy Eco"/>
        <s v="Puzzle 1000 elementów Eco"/>
        <s v="Lampa biurkowa Premium"/>
        <s v="Płyn do spryskiwaczy"/>
        <s v="Maseczka do twarzy Compact"/>
        <s v="Suszarka do włosów Premium"/>
        <s v="Osłona przeciwsłoneczna Advanced"/>
        <s v="Koszulka bawełniana Pro"/>
        <s v="Kalkulator naukowy Compact"/>
        <s v="Kabel USB-C"/>
        <s v="Kosiarka elektryczna Pro"/>
        <s v="Młotek stolarski Pro"/>
        <s v="Piłka do piłki nożnej"/>
        <s v="Dezodorant w kulce Eco"/>
        <s v="Poziomica 60cm Mini"/>
        <s v="Grill węglowy Advanced"/>
        <s v="Koszulka bawełniana Premium"/>
        <s v="Osłona przeciwsłoneczna Mini"/>
        <s v="Suszarka do włosów Pro"/>
        <s v="Żarówka LED H7 Eco"/>
        <s v="Żarówka LED E27 Compact"/>
        <s v="Zeszyt A5 Pro"/>
        <s v="Wiertarka udarowa Premium"/>
        <s v="Płatki śniadaniowe XL"/>
        <s v="Klapki basenowe Mini"/>
        <s v="Wycieraczki samochodowe Premium"/>
        <s v="Lalka interaktywna Mini"/>
        <s v="Żelazko parowe Premium"/>
        <s v="Kamera sportowa Compact"/>
        <s v="Głośnik Bluetooth Plus"/>
        <s v="Głośnik Bluetooth Premium"/>
        <s v="Trampki klasyczne Classic"/>
        <s v="Papier do drukarki Eco"/>
        <s v="Żelazko parowe"/>
        <s v="Blender kielichowy"/>
        <m/>
      </sharedItems>
    </cacheField>
    <cacheField name="Kategoria" numFmtId="0">
      <sharedItems containsBlank="1"/>
    </cacheField>
    <cacheField name="Data" numFmtId="0">
      <sharedItems containsNonDate="0" containsDate="1" containsString="0" containsBlank="1" minDate="2024-08-01T00:00:00" maxDate="2026-07-02T00:00:00"/>
    </cacheField>
    <cacheField name="Ilość wydana" numFmtId="0">
      <sharedItems containsString="0" containsBlank="1" containsNumber="1" containsInteger="1" minValue="0" maxValue="792"/>
    </cacheField>
    <cacheField name="Wartość jednostkowa" numFmtId="0">
      <sharedItems containsString="0" containsBlank="1" containsNumber="1" minValue="2.1800000000000002" maxValue="2091.8000000000002"/>
    </cacheField>
    <cacheField name="Wartość sprzedaży" numFmtId="0">
      <sharedItems containsString="0" containsBlank="1" containsNumber="1" minValue="0" maxValue="583265.57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8.726865972225" createdVersion="8" refreshedVersion="8" minRefreshableVersion="3" recordCount="12000" xr:uid="{5540E869-0CF8-47FD-B69A-6DA1195490FB}">
  <cacheSource type="worksheet">
    <worksheetSource name="dane_sprzedazy_sku__3"/>
  </cacheSource>
  <cacheFields count="9">
    <cacheField name="SKU" numFmtId="0">
      <sharedItems count="500">
        <s v="SKU-0001"/>
        <s v="SKU-0002"/>
        <s v="SKU-0003"/>
        <s v="SKU-0004"/>
        <s v="SKU-0005"/>
        <s v="SKU-0006"/>
        <s v="SKU-0007"/>
        <s v="SKU-0008"/>
        <s v="SKU-0009"/>
        <s v="SKU-0010"/>
        <s v="SKU-0011"/>
        <s v="SKU-0012"/>
        <s v="SKU-0013"/>
        <s v="SKU-0014"/>
        <s v="SKU-0015"/>
        <s v="SKU-0016"/>
        <s v="SKU-0017"/>
        <s v="SKU-0018"/>
        <s v="SKU-0019"/>
        <s v="SKU-0020"/>
        <s v="SKU-0021"/>
        <s v="SKU-0022"/>
        <s v="SKU-0023"/>
        <s v="SKU-0024"/>
        <s v="SKU-0025"/>
        <s v="SKU-0026"/>
        <s v="SKU-0027"/>
        <s v="SKU-0028"/>
        <s v="SKU-0029"/>
        <s v="SKU-0030"/>
        <s v="SKU-0031"/>
        <s v="SKU-0032"/>
        <s v="SKU-0033"/>
        <s v="SKU-0034"/>
        <s v="SKU-0035"/>
        <s v="SKU-0036"/>
        <s v="SKU-0037"/>
        <s v="SKU-0038"/>
        <s v="SKU-0039"/>
        <s v="SKU-0040"/>
        <s v="SKU-0041"/>
        <s v="SKU-0042"/>
        <s v="SKU-0043"/>
        <s v="SKU-0044"/>
        <s v="SKU-0045"/>
        <s v="SKU-0046"/>
        <s v="SKU-0047"/>
        <s v="SKU-0048"/>
        <s v="SKU-0049"/>
        <s v="SKU-0050"/>
        <s v="SKU-0051"/>
        <s v="SKU-0052"/>
        <s v="SKU-0053"/>
        <s v="SKU-0054"/>
        <s v="SKU-0055"/>
        <s v="SKU-0056"/>
        <s v="SKU-0057"/>
        <s v="SKU-0058"/>
        <s v="SKU-0059"/>
        <s v="SKU-0060"/>
        <s v="SKU-0061"/>
        <s v="SKU-0062"/>
        <s v="SKU-0063"/>
        <s v="SKU-0064"/>
        <s v="SKU-0065"/>
        <s v="SKU-0066"/>
        <s v="SKU-0067"/>
        <s v="SKU-0068"/>
        <s v="SKU-0069"/>
        <s v="SKU-0070"/>
        <s v="SKU-0071"/>
        <s v="SKU-0072"/>
        <s v="SKU-0073"/>
        <s v="SKU-0074"/>
        <s v="SKU-0075"/>
        <s v="SKU-0076"/>
        <s v="SKU-0077"/>
        <s v="SKU-0078"/>
        <s v="SKU-0079"/>
        <s v="SKU-0080"/>
        <s v="SKU-0081"/>
        <s v="SKU-0082"/>
        <s v="SKU-0083"/>
        <s v="SKU-0084"/>
        <s v="SKU-0085"/>
        <s v="SKU-0086"/>
        <s v="SKU-0087"/>
        <s v="SKU-0088"/>
        <s v="SKU-0089"/>
        <s v="SKU-0090"/>
        <s v="SKU-0091"/>
        <s v="SKU-0092"/>
        <s v="SKU-0093"/>
        <s v="SKU-0094"/>
        <s v="SKU-0095"/>
        <s v="SKU-0096"/>
        <s v="SKU-0097"/>
        <s v="SKU-0098"/>
        <s v="SKU-0099"/>
        <s v="SKU-0100"/>
        <s v="SKU-0101"/>
        <s v="SKU-0102"/>
        <s v="SKU-0103"/>
        <s v="SKU-0104"/>
        <s v="SKU-0105"/>
        <s v="SKU-0106"/>
        <s v="SKU-0107"/>
        <s v="SKU-0108"/>
        <s v="SKU-0109"/>
        <s v="SKU-0110"/>
        <s v="SKU-0111"/>
        <s v="SKU-0112"/>
        <s v="SKU-0113"/>
        <s v="SKU-0114"/>
        <s v="SKU-0115"/>
        <s v="SKU-0116"/>
        <s v="SKU-0117"/>
        <s v="SKU-0118"/>
        <s v="SKU-0119"/>
        <s v="SKU-0120"/>
        <s v="SKU-0121"/>
        <s v="SKU-0122"/>
        <s v="SKU-0123"/>
        <s v="SKU-0124"/>
        <s v="SKU-0125"/>
        <s v="SKU-0126"/>
        <s v="SKU-0127"/>
        <s v="SKU-0128"/>
        <s v="SKU-0129"/>
        <s v="SKU-0130"/>
        <s v="SKU-0131"/>
        <s v="SKU-0132"/>
        <s v="SKU-0133"/>
        <s v="SKU-0134"/>
        <s v="SKU-0135"/>
        <s v="SKU-0136"/>
        <s v="SKU-0137"/>
        <s v="SKU-0138"/>
        <s v="SKU-0139"/>
        <s v="SKU-0140"/>
        <s v="SKU-0141"/>
        <s v="SKU-0142"/>
        <s v="SKU-0143"/>
        <s v="SKU-0144"/>
        <s v="SKU-0145"/>
        <s v="SKU-0146"/>
        <s v="SKU-0147"/>
        <s v="SKU-0148"/>
        <s v="SKU-0149"/>
        <s v="SKU-0150"/>
        <s v="SKU-0151"/>
        <s v="SKU-0152"/>
        <s v="SKU-0153"/>
        <s v="SKU-0154"/>
        <s v="SKU-0155"/>
        <s v="SKU-0156"/>
        <s v="SKU-0157"/>
        <s v="SKU-0158"/>
        <s v="SKU-0159"/>
        <s v="SKU-0160"/>
        <s v="SKU-0161"/>
        <s v="SKU-0162"/>
        <s v="SKU-0163"/>
        <s v="SKU-0164"/>
        <s v="SKU-0165"/>
        <s v="SKU-0166"/>
        <s v="SKU-0167"/>
        <s v="SKU-0168"/>
        <s v="SKU-0169"/>
        <s v="SKU-0170"/>
        <s v="SKU-0171"/>
        <s v="SKU-0172"/>
        <s v="SKU-0173"/>
        <s v="SKU-0174"/>
        <s v="SKU-0175"/>
        <s v="SKU-0176"/>
        <s v="SKU-0177"/>
        <s v="SKU-0178"/>
        <s v="SKU-0179"/>
        <s v="SKU-0180"/>
        <s v="SKU-0181"/>
        <s v="SKU-0182"/>
        <s v="SKU-0183"/>
        <s v="SKU-0184"/>
        <s v="SKU-0185"/>
        <s v="SKU-0186"/>
        <s v="SKU-0187"/>
        <s v="SKU-0188"/>
        <s v="SKU-0189"/>
        <s v="SKU-0190"/>
        <s v="SKU-0191"/>
        <s v="SKU-0192"/>
        <s v="SKU-0193"/>
        <s v="SKU-0194"/>
        <s v="SKU-0195"/>
        <s v="SKU-0196"/>
        <s v="SKU-0197"/>
        <s v="SKU-0198"/>
        <s v="SKU-0199"/>
        <s v="SKU-0200"/>
        <s v="SKU-0201"/>
        <s v="SKU-0202"/>
        <s v="SKU-0203"/>
        <s v="SKU-0204"/>
        <s v="SKU-0205"/>
        <s v="SKU-0206"/>
        <s v="SKU-0207"/>
        <s v="SKU-0208"/>
        <s v="SKU-0209"/>
        <s v="SKU-0210"/>
        <s v="SKU-0211"/>
        <s v="SKU-0212"/>
        <s v="SKU-0213"/>
        <s v="SKU-0214"/>
        <s v="SKU-0215"/>
        <s v="SKU-0216"/>
        <s v="SKU-0217"/>
        <s v="SKU-0218"/>
        <s v="SKU-0219"/>
        <s v="SKU-0220"/>
        <s v="SKU-0221"/>
        <s v="SKU-0222"/>
        <s v="SKU-0223"/>
        <s v="SKU-0224"/>
        <s v="SKU-0225"/>
        <s v="SKU-0226"/>
        <s v="SKU-0227"/>
        <s v="SKU-0228"/>
        <s v="SKU-0229"/>
        <s v="SKU-0230"/>
        <s v="SKU-0231"/>
        <s v="SKU-0232"/>
        <s v="SKU-0233"/>
        <s v="SKU-0234"/>
        <s v="SKU-0235"/>
        <s v="SKU-0236"/>
        <s v="SKU-0237"/>
        <s v="SKU-0238"/>
        <s v="SKU-0239"/>
        <s v="SKU-0240"/>
        <s v="SKU-0241"/>
        <s v="SKU-0242"/>
        <s v="SKU-0243"/>
        <s v="SKU-0244"/>
        <s v="SKU-0245"/>
        <s v="SKU-0246"/>
        <s v="SKU-0247"/>
        <s v="SKU-0248"/>
        <s v="SKU-0249"/>
        <s v="SKU-0250"/>
        <s v="SKU-0251"/>
        <s v="SKU-0252"/>
        <s v="SKU-0253"/>
        <s v="SKU-0254"/>
        <s v="SKU-0255"/>
        <s v="SKU-0256"/>
        <s v="SKU-0257"/>
        <s v="SKU-0258"/>
        <s v="SKU-0259"/>
        <s v="SKU-0260"/>
        <s v="SKU-0261"/>
        <s v="SKU-0262"/>
        <s v="SKU-0263"/>
        <s v="SKU-0264"/>
        <s v="SKU-0265"/>
        <s v="SKU-0266"/>
        <s v="SKU-0267"/>
        <s v="SKU-0268"/>
        <s v="SKU-0269"/>
        <s v="SKU-0270"/>
        <s v="SKU-0271"/>
        <s v="SKU-0272"/>
        <s v="SKU-0273"/>
        <s v="SKU-0274"/>
        <s v="SKU-0275"/>
        <s v="SKU-0276"/>
        <s v="SKU-0277"/>
        <s v="SKU-0278"/>
        <s v="SKU-0279"/>
        <s v="SKU-0280"/>
        <s v="SKU-0281"/>
        <s v="SKU-0282"/>
        <s v="SKU-0283"/>
        <s v="SKU-0284"/>
        <s v="SKU-0285"/>
        <s v="SKU-0286"/>
        <s v="SKU-0287"/>
        <s v="SKU-0288"/>
        <s v="SKU-0289"/>
        <s v="SKU-0290"/>
        <s v="SKU-0291"/>
        <s v="SKU-0292"/>
        <s v="SKU-0293"/>
        <s v="SKU-0294"/>
        <s v="SKU-0295"/>
        <s v="SKU-0296"/>
        <s v="SKU-0297"/>
        <s v="SKU-0298"/>
        <s v="SKU-0299"/>
        <s v="SKU-0300"/>
        <s v="SKU-0301"/>
        <s v="SKU-0302"/>
        <s v="SKU-0303"/>
        <s v="SKU-0304"/>
        <s v="SKU-0305"/>
        <s v="SKU-0306"/>
        <s v="SKU-0307"/>
        <s v="SKU-0308"/>
        <s v="SKU-0309"/>
        <s v="SKU-0310"/>
        <s v="SKU-0311"/>
        <s v="SKU-0312"/>
        <s v="SKU-0313"/>
        <s v="SKU-0314"/>
        <s v="SKU-0315"/>
        <s v="SKU-0316"/>
        <s v="SKU-0317"/>
        <s v="SKU-0318"/>
        <s v="SKU-0319"/>
        <s v="SKU-0320"/>
        <s v="SKU-0321"/>
        <s v="SKU-0322"/>
        <s v="SKU-0323"/>
        <s v="SKU-0324"/>
        <s v="SKU-0325"/>
        <s v="SKU-0326"/>
        <s v="SKU-0327"/>
        <s v="SKU-0328"/>
        <s v="SKU-0329"/>
        <s v="SKU-0330"/>
        <s v="SKU-0331"/>
        <s v="SKU-0332"/>
        <s v="SKU-0333"/>
        <s v="SKU-0334"/>
        <s v="SKU-0335"/>
        <s v="SKU-0336"/>
        <s v="SKU-0337"/>
        <s v="SKU-0338"/>
        <s v="SKU-0339"/>
        <s v="SKU-0340"/>
        <s v="SKU-0341"/>
        <s v="SKU-0342"/>
        <s v="SKU-0343"/>
        <s v="SKU-0344"/>
        <s v="SKU-0345"/>
        <s v="SKU-0346"/>
        <s v="SKU-0347"/>
        <s v="SKU-0348"/>
        <s v="SKU-0349"/>
        <s v="SKU-0350"/>
        <s v="SKU-0351"/>
        <s v="SKU-0352"/>
        <s v="SKU-0353"/>
        <s v="SKU-0354"/>
        <s v="SKU-0355"/>
        <s v="SKU-0356"/>
        <s v="SKU-0357"/>
        <s v="SKU-0358"/>
        <s v="SKU-0359"/>
        <s v="SKU-0360"/>
        <s v="SKU-0361"/>
        <s v="SKU-0362"/>
        <s v="SKU-0363"/>
        <s v="SKU-0364"/>
        <s v="SKU-0365"/>
        <s v="SKU-0366"/>
        <s v="SKU-0367"/>
        <s v="SKU-0368"/>
        <s v="SKU-0369"/>
        <s v="SKU-0370"/>
        <s v="SKU-0371"/>
        <s v="SKU-0372"/>
        <s v="SKU-0373"/>
        <s v="SKU-0374"/>
        <s v="SKU-0375"/>
        <s v="SKU-0376"/>
        <s v="SKU-0377"/>
        <s v="SKU-0378"/>
        <s v="SKU-0379"/>
        <s v="SKU-0380"/>
        <s v="SKU-0381"/>
        <s v="SKU-0382"/>
        <s v="SKU-0383"/>
        <s v="SKU-0384"/>
        <s v="SKU-0385"/>
        <s v="SKU-0386"/>
        <s v="SKU-0387"/>
        <s v="SKU-0388"/>
        <s v="SKU-0389"/>
        <s v="SKU-0390"/>
        <s v="SKU-0391"/>
        <s v="SKU-0392"/>
        <s v="SKU-0393"/>
        <s v="SKU-0394"/>
        <s v="SKU-0395"/>
        <s v="SKU-0396"/>
        <s v="SKU-0397"/>
        <s v="SKU-0398"/>
        <s v="SKU-0399"/>
        <s v="SKU-0400"/>
        <s v="SKU-0401"/>
        <s v="SKU-0402"/>
        <s v="SKU-0403"/>
        <s v="SKU-0404"/>
        <s v="SKU-0405"/>
        <s v="SKU-0406"/>
        <s v="SKU-0407"/>
        <s v="SKU-0408"/>
        <s v="SKU-0409"/>
        <s v="SKU-0410"/>
        <s v="SKU-0411"/>
        <s v="SKU-0412"/>
        <s v="SKU-0413"/>
        <s v="SKU-0414"/>
        <s v="SKU-0415"/>
        <s v="SKU-0416"/>
        <s v="SKU-0417"/>
        <s v="SKU-0418"/>
        <s v="SKU-0419"/>
        <s v="SKU-0420"/>
        <s v="SKU-0421"/>
        <s v="SKU-0422"/>
        <s v="SKU-0423"/>
        <s v="SKU-0424"/>
        <s v="SKU-0425"/>
        <s v="SKU-0426"/>
        <s v="SKU-0427"/>
        <s v="SKU-0428"/>
        <s v="SKU-0429"/>
        <s v="SKU-0430"/>
        <s v="SKU-0431"/>
        <s v="SKU-0432"/>
        <s v="SKU-0433"/>
        <s v="SKU-0434"/>
        <s v="SKU-0435"/>
        <s v="SKU-0436"/>
        <s v="SKU-0437"/>
        <s v="SKU-0438"/>
        <s v="SKU-0439"/>
        <s v="SKU-0440"/>
        <s v="SKU-0441"/>
        <s v="SKU-0442"/>
        <s v="SKU-0443"/>
        <s v="SKU-0444"/>
        <s v="SKU-0445"/>
        <s v="SKU-0446"/>
        <s v="SKU-0447"/>
        <s v="SKU-0448"/>
        <s v="SKU-0449"/>
        <s v="SKU-0450"/>
        <s v="SKU-0451"/>
        <s v="SKU-0452"/>
        <s v="SKU-0453"/>
        <s v="SKU-0454"/>
        <s v="SKU-0455"/>
        <s v="SKU-0456"/>
        <s v="SKU-0457"/>
        <s v="SKU-0458"/>
        <s v="SKU-0459"/>
        <s v="SKU-0460"/>
        <s v="SKU-0461"/>
        <s v="SKU-0462"/>
        <s v="SKU-0463"/>
        <s v="SKU-0464"/>
        <s v="SKU-0465"/>
        <s v="SKU-0466"/>
        <s v="SKU-0467"/>
        <s v="SKU-0468"/>
        <s v="SKU-0469"/>
        <s v="SKU-0470"/>
        <s v="SKU-0471"/>
        <s v="SKU-0472"/>
        <s v="SKU-0473"/>
        <s v="SKU-0474"/>
        <s v="SKU-0475"/>
        <s v="SKU-0476"/>
        <s v="SKU-0477"/>
        <s v="SKU-0478"/>
        <s v="SKU-0479"/>
        <s v="SKU-0480"/>
        <s v="SKU-0481"/>
        <s v="SKU-0482"/>
        <s v="SKU-0483"/>
        <s v="SKU-0484"/>
        <s v="SKU-0485"/>
        <s v="SKU-0486"/>
        <s v="SKU-0487"/>
        <s v="SKU-0488"/>
        <s v="SKU-0489"/>
        <s v="SKU-0490"/>
        <s v="SKU-0491"/>
        <s v="SKU-0492"/>
        <s v="SKU-0493"/>
        <s v="SKU-0494"/>
        <s v="SKU-0495"/>
        <s v="SKU-0496"/>
        <s v="SKU-0497"/>
        <s v="SKU-0498"/>
        <s v="SKU-0499"/>
        <s v="SKU-0500"/>
      </sharedItems>
    </cacheField>
    <cacheField name="Nazwa produktu" numFmtId="0">
      <sharedItems/>
    </cacheField>
    <cacheField name="Kategoria" numFmtId="0">
      <sharedItems/>
    </cacheField>
    <cacheField name="Data" numFmtId="14">
      <sharedItems containsSemiMixedTypes="0" containsNonDate="0" containsDate="1" containsString="0" minDate="2024-08-01T00:00:00" maxDate="2026-07-02T00:00:00" count="24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8"/>
    </cacheField>
    <cacheField name="Ilość wydana" numFmtId="0">
      <sharedItems containsSemiMixedTypes="0" containsString="0" containsNumber="1" containsInteger="1" minValue="0" maxValue="792"/>
    </cacheField>
    <cacheField name="Wartość jednostkowa" numFmtId="0">
      <sharedItems containsSemiMixedTypes="0" containsString="0" containsNumber="1" minValue="2.1800000000000002" maxValue="2091.8000000000002"/>
    </cacheField>
    <cacheField name="Wartość sprzedaży" numFmtId="0">
      <sharedItems containsSemiMixedTypes="0" containsString="0" containsNumber="1" minValue="0" maxValue="583265.57999999996"/>
    </cacheField>
    <cacheField name="Months (Data)" numFmtId="0" databaseField="0">
      <fieldGroup base="3">
        <rangePr groupBy="months" startDate="2024-08-01T00:00:00" endDate="2026-07-02T00:00:00"/>
        <groupItems count="14">
          <s v="&lt;01.08.202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2.07.2026"/>
        </groupItems>
      </fieldGroup>
    </cacheField>
    <cacheField name="Years (Data)" numFmtId="0" databaseField="0">
      <fieldGroup base="3">
        <rangePr groupBy="years" startDate="2024-08-01T00:00:00" endDate="2026-07-02T00:00:00"/>
        <groupItems count="5">
          <s v="&lt;01.08.2024"/>
          <s v="2024"/>
          <s v="2025"/>
          <s v="2026"/>
          <s v="&gt;02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1">
  <r>
    <x v="0"/>
    <x v="0"/>
    <s v="Artykuły biurowe"/>
    <d v="2024-08-01T00:00:00"/>
    <n v="2"/>
    <n v="24.11"/>
    <n v="48.22"/>
  </r>
  <r>
    <x v="0"/>
    <x v="0"/>
    <s v="Artykuły biurowe"/>
    <d v="2024-09-01T00:00:00"/>
    <n v="2"/>
    <n v="23.61"/>
    <n v="47.22"/>
  </r>
  <r>
    <x v="0"/>
    <x v="0"/>
    <s v="Artykuły biurowe"/>
    <d v="2024-10-01T00:00:00"/>
    <n v="2"/>
    <n v="23.55"/>
    <n v="47.1"/>
  </r>
  <r>
    <x v="0"/>
    <x v="0"/>
    <s v="Artykuły biurowe"/>
    <d v="2024-11-01T00:00:00"/>
    <n v="2"/>
    <n v="24.07"/>
    <n v="48.14"/>
  </r>
  <r>
    <x v="0"/>
    <x v="0"/>
    <s v="Artykuły biurowe"/>
    <d v="2024-12-01T00:00:00"/>
    <n v="2"/>
    <n v="22.59"/>
    <n v="45.18"/>
  </r>
  <r>
    <x v="0"/>
    <x v="0"/>
    <s v="Artykuły biurowe"/>
    <d v="2025-01-01T00:00:00"/>
    <n v="2"/>
    <n v="23.73"/>
    <n v="47.46"/>
  </r>
  <r>
    <x v="0"/>
    <x v="0"/>
    <s v="Artykuły biurowe"/>
    <d v="2025-02-01T00:00:00"/>
    <n v="2"/>
    <n v="22.78"/>
    <n v="45.56"/>
  </r>
  <r>
    <x v="0"/>
    <x v="0"/>
    <s v="Artykuły biurowe"/>
    <d v="2025-03-01T00:00:00"/>
    <n v="2"/>
    <n v="23.51"/>
    <n v="47.02"/>
  </r>
  <r>
    <x v="0"/>
    <x v="0"/>
    <s v="Artykuły biurowe"/>
    <d v="2025-04-01T00:00:00"/>
    <n v="2"/>
    <n v="22.91"/>
    <n v="45.82"/>
  </r>
  <r>
    <x v="0"/>
    <x v="0"/>
    <s v="Artykuły biurowe"/>
    <d v="2025-05-01T00:00:00"/>
    <n v="2"/>
    <n v="22.97"/>
    <n v="45.94"/>
  </r>
  <r>
    <x v="0"/>
    <x v="0"/>
    <s v="Artykuły biurowe"/>
    <d v="2025-06-01T00:00:00"/>
    <n v="2"/>
    <n v="24.16"/>
    <n v="48.32"/>
  </r>
  <r>
    <x v="0"/>
    <x v="0"/>
    <s v="Artykuły biurowe"/>
    <d v="2025-07-01T00:00:00"/>
    <n v="2"/>
    <n v="23.22"/>
    <n v="46.44"/>
  </r>
  <r>
    <x v="0"/>
    <x v="0"/>
    <s v="Artykuły biurowe"/>
    <d v="2025-08-01T00:00:00"/>
    <n v="2"/>
    <n v="23.8"/>
    <n v="47.6"/>
  </r>
  <r>
    <x v="0"/>
    <x v="0"/>
    <s v="Artykuły biurowe"/>
    <d v="2025-09-01T00:00:00"/>
    <n v="2"/>
    <n v="23.37"/>
    <n v="46.74"/>
  </r>
  <r>
    <x v="0"/>
    <x v="0"/>
    <s v="Artykuły biurowe"/>
    <d v="2025-10-01T00:00:00"/>
    <n v="2"/>
    <n v="24.7"/>
    <n v="49.4"/>
  </r>
  <r>
    <x v="0"/>
    <x v="0"/>
    <s v="Artykuły biurowe"/>
    <d v="2025-11-01T00:00:00"/>
    <n v="3"/>
    <n v="23.31"/>
    <n v="69.929999999999993"/>
  </r>
  <r>
    <x v="0"/>
    <x v="0"/>
    <s v="Artykuły biurowe"/>
    <d v="2025-12-01T00:00:00"/>
    <n v="2"/>
    <n v="24.61"/>
    <n v="49.22"/>
  </r>
  <r>
    <x v="0"/>
    <x v="0"/>
    <s v="Artykuły biurowe"/>
    <d v="2026-01-01T00:00:00"/>
    <n v="2"/>
    <n v="23.47"/>
    <n v="46.94"/>
  </r>
  <r>
    <x v="0"/>
    <x v="0"/>
    <s v="Artykuły biurowe"/>
    <d v="2026-02-01T00:00:00"/>
    <n v="2"/>
    <n v="24.57"/>
    <n v="49.14"/>
  </r>
  <r>
    <x v="0"/>
    <x v="0"/>
    <s v="Artykuły biurowe"/>
    <d v="2026-03-01T00:00:00"/>
    <n v="3"/>
    <n v="24.52"/>
    <n v="73.56"/>
  </r>
  <r>
    <x v="0"/>
    <x v="0"/>
    <s v="Artykuły biurowe"/>
    <d v="2026-04-01T00:00:00"/>
    <n v="3"/>
    <n v="23.98"/>
    <n v="71.94"/>
  </r>
  <r>
    <x v="0"/>
    <x v="0"/>
    <s v="Artykuły biurowe"/>
    <d v="2026-05-01T00:00:00"/>
    <n v="3"/>
    <n v="24.13"/>
    <n v="72.39"/>
  </r>
  <r>
    <x v="0"/>
    <x v="0"/>
    <s v="Artykuły biurowe"/>
    <d v="2026-06-01T00:00:00"/>
    <n v="3"/>
    <n v="22.81"/>
    <n v="68.429999999999993"/>
  </r>
  <r>
    <x v="0"/>
    <x v="0"/>
    <s v="Artykuły biurowe"/>
    <d v="2026-07-01T00:00:00"/>
    <n v="2"/>
    <n v="22.54"/>
    <n v="45.08"/>
  </r>
  <r>
    <x v="1"/>
    <x v="1"/>
    <s v="Spożywcze"/>
    <d v="2024-08-01T00:00:00"/>
    <n v="13"/>
    <n v="35.049999999999997"/>
    <n v="455.65"/>
  </r>
  <r>
    <x v="1"/>
    <x v="1"/>
    <s v="Spożywcze"/>
    <d v="2024-09-01T00:00:00"/>
    <n v="14"/>
    <n v="34.54"/>
    <n v="483.56"/>
  </r>
  <r>
    <x v="1"/>
    <x v="1"/>
    <s v="Spożywcze"/>
    <d v="2024-10-01T00:00:00"/>
    <n v="13"/>
    <n v="35.270000000000003"/>
    <n v="458.51000000000005"/>
  </r>
  <r>
    <x v="1"/>
    <x v="1"/>
    <s v="Spożywcze"/>
    <d v="2024-11-01T00:00:00"/>
    <n v="13"/>
    <n v="36.67"/>
    <n v="476.71000000000004"/>
  </r>
  <r>
    <x v="1"/>
    <x v="1"/>
    <s v="Spożywcze"/>
    <d v="2024-12-01T00:00:00"/>
    <n v="13"/>
    <n v="37.950000000000003"/>
    <n v="493.35"/>
  </r>
  <r>
    <x v="1"/>
    <x v="1"/>
    <s v="Spożywcze"/>
    <d v="2025-01-01T00:00:00"/>
    <n v="15"/>
    <n v="36.49"/>
    <n v="547.35"/>
  </r>
  <r>
    <x v="1"/>
    <x v="1"/>
    <s v="Spożywcze"/>
    <d v="2025-02-01T00:00:00"/>
    <n v="13"/>
    <n v="36.99"/>
    <n v="480.87"/>
  </r>
  <r>
    <x v="1"/>
    <x v="1"/>
    <s v="Spożywcze"/>
    <d v="2025-03-01T00:00:00"/>
    <n v="12"/>
    <n v="35.090000000000003"/>
    <n v="421.08000000000004"/>
  </r>
  <r>
    <x v="1"/>
    <x v="1"/>
    <s v="Spożywcze"/>
    <d v="2025-04-01T00:00:00"/>
    <n v="10"/>
    <n v="36.76"/>
    <n v="367.59999999999997"/>
  </r>
  <r>
    <x v="1"/>
    <x v="1"/>
    <s v="Spożywcze"/>
    <d v="2025-05-01T00:00:00"/>
    <n v="12"/>
    <n v="34.880000000000003"/>
    <n v="418.56000000000006"/>
  </r>
  <r>
    <x v="1"/>
    <x v="1"/>
    <s v="Spożywcze"/>
    <d v="2025-06-01T00:00:00"/>
    <n v="11"/>
    <n v="34.979999999999997"/>
    <n v="384.78"/>
  </r>
  <r>
    <x v="1"/>
    <x v="1"/>
    <s v="Spożywcze"/>
    <d v="2025-07-01T00:00:00"/>
    <n v="11"/>
    <n v="35.21"/>
    <n v="387.31"/>
  </r>
  <r>
    <x v="1"/>
    <x v="1"/>
    <s v="Spożywcze"/>
    <d v="2025-08-01T00:00:00"/>
    <n v="12"/>
    <n v="36.31"/>
    <n v="435.72"/>
  </r>
  <r>
    <x v="1"/>
    <x v="1"/>
    <s v="Spożywcze"/>
    <d v="2025-09-01T00:00:00"/>
    <n v="12"/>
    <n v="34.53"/>
    <n v="414.36"/>
  </r>
  <r>
    <x v="1"/>
    <x v="1"/>
    <s v="Spożywcze"/>
    <d v="2025-10-01T00:00:00"/>
    <n v="16"/>
    <n v="36.96"/>
    <n v="591.36"/>
  </r>
  <r>
    <x v="1"/>
    <x v="1"/>
    <s v="Spożywcze"/>
    <d v="2025-11-01T00:00:00"/>
    <n v="13"/>
    <n v="34.5"/>
    <n v="448.5"/>
  </r>
  <r>
    <x v="1"/>
    <x v="1"/>
    <s v="Spożywcze"/>
    <d v="2025-12-01T00:00:00"/>
    <n v="15"/>
    <n v="37.450000000000003"/>
    <n v="561.75"/>
  </r>
  <r>
    <x v="1"/>
    <x v="1"/>
    <s v="Spożywcze"/>
    <d v="2026-01-01T00:00:00"/>
    <n v="17"/>
    <n v="36.229999999999997"/>
    <n v="615.91"/>
  </r>
  <r>
    <x v="1"/>
    <x v="1"/>
    <s v="Spożywcze"/>
    <d v="2026-02-01T00:00:00"/>
    <n v="16"/>
    <n v="35.130000000000003"/>
    <n v="562.08000000000004"/>
  </r>
  <r>
    <x v="1"/>
    <x v="1"/>
    <s v="Spożywcze"/>
    <d v="2026-03-01T00:00:00"/>
    <n v="13"/>
    <n v="37.67"/>
    <n v="489.71000000000004"/>
  </r>
  <r>
    <x v="1"/>
    <x v="1"/>
    <s v="Spożywcze"/>
    <d v="2026-04-01T00:00:00"/>
    <n v="12"/>
    <n v="37.380000000000003"/>
    <n v="448.56000000000006"/>
  </r>
  <r>
    <x v="1"/>
    <x v="1"/>
    <s v="Spożywcze"/>
    <d v="2026-05-01T00:00:00"/>
    <n v="12"/>
    <n v="35.200000000000003"/>
    <n v="422.40000000000003"/>
  </r>
  <r>
    <x v="1"/>
    <x v="1"/>
    <s v="Spożywcze"/>
    <d v="2026-06-01T00:00:00"/>
    <n v="12"/>
    <n v="34.71"/>
    <n v="416.52"/>
  </r>
  <r>
    <x v="1"/>
    <x v="1"/>
    <s v="Spożywcze"/>
    <d v="2026-07-01T00:00:00"/>
    <n v="9"/>
    <n v="34.729999999999997"/>
    <n v="312.57"/>
  </r>
  <r>
    <x v="2"/>
    <x v="2"/>
    <s v="Obuwie"/>
    <d v="2024-08-01T00:00:00"/>
    <n v="9"/>
    <n v="101.16"/>
    <n v="910.43999999999994"/>
  </r>
  <r>
    <x v="2"/>
    <x v="2"/>
    <s v="Obuwie"/>
    <d v="2024-09-01T00:00:00"/>
    <n v="6"/>
    <n v="94.65"/>
    <n v="567.90000000000009"/>
  </r>
  <r>
    <x v="2"/>
    <x v="2"/>
    <s v="Obuwie"/>
    <d v="2024-10-01T00:00:00"/>
    <n v="5"/>
    <n v="92.21"/>
    <n v="461.04999999999995"/>
  </r>
  <r>
    <x v="2"/>
    <x v="2"/>
    <s v="Obuwie"/>
    <d v="2024-11-01T00:00:00"/>
    <n v="3"/>
    <n v="96.03"/>
    <n v="288.09000000000003"/>
  </r>
  <r>
    <x v="2"/>
    <x v="2"/>
    <s v="Obuwie"/>
    <d v="2024-12-01T00:00:00"/>
    <n v="3"/>
    <n v="91.63"/>
    <n v="274.89"/>
  </r>
  <r>
    <x v="2"/>
    <x v="2"/>
    <s v="Obuwie"/>
    <d v="2025-01-01T00:00:00"/>
    <n v="2"/>
    <n v="97.93"/>
    <n v="195.86"/>
  </r>
  <r>
    <x v="2"/>
    <x v="2"/>
    <s v="Obuwie"/>
    <d v="2025-02-01T00:00:00"/>
    <n v="1"/>
    <n v="99"/>
    <n v="99"/>
  </r>
  <r>
    <x v="2"/>
    <x v="2"/>
    <s v="Obuwie"/>
    <d v="2025-03-01T00:00:00"/>
    <n v="2"/>
    <n v="92.19"/>
    <n v="184.38"/>
  </r>
  <r>
    <x v="2"/>
    <x v="2"/>
    <s v="Obuwie"/>
    <d v="2025-04-01T00:00:00"/>
    <n v="4"/>
    <n v="98.8"/>
    <n v="395.2"/>
  </r>
  <r>
    <x v="2"/>
    <x v="2"/>
    <s v="Obuwie"/>
    <d v="2025-05-01T00:00:00"/>
    <n v="7"/>
    <n v="96.54"/>
    <n v="675.78000000000009"/>
  </r>
  <r>
    <x v="2"/>
    <x v="2"/>
    <s v="Obuwie"/>
    <d v="2025-06-01T00:00:00"/>
    <n v="8"/>
    <n v="98.7"/>
    <n v="789.6"/>
  </r>
  <r>
    <x v="2"/>
    <x v="2"/>
    <s v="Obuwie"/>
    <d v="2025-07-01T00:00:00"/>
    <n v="7"/>
    <n v="93.43"/>
    <n v="654.01"/>
  </r>
  <r>
    <x v="2"/>
    <x v="2"/>
    <s v="Obuwie"/>
    <d v="2025-08-01T00:00:00"/>
    <n v="8"/>
    <n v="98.86"/>
    <n v="790.88"/>
  </r>
  <r>
    <x v="2"/>
    <x v="2"/>
    <s v="Obuwie"/>
    <d v="2025-09-01T00:00:00"/>
    <n v="8"/>
    <n v="97.86"/>
    <n v="782.88"/>
  </r>
  <r>
    <x v="2"/>
    <x v="2"/>
    <s v="Obuwie"/>
    <d v="2025-10-01T00:00:00"/>
    <n v="6"/>
    <n v="93.06"/>
    <n v="558.36"/>
  </r>
  <r>
    <x v="2"/>
    <x v="2"/>
    <s v="Obuwie"/>
    <d v="2025-11-01T00:00:00"/>
    <n v="5"/>
    <n v="98.46"/>
    <n v="492.29999999999995"/>
  </r>
  <r>
    <x v="2"/>
    <x v="2"/>
    <s v="Obuwie"/>
    <d v="2025-12-01T00:00:00"/>
    <n v="2"/>
    <n v="93.88"/>
    <n v="187.76"/>
  </r>
  <r>
    <x v="2"/>
    <x v="2"/>
    <s v="Obuwie"/>
    <d v="2026-01-01T00:00:00"/>
    <n v="1"/>
    <n v="95.65"/>
    <n v="95.65"/>
  </r>
  <r>
    <x v="2"/>
    <x v="2"/>
    <s v="Obuwie"/>
    <d v="2026-02-01T00:00:00"/>
    <n v="2"/>
    <n v="92.29"/>
    <n v="184.58"/>
  </r>
  <r>
    <x v="2"/>
    <x v="2"/>
    <s v="Obuwie"/>
    <d v="2026-03-01T00:00:00"/>
    <n v="3"/>
    <n v="95.24"/>
    <n v="285.71999999999997"/>
  </r>
  <r>
    <x v="2"/>
    <x v="2"/>
    <s v="Obuwie"/>
    <d v="2026-04-01T00:00:00"/>
    <n v="4"/>
    <n v="94.17"/>
    <n v="376.68"/>
  </r>
  <r>
    <x v="2"/>
    <x v="2"/>
    <s v="Obuwie"/>
    <d v="2026-05-01T00:00:00"/>
    <n v="7"/>
    <n v="94.1"/>
    <n v="658.69999999999993"/>
  </r>
  <r>
    <x v="2"/>
    <x v="2"/>
    <s v="Obuwie"/>
    <d v="2026-06-01T00:00:00"/>
    <n v="8"/>
    <n v="94.15"/>
    <n v="753.2"/>
  </r>
  <r>
    <x v="2"/>
    <x v="2"/>
    <s v="Obuwie"/>
    <d v="2026-07-01T00:00:00"/>
    <n v="10"/>
    <n v="98.25"/>
    <n v="982.5"/>
  </r>
  <r>
    <x v="3"/>
    <x v="3"/>
    <s v="Spożywcze"/>
    <d v="2024-08-01T00:00:00"/>
    <n v="3"/>
    <n v="9.7100000000000009"/>
    <n v="29.130000000000003"/>
  </r>
  <r>
    <x v="3"/>
    <x v="3"/>
    <s v="Spożywcze"/>
    <d v="2024-09-01T00:00:00"/>
    <n v="2"/>
    <n v="9.83"/>
    <n v="19.66"/>
  </r>
  <r>
    <x v="3"/>
    <x v="3"/>
    <s v="Spożywcze"/>
    <d v="2024-10-01T00:00:00"/>
    <n v="3"/>
    <n v="9.75"/>
    <n v="29.25"/>
  </r>
  <r>
    <x v="3"/>
    <x v="3"/>
    <s v="Spożywcze"/>
    <d v="2024-11-01T00:00:00"/>
    <n v="3"/>
    <n v="9.5"/>
    <n v="28.5"/>
  </r>
  <r>
    <x v="3"/>
    <x v="3"/>
    <s v="Spożywcze"/>
    <d v="2024-12-01T00:00:00"/>
    <n v="3"/>
    <n v="9.7200000000000006"/>
    <n v="29.160000000000004"/>
  </r>
  <r>
    <x v="3"/>
    <x v="3"/>
    <s v="Spożywcze"/>
    <d v="2025-01-01T00:00:00"/>
    <n v="2"/>
    <n v="9.94"/>
    <n v="19.88"/>
  </r>
  <r>
    <x v="3"/>
    <x v="3"/>
    <s v="Spożywcze"/>
    <d v="2025-02-01T00:00:00"/>
    <n v="3"/>
    <n v="10.029999999999999"/>
    <n v="30.089999999999996"/>
  </r>
  <r>
    <x v="3"/>
    <x v="3"/>
    <s v="Spożywcze"/>
    <d v="2025-03-01T00:00:00"/>
    <n v="3"/>
    <n v="9.89"/>
    <n v="29.67"/>
  </r>
  <r>
    <x v="3"/>
    <x v="3"/>
    <s v="Spożywcze"/>
    <d v="2025-04-01T00:00:00"/>
    <n v="3"/>
    <n v="9.17"/>
    <n v="27.509999999999998"/>
  </r>
  <r>
    <x v="3"/>
    <x v="3"/>
    <s v="Spożywcze"/>
    <d v="2025-05-01T00:00:00"/>
    <n v="3"/>
    <n v="9.39"/>
    <n v="28.17"/>
  </r>
  <r>
    <x v="3"/>
    <x v="3"/>
    <s v="Spożywcze"/>
    <d v="2025-06-01T00:00:00"/>
    <n v="3"/>
    <n v="10.039999999999999"/>
    <n v="30.119999999999997"/>
  </r>
  <r>
    <x v="3"/>
    <x v="3"/>
    <s v="Spożywcze"/>
    <d v="2025-07-01T00:00:00"/>
    <n v="3"/>
    <n v="9.1199999999999992"/>
    <n v="27.36"/>
  </r>
  <r>
    <x v="3"/>
    <x v="3"/>
    <s v="Spożywcze"/>
    <d v="2025-08-01T00:00:00"/>
    <n v="3"/>
    <n v="9.43"/>
    <n v="28.29"/>
  </r>
  <r>
    <x v="3"/>
    <x v="3"/>
    <s v="Spożywcze"/>
    <d v="2025-09-01T00:00:00"/>
    <n v="3"/>
    <n v="9.6199999999999992"/>
    <n v="28.86"/>
  </r>
  <r>
    <x v="3"/>
    <x v="3"/>
    <s v="Spożywcze"/>
    <d v="2025-10-01T00:00:00"/>
    <n v="3"/>
    <n v="9.1"/>
    <n v="27.299999999999997"/>
  </r>
  <r>
    <x v="3"/>
    <x v="3"/>
    <s v="Spożywcze"/>
    <d v="2025-11-01T00:00:00"/>
    <n v="3"/>
    <n v="9.68"/>
    <n v="29.04"/>
  </r>
  <r>
    <x v="3"/>
    <x v="3"/>
    <s v="Spożywcze"/>
    <d v="2025-12-01T00:00:00"/>
    <n v="3"/>
    <n v="9.68"/>
    <n v="29.04"/>
  </r>
  <r>
    <x v="3"/>
    <x v="3"/>
    <s v="Spożywcze"/>
    <d v="2026-01-01T00:00:00"/>
    <n v="3"/>
    <n v="9.64"/>
    <n v="28.92"/>
  </r>
  <r>
    <x v="3"/>
    <x v="3"/>
    <s v="Spożywcze"/>
    <d v="2026-02-01T00:00:00"/>
    <n v="3"/>
    <n v="9.5"/>
    <n v="28.5"/>
  </r>
  <r>
    <x v="3"/>
    <x v="3"/>
    <s v="Spożywcze"/>
    <d v="2026-03-01T00:00:00"/>
    <n v="3"/>
    <n v="9.4499999999999993"/>
    <n v="28.349999999999998"/>
  </r>
  <r>
    <x v="3"/>
    <x v="3"/>
    <s v="Spożywcze"/>
    <d v="2026-04-01T00:00:00"/>
    <n v="4"/>
    <n v="9.9700000000000006"/>
    <n v="39.880000000000003"/>
  </r>
  <r>
    <x v="3"/>
    <x v="3"/>
    <s v="Spożywcze"/>
    <d v="2026-05-01T00:00:00"/>
    <n v="3"/>
    <n v="9.59"/>
    <n v="28.77"/>
  </r>
  <r>
    <x v="3"/>
    <x v="3"/>
    <s v="Spożywcze"/>
    <d v="2026-06-01T00:00:00"/>
    <n v="4"/>
    <n v="9.1300000000000008"/>
    <n v="36.520000000000003"/>
  </r>
  <r>
    <x v="3"/>
    <x v="3"/>
    <s v="Spożywcze"/>
    <d v="2026-07-01T00:00:00"/>
    <n v="4"/>
    <n v="9.73"/>
    <n v="38.92"/>
  </r>
  <r>
    <x v="4"/>
    <x v="4"/>
    <s v="Zabawki"/>
    <d v="2024-08-01T00:00:00"/>
    <n v="249"/>
    <n v="59.86"/>
    <n v="14905.14"/>
  </r>
  <r>
    <x v="4"/>
    <x v="4"/>
    <s v="Zabawki"/>
    <d v="2024-09-01T00:00:00"/>
    <n v="304"/>
    <n v="63.1"/>
    <n v="19182.400000000001"/>
  </r>
  <r>
    <x v="4"/>
    <x v="4"/>
    <s v="Zabawki"/>
    <d v="2024-10-01T00:00:00"/>
    <n v="288"/>
    <n v="59.79"/>
    <n v="17219.52"/>
  </r>
  <r>
    <x v="4"/>
    <x v="4"/>
    <s v="Zabawki"/>
    <d v="2024-11-01T00:00:00"/>
    <n v="284"/>
    <n v="62.53"/>
    <n v="17758.52"/>
  </r>
  <r>
    <x v="4"/>
    <x v="4"/>
    <s v="Zabawki"/>
    <d v="2024-12-01T00:00:00"/>
    <n v="254"/>
    <n v="62.96"/>
    <n v="15991.84"/>
  </r>
  <r>
    <x v="4"/>
    <x v="4"/>
    <s v="Zabawki"/>
    <d v="2025-01-01T00:00:00"/>
    <n v="214"/>
    <n v="59.87"/>
    <n v="12812.18"/>
  </r>
  <r>
    <x v="4"/>
    <x v="4"/>
    <s v="Zabawki"/>
    <d v="2025-02-01T00:00:00"/>
    <n v="248"/>
    <n v="63.8"/>
    <n v="15822.4"/>
  </r>
  <r>
    <x v="4"/>
    <x v="4"/>
    <s v="Zabawki"/>
    <d v="2025-03-01T00:00:00"/>
    <n v="230"/>
    <n v="62.14"/>
    <n v="14292.2"/>
  </r>
  <r>
    <x v="4"/>
    <x v="4"/>
    <s v="Zabawki"/>
    <d v="2025-04-01T00:00:00"/>
    <n v="173"/>
    <n v="62.37"/>
    <n v="10790.01"/>
  </r>
  <r>
    <x v="4"/>
    <x v="4"/>
    <s v="Zabawki"/>
    <d v="2025-05-01T00:00:00"/>
    <n v="218"/>
    <n v="64.53"/>
    <n v="14067.54"/>
  </r>
  <r>
    <x v="4"/>
    <x v="4"/>
    <s v="Zabawki"/>
    <d v="2025-06-01T00:00:00"/>
    <n v="264"/>
    <n v="59.15"/>
    <n v="15615.6"/>
  </r>
  <r>
    <x v="4"/>
    <x v="4"/>
    <s v="Zabawki"/>
    <d v="2025-07-01T00:00:00"/>
    <n v="270"/>
    <n v="61.45"/>
    <n v="16591.5"/>
  </r>
  <r>
    <x v="4"/>
    <x v="4"/>
    <s v="Zabawki"/>
    <d v="2025-08-01T00:00:00"/>
    <n v="249"/>
    <n v="64.290000000000006"/>
    <n v="16008.210000000001"/>
  </r>
  <r>
    <x v="4"/>
    <x v="4"/>
    <s v="Zabawki"/>
    <d v="2025-09-01T00:00:00"/>
    <n v="231"/>
    <n v="60.13"/>
    <n v="13890.03"/>
  </r>
  <r>
    <x v="4"/>
    <x v="4"/>
    <s v="Zabawki"/>
    <d v="2025-10-01T00:00:00"/>
    <n v="253"/>
    <n v="63.79"/>
    <n v="16138.869999999999"/>
  </r>
  <r>
    <x v="4"/>
    <x v="4"/>
    <s v="Zabawki"/>
    <d v="2025-11-01T00:00:00"/>
    <n v="216"/>
    <n v="59.01"/>
    <n v="12746.16"/>
  </r>
  <r>
    <x v="4"/>
    <x v="4"/>
    <s v="Zabawki"/>
    <d v="2025-12-01T00:00:00"/>
    <n v="223"/>
    <n v="61.7"/>
    <n v="13759.1"/>
  </r>
  <r>
    <x v="4"/>
    <x v="4"/>
    <s v="Zabawki"/>
    <d v="2026-01-01T00:00:00"/>
    <n v="220"/>
    <n v="59.21"/>
    <n v="13026.2"/>
  </r>
  <r>
    <x v="4"/>
    <x v="4"/>
    <s v="Zabawki"/>
    <d v="2026-02-01T00:00:00"/>
    <n v="190"/>
    <n v="63.88"/>
    <n v="12137.2"/>
  </r>
  <r>
    <x v="4"/>
    <x v="4"/>
    <s v="Zabawki"/>
    <d v="2026-03-01T00:00:00"/>
    <n v="191"/>
    <n v="64.63"/>
    <n v="12344.33"/>
  </r>
  <r>
    <x v="4"/>
    <x v="4"/>
    <s v="Zabawki"/>
    <d v="2026-04-01T00:00:00"/>
    <n v="191"/>
    <n v="60.13"/>
    <n v="11484.83"/>
  </r>
  <r>
    <x v="4"/>
    <x v="4"/>
    <s v="Zabawki"/>
    <d v="2026-05-01T00:00:00"/>
    <n v="188"/>
    <n v="61.73"/>
    <n v="11605.24"/>
  </r>
  <r>
    <x v="4"/>
    <x v="4"/>
    <s v="Zabawki"/>
    <d v="2026-06-01T00:00:00"/>
    <n v="199"/>
    <n v="59.74"/>
    <n v="11888.26"/>
  </r>
  <r>
    <x v="4"/>
    <x v="4"/>
    <s v="Zabawki"/>
    <d v="2026-07-01T00:00:00"/>
    <n v="210"/>
    <n v="63.53"/>
    <n v="13341.300000000001"/>
  </r>
  <r>
    <x v="5"/>
    <x v="5"/>
    <s v="Obuwie"/>
    <d v="2024-08-01T00:00:00"/>
    <n v="0"/>
    <n v="344.12"/>
    <n v="0"/>
  </r>
  <r>
    <x v="5"/>
    <x v="5"/>
    <s v="Obuwie"/>
    <d v="2024-09-01T00:00:00"/>
    <n v="24"/>
    <n v="327.45"/>
    <n v="7858.7999999999993"/>
  </r>
  <r>
    <x v="5"/>
    <x v="5"/>
    <s v="Obuwie"/>
    <d v="2024-10-01T00:00:00"/>
    <n v="0"/>
    <n v="329.32"/>
    <n v="0"/>
  </r>
  <r>
    <x v="5"/>
    <x v="5"/>
    <s v="Obuwie"/>
    <d v="2024-11-01T00:00:00"/>
    <n v="10"/>
    <n v="319.52999999999997"/>
    <n v="3195.2999999999997"/>
  </r>
  <r>
    <x v="5"/>
    <x v="5"/>
    <s v="Obuwie"/>
    <d v="2024-12-01T00:00:00"/>
    <n v="0"/>
    <n v="328.89"/>
    <n v="0"/>
  </r>
  <r>
    <x v="5"/>
    <x v="5"/>
    <s v="Obuwie"/>
    <d v="2025-01-01T00:00:00"/>
    <n v="6"/>
    <n v="322.62"/>
    <n v="1935.72"/>
  </r>
  <r>
    <x v="5"/>
    <x v="5"/>
    <s v="Obuwie"/>
    <d v="2025-02-01T00:00:00"/>
    <n v="10"/>
    <n v="336.27"/>
    <n v="3362.7"/>
  </r>
  <r>
    <x v="5"/>
    <x v="5"/>
    <s v="Obuwie"/>
    <d v="2025-03-01T00:00:00"/>
    <n v="5"/>
    <n v="322.02999999999997"/>
    <n v="1610.1499999999999"/>
  </r>
  <r>
    <x v="5"/>
    <x v="5"/>
    <s v="Obuwie"/>
    <d v="2025-04-01T00:00:00"/>
    <n v="0"/>
    <n v="338.29"/>
    <n v="0"/>
  </r>
  <r>
    <x v="5"/>
    <x v="5"/>
    <s v="Obuwie"/>
    <d v="2025-05-01T00:00:00"/>
    <n v="0"/>
    <n v="333.74"/>
    <n v="0"/>
  </r>
  <r>
    <x v="5"/>
    <x v="5"/>
    <s v="Obuwie"/>
    <d v="2025-06-01T00:00:00"/>
    <n v="17"/>
    <n v="344.92"/>
    <n v="5863.64"/>
  </r>
  <r>
    <x v="5"/>
    <x v="5"/>
    <s v="Obuwie"/>
    <d v="2025-07-01T00:00:00"/>
    <n v="0"/>
    <n v="331.43"/>
    <n v="0"/>
  </r>
  <r>
    <x v="5"/>
    <x v="5"/>
    <s v="Obuwie"/>
    <d v="2025-08-01T00:00:00"/>
    <n v="40"/>
    <n v="339.74"/>
    <n v="13589.6"/>
  </r>
  <r>
    <x v="5"/>
    <x v="5"/>
    <s v="Obuwie"/>
    <d v="2025-09-01T00:00:00"/>
    <n v="13"/>
    <n v="346.25"/>
    <n v="4501.25"/>
  </r>
  <r>
    <x v="5"/>
    <x v="5"/>
    <s v="Obuwie"/>
    <d v="2025-10-01T00:00:00"/>
    <n v="18"/>
    <n v="350.51"/>
    <n v="6309.18"/>
  </r>
  <r>
    <x v="5"/>
    <x v="5"/>
    <s v="Obuwie"/>
    <d v="2025-11-01T00:00:00"/>
    <n v="0"/>
    <n v="329.86"/>
    <n v="0"/>
  </r>
  <r>
    <x v="5"/>
    <x v="5"/>
    <s v="Obuwie"/>
    <d v="2025-12-01T00:00:00"/>
    <n v="10"/>
    <n v="333.9"/>
    <n v="3339"/>
  </r>
  <r>
    <x v="5"/>
    <x v="5"/>
    <s v="Obuwie"/>
    <d v="2026-01-01T00:00:00"/>
    <n v="0"/>
    <n v="345.45"/>
    <n v="0"/>
  </r>
  <r>
    <x v="5"/>
    <x v="5"/>
    <s v="Obuwie"/>
    <d v="2026-02-01T00:00:00"/>
    <n v="15"/>
    <n v="328.41"/>
    <n v="4926.1500000000005"/>
  </r>
  <r>
    <x v="5"/>
    <x v="5"/>
    <s v="Obuwie"/>
    <d v="2026-03-01T00:00:00"/>
    <n v="8"/>
    <n v="342.92"/>
    <n v="2743.36"/>
  </r>
  <r>
    <x v="5"/>
    <x v="5"/>
    <s v="Obuwie"/>
    <d v="2026-04-01T00:00:00"/>
    <n v="10"/>
    <n v="323.31"/>
    <n v="3233.1"/>
  </r>
  <r>
    <x v="5"/>
    <x v="5"/>
    <s v="Obuwie"/>
    <d v="2026-05-01T00:00:00"/>
    <n v="11"/>
    <n v="336.8"/>
    <n v="3704.8"/>
  </r>
  <r>
    <x v="5"/>
    <x v="5"/>
    <s v="Obuwie"/>
    <d v="2026-06-01T00:00:00"/>
    <n v="0"/>
    <n v="335.91"/>
    <n v="0"/>
  </r>
  <r>
    <x v="5"/>
    <x v="5"/>
    <s v="Obuwie"/>
    <d v="2026-07-01T00:00:00"/>
    <n v="15"/>
    <n v="339.55"/>
    <n v="5093.25"/>
  </r>
  <r>
    <x v="6"/>
    <x v="6"/>
    <s v="Sport i rekreacja"/>
    <d v="2024-08-01T00:00:00"/>
    <n v="2"/>
    <n v="340.72"/>
    <n v="681.44"/>
  </r>
  <r>
    <x v="6"/>
    <x v="6"/>
    <s v="Sport i rekreacja"/>
    <d v="2024-09-01T00:00:00"/>
    <n v="2"/>
    <n v="337.38"/>
    <n v="674.76"/>
  </r>
  <r>
    <x v="6"/>
    <x v="6"/>
    <s v="Sport i rekreacja"/>
    <d v="2024-10-01T00:00:00"/>
    <n v="3"/>
    <n v="364.8"/>
    <n v="1094.4000000000001"/>
  </r>
  <r>
    <x v="6"/>
    <x v="6"/>
    <s v="Sport i rekreacja"/>
    <d v="2024-11-01T00:00:00"/>
    <n v="4"/>
    <n v="335.99"/>
    <n v="1343.96"/>
  </r>
  <r>
    <x v="6"/>
    <x v="6"/>
    <s v="Sport i rekreacja"/>
    <d v="2024-12-01T00:00:00"/>
    <n v="4"/>
    <n v="334.04"/>
    <n v="1336.16"/>
  </r>
  <r>
    <x v="6"/>
    <x v="6"/>
    <s v="Sport i rekreacja"/>
    <d v="2025-01-01T00:00:00"/>
    <n v="3"/>
    <n v="360.46"/>
    <n v="1081.3799999999999"/>
  </r>
  <r>
    <x v="6"/>
    <x v="6"/>
    <s v="Sport i rekreacja"/>
    <d v="2025-02-01T00:00:00"/>
    <n v="3"/>
    <n v="338.69"/>
    <n v="1016.0699999999999"/>
  </r>
  <r>
    <x v="6"/>
    <x v="6"/>
    <s v="Sport i rekreacja"/>
    <d v="2025-03-01T00:00:00"/>
    <n v="3"/>
    <n v="361.46"/>
    <n v="1084.3799999999999"/>
  </r>
  <r>
    <x v="6"/>
    <x v="6"/>
    <s v="Sport i rekreacja"/>
    <d v="2025-04-01T00:00:00"/>
    <n v="1"/>
    <n v="361.35"/>
    <n v="361.35"/>
  </r>
  <r>
    <x v="6"/>
    <x v="6"/>
    <s v="Sport i rekreacja"/>
    <d v="2025-05-01T00:00:00"/>
    <n v="1"/>
    <n v="352.87"/>
    <n v="352.87"/>
  </r>
  <r>
    <x v="6"/>
    <x v="6"/>
    <s v="Sport i rekreacja"/>
    <d v="2025-06-01T00:00:00"/>
    <n v="1"/>
    <n v="343.25"/>
    <n v="343.25"/>
  </r>
  <r>
    <x v="6"/>
    <x v="6"/>
    <s v="Sport i rekreacja"/>
    <d v="2025-07-01T00:00:00"/>
    <n v="1"/>
    <n v="347.95"/>
    <n v="347.95"/>
  </r>
  <r>
    <x v="6"/>
    <x v="6"/>
    <s v="Sport i rekreacja"/>
    <d v="2025-08-01T00:00:00"/>
    <n v="1"/>
    <n v="362.66"/>
    <n v="362.66"/>
  </r>
  <r>
    <x v="6"/>
    <x v="6"/>
    <s v="Sport i rekreacja"/>
    <d v="2025-09-01T00:00:00"/>
    <n v="2"/>
    <n v="347.26"/>
    <n v="694.52"/>
  </r>
  <r>
    <x v="6"/>
    <x v="6"/>
    <s v="Sport i rekreacja"/>
    <d v="2025-10-01T00:00:00"/>
    <n v="3"/>
    <n v="345.99"/>
    <n v="1037.97"/>
  </r>
  <r>
    <x v="6"/>
    <x v="6"/>
    <s v="Sport i rekreacja"/>
    <d v="2025-11-01T00:00:00"/>
    <n v="4"/>
    <n v="365.84"/>
    <n v="1463.36"/>
  </r>
  <r>
    <x v="6"/>
    <x v="6"/>
    <s v="Sport i rekreacja"/>
    <d v="2025-12-01T00:00:00"/>
    <n v="3"/>
    <n v="336.96"/>
    <n v="1010.8799999999999"/>
  </r>
  <r>
    <x v="6"/>
    <x v="6"/>
    <s v="Sport i rekreacja"/>
    <d v="2026-01-01T00:00:00"/>
    <n v="4"/>
    <n v="338.13"/>
    <n v="1352.52"/>
  </r>
  <r>
    <x v="6"/>
    <x v="6"/>
    <s v="Sport i rekreacja"/>
    <d v="2026-02-01T00:00:00"/>
    <n v="3"/>
    <n v="362.74"/>
    <n v="1088.22"/>
  </r>
  <r>
    <x v="6"/>
    <x v="6"/>
    <s v="Sport i rekreacja"/>
    <d v="2026-03-01T00:00:00"/>
    <n v="1"/>
    <n v="348.47"/>
    <n v="348.47"/>
  </r>
  <r>
    <x v="6"/>
    <x v="6"/>
    <s v="Sport i rekreacja"/>
    <d v="2026-04-01T00:00:00"/>
    <n v="1"/>
    <n v="336.61"/>
    <n v="336.61"/>
  </r>
  <r>
    <x v="6"/>
    <x v="6"/>
    <s v="Sport i rekreacja"/>
    <d v="2026-05-01T00:00:00"/>
    <n v="2"/>
    <n v="346.65"/>
    <n v="693.3"/>
  </r>
  <r>
    <x v="6"/>
    <x v="6"/>
    <s v="Sport i rekreacja"/>
    <d v="2026-06-01T00:00:00"/>
    <n v="1"/>
    <n v="340.8"/>
    <n v="340.8"/>
  </r>
  <r>
    <x v="6"/>
    <x v="6"/>
    <s v="Sport i rekreacja"/>
    <d v="2026-07-01T00:00:00"/>
    <n v="1"/>
    <n v="344.24"/>
    <n v="344.24"/>
  </r>
  <r>
    <x v="7"/>
    <x v="7"/>
    <s v="Sport i rekreacja"/>
    <d v="2024-08-01T00:00:00"/>
    <n v="5"/>
    <n v="325.35000000000002"/>
    <n v="1626.75"/>
  </r>
  <r>
    <x v="7"/>
    <x v="7"/>
    <s v="Sport i rekreacja"/>
    <d v="2024-09-01T00:00:00"/>
    <n v="4"/>
    <n v="329.12"/>
    <n v="1316.48"/>
  </r>
  <r>
    <x v="7"/>
    <x v="7"/>
    <s v="Sport i rekreacja"/>
    <d v="2024-10-01T00:00:00"/>
    <n v="2"/>
    <n v="334.2"/>
    <n v="668.4"/>
  </r>
  <r>
    <x v="7"/>
    <x v="7"/>
    <s v="Sport i rekreacja"/>
    <d v="2024-11-01T00:00:00"/>
    <n v="3"/>
    <n v="321.76"/>
    <n v="965.28"/>
  </r>
  <r>
    <x v="7"/>
    <x v="7"/>
    <s v="Sport i rekreacja"/>
    <d v="2024-12-01T00:00:00"/>
    <n v="4"/>
    <n v="329.03"/>
    <n v="1316.12"/>
  </r>
  <r>
    <x v="7"/>
    <x v="7"/>
    <s v="Sport i rekreacja"/>
    <d v="2025-01-01T00:00:00"/>
    <n v="7"/>
    <n v="322.13"/>
    <n v="2254.91"/>
  </r>
  <r>
    <x v="7"/>
    <x v="7"/>
    <s v="Sport i rekreacja"/>
    <d v="2025-02-01T00:00:00"/>
    <n v="9"/>
    <n v="330.08"/>
    <n v="2970.72"/>
  </r>
  <r>
    <x v="7"/>
    <x v="7"/>
    <s v="Sport i rekreacja"/>
    <d v="2025-03-01T00:00:00"/>
    <n v="12"/>
    <n v="344.04"/>
    <n v="4128.4800000000005"/>
  </r>
  <r>
    <x v="7"/>
    <x v="7"/>
    <s v="Sport i rekreacja"/>
    <d v="2025-04-01T00:00:00"/>
    <n v="14"/>
    <n v="351.02"/>
    <n v="4914.28"/>
  </r>
  <r>
    <x v="7"/>
    <x v="7"/>
    <s v="Sport i rekreacja"/>
    <d v="2025-05-01T00:00:00"/>
    <n v="11"/>
    <n v="330.49"/>
    <n v="3635.3900000000003"/>
  </r>
  <r>
    <x v="7"/>
    <x v="7"/>
    <s v="Sport i rekreacja"/>
    <d v="2025-06-01T00:00:00"/>
    <n v="12"/>
    <n v="331.65"/>
    <n v="3979.7999999999997"/>
  </r>
  <r>
    <x v="7"/>
    <x v="7"/>
    <s v="Sport i rekreacja"/>
    <d v="2025-07-01T00:00:00"/>
    <n v="11"/>
    <n v="323.77999999999997"/>
    <n v="3561.58"/>
  </r>
  <r>
    <x v="7"/>
    <x v="7"/>
    <s v="Sport i rekreacja"/>
    <d v="2025-08-01T00:00:00"/>
    <n v="4"/>
    <n v="349.32"/>
    <n v="1397.28"/>
  </r>
  <r>
    <x v="7"/>
    <x v="7"/>
    <s v="Sport i rekreacja"/>
    <d v="2025-09-01T00:00:00"/>
    <n v="3"/>
    <n v="327.39"/>
    <n v="982.17"/>
  </r>
  <r>
    <x v="7"/>
    <x v="7"/>
    <s v="Sport i rekreacja"/>
    <d v="2025-10-01T00:00:00"/>
    <n v="2"/>
    <n v="324.23"/>
    <n v="648.46"/>
  </r>
  <r>
    <x v="7"/>
    <x v="7"/>
    <s v="Sport i rekreacja"/>
    <d v="2025-11-01T00:00:00"/>
    <n v="2"/>
    <n v="341.23"/>
    <n v="682.46"/>
  </r>
  <r>
    <x v="7"/>
    <x v="7"/>
    <s v="Sport i rekreacja"/>
    <d v="2025-12-01T00:00:00"/>
    <n v="3"/>
    <n v="337.03"/>
    <n v="1011.0899999999999"/>
  </r>
  <r>
    <x v="7"/>
    <x v="7"/>
    <s v="Sport i rekreacja"/>
    <d v="2026-01-01T00:00:00"/>
    <n v="2"/>
    <n v="346.5"/>
    <n v="693"/>
  </r>
  <r>
    <x v="7"/>
    <x v="7"/>
    <s v="Sport i rekreacja"/>
    <d v="2026-02-01T00:00:00"/>
    <n v="9"/>
    <n v="348.74"/>
    <n v="3138.66"/>
  </r>
  <r>
    <x v="7"/>
    <x v="7"/>
    <s v="Sport i rekreacja"/>
    <d v="2026-03-01T00:00:00"/>
    <n v="14"/>
    <n v="322.99"/>
    <n v="4521.8600000000006"/>
  </r>
  <r>
    <x v="7"/>
    <x v="7"/>
    <s v="Sport i rekreacja"/>
    <d v="2026-04-01T00:00:00"/>
    <n v="9"/>
    <n v="351.01"/>
    <n v="3159.09"/>
  </r>
  <r>
    <x v="7"/>
    <x v="7"/>
    <s v="Sport i rekreacja"/>
    <d v="2026-05-01T00:00:00"/>
    <n v="15"/>
    <n v="351.84"/>
    <n v="5277.5999999999995"/>
  </r>
  <r>
    <x v="7"/>
    <x v="7"/>
    <s v="Sport i rekreacja"/>
    <d v="2026-06-01T00:00:00"/>
    <n v="12"/>
    <n v="327.55"/>
    <n v="3930.6000000000004"/>
  </r>
  <r>
    <x v="7"/>
    <x v="7"/>
    <s v="Sport i rekreacja"/>
    <d v="2026-07-01T00:00:00"/>
    <n v="6"/>
    <n v="332.67"/>
    <n v="1996.02"/>
  </r>
  <r>
    <x v="8"/>
    <x v="8"/>
    <s v="Artykuły biurowe"/>
    <d v="2024-08-01T00:00:00"/>
    <n v="0"/>
    <n v="59.61"/>
    <n v="0"/>
  </r>
  <r>
    <x v="8"/>
    <x v="8"/>
    <s v="Artykuły biurowe"/>
    <d v="2024-09-01T00:00:00"/>
    <n v="11"/>
    <n v="57"/>
    <n v="627"/>
  </r>
  <r>
    <x v="8"/>
    <x v="8"/>
    <s v="Artykuły biurowe"/>
    <d v="2024-10-01T00:00:00"/>
    <n v="0"/>
    <n v="57.85"/>
    <n v="0"/>
  </r>
  <r>
    <x v="8"/>
    <x v="8"/>
    <s v="Artykuły biurowe"/>
    <d v="2024-11-01T00:00:00"/>
    <n v="0"/>
    <n v="56.01"/>
    <n v="0"/>
  </r>
  <r>
    <x v="8"/>
    <x v="8"/>
    <s v="Artykuły biurowe"/>
    <d v="2024-12-01T00:00:00"/>
    <n v="19"/>
    <n v="59.6"/>
    <n v="1132.4000000000001"/>
  </r>
  <r>
    <x v="8"/>
    <x v="8"/>
    <s v="Artykuły biurowe"/>
    <d v="2025-01-01T00:00:00"/>
    <n v="11"/>
    <n v="60.75"/>
    <n v="668.25"/>
  </r>
  <r>
    <x v="8"/>
    <x v="8"/>
    <s v="Artykuły biurowe"/>
    <d v="2025-02-01T00:00:00"/>
    <n v="12"/>
    <n v="60.56"/>
    <n v="726.72"/>
  </r>
  <r>
    <x v="8"/>
    <x v="8"/>
    <s v="Artykuły biurowe"/>
    <d v="2025-03-01T00:00:00"/>
    <n v="19"/>
    <n v="57.23"/>
    <n v="1087.3699999999999"/>
  </r>
  <r>
    <x v="8"/>
    <x v="8"/>
    <s v="Artykuły biurowe"/>
    <d v="2025-04-01T00:00:00"/>
    <n v="9"/>
    <n v="58.03"/>
    <n v="522.27"/>
  </r>
  <r>
    <x v="8"/>
    <x v="8"/>
    <s v="Artykuły biurowe"/>
    <d v="2025-05-01T00:00:00"/>
    <n v="0"/>
    <n v="61.04"/>
    <n v="0"/>
  </r>
  <r>
    <x v="8"/>
    <x v="8"/>
    <s v="Artykuły biurowe"/>
    <d v="2025-06-01T00:00:00"/>
    <n v="0"/>
    <n v="59.16"/>
    <n v="0"/>
  </r>
  <r>
    <x v="8"/>
    <x v="8"/>
    <s v="Artykuły biurowe"/>
    <d v="2025-07-01T00:00:00"/>
    <n v="17"/>
    <n v="55.93"/>
    <n v="950.81"/>
  </r>
  <r>
    <x v="8"/>
    <x v="8"/>
    <s v="Artykuły biurowe"/>
    <d v="2025-08-01T00:00:00"/>
    <n v="0"/>
    <n v="60.79"/>
    <n v="0"/>
  </r>
  <r>
    <x v="8"/>
    <x v="8"/>
    <s v="Artykuły biurowe"/>
    <d v="2025-09-01T00:00:00"/>
    <n v="2"/>
    <n v="61.06"/>
    <n v="122.12"/>
  </r>
  <r>
    <x v="8"/>
    <x v="8"/>
    <s v="Artykuły biurowe"/>
    <d v="2025-10-01T00:00:00"/>
    <n v="0"/>
    <n v="55.64"/>
    <n v="0"/>
  </r>
  <r>
    <x v="8"/>
    <x v="8"/>
    <s v="Artykuły biurowe"/>
    <d v="2025-11-01T00:00:00"/>
    <n v="4"/>
    <n v="57.99"/>
    <n v="231.96"/>
  </r>
  <r>
    <x v="8"/>
    <x v="8"/>
    <s v="Artykuły biurowe"/>
    <d v="2025-12-01T00:00:00"/>
    <n v="0"/>
    <n v="58.69"/>
    <n v="0"/>
  </r>
  <r>
    <x v="8"/>
    <x v="8"/>
    <s v="Artykuły biurowe"/>
    <d v="2026-01-01T00:00:00"/>
    <n v="1"/>
    <n v="60.12"/>
    <n v="60.12"/>
  </r>
  <r>
    <x v="8"/>
    <x v="8"/>
    <s v="Artykuły biurowe"/>
    <d v="2026-02-01T00:00:00"/>
    <n v="8"/>
    <n v="57.44"/>
    <n v="459.52"/>
  </r>
  <r>
    <x v="8"/>
    <x v="8"/>
    <s v="Artykuły biurowe"/>
    <d v="2026-03-01T00:00:00"/>
    <n v="17"/>
    <n v="57.24"/>
    <n v="973.08"/>
  </r>
  <r>
    <x v="8"/>
    <x v="8"/>
    <s v="Artykuły biurowe"/>
    <d v="2026-04-01T00:00:00"/>
    <n v="0"/>
    <n v="56.62"/>
    <n v="0"/>
  </r>
  <r>
    <x v="8"/>
    <x v="8"/>
    <s v="Artykuły biurowe"/>
    <d v="2026-05-01T00:00:00"/>
    <n v="0"/>
    <n v="60.04"/>
    <n v="0"/>
  </r>
  <r>
    <x v="8"/>
    <x v="8"/>
    <s v="Artykuły biurowe"/>
    <d v="2026-06-01T00:00:00"/>
    <n v="7"/>
    <n v="57.09"/>
    <n v="399.63"/>
  </r>
  <r>
    <x v="8"/>
    <x v="8"/>
    <s v="Artykuły biurowe"/>
    <d v="2026-07-01T00:00:00"/>
    <n v="19"/>
    <n v="56.02"/>
    <n v="1064.3800000000001"/>
  </r>
  <r>
    <x v="9"/>
    <x v="9"/>
    <s v="Artykuły biurowe"/>
    <d v="2024-08-01T00:00:00"/>
    <n v="13"/>
    <n v="19.89"/>
    <n v="258.57"/>
  </r>
  <r>
    <x v="9"/>
    <x v="9"/>
    <s v="Artykuły biurowe"/>
    <d v="2024-09-01T00:00:00"/>
    <n v="21"/>
    <n v="20.68"/>
    <n v="434.28"/>
  </r>
  <r>
    <x v="9"/>
    <x v="9"/>
    <s v="Artykuły biurowe"/>
    <d v="2024-10-01T00:00:00"/>
    <n v="30"/>
    <n v="21"/>
    <n v="630"/>
  </r>
  <r>
    <x v="9"/>
    <x v="9"/>
    <s v="Artykuły biurowe"/>
    <d v="2024-11-01T00:00:00"/>
    <n v="30"/>
    <n v="19.97"/>
    <n v="599.09999999999991"/>
  </r>
  <r>
    <x v="9"/>
    <x v="9"/>
    <s v="Artykuły biurowe"/>
    <d v="2024-12-01T00:00:00"/>
    <n v="35"/>
    <n v="21.79"/>
    <n v="762.65"/>
  </r>
  <r>
    <x v="9"/>
    <x v="9"/>
    <s v="Artykuły biurowe"/>
    <d v="2025-01-01T00:00:00"/>
    <n v="45"/>
    <n v="19.989999999999998"/>
    <n v="899.55"/>
  </r>
  <r>
    <x v="9"/>
    <x v="9"/>
    <s v="Artykuły biurowe"/>
    <d v="2025-02-01T00:00:00"/>
    <n v="51"/>
    <n v="21.57"/>
    <n v="1100.07"/>
  </r>
  <r>
    <x v="9"/>
    <x v="9"/>
    <s v="Artykuły biurowe"/>
    <d v="2025-03-01T00:00:00"/>
    <n v="22"/>
    <n v="21.1"/>
    <n v="464.20000000000005"/>
  </r>
  <r>
    <x v="9"/>
    <x v="9"/>
    <s v="Artykuły biurowe"/>
    <d v="2025-04-01T00:00:00"/>
    <n v="21"/>
    <n v="20.57"/>
    <n v="431.97"/>
  </r>
  <r>
    <x v="9"/>
    <x v="9"/>
    <s v="Artykuły biurowe"/>
    <d v="2025-05-01T00:00:00"/>
    <n v="17"/>
    <n v="21.24"/>
    <n v="361.08"/>
  </r>
  <r>
    <x v="9"/>
    <x v="9"/>
    <s v="Artykuły biurowe"/>
    <d v="2025-06-01T00:00:00"/>
    <n v="12"/>
    <n v="20.21"/>
    <n v="242.52"/>
  </r>
  <r>
    <x v="9"/>
    <x v="9"/>
    <s v="Artykuły biurowe"/>
    <d v="2025-07-01T00:00:00"/>
    <n v="11"/>
    <n v="21.55"/>
    <n v="237.05"/>
  </r>
  <r>
    <x v="9"/>
    <x v="9"/>
    <s v="Artykuły biurowe"/>
    <d v="2025-08-01T00:00:00"/>
    <n v="12"/>
    <n v="21.66"/>
    <n v="259.92"/>
  </r>
  <r>
    <x v="9"/>
    <x v="9"/>
    <s v="Artykuły biurowe"/>
    <d v="2025-09-01T00:00:00"/>
    <n v="17"/>
    <n v="20.309999999999999"/>
    <n v="345.27"/>
  </r>
  <r>
    <x v="9"/>
    <x v="9"/>
    <s v="Artykuły biurowe"/>
    <d v="2025-10-01T00:00:00"/>
    <n v="38"/>
    <n v="20.29"/>
    <n v="771.02"/>
  </r>
  <r>
    <x v="9"/>
    <x v="9"/>
    <s v="Artykuły biurowe"/>
    <d v="2025-11-01T00:00:00"/>
    <n v="37"/>
    <n v="21.78"/>
    <n v="805.86"/>
  </r>
  <r>
    <x v="9"/>
    <x v="9"/>
    <s v="Artykuły biurowe"/>
    <d v="2025-12-01T00:00:00"/>
    <n v="46"/>
    <n v="20.67"/>
    <n v="950.82"/>
  </r>
  <r>
    <x v="9"/>
    <x v="9"/>
    <s v="Artykuły biurowe"/>
    <d v="2026-01-01T00:00:00"/>
    <n v="54"/>
    <n v="20.94"/>
    <n v="1130.76"/>
  </r>
  <r>
    <x v="9"/>
    <x v="9"/>
    <s v="Artykuły biurowe"/>
    <d v="2026-02-01T00:00:00"/>
    <n v="38"/>
    <n v="21.55"/>
    <n v="818.9"/>
  </r>
  <r>
    <x v="9"/>
    <x v="9"/>
    <s v="Artykuły biurowe"/>
    <d v="2026-03-01T00:00:00"/>
    <n v="52"/>
    <n v="21.56"/>
    <n v="1121.1199999999999"/>
  </r>
  <r>
    <x v="9"/>
    <x v="9"/>
    <s v="Artykuły biurowe"/>
    <d v="2026-04-01T00:00:00"/>
    <n v="36"/>
    <n v="20.62"/>
    <n v="742.32"/>
  </r>
  <r>
    <x v="9"/>
    <x v="9"/>
    <s v="Artykuły biurowe"/>
    <d v="2026-05-01T00:00:00"/>
    <n v="21"/>
    <n v="20.350000000000001"/>
    <n v="427.35"/>
  </r>
  <r>
    <x v="9"/>
    <x v="9"/>
    <s v="Artykuły biurowe"/>
    <d v="2026-06-01T00:00:00"/>
    <n v="13"/>
    <n v="20.47"/>
    <n v="266.11"/>
  </r>
  <r>
    <x v="9"/>
    <x v="9"/>
    <s v="Artykuły biurowe"/>
    <d v="2026-07-01T00:00:00"/>
    <n v="13"/>
    <n v="20.51"/>
    <n v="266.63"/>
  </r>
  <r>
    <x v="10"/>
    <x v="10"/>
    <s v="AGD"/>
    <d v="2024-08-01T00:00:00"/>
    <n v="2"/>
    <n v="201.36"/>
    <n v="402.72"/>
  </r>
  <r>
    <x v="10"/>
    <x v="10"/>
    <s v="AGD"/>
    <d v="2024-09-01T00:00:00"/>
    <n v="3"/>
    <n v="210.76"/>
    <n v="632.28"/>
  </r>
  <r>
    <x v="10"/>
    <x v="10"/>
    <s v="AGD"/>
    <d v="2024-10-01T00:00:00"/>
    <n v="2"/>
    <n v="199.72"/>
    <n v="399.44"/>
  </r>
  <r>
    <x v="10"/>
    <x v="10"/>
    <s v="AGD"/>
    <d v="2024-11-01T00:00:00"/>
    <n v="3"/>
    <n v="194.81"/>
    <n v="584.43000000000006"/>
  </r>
  <r>
    <x v="10"/>
    <x v="10"/>
    <s v="AGD"/>
    <d v="2024-12-01T00:00:00"/>
    <n v="5"/>
    <n v="196.75"/>
    <n v="983.75"/>
  </r>
  <r>
    <x v="10"/>
    <x v="10"/>
    <s v="AGD"/>
    <d v="2025-01-01T00:00:00"/>
    <n v="4"/>
    <n v="197.99"/>
    <n v="791.96"/>
  </r>
  <r>
    <x v="10"/>
    <x v="10"/>
    <s v="AGD"/>
    <d v="2025-02-01T00:00:00"/>
    <n v="0"/>
    <n v="205.46"/>
    <n v="0"/>
  </r>
  <r>
    <x v="10"/>
    <x v="10"/>
    <s v="AGD"/>
    <d v="2025-03-01T00:00:00"/>
    <n v="3"/>
    <n v="197.56"/>
    <n v="592.68000000000006"/>
  </r>
  <r>
    <x v="10"/>
    <x v="10"/>
    <s v="AGD"/>
    <d v="2025-04-01T00:00:00"/>
    <n v="2"/>
    <n v="212.65"/>
    <n v="425.3"/>
  </r>
  <r>
    <x v="10"/>
    <x v="10"/>
    <s v="AGD"/>
    <d v="2025-05-01T00:00:00"/>
    <n v="0"/>
    <n v="202.32"/>
    <n v="0"/>
  </r>
  <r>
    <x v="10"/>
    <x v="10"/>
    <s v="AGD"/>
    <d v="2025-06-01T00:00:00"/>
    <n v="0"/>
    <n v="199.07"/>
    <n v="0"/>
  </r>
  <r>
    <x v="10"/>
    <x v="10"/>
    <s v="AGD"/>
    <d v="2025-07-01T00:00:00"/>
    <n v="0"/>
    <n v="211.36"/>
    <n v="0"/>
  </r>
  <r>
    <x v="10"/>
    <x v="10"/>
    <s v="AGD"/>
    <d v="2025-08-01T00:00:00"/>
    <n v="3"/>
    <n v="202.87"/>
    <n v="608.61"/>
  </r>
  <r>
    <x v="10"/>
    <x v="10"/>
    <s v="AGD"/>
    <d v="2025-09-01T00:00:00"/>
    <n v="0"/>
    <n v="195.09"/>
    <n v="0"/>
  </r>
  <r>
    <x v="10"/>
    <x v="10"/>
    <s v="AGD"/>
    <d v="2025-10-01T00:00:00"/>
    <n v="0"/>
    <n v="206.21"/>
    <n v="0"/>
  </r>
  <r>
    <x v="10"/>
    <x v="10"/>
    <s v="AGD"/>
    <d v="2025-11-01T00:00:00"/>
    <n v="0"/>
    <n v="210.39"/>
    <n v="0"/>
  </r>
  <r>
    <x v="10"/>
    <x v="10"/>
    <s v="AGD"/>
    <d v="2025-12-01T00:00:00"/>
    <n v="3"/>
    <n v="202.42"/>
    <n v="607.26"/>
  </r>
  <r>
    <x v="10"/>
    <x v="10"/>
    <s v="AGD"/>
    <d v="2026-01-01T00:00:00"/>
    <n v="3"/>
    <n v="205.41"/>
    <n v="616.23"/>
  </r>
  <r>
    <x v="10"/>
    <x v="10"/>
    <s v="AGD"/>
    <d v="2026-02-01T00:00:00"/>
    <n v="0"/>
    <n v="212.78"/>
    <n v="0"/>
  </r>
  <r>
    <x v="10"/>
    <x v="10"/>
    <s v="AGD"/>
    <d v="2026-03-01T00:00:00"/>
    <n v="1"/>
    <n v="205.53"/>
    <n v="205.53"/>
  </r>
  <r>
    <x v="10"/>
    <x v="10"/>
    <s v="AGD"/>
    <d v="2026-04-01T00:00:00"/>
    <n v="2"/>
    <n v="210.76"/>
    <n v="421.52"/>
  </r>
  <r>
    <x v="10"/>
    <x v="10"/>
    <s v="AGD"/>
    <d v="2026-05-01T00:00:00"/>
    <n v="0"/>
    <n v="198.91"/>
    <n v="0"/>
  </r>
  <r>
    <x v="10"/>
    <x v="10"/>
    <s v="AGD"/>
    <d v="2026-06-01T00:00:00"/>
    <n v="2"/>
    <n v="212.09"/>
    <n v="424.18"/>
  </r>
  <r>
    <x v="10"/>
    <x v="10"/>
    <s v="AGD"/>
    <d v="2026-07-01T00:00:00"/>
    <n v="0"/>
    <n v="198.6"/>
    <n v="0"/>
  </r>
  <r>
    <x v="11"/>
    <x v="11"/>
    <s v="Ogród"/>
    <d v="2024-08-01T00:00:00"/>
    <n v="7"/>
    <n v="129.87"/>
    <n v="909.09"/>
  </r>
  <r>
    <x v="11"/>
    <x v="11"/>
    <s v="Ogród"/>
    <d v="2024-09-01T00:00:00"/>
    <n v="9"/>
    <n v="126.81"/>
    <n v="1141.29"/>
  </r>
  <r>
    <x v="11"/>
    <x v="11"/>
    <s v="Ogród"/>
    <d v="2024-10-01T00:00:00"/>
    <n v="11"/>
    <n v="126.71"/>
    <n v="1393.81"/>
  </r>
  <r>
    <x v="11"/>
    <x v="11"/>
    <s v="Ogród"/>
    <d v="2024-11-01T00:00:00"/>
    <n v="11"/>
    <n v="128.21"/>
    <n v="1410.3100000000002"/>
  </r>
  <r>
    <x v="11"/>
    <x v="11"/>
    <s v="Ogród"/>
    <d v="2024-12-01T00:00:00"/>
    <n v="11"/>
    <n v="125.43"/>
    <n v="1379.73"/>
  </r>
  <r>
    <x v="11"/>
    <x v="11"/>
    <s v="Ogród"/>
    <d v="2025-01-01T00:00:00"/>
    <n v="11"/>
    <n v="129.83000000000001"/>
    <n v="1428.13"/>
  </r>
  <r>
    <x v="11"/>
    <x v="11"/>
    <s v="Ogród"/>
    <d v="2025-02-01T00:00:00"/>
    <n v="12"/>
    <n v="128.1"/>
    <n v="1537.1999999999998"/>
  </r>
  <r>
    <x v="11"/>
    <x v="11"/>
    <s v="Ogród"/>
    <d v="2025-03-01T00:00:00"/>
    <n v="14"/>
    <n v="136.44"/>
    <n v="1910.1599999999999"/>
  </r>
  <r>
    <x v="11"/>
    <x v="11"/>
    <s v="Ogród"/>
    <d v="2025-04-01T00:00:00"/>
    <n v="12"/>
    <n v="127.84"/>
    <n v="1534.08"/>
  </r>
  <r>
    <x v="11"/>
    <x v="11"/>
    <s v="Ogród"/>
    <d v="2025-05-01T00:00:00"/>
    <n v="12"/>
    <n v="135.53"/>
    <n v="1626.3600000000001"/>
  </r>
  <r>
    <x v="11"/>
    <x v="11"/>
    <s v="Ogród"/>
    <d v="2025-06-01T00:00:00"/>
    <n v="13"/>
    <n v="126.74"/>
    <n v="1647.62"/>
  </r>
  <r>
    <x v="11"/>
    <x v="11"/>
    <s v="Ogród"/>
    <d v="2025-07-01T00:00:00"/>
    <n v="12"/>
    <n v="129.41999999999999"/>
    <n v="1553.04"/>
  </r>
  <r>
    <x v="11"/>
    <x v="11"/>
    <s v="Ogród"/>
    <d v="2025-08-01T00:00:00"/>
    <n v="10"/>
    <n v="137.72"/>
    <n v="1377.2"/>
  </r>
  <r>
    <x v="11"/>
    <x v="11"/>
    <s v="Ogród"/>
    <d v="2025-09-01T00:00:00"/>
    <n v="12"/>
    <n v="137.66"/>
    <n v="1651.92"/>
  </r>
  <r>
    <x v="11"/>
    <x v="11"/>
    <s v="Ogród"/>
    <d v="2025-10-01T00:00:00"/>
    <n v="12"/>
    <n v="128.49"/>
    <n v="1541.88"/>
  </r>
  <r>
    <x v="11"/>
    <x v="11"/>
    <s v="Ogród"/>
    <d v="2025-11-01T00:00:00"/>
    <n v="14"/>
    <n v="132.82"/>
    <n v="1859.48"/>
  </r>
  <r>
    <x v="11"/>
    <x v="11"/>
    <s v="Ogród"/>
    <d v="2025-12-01T00:00:00"/>
    <n v="12"/>
    <n v="132.09"/>
    <n v="1585.08"/>
  </r>
  <r>
    <x v="11"/>
    <x v="11"/>
    <s v="Ogród"/>
    <d v="2026-01-01T00:00:00"/>
    <n v="12"/>
    <n v="127.33"/>
    <n v="1527.96"/>
  </r>
  <r>
    <x v="11"/>
    <x v="11"/>
    <s v="Ogród"/>
    <d v="2026-02-01T00:00:00"/>
    <n v="15"/>
    <n v="131.99"/>
    <n v="1979.8500000000001"/>
  </r>
  <r>
    <x v="11"/>
    <x v="11"/>
    <s v="Ogród"/>
    <d v="2026-03-01T00:00:00"/>
    <n v="15"/>
    <n v="124.9"/>
    <n v="1873.5"/>
  </r>
  <r>
    <x v="11"/>
    <x v="11"/>
    <s v="Ogród"/>
    <d v="2026-04-01T00:00:00"/>
    <n v="13"/>
    <n v="128.01"/>
    <n v="1664.1299999999999"/>
  </r>
  <r>
    <x v="11"/>
    <x v="11"/>
    <s v="Ogród"/>
    <d v="2026-05-01T00:00:00"/>
    <n v="13"/>
    <n v="126.04"/>
    <n v="1638.52"/>
  </r>
  <r>
    <x v="11"/>
    <x v="11"/>
    <s v="Ogród"/>
    <d v="2026-06-01T00:00:00"/>
    <n v="14"/>
    <n v="133.57"/>
    <n v="1869.98"/>
  </r>
  <r>
    <x v="11"/>
    <x v="11"/>
    <s v="Ogród"/>
    <d v="2026-07-01T00:00:00"/>
    <n v="13"/>
    <n v="132.6"/>
    <n v="1723.8"/>
  </r>
  <r>
    <x v="12"/>
    <x v="12"/>
    <s v="Elektronika"/>
    <d v="2024-08-01T00:00:00"/>
    <n v="7"/>
    <n v="308.3"/>
    <n v="2158.1"/>
  </r>
  <r>
    <x v="12"/>
    <x v="12"/>
    <s v="Elektronika"/>
    <d v="2024-09-01T00:00:00"/>
    <n v="7"/>
    <n v="306.74"/>
    <n v="2147.1800000000003"/>
  </r>
  <r>
    <x v="12"/>
    <x v="12"/>
    <s v="Elektronika"/>
    <d v="2024-10-01T00:00:00"/>
    <n v="6"/>
    <n v="323.16000000000003"/>
    <n v="1938.96"/>
  </r>
  <r>
    <x v="12"/>
    <x v="12"/>
    <s v="Elektronika"/>
    <d v="2024-11-01T00:00:00"/>
    <n v="7"/>
    <n v="301.49"/>
    <n v="2110.4300000000003"/>
  </r>
  <r>
    <x v="12"/>
    <x v="12"/>
    <s v="Elektronika"/>
    <d v="2024-12-01T00:00:00"/>
    <n v="7"/>
    <n v="301.02"/>
    <n v="2107.14"/>
  </r>
  <r>
    <x v="12"/>
    <x v="12"/>
    <s v="Elektronika"/>
    <d v="2025-01-01T00:00:00"/>
    <n v="7"/>
    <n v="310.37"/>
    <n v="2172.59"/>
  </r>
  <r>
    <x v="12"/>
    <x v="12"/>
    <s v="Elektronika"/>
    <d v="2025-02-01T00:00:00"/>
    <n v="8"/>
    <n v="314.27999999999997"/>
    <n v="2514.2399999999998"/>
  </r>
  <r>
    <x v="12"/>
    <x v="12"/>
    <s v="Elektronika"/>
    <d v="2025-03-01T00:00:00"/>
    <n v="8"/>
    <n v="302.17"/>
    <n v="2417.36"/>
  </r>
  <r>
    <x v="12"/>
    <x v="12"/>
    <s v="Elektronika"/>
    <d v="2025-04-01T00:00:00"/>
    <n v="7"/>
    <n v="305.11"/>
    <n v="2135.77"/>
  </r>
  <r>
    <x v="12"/>
    <x v="12"/>
    <s v="Elektronika"/>
    <d v="2025-05-01T00:00:00"/>
    <n v="9"/>
    <n v="320.54000000000002"/>
    <n v="2884.86"/>
  </r>
  <r>
    <x v="12"/>
    <x v="12"/>
    <s v="Elektronika"/>
    <d v="2025-06-01T00:00:00"/>
    <n v="7"/>
    <n v="315.38"/>
    <n v="2207.66"/>
  </r>
  <r>
    <x v="12"/>
    <x v="12"/>
    <s v="Elektronika"/>
    <d v="2025-07-01T00:00:00"/>
    <n v="7"/>
    <n v="302.44"/>
    <n v="2117.08"/>
  </r>
  <r>
    <x v="12"/>
    <x v="12"/>
    <s v="Elektronika"/>
    <d v="2025-08-01T00:00:00"/>
    <n v="5"/>
    <n v="312.42"/>
    <n v="1562.1000000000001"/>
  </r>
  <r>
    <x v="12"/>
    <x v="12"/>
    <s v="Elektronika"/>
    <d v="2025-09-01T00:00:00"/>
    <n v="7"/>
    <n v="322.14"/>
    <n v="2254.98"/>
  </r>
  <r>
    <x v="12"/>
    <x v="12"/>
    <s v="Elektronika"/>
    <d v="2025-10-01T00:00:00"/>
    <n v="6"/>
    <n v="327.99"/>
    <n v="1967.94"/>
  </r>
  <r>
    <x v="12"/>
    <x v="12"/>
    <s v="Elektronika"/>
    <d v="2025-11-01T00:00:00"/>
    <n v="5"/>
    <n v="320.93"/>
    <n v="1604.65"/>
  </r>
  <r>
    <x v="12"/>
    <x v="12"/>
    <s v="Elektronika"/>
    <d v="2025-12-01T00:00:00"/>
    <n v="7"/>
    <n v="299.64"/>
    <n v="2097.48"/>
  </r>
  <r>
    <x v="12"/>
    <x v="12"/>
    <s v="Elektronika"/>
    <d v="2026-01-01T00:00:00"/>
    <n v="7"/>
    <n v="306.47000000000003"/>
    <n v="2145.29"/>
  </r>
  <r>
    <x v="12"/>
    <x v="12"/>
    <s v="Elektronika"/>
    <d v="2026-02-01T00:00:00"/>
    <n v="8"/>
    <n v="300.11"/>
    <n v="2400.88"/>
  </r>
  <r>
    <x v="12"/>
    <x v="12"/>
    <s v="Elektronika"/>
    <d v="2026-03-01T00:00:00"/>
    <n v="9"/>
    <n v="309.8"/>
    <n v="2788.2000000000003"/>
  </r>
  <r>
    <x v="12"/>
    <x v="12"/>
    <s v="Elektronika"/>
    <d v="2026-04-01T00:00:00"/>
    <n v="8"/>
    <n v="303.85000000000002"/>
    <n v="2430.8000000000002"/>
  </r>
  <r>
    <x v="12"/>
    <x v="12"/>
    <s v="Elektronika"/>
    <d v="2026-05-01T00:00:00"/>
    <n v="9"/>
    <n v="325.83"/>
    <n v="2932.47"/>
  </r>
  <r>
    <x v="12"/>
    <x v="12"/>
    <s v="Elektronika"/>
    <d v="2026-06-01T00:00:00"/>
    <n v="7"/>
    <n v="312.27999999999997"/>
    <n v="2185.96"/>
  </r>
  <r>
    <x v="12"/>
    <x v="12"/>
    <s v="Elektronika"/>
    <d v="2026-07-01T00:00:00"/>
    <n v="7"/>
    <n v="324.19"/>
    <n v="2269.33"/>
  </r>
  <r>
    <x v="13"/>
    <x v="13"/>
    <s v="Narzędzia"/>
    <d v="2024-08-01T00:00:00"/>
    <n v="1"/>
    <n v="64.59"/>
    <n v="64.59"/>
  </r>
  <r>
    <x v="13"/>
    <x v="13"/>
    <s v="Narzędzia"/>
    <d v="2024-09-01T00:00:00"/>
    <n v="2"/>
    <n v="70.28"/>
    <n v="140.56"/>
  </r>
  <r>
    <x v="13"/>
    <x v="13"/>
    <s v="Narzędzia"/>
    <d v="2024-10-01T00:00:00"/>
    <n v="2"/>
    <n v="65.08"/>
    <n v="130.16"/>
  </r>
  <r>
    <x v="13"/>
    <x v="13"/>
    <s v="Narzędzia"/>
    <d v="2024-11-01T00:00:00"/>
    <n v="4"/>
    <n v="67.09"/>
    <n v="268.36"/>
  </r>
  <r>
    <x v="13"/>
    <x v="13"/>
    <s v="Narzędzia"/>
    <d v="2024-12-01T00:00:00"/>
    <n v="4"/>
    <n v="65.150000000000006"/>
    <n v="260.60000000000002"/>
  </r>
  <r>
    <x v="13"/>
    <x v="13"/>
    <s v="Narzędzia"/>
    <d v="2025-01-01T00:00:00"/>
    <n v="8"/>
    <n v="65.16"/>
    <n v="521.28"/>
  </r>
  <r>
    <x v="13"/>
    <x v="13"/>
    <s v="Narzędzia"/>
    <d v="2025-02-01T00:00:00"/>
    <n v="9"/>
    <n v="71.260000000000005"/>
    <n v="641.34"/>
  </r>
  <r>
    <x v="13"/>
    <x v="13"/>
    <s v="Narzędzia"/>
    <d v="2025-03-01T00:00:00"/>
    <n v="3"/>
    <n v="70.02"/>
    <n v="210.06"/>
  </r>
  <r>
    <x v="13"/>
    <x v="13"/>
    <s v="Narzędzia"/>
    <d v="2025-04-01T00:00:00"/>
    <n v="5"/>
    <n v="69.069999999999993"/>
    <n v="345.34999999999997"/>
  </r>
  <r>
    <x v="13"/>
    <x v="13"/>
    <s v="Narzędzia"/>
    <d v="2025-05-01T00:00:00"/>
    <n v="4"/>
    <n v="66.650000000000006"/>
    <n v="266.60000000000002"/>
  </r>
  <r>
    <x v="13"/>
    <x v="13"/>
    <s v="Narzędzia"/>
    <d v="2025-06-01T00:00:00"/>
    <n v="3"/>
    <n v="68.430000000000007"/>
    <n v="205.29000000000002"/>
  </r>
  <r>
    <x v="13"/>
    <x v="13"/>
    <s v="Narzędzia"/>
    <d v="2025-07-01T00:00:00"/>
    <n v="2"/>
    <n v="69.260000000000005"/>
    <n v="138.52000000000001"/>
  </r>
  <r>
    <x v="13"/>
    <x v="13"/>
    <s v="Narzędzia"/>
    <d v="2025-08-01T00:00:00"/>
    <n v="2"/>
    <n v="69.459999999999994"/>
    <n v="138.91999999999999"/>
  </r>
  <r>
    <x v="13"/>
    <x v="13"/>
    <s v="Narzędzia"/>
    <d v="2025-09-01T00:00:00"/>
    <n v="2"/>
    <n v="65.77"/>
    <n v="131.54"/>
  </r>
  <r>
    <x v="13"/>
    <x v="13"/>
    <s v="Narzędzia"/>
    <d v="2025-10-01T00:00:00"/>
    <n v="4"/>
    <n v="65.84"/>
    <n v="263.36"/>
  </r>
  <r>
    <x v="13"/>
    <x v="13"/>
    <s v="Narzędzia"/>
    <d v="2025-11-01T00:00:00"/>
    <n v="3"/>
    <n v="71.05"/>
    <n v="213.14999999999998"/>
  </r>
  <r>
    <x v="13"/>
    <x v="13"/>
    <s v="Narzędzia"/>
    <d v="2025-12-01T00:00:00"/>
    <n v="6"/>
    <n v="68.180000000000007"/>
    <n v="409.08000000000004"/>
  </r>
  <r>
    <x v="13"/>
    <x v="13"/>
    <s v="Narzędzia"/>
    <d v="2026-01-01T00:00:00"/>
    <n v="6"/>
    <n v="64.89"/>
    <n v="389.34000000000003"/>
  </r>
  <r>
    <x v="13"/>
    <x v="13"/>
    <s v="Narzędzia"/>
    <d v="2026-02-01T00:00:00"/>
    <n v="8"/>
    <n v="66.09"/>
    <n v="528.72"/>
  </r>
  <r>
    <x v="13"/>
    <x v="13"/>
    <s v="Narzędzia"/>
    <d v="2026-03-01T00:00:00"/>
    <n v="6"/>
    <n v="70.069999999999993"/>
    <n v="420.41999999999996"/>
  </r>
  <r>
    <x v="13"/>
    <x v="13"/>
    <s v="Narzędzia"/>
    <d v="2026-04-01T00:00:00"/>
    <n v="7"/>
    <n v="66.22"/>
    <n v="463.53999999999996"/>
  </r>
  <r>
    <x v="13"/>
    <x v="13"/>
    <s v="Narzędzia"/>
    <d v="2026-05-01T00:00:00"/>
    <n v="5"/>
    <n v="68.67"/>
    <n v="343.35"/>
  </r>
  <r>
    <x v="13"/>
    <x v="13"/>
    <s v="Narzędzia"/>
    <d v="2026-06-01T00:00:00"/>
    <n v="5"/>
    <n v="68.86"/>
    <n v="344.3"/>
  </r>
  <r>
    <x v="13"/>
    <x v="13"/>
    <s v="Narzędzia"/>
    <d v="2026-07-01T00:00:00"/>
    <n v="3"/>
    <n v="65.790000000000006"/>
    <n v="197.37"/>
  </r>
  <r>
    <x v="14"/>
    <x v="14"/>
    <s v="Zabawki"/>
    <d v="2024-08-01T00:00:00"/>
    <n v="3"/>
    <n v="232.68"/>
    <n v="698.04"/>
  </r>
  <r>
    <x v="14"/>
    <x v="14"/>
    <s v="Zabawki"/>
    <d v="2024-09-01T00:00:00"/>
    <n v="0"/>
    <n v="219.37"/>
    <n v="0"/>
  </r>
  <r>
    <x v="14"/>
    <x v="14"/>
    <s v="Zabawki"/>
    <d v="2024-10-01T00:00:00"/>
    <n v="0"/>
    <n v="221.16"/>
    <n v="0"/>
  </r>
  <r>
    <x v="14"/>
    <x v="14"/>
    <s v="Zabawki"/>
    <d v="2024-11-01T00:00:00"/>
    <n v="3"/>
    <n v="222.47"/>
    <n v="667.41"/>
  </r>
  <r>
    <x v="14"/>
    <x v="14"/>
    <s v="Zabawki"/>
    <d v="2024-12-01T00:00:00"/>
    <n v="0"/>
    <n v="215.01"/>
    <n v="0"/>
  </r>
  <r>
    <x v="14"/>
    <x v="14"/>
    <s v="Zabawki"/>
    <d v="2025-01-01T00:00:00"/>
    <n v="2"/>
    <n v="233.98"/>
    <n v="467.96"/>
  </r>
  <r>
    <x v="14"/>
    <x v="14"/>
    <s v="Zabawki"/>
    <d v="2025-02-01T00:00:00"/>
    <n v="2"/>
    <n v="223.62"/>
    <n v="447.24"/>
  </r>
  <r>
    <x v="14"/>
    <x v="14"/>
    <s v="Zabawki"/>
    <d v="2025-03-01T00:00:00"/>
    <n v="0"/>
    <n v="227.02"/>
    <n v="0"/>
  </r>
  <r>
    <x v="14"/>
    <x v="14"/>
    <s v="Zabawki"/>
    <d v="2025-04-01T00:00:00"/>
    <n v="0"/>
    <n v="232.06"/>
    <n v="0"/>
  </r>
  <r>
    <x v="14"/>
    <x v="14"/>
    <s v="Zabawki"/>
    <d v="2025-05-01T00:00:00"/>
    <n v="0"/>
    <n v="220.97"/>
    <n v="0"/>
  </r>
  <r>
    <x v="14"/>
    <x v="14"/>
    <s v="Zabawki"/>
    <d v="2025-06-01T00:00:00"/>
    <n v="2"/>
    <n v="213.69"/>
    <n v="427.38"/>
  </r>
  <r>
    <x v="14"/>
    <x v="14"/>
    <s v="Zabawki"/>
    <d v="2025-07-01T00:00:00"/>
    <n v="7"/>
    <n v="233.33"/>
    <n v="1633.3100000000002"/>
  </r>
  <r>
    <x v="14"/>
    <x v="14"/>
    <s v="Zabawki"/>
    <d v="2025-08-01T00:00:00"/>
    <n v="0"/>
    <n v="222.99"/>
    <n v="0"/>
  </r>
  <r>
    <x v="14"/>
    <x v="14"/>
    <s v="Zabawki"/>
    <d v="2025-09-01T00:00:00"/>
    <n v="2"/>
    <n v="225.32"/>
    <n v="450.64"/>
  </r>
  <r>
    <x v="14"/>
    <x v="14"/>
    <s v="Zabawki"/>
    <d v="2025-10-01T00:00:00"/>
    <n v="0"/>
    <n v="221.07"/>
    <n v="0"/>
  </r>
  <r>
    <x v="14"/>
    <x v="14"/>
    <s v="Zabawki"/>
    <d v="2025-11-01T00:00:00"/>
    <n v="0"/>
    <n v="228.73"/>
    <n v="0"/>
  </r>
  <r>
    <x v="14"/>
    <x v="14"/>
    <s v="Zabawki"/>
    <d v="2025-12-01T00:00:00"/>
    <n v="6"/>
    <n v="225.21"/>
    <n v="1351.26"/>
  </r>
  <r>
    <x v="14"/>
    <x v="14"/>
    <s v="Zabawki"/>
    <d v="2026-01-01T00:00:00"/>
    <n v="5"/>
    <n v="230.26"/>
    <n v="1151.3"/>
  </r>
  <r>
    <x v="14"/>
    <x v="14"/>
    <s v="Zabawki"/>
    <d v="2026-02-01T00:00:00"/>
    <n v="1"/>
    <n v="232.61"/>
    <n v="232.61"/>
  </r>
  <r>
    <x v="14"/>
    <x v="14"/>
    <s v="Zabawki"/>
    <d v="2026-03-01T00:00:00"/>
    <n v="4"/>
    <n v="218.94"/>
    <n v="875.76"/>
  </r>
  <r>
    <x v="14"/>
    <x v="14"/>
    <s v="Zabawki"/>
    <d v="2026-04-01T00:00:00"/>
    <n v="4"/>
    <n v="225.63"/>
    <n v="902.52"/>
  </r>
  <r>
    <x v="14"/>
    <x v="14"/>
    <s v="Zabawki"/>
    <d v="2026-05-01T00:00:00"/>
    <n v="0"/>
    <n v="233.31"/>
    <n v="0"/>
  </r>
  <r>
    <x v="14"/>
    <x v="14"/>
    <s v="Zabawki"/>
    <d v="2026-06-01T00:00:00"/>
    <n v="5"/>
    <n v="214.11"/>
    <n v="1070.5500000000002"/>
  </r>
  <r>
    <x v="14"/>
    <x v="14"/>
    <s v="Zabawki"/>
    <d v="2026-07-01T00:00:00"/>
    <n v="7"/>
    <n v="226.4"/>
    <n v="1584.8"/>
  </r>
  <r>
    <x v="15"/>
    <x v="15"/>
    <s v="Spożywcze"/>
    <d v="2024-08-01T00:00:00"/>
    <n v="10"/>
    <n v="27.37"/>
    <n v="273.7"/>
  </r>
  <r>
    <x v="15"/>
    <x v="15"/>
    <s v="Spożywcze"/>
    <d v="2024-09-01T00:00:00"/>
    <n v="13"/>
    <n v="27.19"/>
    <n v="353.47"/>
  </r>
  <r>
    <x v="15"/>
    <x v="15"/>
    <s v="Spożywcze"/>
    <d v="2024-10-01T00:00:00"/>
    <n v="15"/>
    <n v="27.35"/>
    <n v="410.25"/>
  </r>
  <r>
    <x v="15"/>
    <x v="15"/>
    <s v="Spożywcze"/>
    <d v="2024-11-01T00:00:00"/>
    <n v="7"/>
    <n v="26.16"/>
    <n v="183.12"/>
  </r>
  <r>
    <x v="15"/>
    <x v="15"/>
    <s v="Spożywcze"/>
    <d v="2024-12-01T00:00:00"/>
    <n v="11"/>
    <n v="26.59"/>
    <n v="292.49"/>
  </r>
  <r>
    <x v="15"/>
    <x v="15"/>
    <s v="Spożywcze"/>
    <d v="2025-01-01T00:00:00"/>
    <n v="9"/>
    <n v="25.04"/>
    <n v="225.35999999999999"/>
  </r>
  <r>
    <x v="15"/>
    <x v="15"/>
    <s v="Spożywcze"/>
    <d v="2025-02-01T00:00:00"/>
    <n v="8"/>
    <n v="25.47"/>
    <n v="203.76"/>
  </r>
  <r>
    <x v="15"/>
    <x v="15"/>
    <s v="Spożywcze"/>
    <d v="2025-03-01T00:00:00"/>
    <n v="4"/>
    <n v="25.03"/>
    <n v="100.12"/>
  </r>
  <r>
    <x v="15"/>
    <x v="15"/>
    <s v="Spożywcze"/>
    <d v="2025-04-01T00:00:00"/>
    <n v="3"/>
    <n v="25.82"/>
    <n v="77.460000000000008"/>
  </r>
  <r>
    <x v="15"/>
    <x v="15"/>
    <s v="Spożywcze"/>
    <d v="2025-05-01T00:00:00"/>
    <n v="2"/>
    <n v="26.35"/>
    <n v="52.7"/>
  </r>
  <r>
    <x v="15"/>
    <x v="15"/>
    <s v="Spożywcze"/>
    <d v="2025-06-01T00:00:00"/>
    <n v="4"/>
    <n v="26.47"/>
    <n v="105.88"/>
  </r>
  <r>
    <x v="15"/>
    <x v="15"/>
    <s v="Spożywcze"/>
    <d v="2025-07-01T00:00:00"/>
    <n v="7"/>
    <n v="27.41"/>
    <n v="191.87"/>
  </r>
  <r>
    <x v="15"/>
    <x v="15"/>
    <s v="Spożywcze"/>
    <d v="2025-08-01T00:00:00"/>
    <n v="12"/>
    <n v="26.54"/>
    <n v="318.48"/>
  </r>
  <r>
    <x v="15"/>
    <x v="15"/>
    <s v="Spożywcze"/>
    <d v="2025-09-01T00:00:00"/>
    <n v="13"/>
    <n v="25.38"/>
    <n v="329.94"/>
  </r>
  <r>
    <x v="15"/>
    <x v="15"/>
    <s v="Spożywcze"/>
    <d v="2025-10-01T00:00:00"/>
    <n v="13"/>
    <n v="26.27"/>
    <n v="341.51"/>
  </r>
  <r>
    <x v="15"/>
    <x v="15"/>
    <s v="Spożywcze"/>
    <d v="2025-11-01T00:00:00"/>
    <n v="11"/>
    <n v="26.65"/>
    <n v="293.14999999999998"/>
  </r>
  <r>
    <x v="15"/>
    <x v="15"/>
    <s v="Spożywcze"/>
    <d v="2025-12-01T00:00:00"/>
    <n v="11"/>
    <n v="25.38"/>
    <n v="279.18"/>
  </r>
  <r>
    <x v="15"/>
    <x v="15"/>
    <s v="Spożywcze"/>
    <d v="2026-01-01T00:00:00"/>
    <n v="8"/>
    <n v="25.91"/>
    <n v="207.28"/>
  </r>
  <r>
    <x v="15"/>
    <x v="15"/>
    <s v="Spożywcze"/>
    <d v="2026-02-01T00:00:00"/>
    <n v="6"/>
    <n v="26.17"/>
    <n v="157.02000000000001"/>
  </r>
  <r>
    <x v="15"/>
    <x v="15"/>
    <s v="Spożywcze"/>
    <d v="2026-03-01T00:00:00"/>
    <n v="3"/>
    <n v="27.1"/>
    <n v="81.300000000000011"/>
  </r>
  <r>
    <x v="15"/>
    <x v="15"/>
    <s v="Spożywcze"/>
    <d v="2026-04-01T00:00:00"/>
    <n v="2"/>
    <n v="25.09"/>
    <n v="50.18"/>
  </r>
  <r>
    <x v="15"/>
    <x v="15"/>
    <s v="Spożywcze"/>
    <d v="2026-05-01T00:00:00"/>
    <n v="2"/>
    <n v="26.38"/>
    <n v="52.76"/>
  </r>
  <r>
    <x v="15"/>
    <x v="15"/>
    <s v="Spożywcze"/>
    <d v="2026-06-01T00:00:00"/>
    <n v="3"/>
    <n v="25.03"/>
    <n v="75.09"/>
  </r>
  <r>
    <x v="15"/>
    <x v="15"/>
    <s v="Spożywcze"/>
    <d v="2026-07-01T00:00:00"/>
    <n v="6"/>
    <n v="25.01"/>
    <n v="150.06"/>
  </r>
  <r>
    <x v="16"/>
    <x v="16"/>
    <s v="Kosmetyki"/>
    <d v="2024-08-01T00:00:00"/>
    <n v="3"/>
    <n v="11"/>
    <n v="33"/>
  </r>
  <r>
    <x v="16"/>
    <x v="16"/>
    <s v="Kosmetyki"/>
    <d v="2024-09-01T00:00:00"/>
    <n v="2"/>
    <n v="11.91"/>
    <n v="23.82"/>
  </r>
  <r>
    <x v="16"/>
    <x v="16"/>
    <s v="Kosmetyki"/>
    <d v="2024-10-01T00:00:00"/>
    <n v="2"/>
    <n v="11.09"/>
    <n v="22.18"/>
  </r>
  <r>
    <x v="16"/>
    <x v="16"/>
    <s v="Kosmetyki"/>
    <d v="2024-11-01T00:00:00"/>
    <n v="1"/>
    <n v="11.54"/>
    <n v="11.54"/>
  </r>
  <r>
    <x v="16"/>
    <x v="16"/>
    <s v="Kosmetyki"/>
    <d v="2024-12-01T00:00:00"/>
    <n v="1"/>
    <n v="11.73"/>
    <n v="11.73"/>
  </r>
  <r>
    <x v="16"/>
    <x v="16"/>
    <s v="Kosmetyki"/>
    <d v="2025-01-01T00:00:00"/>
    <n v="0"/>
    <n v="11.11"/>
    <n v="0"/>
  </r>
  <r>
    <x v="16"/>
    <x v="16"/>
    <s v="Kosmetyki"/>
    <d v="2025-02-01T00:00:00"/>
    <n v="0"/>
    <n v="10.95"/>
    <n v="0"/>
  </r>
  <r>
    <x v="16"/>
    <x v="16"/>
    <s v="Kosmetyki"/>
    <d v="2025-03-01T00:00:00"/>
    <n v="0"/>
    <n v="11.68"/>
    <n v="0"/>
  </r>
  <r>
    <x v="16"/>
    <x v="16"/>
    <s v="Kosmetyki"/>
    <d v="2025-04-01T00:00:00"/>
    <n v="1"/>
    <n v="10.97"/>
    <n v="10.97"/>
  </r>
  <r>
    <x v="16"/>
    <x v="16"/>
    <s v="Kosmetyki"/>
    <d v="2025-05-01T00:00:00"/>
    <n v="1"/>
    <n v="11.15"/>
    <n v="11.15"/>
  </r>
  <r>
    <x v="16"/>
    <x v="16"/>
    <s v="Kosmetyki"/>
    <d v="2025-06-01T00:00:00"/>
    <n v="3"/>
    <n v="11.4"/>
    <n v="34.200000000000003"/>
  </r>
  <r>
    <x v="16"/>
    <x v="16"/>
    <s v="Kosmetyki"/>
    <d v="2025-07-01T00:00:00"/>
    <n v="3"/>
    <n v="11.06"/>
    <n v="33.18"/>
  </r>
  <r>
    <x v="16"/>
    <x v="16"/>
    <s v="Kosmetyki"/>
    <d v="2025-08-01T00:00:00"/>
    <n v="3"/>
    <n v="11.57"/>
    <n v="34.71"/>
  </r>
  <r>
    <x v="16"/>
    <x v="16"/>
    <s v="Kosmetyki"/>
    <d v="2025-09-01T00:00:00"/>
    <n v="2"/>
    <n v="12.01"/>
    <n v="24.02"/>
  </r>
  <r>
    <x v="16"/>
    <x v="16"/>
    <s v="Kosmetyki"/>
    <d v="2025-10-01T00:00:00"/>
    <n v="2"/>
    <n v="11.85"/>
    <n v="23.7"/>
  </r>
  <r>
    <x v="16"/>
    <x v="16"/>
    <s v="Kosmetyki"/>
    <d v="2025-11-01T00:00:00"/>
    <n v="1"/>
    <n v="11.22"/>
    <n v="11.22"/>
  </r>
  <r>
    <x v="16"/>
    <x v="16"/>
    <s v="Kosmetyki"/>
    <d v="2025-12-01T00:00:00"/>
    <n v="1"/>
    <n v="11.4"/>
    <n v="11.4"/>
  </r>
  <r>
    <x v="16"/>
    <x v="16"/>
    <s v="Kosmetyki"/>
    <d v="2026-01-01T00:00:00"/>
    <n v="0"/>
    <n v="12.07"/>
    <n v="0"/>
  </r>
  <r>
    <x v="16"/>
    <x v="16"/>
    <s v="Kosmetyki"/>
    <d v="2026-02-01T00:00:00"/>
    <n v="0"/>
    <n v="11.79"/>
    <n v="0"/>
  </r>
  <r>
    <x v="16"/>
    <x v="16"/>
    <s v="Kosmetyki"/>
    <d v="2026-03-01T00:00:00"/>
    <n v="0"/>
    <n v="11.61"/>
    <n v="0"/>
  </r>
  <r>
    <x v="16"/>
    <x v="16"/>
    <s v="Kosmetyki"/>
    <d v="2026-04-01T00:00:00"/>
    <n v="1"/>
    <n v="11.01"/>
    <n v="11.01"/>
  </r>
  <r>
    <x v="16"/>
    <x v="16"/>
    <s v="Kosmetyki"/>
    <d v="2026-05-01T00:00:00"/>
    <n v="2"/>
    <n v="11.11"/>
    <n v="22.22"/>
  </r>
  <r>
    <x v="16"/>
    <x v="16"/>
    <s v="Kosmetyki"/>
    <d v="2026-06-01T00:00:00"/>
    <n v="3"/>
    <n v="11.54"/>
    <n v="34.619999999999997"/>
  </r>
  <r>
    <x v="16"/>
    <x v="16"/>
    <s v="Kosmetyki"/>
    <d v="2026-07-01T00:00:00"/>
    <n v="2"/>
    <n v="11.1"/>
    <n v="22.2"/>
  </r>
  <r>
    <x v="17"/>
    <x v="17"/>
    <s v="Ogród"/>
    <d v="2024-08-01T00:00:00"/>
    <n v="33"/>
    <n v="441.4"/>
    <n v="14566.199999999999"/>
  </r>
  <r>
    <x v="17"/>
    <x v="17"/>
    <s v="Ogród"/>
    <d v="2024-09-01T00:00:00"/>
    <n v="40"/>
    <n v="474.35"/>
    <n v="18974"/>
  </r>
  <r>
    <x v="17"/>
    <x v="17"/>
    <s v="Ogród"/>
    <d v="2024-10-01T00:00:00"/>
    <n v="33"/>
    <n v="456.26"/>
    <n v="15056.58"/>
  </r>
  <r>
    <x v="17"/>
    <x v="17"/>
    <s v="Ogród"/>
    <d v="2024-11-01T00:00:00"/>
    <n v="31"/>
    <n v="450.5"/>
    <n v="13965.5"/>
  </r>
  <r>
    <x v="17"/>
    <x v="17"/>
    <s v="Ogród"/>
    <d v="2024-12-01T00:00:00"/>
    <n v="38"/>
    <n v="455.71"/>
    <n v="17316.98"/>
  </r>
  <r>
    <x v="17"/>
    <x v="17"/>
    <s v="Ogród"/>
    <d v="2025-01-01T00:00:00"/>
    <n v="39"/>
    <n v="460.21"/>
    <n v="17948.189999999999"/>
  </r>
  <r>
    <x v="17"/>
    <x v="17"/>
    <s v="Ogród"/>
    <d v="2025-02-01T00:00:00"/>
    <n v="35"/>
    <n v="450.37"/>
    <n v="15762.95"/>
  </r>
  <r>
    <x v="17"/>
    <x v="17"/>
    <s v="Ogród"/>
    <d v="2025-03-01T00:00:00"/>
    <n v="31"/>
    <n v="459.92"/>
    <n v="14257.52"/>
  </r>
  <r>
    <x v="17"/>
    <x v="17"/>
    <s v="Ogród"/>
    <d v="2025-04-01T00:00:00"/>
    <n v="36"/>
    <n v="470.54"/>
    <n v="16939.440000000002"/>
  </r>
  <r>
    <x v="17"/>
    <x v="17"/>
    <s v="Ogród"/>
    <d v="2025-05-01T00:00:00"/>
    <n v="31"/>
    <n v="462.03"/>
    <n v="14322.929999999998"/>
  </r>
  <r>
    <x v="17"/>
    <x v="17"/>
    <s v="Ogród"/>
    <d v="2025-06-01T00:00:00"/>
    <n v="30"/>
    <n v="453.3"/>
    <n v="13599"/>
  </r>
  <r>
    <x v="17"/>
    <x v="17"/>
    <s v="Ogród"/>
    <d v="2025-07-01T00:00:00"/>
    <n v="33"/>
    <n v="457.63"/>
    <n v="15101.789999999999"/>
  </r>
  <r>
    <x v="17"/>
    <x v="17"/>
    <s v="Ogród"/>
    <d v="2025-08-01T00:00:00"/>
    <n v="28"/>
    <n v="435.24"/>
    <n v="12186.720000000001"/>
  </r>
  <r>
    <x v="17"/>
    <x v="17"/>
    <s v="Ogród"/>
    <d v="2025-09-01T00:00:00"/>
    <n v="33"/>
    <n v="477.18"/>
    <n v="15746.94"/>
  </r>
  <r>
    <x v="17"/>
    <x v="17"/>
    <s v="Ogród"/>
    <d v="2025-10-01T00:00:00"/>
    <n v="32"/>
    <n v="462.74"/>
    <n v="14807.68"/>
  </r>
  <r>
    <x v="17"/>
    <x v="17"/>
    <s v="Ogród"/>
    <d v="2025-11-01T00:00:00"/>
    <n v="29"/>
    <n v="452.77"/>
    <n v="13130.33"/>
  </r>
  <r>
    <x v="17"/>
    <x v="17"/>
    <s v="Ogród"/>
    <d v="2025-12-01T00:00:00"/>
    <n v="34"/>
    <n v="435.18"/>
    <n v="14796.12"/>
  </r>
  <r>
    <x v="17"/>
    <x v="17"/>
    <s v="Ogród"/>
    <d v="2026-01-01T00:00:00"/>
    <n v="32"/>
    <n v="460.52"/>
    <n v="14736.64"/>
  </r>
  <r>
    <x v="17"/>
    <x v="17"/>
    <s v="Ogród"/>
    <d v="2026-02-01T00:00:00"/>
    <n v="32"/>
    <n v="453.79"/>
    <n v="14521.28"/>
  </r>
  <r>
    <x v="17"/>
    <x v="17"/>
    <s v="Ogród"/>
    <d v="2026-03-01T00:00:00"/>
    <n v="34"/>
    <n v="475.88"/>
    <n v="16179.92"/>
  </r>
  <r>
    <x v="17"/>
    <x v="17"/>
    <s v="Ogród"/>
    <d v="2026-04-01T00:00:00"/>
    <n v="28"/>
    <n v="443.23"/>
    <n v="12410.44"/>
  </r>
  <r>
    <x v="17"/>
    <x v="17"/>
    <s v="Ogród"/>
    <d v="2026-05-01T00:00:00"/>
    <n v="32"/>
    <n v="448.15"/>
    <n v="14340.8"/>
  </r>
  <r>
    <x v="17"/>
    <x v="17"/>
    <s v="Ogród"/>
    <d v="2026-06-01T00:00:00"/>
    <n v="37"/>
    <n v="462.27"/>
    <n v="17103.989999999998"/>
  </r>
  <r>
    <x v="17"/>
    <x v="17"/>
    <s v="Ogród"/>
    <d v="2026-07-01T00:00:00"/>
    <n v="35"/>
    <n v="438.16"/>
    <n v="15335.6"/>
  </r>
  <r>
    <x v="18"/>
    <x v="18"/>
    <s v="Obuwie"/>
    <d v="2024-08-01T00:00:00"/>
    <n v="0"/>
    <n v="321.10000000000002"/>
    <n v="0"/>
  </r>
  <r>
    <x v="18"/>
    <x v="18"/>
    <s v="Obuwie"/>
    <d v="2024-09-01T00:00:00"/>
    <n v="2"/>
    <n v="338.45"/>
    <n v="676.9"/>
  </r>
  <r>
    <x v="18"/>
    <x v="18"/>
    <s v="Obuwie"/>
    <d v="2024-10-01T00:00:00"/>
    <n v="40"/>
    <n v="312.45999999999998"/>
    <n v="12498.4"/>
  </r>
  <r>
    <x v="18"/>
    <x v="18"/>
    <s v="Obuwie"/>
    <d v="2024-11-01T00:00:00"/>
    <n v="0"/>
    <n v="340.88"/>
    <n v="0"/>
  </r>
  <r>
    <x v="18"/>
    <x v="18"/>
    <s v="Obuwie"/>
    <d v="2024-12-01T00:00:00"/>
    <n v="46"/>
    <n v="334.09"/>
    <n v="15368.14"/>
  </r>
  <r>
    <x v="18"/>
    <x v="18"/>
    <s v="Obuwie"/>
    <d v="2025-01-01T00:00:00"/>
    <n v="0"/>
    <n v="344.52"/>
    <n v="0"/>
  </r>
  <r>
    <x v="18"/>
    <x v="18"/>
    <s v="Obuwie"/>
    <d v="2025-02-01T00:00:00"/>
    <n v="4"/>
    <n v="313.41000000000003"/>
    <n v="1253.6400000000001"/>
  </r>
  <r>
    <x v="18"/>
    <x v="18"/>
    <s v="Obuwie"/>
    <d v="2025-03-01T00:00:00"/>
    <n v="0"/>
    <n v="341.25"/>
    <n v="0"/>
  </r>
  <r>
    <x v="18"/>
    <x v="18"/>
    <s v="Obuwie"/>
    <d v="2025-04-01T00:00:00"/>
    <n v="0"/>
    <n v="340"/>
    <n v="0"/>
  </r>
  <r>
    <x v="18"/>
    <x v="18"/>
    <s v="Obuwie"/>
    <d v="2025-05-01T00:00:00"/>
    <n v="9"/>
    <n v="333.95"/>
    <n v="3005.5499999999997"/>
  </r>
  <r>
    <x v="18"/>
    <x v="18"/>
    <s v="Obuwie"/>
    <d v="2025-06-01T00:00:00"/>
    <n v="33"/>
    <n v="322.06"/>
    <n v="10627.98"/>
  </r>
  <r>
    <x v="18"/>
    <x v="18"/>
    <s v="Obuwie"/>
    <d v="2025-07-01T00:00:00"/>
    <n v="11"/>
    <n v="318.68"/>
    <n v="3505.48"/>
  </r>
  <r>
    <x v="18"/>
    <x v="18"/>
    <s v="Obuwie"/>
    <d v="2025-08-01T00:00:00"/>
    <n v="28"/>
    <n v="321.76"/>
    <n v="9009.2799999999988"/>
  </r>
  <r>
    <x v="18"/>
    <x v="18"/>
    <s v="Obuwie"/>
    <d v="2025-09-01T00:00:00"/>
    <n v="30"/>
    <n v="336.94"/>
    <n v="10108.200000000001"/>
  </r>
  <r>
    <x v="18"/>
    <x v="18"/>
    <s v="Obuwie"/>
    <d v="2025-10-01T00:00:00"/>
    <n v="8"/>
    <n v="335.74"/>
    <n v="2685.92"/>
  </r>
  <r>
    <x v="18"/>
    <x v="18"/>
    <s v="Obuwie"/>
    <d v="2025-11-01T00:00:00"/>
    <n v="20"/>
    <n v="318.58999999999997"/>
    <n v="6371.7999999999993"/>
  </r>
  <r>
    <x v="18"/>
    <x v="18"/>
    <s v="Obuwie"/>
    <d v="2025-12-01T00:00:00"/>
    <n v="0"/>
    <n v="332.98"/>
    <n v="0"/>
  </r>
  <r>
    <x v="18"/>
    <x v="18"/>
    <s v="Obuwie"/>
    <d v="2026-01-01T00:00:00"/>
    <n v="18"/>
    <n v="319.42"/>
    <n v="5749.56"/>
  </r>
  <r>
    <x v="18"/>
    <x v="18"/>
    <s v="Obuwie"/>
    <d v="2026-02-01T00:00:00"/>
    <n v="0"/>
    <n v="337.51"/>
    <n v="0"/>
  </r>
  <r>
    <x v="18"/>
    <x v="18"/>
    <s v="Obuwie"/>
    <d v="2026-03-01T00:00:00"/>
    <n v="8"/>
    <n v="323.95"/>
    <n v="2591.6"/>
  </r>
  <r>
    <x v="18"/>
    <x v="18"/>
    <s v="Obuwie"/>
    <d v="2026-04-01T00:00:00"/>
    <n v="22"/>
    <n v="317.8"/>
    <n v="6991.6"/>
  </r>
  <r>
    <x v="18"/>
    <x v="18"/>
    <s v="Obuwie"/>
    <d v="2026-05-01T00:00:00"/>
    <n v="24"/>
    <n v="324.16000000000003"/>
    <n v="7779.84"/>
  </r>
  <r>
    <x v="18"/>
    <x v="18"/>
    <s v="Obuwie"/>
    <d v="2026-06-01T00:00:00"/>
    <n v="16"/>
    <n v="315.38"/>
    <n v="5046.08"/>
  </r>
  <r>
    <x v="18"/>
    <x v="18"/>
    <s v="Obuwie"/>
    <d v="2026-07-01T00:00:00"/>
    <n v="0"/>
    <n v="322.2"/>
    <n v="0"/>
  </r>
  <r>
    <x v="19"/>
    <x v="19"/>
    <s v="Elektronika"/>
    <d v="2024-08-01T00:00:00"/>
    <n v="64"/>
    <n v="237.79"/>
    <n v="15218.56"/>
  </r>
  <r>
    <x v="19"/>
    <x v="19"/>
    <s v="Elektronika"/>
    <d v="2024-09-01T00:00:00"/>
    <n v="56"/>
    <n v="235.64"/>
    <n v="13195.84"/>
  </r>
  <r>
    <x v="19"/>
    <x v="19"/>
    <s v="Elektronika"/>
    <d v="2024-10-01T00:00:00"/>
    <n v="54"/>
    <n v="233.75"/>
    <n v="12622.5"/>
  </r>
  <r>
    <x v="19"/>
    <x v="19"/>
    <s v="Elektronika"/>
    <d v="2024-11-01T00:00:00"/>
    <n v="14"/>
    <n v="229.57"/>
    <n v="3213.98"/>
  </r>
  <r>
    <x v="19"/>
    <x v="19"/>
    <s v="Elektronika"/>
    <d v="2024-12-01T00:00:00"/>
    <n v="0"/>
    <n v="225.25"/>
    <n v="0"/>
  </r>
  <r>
    <x v="19"/>
    <x v="19"/>
    <s v="Elektronika"/>
    <d v="2025-01-01T00:00:00"/>
    <n v="63"/>
    <n v="237.86"/>
    <n v="14985.18"/>
  </r>
  <r>
    <x v="19"/>
    <x v="19"/>
    <s v="Elektronika"/>
    <d v="2025-02-01T00:00:00"/>
    <n v="48"/>
    <n v="236.72"/>
    <n v="11362.56"/>
  </r>
  <r>
    <x v="19"/>
    <x v="19"/>
    <s v="Elektronika"/>
    <d v="2025-03-01T00:00:00"/>
    <n v="4"/>
    <n v="225.27"/>
    <n v="901.08"/>
  </r>
  <r>
    <x v="19"/>
    <x v="19"/>
    <s v="Elektronika"/>
    <d v="2025-04-01T00:00:00"/>
    <n v="64"/>
    <n v="223.87"/>
    <n v="14327.68"/>
  </r>
  <r>
    <x v="19"/>
    <x v="19"/>
    <s v="Elektronika"/>
    <d v="2025-05-01T00:00:00"/>
    <n v="71"/>
    <n v="221.96"/>
    <n v="15759.16"/>
  </r>
  <r>
    <x v="19"/>
    <x v="19"/>
    <s v="Elektronika"/>
    <d v="2025-06-01T00:00:00"/>
    <n v="52"/>
    <n v="237.57"/>
    <n v="12353.64"/>
  </r>
  <r>
    <x v="19"/>
    <x v="19"/>
    <s v="Elektronika"/>
    <d v="2025-07-01T00:00:00"/>
    <n v="46"/>
    <n v="221.95"/>
    <n v="10209.699999999999"/>
  </r>
  <r>
    <x v="19"/>
    <x v="19"/>
    <s v="Elektronika"/>
    <d v="2025-08-01T00:00:00"/>
    <n v="0"/>
    <n v="234.62"/>
    <n v="0"/>
  </r>
  <r>
    <x v="19"/>
    <x v="19"/>
    <s v="Elektronika"/>
    <d v="2025-09-01T00:00:00"/>
    <n v="84"/>
    <n v="231.95"/>
    <n v="19483.8"/>
  </r>
  <r>
    <x v="19"/>
    <x v="19"/>
    <s v="Elektronika"/>
    <d v="2025-10-01T00:00:00"/>
    <n v="72"/>
    <n v="234.37"/>
    <n v="16874.64"/>
  </r>
  <r>
    <x v="19"/>
    <x v="19"/>
    <s v="Elektronika"/>
    <d v="2025-11-01T00:00:00"/>
    <n v="0"/>
    <n v="237.34"/>
    <n v="0"/>
  </r>
  <r>
    <x v="19"/>
    <x v="19"/>
    <s v="Elektronika"/>
    <d v="2025-12-01T00:00:00"/>
    <n v="47"/>
    <n v="238.27"/>
    <n v="11198.69"/>
  </r>
  <r>
    <x v="19"/>
    <x v="19"/>
    <s v="Elektronika"/>
    <d v="2026-01-01T00:00:00"/>
    <n v="40"/>
    <n v="220.67"/>
    <n v="8826.7999999999993"/>
  </r>
  <r>
    <x v="19"/>
    <x v="19"/>
    <s v="Elektronika"/>
    <d v="2026-02-01T00:00:00"/>
    <n v="0"/>
    <n v="240.15"/>
    <n v="0"/>
  </r>
  <r>
    <x v="19"/>
    <x v="19"/>
    <s v="Elektronika"/>
    <d v="2026-03-01T00:00:00"/>
    <n v="24"/>
    <n v="232.58"/>
    <n v="5581.92"/>
  </r>
  <r>
    <x v="19"/>
    <x v="19"/>
    <s v="Elektronika"/>
    <d v="2026-04-01T00:00:00"/>
    <n v="12"/>
    <n v="224.93"/>
    <n v="2699.16"/>
  </r>
  <r>
    <x v="19"/>
    <x v="19"/>
    <s v="Elektronika"/>
    <d v="2026-05-01T00:00:00"/>
    <n v="17"/>
    <n v="227.11"/>
    <n v="3860.8700000000003"/>
  </r>
  <r>
    <x v="19"/>
    <x v="19"/>
    <s v="Elektronika"/>
    <d v="2026-06-01T00:00:00"/>
    <n v="58"/>
    <n v="226.28"/>
    <n v="13124.24"/>
  </r>
  <r>
    <x v="19"/>
    <x v="19"/>
    <s v="Elektronika"/>
    <d v="2026-07-01T00:00:00"/>
    <n v="48"/>
    <n v="230.03"/>
    <n v="11041.44"/>
  </r>
  <r>
    <x v="20"/>
    <x v="20"/>
    <s v="AGD"/>
    <d v="2024-08-01T00:00:00"/>
    <n v="80"/>
    <n v="175.5"/>
    <n v="14040"/>
  </r>
  <r>
    <x v="20"/>
    <x v="20"/>
    <s v="AGD"/>
    <d v="2024-09-01T00:00:00"/>
    <n v="0"/>
    <n v="183.83"/>
    <n v="0"/>
  </r>
  <r>
    <x v="20"/>
    <x v="20"/>
    <s v="AGD"/>
    <d v="2024-10-01T00:00:00"/>
    <n v="38"/>
    <n v="177.03"/>
    <n v="6727.14"/>
  </r>
  <r>
    <x v="20"/>
    <x v="20"/>
    <s v="AGD"/>
    <d v="2024-11-01T00:00:00"/>
    <n v="40"/>
    <n v="174"/>
    <n v="6960"/>
  </r>
  <r>
    <x v="20"/>
    <x v="20"/>
    <s v="AGD"/>
    <d v="2024-12-01T00:00:00"/>
    <n v="25"/>
    <n v="177.97"/>
    <n v="4449.25"/>
  </r>
  <r>
    <x v="20"/>
    <x v="20"/>
    <s v="AGD"/>
    <d v="2025-01-01T00:00:00"/>
    <n v="64"/>
    <n v="174.62"/>
    <n v="11175.68"/>
  </r>
  <r>
    <x v="20"/>
    <x v="20"/>
    <s v="AGD"/>
    <d v="2025-02-01T00:00:00"/>
    <n v="77"/>
    <n v="172.22"/>
    <n v="13260.94"/>
  </r>
  <r>
    <x v="20"/>
    <x v="20"/>
    <s v="AGD"/>
    <d v="2025-03-01T00:00:00"/>
    <n v="21"/>
    <n v="184.05"/>
    <n v="3865.05"/>
  </r>
  <r>
    <x v="20"/>
    <x v="20"/>
    <s v="AGD"/>
    <d v="2025-04-01T00:00:00"/>
    <n v="82"/>
    <n v="167.55"/>
    <n v="13739.1"/>
  </r>
  <r>
    <x v="20"/>
    <x v="20"/>
    <s v="AGD"/>
    <d v="2025-05-01T00:00:00"/>
    <n v="0"/>
    <n v="173.93"/>
    <n v="0"/>
  </r>
  <r>
    <x v="20"/>
    <x v="20"/>
    <s v="AGD"/>
    <d v="2025-06-01T00:00:00"/>
    <n v="0"/>
    <n v="167.78"/>
    <n v="0"/>
  </r>
  <r>
    <x v="20"/>
    <x v="20"/>
    <s v="AGD"/>
    <d v="2025-07-01T00:00:00"/>
    <n v="69"/>
    <n v="182.88"/>
    <n v="12618.72"/>
  </r>
  <r>
    <x v="20"/>
    <x v="20"/>
    <s v="AGD"/>
    <d v="2025-08-01T00:00:00"/>
    <n v="15"/>
    <n v="172.71"/>
    <n v="2590.65"/>
  </r>
  <r>
    <x v="20"/>
    <x v="20"/>
    <s v="AGD"/>
    <d v="2025-09-01T00:00:00"/>
    <n v="40"/>
    <n v="177.49"/>
    <n v="7099.6"/>
  </r>
  <r>
    <x v="20"/>
    <x v="20"/>
    <s v="AGD"/>
    <d v="2025-10-01T00:00:00"/>
    <n v="0"/>
    <n v="184.03"/>
    <n v="0"/>
  </r>
  <r>
    <x v="20"/>
    <x v="20"/>
    <s v="AGD"/>
    <d v="2025-11-01T00:00:00"/>
    <n v="0"/>
    <n v="167.54"/>
    <n v="0"/>
  </r>
  <r>
    <x v="20"/>
    <x v="20"/>
    <s v="AGD"/>
    <d v="2025-12-01T00:00:00"/>
    <n v="84"/>
    <n v="174.38"/>
    <n v="14647.92"/>
  </r>
  <r>
    <x v="20"/>
    <x v="20"/>
    <s v="AGD"/>
    <d v="2026-01-01T00:00:00"/>
    <n v="32"/>
    <n v="175.52"/>
    <n v="5616.64"/>
  </r>
  <r>
    <x v="20"/>
    <x v="20"/>
    <s v="AGD"/>
    <d v="2026-02-01T00:00:00"/>
    <n v="59"/>
    <n v="183.9"/>
    <n v="10850.1"/>
  </r>
  <r>
    <x v="20"/>
    <x v="20"/>
    <s v="AGD"/>
    <d v="2026-03-01T00:00:00"/>
    <n v="52"/>
    <n v="170.95"/>
    <n v="8889.4"/>
  </r>
  <r>
    <x v="20"/>
    <x v="20"/>
    <s v="AGD"/>
    <d v="2026-04-01T00:00:00"/>
    <n v="63"/>
    <n v="168.3"/>
    <n v="10602.900000000001"/>
  </r>
  <r>
    <x v="20"/>
    <x v="20"/>
    <s v="AGD"/>
    <d v="2026-05-01T00:00:00"/>
    <n v="56"/>
    <n v="172.65"/>
    <n v="9668.4"/>
  </r>
  <r>
    <x v="20"/>
    <x v="20"/>
    <s v="AGD"/>
    <d v="2026-06-01T00:00:00"/>
    <n v="79"/>
    <n v="181.1"/>
    <n v="14306.9"/>
  </r>
  <r>
    <x v="20"/>
    <x v="20"/>
    <s v="AGD"/>
    <d v="2026-07-01T00:00:00"/>
    <n v="0"/>
    <n v="171.99"/>
    <n v="0"/>
  </r>
  <r>
    <x v="21"/>
    <x v="21"/>
    <s v="Odzież"/>
    <d v="2024-08-01T00:00:00"/>
    <n v="6"/>
    <n v="58.1"/>
    <n v="348.6"/>
  </r>
  <r>
    <x v="21"/>
    <x v="21"/>
    <s v="Odzież"/>
    <d v="2024-09-01T00:00:00"/>
    <n v="6"/>
    <n v="58.73"/>
    <n v="352.38"/>
  </r>
  <r>
    <x v="21"/>
    <x v="21"/>
    <s v="Odzież"/>
    <d v="2024-10-01T00:00:00"/>
    <n v="5"/>
    <n v="62.41"/>
    <n v="312.04999999999995"/>
  </r>
  <r>
    <x v="21"/>
    <x v="21"/>
    <s v="Odzież"/>
    <d v="2024-11-01T00:00:00"/>
    <n v="6"/>
    <n v="58.96"/>
    <n v="353.76"/>
  </r>
  <r>
    <x v="21"/>
    <x v="21"/>
    <s v="Odzież"/>
    <d v="2024-12-01T00:00:00"/>
    <n v="6"/>
    <n v="58.9"/>
    <n v="353.4"/>
  </r>
  <r>
    <x v="21"/>
    <x v="21"/>
    <s v="Odzież"/>
    <d v="2025-01-01T00:00:00"/>
    <n v="6"/>
    <n v="61.68"/>
    <n v="370.08"/>
  </r>
  <r>
    <x v="21"/>
    <x v="21"/>
    <s v="Odzież"/>
    <d v="2025-02-01T00:00:00"/>
    <n v="6"/>
    <n v="57.4"/>
    <n v="344.4"/>
  </r>
  <r>
    <x v="21"/>
    <x v="21"/>
    <s v="Odzież"/>
    <d v="2025-03-01T00:00:00"/>
    <n v="6"/>
    <n v="58.12"/>
    <n v="348.71999999999997"/>
  </r>
  <r>
    <x v="21"/>
    <x v="21"/>
    <s v="Odzież"/>
    <d v="2025-04-01T00:00:00"/>
    <n v="6"/>
    <n v="62.71"/>
    <n v="376.26"/>
  </r>
  <r>
    <x v="21"/>
    <x v="21"/>
    <s v="Odzież"/>
    <d v="2025-05-01T00:00:00"/>
    <n v="6"/>
    <n v="62.14"/>
    <n v="372.84000000000003"/>
  </r>
  <r>
    <x v="21"/>
    <x v="21"/>
    <s v="Odzież"/>
    <d v="2025-06-01T00:00:00"/>
    <n v="6"/>
    <n v="60.05"/>
    <n v="360.29999999999995"/>
  </r>
  <r>
    <x v="21"/>
    <x v="21"/>
    <s v="Odzież"/>
    <d v="2025-07-01T00:00:00"/>
    <n v="6"/>
    <n v="62.59"/>
    <n v="375.54"/>
  </r>
  <r>
    <x v="21"/>
    <x v="21"/>
    <s v="Odzież"/>
    <d v="2025-08-01T00:00:00"/>
    <n v="6"/>
    <n v="58.71"/>
    <n v="352.26"/>
  </r>
  <r>
    <x v="21"/>
    <x v="21"/>
    <s v="Odzież"/>
    <d v="2025-09-01T00:00:00"/>
    <n v="6"/>
    <n v="59.34"/>
    <n v="356.04"/>
  </r>
  <r>
    <x v="21"/>
    <x v="21"/>
    <s v="Odzież"/>
    <d v="2025-10-01T00:00:00"/>
    <n v="6"/>
    <n v="57.99"/>
    <n v="347.94"/>
  </r>
  <r>
    <x v="21"/>
    <x v="21"/>
    <s v="Odzież"/>
    <d v="2025-11-01T00:00:00"/>
    <n v="7"/>
    <n v="60"/>
    <n v="420"/>
  </r>
  <r>
    <x v="21"/>
    <x v="21"/>
    <s v="Odzież"/>
    <d v="2025-12-01T00:00:00"/>
    <n v="7"/>
    <n v="57.92"/>
    <n v="405.44"/>
  </r>
  <r>
    <x v="21"/>
    <x v="21"/>
    <s v="Odzież"/>
    <d v="2026-01-01T00:00:00"/>
    <n v="7"/>
    <n v="57.51"/>
    <n v="402.57"/>
  </r>
  <r>
    <x v="21"/>
    <x v="21"/>
    <s v="Odzież"/>
    <d v="2026-02-01T00:00:00"/>
    <n v="6"/>
    <n v="58.62"/>
    <n v="351.71999999999997"/>
  </r>
  <r>
    <x v="21"/>
    <x v="21"/>
    <s v="Odzież"/>
    <d v="2026-03-01T00:00:00"/>
    <n v="5"/>
    <n v="62.7"/>
    <n v="313.5"/>
  </r>
  <r>
    <x v="21"/>
    <x v="21"/>
    <s v="Odzież"/>
    <d v="2026-04-01T00:00:00"/>
    <n v="6"/>
    <n v="59.33"/>
    <n v="355.98"/>
  </r>
  <r>
    <x v="21"/>
    <x v="21"/>
    <s v="Odzież"/>
    <d v="2026-05-01T00:00:00"/>
    <n v="6"/>
    <n v="57.83"/>
    <n v="346.98"/>
  </r>
  <r>
    <x v="21"/>
    <x v="21"/>
    <s v="Odzież"/>
    <d v="2026-06-01T00:00:00"/>
    <n v="6"/>
    <n v="59.27"/>
    <n v="355.62"/>
  </r>
  <r>
    <x v="21"/>
    <x v="21"/>
    <s v="Odzież"/>
    <d v="2026-07-01T00:00:00"/>
    <n v="6"/>
    <n v="59.04"/>
    <n v="354.24"/>
  </r>
  <r>
    <x v="22"/>
    <x v="22"/>
    <s v="Motoryzacja"/>
    <d v="2024-08-01T00:00:00"/>
    <n v="0"/>
    <n v="140.4"/>
    <n v="0"/>
  </r>
  <r>
    <x v="22"/>
    <x v="22"/>
    <s v="Motoryzacja"/>
    <d v="2024-09-01T00:00:00"/>
    <n v="5"/>
    <n v="139.72"/>
    <n v="698.6"/>
  </r>
  <r>
    <x v="22"/>
    <x v="22"/>
    <s v="Motoryzacja"/>
    <d v="2024-10-01T00:00:00"/>
    <n v="0"/>
    <n v="132.29"/>
    <n v="0"/>
  </r>
  <r>
    <x v="22"/>
    <x v="22"/>
    <s v="Motoryzacja"/>
    <d v="2024-11-01T00:00:00"/>
    <n v="4"/>
    <n v="136.33000000000001"/>
    <n v="545.32000000000005"/>
  </r>
  <r>
    <x v="22"/>
    <x v="22"/>
    <s v="Motoryzacja"/>
    <d v="2024-12-01T00:00:00"/>
    <n v="1"/>
    <n v="138.74"/>
    <n v="138.74"/>
  </r>
  <r>
    <x v="22"/>
    <x v="22"/>
    <s v="Motoryzacja"/>
    <d v="2025-01-01T00:00:00"/>
    <n v="1"/>
    <n v="129.56"/>
    <n v="129.56"/>
  </r>
  <r>
    <x v="22"/>
    <x v="22"/>
    <s v="Motoryzacja"/>
    <d v="2025-02-01T00:00:00"/>
    <n v="0"/>
    <n v="136.43"/>
    <n v="0"/>
  </r>
  <r>
    <x v="22"/>
    <x v="22"/>
    <s v="Motoryzacja"/>
    <d v="2025-03-01T00:00:00"/>
    <n v="1"/>
    <n v="137.15"/>
    <n v="137.15"/>
  </r>
  <r>
    <x v="22"/>
    <x v="22"/>
    <s v="Motoryzacja"/>
    <d v="2025-04-01T00:00:00"/>
    <n v="0"/>
    <n v="134.09"/>
    <n v="0"/>
  </r>
  <r>
    <x v="22"/>
    <x v="22"/>
    <s v="Motoryzacja"/>
    <d v="2025-05-01T00:00:00"/>
    <n v="2"/>
    <n v="130.21"/>
    <n v="260.42"/>
  </r>
  <r>
    <x v="22"/>
    <x v="22"/>
    <s v="Motoryzacja"/>
    <d v="2025-06-01T00:00:00"/>
    <n v="0"/>
    <n v="137.07"/>
    <n v="0"/>
  </r>
  <r>
    <x v="22"/>
    <x v="22"/>
    <s v="Motoryzacja"/>
    <d v="2025-07-01T00:00:00"/>
    <n v="1"/>
    <n v="128.53"/>
    <n v="128.53"/>
  </r>
  <r>
    <x v="22"/>
    <x v="22"/>
    <s v="Motoryzacja"/>
    <d v="2025-08-01T00:00:00"/>
    <n v="0"/>
    <n v="128.87"/>
    <n v="0"/>
  </r>
  <r>
    <x v="22"/>
    <x v="22"/>
    <s v="Motoryzacja"/>
    <d v="2025-09-01T00:00:00"/>
    <n v="0"/>
    <n v="131.79"/>
    <n v="0"/>
  </r>
  <r>
    <x v="22"/>
    <x v="22"/>
    <s v="Motoryzacja"/>
    <d v="2025-10-01T00:00:00"/>
    <n v="0"/>
    <n v="131.91999999999999"/>
    <n v="0"/>
  </r>
  <r>
    <x v="22"/>
    <x v="22"/>
    <s v="Motoryzacja"/>
    <d v="2025-11-01T00:00:00"/>
    <n v="2"/>
    <n v="129.96"/>
    <n v="259.92"/>
  </r>
  <r>
    <x v="22"/>
    <x v="22"/>
    <s v="Motoryzacja"/>
    <d v="2025-12-01T00:00:00"/>
    <n v="3"/>
    <n v="135.24"/>
    <n v="405.72"/>
  </r>
  <r>
    <x v="22"/>
    <x v="22"/>
    <s v="Motoryzacja"/>
    <d v="2026-01-01T00:00:00"/>
    <n v="4"/>
    <n v="130.41"/>
    <n v="521.64"/>
  </r>
  <r>
    <x v="22"/>
    <x v="22"/>
    <s v="Motoryzacja"/>
    <d v="2026-02-01T00:00:00"/>
    <n v="0"/>
    <n v="132.34"/>
    <n v="0"/>
  </r>
  <r>
    <x v="22"/>
    <x v="22"/>
    <s v="Motoryzacja"/>
    <d v="2026-03-01T00:00:00"/>
    <n v="0"/>
    <n v="137.71"/>
    <n v="0"/>
  </r>
  <r>
    <x v="22"/>
    <x v="22"/>
    <s v="Motoryzacja"/>
    <d v="2026-04-01T00:00:00"/>
    <n v="0"/>
    <n v="131.24"/>
    <n v="0"/>
  </r>
  <r>
    <x v="22"/>
    <x v="22"/>
    <s v="Motoryzacja"/>
    <d v="2026-05-01T00:00:00"/>
    <n v="3"/>
    <n v="130.84"/>
    <n v="392.52"/>
  </r>
  <r>
    <x v="22"/>
    <x v="22"/>
    <s v="Motoryzacja"/>
    <d v="2026-06-01T00:00:00"/>
    <n v="4"/>
    <n v="132.38999999999999"/>
    <n v="529.55999999999995"/>
  </r>
  <r>
    <x v="22"/>
    <x v="22"/>
    <s v="Motoryzacja"/>
    <d v="2026-07-01T00:00:00"/>
    <n v="4"/>
    <n v="133.77000000000001"/>
    <n v="535.08000000000004"/>
  </r>
  <r>
    <x v="23"/>
    <x v="23"/>
    <s v="Oświetlenie"/>
    <d v="2024-08-01T00:00:00"/>
    <n v="46"/>
    <n v="97.92"/>
    <n v="4504.32"/>
  </r>
  <r>
    <x v="23"/>
    <x v="23"/>
    <s v="Oświetlenie"/>
    <d v="2024-09-01T00:00:00"/>
    <n v="55"/>
    <n v="100.28"/>
    <n v="5515.4"/>
  </r>
  <r>
    <x v="23"/>
    <x v="23"/>
    <s v="Oświetlenie"/>
    <d v="2024-10-01T00:00:00"/>
    <n v="53"/>
    <n v="95.92"/>
    <n v="5083.76"/>
  </r>
  <r>
    <x v="23"/>
    <x v="23"/>
    <s v="Oświetlenie"/>
    <d v="2024-11-01T00:00:00"/>
    <n v="48"/>
    <n v="101.54"/>
    <n v="4873.92"/>
  </r>
  <r>
    <x v="23"/>
    <x v="23"/>
    <s v="Oświetlenie"/>
    <d v="2024-12-01T00:00:00"/>
    <n v="63"/>
    <n v="100.61"/>
    <n v="6338.43"/>
  </r>
  <r>
    <x v="23"/>
    <x v="23"/>
    <s v="Oświetlenie"/>
    <d v="2025-01-01T00:00:00"/>
    <n v="61"/>
    <n v="92.89"/>
    <n v="5666.29"/>
  </r>
  <r>
    <x v="23"/>
    <x v="23"/>
    <s v="Oświetlenie"/>
    <d v="2025-02-01T00:00:00"/>
    <n v="66"/>
    <n v="99.67"/>
    <n v="6578.22"/>
  </r>
  <r>
    <x v="23"/>
    <x v="23"/>
    <s v="Oświetlenie"/>
    <d v="2025-03-01T00:00:00"/>
    <n v="54"/>
    <n v="98.56"/>
    <n v="5322.24"/>
  </r>
  <r>
    <x v="23"/>
    <x v="23"/>
    <s v="Oświetlenie"/>
    <d v="2025-04-01T00:00:00"/>
    <n v="61"/>
    <n v="94.37"/>
    <n v="5756.5700000000006"/>
  </r>
  <r>
    <x v="23"/>
    <x v="23"/>
    <s v="Oświetlenie"/>
    <d v="2025-05-01T00:00:00"/>
    <n v="55"/>
    <n v="99.67"/>
    <n v="5481.85"/>
  </r>
  <r>
    <x v="23"/>
    <x v="23"/>
    <s v="Oświetlenie"/>
    <d v="2025-06-01T00:00:00"/>
    <n v="52"/>
    <n v="99.34"/>
    <n v="5165.68"/>
  </r>
  <r>
    <x v="23"/>
    <x v="23"/>
    <s v="Oświetlenie"/>
    <d v="2025-07-01T00:00:00"/>
    <n v="59"/>
    <n v="96.54"/>
    <n v="5695.8600000000006"/>
  </r>
  <r>
    <x v="23"/>
    <x v="23"/>
    <s v="Oświetlenie"/>
    <d v="2025-08-01T00:00:00"/>
    <n v="64"/>
    <n v="99.27"/>
    <n v="6353.28"/>
  </r>
  <r>
    <x v="23"/>
    <x v="23"/>
    <s v="Oświetlenie"/>
    <d v="2025-09-01T00:00:00"/>
    <n v="59"/>
    <n v="96.73"/>
    <n v="5707.0700000000006"/>
  </r>
  <r>
    <x v="23"/>
    <x v="23"/>
    <s v="Oświetlenie"/>
    <d v="2025-10-01T00:00:00"/>
    <n v="58"/>
    <n v="92.77"/>
    <n v="5380.66"/>
  </r>
  <r>
    <x v="23"/>
    <x v="23"/>
    <s v="Oświetlenie"/>
    <d v="2025-11-01T00:00:00"/>
    <n v="58"/>
    <n v="94.74"/>
    <n v="5494.92"/>
  </r>
  <r>
    <x v="23"/>
    <x v="23"/>
    <s v="Oświetlenie"/>
    <d v="2025-12-01T00:00:00"/>
    <n v="65"/>
    <n v="93.88"/>
    <n v="6102.2"/>
  </r>
  <r>
    <x v="23"/>
    <x v="23"/>
    <s v="Oświetlenie"/>
    <d v="2026-01-01T00:00:00"/>
    <n v="63"/>
    <n v="98.22"/>
    <n v="6187.86"/>
  </r>
  <r>
    <x v="23"/>
    <x v="23"/>
    <s v="Oświetlenie"/>
    <d v="2026-02-01T00:00:00"/>
    <n v="66"/>
    <n v="97.97"/>
    <n v="6466.0199999999995"/>
  </r>
  <r>
    <x v="23"/>
    <x v="23"/>
    <s v="Oświetlenie"/>
    <d v="2026-03-01T00:00:00"/>
    <n v="65"/>
    <n v="98.69"/>
    <n v="6414.8499999999995"/>
  </r>
  <r>
    <x v="23"/>
    <x v="23"/>
    <s v="Oświetlenie"/>
    <d v="2026-04-01T00:00:00"/>
    <n v="60"/>
    <n v="98.2"/>
    <n v="5892"/>
  </r>
  <r>
    <x v="23"/>
    <x v="23"/>
    <s v="Oświetlenie"/>
    <d v="2026-05-01T00:00:00"/>
    <n v="58"/>
    <n v="96.99"/>
    <n v="5625.42"/>
  </r>
  <r>
    <x v="23"/>
    <x v="23"/>
    <s v="Oświetlenie"/>
    <d v="2026-06-01T00:00:00"/>
    <n v="60"/>
    <n v="93.24"/>
    <n v="5594.4"/>
  </r>
  <r>
    <x v="23"/>
    <x v="23"/>
    <s v="Oświetlenie"/>
    <d v="2026-07-01T00:00:00"/>
    <n v="67"/>
    <n v="100.63"/>
    <n v="6742.21"/>
  </r>
  <r>
    <x v="24"/>
    <x v="24"/>
    <s v="Oświetlenie"/>
    <d v="2024-08-01T00:00:00"/>
    <n v="16"/>
    <n v="25.45"/>
    <n v="407.2"/>
  </r>
  <r>
    <x v="24"/>
    <x v="24"/>
    <s v="Oświetlenie"/>
    <d v="2024-09-01T00:00:00"/>
    <n v="15"/>
    <n v="25.27"/>
    <n v="379.05"/>
  </r>
  <r>
    <x v="24"/>
    <x v="24"/>
    <s v="Oświetlenie"/>
    <d v="2024-10-01T00:00:00"/>
    <n v="16"/>
    <n v="24.49"/>
    <n v="391.84"/>
  </r>
  <r>
    <x v="24"/>
    <x v="24"/>
    <s v="Oświetlenie"/>
    <d v="2024-11-01T00:00:00"/>
    <n v="17"/>
    <n v="25.82"/>
    <n v="438.94"/>
  </r>
  <r>
    <x v="24"/>
    <x v="24"/>
    <s v="Oświetlenie"/>
    <d v="2024-12-01T00:00:00"/>
    <n v="17"/>
    <n v="25.48"/>
    <n v="433.16"/>
  </r>
  <r>
    <x v="24"/>
    <x v="24"/>
    <s v="Oświetlenie"/>
    <d v="2025-01-01T00:00:00"/>
    <n v="21"/>
    <n v="25"/>
    <n v="525"/>
  </r>
  <r>
    <x v="24"/>
    <x v="24"/>
    <s v="Oświetlenie"/>
    <d v="2025-02-01T00:00:00"/>
    <n v="18"/>
    <n v="25.01"/>
    <n v="450.18"/>
  </r>
  <r>
    <x v="24"/>
    <x v="24"/>
    <s v="Oświetlenie"/>
    <d v="2025-03-01T00:00:00"/>
    <n v="20"/>
    <n v="25.18"/>
    <n v="503.6"/>
  </r>
  <r>
    <x v="24"/>
    <x v="24"/>
    <s v="Oświetlenie"/>
    <d v="2025-04-01T00:00:00"/>
    <n v="19"/>
    <n v="26.1"/>
    <n v="495.90000000000003"/>
  </r>
  <r>
    <x v="24"/>
    <x v="24"/>
    <s v="Oświetlenie"/>
    <d v="2025-05-01T00:00:00"/>
    <n v="18"/>
    <n v="25.98"/>
    <n v="467.64"/>
  </r>
  <r>
    <x v="24"/>
    <x v="24"/>
    <s v="Oświetlenie"/>
    <d v="2025-06-01T00:00:00"/>
    <n v="21"/>
    <n v="25.35"/>
    <n v="532.35"/>
  </r>
  <r>
    <x v="24"/>
    <x v="24"/>
    <s v="Oświetlenie"/>
    <d v="2025-07-01T00:00:00"/>
    <n v="23"/>
    <n v="25.19"/>
    <n v="579.37"/>
  </r>
  <r>
    <x v="24"/>
    <x v="24"/>
    <s v="Oświetlenie"/>
    <d v="2025-08-01T00:00:00"/>
    <n v="26"/>
    <n v="24.98"/>
    <n v="649.48"/>
  </r>
  <r>
    <x v="24"/>
    <x v="24"/>
    <s v="Oświetlenie"/>
    <d v="2025-09-01T00:00:00"/>
    <n v="19"/>
    <n v="25.69"/>
    <n v="488.11"/>
  </r>
  <r>
    <x v="24"/>
    <x v="24"/>
    <s v="Oświetlenie"/>
    <d v="2025-10-01T00:00:00"/>
    <n v="24"/>
    <n v="24.37"/>
    <n v="584.88"/>
  </r>
  <r>
    <x v="24"/>
    <x v="24"/>
    <s v="Oświetlenie"/>
    <d v="2025-11-01T00:00:00"/>
    <n v="20"/>
    <n v="24.55"/>
    <n v="491"/>
  </r>
  <r>
    <x v="24"/>
    <x v="24"/>
    <s v="Oświetlenie"/>
    <d v="2025-12-01T00:00:00"/>
    <n v="18"/>
    <n v="23.78"/>
    <n v="428.04"/>
  </r>
  <r>
    <x v="24"/>
    <x v="24"/>
    <s v="Oświetlenie"/>
    <d v="2026-01-01T00:00:00"/>
    <n v="22"/>
    <n v="24.52"/>
    <n v="539.43999999999994"/>
  </r>
  <r>
    <x v="24"/>
    <x v="24"/>
    <s v="Oświetlenie"/>
    <d v="2026-02-01T00:00:00"/>
    <n v="26"/>
    <n v="23.9"/>
    <n v="621.4"/>
  </r>
  <r>
    <x v="24"/>
    <x v="24"/>
    <s v="Oświetlenie"/>
    <d v="2026-03-01T00:00:00"/>
    <n v="24"/>
    <n v="24.97"/>
    <n v="599.28"/>
  </r>
  <r>
    <x v="24"/>
    <x v="24"/>
    <s v="Oświetlenie"/>
    <d v="2026-04-01T00:00:00"/>
    <n v="21"/>
    <n v="24.75"/>
    <n v="519.75"/>
  </r>
  <r>
    <x v="24"/>
    <x v="24"/>
    <s v="Oświetlenie"/>
    <d v="2026-05-01T00:00:00"/>
    <n v="25"/>
    <n v="23.95"/>
    <n v="598.75"/>
  </r>
  <r>
    <x v="24"/>
    <x v="24"/>
    <s v="Oświetlenie"/>
    <d v="2026-06-01T00:00:00"/>
    <n v="24"/>
    <n v="24.94"/>
    <n v="598.56000000000006"/>
  </r>
  <r>
    <x v="24"/>
    <x v="24"/>
    <s v="Oświetlenie"/>
    <d v="2026-07-01T00:00:00"/>
    <n v="26"/>
    <n v="23.84"/>
    <n v="619.84"/>
  </r>
  <r>
    <x v="25"/>
    <x v="25"/>
    <s v="Ogród"/>
    <d v="2024-08-01T00:00:00"/>
    <n v="10"/>
    <n v="149.6"/>
    <n v="1496"/>
  </r>
  <r>
    <x v="25"/>
    <x v="25"/>
    <s v="Ogród"/>
    <d v="2024-09-01T00:00:00"/>
    <n v="12"/>
    <n v="150.62"/>
    <n v="1807.44"/>
  </r>
  <r>
    <x v="25"/>
    <x v="25"/>
    <s v="Ogród"/>
    <d v="2024-10-01T00:00:00"/>
    <n v="10"/>
    <n v="152.88"/>
    <n v="1528.8"/>
  </r>
  <r>
    <x v="25"/>
    <x v="25"/>
    <s v="Ogród"/>
    <d v="2024-11-01T00:00:00"/>
    <n v="6"/>
    <n v="149.4"/>
    <n v="896.40000000000009"/>
  </r>
  <r>
    <x v="25"/>
    <x v="25"/>
    <s v="Ogród"/>
    <d v="2024-12-01T00:00:00"/>
    <n v="6"/>
    <n v="153.97999999999999"/>
    <n v="923.87999999999988"/>
  </r>
  <r>
    <x v="25"/>
    <x v="25"/>
    <s v="Ogród"/>
    <d v="2025-01-01T00:00:00"/>
    <n v="1"/>
    <n v="150.44"/>
    <n v="150.44"/>
  </r>
  <r>
    <x v="25"/>
    <x v="25"/>
    <s v="Ogród"/>
    <d v="2025-02-01T00:00:00"/>
    <n v="1"/>
    <n v="163.9"/>
    <n v="163.9"/>
  </r>
  <r>
    <x v="25"/>
    <x v="25"/>
    <s v="Ogród"/>
    <d v="2025-03-01T00:00:00"/>
    <n v="1"/>
    <n v="162.32"/>
    <n v="162.32"/>
  </r>
  <r>
    <x v="25"/>
    <x v="25"/>
    <s v="Ogród"/>
    <d v="2025-04-01T00:00:00"/>
    <n v="5"/>
    <n v="158.65"/>
    <n v="793.25"/>
  </r>
  <r>
    <x v="25"/>
    <x v="25"/>
    <s v="Ogród"/>
    <d v="2025-05-01T00:00:00"/>
    <n v="8"/>
    <n v="156.32"/>
    <n v="1250.56"/>
  </r>
  <r>
    <x v="25"/>
    <x v="25"/>
    <s v="Ogród"/>
    <d v="2025-06-01T00:00:00"/>
    <n v="8"/>
    <n v="163.25"/>
    <n v="1306"/>
  </r>
  <r>
    <x v="25"/>
    <x v="25"/>
    <s v="Ogród"/>
    <d v="2025-07-01T00:00:00"/>
    <n v="15"/>
    <n v="156.38"/>
    <n v="2345.6999999999998"/>
  </r>
  <r>
    <x v="25"/>
    <x v="25"/>
    <s v="Ogród"/>
    <d v="2025-08-01T00:00:00"/>
    <n v="14"/>
    <n v="152.68"/>
    <n v="2137.52"/>
  </r>
  <r>
    <x v="25"/>
    <x v="25"/>
    <s v="Ogród"/>
    <d v="2025-09-01T00:00:00"/>
    <n v="15"/>
    <n v="162.11000000000001"/>
    <n v="2431.65"/>
  </r>
  <r>
    <x v="25"/>
    <x v="25"/>
    <s v="Ogród"/>
    <d v="2025-10-01T00:00:00"/>
    <n v="13"/>
    <n v="149.02000000000001"/>
    <n v="1937.2600000000002"/>
  </r>
  <r>
    <x v="25"/>
    <x v="25"/>
    <s v="Ogród"/>
    <d v="2025-11-01T00:00:00"/>
    <n v="13"/>
    <n v="154.66999999999999"/>
    <n v="2010.7099999999998"/>
  </r>
  <r>
    <x v="25"/>
    <x v="25"/>
    <s v="Ogród"/>
    <d v="2025-12-01T00:00:00"/>
    <n v="4"/>
    <n v="163.37"/>
    <n v="653.48"/>
  </r>
  <r>
    <x v="25"/>
    <x v="25"/>
    <s v="Ogród"/>
    <d v="2026-01-01T00:00:00"/>
    <n v="2"/>
    <n v="150.74"/>
    <n v="301.48"/>
  </r>
  <r>
    <x v="25"/>
    <x v="25"/>
    <s v="Ogród"/>
    <d v="2026-02-01T00:00:00"/>
    <n v="1"/>
    <n v="162.55000000000001"/>
    <n v="162.55000000000001"/>
  </r>
  <r>
    <x v="25"/>
    <x v="25"/>
    <s v="Ogród"/>
    <d v="2026-03-01T00:00:00"/>
    <n v="2"/>
    <n v="162.85"/>
    <n v="325.7"/>
  </r>
  <r>
    <x v="25"/>
    <x v="25"/>
    <s v="Ogród"/>
    <d v="2026-04-01T00:00:00"/>
    <n v="3"/>
    <n v="151.93"/>
    <n v="455.79"/>
  </r>
  <r>
    <x v="25"/>
    <x v="25"/>
    <s v="Ogród"/>
    <d v="2026-05-01T00:00:00"/>
    <n v="8"/>
    <n v="160.68"/>
    <n v="1285.44"/>
  </r>
  <r>
    <x v="25"/>
    <x v="25"/>
    <s v="Ogród"/>
    <d v="2026-06-01T00:00:00"/>
    <n v="9"/>
    <n v="160.62"/>
    <n v="1445.58"/>
  </r>
  <r>
    <x v="25"/>
    <x v="25"/>
    <s v="Ogród"/>
    <d v="2026-07-01T00:00:00"/>
    <n v="17"/>
    <n v="152.31"/>
    <n v="2589.27"/>
  </r>
  <r>
    <x v="26"/>
    <x v="26"/>
    <s v="Ogród"/>
    <d v="2024-08-01T00:00:00"/>
    <n v="27"/>
    <n v="229.43"/>
    <n v="6194.6100000000006"/>
  </r>
  <r>
    <x v="26"/>
    <x v="26"/>
    <s v="Ogród"/>
    <d v="2024-09-01T00:00:00"/>
    <n v="42"/>
    <n v="241.3"/>
    <n v="10134.6"/>
  </r>
  <r>
    <x v="26"/>
    <x v="26"/>
    <s v="Ogród"/>
    <d v="2024-10-01T00:00:00"/>
    <n v="52"/>
    <n v="236.34"/>
    <n v="12289.68"/>
  </r>
  <r>
    <x v="26"/>
    <x v="26"/>
    <s v="Ogród"/>
    <d v="2024-11-01T00:00:00"/>
    <n v="67"/>
    <n v="231.66"/>
    <n v="15521.22"/>
  </r>
  <r>
    <x v="26"/>
    <x v="26"/>
    <s v="Ogród"/>
    <d v="2024-12-01T00:00:00"/>
    <n v="104"/>
    <n v="220.64"/>
    <n v="22946.559999999998"/>
  </r>
  <r>
    <x v="26"/>
    <x v="26"/>
    <s v="Ogród"/>
    <d v="2025-01-01T00:00:00"/>
    <n v="83"/>
    <n v="239.66"/>
    <n v="19891.78"/>
  </r>
  <r>
    <x v="26"/>
    <x v="26"/>
    <s v="Ogród"/>
    <d v="2025-02-01T00:00:00"/>
    <n v="101"/>
    <n v="240.17"/>
    <n v="24257.17"/>
  </r>
  <r>
    <x v="26"/>
    <x v="26"/>
    <s v="Ogród"/>
    <d v="2025-03-01T00:00:00"/>
    <n v="65"/>
    <n v="240.31"/>
    <n v="15620.15"/>
  </r>
  <r>
    <x v="26"/>
    <x v="26"/>
    <s v="Ogród"/>
    <d v="2025-04-01T00:00:00"/>
    <n v="43"/>
    <n v="224.98"/>
    <n v="9674.14"/>
  </r>
  <r>
    <x v="26"/>
    <x v="26"/>
    <s v="Ogród"/>
    <d v="2025-05-01T00:00:00"/>
    <n v="52"/>
    <n v="234.77"/>
    <n v="12208.04"/>
  </r>
  <r>
    <x v="26"/>
    <x v="26"/>
    <s v="Ogród"/>
    <d v="2025-06-01T00:00:00"/>
    <n v="33"/>
    <n v="220.11"/>
    <n v="7263.63"/>
  </r>
  <r>
    <x v="26"/>
    <x v="26"/>
    <s v="Ogród"/>
    <d v="2025-07-01T00:00:00"/>
    <n v="22"/>
    <n v="225.15"/>
    <n v="4953.3"/>
  </r>
  <r>
    <x v="26"/>
    <x v="26"/>
    <s v="Ogród"/>
    <d v="2025-08-01T00:00:00"/>
    <n v="38"/>
    <n v="227.32"/>
    <n v="8638.16"/>
  </r>
  <r>
    <x v="26"/>
    <x v="26"/>
    <s v="Ogród"/>
    <d v="2025-09-01T00:00:00"/>
    <n v="48"/>
    <n v="228.64"/>
    <n v="10974.72"/>
  </r>
  <r>
    <x v="26"/>
    <x v="26"/>
    <s v="Ogród"/>
    <d v="2025-10-01T00:00:00"/>
    <n v="54"/>
    <n v="223.68"/>
    <n v="12078.720000000001"/>
  </r>
  <r>
    <x v="26"/>
    <x v="26"/>
    <s v="Ogród"/>
    <d v="2025-11-01T00:00:00"/>
    <n v="75"/>
    <n v="236.05"/>
    <n v="17703.75"/>
  </r>
  <r>
    <x v="26"/>
    <x v="26"/>
    <s v="Ogród"/>
    <d v="2025-12-01T00:00:00"/>
    <n v="108"/>
    <n v="235.73"/>
    <n v="25458.84"/>
  </r>
  <r>
    <x v="26"/>
    <x v="26"/>
    <s v="Ogród"/>
    <d v="2026-01-01T00:00:00"/>
    <n v="60"/>
    <n v="219.99"/>
    <n v="13199.400000000001"/>
  </r>
  <r>
    <x v="26"/>
    <x v="26"/>
    <s v="Ogród"/>
    <d v="2026-02-01T00:00:00"/>
    <n v="78"/>
    <n v="226.81"/>
    <n v="17691.18"/>
  </r>
  <r>
    <x v="26"/>
    <x v="26"/>
    <s v="Ogród"/>
    <d v="2026-03-01T00:00:00"/>
    <n v="44"/>
    <n v="219.96"/>
    <n v="9678.24"/>
  </r>
  <r>
    <x v="26"/>
    <x v="26"/>
    <s v="Ogród"/>
    <d v="2026-04-01T00:00:00"/>
    <n v="66"/>
    <n v="232.4"/>
    <n v="15338.4"/>
  </r>
  <r>
    <x v="26"/>
    <x v="26"/>
    <s v="Ogród"/>
    <d v="2026-05-01T00:00:00"/>
    <n v="42"/>
    <n v="228.29"/>
    <n v="9588.18"/>
  </r>
  <r>
    <x v="26"/>
    <x v="26"/>
    <s v="Ogród"/>
    <d v="2026-06-01T00:00:00"/>
    <n v="25"/>
    <n v="218.81"/>
    <n v="5470.25"/>
  </r>
  <r>
    <x v="26"/>
    <x v="26"/>
    <s v="Ogród"/>
    <d v="2026-07-01T00:00:00"/>
    <n v="34"/>
    <n v="233.86"/>
    <n v="7951.2400000000007"/>
  </r>
  <r>
    <x v="27"/>
    <x v="27"/>
    <s v="Elektronika"/>
    <d v="2024-08-01T00:00:00"/>
    <n v="50"/>
    <n v="98.23"/>
    <n v="4911.5"/>
  </r>
  <r>
    <x v="27"/>
    <x v="27"/>
    <s v="Elektronika"/>
    <d v="2024-09-01T00:00:00"/>
    <n v="48"/>
    <n v="103.07"/>
    <n v="4947.3599999999997"/>
  </r>
  <r>
    <x v="27"/>
    <x v="27"/>
    <s v="Elektronika"/>
    <d v="2024-10-01T00:00:00"/>
    <n v="53"/>
    <n v="102.62"/>
    <n v="5438.8600000000006"/>
  </r>
  <r>
    <x v="27"/>
    <x v="27"/>
    <s v="Elektronika"/>
    <d v="2024-11-01T00:00:00"/>
    <n v="58"/>
    <n v="98.76"/>
    <n v="5728.08"/>
  </r>
  <r>
    <x v="27"/>
    <x v="27"/>
    <s v="Elektronika"/>
    <d v="2024-12-01T00:00:00"/>
    <n v="55"/>
    <n v="94.88"/>
    <n v="5218.3999999999996"/>
  </r>
  <r>
    <x v="27"/>
    <x v="27"/>
    <s v="Elektronika"/>
    <d v="2025-01-01T00:00:00"/>
    <n v="55"/>
    <n v="98.82"/>
    <n v="5435.0999999999995"/>
  </r>
  <r>
    <x v="27"/>
    <x v="27"/>
    <s v="Elektronika"/>
    <d v="2025-02-01T00:00:00"/>
    <n v="57"/>
    <n v="102.75"/>
    <n v="5856.75"/>
  </r>
  <r>
    <x v="27"/>
    <x v="27"/>
    <s v="Elektronika"/>
    <d v="2025-03-01T00:00:00"/>
    <n v="53"/>
    <n v="102.24"/>
    <n v="5418.7199999999993"/>
  </r>
  <r>
    <x v="27"/>
    <x v="27"/>
    <s v="Elektronika"/>
    <d v="2025-04-01T00:00:00"/>
    <n v="52"/>
    <n v="99.13"/>
    <n v="5154.76"/>
  </r>
  <r>
    <x v="27"/>
    <x v="27"/>
    <s v="Elektronika"/>
    <d v="2025-05-01T00:00:00"/>
    <n v="53"/>
    <n v="98.71"/>
    <n v="5231.63"/>
  </r>
  <r>
    <x v="27"/>
    <x v="27"/>
    <s v="Elektronika"/>
    <d v="2025-06-01T00:00:00"/>
    <n v="48"/>
    <n v="95.34"/>
    <n v="4576.32"/>
  </r>
  <r>
    <x v="27"/>
    <x v="27"/>
    <s v="Elektronika"/>
    <d v="2025-07-01T00:00:00"/>
    <n v="50"/>
    <n v="101.78"/>
    <n v="5089"/>
  </r>
  <r>
    <x v="27"/>
    <x v="27"/>
    <s v="Elektronika"/>
    <d v="2025-08-01T00:00:00"/>
    <n v="39"/>
    <n v="97.35"/>
    <n v="3796.6499999999996"/>
  </r>
  <r>
    <x v="27"/>
    <x v="27"/>
    <s v="Elektronika"/>
    <d v="2025-09-01T00:00:00"/>
    <n v="43"/>
    <n v="97.46"/>
    <n v="4190.78"/>
  </r>
  <r>
    <x v="27"/>
    <x v="27"/>
    <s v="Elektronika"/>
    <d v="2025-10-01T00:00:00"/>
    <n v="44"/>
    <n v="102.88"/>
    <n v="4526.7199999999993"/>
  </r>
  <r>
    <x v="27"/>
    <x v="27"/>
    <s v="Elektronika"/>
    <d v="2025-11-01T00:00:00"/>
    <n v="47"/>
    <n v="101.09"/>
    <n v="4751.2300000000005"/>
  </r>
  <r>
    <x v="27"/>
    <x v="27"/>
    <s v="Elektronika"/>
    <d v="2025-12-01T00:00:00"/>
    <n v="48"/>
    <n v="95.88"/>
    <n v="4602.24"/>
  </r>
  <r>
    <x v="27"/>
    <x v="27"/>
    <s v="Elektronika"/>
    <d v="2026-01-01T00:00:00"/>
    <n v="47"/>
    <n v="94.28"/>
    <n v="4431.16"/>
  </r>
  <r>
    <x v="27"/>
    <x v="27"/>
    <s v="Elektronika"/>
    <d v="2026-02-01T00:00:00"/>
    <n v="47"/>
    <n v="100.06"/>
    <n v="4702.82"/>
  </r>
  <r>
    <x v="27"/>
    <x v="27"/>
    <s v="Elektronika"/>
    <d v="2026-03-01T00:00:00"/>
    <n v="51"/>
    <n v="94.33"/>
    <n v="4810.83"/>
  </r>
  <r>
    <x v="27"/>
    <x v="27"/>
    <s v="Elektronika"/>
    <d v="2026-04-01T00:00:00"/>
    <n v="49"/>
    <n v="99.36"/>
    <n v="4868.6400000000003"/>
  </r>
  <r>
    <x v="27"/>
    <x v="27"/>
    <s v="Elektronika"/>
    <d v="2026-05-01T00:00:00"/>
    <n v="47"/>
    <n v="97.91"/>
    <n v="4601.7699999999995"/>
  </r>
  <r>
    <x v="27"/>
    <x v="27"/>
    <s v="Elektronika"/>
    <d v="2026-06-01T00:00:00"/>
    <n v="47"/>
    <n v="103.58"/>
    <n v="4868.26"/>
  </r>
  <r>
    <x v="27"/>
    <x v="27"/>
    <s v="Elektronika"/>
    <d v="2026-07-01T00:00:00"/>
    <n v="36"/>
    <n v="98.54"/>
    <n v="3547.44"/>
  </r>
  <r>
    <x v="28"/>
    <x v="28"/>
    <s v="Meble"/>
    <d v="2024-08-01T00:00:00"/>
    <n v="23"/>
    <n v="639.1"/>
    <n v="14699.300000000001"/>
  </r>
  <r>
    <x v="28"/>
    <x v="28"/>
    <s v="Meble"/>
    <d v="2024-09-01T00:00:00"/>
    <n v="20"/>
    <n v="686.14"/>
    <n v="13722.8"/>
  </r>
  <r>
    <x v="28"/>
    <x v="28"/>
    <s v="Meble"/>
    <d v="2024-10-01T00:00:00"/>
    <n v="21"/>
    <n v="630.96"/>
    <n v="13250.16"/>
  </r>
  <r>
    <x v="28"/>
    <x v="28"/>
    <s v="Meble"/>
    <d v="2024-11-01T00:00:00"/>
    <n v="19"/>
    <n v="654.22"/>
    <n v="12430.18"/>
  </r>
  <r>
    <x v="28"/>
    <x v="28"/>
    <s v="Meble"/>
    <d v="2024-12-01T00:00:00"/>
    <n v="19"/>
    <n v="640.67999999999995"/>
    <n v="12172.919999999998"/>
  </r>
  <r>
    <x v="28"/>
    <x v="28"/>
    <s v="Meble"/>
    <d v="2025-01-01T00:00:00"/>
    <n v="19"/>
    <n v="682.6"/>
    <n v="12969.4"/>
  </r>
  <r>
    <x v="28"/>
    <x v="28"/>
    <s v="Meble"/>
    <d v="2025-02-01T00:00:00"/>
    <n v="23"/>
    <n v="621.27"/>
    <n v="14289.21"/>
  </r>
  <r>
    <x v="28"/>
    <x v="28"/>
    <s v="Meble"/>
    <d v="2025-03-01T00:00:00"/>
    <n v="20"/>
    <n v="682.84"/>
    <n v="13656.800000000001"/>
  </r>
  <r>
    <x v="28"/>
    <x v="28"/>
    <s v="Meble"/>
    <d v="2025-04-01T00:00:00"/>
    <n v="25"/>
    <n v="637.70000000000005"/>
    <n v="15942.500000000002"/>
  </r>
  <r>
    <x v="28"/>
    <x v="28"/>
    <s v="Meble"/>
    <d v="2025-05-01T00:00:00"/>
    <n v="27"/>
    <n v="666.15"/>
    <n v="17986.05"/>
  </r>
  <r>
    <x v="28"/>
    <x v="28"/>
    <s v="Meble"/>
    <d v="2025-06-01T00:00:00"/>
    <n v="28"/>
    <n v="647.37"/>
    <n v="18126.36"/>
  </r>
  <r>
    <x v="28"/>
    <x v="28"/>
    <s v="Meble"/>
    <d v="2025-07-01T00:00:00"/>
    <n v="24"/>
    <n v="684.74"/>
    <n v="16433.760000000002"/>
  </r>
  <r>
    <x v="28"/>
    <x v="28"/>
    <s v="Meble"/>
    <d v="2025-08-01T00:00:00"/>
    <n v="27"/>
    <n v="635.72"/>
    <n v="17164.440000000002"/>
  </r>
  <r>
    <x v="28"/>
    <x v="28"/>
    <s v="Meble"/>
    <d v="2025-09-01T00:00:00"/>
    <n v="29"/>
    <n v="666.28"/>
    <n v="19322.12"/>
  </r>
  <r>
    <x v="28"/>
    <x v="28"/>
    <s v="Meble"/>
    <d v="2025-10-01T00:00:00"/>
    <n v="26"/>
    <n v="645.11"/>
    <n v="16772.86"/>
  </r>
  <r>
    <x v="28"/>
    <x v="28"/>
    <s v="Meble"/>
    <d v="2025-11-01T00:00:00"/>
    <n v="25"/>
    <n v="632"/>
    <n v="15800"/>
  </r>
  <r>
    <x v="28"/>
    <x v="28"/>
    <s v="Meble"/>
    <d v="2025-12-01T00:00:00"/>
    <n v="21"/>
    <n v="671.96"/>
    <n v="14111.16"/>
  </r>
  <r>
    <x v="28"/>
    <x v="28"/>
    <s v="Meble"/>
    <d v="2026-01-01T00:00:00"/>
    <n v="22"/>
    <n v="672.76"/>
    <n v="14800.72"/>
  </r>
  <r>
    <x v="28"/>
    <x v="28"/>
    <s v="Meble"/>
    <d v="2026-02-01T00:00:00"/>
    <n v="22"/>
    <n v="636.44000000000005"/>
    <n v="14001.68"/>
  </r>
  <r>
    <x v="28"/>
    <x v="28"/>
    <s v="Meble"/>
    <d v="2026-03-01T00:00:00"/>
    <n v="30"/>
    <n v="653.83000000000004"/>
    <n v="19614.900000000001"/>
  </r>
  <r>
    <x v="28"/>
    <x v="28"/>
    <s v="Meble"/>
    <d v="2026-04-01T00:00:00"/>
    <n v="30"/>
    <n v="684.06"/>
    <n v="20521.8"/>
  </r>
  <r>
    <x v="28"/>
    <x v="28"/>
    <s v="Meble"/>
    <d v="2026-05-01T00:00:00"/>
    <n v="37"/>
    <n v="677.29"/>
    <n v="25059.73"/>
  </r>
  <r>
    <x v="28"/>
    <x v="28"/>
    <s v="Meble"/>
    <d v="2026-06-01T00:00:00"/>
    <n v="33"/>
    <n v="658.97"/>
    <n v="21746.010000000002"/>
  </r>
  <r>
    <x v="28"/>
    <x v="28"/>
    <s v="Meble"/>
    <d v="2026-07-01T00:00:00"/>
    <n v="30"/>
    <n v="645.17999999999995"/>
    <n v="19355.399999999998"/>
  </r>
  <r>
    <x v="29"/>
    <x v="29"/>
    <s v="Motoryzacja"/>
    <d v="2024-08-01T00:00:00"/>
    <n v="1"/>
    <n v="44.59"/>
    <n v="44.59"/>
  </r>
  <r>
    <x v="29"/>
    <x v="29"/>
    <s v="Motoryzacja"/>
    <d v="2024-09-01T00:00:00"/>
    <n v="2"/>
    <n v="45.02"/>
    <n v="90.04"/>
  </r>
  <r>
    <x v="29"/>
    <x v="29"/>
    <s v="Motoryzacja"/>
    <d v="2024-10-01T00:00:00"/>
    <n v="3"/>
    <n v="42.77"/>
    <n v="128.31"/>
  </r>
  <r>
    <x v="29"/>
    <x v="29"/>
    <s v="Motoryzacja"/>
    <d v="2024-11-01T00:00:00"/>
    <n v="3"/>
    <n v="43.12"/>
    <n v="129.35999999999999"/>
  </r>
  <r>
    <x v="29"/>
    <x v="29"/>
    <s v="Motoryzacja"/>
    <d v="2024-12-01T00:00:00"/>
    <n v="2"/>
    <n v="41.08"/>
    <n v="82.16"/>
  </r>
  <r>
    <x v="29"/>
    <x v="29"/>
    <s v="Motoryzacja"/>
    <d v="2025-01-01T00:00:00"/>
    <n v="3"/>
    <n v="42.52"/>
    <n v="127.56"/>
  </r>
  <r>
    <x v="29"/>
    <x v="29"/>
    <s v="Motoryzacja"/>
    <d v="2025-02-01T00:00:00"/>
    <n v="2"/>
    <n v="42.24"/>
    <n v="84.48"/>
  </r>
  <r>
    <x v="29"/>
    <x v="29"/>
    <s v="Motoryzacja"/>
    <d v="2025-03-01T00:00:00"/>
    <n v="2"/>
    <n v="42.19"/>
    <n v="84.38"/>
  </r>
  <r>
    <x v="29"/>
    <x v="29"/>
    <s v="Motoryzacja"/>
    <d v="2025-04-01T00:00:00"/>
    <n v="1"/>
    <n v="43.34"/>
    <n v="43.34"/>
  </r>
  <r>
    <x v="29"/>
    <x v="29"/>
    <s v="Motoryzacja"/>
    <d v="2025-05-01T00:00:00"/>
    <n v="1"/>
    <n v="41.9"/>
    <n v="41.9"/>
  </r>
  <r>
    <x v="29"/>
    <x v="29"/>
    <s v="Motoryzacja"/>
    <d v="2025-06-01T00:00:00"/>
    <n v="1"/>
    <n v="41.24"/>
    <n v="41.24"/>
  </r>
  <r>
    <x v="29"/>
    <x v="29"/>
    <s v="Motoryzacja"/>
    <d v="2025-07-01T00:00:00"/>
    <n v="1"/>
    <n v="41.14"/>
    <n v="41.14"/>
  </r>
  <r>
    <x v="29"/>
    <x v="29"/>
    <s v="Motoryzacja"/>
    <d v="2025-08-01T00:00:00"/>
    <n v="2"/>
    <n v="44.48"/>
    <n v="88.96"/>
  </r>
  <r>
    <x v="29"/>
    <x v="29"/>
    <s v="Motoryzacja"/>
    <d v="2025-09-01T00:00:00"/>
    <n v="3"/>
    <n v="44.49"/>
    <n v="133.47"/>
  </r>
  <r>
    <x v="29"/>
    <x v="29"/>
    <s v="Motoryzacja"/>
    <d v="2025-10-01T00:00:00"/>
    <n v="2"/>
    <n v="44.96"/>
    <n v="89.92"/>
  </r>
  <r>
    <x v="29"/>
    <x v="29"/>
    <s v="Motoryzacja"/>
    <d v="2025-11-01T00:00:00"/>
    <n v="3"/>
    <n v="41.72"/>
    <n v="125.16"/>
  </r>
  <r>
    <x v="29"/>
    <x v="29"/>
    <s v="Motoryzacja"/>
    <d v="2025-12-01T00:00:00"/>
    <n v="4"/>
    <n v="41.4"/>
    <n v="165.6"/>
  </r>
  <r>
    <x v="29"/>
    <x v="29"/>
    <s v="Motoryzacja"/>
    <d v="2026-01-01T00:00:00"/>
    <n v="2"/>
    <n v="41.89"/>
    <n v="83.78"/>
  </r>
  <r>
    <x v="29"/>
    <x v="29"/>
    <s v="Motoryzacja"/>
    <d v="2026-02-01T00:00:00"/>
    <n v="3"/>
    <n v="41.79"/>
    <n v="125.37"/>
  </r>
  <r>
    <x v="29"/>
    <x v="29"/>
    <s v="Motoryzacja"/>
    <d v="2026-03-01T00:00:00"/>
    <n v="2"/>
    <n v="42.54"/>
    <n v="85.08"/>
  </r>
  <r>
    <x v="29"/>
    <x v="29"/>
    <s v="Motoryzacja"/>
    <d v="2026-04-01T00:00:00"/>
    <n v="1"/>
    <n v="42.22"/>
    <n v="42.22"/>
  </r>
  <r>
    <x v="29"/>
    <x v="29"/>
    <s v="Motoryzacja"/>
    <d v="2026-05-01T00:00:00"/>
    <n v="1"/>
    <n v="43.04"/>
    <n v="43.04"/>
  </r>
  <r>
    <x v="29"/>
    <x v="29"/>
    <s v="Motoryzacja"/>
    <d v="2026-06-01T00:00:00"/>
    <n v="1"/>
    <n v="42.41"/>
    <n v="42.41"/>
  </r>
  <r>
    <x v="29"/>
    <x v="29"/>
    <s v="Motoryzacja"/>
    <d v="2026-07-01T00:00:00"/>
    <n v="1"/>
    <n v="42.2"/>
    <n v="42.2"/>
  </r>
  <r>
    <x v="30"/>
    <x v="30"/>
    <s v="Oświetlenie"/>
    <d v="2024-08-01T00:00:00"/>
    <n v="64"/>
    <n v="84.03"/>
    <n v="5377.92"/>
  </r>
  <r>
    <x v="30"/>
    <x v="30"/>
    <s v="Oświetlenie"/>
    <d v="2024-09-01T00:00:00"/>
    <n v="55"/>
    <n v="86.44"/>
    <n v="4754.2"/>
  </r>
  <r>
    <x v="30"/>
    <x v="30"/>
    <s v="Oświetlenie"/>
    <d v="2024-10-01T00:00:00"/>
    <n v="41"/>
    <n v="83.05"/>
    <n v="3405.0499999999997"/>
  </r>
  <r>
    <x v="30"/>
    <x v="30"/>
    <s v="Oświetlenie"/>
    <d v="2024-11-01T00:00:00"/>
    <n v="43"/>
    <n v="86.73"/>
    <n v="3729.3900000000003"/>
  </r>
  <r>
    <x v="30"/>
    <x v="30"/>
    <s v="Oświetlenie"/>
    <d v="2024-12-01T00:00:00"/>
    <n v="25"/>
    <n v="88.32"/>
    <n v="2208"/>
  </r>
  <r>
    <x v="30"/>
    <x v="30"/>
    <s v="Oświetlenie"/>
    <d v="2025-01-01T00:00:00"/>
    <n v="9"/>
    <n v="86.94"/>
    <n v="782.46"/>
  </r>
  <r>
    <x v="30"/>
    <x v="30"/>
    <s v="Oświetlenie"/>
    <d v="2025-02-01T00:00:00"/>
    <n v="5"/>
    <n v="83.39"/>
    <n v="416.95"/>
  </r>
  <r>
    <x v="30"/>
    <x v="30"/>
    <s v="Oświetlenie"/>
    <d v="2025-03-01T00:00:00"/>
    <n v="12"/>
    <n v="88.1"/>
    <n v="1057.1999999999998"/>
  </r>
  <r>
    <x v="30"/>
    <x v="30"/>
    <s v="Oświetlenie"/>
    <d v="2025-04-01T00:00:00"/>
    <n v="27"/>
    <n v="80.989999999999995"/>
    <n v="2186.73"/>
  </r>
  <r>
    <x v="30"/>
    <x v="30"/>
    <s v="Oświetlenie"/>
    <d v="2025-05-01T00:00:00"/>
    <n v="38"/>
    <n v="84.73"/>
    <n v="3219.7400000000002"/>
  </r>
  <r>
    <x v="30"/>
    <x v="30"/>
    <s v="Oświetlenie"/>
    <d v="2025-06-01T00:00:00"/>
    <n v="36"/>
    <n v="83.3"/>
    <n v="2998.7999999999997"/>
  </r>
  <r>
    <x v="30"/>
    <x v="30"/>
    <s v="Oświetlenie"/>
    <d v="2025-07-01T00:00:00"/>
    <n v="47"/>
    <n v="84.49"/>
    <n v="3971.0299999999997"/>
  </r>
  <r>
    <x v="30"/>
    <x v="30"/>
    <s v="Oświetlenie"/>
    <d v="2025-08-01T00:00:00"/>
    <n v="61"/>
    <n v="87.14"/>
    <n v="5315.54"/>
  </r>
  <r>
    <x v="30"/>
    <x v="30"/>
    <s v="Oświetlenie"/>
    <d v="2025-09-01T00:00:00"/>
    <n v="61"/>
    <n v="87.07"/>
    <n v="5311.2699999999995"/>
  </r>
  <r>
    <x v="30"/>
    <x v="30"/>
    <s v="Oświetlenie"/>
    <d v="2025-10-01T00:00:00"/>
    <n v="47"/>
    <n v="85.46"/>
    <n v="4016.62"/>
  </r>
  <r>
    <x v="30"/>
    <x v="30"/>
    <s v="Oświetlenie"/>
    <d v="2025-11-01T00:00:00"/>
    <n v="27"/>
    <n v="84.45"/>
    <n v="2280.15"/>
  </r>
  <r>
    <x v="30"/>
    <x v="30"/>
    <s v="Oświetlenie"/>
    <d v="2025-12-01T00:00:00"/>
    <n v="18"/>
    <n v="81.25"/>
    <n v="1462.5"/>
  </r>
  <r>
    <x v="30"/>
    <x v="30"/>
    <s v="Oświetlenie"/>
    <d v="2026-01-01T00:00:00"/>
    <n v="11"/>
    <n v="83.04"/>
    <n v="913.44"/>
  </r>
  <r>
    <x v="30"/>
    <x v="30"/>
    <s v="Oświetlenie"/>
    <d v="2026-02-01T00:00:00"/>
    <n v="6"/>
    <n v="87.3"/>
    <n v="523.79999999999995"/>
  </r>
  <r>
    <x v="30"/>
    <x v="30"/>
    <s v="Oświetlenie"/>
    <d v="2026-03-01T00:00:00"/>
    <n v="10"/>
    <n v="81.44"/>
    <n v="814.4"/>
  </r>
  <r>
    <x v="30"/>
    <x v="30"/>
    <s v="Oświetlenie"/>
    <d v="2026-04-01T00:00:00"/>
    <n v="9"/>
    <n v="86.07"/>
    <n v="774.62999999999988"/>
  </r>
  <r>
    <x v="30"/>
    <x v="30"/>
    <s v="Oświetlenie"/>
    <d v="2026-05-01T00:00:00"/>
    <n v="40"/>
    <n v="87.58"/>
    <n v="3503.2"/>
  </r>
  <r>
    <x v="30"/>
    <x v="30"/>
    <s v="Oświetlenie"/>
    <d v="2026-06-01T00:00:00"/>
    <n v="34"/>
    <n v="80.98"/>
    <n v="2753.32"/>
  </r>
  <r>
    <x v="30"/>
    <x v="30"/>
    <s v="Oświetlenie"/>
    <d v="2026-07-01T00:00:00"/>
    <n v="50"/>
    <n v="81.709999999999994"/>
    <n v="4085.4999999999995"/>
  </r>
  <r>
    <x v="31"/>
    <x v="31"/>
    <s v="Obuwie"/>
    <d v="2024-08-01T00:00:00"/>
    <n v="12"/>
    <n v="321.64999999999998"/>
    <n v="3859.7999999999997"/>
  </r>
  <r>
    <x v="31"/>
    <x v="31"/>
    <s v="Obuwie"/>
    <d v="2024-09-01T00:00:00"/>
    <n v="0"/>
    <n v="324.83"/>
    <n v="0"/>
  </r>
  <r>
    <x v="31"/>
    <x v="31"/>
    <s v="Obuwie"/>
    <d v="2024-10-01T00:00:00"/>
    <n v="0"/>
    <n v="322.57"/>
    <n v="0"/>
  </r>
  <r>
    <x v="31"/>
    <x v="31"/>
    <s v="Obuwie"/>
    <d v="2024-11-01T00:00:00"/>
    <n v="10"/>
    <n v="333.97"/>
    <n v="3339.7000000000003"/>
  </r>
  <r>
    <x v="31"/>
    <x v="31"/>
    <s v="Obuwie"/>
    <d v="2024-12-01T00:00:00"/>
    <n v="5"/>
    <n v="303.02"/>
    <n v="1515.1"/>
  </r>
  <r>
    <x v="31"/>
    <x v="31"/>
    <s v="Obuwie"/>
    <d v="2025-01-01T00:00:00"/>
    <n v="4"/>
    <n v="325.31"/>
    <n v="1301.24"/>
  </r>
  <r>
    <x v="31"/>
    <x v="31"/>
    <s v="Obuwie"/>
    <d v="2025-02-01T00:00:00"/>
    <n v="18"/>
    <n v="306.32"/>
    <n v="5513.76"/>
  </r>
  <r>
    <x v="31"/>
    <x v="31"/>
    <s v="Obuwie"/>
    <d v="2025-03-01T00:00:00"/>
    <n v="27"/>
    <n v="333.49"/>
    <n v="9004.23"/>
  </r>
  <r>
    <x v="31"/>
    <x v="31"/>
    <s v="Obuwie"/>
    <d v="2025-04-01T00:00:00"/>
    <n v="0"/>
    <n v="313.76"/>
    <n v="0"/>
  </r>
  <r>
    <x v="31"/>
    <x v="31"/>
    <s v="Obuwie"/>
    <d v="2025-05-01T00:00:00"/>
    <n v="33"/>
    <n v="324.55"/>
    <n v="10710.15"/>
  </r>
  <r>
    <x v="31"/>
    <x v="31"/>
    <s v="Obuwie"/>
    <d v="2025-06-01T00:00:00"/>
    <n v="12"/>
    <n v="317.14999999999998"/>
    <n v="3805.7999999999997"/>
  </r>
  <r>
    <x v="31"/>
    <x v="31"/>
    <s v="Obuwie"/>
    <d v="2025-07-01T00:00:00"/>
    <n v="22"/>
    <n v="322.63"/>
    <n v="7097.86"/>
  </r>
  <r>
    <x v="31"/>
    <x v="31"/>
    <s v="Obuwie"/>
    <d v="2025-08-01T00:00:00"/>
    <n v="0"/>
    <n v="333.17"/>
    <n v="0"/>
  </r>
  <r>
    <x v="31"/>
    <x v="31"/>
    <s v="Obuwie"/>
    <d v="2025-09-01T00:00:00"/>
    <n v="0"/>
    <n v="317.44"/>
    <n v="0"/>
  </r>
  <r>
    <x v="31"/>
    <x v="31"/>
    <s v="Obuwie"/>
    <d v="2025-10-01T00:00:00"/>
    <n v="35"/>
    <n v="324.99"/>
    <n v="11374.65"/>
  </r>
  <r>
    <x v="31"/>
    <x v="31"/>
    <s v="Obuwie"/>
    <d v="2025-11-01T00:00:00"/>
    <n v="0"/>
    <n v="312.27999999999997"/>
    <n v="0"/>
  </r>
  <r>
    <x v="31"/>
    <x v="31"/>
    <s v="Obuwie"/>
    <d v="2025-12-01T00:00:00"/>
    <n v="0"/>
    <n v="321.25"/>
    <n v="0"/>
  </r>
  <r>
    <x v="31"/>
    <x v="31"/>
    <s v="Obuwie"/>
    <d v="2026-01-01T00:00:00"/>
    <n v="5"/>
    <n v="330.57"/>
    <n v="1652.85"/>
  </r>
  <r>
    <x v="31"/>
    <x v="31"/>
    <s v="Obuwie"/>
    <d v="2026-02-01T00:00:00"/>
    <n v="0"/>
    <n v="323.57"/>
    <n v="0"/>
  </r>
  <r>
    <x v="31"/>
    <x v="31"/>
    <s v="Obuwie"/>
    <d v="2026-03-01T00:00:00"/>
    <n v="0"/>
    <n v="310.02"/>
    <n v="0"/>
  </r>
  <r>
    <x v="31"/>
    <x v="31"/>
    <s v="Obuwie"/>
    <d v="2026-04-01T00:00:00"/>
    <n v="33"/>
    <n v="309.97000000000003"/>
    <n v="10229.01"/>
  </r>
  <r>
    <x v="31"/>
    <x v="31"/>
    <s v="Obuwie"/>
    <d v="2026-05-01T00:00:00"/>
    <n v="17"/>
    <n v="308.36"/>
    <n v="5242.12"/>
  </r>
  <r>
    <x v="31"/>
    <x v="31"/>
    <s v="Obuwie"/>
    <d v="2026-06-01T00:00:00"/>
    <n v="0"/>
    <n v="329.08"/>
    <n v="0"/>
  </r>
  <r>
    <x v="31"/>
    <x v="31"/>
    <s v="Obuwie"/>
    <d v="2026-07-01T00:00:00"/>
    <n v="34"/>
    <n v="313.13"/>
    <n v="10646.42"/>
  </r>
  <r>
    <x v="32"/>
    <x v="32"/>
    <s v="Ogród"/>
    <d v="2024-08-01T00:00:00"/>
    <n v="18"/>
    <n v="443.3"/>
    <n v="7979.4000000000005"/>
  </r>
  <r>
    <x v="32"/>
    <x v="32"/>
    <s v="Ogród"/>
    <d v="2024-09-01T00:00:00"/>
    <n v="20"/>
    <n v="425.97"/>
    <n v="8519.4000000000015"/>
  </r>
  <r>
    <x v="32"/>
    <x v="32"/>
    <s v="Ogród"/>
    <d v="2024-10-01T00:00:00"/>
    <n v="23"/>
    <n v="419.85"/>
    <n v="9656.5500000000011"/>
  </r>
  <r>
    <x v="32"/>
    <x v="32"/>
    <s v="Ogród"/>
    <d v="2024-11-01T00:00:00"/>
    <n v="22"/>
    <n v="453.73"/>
    <n v="9982.0600000000013"/>
  </r>
  <r>
    <x v="32"/>
    <x v="32"/>
    <s v="Ogród"/>
    <d v="2024-12-01T00:00:00"/>
    <n v="19"/>
    <n v="429.75"/>
    <n v="8165.25"/>
  </r>
  <r>
    <x v="32"/>
    <x v="32"/>
    <s v="Ogród"/>
    <d v="2025-01-01T00:00:00"/>
    <n v="19"/>
    <n v="450.02"/>
    <n v="8550.3799999999992"/>
  </r>
  <r>
    <x v="32"/>
    <x v="32"/>
    <s v="Ogród"/>
    <d v="2025-02-01T00:00:00"/>
    <n v="23"/>
    <n v="447.38"/>
    <n v="10289.74"/>
  </r>
  <r>
    <x v="32"/>
    <x v="32"/>
    <s v="Ogród"/>
    <d v="2025-03-01T00:00:00"/>
    <n v="25"/>
    <n v="433.19"/>
    <n v="10829.75"/>
  </r>
  <r>
    <x v="32"/>
    <x v="32"/>
    <s v="Ogród"/>
    <d v="2025-04-01T00:00:00"/>
    <n v="23"/>
    <n v="445.32"/>
    <n v="10242.36"/>
  </r>
  <r>
    <x v="32"/>
    <x v="32"/>
    <s v="Ogród"/>
    <d v="2025-05-01T00:00:00"/>
    <n v="22"/>
    <n v="422.34"/>
    <n v="9291.48"/>
  </r>
  <r>
    <x v="32"/>
    <x v="32"/>
    <s v="Ogród"/>
    <d v="2025-06-01T00:00:00"/>
    <n v="22"/>
    <n v="452.06"/>
    <n v="9945.32"/>
  </r>
  <r>
    <x v="32"/>
    <x v="32"/>
    <s v="Ogród"/>
    <d v="2025-07-01T00:00:00"/>
    <n v="24"/>
    <n v="454.39"/>
    <n v="10905.36"/>
  </r>
  <r>
    <x v="32"/>
    <x v="32"/>
    <s v="Ogród"/>
    <d v="2025-08-01T00:00:00"/>
    <n v="21"/>
    <n v="431.51"/>
    <n v="9061.7099999999991"/>
  </r>
  <r>
    <x v="32"/>
    <x v="32"/>
    <s v="Ogród"/>
    <d v="2025-09-01T00:00:00"/>
    <n v="24"/>
    <n v="419.17"/>
    <n v="10060.08"/>
  </r>
  <r>
    <x v="32"/>
    <x v="32"/>
    <s v="Ogród"/>
    <d v="2025-10-01T00:00:00"/>
    <n v="21"/>
    <n v="425.43"/>
    <n v="8934.0300000000007"/>
  </r>
  <r>
    <x v="32"/>
    <x v="32"/>
    <s v="Ogród"/>
    <d v="2025-11-01T00:00:00"/>
    <n v="24"/>
    <n v="439.43"/>
    <n v="10546.32"/>
  </r>
  <r>
    <x v="32"/>
    <x v="32"/>
    <s v="Ogród"/>
    <d v="2025-12-01T00:00:00"/>
    <n v="24"/>
    <n v="457.79"/>
    <n v="10986.960000000001"/>
  </r>
  <r>
    <x v="32"/>
    <x v="32"/>
    <s v="Ogród"/>
    <d v="2026-01-01T00:00:00"/>
    <n v="22"/>
    <n v="446.1"/>
    <n v="9814.2000000000007"/>
  </r>
  <r>
    <x v="32"/>
    <x v="32"/>
    <s v="Ogród"/>
    <d v="2026-02-01T00:00:00"/>
    <n v="22"/>
    <n v="443.8"/>
    <n v="9763.6"/>
  </r>
  <r>
    <x v="32"/>
    <x v="32"/>
    <s v="Ogród"/>
    <d v="2026-03-01T00:00:00"/>
    <n v="22"/>
    <n v="431.3"/>
    <n v="9488.6"/>
  </r>
  <r>
    <x v="32"/>
    <x v="32"/>
    <s v="Ogród"/>
    <d v="2026-04-01T00:00:00"/>
    <n v="19"/>
    <n v="430.55"/>
    <n v="8180.45"/>
  </r>
  <r>
    <x v="32"/>
    <x v="32"/>
    <s v="Ogród"/>
    <d v="2026-05-01T00:00:00"/>
    <n v="21"/>
    <n v="433.28"/>
    <n v="9098.8799999999992"/>
  </r>
  <r>
    <x v="32"/>
    <x v="32"/>
    <s v="Ogród"/>
    <d v="2026-06-01T00:00:00"/>
    <n v="20"/>
    <n v="429.38"/>
    <n v="8587.6"/>
  </r>
  <r>
    <x v="32"/>
    <x v="32"/>
    <s v="Ogród"/>
    <d v="2026-07-01T00:00:00"/>
    <n v="24"/>
    <n v="422.25"/>
    <n v="10134"/>
  </r>
  <r>
    <x v="33"/>
    <x v="33"/>
    <s v="Elektronika"/>
    <d v="2024-08-01T00:00:00"/>
    <n v="46"/>
    <n v="34.96"/>
    <n v="1608.16"/>
  </r>
  <r>
    <x v="33"/>
    <x v="33"/>
    <s v="Elektronika"/>
    <d v="2024-09-01T00:00:00"/>
    <n v="47"/>
    <n v="34.89"/>
    <n v="1639.83"/>
  </r>
  <r>
    <x v="33"/>
    <x v="33"/>
    <s v="Elektronika"/>
    <d v="2024-10-01T00:00:00"/>
    <n v="43"/>
    <n v="32.74"/>
    <n v="1407.8200000000002"/>
  </r>
  <r>
    <x v="33"/>
    <x v="33"/>
    <s v="Elektronika"/>
    <d v="2024-11-01T00:00:00"/>
    <n v="52"/>
    <n v="32.21"/>
    <n v="1674.92"/>
  </r>
  <r>
    <x v="33"/>
    <x v="33"/>
    <s v="Elektronika"/>
    <d v="2024-12-01T00:00:00"/>
    <n v="46"/>
    <n v="32.200000000000003"/>
    <n v="1481.2"/>
  </r>
  <r>
    <x v="33"/>
    <x v="33"/>
    <s v="Elektronika"/>
    <d v="2025-01-01T00:00:00"/>
    <n v="42"/>
    <n v="33.880000000000003"/>
    <n v="1422.96"/>
  </r>
  <r>
    <x v="33"/>
    <x v="33"/>
    <s v="Elektronika"/>
    <d v="2025-02-01T00:00:00"/>
    <n v="41"/>
    <n v="33.520000000000003"/>
    <n v="1374.3200000000002"/>
  </r>
  <r>
    <x v="33"/>
    <x v="33"/>
    <s v="Elektronika"/>
    <d v="2025-03-01T00:00:00"/>
    <n v="44"/>
    <n v="34.01"/>
    <n v="1496.4399999999998"/>
  </r>
  <r>
    <x v="33"/>
    <x v="33"/>
    <s v="Elektronika"/>
    <d v="2025-04-01T00:00:00"/>
    <n v="34"/>
    <n v="33.25"/>
    <n v="1130.5"/>
  </r>
  <r>
    <x v="33"/>
    <x v="33"/>
    <s v="Elektronika"/>
    <d v="2025-05-01T00:00:00"/>
    <n v="40"/>
    <n v="33.630000000000003"/>
    <n v="1345.2"/>
  </r>
  <r>
    <x v="33"/>
    <x v="33"/>
    <s v="Elektronika"/>
    <d v="2025-06-01T00:00:00"/>
    <n v="40"/>
    <n v="35"/>
    <n v="1400"/>
  </r>
  <r>
    <x v="33"/>
    <x v="33"/>
    <s v="Elektronika"/>
    <d v="2025-07-01T00:00:00"/>
    <n v="37"/>
    <n v="34.020000000000003"/>
    <n v="1258.74"/>
  </r>
  <r>
    <x v="33"/>
    <x v="33"/>
    <s v="Elektronika"/>
    <d v="2025-08-01T00:00:00"/>
    <n v="44"/>
    <n v="34.340000000000003"/>
    <n v="1510.96"/>
  </r>
  <r>
    <x v="33"/>
    <x v="33"/>
    <s v="Elektronika"/>
    <d v="2025-09-01T00:00:00"/>
    <n v="41"/>
    <n v="33.01"/>
    <n v="1353.4099999999999"/>
  </r>
  <r>
    <x v="33"/>
    <x v="33"/>
    <s v="Elektronika"/>
    <d v="2025-10-01T00:00:00"/>
    <n v="41"/>
    <n v="32.770000000000003"/>
    <n v="1343.5700000000002"/>
  </r>
  <r>
    <x v="33"/>
    <x v="33"/>
    <s v="Elektronika"/>
    <d v="2025-11-01T00:00:00"/>
    <n v="51"/>
    <n v="34.86"/>
    <n v="1777.86"/>
  </r>
  <r>
    <x v="33"/>
    <x v="33"/>
    <s v="Elektronika"/>
    <d v="2025-12-01T00:00:00"/>
    <n v="45"/>
    <n v="31.95"/>
    <n v="1437.75"/>
  </r>
  <r>
    <x v="33"/>
    <x v="33"/>
    <s v="Elektronika"/>
    <d v="2026-01-01T00:00:00"/>
    <n v="44"/>
    <n v="34.78"/>
    <n v="1530.3200000000002"/>
  </r>
  <r>
    <x v="33"/>
    <x v="33"/>
    <s v="Elektronika"/>
    <d v="2026-02-01T00:00:00"/>
    <n v="44"/>
    <n v="34.130000000000003"/>
    <n v="1501.72"/>
  </r>
  <r>
    <x v="33"/>
    <x v="33"/>
    <s v="Elektronika"/>
    <d v="2026-03-01T00:00:00"/>
    <n v="40"/>
    <n v="32.979999999999997"/>
    <n v="1319.1999999999998"/>
  </r>
  <r>
    <x v="33"/>
    <x v="33"/>
    <s v="Elektronika"/>
    <d v="2026-04-01T00:00:00"/>
    <n v="33"/>
    <n v="32.520000000000003"/>
    <n v="1073.1600000000001"/>
  </r>
  <r>
    <x v="33"/>
    <x v="33"/>
    <s v="Elektronika"/>
    <d v="2026-05-01T00:00:00"/>
    <n v="36"/>
    <n v="33.08"/>
    <n v="1190.8799999999999"/>
  </r>
  <r>
    <x v="33"/>
    <x v="33"/>
    <s v="Elektronika"/>
    <d v="2026-06-01T00:00:00"/>
    <n v="33"/>
    <n v="34.770000000000003"/>
    <n v="1147.4100000000001"/>
  </r>
  <r>
    <x v="33"/>
    <x v="33"/>
    <s v="Elektronika"/>
    <d v="2026-07-01T00:00:00"/>
    <n v="38"/>
    <n v="34.47"/>
    <n v="1309.8599999999999"/>
  </r>
  <r>
    <x v="34"/>
    <x v="34"/>
    <s v="Meble"/>
    <d v="2024-08-01T00:00:00"/>
    <n v="42"/>
    <n v="723.46"/>
    <n v="30385.32"/>
  </r>
  <r>
    <x v="34"/>
    <x v="34"/>
    <s v="Meble"/>
    <d v="2024-09-01T00:00:00"/>
    <n v="35"/>
    <n v="715.08"/>
    <n v="25027.800000000003"/>
  </r>
  <r>
    <x v="34"/>
    <x v="34"/>
    <s v="Meble"/>
    <d v="2024-10-01T00:00:00"/>
    <n v="36"/>
    <n v="716.53"/>
    <n v="25795.079999999998"/>
  </r>
  <r>
    <x v="34"/>
    <x v="34"/>
    <s v="Meble"/>
    <d v="2024-11-01T00:00:00"/>
    <n v="35"/>
    <n v="665.99"/>
    <n v="23309.65"/>
  </r>
  <r>
    <x v="34"/>
    <x v="34"/>
    <s v="Meble"/>
    <d v="2024-12-01T00:00:00"/>
    <n v="30"/>
    <n v="728.35"/>
    <n v="21850.5"/>
  </r>
  <r>
    <x v="34"/>
    <x v="34"/>
    <s v="Meble"/>
    <d v="2025-01-01T00:00:00"/>
    <n v="37"/>
    <n v="679.4"/>
    <n v="25137.8"/>
  </r>
  <r>
    <x v="34"/>
    <x v="34"/>
    <s v="Meble"/>
    <d v="2025-02-01T00:00:00"/>
    <n v="32"/>
    <n v="694.35"/>
    <n v="22219.200000000001"/>
  </r>
  <r>
    <x v="34"/>
    <x v="34"/>
    <s v="Meble"/>
    <d v="2025-03-01T00:00:00"/>
    <n v="29"/>
    <n v="690.82"/>
    <n v="20033.780000000002"/>
  </r>
  <r>
    <x v="34"/>
    <x v="34"/>
    <s v="Meble"/>
    <d v="2025-04-01T00:00:00"/>
    <n v="36"/>
    <n v="684.94"/>
    <n v="24657.840000000004"/>
  </r>
  <r>
    <x v="34"/>
    <x v="34"/>
    <s v="Meble"/>
    <d v="2025-05-01T00:00:00"/>
    <n v="38"/>
    <n v="664.76"/>
    <n v="25260.880000000001"/>
  </r>
  <r>
    <x v="34"/>
    <x v="34"/>
    <s v="Meble"/>
    <d v="2025-06-01T00:00:00"/>
    <n v="38"/>
    <n v="692.81"/>
    <n v="26326.78"/>
  </r>
  <r>
    <x v="34"/>
    <x v="34"/>
    <s v="Meble"/>
    <d v="2025-07-01T00:00:00"/>
    <n v="32"/>
    <n v="689.86"/>
    <n v="22075.52"/>
  </r>
  <r>
    <x v="34"/>
    <x v="34"/>
    <s v="Meble"/>
    <d v="2025-08-01T00:00:00"/>
    <n v="40"/>
    <n v="688.39"/>
    <n v="27535.599999999999"/>
  </r>
  <r>
    <x v="34"/>
    <x v="34"/>
    <s v="Meble"/>
    <d v="2025-09-01T00:00:00"/>
    <n v="43"/>
    <n v="703.61"/>
    <n v="30255.23"/>
  </r>
  <r>
    <x v="34"/>
    <x v="34"/>
    <s v="Meble"/>
    <d v="2025-10-01T00:00:00"/>
    <n v="34"/>
    <n v="661.01"/>
    <n v="22474.34"/>
  </r>
  <r>
    <x v="34"/>
    <x v="34"/>
    <s v="Meble"/>
    <d v="2025-11-01T00:00:00"/>
    <n v="35"/>
    <n v="676.28"/>
    <n v="23669.8"/>
  </r>
  <r>
    <x v="34"/>
    <x v="34"/>
    <s v="Meble"/>
    <d v="2025-12-01T00:00:00"/>
    <n v="35"/>
    <n v="695"/>
    <n v="24325"/>
  </r>
  <r>
    <x v="34"/>
    <x v="34"/>
    <s v="Meble"/>
    <d v="2026-01-01T00:00:00"/>
    <n v="30"/>
    <n v="726.51"/>
    <n v="21795.3"/>
  </r>
  <r>
    <x v="34"/>
    <x v="34"/>
    <s v="Meble"/>
    <d v="2026-02-01T00:00:00"/>
    <n v="35"/>
    <n v="660.45"/>
    <n v="23115.75"/>
  </r>
  <r>
    <x v="34"/>
    <x v="34"/>
    <s v="Meble"/>
    <d v="2026-03-01T00:00:00"/>
    <n v="30"/>
    <n v="700.6"/>
    <n v="21018"/>
  </r>
  <r>
    <x v="34"/>
    <x v="34"/>
    <s v="Meble"/>
    <d v="2026-04-01T00:00:00"/>
    <n v="36"/>
    <n v="689.21"/>
    <n v="24811.56"/>
  </r>
  <r>
    <x v="34"/>
    <x v="34"/>
    <s v="Meble"/>
    <d v="2026-05-01T00:00:00"/>
    <n v="27"/>
    <n v="690.6"/>
    <n v="18646.2"/>
  </r>
  <r>
    <x v="34"/>
    <x v="34"/>
    <s v="Meble"/>
    <d v="2026-06-01T00:00:00"/>
    <n v="34"/>
    <n v="700.72"/>
    <n v="23824.48"/>
  </r>
  <r>
    <x v="34"/>
    <x v="34"/>
    <s v="Meble"/>
    <d v="2026-07-01T00:00:00"/>
    <n v="41"/>
    <n v="676.29"/>
    <n v="27727.89"/>
  </r>
  <r>
    <x v="35"/>
    <x v="35"/>
    <s v="Meble"/>
    <d v="2024-08-01T00:00:00"/>
    <n v="14"/>
    <n v="893.93"/>
    <n v="12515.019999999999"/>
  </r>
  <r>
    <x v="35"/>
    <x v="35"/>
    <s v="Meble"/>
    <d v="2024-09-01T00:00:00"/>
    <n v="4"/>
    <n v="931.58"/>
    <n v="3726.32"/>
  </r>
  <r>
    <x v="35"/>
    <x v="35"/>
    <s v="Meble"/>
    <d v="2024-10-01T00:00:00"/>
    <n v="8"/>
    <n v="927.69"/>
    <n v="7421.52"/>
  </r>
  <r>
    <x v="35"/>
    <x v="35"/>
    <s v="Meble"/>
    <d v="2024-11-01T00:00:00"/>
    <n v="11"/>
    <n v="961.47"/>
    <n v="10576.17"/>
  </r>
  <r>
    <x v="35"/>
    <x v="35"/>
    <s v="Meble"/>
    <d v="2024-12-01T00:00:00"/>
    <n v="29"/>
    <n v="954.25"/>
    <n v="27673.25"/>
  </r>
  <r>
    <x v="35"/>
    <x v="35"/>
    <s v="Meble"/>
    <d v="2025-01-01T00:00:00"/>
    <n v="32"/>
    <n v="911.59"/>
    <n v="29170.880000000001"/>
  </r>
  <r>
    <x v="35"/>
    <x v="35"/>
    <s v="Meble"/>
    <d v="2025-02-01T00:00:00"/>
    <n v="105"/>
    <n v="887.88"/>
    <n v="93227.4"/>
  </r>
  <r>
    <x v="35"/>
    <x v="35"/>
    <s v="Meble"/>
    <d v="2025-03-01T00:00:00"/>
    <n v="135"/>
    <n v="892.79"/>
    <n v="120526.65"/>
  </r>
  <r>
    <x v="35"/>
    <x v="35"/>
    <s v="Meble"/>
    <d v="2025-04-01T00:00:00"/>
    <n v="93"/>
    <n v="919.1"/>
    <n v="85476.3"/>
  </r>
  <r>
    <x v="35"/>
    <x v="35"/>
    <s v="Meble"/>
    <d v="2025-05-01T00:00:00"/>
    <n v="91"/>
    <n v="920"/>
    <n v="83720"/>
  </r>
  <r>
    <x v="35"/>
    <x v="35"/>
    <s v="Meble"/>
    <d v="2025-06-01T00:00:00"/>
    <n v="53"/>
    <n v="927.33"/>
    <n v="49148.490000000005"/>
  </r>
  <r>
    <x v="35"/>
    <x v="35"/>
    <s v="Meble"/>
    <d v="2025-07-01T00:00:00"/>
    <n v="26"/>
    <n v="941.54"/>
    <n v="24480.04"/>
  </r>
  <r>
    <x v="35"/>
    <x v="35"/>
    <s v="Meble"/>
    <d v="2025-08-01T00:00:00"/>
    <n v="11"/>
    <n v="955.15"/>
    <n v="10506.65"/>
  </r>
  <r>
    <x v="35"/>
    <x v="35"/>
    <s v="Meble"/>
    <d v="2025-09-01T00:00:00"/>
    <n v="4"/>
    <n v="908.64"/>
    <n v="3634.56"/>
  </r>
  <r>
    <x v="35"/>
    <x v="35"/>
    <s v="Meble"/>
    <d v="2025-10-01T00:00:00"/>
    <n v="8"/>
    <n v="931.31"/>
    <n v="7450.48"/>
  </r>
  <r>
    <x v="35"/>
    <x v="35"/>
    <s v="Meble"/>
    <d v="2025-11-01T00:00:00"/>
    <n v="28"/>
    <n v="923.93"/>
    <n v="25870.039999999997"/>
  </r>
  <r>
    <x v="35"/>
    <x v="35"/>
    <s v="Meble"/>
    <d v="2025-12-01T00:00:00"/>
    <n v="58"/>
    <n v="936"/>
    <n v="54288"/>
  </r>
  <r>
    <x v="35"/>
    <x v="35"/>
    <s v="Meble"/>
    <d v="2026-01-01T00:00:00"/>
    <n v="63"/>
    <n v="931.96"/>
    <n v="58713.48"/>
  </r>
  <r>
    <x v="35"/>
    <x v="35"/>
    <s v="Meble"/>
    <d v="2026-02-01T00:00:00"/>
    <n v="118"/>
    <n v="900.58"/>
    <n v="106268.44"/>
  </r>
  <r>
    <x v="35"/>
    <x v="35"/>
    <s v="Meble"/>
    <d v="2026-03-01T00:00:00"/>
    <n v="116"/>
    <n v="960.78"/>
    <n v="111450.48"/>
  </r>
  <r>
    <x v="35"/>
    <x v="35"/>
    <s v="Meble"/>
    <d v="2026-04-01T00:00:00"/>
    <n v="136"/>
    <n v="889.69"/>
    <n v="120997.84000000001"/>
  </r>
  <r>
    <x v="35"/>
    <x v="35"/>
    <s v="Meble"/>
    <d v="2026-05-01T00:00:00"/>
    <n v="75"/>
    <n v="896.03"/>
    <n v="67202.25"/>
  </r>
  <r>
    <x v="35"/>
    <x v="35"/>
    <s v="Meble"/>
    <d v="2026-06-01T00:00:00"/>
    <n v="44"/>
    <n v="950.83"/>
    <n v="41836.520000000004"/>
  </r>
  <r>
    <x v="35"/>
    <x v="35"/>
    <s v="Meble"/>
    <d v="2026-07-01T00:00:00"/>
    <n v="31"/>
    <n v="901.56"/>
    <n v="27948.359999999997"/>
  </r>
  <r>
    <x v="36"/>
    <x v="36"/>
    <s v="RTV"/>
    <d v="2024-08-01T00:00:00"/>
    <n v="2"/>
    <n v="312.3"/>
    <n v="624.6"/>
  </r>
  <r>
    <x v="36"/>
    <x v="36"/>
    <s v="RTV"/>
    <d v="2024-09-01T00:00:00"/>
    <n v="2"/>
    <n v="327.06"/>
    <n v="654.12"/>
  </r>
  <r>
    <x v="36"/>
    <x v="36"/>
    <s v="RTV"/>
    <d v="2024-10-01T00:00:00"/>
    <n v="2"/>
    <n v="319.06"/>
    <n v="638.12"/>
  </r>
  <r>
    <x v="36"/>
    <x v="36"/>
    <s v="RTV"/>
    <d v="2024-11-01T00:00:00"/>
    <n v="1"/>
    <n v="333.35"/>
    <n v="333.35"/>
  </r>
  <r>
    <x v="36"/>
    <x v="36"/>
    <s v="RTV"/>
    <d v="2024-12-01T00:00:00"/>
    <n v="1"/>
    <n v="332.09"/>
    <n v="332.09"/>
  </r>
  <r>
    <x v="36"/>
    <x v="36"/>
    <s v="RTV"/>
    <d v="2025-01-01T00:00:00"/>
    <n v="1"/>
    <n v="336.15"/>
    <n v="336.15"/>
  </r>
  <r>
    <x v="36"/>
    <x v="36"/>
    <s v="RTV"/>
    <d v="2025-02-01T00:00:00"/>
    <n v="1"/>
    <n v="334.62"/>
    <n v="334.62"/>
  </r>
  <r>
    <x v="36"/>
    <x v="36"/>
    <s v="RTV"/>
    <d v="2025-03-01T00:00:00"/>
    <n v="2"/>
    <n v="337.92"/>
    <n v="675.84"/>
  </r>
  <r>
    <x v="36"/>
    <x v="36"/>
    <s v="RTV"/>
    <d v="2025-04-01T00:00:00"/>
    <n v="2"/>
    <n v="307.68"/>
    <n v="615.36"/>
  </r>
  <r>
    <x v="36"/>
    <x v="36"/>
    <s v="RTV"/>
    <d v="2025-05-01T00:00:00"/>
    <n v="2"/>
    <n v="308.58"/>
    <n v="617.16"/>
  </r>
  <r>
    <x v="36"/>
    <x v="36"/>
    <s v="RTV"/>
    <d v="2025-06-01T00:00:00"/>
    <n v="2"/>
    <n v="333.73"/>
    <n v="667.46"/>
  </r>
  <r>
    <x v="36"/>
    <x v="36"/>
    <s v="RTV"/>
    <d v="2025-07-01T00:00:00"/>
    <n v="2"/>
    <n v="324.66000000000003"/>
    <n v="649.32000000000005"/>
  </r>
  <r>
    <x v="36"/>
    <x v="36"/>
    <s v="RTV"/>
    <d v="2025-08-01T00:00:00"/>
    <n v="2"/>
    <n v="329.26"/>
    <n v="658.52"/>
  </r>
  <r>
    <x v="36"/>
    <x v="36"/>
    <s v="RTV"/>
    <d v="2025-09-01T00:00:00"/>
    <n v="1"/>
    <n v="331.87"/>
    <n v="331.87"/>
  </r>
  <r>
    <x v="36"/>
    <x v="36"/>
    <s v="RTV"/>
    <d v="2025-10-01T00:00:00"/>
    <n v="2"/>
    <n v="312.70999999999998"/>
    <n v="625.41999999999996"/>
  </r>
  <r>
    <x v="36"/>
    <x v="36"/>
    <s v="RTV"/>
    <d v="2025-11-01T00:00:00"/>
    <n v="2"/>
    <n v="326.95999999999998"/>
    <n v="653.91999999999996"/>
  </r>
  <r>
    <x v="36"/>
    <x v="36"/>
    <s v="RTV"/>
    <d v="2025-12-01T00:00:00"/>
    <n v="2"/>
    <n v="315.32"/>
    <n v="630.64"/>
  </r>
  <r>
    <x v="36"/>
    <x v="36"/>
    <s v="RTV"/>
    <d v="2026-01-01T00:00:00"/>
    <n v="2"/>
    <n v="333.58"/>
    <n v="667.16"/>
  </r>
  <r>
    <x v="36"/>
    <x v="36"/>
    <s v="RTV"/>
    <d v="2026-02-01T00:00:00"/>
    <n v="2"/>
    <n v="331.49"/>
    <n v="662.98"/>
  </r>
  <r>
    <x v="36"/>
    <x v="36"/>
    <s v="RTV"/>
    <d v="2026-03-01T00:00:00"/>
    <n v="2"/>
    <n v="324.82"/>
    <n v="649.64"/>
  </r>
  <r>
    <x v="36"/>
    <x v="36"/>
    <s v="RTV"/>
    <d v="2026-04-01T00:00:00"/>
    <n v="2"/>
    <n v="334.72"/>
    <n v="669.44"/>
  </r>
  <r>
    <x v="36"/>
    <x v="36"/>
    <s v="RTV"/>
    <d v="2026-05-01T00:00:00"/>
    <n v="2"/>
    <n v="310.33999999999997"/>
    <n v="620.67999999999995"/>
  </r>
  <r>
    <x v="36"/>
    <x v="36"/>
    <s v="RTV"/>
    <d v="2026-06-01T00:00:00"/>
    <n v="2"/>
    <n v="311.3"/>
    <n v="622.6"/>
  </r>
  <r>
    <x v="36"/>
    <x v="36"/>
    <s v="RTV"/>
    <d v="2026-07-01T00:00:00"/>
    <n v="2"/>
    <n v="310.41000000000003"/>
    <n v="620.82000000000005"/>
  </r>
  <r>
    <x v="37"/>
    <x v="37"/>
    <s v="Artykuły biurowe"/>
    <d v="2024-08-01T00:00:00"/>
    <n v="0"/>
    <n v="37.58"/>
    <n v="0"/>
  </r>
  <r>
    <x v="37"/>
    <x v="37"/>
    <s v="Artykuły biurowe"/>
    <d v="2024-09-01T00:00:00"/>
    <n v="5"/>
    <n v="37.590000000000003"/>
    <n v="187.95000000000002"/>
  </r>
  <r>
    <x v="37"/>
    <x v="37"/>
    <s v="Artykuły biurowe"/>
    <d v="2024-10-01T00:00:00"/>
    <n v="0"/>
    <n v="40.03"/>
    <n v="0"/>
  </r>
  <r>
    <x v="37"/>
    <x v="37"/>
    <s v="Artykuły biurowe"/>
    <d v="2024-11-01T00:00:00"/>
    <n v="3"/>
    <n v="37.17"/>
    <n v="111.51"/>
  </r>
  <r>
    <x v="37"/>
    <x v="37"/>
    <s v="Artykuły biurowe"/>
    <d v="2024-12-01T00:00:00"/>
    <n v="1"/>
    <n v="39.61"/>
    <n v="39.61"/>
  </r>
  <r>
    <x v="37"/>
    <x v="37"/>
    <s v="Artykuły biurowe"/>
    <d v="2025-01-01T00:00:00"/>
    <n v="0"/>
    <n v="38.630000000000003"/>
    <n v="0"/>
  </r>
  <r>
    <x v="37"/>
    <x v="37"/>
    <s v="Artykuły biurowe"/>
    <d v="2025-02-01T00:00:00"/>
    <n v="6"/>
    <n v="38.200000000000003"/>
    <n v="229.20000000000002"/>
  </r>
  <r>
    <x v="37"/>
    <x v="37"/>
    <s v="Artykuły biurowe"/>
    <d v="2025-03-01T00:00:00"/>
    <n v="4"/>
    <n v="38.58"/>
    <n v="154.32"/>
  </r>
  <r>
    <x v="37"/>
    <x v="37"/>
    <s v="Artykuły biurowe"/>
    <d v="2025-04-01T00:00:00"/>
    <n v="1"/>
    <n v="39.89"/>
    <n v="39.89"/>
  </r>
  <r>
    <x v="37"/>
    <x v="37"/>
    <s v="Artykuły biurowe"/>
    <d v="2025-05-01T00:00:00"/>
    <n v="0"/>
    <n v="37.97"/>
    <n v="0"/>
  </r>
  <r>
    <x v="37"/>
    <x v="37"/>
    <s v="Artykuły biurowe"/>
    <d v="2025-06-01T00:00:00"/>
    <n v="0"/>
    <n v="39.74"/>
    <n v="0"/>
  </r>
  <r>
    <x v="37"/>
    <x v="37"/>
    <s v="Artykuły biurowe"/>
    <d v="2025-07-01T00:00:00"/>
    <n v="3"/>
    <n v="37.97"/>
    <n v="113.91"/>
  </r>
  <r>
    <x v="37"/>
    <x v="37"/>
    <s v="Artykuły biurowe"/>
    <d v="2025-08-01T00:00:00"/>
    <n v="3"/>
    <n v="37.86"/>
    <n v="113.58"/>
  </r>
  <r>
    <x v="37"/>
    <x v="37"/>
    <s v="Artykuły biurowe"/>
    <d v="2025-09-01T00:00:00"/>
    <n v="0"/>
    <n v="38.46"/>
    <n v="0"/>
  </r>
  <r>
    <x v="37"/>
    <x v="37"/>
    <s v="Artykuły biurowe"/>
    <d v="2025-10-01T00:00:00"/>
    <n v="4"/>
    <n v="38.06"/>
    <n v="152.24"/>
  </r>
  <r>
    <x v="37"/>
    <x v="37"/>
    <s v="Artykuły biurowe"/>
    <d v="2025-11-01T00:00:00"/>
    <n v="0"/>
    <n v="40.409999999999997"/>
    <n v="0"/>
  </r>
  <r>
    <x v="37"/>
    <x v="37"/>
    <s v="Artykuły biurowe"/>
    <d v="2025-12-01T00:00:00"/>
    <n v="0"/>
    <n v="38.450000000000003"/>
    <n v="0"/>
  </r>
  <r>
    <x v="37"/>
    <x v="37"/>
    <s v="Artykuły biurowe"/>
    <d v="2026-01-01T00:00:00"/>
    <n v="2"/>
    <n v="37.47"/>
    <n v="74.94"/>
  </r>
  <r>
    <x v="37"/>
    <x v="37"/>
    <s v="Artykuły biurowe"/>
    <d v="2026-02-01T00:00:00"/>
    <n v="8"/>
    <n v="38.86"/>
    <n v="310.88"/>
  </r>
  <r>
    <x v="37"/>
    <x v="37"/>
    <s v="Artykuły biurowe"/>
    <d v="2026-03-01T00:00:00"/>
    <n v="0"/>
    <n v="39.54"/>
    <n v="0"/>
  </r>
  <r>
    <x v="37"/>
    <x v="37"/>
    <s v="Artykuły biurowe"/>
    <d v="2026-04-01T00:00:00"/>
    <n v="6"/>
    <n v="39.47"/>
    <n v="236.82"/>
  </r>
  <r>
    <x v="37"/>
    <x v="37"/>
    <s v="Artykuły biurowe"/>
    <d v="2026-05-01T00:00:00"/>
    <n v="4"/>
    <n v="40.18"/>
    <n v="160.72"/>
  </r>
  <r>
    <x v="37"/>
    <x v="37"/>
    <s v="Artykuły biurowe"/>
    <d v="2026-06-01T00:00:00"/>
    <n v="4"/>
    <n v="37"/>
    <n v="148"/>
  </r>
  <r>
    <x v="37"/>
    <x v="37"/>
    <s v="Artykuły biurowe"/>
    <d v="2026-07-01T00:00:00"/>
    <n v="0"/>
    <n v="40.32"/>
    <n v="0"/>
  </r>
  <r>
    <x v="38"/>
    <x v="38"/>
    <s v="Sport i rekreacja"/>
    <d v="2024-08-01T00:00:00"/>
    <n v="3"/>
    <n v="114.23"/>
    <n v="342.69"/>
  </r>
  <r>
    <x v="38"/>
    <x v="38"/>
    <s v="Sport i rekreacja"/>
    <d v="2024-09-01T00:00:00"/>
    <n v="3"/>
    <n v="116.02"/>
    <n v="348.06"/>
  </r>
  <r>
    <x v="38"/>
    <x v="38"/>
    <s v="Sport i rekreacja"/>
    <d v="2024-10-01T00:00:00"/>
    <n v="3"/>
    <n v="109.33"/>
    <n v="327.99"/>
  </r>
  <r>
    <x v="38"/>
    <x v="38"/>
    <s v="Sport i rekreacja"/>
    <d v="2024-11-01T00:00:00"/>
    <n v="3"/>
    <n v="119.4"/>
    <n v="358.20000000000005"/>
  </r>
  <r>
    <x v="38"/>
    <x v="38"/>
    <s v="Sport i rekreacja"/>
    <d v="2024-12-01T00:00:00"/>
    <n v="3"/>
    <n v="111.45"/>
    <n v="334.35"/>
  </r>
  <r>
    <x v="38"/>
    <x v="38"/>
    <s v="Sport i rekreacja"/>
    <d v="2025-01-01T00:00:00"/>
    <n v="3"/>
    <n v="111.27"/>
    <n v="333.81"/>
  </r>
  <r>
    <x v="38"/>
    <x v="38"/>
    <s v="Sport i rekreacja"/>
    <d v="2025-02-01T00:00:00"/>
    <n v="3"/>
    <n v="108.92"/>
    <n v="326.76"/>
  </r>
  <r>
    <x v="38"/>
    <x v="38"/>
    <s v="Sport i rekreacja"/>
    <d v="2025-03-01T00:00:00"/>
    <n v="2"/>
    <n v="109.2"/>
    <n v="218.4"/>
  </r>
  <r>
    <x v="38"/>
    <x v="38"/>
    <s v="Sport i rekreacja"/>
    <d v="2025-04-01T00:00:00"/>
    <n v="3"/>
    <n v="117.15"/>
    <n v="351.45000000000005"/>
  </r>
  <r>
    <x v="38"/>
    <x v="38"/>
    <s v="Sport i rekreacja"/>
    <d v="2025-05-01T00:00:00"/>
    <n v="3"/>
    <n v="112.15"/>
    <n v="336.45000000000005"/>
  </r>
  <r>
    <x v="38"/>
    <x v="38"/>
    <s v="Sport i rekreacja"/>
    <d v="2025-06-01T00:00:00"/>
    <n v="3"/>
    <n v="113.58"/>
    <n v="340.74"/>
  </r>
  <r>
    <x v="38"/>
    <x v="38"/>
    <s v="Sport i rekreacja"/>
    <d v="2025-07-01T00:00:00"/>
    <n v="3"/>
    <n v="118.79"/>
    <n v="356.37"/>
  </r>
  <r>
    <x v="38"/>
    <x v="38"/>
    <s v="Sport i rekreacja"/>
    <d v="2025-08-01T00:00:00"/>
    <n v="4"/>
    <n v="108.75"/>
    <n v="435"/>
  </r>
  <r>
    <x v="38"/>
    <x v="38"/>
    <s v="Sport i rekreacja"/>
    <d v="2025-09-01T00:00:00"/>
    <n v="4"/>
    <n v="108.4"/>
    <n v="433.6"/>
  </r>
  <r>
    <x v="38"/>
    <x v="38"/>
    <s v="Sport i rekreacja"/>
    <d v="2025-10-01T00:00:00"/>
    <n v="4"/>
    <n v="117.54"/>
    <n v="470.16"/>
  </r>
  <r>
    <x v="38"/>
    <x v="38"/>
    <s v="Sport i rekreacja"/>
    <d v="2025-11-01T00:00:00"/>
    <n v="4"/>
    <n v="111.46"/>
    <n v="445.84"/>
  </r>
  <r>
    <x v="38"/>
    <x v="38"/>
    <s v="Sport i rekreacja"/>
    <d v="2025-12-01T00:00:00"/>
    <n v="3"/>
    <n v="113.59"/>
    <n v="340.77"/>
  </r>
  <r>
    <x v="38"/>
    <x v="38"/>
    <s v="Sport i rekreacja"/>
    <d v="2026-01-01T00:00:00"/>
    <n v="3"/>
    <n v="119.25"/>
    <n v="357.75"/>
  </r>
  <r>
    <x v="38"/>
    <x v="38"/>
    <s v="Sport i rekreacja"/>
    <d v="2026-02-01T00:00:00"/>
    <n v="3"/>
    <n v="117.55"/>
    <n v="352.65"/>
  </r>
  <r>
    <x v="38"/>
    <x v="38"/>
    <s v="Sport i rekreacja"/>
    <d v="2026-03-01T00:00:00"/>
    <n v="3"/>
    <n v="114.03"/>
    <n v="342.09000000000003"/>
  </r>
  <r>
    <x v="38"/>
    <x v="38"/>
    <s v="Sport i rekreacja"/>
    <d v="2026-04-01T00:00:00"/>
    <n v="3"/>
    <n v="111.66"/>
    <n v="334.98"/>
  </r>
  <r>
    <x v="38"/>
    <x v="38"/>
    <s v="Sport i rekreacja"/>
    <d v="2026-05-01T00:00:00"/>
    <n v="3"/>
    <n v="110.42"/>
    <n v="331.26"/>
  </r>
  <r>
    <x v="38"/>
    <x v="38"/>
    <s v="Sport i rekreacja"/>
    <d v="2026-06-01T00:00:00"/>
    <n v="3"/>
    <n v="109.69"/>
    <n v="329.07"/>
  </r>
  <r>
    <x v="38"/>
    <x v="38"/>
    <s v="Sport i rekreacja"/>
    <d v="2026-07-01T00:00:00"/>
    <n v="4"/>
    <n v="115.34"/>
    <n v="461.36"/>
  </r>
  <r>
    <x v="39"/>
    <x v="39"/>
    <s v="Motoryzacja"/>
    <d v="2024-08-01T00:00:00"/>
    <n v="0"/>
    <n v="247.12"/>
    <n v="0"/>
  </r>
  <r>
    <x v="39"/>
    <x v="39"/>
    <s v="Motoryzacja"/>
    <d v="2024-09-01T00:00:00"/>
    <n v="0"/>
    <n v="228.73"/>
    <n v="0"/>
  </r>
  <r>
    <x v="39"/>
    <x v="39"/>
    <s v="Motoryzacja"/>
    <d v="2024-10-01T00:00:00"/>
    <n v="18"/>
    <n v="242.53"/>
    <n v="4365.54"/>
  </r>
  <r>
    <x v="39"/>
    <x v="39"/>
    <s v="Motoryzacja"/>
    <d v="2024-11-01T00:00:00"/>
    <n v="0"/>
    <n v="249.64"/>
    <n v="0"/>
  </r>
  <r>
    <x v="39"/>
    <x v="39"/>
    <s v="Motoryzacja"/>
    <d v="2024-12-01T00:00:00"/>
    <n v="17"/>
    <n v="228.22"/>
    <n v="3879.74"/>
  </r>
  <r>
    <x v="39"/>
    <x v="39"/>
    <s v="Motoryzacja"/>
    <d v="2025-01-01T00:00:00"/>
    <n v="6"/>
    <n v="229.94"/>
    <n v="1379.6399999999999"/>
  </r>
  <r>
    <x v="39"/>
    <x v="39"/>
    <s v="Motoryzacja"/>
    <d v="2025-02-01T00:00:00"/>
    <n v="0"/>
    <n v="246.18"/>
    <n v="0"/>
  </r>
  <r>
    <x v="39"/>
    <x v="39"/>
    <s v="Motoryzacja"/>
    <d v="2025-03-01T00:00:00"/>
    <n v="0"/>
    <n v="235.75"/>
    <n v="0"/>
  </r>
  <r>
    <x v="39"/>
    <x v="39"/>
    <s v="Motoryzacja"/>
    <d v="2025-04-01T00:00:00"/>
    <n v="8"/>
    <n v="243.89"/>
    <n v="1951.12"/>
  </r>
  <r>
    <x v="39"/>
    <x v="39"/>
    <s v="Motoryzacja"/>
    <d v="2025-05-01T00:00:00"/>
    <n v="0"/>
    <n v="235.76"/>
    <n v="0"/>
  </r>
  <r>
    <x v="39"/>
    <x v="39"/>
    <s v="Motoryzacja"/>
    <d v="2025-06-01T00:00:00"/>
    <n v="0"/>
    <n v="250.55"/>
    <n v="0"/>
  </r>
  <r>
    <x v="39"/>
    <x v="39"/>
    <s v="Motoryzacja"/>
    <d v="2025-07-01T00:00:00"/>
    <n v="15"/>
    <n v="236.32"/>
    <n v="3544.7999999999997"/>
  </r>
  <r>
    <x v="39"/>
    <x v="39"/>
    <s v="Motoryzacja"/>
    <d v="2025-08-01T00:00:00"/>
    <n v="63"/>
    <n v="231.16"/>
    <n v="14563.08"/>
  </r>
  <r>
    <x v="39"/>
    <x v="39"/>
    <s v="Motoryzacja"/>
    <d v="2025-09-01T00:00:00"/>
    <n v="49"/>
    <n v="247.14"/>
    <n v="12109.859999999999"/>
  </r>
  <r>
    <x v="39"/>
    <x v="39"/>
    <s v="Motoryzacja"/>
    <d v="2025-10-01T00:00:00"/>
    <n v="93"/>
    <n v="248.35"/>
    <n v="23096.55"/>
  </r>
  <r>
    <x v="39"/>
    <x v="39"/>
    <s v="Motoryzacja"/>
    <d v="2025-11-01T00:00:00"/>
    <n v="94"/>
    <n v="229.26"/>
    <n v="21550.44"/>
  </r>
  <r>
    <x v="39"/>
    <x v="39"/>
    <s v="Motoryzacja"/>
    <d v="2025-12-01T00:00:00"/>
    <n v="105"/>
    <n v="241.49"/>
    <n v="25356.45"/>
  </r>
  <r>
    <x v="39"/>
    <x v="39"/>
    <s v="Motoryzacja"/>
    <d v="2026-01-01T00:00:00"/>
    <n v="0"/>
    <n v="246.05"/>
    <n v="0"/>
  </r>
  <r>
    <x v="39"/>
    <x v="39"/>
    <s v="Motoryzacja"/>
    <d v="2026-02-01T00:00:00"/>
    <n v="29"/>
    <n v="231.15"/>
    <n v="6703.35"/>
  </r>
  <r>
    <x v="39"/>
    <x v="39"/>
    <s v="Motoryzacja"/>
    <d v="2026-03-01T00:00:00"/>
    <n v="44"/>
    <n v="227.43"/>
    <n v="10006.92"/>
  </r>
  <r>
    <x v="39"/>
    <x v="39"/>
    <s v="Motoryzacja"/>
    <d v="2026-04-01T00:00:00"/>
    <n v="62"/>
    <n v="242.85"/>
    <n v="15056.699999999999"/>
  </r>
  <r>
    <x v="39"/>
    <x v="39"/>
    <s v="Motoryzacja"/>
    <d v="2026-05-01T00:00:00"/>
    <n v="0"/>
    <n v="232.14"/>
    <n v="0"/>
  </r>
  <r>
    <x v="39"/>
    <x v="39"/>
    <s v="Motoryzacja"/>
    <d v="2026-06-01T00:00:00"/>
    <n v="37"/>
    <n v="229.32"/>
    <n v="8484.84"/>
  </r>
  <r>
    <x v="39"/>
    <x v="39"/>
    <s v="Motoryzacja"/>
    <d v="2026-07-01T00:00:00"/>
    <n v="77"/>
    <n v="242.24"/>
    <n v="18652.48"/>
  </r>
  <r>
    <x v="40"/>
    <x v="40"/>
    <s v="Artykuły biurowe"/>
    <d v="2024-08-01T00:00:00"/>
    <n v="10"/>
    <n v="26.96"/>
    <n v="269.60000000000002"/>
  </r>
  <r>
    <x v="40"/>
    <x v="40"/>
    <s v="Artykuły biurowe"/>
    <d v="2024-09-01T00:00:00"/>
    <n v="7"/>
    <n v="27.24"/>
    <n v="190.67999999999998"/>
  </r>
  <r>
    <x v="40"/>
    <x v="40"/>
    <s v="Artykuły biurowe"/>
    <d v="2024-10-01T00:00:00"/>
    <n v="5"/>
    <n v="26.01"/>
    <n v="130.05000000000001"/>
  </r>
  <r>
    <x v="40"/>
    <x v="40"/>
    <s v="Artykuły biurowe"/>
    <d v="2024-11-01T00:00:00"/>
    <n v="2"/>
    <n v="27"/>
    <n v="54"/>
  </r>
  <r>
    <x v="40"/>
    <x v="40"/>
    <s v="Artykuły biurowe"/>
    <d v="2024-12-01T00:00:00"/>
    <n v="1"/>
    <n v="27.01"/>
    <n v="27.01"/>
  </r>
  <r>
    <x v="40"/>
    <x v="40"/>
    <s v="Artykuły biurowe"/>
    <d v="2025-01-01T00:00:00"/>
    <n v="0"/>
    <n v="26.65"/>
    <n v="0"/>
  </r>
  <r>
    <x v="40"/>
    <x v="40"/>
    <s v="Artykuły biurowe"/>
    <d v="2025-02-01T00:00:00"/>
    <n v="1"/>
    <n v="26.53"/>
    <n v="26.53"/>
  </r>
  <r>
    <x v="40"/>
    <x v="40"/>
    <s v="Artykuły biurowe"/>
    <d v="2025-03-01T00:00:00"/>
    <n v="2"/>
    <n v="26.35"/>
    <n v="52.7"/>
  </r>
  <r>
    <x v="40"/>
    <x v="40"/>
    <s v="Artykuły biurowe"/>
    <d v="2025-04-01T00:00:00"/>
    <n v="4"/>
    <n v="26.32"/>
    <n v="105.28"/>
  </r>
  <r>
    <x v="40"/>
    <x v="40"/>
    <s v="Artykuły biurowe"/>
    <d v="2025-05-01T00:00:00"/>
    <n v="6"/>
    <n v="26.68"/>
    <n v="160.07999999999998"/>
  </r>
  <r>
    <x v="40"/>
    <x v="40"/>
    <s v="Artykuły biurowe"/>
    <d v="2025-06-01T00:00:00"/>
    <n v="11"/>
    <n v="26.68"/>
    <n v="293.48"/>
  </r>
  <r>
    <x v="40"/>
    <x v="40"/>
    <s v="Artykuły biurowe"/>
    <d v="2025-07-01T00:00:00"/>
    <n v="9"/>
    <n v="26.47"/>
    <n v="238.23"/>
  </r>
  <r>
    <x v="40"/>
    <x v="40"/>
    <s v="Artykuły biurowe"/>
    <d v="2025-08-01T00:00:00"/>
    <n v="11"/>
    <n v="26.9"/>
    <n v="295.89999999999998"/>
  </r>
  <r>
    <x v="40"/>
    <x v="40"/>
    <s v="Artykuły biurowe"/>
    <d v="2025-09-01T00:00:00"/>
    <n v="7"/>
    <n v="26.21"/>
    <n v="183.47"/>
  </r>
  <r>
    <x v="40"/>
    <x v="40"/>
    <s v="Artykuły biurowe"/>
    <d v="2025-10-01T00:00:00"/>
    <n v="5"/>
    <n v="27.04"/>
    <n v="135.19999999999999"/>
  </r>
  <r>
    <x v="40"/>
    <x v="40"/>
    <s v="Artykuły biurowe"/>
    <d v="2025-11-01T00:00:00"/>
    <n v="3"/>
    <n v="25.57"/>
    <n v="76.710000000000008"/>
  </r>
  <r>
    <x v="40"/>
    <x v="40"/>
    <s v="Artykuły biurowe"/>
    <d v="2025-12-01T00:00:00"/>
    <n v="1"/>
    <n v="26.45"/>
    <n v="26.45"/>
  </r>
  <r>
    <x v="40"/>
    <x v="40"/>
    <s v="Artykuły biurowe"/>
    <d v="2026-01-01T00:00:00"/>
    <n v="1"/>
    <n v="26.01"/>
    <n v="26.01"/>
  </r>
  <r>
    <x v="40"/>
    <x v="40"/>
    <s v="Artykuły biurowe"/>
    <d v="2026-02-01T00:00:00"/>
    <n v="1"/>
    <n v="25.63"/>
    <n v="25.63"/>
  </r>
  <r>
    <x v="40"/>
    <x v="40"/>
    <s v="Artykuły biurowe"/>
    <d v="2026-03-01T00:00:00"/>
    <n v="2"/>
    <n v="27.41"/>
    <n v="54.82"/>
  </r>
  <r>
    <x v="40"/>
    <x v="40"/>
    <s v="Artykuły biurowe"/>
    <d v="2026-04-01T00:00:00"/>
    <n v="5"/>
    <n v="27.49"/>
    <n v="137.44999999999999"/>
  </r>
  <r>
    <x v="40"/>
    <x v="40"/>
    <s v="Artykuły biurowe"/>
    <d v="2026-05-01T00:00:00"/>
    <n v="10"/>
    <n v="26"/>
    <n v="260"/>
  </r>
  <r>
    <x v="40"/>
    <x v="40"/>
    <s v="Artykuły biurowe"/>
    <d v="2026-06-01T00:00:00"/>
    <n v="5"/>
    <n v="27.22"/>
    <n v="136.1"/>
  </r>
  <r>
    <x v="40"/>
    <x v="40"/>
    <s v="Artykuły biurowe"/>
    <d v="2026-07-01T00:00:00"/>
    <n v="8"/>
    <n v="27.7"/>
    <n v="221.6"/>
  </r>
  <r>
    <x v="41"/>
    <x v="41"/>
    <s v="Narzędzia"/>
    <d v="2024-08-01T00:00:00"/>
    <n v="0"/>
    <n v="420.08"/>
    <n v="0"/>
  </r>
  <r>
    <x v="41"/>
    <x v="41"/>
    <s v="Narzędzia"/>
    <d v="2024-09-01T00:00:00"/>
    <n v="17"/>
    <n v="409.25"/>
    <n v="6957.25"/>
  </r>
  <r>
    <x v="41"/>
    <x v="41"/>
    <s v="Narzędzia"/>
    <d v="2024-10-01T00:00:00"/>
    <n v="0"/>
    <n v="403.62"/>
    <n v="0"/>
  </r>
  <r>
    <x v="41"/>
    <x v="41"/>
    <s v="Narzędzia"/>
    <d v="2024-11-01T00:00:00"/>
    <n v="15"/>
    <n v="419.62"/>
    <n v="6294.3"/>
  </r>
  <r>
    <x v="41"/>
    <x v="41"/>
    <s v="Narzędzia"/>
    <d v="2024-12-01T00:00:00"/>
    <n v="0"/>
    <n v="407.8"/>
    <n v="0"/>
  </r>
  <r>
    <x v="41"/>
    <x v="41"/>
    <s v="Narzędzia"/>
    <d v="2025-01-01T00:00:00"/>
    <n v="0"/>
    <n v="399.47"/>
    <n v="0"/>
  </r>
  <r>
    <x v="41"/>
    <x v="41"/>
    <s v="Narzędzia"/>
    <d v="2025-02-01T00:00:00"/>
    <n v="23"/>
    <n v="404.13"/>
    <n v="9294.99"/>
  </r>
  <r>
    <x v="41"/>
    <x v="41"/>
    <s v="Narzędzia"/>
    <d v="2025-03-01T00:00:00"/>
    <n v="0"/>
    <n v="387.38"/>
    <n v="0"/>
  </r>
  <r>
    <x v="41"/>
    <x v="41"/>
    <s v="Narzędzia"/>
    <d v="2025-04-01T00:00:00"/>
    <n v="58"/>
    <n v="394.36"/>
    <n v="22872.880000000001"/>
  </r>
  <r>
    <x v="41"/>
    <x v="41"/>
    <s v="Narzędzia"/>
    <d v="2025-05-01T00:00:00"/>
    <n v="30"/>
    <n v="417.36"/>
    <n v="12520.800000000001"/>
  </r>
  <r>
    <x v="41"/>
    <x v="41"/>
    <s v="Narzędzia"/>
    <d v="2025-06-01T00:00:00"/>
    <n v="41"/>
    <n v="416.47"/>
    <n v="17075.27"/>
  </r>
  <r>
    <x v="41"/>
    <x v="41"/>
    <s v="Narzędzia"/>
    <d v="2025-07-01T00:00:00"/>
    <n v="32"/>
    <n v="402.04"/>
    <n v="12865.28"/>
  </r>
  <r>
    <x v="41"/>
    <x v="41"/>
    <s v="Narzędzia"/>
    <d v="2025-08-01T00:00:00"/>
    <n v="50"/>
    <n v="410.57"/>
    <n v="20528.5"/>
  </r>
  <r>
    <x v="41"/>
    <x v="41"/>
    <s v="Narzędzia"/>
    <d v="2025-09-01T00:00:00"/>
    <n v="0"/>
    <n v="403.44"/>
    <n v="0"/>
  </r>
  <r>
    <x v="41"/>
    <x v="41"/>
    <s v="Narzędzia"/>
    <d v="2025-10-01T00:00:00"/>
    <n v="14"/>
    <n v="408.59"/>
    <n v="5720.2599999999993"/>
  </r>
  <r>
    <x v="41"/>
    <x v="41"/>
    <s v="Narzędzia"/>
    <d v="2025-11-01T00:00:00"/>
    <n v="7"/>
    <n v="391.94"/>
    <n v="2743.58"/>
  </r>
  <r>
    <x v="41"/>
    <x v="41"/>
    <s v="Narzędzia"/>
    <d v="2025-12-01T00:00:00"/>
    <n v="0"/>
    <n v="415.15"/>
    <n v="0"/>
  </r>
  <r>
    <x v="41"/>
    <x v="41"/>
    <s v="Narzędzia"/>
    <d v="2026-01-01T00:00:00"/>
    <n v="21"/>
    <n v="416.17"/>
    <n v="8739.57"/>
  </r>
  <r>
    <x v="41"/>
    <x v="41"/>
    <s v="Narzędzia"/>
    <d v="2026-02-01T00:00:00"/>
    <n v="0"/>
    <n v="416.42"/>
    <n v="0"/>
  </r>
  <r>
    <x v="41"/>
    <x v="41"/>
    <s v="Narzędzia"/>
    <d v="2026-03-01T00:00:00"/>
    <n v="22"/>
    <n v="393.41"/>
    <n v="8655.02"/>
  </r>
  <r>
    <x v="41"/>
    <x v="41"/>
    <s v="Narzędzia"/>
    <d v="2026-04-01T00:00:00"/>
    <n v="0"/>
    <n v="394.92"/>
    <n v="0"/>
  </r>
  <r>
    <x v="41"/>
    <x v="41"/>
    <s v="Narzędzia"/>
    <d v="2026-05-01T00:00:00"/>
    <n v="27"/>
    <n v="396.67"/>
    <n v="10710.09"/>
  </r>
  <r>
    <x v="41"/>
    <x v="41"/>
    <s v="Narzędzia"/>
    <d v="2026-06-01T00:00:00"/>
    <n v="19"/>
    <n v="417.49"/>
    <n v="7932.31"/>
  </r>
  <r>
    <x v="41"/>
    <x v="41"/>
    <s v="Narzędzia"/>
    <d v="2026-07-01T00:00:00"/>
    <n v="1"/>
    <n v="401.05"/>
    <n v="401.05"/>
  </r>
  <r>
    <x v="42"/>
    <x v="42"/>
    <s v="Obuwie"/>
    <d v="2024-08-01T00:00:00"/>
    <n v="0"/>
    <n v="225.17"/>
    <n v="0"/>
  </r>
  <r>
    <x v="42"/>
    <x v="42"/>
    <s v="Obuwie"/>
    <d v="2024-09-01T00:00:00"/>
    <n v="30"/>
    <n v="222.74"/>
    <n v="6682.2000000000007"/>
  </r>
  <r>
    <x v="42"/>
    <x v="42"/>
    <s v="Obuwie"/>
    <d v="2024-10-01T00:00:00"/>
    <n v="39"/>
    <n v="240.83"/>
    <n v="9392.3700000000008"/>
  </r>
  <r>
    <x v="42"/>
    <x v="42"/>
    <s v="Obuwie"/>
    <d v="2024-11-01T00:00:00"/>
    <n v="0"/>
    <n v="231"/>
    <n v="0"/>
  </r>
  <r>
    <x v="42"/>
    <x v="42"/>
    <s v="Obuwie"/>
    <d v="2024-12-01T00:00:00"/>
    <n v="47"/>
    <n v="221.76"/>
    <n v="10422.719999999999"/>
  </r>
  <r>
    <x v="42"/>
    <x v="42"/>
    <s v="Obuwie"/>
    <d v="2025-01-01T00:00:00"/>
    <n v="0"/>
    <n v="231.33"/>
    <n v="0"/>
  </r>
  <r>
    <x v="42"/>
    <x v="42"/>
    <s v="Obuwie"/>
    <d v="2025-02-01T00:00:00"/>
    <n v="78"/>
    <n v="230.29"/>
    <n v="17962.62"/>
  </r>
  <r>
    <x v="42"/>
    <x v="42"/>
    <s v="Obuwie"/>
    <d v="2025-03-01T00:00:00"/>
    <n v="0"/>
    <n v="231.84"/>
    <n v="0"/>
  </r>
  <r>
    <x v="42"/>
    <x v="42"/>
    <s v="Obuwie"/>
    <d v="2025-04-01T00:00:00"/>
    <n v="0"/>
    <n v="223.53"/>
    <n v="0"/>
  </r>
  <r>
    <x v="42"/>
    <x v="42"/>
    <s v="Obuwie"/>
    <d v="2025-05-01T00:00:00"/>
    <n v="20"/>
    <n v="228.48"/>
    <n v="4569.5999999999995"/>
  </r>
  <r>
    <x v="42"/>
    <x v="42"/>
    <s v="Obuwie"/>
    <d v="2025-06-01T00:00:00"/>
    <n v="0"/>
    <n v="234.94"/>
    <n v="0"/>
  </r>
  <r>
    <x v="42"/>
    <x v="42"/>
    <s v="Obuwie"/>
    <d v="2025-07-01T00:00:00"/>
    <n v="22"/>
    <n v="225.3"/>
    <n v="4956.6000000000004"/>
  </r>
  <r>
    <x v="42"/>
    <x v="42"/>
    <s v="Obuwie"/>
    <d v="2025-08-01T00:00:00"/>
    <n v="12"/>
    <n v="236.79"/>
    <n v="2841.48"/>
  </r>
  <r>
    <x v="42"/>
    <x v="42"/>
    <s v="Obuwie"/>
    <d v="2025-09-01T00:00:00"/>
    <n v="26"/>
    <n v="238.12"/>
    <n v="6191.12"/>
  </r>
  <r>
    <x v="42"/>
    <x v="42"/>
    <s v="Obuwie"/>
    <d v="2025-10-01T00:00:00"/>
    <n v="33"/>
    <n v="240.44"/>
    <n v="7934.5199999999995"/>
  </r>
  <r>
    <x v="42"/>
    <x v="42"/>
    <s v="Obuwie"/>
    <d v="2025-11-01T00:00:00"/>
    <n v="35"/>
    <n v="221.82"/>
    <n v="7763.7"/>
  </r>
  <r>
    <x v="42"/>
    <x v="42"/>
    <s v="Obuwie"/>
    <d v="2025-12-01T00:00:00"/>
    <n v="10"/>
    <n v="230.25"/>
    <n v="2302.5"/>
  </r>
  <r>
    <x v="42"/>
    <x v="42"/>
    <s v="Obuwie"/>
    <d v="2026-01-01T00:00:00"/>
    <n v="46"/>
    <n v="219.35"/>
    <n v="10090.1"/>
  </r>
  <r>
    <x v="42"/>
    <x v="42"/>
    <s v="Obuwie"/>
    <d v="2026-02-01T00:00:00"/>
    <n v="46"/>
    <n v="227.97"/>
    <n v="10486.62"/>
  </r>
  <r>
    <x v="42"/>
    <x v="42"/>
    <s v="Obuwie"/>
    <d v="2026-03-01T00:00:00"/>
    <n v="1"/>
    <n v="235.6"/>
    <n v="235.6"/>
  </r>
  <r>
    <x v="42"/>
    <x v="42"/>
    <s v="Obuwie"/>
    <d v="2026-04-01T00:00:00"/>
    <n v="0"/>
    <n v="224.14"/>
    <n v="0"/>
  </r>
  <r>
    <x v="42"/>
    <x v="42"/>
    <s v="Obuwie"/>
    <d v="2026-05-01T00:00:00"/>
    <n v="62"/>
    <n v="222.13"/>
    <n v="13772.06"/>
  </r>
  <r>
    <x v="42"/>
    <x v="42"/>
    <s v="Obuwie"/>
    <d v="2026-06-01T00:00:00"/>
    <n v="0"/>
    <n v="237.12"/>
    <n v="0"/>
  </r>
  <r>
    <x v="42"/>
    <x v="42"/>
    <s v="Obuwie"/>
    <d v="2026-07-01T00:00:00"/>
    <n v="0"/>
    <n v="220.96"/>
    <n v="0"/>
  </r>
  <r>
    <x v="43"/>
    <x v="43"/>
    <s v="RTV"/>
    <d v="2024-08-01T00:00:00"/>
    <n v="0"/>
    <n v="714.46"/>
    <n v="0"/>
  </r>
  <r>
    <x v="43"/>
    <x v="43"/>
    <s v="RTV"/>
    <d v="2024-09-01T00:00:00"/>
    <n v="9"/>
    <n v="721.91"/>
    <n v="6497.19"/>
  </r>
  <r>
    <x v="43"/>
    <x v="43"/>
    <s v="RTV"/>
    <d v="2024-10-01T00:00:00"/>
    <n v="0"/>
    <n v="712.75"/>
    <n v="0"/>
  </r>
  <r>
    <x v="43"/>
    <x v="43"/>
    <s v="RTV"/>
    <d v="2024-11-01T00:00:00"/>
    <n v="20"/>
    <n v="713.87"/>
    <n v="14277.4"/>
  </r>
  <r>
    <x v="43"/>
    <x v="43"/>
    <s v="RTV"/>
    <d v="2024-12-01T00:00:00"/>
    <n v="0"/>
    <n v="708.89"/>
    <n v="0"/>
  </r>
  <r>
    <x v="43"/>
    <x v="43"/>
    <s v="RTV"/>
    <d v="2025-01-01T00:00:00"/>
    <n v="14"/>
    <n v="669.27"/>
    <n v="9369.7799999999988"/>
  </r>
  <r>
    <x v="43"/>
    <x v="43"/>
    <s v="RTV"/>
    <d v="2025-02-01T00:00:00"/>
    <n v="7"/>
    <n v="671.44"/>
    <n v="4700.08"/>
  </r>
  <r>
    <x v="43"/>
    <x v="43"/>
    <s v="RTV"/>
    <d v="2025-03-01T00:00:00"/>
    <n v="0"/>
    <n v="727.7"/>
    <n v="0"/>
  </r>
  <r>
    <x v="43"/>
    <x v="43"/>
    <s v="RTV"/>
    <d v="2025-04-01T00:00:00"/>
    <n v="18"/>
    <n v="720.98"/>
    <n v="12977.64"/>
  </r>
  <r>
    <x v="43"/>
    <x v="43"/>
    <s v="RTV"/>
    <d v="2025-05-01T00:00:00"/>
    <n v="6"/>
    <n v="659.11"/>
    <n v="3954.66"/>
  </r>
  <r>
    <x v="43"/>
    <x v="43"/>
    <s v="RTV"/>
    <d v="2025-06-01T00:00:00"/>
    <n v="7"/>
    <n v="720.05"/>
    <n v="5040.3499999999995"/>
  </r>
  <r>
    <x v="43"/>
    <x v="43"/>
    <s v="RTV"/>
    <d v="2025-07-01T00:00:00"/>
    <n v="7"/>
    <n v="700.55"/>
    <n v="4903.8499999999995"/>
  </r>
  <r>
    <x v="43"/>
    <x v="43"/>
    <s v="RTV"/>
    <d v="2025-08-01T00:00:00"/>
    <n v="12"/>
    <n v="677.1"/>
    <n v="8125.2000000000007"/>
  </r>
  <r>
    <x v="43"/>
    <x v="43"/>
    <s v="RTV"/>
    <d v="2025-09-01T00:00:00"/>
    <n v="7"/>
    <n v="664.45"/>
    <n v="4651.1500000000005"/>
  </r>
  <r>
    <x v="43"/>
    <x v="43"/>
    <s v="RTV"/>
    <d v="2025-10-01T00:00:00"/>
    <n v="0"/>
    <n v="689.12"/>
    <n v="0"/>
  </r>
  <r>
    <x v="43"/>
    <x v="43"/>
    <s v="RTV"/>
    <d v="2025-11-01T00:00:00"/>
    <n v="46"/>
    <n v="694.65"/>
    <n v="31953.899999999998"/>
  </r>
  <r>
    <x v="43"/>
    <x v="43"/>
    <s v="RTV"/>
    <d v="2025-12-01T00:00:00"/>
    <n v="15"/>
    <n v="707.9"/>
    <n v="10618.5"/>
  </r>
  <r>
    <x v="43"/>
    <x v="43"/>
    <s v="RTV"/>
    <d v="2026-01-01T00:00:00"/>
    <n v="17"/>
    <n v="662.15"/>
    <n v="11256.55"/>
  </r>
  <r>
    <x v="43"/>
    <x v="43"/>
    <s v="RTV"/>
    <d v="2026-02-01T00:00:00"/>
    <n v="0"/>
    <n v="698.47"/>
    <n v="0"/>
  </r>
  <r>
    <x v="43"/>
    <x v="43"/>
    <s v="RTV"/>
    <d v="2026-03-01T00:00:00"/>
    <n v="0"/>
    <n v="683.17"/>
    <n v="0"/>
  </r>
  <r>
    <x v="43"/>
    <x v="43"/>
    <s v="RTV"/>
    <d v="2026-04-01T00:00:00"/>
    <n v="17"/>
    <n v="687.61"/>
    <n v="11689.37"/>
  </r>
  <r>
    <x v="43"/>
    <x v="43"/>
    <s v="RTV"/>
    <d v="2026-05-01T00:00:00"/>
    <n v="23"/>
    <n v="658.89"/>
    <n v="15154.47"/>
  </r>
  <r>
    <x v="43"/>
    <x v="43"/>
    <s v="RTV"/>
    <d v="2026-06-01T00:00:00"/>
    <n v="10"/>
    <n v="677.25"/>
    <n v="6772.5"/>
  </r>
  <r>
    <x v="43"/>
    <x v="43"/>
    <s v="RTV"/>
    <d v="2026-07-01T00:00:00"/>
    <n v="6"/>
    <n v="697.92"/>
    <n v="4187.5199999999995"/>
  </r>
  <r>
    <x v="44"/>
    <x v="44"/>
    <s v="Ogród"/>
    <d v="2024-08-01T00:00:00"/>
    <n v="10"/>
    <n v="311.32"/>
    <n v="3113.2"/>
  </r>
  <r>
    <x v="44"/>
    <x v="44"/>
    <s v="Ogród"/>
    <d v="2024-09-01T00:00:00"/>
    <n v="26"/>
    <n v="299.98"/>
    <n v="7799.4800000000005"/>
  </r>
  <r>
    <x v="44"/>
    <x v="44"/>
    <s v="Ogród"/>
    <d v="2024-10-01T00:00:00"/>
    <n v="54"/>
    <n v="307.91000000000003"/>
    <n v="16627.140000000003"/>
  </r>
  <r>
    <x v="44"/>
    <x v="44"/>
    <s v="Ogród"/>
    <d v="2024-11-01T00:00:00"/>
    <n v="67"/>
    <n v="325.27"/>
    <n v="21793.09"/>
  </r>
  <r>
    <x v="44"/>
    <x v="44"/>
    <s v="Ogród"/>
    <d v="2024-12-01T00:00:00"/>
    <n v="84"/>
    <n v="306.35000000000002"/>
    <n v="25733.4"/>
  </r>
  <r>
    <x v="44"/>
    <x v="44"/>
    <s v="Ogród"/>
    <d v="2025-01-01T00:00:00"/>
    <n v="137"/>
    <n v="316.7"/>
    <n v="43387.9"/>
  </r>
  <r>
    <x v="44"/>
    <x v="44"/>
    <s v="Ogród"/>
    <d v="2025-02-01T00:00:00"/>
    <n v="172"/>
    <n v="323.79000000000002"/>
    <n v="55691.880000000005"/>
  </r>
  <r>
    <x v="44"/>
    <x v="44"/>
    <s v="Ogród"/>
    <d v="2025-03-01T00:00:00"/>
    <n v="121"/>
    <n v="302.10000000000002"/>
    <n v="36554.100000000006"/>
  </r>
  <r>
    <x v="44"/>
    <x v="44"/>
    <s v="Ogród"/>
    <d v="2025-04-01T00:00:00"/>
    <n v="81"/>
    <n v="308.12"/>
    <n v="24957.72"/>
  </r>
  <r>
    <x v="44"/>
    <x v="44"/>
    <s v="Ogród"/>
    <d v="2025-05-01T00:00:00"/>
    <n v="40"/>
    <n v="322.44"/>
    <n v="12897.6"/>
  </r>
  <r>
    <x v="44"/>
    <x v="44"/>
    <s v="Ogród"/>
    <d v="2025-06-01T00:00:00"/>
    <n v="28"/>
    <n v="310.10000000000002"/>
    <n v="8682.8000000000011"/>
  </r>
  <r>
    <x v="44"/>
    <x v="44"/>
    <s v="Ogród"/>
    <d v="2025-07-01T00:00:00"/>
    <n v="11"/>
    <n v="321.22000000000003"/>
    <n v="3533.42"/>
  </r>
  <r>
    <x v="44"/>
    <x v="44"/>
    <s v="Ogród"/>
    <d v="2025-08-01T00:00:00"/>
    <n v="12"/>
    <n v="315.42"/>
    <n v="3785.04"/>
  </r>
  <r>
    <x v="44"/>
    <x v="44"/>
    <s v="Ogród"/>
    <d v="2025-09-01T00:00:00"/>
    <n v="24"/>
    <n v="303.83"/>
    <n v="7291.92"/>
  </r>
  <r>
    <x v="44"/>
    <x v="44"/>
    <s v="Ogród"/>
    <d v="2025-10-01T00:00:00"/>
    <n v="65"/>
    <n v="320.41000000000003"/>
    <n v="20826.650000000001"/>
  </r>
  <r>
    <x v="44"/>
    <x v="44"/>
    <s v="Ogród"/>
    <d v="2025-11-01T00:00:00"/>
    <n v="108"/>
    <n v="302.77999999999997"/>
    <n v="32700.239999999998"/>
  </r>
  <r>
    <x v="44"/>
    <x v="44"/>
    <s v="Ogród"/>
    <d v="2025-12-01T00:00:00"/>
    <n v="127"/>
    <n v="309.05"/>
    <n v="39249.35"/>
  </r>
  <r>
    <x v="44"/>
    <x v="44"/>
    <s v="Ogród"/>
    <d v="2026-01-01T00:00:00"/>
    <n v="194"/>
    <n v="316.88"/>
    <n v="61474.720000000001"/>
  </r>
  <r>
    <x v="44"/>
    <x v="44"/>
    <s v="Ogród"/>
    <d v="2026-02-01T00:00:00"/>
    <n v="135"/>
    <n v="323.38"/>
    <n v="43656.3"/>
  </r>
  <r>
    <x v="44"/>
    <x v="44"/>
    <s v="Ogród"/>
    <d v="2026-03-01T00:00:00"/>
    <n v="102"/>
    <n v="326.54000000000002"/>
    <n v="33307.08"/>
  </r>
  <r>
    <x v="44"/>
    <x v="44"/>
    <s v="Ogród"/>
    <d v="2026-04-01T00:00:00"/>
    <n v="82"/>
    <n v="326.58999999999997"/>
    <n v="26780.379999999997"/>
  </r>
  <r>
    <x v="44"/>
    <x v="44"/>
    <s v="Ogród"/>
    <d v="2026-05-01T00:00:00"/>
    <n v="41"/>
    <n v="325.42"/>
    <n v="13342.220000000001"/>
  </r>
  <r>
    <x v="44"/>
    <x v="44"/>
    <s v="Ogród"/>
    <d v="2026-06-01T00:00:00"/>
    <n v="25"/>
    <n v="311.56"/>
    <n v="7789"/>
  </r>
  <r>
    <x v="44"/>
    <x v="44"/>
    <s v="Ogród"/>
    <d v="2026-07-01T00:00:00"/>
    <n v="12"/>
    <n v="308.5"/>
    <n v="3702"/>
  </r>
  <r>
    <x v="45"/>
    <x v="45"/>
    <s v="Zabawki"/>
    <d v="2024-08-01T00:00:00"/>
    <n v="6"/>
    <n v="93.88"/>
    <n v="563.28"/>
  </r>
  <r>
    <x v="45"/>
    <x v="45"/>
    <s v="Zabawki"/>
    <d v="2024-09-01T00:00:00"/>
    <n v="4"/>
    <n v="96.76"/>
    <n v="387.04"/>
  </r>
  <r>
    <x v="45"/>
    <x v="45"/>
    <s v="Zabawki"/>
    <d v="2024-10-01T00:00:00"/>
    <n v="4"/>
    <n v="96.74"/>
    <n v="386.96"/>
  </r>
  <r>
    <x v="45"/>
    <x v="45"/>
    <s v="Zabawki"/>
    <d v="2024-11-01T00:00:00"/>
    <n v="5"/>
    <n v="90.94"/>
    <n v="454.7"/>
  </r>
  <r>
    <x v="45"/>
    <x v="45"/>
    <s v="Zabawki"/>
    <d v="2024-12-01T00:00:00"/>
    <n v="8"/>
    <n v="90.31"/>
    <n v="722.48"/>
  </r>
  <r>
    <x v="45"/>
    <x v="45"/>
    <s v="Zabawki"/>
    <d v="2025-01-01T00:00:00"/>
    <n v="8"/>
    <n v="97.82"/>
    <n v="782.56"/>
  </r>
  <r>
    <x v="45"/>
    <x v="45"/>
    <s v="Zabawki"/>
    <d v="2025-02-01T00:00:00"/>
    <n v="8"/>
    <n v="94.69"/>
    <n v="757.52"/>
  </r>
  <r>
    <x v="45"/>
    <x v="45"/>
    <s v="Zabawki"/>
    <d v="2025-03-01T00:00:00"/>
    <n v="14"/>
    <n v="91.91"/>
    <n v="1286.74"/>
  </r>
  <r>
    <x v="45"/>
    <x v="45"/>
    <s v="Zabawki"/>
    <d v="2025-04-01T00:00:00"/>
    <n v="12"/>
    <n v="89.86"/>
    <n v="1078.32"/>
  </r>
  <r>
    <x v="45"/>
    <x v="45"/>
    <s v="Zabawki"/>
    <d v="2025-05-01T00:00:00"/>
    <n v="14"/>
    <n v="93.03"/>
    <n v="1302.42"/>
  </r>
  <r>
    <x v="45"/>
    <x v="45"/>
    <s v="Zabawki"/>
    <d v="2025-06-01T00:00:00"/>
    <n v="9"/>
    <n v="91.77"/>
    <n v="825.93"/>
  </r>
  <r>
    <x v="45"/>
    <x v="45"/>
    <s v="Zabawki"/>
    <d v="2025-07-01T00:00:00"/>
    <n v="8"/>
    <n v="97.29"/>
    <n v="778.32"/>
  </r>
  <r>
    <x v="45"/>
    <x v="45"/>
    <s v="Zabawki"/>
    <d v="2025-08-01T00:00:00"/>
    <n v="8"/>
    <n v="93.07"/>
    <n v="744.56"/>
  </r>
  <r>
    <x v="45"/>
    <x v="45"/>
    <s v="Zabawki"/>
    <d v="2025-09-01T00:00:00"/>
    <n v="5"/>
    <n v="92.49"/>
    <n v="462.45"/>
  </r>
  <r>
    <x v="45"/>
    <x v="45"/>
    <s v="Zabawki"/>
    <d v="2025-10-01T00:00:00"/>
    <n v="5"/>
    <n v="92.57"/>
    <n v="462.84999999999997"/>
  </r>
  <r>
    <x v="45"/>
    <x v="45"/>
    <s v="Zabawki"/>
    <d v="2025-11-01T00:00:00"/>
    <n v="4"/>
    <n v="97.43"/>
    <n v="389.72"/>
  </r>
  <r>
    <x v="45"/>
    <x v="45"/>
    <s v="Zabawki"/>
    <d v="2025-12-01T00:00:00"/>
    <n v="6"/>
    <n v="98.24"/>
    <n v="589.43999999999994"/>
  </r>
  <r>
    <x v="45"/>
    <x v="45"/>
    <s v="Zabawki"/>
    <d v="2026-01-01T00:00:00"/>
    <n v="9"/>
    <n v="91.9"/>
    <n v="827.1"/>
  </r>
  <r>
    <x v="45"/>
    <x v="45"/>
    <s v="Zabawki"/>
    <d v="2026-02-01T00:00:00"/>
    <n v="11"/>
    <n v="93.63"/>
    <n v="1029.9299999999998"/>
  </r>
  <r>
    <x v="45"/>
    <x v="45"/>
    <s v="Zabawki"/>
    <d v="2026-03-01T00:00:00"/>
    <n v="12"/>
    <n v="93.84"/>
    <n v="1126.08"/>
  </r>
  <r>
    <x v="45"/>
    <x v="45"/>
    <s v="Zabawki"/>
    <d v="2026-04-01T00:00:00"/>
    <n v="10"/>
    <n v="90.42"/>
    <n v="904.2"/>
  </r>
  <r>
    <x v="45"/>
    <x v="45"/>
    <s v="Zabawki"/>
    <d v="2026-05-01T00:00:00"/>
    <n v="9"/>
    <n v="93.75"/>
    <n v="843.75"/>
  </r>
  <r>
    <x v="45"/>
    <x v="45"/>
    <s v="Zabawki"/>
    <d v="2026-06-01T00:00:00"/>
    <n v="8"/>
    <n v="90.56"/>
    <n v="724.48"/>
  </r>
  <r>
    <x v="45"/>
    <x v="45"/>
    <s v="Zabawki"/>
    <d v="2026-07-01T00:00:00"/>
    <n v="8"/>
    <n v="97.33"/>
    <n v="778.64"/>
  </r>
  <r>
    <x v="46"/>
    <x v="46"/>
    <s v="Motoryzacja"/>
    <d v="2024-08-01T00:00:00"/>
    <n v="1"/>
    <n v="119.85"/>
    <n v="119.85"/>
  </r>
  <r>
    <x v="46"/>
    <x v="46"/>
    <s v="Motoryzacja"/>
    <d v="2024-09-01T00:00:00"/>
    <n v="1"/>
    <n v="122.51"/>
    <n v="122.51"/>
  </r>
  <r>
    <x v="46"/>
    <x v="46"/>
    <s v="Motoryzacja"/>
    <d v="2024-10-01T00:00:00"/>
    <n v="2"/>
    <n v="127.76"/>
    <n v="255.52"/>
  </r>
  <r>
    <x v="46"/>
    <x v="46"/>
    <s v="Motoryzacja"/>
    <d v="2024-11-01T00:00:00"/>
    <n v="2"/>
    <n v="116.55"/>
    <n v="233.1"/>
  </r>
  <r>
    <x v="46"/>
    <x v="46"/>
    <s v="Motoryzacja"/>
    <d v="2024-12-01T00:00:00"/>
    <n v="2"/>
    <n v="116.71"/>
    <n v="233.42"/>
  </r>
  <r>
    <x v="46"/>
    <x v="46"/>
    <s v="Motoryzacja"/>
    <d v="2025-01-01T00:00:00"/>
    <n v="1"/>
    <n v="121.13"/>
    <n v="121.13"/>
  </r>
  <r>
    <x v="46"/>
    <x v="46"/>
    <s v="Motoryzacja"/>
    <d v="2025-02-01T00:00:00"/>
    <n v="1"/>
    <n v="119.15"/>
    <n v="119.15"/>
  </r>
  <r>
    <x v="46"/>
    <x v="46"/>
    <s v="Motoryzacja"/>
    <d v="2025-03-01T00:00:00"/>
    <n v="1"/>
    <n v="117.6"/>
    <n v="117.6"/>
  </r>
  <r>
    <x v="46"/>
    <x v="46"/>
    <s v="Motoryzacja"/>
    <d v="2025-04-01T00:00:00"/>
    <n v="1"/>
    <n v="126.68"/>
    <n v="126.68"/>
  </r>
  <r>
    <x v="46"/>
    <x v="46"/>
    <s v="Motoryzacja"/>
    <d v="2025-05-01T00:00:00"/>
    <n v="0"/>
    <n v="118.48"/>
    <n v="0"/>
  </r>
  <r>
    <x v="46"/>
    <x v="46"/>
    <s v="Motoryzacja"/>
    <d v="2025-06-01T00:00:00"/>
    <n v="1"/>
    <n v="126.24"/>
    <n v="126.24"/>
  </r>
  <r>
    <x v="46"/>
    <x v="46"/>
    <s v="Motoryzacja"/>
    <d v="2025-07-01T00:00:00"/>
    <n v="1"/>
    <n v="117.66"/>
    <n v="117.66"/>
  </r>
  <r>
    <x v="46"/>
    <x v="46"/>
    <s v="Motoryzacja"/>
    <d v="2025-08-01T00:00:00"/>
    <n v="1"/>
    <n v="121.17"/>
    <n v="121.17"/>
  </r>
  <r>
    <x v="46"/>
    <x v="46"/>
    <s v="Motoryzacja"/>
    <d v="2025-09-01T00:00:00"/>
    <n v="1"/>
    <n v="116.32"/>
    <n v="116.32"/>
  </r>
  <r>
    <x v="46"/>
    <x v="46"/>
    <s v="Motoryzacja"/>
    <d v="2025-10-01T00:00:00"/>
    <n v="2"/>
    <n v="119.5"/>
    <n v="239"/>
  </r>
  <r>
    <x v="46"/>
    <x v="46"/>
    <s v="Motoryzacja"/>
    <d v="2025-11-01T00:00:00"/>
    <n v="1"/>
    <n v="126.3"/>
    <n v="126.3"/>
  </r>
  <r>
    <x v="46"/>
    <x v="46"/>
    <s v="Motoryzacja"/>
    <d v="2025-12-01T00:00:00"/>
    <n v="2"/>
    <n v="119.35"/>
    <n v="238.7"/>
  </r>
  <r>
    <x v="46"/>
    <x v="46"/>
    <s v="Motoryzacja"/>
    <d v="2026-01-01T00:00:00"/>
    <n v="2"/>
    <n v="119.51"/>
    <n v="239.02"/>
  </r>
  <r>
    <x v="46"/>
    <x v="46"/>
    <s v="Motoryzacja"/>
    <d v="2026-02-01T00:00:00"/>
    <n v="1"/>
    <n v="119.46"/>
    <n v="119.46"/>
  </r>
  <r>
    <x v="46"/>
    <x v="46"/>
    <s v="Motoryzacja"/>
    <d v="2026-03-01T00:00:00"/>
    <n v="1"/>
    <n v="122.07"/>
    <n v="122.07"/>
  </r>
  <r>
    <x v="46"/>
    <x v="46"/>
    <s v="Motoryzacja"/>
    <d v="2026-04-01T00:00:00"/>
    <n v="1"/>
    <n v="125.39"/>
    <n v="125.39"/>
  </r>
  <r>
    <x v="46"/>
    <x v="46"/>
    <s v="Motoryzacja"/>
    <d v="2026-05-01T00:00:00"/>
    <n v="0"/>
    <n v="120.84"/>
    <n v="0"/>
  </r>
  <r>
    <x v="46"/>
    <x v="46"/>
    <s v="Motoryzacja"/>
    <d v="2026-06-01T00:00:00"/>
    <n v="1"/>
    <n v="116.29"/>
    <n v="116.29"/>
  </r>
  <r>
    <x v="46"/>
    <x v="46"/>
    <s v="Motoryzacja"/>
    <d v="2026-07-01T00:00:00"/>
    <n v="1"/>
    <n v="125.34"/>
    <n v="125.34"/>
  </r>
  <r>
    <x v="47"/>
    <x v="47"/>
    <s v="Oświetlenie"/>
    <d v="2024-08-01T00:00:00"/>
    <n v="12"/>
    <n v="119.41"/>
    <n v="1432.92"/>
  </r>
  <r>
    <x v="47"/>
    <x v="47"/>
    <s v="Oświetlenie"/>
    <d v="2024-09-01T00:00:00"/>
    <n v="13"/>
    <n v="116.86"/>
    <n v="1519.18"/>
  </r>
  <r>
    <x v="47"/>
    <x v="47"/>
    <s v="Oświetlenie"/>
    <d v="2024-10-01T00:00:00"/>
    <n v="17"/>
    <n v="119.79"/>
    <n v="2036.43"/>
  </r>
  <r>
    <x v="47"/>
    <x v="47"/>
    <s v="Oświetlenie"/>
    <d v="2024-11-01T00:00:00"/>
    <n v="12"/>
    <n v="118.02"/>
    <n v="1416.24"/>
  </r>
  <r>
    <x v="47"/>
    <x v="47"/>
    <s v="Oświetlenie"/>
    <d v="2024-12-01T00:00:00"/>
    <n v="14"/>
    <n v="113.37"/>
    <n v="1587.18"/>
  </r>
  <r>
    <x v="47"/>
    <x v="47"/>
    <s v="Oświetlenie"/>
    <d v="2025-01-01T00:00:00"/>
    <n v="14"/>
    <n v="109.76"/>
    <n v="1536.64"/>
  </r>
  <r>
    <x v="47"/>
    <x v="47"/>
    <s v="Oświetlenie"/>
    <d v="2025-02-01T00:00:00"/>
    <n v="16"/>
    <n v="110.53"/>
    <n v="1768.48"/>
  </r>
  <r>
    <x v="47"/>
    <x v="47"/>
    <s v="Oświetlenie"/>
    <d v="2025-03-01T00:00:00"/>
    <n v="15"/>
    <n v="115.82"/>
    <n v="1737.3"/>
  </r>
  <r>
    <x v="47"/>
    <x v="47"/>
    <s v="Oświetlenie"/>
    <d v="2025-04-01T00:00:00"/>
    <n v="13"/>
    <n v="109.56"/>
    <n v="1424.28"/>
  </r>
  <r>
    <x v="47"/>
    <x v="47"/>
    <s v="Oświetlenie"/>
    <d v="2025-05-01T00:00:00"/>
    <n v="11"/>
    <n v="119.4"/>
    <n v="1313.4"/>
  </r>
  <r>
    <x v="47"/>
    <x v="47"/>
    <s v="Oświetlenie"/>
    <d v="2025-06-01T00:00:00"/>
    <n v="13"/>
    <n v="112.48"/>
    <n v="1462.24"/>
  </r>
  <r>
    <x v="47"/>
    <x v="47"/>
    <s v="Oświetlenie"/>
    <d v="2025-07-01T00:00:00"/>
    <n v="13"/>
    <n v="111.89"/>
    <n v="1454.57"/>
  </r>
  <r>
    <x v="47"/>
    <x v="47"/>
    <s v="Oświetlenie"/>
    <d v="2025-08-01T00:00:00"/>
    <n v="13"/>
    <n v="119.14"/>
    <n v="1548.82"/>
  </r>
  <r>
    <x v="47"/>
    <x v="47"/>
    <s v="Oświetlenie"/>
    <d v="2025-09-01T00:00:00"/>
    <n v="14"/>
    <n v="109.63"/>
    <n v="1534.82"/>
  </r>
  <r>
    <x v="47"/>
    <x v="47"/>
    <s v="Oświetlenie"/>
    <d v="2025-10-01T00:00:00"/>
    <n v="11"/>
    <n v="110.79"/>
    <n v="1218.69"/>
  </r>
  <r>
    <x v="47"/>
    <x v="47"/>
    <s v="Oświetlenie"/>
    <d v="2025-11-01T00:00:00"/>
    <n v="14"/>
    <n v="119.7"/>
    <n v="1675.8"/>
  </r>
  <r>
    <x v="47"/>
    <x v="47"/>
    <s v="Oświetlenie"/>
    <d v="2025-12-01T00:00:00"/>
    <n v="13"/>
    <n v="112.63"/>
    <n v="1464.19"/>
  </r>
  <r>
    <x v="47"/>
    <x v="47"/>
    <s v="Oświetlenie"/>
    <d v="2026-01-01T00:00:00"/>
    <n v="14"/>
    <n v="113.71"/>
    <n v="1591.9399999999998"/>
  </r>
  <r>
    <x v="47"/>
    <x v="47"/>
    <s v="Oświetlenie"/>
    <d v="2026-02-01T00:00:00"/>
    <n v="14"/>
    <n v="111.78"/>
    <n v="1564.92"/>
  </r>
  <r>
    <x v="47"/>
    <x v="47"/>
    <s v="Oświetlenie"/>
    <d v="2026-03-01T00:00:00"/>
    <n v="14"/>
    <n v="111.09"/>
    <n v="1555.26"/>
  </r>
  <r>
    <x v="47"/>
    <x v="47"/>
    <s v="Oświetlenie"/>
    <d v="2026-04-01T00:00:00"/>
    <n v="13"/>
    <n v="119.4"/>
    <n v="1552.2"/>
  </r>
  <r>
    <x v="47"/>
    <x v="47"/>
    <s v="Oświetlenie"/>
    <d v="2026-05-01T00:00:00"/>
    <n v="11"/>
    <n v="112.84"/>
    <n v="1241.24"/>
  </r>
  <r>
    <x v="47"/>
    <x v="47"/>
    <s v="Oświetlenie"/>
    <d v="2026-06-01T00:00:00"/>
    <n v="13"/>
    <n v="119.05"/>
    <n v="1547.6499999999999"/>
  </r>
  <r>
    <x v="47"/>
    <x v="47"/>
    <s v="Oświetlenie"/>
    <d v="2026-07-01T00:00:00"/>
    <n v="11"/>
    <n v="113.13"/>
    <n v="1244.4299999999998"/>
  </r>
  <r>
    <x v="48"/>
    <x v="48"/>
    <s v="Artykuły biurowe"/>
    <d v="2024-08-01T00:00:00"/>
    <n v="209"/>
    <n v="36.24"/>
    <n v="7574.1600000000008"/>
  </r>
  <r>
    <x v="48"/>
    <x v="48"/>
    <s v="Artykuły biurowe"/>
    <d v="2024-09-01T00:00:00"/>
    <n v="265"/>
    <n v="37.83"/>
    <n v="10024.949999999999"/>
  </r>
  <r>
    <x v="48"/>
    <x v="48"/>
    <s v="Artykuły biurowe"/>
    <d v="2024-10-01T00:00:00"/>
    <n v="294"/>
    <n v="38.68"/>
    <n v="11371.92"/>
  </r>
  <r>
    <x v="48"/>
    <x v="48"/>
    <s v="Artykuły biurowe"/>
    <d v="2024-11-01T00:00:00"/>
    <n v="333"/>
    <n v="36.42"/>
    <n v="12127.86"/>
  </r>
  <r>
    <x v="48"/>
    <x v="48"/>
    <s v="Artykuły biurowe"/>
    <d v="2024-12-01T00:00:00"/>
    <n v="423"/>
    <n v="38.07"/>
    <n v="16103.61"/>
  </r>
  <r>
    <x v="48"/>
    <x v="48"/>
    <s v="Artykuły biurowe"/>
    <d v="2025-01-01T00:00:00"/>
    <n v="280"/>
    <n v="39.950000000000003"/>
    <n v="11186"/>
  </r>
  <r>
    <x v="48"/>
    <x v="48"/>
    <s v="Artykuły biurowe"/>
    <d v="2025-02-01T00:00:00"/>
    <n v="207"/>
    <n v="36.880000000000003"/>
    <n v="7634.1600000000008"/>
  </r>
  <r>
    <x v="48"/>
    <x v="48"/>
    <s v="Artykuły biurowe"/>
    <d v="2025-03-01T00:00:00"/>
    <n v="125"/>
    <n v="39.700000000000003"/>
    <n v="4962.5"/>
  </r>
  <r>
    <x v="48"/>
    <x v="48"/>
    <s v="Artykuły biurowe"/>
    <d v="2025-04-01T00:00:00"/>
    <n v="50"/>
    <n v="36.409999999999997"/>
    <n v="1820.4999999999998"/>
  </r>
  <r>
    <x v="48"/>
    <x v="48"/>
    <s v="Artykuły biurowe"/>
    <d v="2025-05-01T00:00:00"/>
    <n v="42"/>
    <n v="38.380000000000003"/>
    <n v="1611.96"/>
  </r>
  <r>
    <x v="48"/>
    <x v="48"/>
    <s v="Artykuły biurowe"/>
    <d v="2025-06-01T00:00:00"/>
    <n v="38"/>
    <n v="38.700000000000003"/>
    <n v="1470.6000000000001"/>
  </r>
  <r>
    <x v="48"/>
    <x v="48"/>
    <s v="Artykuły biurowe"/>
    <d v="2025-07-01T00:00:00"/>
    <n v="101"/>
    <n v="38.659999999999997"/>
    <n v="3904.66"/>
  </r>
  <r>
    <x v="48"/>
    <x v="48"/>
    <s v="Artykuły biurowe"/>
    <d v="2025-08-01T00:00:00"/>
    <n v="163"/>
    <n v="36.71"/>
    <n v="5983.7300000000005"/>
  </r>
  <r>
    <x v="48"/>
    <x v="48"/>
    <s v="Artykuły biurowe"/>
    <d v="2025-09-01T00:00:00"/>
    <n v="268"/>
    <n v="38.04"/>
    <n v="10194.719999999999"/>
  </r>
  <r>
    <x v="48"/>
    <x v="48"/>
    <s v="Artykuły biurowe"/>
    <d v="2025-10-01T00:00:00"/>
    <n v="442"/>
    <n v="37.409999999999997"/>
    <n v="16535.219999999998"/>
  </r>
  <r>
    <x v="48"/>
    <x v="48"/>
    <s v="Artykuły biurowe"/>
    <d v="2025-11-01T00:00:00"/>
    <n v="344"/>
    <n v="39.53"/>
    <n v="13598.32"/>
  </r>
  <r>
    <x v="48"/>
    <x v="48"/>
    <s v="Artykuły biurowe"/>
    <d v="2025-12-01T00:00:00"/>
    <n v="370"/>
    <n v="39.130000000000003"/>
    <n v="14478.1"/>
  </r>
  <r>
    <x v="48"/>
    <x v="48"/>
    <s v="Artykuły biurowe"/>
    <d v="2026-01-01T00:00:00"/>
    <n v="348"/>
    <n v="37.1"/>
    <n v="12910.800000000001"/>
  </r>
  <r>
    <x v="48"/>
    <x v="48"/>
    <s v="Artykuły biurowe"/>
    <d v="2026-02-01T00:00:00"/>
    <n v="242"/>
    <n v="36.25"/>
    <n v="8772.5"/>
  </r>
  <r>
    <x v="48"/>
    <x v="48"/>
    <s v="Artykuły biurowe"/>
    <d v="2026-03-01T00:00:00"/>
    <n v="203"/>
    <n v="37.6"/>
    <n v="7632.8"/>
  </r>
  <r>
    <x v="48"/>
    <x v="48"/>
    <s v="Artykuły biurowe"/>
    <d v="2026-04-01T00:00:00"/>
    <n v="102"/>
    <n v="39.869999999999997"/>
    <n v="4066.74"/>
  </r>
  <r>
    <x v="48"/>
    <x v="48"/>
    <s v="Artykuły biurowe"/>
    <d v="2026-05-01T00:00:00"/>
    <n v="36"/>
    <n v="37.75"/>
    <n v="1359"/>
  </r>
  <r>
    <x v="48"/>
    <x v="48"/>
    <s v="Artykuły biurowe"/>
    <d v="2026-06-01T00:00:00"/>
    <n v="45"/>
    <n v="36.71"/>
    <n v="1651.95"/>
  </r>
  <r>
    <x v="48"/>
    <x v="48"/>
    <s v="Artykuły biurowe"/>
    <d v="2026-07-01T00:00:00"/>
    <n v="113"/>
    <n v="37.6"/>
    <n v="4248.8"/>
  </r>
  <r>
    <x v="49"/>
    <x v="49"/>
    <s v="AGD"/>
    <d v="2024-08-01T00:00:00"/>
    <n v="0"/>
    <n v="229.94"/>
    <n v="0"/>
  </r>
  <r>
    <x v="49"/>
    <x v="49"/>
    <s v="AGD"/>
    <d v="2024-09-01T00:00:00"/>
    <n v="0"/>
    <n v="225.66"/>
    <n v="0"/>
  </r>
  <r>
    <x v="49"/>
    <x v="49"/>
    <s v="AGD"/>
    <d v="2024-10-01T00:00:00"/>
    <n v="0"/>
    <n v="235.09"/>
    <n v="0"/>
  </r>
  <r>
    <x v="49"/>
    <x v="49"/>
    <s v="AGD"/>
    <d v="2024-11-01T00:00:00"/>
    <n v="171"/>
    <n v="217.13"/>
    <n v="37129.229999999996"/>
  </r>
  <r>
    <x v="49"/>
    <x v="49"/>
    <s v="AGD"/>
    <d v="2024-12-01T00:00:00"/>
    <n v="88"/>
    <n v="235.25"/>
    <n v="20702"/>
  </r>
  <r>
    <x v="49"/>
    <x v="49"/>
    <s v="AGD"/>
    <d v="2025-01-01T00:00:00"/>
    <n v="3"/>
    <n v="223.15"/>
    <n v="669.45"/>
  </r>
  <r>
    <x v="49"/>
    <x v="49"/>
    <s v="AGD"/>
    <d v="2025-02-01T00:00:00"/>
    <n v="0"/>
    <n v="216.96"/>
    <n v="0"/>
  </r>
  <r>
    <x v="49"/>
    <x v="49"/>
    <s v="AGD"/>
    <d v="2025-03-01T00:00:00"/>
    <n v="0"/>
    <n v="221.73"/>
    <n v="0"/>
  </r>
  <r>
    <x v="49"/>
    <x v="49"/>
    <s v="AGD"/>
    <d v="2025-04-01T00:00:00"/>
    <n v="87"/>
    <n v="229.45"/>
    <n v="19962.149999999998"/>
  </r>
  <r>
    <x v="49"/>
    <x v="49"/>
    <s v="AGD"/>
    <d v="2025-05-01T00:00:00"/>
    <n v="97"/>
    <n v="237"/>
    <n v="22989"/>
  </r>
  <r>
    <x v="49"/>
    <x v="49"/>
    <s v="AGD"/>
    <d v="2025-06-01T00:00:00"/>
    <n v="0"/>
    <n v="220.5"/>
    <n v="0"/>
  </r>
  <r>
    <x v="49"/>
    <x v="49"/>
    <s v="AGD"/>
    <d v="2025-07-01T00:00:00"/>
    <n v="0"/>
    <n v="233.7"/>
    <n v="0"/>
  </r>
  <r>
    <x v="49"/>
    <x v="49"/>
    <s v="AGD"/>
    <d v="2025-08-01T00:00:00"/>
    <n v="13"/>
    <n v="216.25"/>
    <n v="2811.25"/>
  </r>
  <r>
    <x v="49"/>
    <x v="49"/>
    <s v="AGD"/>
    <d v="2025-09-01T00:00:00"/>
    <n v="0"/>
    <n v="220.99"/>
    <n v="0"/>
  </r>
  <r>
    <x v="49"/>
    <x v="49"/>
    <s v="AGD"/>
    <d v="2025-10-01T00:00:00"/>
    <n v="0"/>
    <n v="220.61"/>
    <n v="0"/>
  </r>
  <r>
    <x v="49"/>
    <x v="49"/>
    <s v="AGD"/>
    <d v="2025-11-01T00:00:00"/>
    <n v="42"/>
    <n v="235.95"/>
    <n v="9909.9"/>
  </r>
  <r>
    <x v="49"/>
    <x v="49"/>
    <s v="AGD"/>
    <d v="2025-12-01T00:00:00"/>
    <n v="62"/>
    <n v="233.27"/>
    <n v="14462.74"/>
  </r>
  <r>
    <x v="49"/>
    <x v="49"/>
    <s v="AGD"/>
    <d v="2026-01-01T00:00:00"/>
    <n v="68"/>
    <n v="234.84"/>
    <n v="15969.12"/>
  </r>
  <r>
    <x v="49"/>
    <x v="49"/>
    <s v="AGD"/>
    <d v="2026-02-01T00:00:00"/>
    <n v="0"/>
    <n v="238.65"/>
    <n v="0"/>
  </r>
  <r>
    <x v="49"/>
    <x v="49"/>
    <s v="AGD"/>
    <d v="2026-03-01T00:00:00"/>
    <n v="239"/>
    <n v="219.71"/>
    <n v="52510.69"/>
  </r>
  <r>
    <x v="49"/>
    <x v="49"/>
    <s v="AGD"/>
    <d v="2026-04-01T00:00:00"/>
    <n v="13"/>
    <n v="229.61"/>
    <n v="2984.9300000000003"/>
  </r>
  <r>
    <x v="49"/>
    <x v="49"/>
    <s v="AGD"/>
    <d v="2026-05-01T00:00:00"/>
    <n v="162"/>
    <n v="235.28"/>
    <n v="38115.360000000001"/>
  </r>
  <r>
    <x v="49"/>
    <x v="49"/>
    <s v="AGD"/>
    <d v="2026-06-01T00:00:00"/>
    <n v="72"/>
    <n v="231.35"/>
    <n v="16657.2"/>
  </r>
  <r>
    <x v="49"/>
    <x v="49"/>
    <s v="AGD"/>
    <d v="2026-07-01T00:00:00"/>
    <n v="0"/>
    <n v="225.24"/>
    <n v="0"/>
  </r>
  <r>
    <x v="50"/>
    <x v="50"/>
    <s v="Artykuły biurowe"/>
    <d v="2024-08-01T00:00:00"/>
    <n v="3"/>
    <n v="3.43"/>
    <n v="10.290000000000001"/>
  </r>
  <r>
    <x v="50"/>
    <x v="50"/>
    <s v="Artykuły biurowe"/>
    <d v="2024-09-01T00:00:00"/>
    <n v="4"/>
    <n v="3.3"/>
    <n v="13.2"/>
  </r>
  <r>
    <x v="50"/>
    <x v="50"/>
    <s v="Artykuły biurowe"/>
    <d v="2024-10-01T00:00:00"/>
    <n v="3"/>
    <n v="3.48"/>
    <n v="10.44"/>
  </r>
  <r>
    <x v="50"/>
    <x v="50"/>
    <s v="Artykuły biurowe"/>
    <d v="2024-11-01T00:00:00"/>
    <n v="3"/>
    <n v="3.46"/>
    <n v="10.379999999999999"/>
  </r>
  <r>
    <x v="50"/>
    <x v="50"/>
    <s v="Artykuły biurowe"/>
    <d v="2024-12-01T00:00:00"/>
    <n v="3"/>
    <n v="3.38"/>
    <n v="10.14"/>
  </r>
  <r>
    <x v="50"/>
    <x v="50"/>
    <s v="Artykuły biurowe"/>
    <d v="2025-01-01T00:00:00"/>
    <n v="3"/>
    <n v="3.61"/>
    <n v="10.83"/>
  </r>
  <r>
    <x v="50"/>
    <x v="50"/>
    <s v="Artykuły biurowe"/>
    <d v="2025-02-01T00:00:00"/>
    <n v="3"/>
    <n v="3.57"/>
    <n v="10.709999999999999"/>
  </r>
  <r>
    <x v="50"/>
    <x v="50"/>
    <s v="Artykuły biurowe"/>
    <d v="2025-03-01T00:00:00"/>
    <n v="4"/>
    <n v="3.51"/>
    <n v="14.04"/>
  </r>
  <r>
    <x v="50"/>
    <x v="50"/>
    <s v="Artykuły biurowe"/>
    <d v="2025-04-01T00:00:00"/>
    <n v="3"/>
    <n v="3.36"/>
    <n v="10.08"/>
  </r>
  <r>
    <x v="50"/>
    <x v="50"/>
    <s v="Artykuły biurowe"/>
    <d v="2025-05-01T00:00:00"/>
    <n v="3"/>
    <n v="3.45"/>
    <n v="10.350000000000001"/>
  </r>
  <r>
    <x v="50"/>
    <x v="50"/>
    <s v="Artykuły biurowe"/>
    <d v="2025-06-01T00:00:00"/>
    <n v="3"/>
    <n v="3.36"/>
    <n v="10.08"/>
  </r>
  <r>
    <x v="50"/>
    <x v="50"/>
    <s v="Artykuły biurowe"/>
    <d v="2025-07-01T00:00:00"/>
    <n v="4"/>
    <n v="3.52"/>
    <n v="14.08"/>
  </r>
  <r>
    <x v="50"/>
    <x v="50"/>
    <s v="Artykuły biurowe"/>
    <d v="2025-08-01T00:00:00"/>
    <n v="4"/>
    <n v="3.56"/>
    <n v="14.24"/>
  </r>
  <r>
    <x v="50"/>
    <x v="50"/>
    <s v="Artykuły biurowe"/>
    <d v="2025-09-01T00:00:00"/>
    <n v="4"/>
    <n v="3.46"/>
    <n v="13.84"/>
  </r>
  <r>
    <x v="50"/>
    <x v="50"/>
    <s v="Artykuły biurowe"/>
    <d v="2025-10-01T00:00:00"/>
    <n v="4"/>
    <n v="3.33"/>
    <n v="13.32"/>
  </r>
  <r>
    <x v="50"/>
    <x v="50"/>
    <s v="Artykuły biurowe"/>
    <d v="2025-11-01T00:00:00"/>
    <n v="4"/>
    <n v="3.62"/>
    <n v="14.48"/>
  </r>
  <r>
    <x v="50"/>
    <x v="50"/>
    <s v="Artykuły biurowe"/>
    <d v="2025-12-01T00:00:00"/>
    <n v="3"/>
    <n v="3.5"/>
    <n v="10.5"/>
  </r>
  <r>
    <x v="50"/>
    <x v="50"/>
    <s v="Artykuły biurowe"/>
    <d v="2026-01-01T00:00:00"/>
    <n v="4"/>
    <n v="3.31"/>
    <n v="13.24"/>
  </r>
  <r>
    <x v="50"/>
    <x v="50"/>
    <s v="Artykuły biurowe"/>
    <d v="2026-02-01T00:00:00"/>
    <n v="4"/>
    <n v="3.37"/>
    <n v="13.48"/>
  </r>
  <r>
    <x v="50"/>
    <x v="50"/>
    <s v="Artykuły biurowe"/>
    <d v="2026-03-01T00:00:00"/>
    <n v="4"/>
    <n v="3.51"/>
    <n v="14.04"/>
  </r>
  <r>
    <x v="50"/>
    <x v="50"/>
    <s v="Artykuły biurowe"/>
    <d v="2026-04-01T00:00:00"/>
    <n v="4"/>
    <n v="3.38"/>
    <n v="13.52"/>
  </r>
  <r>
    <x v="50"/>
    <x v="50"/>
    <s v="Artykuły biurowe"/>
    <d v="2026-05-01T00:00:00"/>
    <n v="4"/>
    <n v="3.44"/>
    <n v="13.76"/>
  </r>
  <r>
    <x v="50"/>
    <x v="50"/>
    <s v="Artykuły biurowe"/>
    <d v="2026-06-01T00:00:00"/>
    <n v="4"/>
    <n v="3.36"/>
    <n v="13.44"/>
  </r>
  <r>
    <x v="50"/>
    <x v="50"/>
    <s v="Artykuły biurowe"/>
    <d v="2026-07-01T00:00:00"/>
    <n v="4"/>
    <n v="3.61"/>
    <n v="14.44"/>
  </r>
  <r>
    <x v="51"/>
    <x v="51"/>
    <s v="Kosmetyki"/>
    <d v="2024-08-01T00:00:00"/>
    <n v="73"/>
    <n v="84.71"/>
    <n v="6183.83"/>
  </r>
  <r>
    <x v="51"/>
    <x v="51"/>
    <s v="Kosmetyki"/>
    <d v="2024-09-01T00:00:00"/>
    <n v="123"/>
    <n v="91.37"/>
    <n v="11238.51"/>
  </r>
  <r>
    <x v="51"/>
    <x v="51"/>
    <s v="Kosmetyki"/>
    <d v="2024-10-01T00:00:00"/>
    <n v="104"/>
    <n v="86.08"/>
    <n v="8952.32"/>
  </r>
  <r>
    <x v="51"/>
    <x v="51"/>
    <s v="Kosmetyki"/>
    <d v="2024-11-01T00:00:00"/>
    <n v="64"/>
    <n v="91.95"/>
    <n v="5884.8"/>
  </r>
  <r>
    <x v="51"/>
    <x v="51"/>
    <s v="Kosmetyki"/>
    <d v="2024-12-01T00:00:00"/>
    <n v="124"/>
    <n v="85.06"/>
    <n v="10547.44"/>
  </r>
  <r>
    <x v="51"/>
    <x v="51"/>
    <s v="Kosmetyki"/>
    <d v="2025-01-01T00:00:00"/>
    <n v="78"/>
    <n v="90.13"/>
    <n v="7030.1399999999994"/>
  </r>
  <r>
    <x v="51"/>
    <x v="51"/>
    <s v="Kosmetyki"/>
    <d v="2025-02-01T00:00:00"/>
    <n v="105"/>
    <n v="84.74"/>
    <n v="8897.6999999999989"/>
  </r>
  <r>
    <x v="51"/>
    <x v="51"/>
    <s v="Kosmetyki"/>
    <d v="2025-03-01T00:00:00"/>
    <n v="86"/>
    <n v="84.8"/>
    <n v="7292.8"/>
  </r>
  <r>
    <x v="51"/>
    <x v="51"/>
    <s v="Kosmetyki"/>
    <d v="2025-04-01T00:00:00"/>
    <n v="41"/>
    <n v="89.97"/>
    <n v="3688.77"/>
  </r>
  <r>
    <x v="51"/>
    <x v="51"/>
    <s v="Kosmetyki"/>
    <d v="2025-05-01T00:00:00"/>
    <n v="39"/>
    <n v="85.56"/>
    <n v="3336.84"/>
  </r>
  <r>
    <x v="51"/>
    <x v="51"/>
    <s v="Kosmetyki"/>
    <d v="2025-06-01T00:00:00"/>
    <n v="47"/>
    <n v="84.54"/>
    <n v="3973.38"/>
  </r>
  <r>
    <x v="51"/>
    <x v="51"/>
    <s v="Kosmetyki"/>
    <d v="2025-07-01T00:00:00"/>
    <n v="38"/>
    <n v="91.47"/>
    <n v="3475.86"/>
  </r>
  <r>
    <x v="51"/>
    <x v="51"/>
    <s v="Kosmetyki"/>
    <d v="2025-08-01T00:00:00"/>
    <n v="85"/>
    <n v="87.69"/>
    <n v="7453.65"/>
  </r>
  <r>
    <x v="51"/>
    <x v="51"/>
    <s v="Kosmetyki"/>
    <d v="2025-09-01T00:00:00"/>
    <n v="93"/>
    <n v="88.74"/>
    <n v="8252.82"/>
  </r>
  <r>
    <x v="51"/>
    <x v="51"/>
    <s v="Kosmetyki"/>
    <d v="2025-10-01T00:00:00"/>
    <n v="116"/>
    <n v="89.78"/>
    <n v="10414.48"/>
  </r>
  <r>
    <x v="51"/>
    <x v="51"/>
    <s v="Kosmetyki"/>
    <d v="2025-11-01T00:00:00"/>
    <n v="196"/>
    <n v="84.09"/>
    <n v="16481.64"/>
  </r>
  <r>
    <x v="51"/>
    <x v="51"/>
    <s v="Kosmetyki"/>
    <d v="2025-12-01T00:00:00"/>
    <n v="148"/>
    <n v="85.76"/>
    <n v="12692.480000000001"/>
  </r>
  <r>
    <x v="51"/>
    <x v="51"/>
    <s v="Kosmetyki"/>
    <d v="2026-01-01T00:00:00"/>
    <n v="169"/>
    <n v="91.44"/>
    <n v="15453.359999999999"/>
  </r>
  <r>
    <x v="51"/>
    <x v="51"/>
    <s v="Kosmetyki"/>
    <d v="2026-02-01T00:00:00"/>
    <n v="143"/>
    <n v="87.82"/>
    <n v="12558.259999999998"/>
  </r>
  <r>
    <x v="51"/>
    <x v="51"/>
    <s v="Kosmetyki"/>
    <d v="2026-03-01T00:00:00"/>
    <n v="71"/>
    <n v="90.41"/>
    <n v="6419.11"/>
  </r>
  <r>
    <x v="51"/>
    <x v="51"/>
    <s v="Kosmetyki"/>
    <d v="2026-04-01T00:00:00"/>
    <n v="54"/>
    <n v="87.23"/>
    <n v="4710.42"/>
  </r>
  <r>
    <x v="51"/>
    <x v="51"/>
    <s v="Kosmetyki"/>
    <d v="2026-05-01T00:00:00"/>
    <n v="27"/>
    <n v="90.42"/>
    <n v="2441.34"/>
  </r>
  <r>
    <x v="51"/>
    <x v="51"/>
    <s v="Kosmetyki"/>
    <d v="2026-06-01T00:00:00"/>
    <n v="25"/>
    <n v="88.95"/>
    <n v="2223.75"/>
  </r>
  <r>
    <x v="51"/>
    <x v="51"/>
    <s v="Kosmetyki"/>
    <d v="2026-07-01T00:00:00"/>
    <n v="68"/>
    <n v="87.91"/>
    <n v="5977.88"/>
  </r>
  <r>
    <x v="52"/>
    <x v="52"/>
    <s v="Zabawki"/>
    <d v="2024-08-01T00:00:00"/>
    <n v="1"/>
    <n v="145.88"/>
    <n v="145.88"/>
  </r>
  <r>
    <x v="52"/>
    <x v="52"/>
    <s v="Zabawki"/>
    <d v="2024-09-01T00:00:00"/>
    <n v="2"/>
    <n v="149.13999999999999"/>
    <n v="298.27999999999997"/>
  </r>
  <r>
    <x v="52"/>
    <x v="52"/>
    <s v="Zabawki"/>
    <d v="2024-10-01T00:00:00"/>
    <n v="1"/>
    <n v="139.63999999999999"/>
    <n v="139.63999999999999"/>
  </r>
  <r>
    <x v="52"/>
    <x v="52"/>
    <s v="Zabawki"/>
    <d v="2024-11-01T00:00:00"/>
    <n v="2"/>
    <n v="140.66999999999999"/>
    <n v="281.33999999999997"/>
  </r>
  <r>
    <x v="52"/>
    <x v="52"/>
    <s v="Zabawki"/>
    <d v="2024-12-01T00:00:00"/>
    <n v="2"/>
    <n v="149.55000000000001"/>
    <n v="299.10000000000002"/>
  </r>
  <r>
    <x v="52"/>
    <x v="52"/>
    <s v="Zabawki"/>
    <d v="2025-01-01T00:00:00"/>
    <n v="1"/>
    <n v="140.49"/>
    <n v="140.49"/>
  </r>
  <r>
    <x v="52"/>
    <x v="52"/>
    <s v="Zabawki"/>
    <d v="2025-02-01T00:00:00"/>
    <n v="2"/>
    <n v="146.88999999999999"/>
    <n v="293.77999999999997"/>
  </r>
  <r>
    <x v="52"/>
    <x v="52"/>
    <s v="Zabawki"/>
    <d v="2025-03-01T00:00:00"/>
    <n v="1"/>
    <n v="148.38999999999999"/>
    <n v="148.38999999999999"/>
  </r>
  <r>
    <x v="52"/>
    <x v="52"/>
    <s v="Zabawki"/>
    <d v="2025-04-01T00:00:00"/>
    <n v="1"/>
    <n v="152.13"/>
    <n v="152.13"/>
  </r>
  <r>
    <x v="52"/>
    <x v="52"/>
    <s v="Zabawki"/>
    <d v="2025-05-01T00:00:00"/>
    <n v="1"/>
    <n v="139.6"/>
    <n v="139.6"/>
  </r>
  <r>
    <x v="52"/>
    <x v="52"/>
    <s v="Zabawki"/>
    <d v="2025-06-01T00:00:00"/>
    <n v="1"/>
    <n v="144.43"/>
    <n v="144.43"/>
  </r>
  <r>
    <x v="52"/>
    <x v="52"/>
    <s v="Zabawki"/>
    <d v="2025-07-01T00:00:00"/>
    <n v="1"/>
    <n v="145.91"/>
    <n v="145.91"/>
  </r>
  <r>
    <x v="52"/>
    <x v="52"/>
    <s v="Zabawki"/>
    <d v="2025-08-01T00:00:00"/>
    <n v="1"/>
    <n v="150.63"/>
    <n v="150.63"/>
  </r>
  <r>
    <x v="52"/>
    <x v="52"/>
    <s v="Zabawki"/>
    <d v="2025-09-01T00:00:00"/>
    <n v="1"/>
    <n v="144.31"/>
    <n v="144.31"/>
  </r>
  <r>
    <x v="52"/>
    <x v="52"/>
    <s v="Zabawki"/>
    <d v="2025-10-01T00:00:00"/>
    <n v="1"/>
    <n v="138.69"/>
    <n v="138.69"/>
  </r>
  <r>
    <x v="52"/>
    <x v="52"/>
    <s v="Zabawki"/>
    <d v="2025-11-01T00:00:00"/>
    <n v="1"/>
    <n v="150.54"/>
    <n v="150.54"/>
  </r>
  <r>
    <x v="52"/>
    <x v="52"/>
    <s v="Zabawki"/>
    <d v="2025-12-01T00:00:00"/>
    <n v="1"/>
    <n v="151.29"/>
    <n v="151.29"/>
  </r>
  <r>
    <x v="52"/>
    <x v="52"/>
    <s v="Zabawki"/>
    <d v="2026-01-01T00:00:00"/>
    <n v="1"/>
    <n v="151.13999999999999"/>
    <n v="151.13999999999999"/>
  </r>
  <r>
    <x v="52"/>
    <x v="52"/>
    <s v="Zabawki"/>
    <d v="2026-02-01T00:00:00"/>
    <n v="1"/>
    <n v="138.63999999999999"/>
    <n v="138.63999999999999"/>
  </r>
  <r>
    <x v="52"/>
    <x v="52"/>
    <s v="Zabawki"/>
    <d v="2026-03-01T00:00:00"/>
    <n v="1"/>
    <n v="144.46"/>
    <n v="144.46"/>
  </r>
  <r>
    <x v="52"/>
    <x v="52"/>
    <s v="Zabawki"/>
    <d v="2026-04-01T00:00:00"/>
    <n v="1"/>
    <n v="138.01"/>
    <n v="138.01"/>
  </r>
  <r>
    <x v="52"/>
    <x v="52"/>
    <s v="Zabawki"/>
    <d v="2026-05-01T00:00:00"/>
    <n v="1"/>
    <n v="139.16"/>
    <n v="139.16"/>
  </r>
  <r>
    <x v="52"/>
    <x v="52"/>
    <s v="Zabawki"/>
    <d v="2026-06-01T00:00:00"/>
    <n v="1"/>
    <n v="143.16"/>
    <n v="143.16"/>
  </r>
  <r>
    <x v="52"/>
    <x v="52"/>
    <s v="Zabawki"/>
    <d v="2026-07-01T00:00:00"/>
    <n v="1"/>
    <n v="152.01"/>
    <n v="152.01"/>
  </r>
  <r>
    <x v="53"/>
    <x v="53"/>
    <s v="Kosmetyki"/>
    <d v="2024-08-01T00:00:00"/>
    <n v="98"/>
    <n v="21.79"/>
    <n v="2135.42"/>
  </r>
  <r>
    <x v="53"/>
    <x v="53"/>
    <s v="Kosmetyki"/>
    <d v="2024-09-01T00:00:00"/>
    <n v="100"/>
    <n v="20.149999999999999"/>
    <n v="2014.9999999999998"/>
  </r>
  <r>
    <x v="53"/>
    <x v="53"/>
    <s v="Kosmetyki"/>
    <d v="2024-10-01T00:00:00"/>
    <n v="106"/>
    <n v="20.059999999999999"/>
    <n v="2126.3599999999997"/>
  </r>
  <r>
    <x v="53"/>
    <x v="53"/>
    <s v="Kosmetyki"/>
    <d v="2024-11-01T00:00:00"/>
    <n v="114"/>
    <n v="21.26"/>
    <n v="2423.6400000000003"/>
  </r>
  <r>
    <x v="53"/>
    <x v="53"/>
    <s v="Kosmetyki"/>
    <d v="2024-12-01T00:00:00"/>
    <n v="104"/>
    <n v="20.55"/>
    <n v="2137.2000000000003"/>
  </r>
  <r>
    <x v="53"/>
    <x v="53"/>
    <s v="Kosmetyki"/>
    <d v="2025-01-01T00:00:00"/>
    <n v="93"/>
    <n v="21.72"/>
    <n v="2019.9599999999998"/>
  </r>
  <r>
    <x v="53"/>
    <x v="53"/>
    <s v="Kosmetyki"/>
    <d v="2025-02-01T00:00:00"/>
    <n v="103"/>
    <n v="20.98"/>
    <n v="2160.94"/>
  </r>
  <r>
    <x v="53"/>
    <x v="53"/>
    <s v="Kosmetyki"/>
    <d v="2025-03-01T00:00:00"/>
    <n v="109"/>
    <n v="22"/>
    <n v="2398"/>
  </r>
  <r>
    <x v="53"/>
    <x v="53"/>
    <s v="Kosmetyki"/>
    <d v="2025-04-01T00:00:00"/>
    <n v="108"/>
    <n v="21.29"/>
    <n v="2299.3199999999997"/>
  </r>
  <r>
    <x v="53"/>
    <x v="53"/>
    <s v="Kosmetyki"/>
    <d v="2025-05-01T00:00:00"/>
    <n v="98"/>
    <n v="20.85"/>
    <n v="2043.3000000000002"/>
  </r>
  <r>
    <x v="53"/>
    <x v="53"/>
    <s v="Kosmetyki"/>
    <d v="2025-06-01T00:00:00"/>
    <n v="115"/>
    <n v="21.87"/>
    <n v="2515.0500000000002"/>
  </r>
  <r>
    <x v="53"/>
    <x v="53"/>
    <s v="Kosmetyki"/>
    <d v="2025-07-01T00:00:00"/>
    <n v="108"/>
    <n v="20.57"/>
    <n v="2221.56"/>
  </r>
  <r>
    <x v="53"/>
    <x v="53"/>
    <s v="Kosmetyki"/>
    <d v="2025-08-01T00:00:00"/>
    <n v="112"/>
    <n v="20.71"/>
    <n v="2319.52"/>
  </r>
  <r>
    <x v="53"/>
    <x v="53"/>
    <s v="Kosmetyki"/>
    <d v="2025-09-01T00:00:00"/>
    <n v="118"/>
    <n v="22.03"/>
    <n v="2599.54"/>
  </r>
  <r>
    <x v="53"/>
    <x v="53"/>
    <s v="Kosmetyki"/>
    <d v="2025-10-01T00:00:00"/>
    <n v="116"/>
    <n v="21.94"/>
    <n v="2545.04"/>
  </r>
  <r>
    <x v="53"/>
    <x v="53"/>
    <s v="Kosmetyki"/>
    <d v="2025-11-01T00:00:00"/>
    <n v="113"/>
    <n v="21.07"/>
    <n v="2380.91"/>
  </r>
  <r>
    <x v="53"/>
    <x v="53"/>
    <s v="Kosmetyki"/>
    <d v="2025-12-01T00:00:00"/>
    <n v="135"/>
    <n v="20.36"/>
    <n v="2748.6"/>
  </r>
  <r>
    <x v="53"/>
    <x v="53"/>
    <s v="Kosmetyki"/>
    <d v="2026-01-01T00:00:00"/>
    <n v="117"/>
    <n v="21.5"/>
    <n v="2515.5"/>
  </r>
  <r>
    <x v="53"/>
    <x v="53"/>
    <s v="Kosmetyki"/>
    <d v="2026-02-01T00:00:00"/>
    <n v="123"/>
    <n v="21.76"/>
    <n v="2676.48"/>
  </r>
  <r>
    <x v="53"/>
    <x v="53"/>
    <s v="Kosmetyki"/>
    <d v="2026-03-01T00:00:00"/>
    <n v="108"/>
    <n v="21.04"/>
    <n v="2272.3199999999997"/>
  </r>
  <r>
    <x v="53"/>
    <x v="53"/>
    <s v="Kosmetyki"/>
    <d v="2026-04-01T00:00:00"/>
    <n v="109"/>
    <n v="20.51"/>
    <n v="2235.59"/>
  </r>
  <r>
    <x v="53"/>
    <x v="53"/>
    <s v="Kosmetyki"/>
    <d v="2026-05-01T00:00:00"/>
    <n v="115"/>
    <n v="21.07"/>
    <n v="2423.0500000000002"/>
  </r>
  <r>
    <x v="53"/>
    <x v="53"/>
    <s v="Kosmetyki"/>
    <d v="2026-06-01T00:00:00"/>
    <n v="121"/>
    <n v="20.98"/>
    <n v="2538.58"/>
  </r>
  <r>
    <x v="53"/>
    <x v="53"/>
    <s v="Kosmetyki"/>
    <d v="2026-07-01T00:00:00"/>
    <n v="130"/>
    <n v="20.51"/>
    <n v="2666.3"/>
  </r>
  <r>
    <x v="54"/>
    <x v="54"/>
    <s v="Kosmetyki"/>
    <d v="2024-08-01T00:00:00"/>
    <n v="7"/>
    <n v="63.8"/>
    <n v="446.59999999999997"/>
  </r>
  <r>
    <x v="54"/>
    <x v="54"/>
    <s v="Kosmetyki"/>
    <d v="2024-09-01T00:00:00"/>
    <n v="4"/>
    <n v="58.31"/>
    <n v="233.24"/>
  </r>
  <r>
    <x v="54"/>
    <x v="54"/>
    <s v="Kosmetyki"/>
    <d v="2024-10-01T00:00:00"/>
    <n v="9"/>
    <n v="62.7"/>
    <n v="564.30000000000007"/>
  </r>
  <r>
    <x v="54"/>
    <x v="54"/>
    <s v="Kosmetyki"/>
    <d v="2024-11-01T00:00:00"/>
    <n v="4"/>
    <n v="63.83"/>
    <n v="255.32"/>
  </r>
  <r>
    <x v="54"/>
    <x v="54"/>
    <s v="Kosmetyki"/>
    <d v="2024-12-01T00:00:00"/>
    <n v="4"/>
    <n v="60.83"/>
    <n v="243.32"/>
  </r>
  <r>
    <x v="54"/>
    <x v="54"/>
    <s v="Kosmetyki"/>
    <d v="2025-01-01T00:00:00"/>
    <n v="4"/>
    <n v="63.25"/>
    <n v="253"/>
  </r>
  <r>
    <x v="54"/>
    <x v="54"/>
    <s v="Kosmetyki"/>
    <d v="2025-02-01T00:00:00"/>
    <n v="4"/>
    <n v="61.59"/>
    <n v="246.36"/>
  </r>
  <r>
    <x v="54"/>
    <x v="54"/>
    <s v="Kosmetyki"/>
    <d v="2025-03-01T00:00:00"/>
    <n v="9"/>
    <n v="63.56"/>
    <n v="572.04"/>
  </r>
  <r>
    <x v="54"/>
    <x v="54"/>
    <s v="Kosmetyki"/>
    <d v="2025-04-01T00:00:00"/>
    <n v="15"/>
    <n v="61.75"/>
    <n v="926.25"/>
  </r>
  <r>
    <x v="54"/>
    <x v="54"/>
    <s v="Kosmetyki"/>
    <d v="2025-05-01T00:00:00"/>
    <n v="18"/>
    <n v="58.54"/>
    <n v="1053.72"/>
  </r>
  <r>
    <x v="54"/>
    <x v="54"/>
    <s v="Kosmetyki"/>
    <d v="2025-06-01T00:00:00"/>
    <n v="7"/>
    <n v="58.6"/>
    <n v="410.2"/>
  </r>
  <r>
    <x v="54"/>
    <x v="54"/>
    <s v="Kosmetyki"/>
    <d v="2025-07-01T00:00:00"/>
    <n v="15"/>
    <n v="59.12"/>
    <n v="886.8"/>
  </r>
  <r>
    <x v="54"/>
    <x v="54"/>
    <s v="Kosmetyki"/>
    <d v="2025-08-01T00:00:00"/>
    <n v="11"/>
    <n v="60.04"/>
    <n v="660.43999999999994"/>
  </r>
  <r>
    <x v="54"/>
    <x v="54"/>
    <s v="Kosmetyki"/>
    <d v="2025-09-01T00:00:00"/>
    <n v="9"/>
    <n v="64.02"/>
    <n v="576.17999999999995"/>
  </r>
  <r>
    <x v="54"/>
    <x v="54"/>
    <s v="Kosmetyki"/>
    <d v="2025-10-01T00:00:00"/>
    <n v="5"/>
    <n v="58.21"/>
    <n v="291.05"/>
  </r>
  <r>
    <x v="54"/>
    <x v="54"/>
    <s v="Kosmetyki"/>
    <d v="2025-11-01T00:00:00"/>
    <n v="3"/>
    <n v="61.33"/>
    <n v="183.99"/>
  </r>
  <r>
    <x v="54"/>
    <x v="54"/>
    <s v="Kosmetyki"/>
    <d v="2025-12-01T00:00:00"/>
    <n v="4"/>
    <n v="63.52"/>
    <n v="254.08"/>
  </r>
  <r>
    <x v="54"/>
    <x v="54"/>
    <s v="Kosmetyki"/>
    <d v="2026-01-01T00:00:00"/>
    <n v="5"/>
    <n v="59.58"/>
    <n v="297.89999999999998"/>
  </r>
  <r>
    <x v="54"/>
    <x v="54"/>
    <s v="Kosmetyki"/>
    <d v="2026-02-01T00:00:00"/>
    <n v="7"/>
    <n v="60.53"/>
    <n v="423.71000000000004"/>
  </r>
  <r>
    <x v="54"/>
    <x v="54"/>
    <s v="Kosmetyki"/>
    <d v="2026-03-01T00:00:00"/>
    <n v="9"/>
    <n v="59.38"/>
    <n v="534.42000000000007"/>
  </r>
  <r>
    <x v="54"/>
    <x v="54"/>
    <s v="Kosmetyki"/>
    <d v="2026-04-01T00:00:00"/>
    <n v="13"/>
    <n v="60.78"/>
    <n v="790.14"/>
  </r>
  <r>
    <x v="54"/>
    <x v="54"/>
    <s v="Kosmetyki"/>
    <d v="2026-05-01T00:00:00"/>
    <n v="11"/>
    <n v="63.1"/>
    <n v="694.1"/>
  </r>
  <r>
    <x v="54"/>
    <x v="54"/>
    <s v="Kosmetyki"/>
    <d v="2026-06-01T00:00:00"/>
    <n v="23"/>
    <n v="59.17"/>
    <n v="1360.91"/>
  </r>
  <r>
    <x v="54"/>
    <x v="54"/>
    <s v="Kosmetyki"/>
    <d v="2026-07-01T00:00:00"/>
    <n v="11"/>
    <n v="62.42"/>
    <n v="686.62"/>
  </r>
  <r>
    <x v="55"/>
    <x v="55"/>
    <s v="Motoryzacja"/>
    <d v="2024-08-01T00:00:00"/>
    <n v="4"/>
    <n v="156.47"/>
    <n v="625.88"/>
  </r>
  <r>
    <x v="55"/>
    <x v="55"/>
    <s v="Motoryzacja"/>
    <d v="2024-09-01T00:00:00"/>
    <n v="2"/>
    <n v="155.71"/>
    <n v="311.42"/>
  </r>
  <r>
    <x v="55"/>
    <x v="55"/>
    <s v="Motoryzacja"/>
    <d v="2024-10-01T00:00:00"/>
    <n v="2"/>
    <n v="160.41999999999999"/>
    <n v="320.83999999999997"/>
  </r>
  <r>
    <x v="55"/>
    <x v="55"/>
    <s v="Motoryzacja"/>
    <d v="2024-11-01T00:00:00"/>
    <n v="2"/>
    <n v="157.16999999999999"/>
    <n v="314.33999999999997"/>
  </r>
  <r>
    <x v="55"/>
    <x v="55"/>
    <s v="Motoryzacja"/>
    <d v="2024-12-01T00:00:00"/>
    <n v="1"/>
    <n v="164.06"/>
    <n v="164.06"/>
  </r>
  <r>
    <x v="55"/>
    <x v="55"/>
    <s v="Motoryzacja"/>
    <d v="2025-01-01T00:00:00"/>
    <n v="1"/>
    <n v="153.5"/>
    <n v="153.5"/>
  </r>
  <r>
    <x v="55"/>
    <x v="55"/>
    <s v="Motoryzacja"/>
    <d v="2025-02-01T00:00:00"/>
    <n v="2"/>
    <n v="151.1"/>
    <n v="302.2"/>
  </r>
  <r>
    <x v="55"/>
    <x v="55"/>
    <s v="Motoryzacja"/>
    <d v="2025-03-01T00:00:00"/>
    <n v="2"/>
    <n v="160.08000000000001"/>
    <n v="320.16000000000003"/>
  </r>
  <r>
    <x v="55"/>
    <x v="55"/>
    <s v="Motoryzacja"/>
    <d v="2025-04-01T00:00:00"/>
    <n v="4"/>
    <n v="153.94999999999999"/>
    <n v="615.79999999999995"/>
  </r>
  <r>
    <x v="55"/>
    <x v="55"/>
    <s v="Motoryzacja"/>
    <d v="2025-05-01T00:00:00"/>
    <n v="3"/>
    <n v="151.74"/>
    <n v="455.22"/>
  </r>
  <r>
    <x v="55"/>
    <x v="55"/>
    <s v="Motoryzacja"/>
    <d v="2025-06-01T00:00:00"/>
    <n v="2"/>
    <n v="159.44"/>
    <n v="318.88"/>
  </r>
  <r>
    <x v="55"/>
    <x v="55"/>
    <s v="Motoryzacja"/>
    <d v="2025-07-01T00:00:00"/>
    <n v="6"/>
    <n v="165.67"/>
    <n v="994.02"/>
  </r>
  <r>
    <x v="55"/>
    <x v="55"/>
    <s v="Motoryzacja"/>
    <d v="2025-08-01T00:00:00"/>
    <n v="3"/>
    <n v="153.97"/>
    <n v="461.90999999999997"/>
  </r>
  <r>
    <x v="55"/>
    <x v="55"/>
    <s v="Motoryzacja"/>
    <d v="2025-09-01T00:00:00"/>
    <n v="5"/>
    <n v="155.71"/>
    <n v="778.55000000000007"/>
  </r>
  <r>
    <x v="55"/>
    <x v="55"/>
    <s v="Motoryzacja"/>
    <d v="2025-10-01T00:00:00"/>
    <n v="2"/>
    <n v="155.96"/>
    <n v="311.92"/>
  </r>
  <r>
    <x v="55"/>
    <x v="55"/>
    <s v="Motoryzacja"/>
    <d v="2025-11-01T00:00:00"/>
    <n v="2"/>
    <n v="160.18"/>
    <n v="320.36"/>
  </r>
  <r>
    <x v="55"/>
    <x v="55"/>
    <s v="Motoryzacja"/>
    <d v="2025-12-01T00:00:00"/>
    <n v="1"/>
    <n v="150.52000000000001"/>
    <n v="150.52000000000001"/>
  </r>
  <r>
    <x v="55"/>
    <x v="55"/>
    <s v="Motoryzacja"/>
    <d v="2026-01-01T00:00:00"/>
    <n v="2"/>
    <n v="158"/>
    <n v="316"/>
  </r>
  <r>
    <x v="55"/>
    <x v="55"/>
    <s v="Motoryzacja"/>
    <d v="2026-02-01T00:00:00"/>
    <n v="2"/>
    <n v="150.11000000000001"/>
    <n v="300.22000000000003"/>
  </r>
  <r>
    <x v="55"/>
    <x v="55"/>
    <s v="Motoryzacja"/>
    <d v="2026-03-01T00:00:00"/>
    <n v="1"/>
    <n v="156.96"/>
    <n v="156.96"/>
  </r>
  <r>
    <x v="55"/>
    <x v="55"/>
    <s v="Motoryzacja"/>
    <d v="2026-04-01T00:00:00"/>
    <n v="3"/>
    <n v="157.74"/>
    <n v="473.22"/>
  </r>
  <r>
    <x v="55"/>
    <x v="55"/>
    <s v="Motoryzacja"/>
    <d v="2026-05-01T00:00:00"/>
    <n v="4"/>
    <n v="160.62"/>
    <n v="642.48"/>
  </r>
  <r>
    <x v="55"/>
    <x v="55"/>
    <s v="Motoryzacja"/>
    <d v="2026-06-01T00:00:00"/>
    <n v="5"/>
    <n v="162.65"/>
    <n v="813.25"/>
  </r>
  <r>
    <x v="55"/>
    <x v="55"/>
    <s v="Motoryzacja"/>
    <d v="2026-07-01T00:00:00"/>
    <n v="5"/>
    <n v="156.18"/>
    <n v="780.90000000000009"/>
  </r>
  <r>
    <x v="56"/>
    <x v="56"/>
    <s v="AGD"/>
    <d v="2024-08-01T00:00:00"/>
    <n v="16"/>
    <n v="312.94"/>
    <n v="5007.04"/>
  </r>
  <r>
    <x v="56"/>
    <x v="56"/>
    <s v="AGD"/>
    <d v="2024-09-01T00:00:00"/>
    <n v="13"/>
    <n v="338.17"/>
    <n v="4396.21"/>
  </r>
  <r>
    <x v="56"/>
    <x v="56"/>
    <s v="AGD"/>
    <d v="2024-10-01T00:00:00"/>
    <n v="16"/>
    <n v="337.6"/>
    <n v="5401.6"/>
  </r>
  <r>
    <x v="56"/>
    <x v="56"/>
    <s v="AGD"/>
    <d v="2024-11-01T00:00:00"/>
    <n v="13"/>
    <n v="314.62"/>
    <n v="4090.06"/>
  </r>
  <r>
    <x v="56"/>
    <x v="56"/>
    <s v="AGD"/>
    <d v="2024-12-01T00:00:00"/>
    <n v="15"/>
    <n v="321.07"/>
    <n v="4816.05"/>
  </r>
  <r>
    <x v="56"/>
    <x v="56"/>
    <s v="AGD"/>
    <d v="2025-01-01T00:00:00"/>
    <n v="15"/>
    <n v="340.78"/>
    <n v="5111.7"/>
  </r>
  <r>
    <x v="56"/>
    <x v="56"/>
    <s v="AGD"/>
    <d v="2025-02-01T00:00:00"/>
    <n v="16"/>
    <n v="318.2"/>
    <n v="5091.2"/>
  </r>
  <r>
    <x v="56"/>
    <x v="56"/>
    <s v="AGD"/>
    <d v="2025-03-01T00:00:00"/>
    <n v="15"/>
    <n v="312.23"/>
    <n v="4683.4500000000007"/>
  </r>
  <r>
    <x v="56"/>
    <x v="56"/>
    <s v="AGD"/>
    <d v="2025-04-01T00:00:00"/>
    <n v="14"/>
    <n v="334.19"/>
    <n v="4678.66"/>
  </r>
  <r>
    <x v="56"/>
    <x v="56"/>
    <s v="AGD"/>
    <d v="2025-05-01T00:00:00"/>
    <n v="11"/>
    <n v="330.4"/>
    <n v="3634.3999999999996"/>
  </r>
  <r>
    <x v="56"/>
    <x v="56"/>
    <s v="AGD"/>
    <d v="2025-06-01T00:00:00"/>
    <n v="15"/>
    <n v="318.86"/>
    <n v="4782.9000000000005"/>
  </r>
  <r>
    <x v="56"/>
    <x v="56"/>
    <s v="AGD"/>
    <d v="2025-07-01T00:00:00"/>
    <n v="16"/>
    <n v="314.27999999999997"/>
    <n v="5028.4799999999996"/>
  </r>
  <r>
    <x v="56"/>
    <x v="56"/>
    <s v="AGD"/>
    <d v="2025-08-01T00:00:00"/>
    <n v="13"/>
    <n v="333.3"/>
    <n v="4332.9000000000005"/>
  </r>
  <r>
    <x v="56"/>
    <x v="56"/>
    <s v="AGD"/>
    <d v="2025-09-01T00:00:00"/>
    <n v="12"/>
    <n v="321.85000000000002"/>
    <n v="3862.2000000000003"/>
  </r>
  <r>
    <x v="56"/>
    <x v="56"/>
    <s v="AGD"/>
    <d v="2025-10-01T00:00:00"/>
    <n v="11"/>
    <n v="312.38"/>
    <n v="3436.18"/>
  </r>
  <r>
    <x v="56"/>
    <x v="56"/>
    <s v="AGD"/>
    <d v="2025-11-01T00:00:00"/>
    <n v="12"/>
    <n v="342.7"/>
    <n v="4112.3999999999996"/>
  </r>
  <r>
    <x v="56"/>
    <x v="56"/>
    <s v="AGD"/>
    <d v="2025-12-01T00:00:00"/>
    <n v="12"/>
    <n v="333.38"/>
    <n v="4000.56"/>
  </r>
  <r>
    <x v="56"/>
    <x v="56"/>
    <s v="AGD"/>
    <d v="2026-01-01T00:00:00"/>
    <n v="14"/>
    <n v="323.74"/>
    <n v="4532.3600000000006"/>
  </r>
  <r>
    <x v="56"/>
    <x v="56"/>
    <s v="AGD"/>
    <d v="2026-02-01T00:00:00"/>
    <n v="12"/>
    <n v="325.07"/>
    <n v="3900.84"/>
  </r>
  <r>
    <x v="56"/>
    <x v="56"/>
    <s v="AGD"/>
    <d v="2026-03-01T00:00:00"/>
    <n v="15"/>
    <n v="326.98"/>
    <n v="4904.7000000000007"/>
  </r>
  <r>
    <x v="56"/>
    <x v="56"/>
    <s v="AGD"/>
    <d v="2026-04-01T00:00:00"/>
    <n v="14"/>
    <n v="332.07"/>
    <n v="4648.9799999999996"/>
  </r>
  <r>
    <x v="56"/>
    <x v="56"/>
    <s v="AGD"/>
    <d v="2026-05-01T00:00:00"/>
    <n v="13"/>
    <n v="333.93"/>
    <n v="4341.09"/>
  </r>
  <r>
    <x v="56"/>
    <x v="56"/>
    <s v="AGD"/>
    <d v="2026-06-01T00:00:00"/>
    <n v="13"/>
    <n v="312.19"/>
    <n v="4058.47"/>
  </r>
  <r>
    <x v="56"/>
    <x v="56"/>
    <s v="AGD"/>
    <d v="2026-07-01T00:00:00"/>
    <n v="12"/>
    <n v="311.62"/>
    <n v="3739.44"/>
  </r>
  <r>
    <x v="57"/>
    <x v="57"/>
    <s v="Oświetlenie"/>
    <d v="2024-08-01T00:00:00"/>
    <n v="0"/>
    <n v="184.3"/>
    <n v="0"/>
  </r>
  <r>
    <x v="57"/>
    <x v="57"/>
    <s v="Oświetlenie"/>
    <d v="2024-09-01T00:00:00"/>
    <n v="0"/>
    <n v="173.91"/>
    <n v="0"/>
  </r>
  <r>
    <x v="57"/>
    <x v="57"/>
    <s v="Oświetlenie"/>
    <d v="2024-10-01T00:00:00"/>
    <n v="59"/>
    <n v="183.57"/>
    <n v="10830.63"/>
  </r>
  <r>
    <x v="57"/>
    <x v="57"/>
    <s v="Oświetlenie"/>
    <d v="2024-11-01T00:00:00"/>
    <n v="34"/>
    <n v="177.97"/>
    <n v="6050.98"/>
  </r>
  <r>
    <x v="57"/>
    <x v="57"/>
    <s v="Oświetlenie"/>
    <d v="2024-12-01T00:00:00"/>
    <n v="54"/>
    <n v="184.02"/>
    <n v="9937.08"/>
  </r>
  <r>
    <x v="57"/>
    <x v="57"/>
    <s v="Oświetlenie"/>
    <d v="2025-01-01T00:00:00"/>
    <n v="29"/>
    <n v="172.21"/>
    <n v="4994.09"/>
  </r>
  <r>
    <x v="57"/>
    <x v="57"/>
    <s v="Oświetlenie"/>
    <d v="2025-02-01T00:00:00"/>
    <n v="33"/>
    <n v="186.97"/>
    <n v="6170.01"/>
  </r>
  <r>
    <x v="57"/>
    <x v="57"/>
    <s v="Oświetlenie"/>
    <d v="2025-03-01T00:00:00"/>
    <n v="0"/>
    <n v="188.69"/>
    <n v="0"/>
  </r>
  <r>
    <x v="57"/>
    <x v="57"/>
    <s v="Oświetlenie"/>
    <d v="2025-04-01T00:00:00"/>
    <n v="10"/>
    <n v="187.14"/>
    <n v="1871.3999999999999"/>
  </r>
  <r>
    <x v="57"/>
    <x v="57"/>
    <s v="Oświetlenie"/>
    <d v="2025-05-01T00:00:00"/>
    <n v="53"/>
    <n v="182.93"/>
    <n v="9695.2900000000009"/>
  </r>
  <r>
    <x v="57"/>
    <x v="57"/>
    <s v="Oświetlenie"/>
    <d v="2025-06-01T00:00:00"/>
    <n v="54"/>
    <n v="174.68"/>
    <n v="9432.7200000000012"/>
  </r>
  <r>
    <x v="57"/>
    <x v="57"/>
    <s v="Oświetlenie"/>
    <d v="2025-07-01T00:00:00"/>
    <n v="7"/>
    <n v="174.09"/>
    <n v="1218.6300000000001"/>
  </r>
  <r>
    <x v="57"/>
    <x v="57"/>
    <s v="Oświetlenie"/>
    <d v="2025-08-01T00:00:00"/>
    <n v="0"/>
    <n v="178.94"/>
    <n v="0"/>
  </r>
  <r>
    <x v="57"/>
    <x v="57"/>
    <s v="Oświetlenie"/>
    <d v="2025-09-01T00:00:00"/>
    <n v="55"/>
    <n v="184.27"/>
    <n v="10134.85"/>
  </r>
  <r>
    <x v="57"/>
    <x v="57"/>
    <s v="Oświetlenie"/>
    <d v="2025-10-01T00:00:00"/>
    <n v="29"/>
    <n v="181.05"/>
    <n v="5250.4500000000007"/>
  </r>
  <r>
    <x v="57"/>
    <x v="57"/>
    <s v="Oświetlenie"/>
    <d v="2025-11-01T00:00:00"/>
    <n v="0"/>
    <n v="183.3"/>
    <n v="0"/>
  </r>
  <r>
    <x v="57"/>
    <x v="57"/>
    <s v="Oświetlenie"/>
    <d v="2025-12-01T00:00:00"/>
    <n v="63"/>
    <n v="178.8"/>
    <n v="11264.400000000001"/>
  </r>
  <r>
    <x v="57"/>
    <x v="57"/>
    <s v="Oświetlenie"/>
    <d v="2026-01-01T00:00:00"/>
    <n v="29"/>
    <n v="184.38"/>
    <n v="5347.0199999999995"/>
  </r>
  <r>
    <x v="57"/>
    <x v="57"/>
    <s v="Oświetlenie"/>
    <d v="2026-02-01T00:00:00"/>
    <n v="78"/>
    <n v="188.57"/>
    <n v="14708.46"/>
  </r>
  <r>
    <x v="57"/>
    <x v="57"/>
    <s v="Oświetlenie"/>
    <d v="2026-03-01T00:00:00"/>
    <n v="27"/>
    <n v="171.67"/>
    <n v="4635.0899999999992"/>
  </r>
  <r>
    <x v="57"/>
    <x v="57"/>
    <s v="Oświetlenie"/>
    <d v="2026-04-01T00:00:00"/>
    <n v="0"/>
    <n v="171.31"/>
    <n v="0"/>
  </r>
  <r>
    <x v="57"/>
    <x v="57"/>
    <s v="Oświetlenie"/>
    <d v="2026-05-01T00:00:00"/>
    <n v="0"/>
    <n v="176.86"/>
    <n v="0"/>
  </r>
  <r>
    <x v="57"/>
    <x v="57"/>
    <s v="Oświetlenie"/>
    <d v="2026-06-01T00:00:00"/>
    <n v="0"/>
    <n v="183.27"/>
    <n v="0"/>
  </r>
  <r>
    <x v="57"/>
    <x v="57"/>
    <s v="Oświetlenie"/>
    <d v="2026-07-01T00:00:00"/>
    <n v="32"/>
    <n v="174.48"/>
    <n v="5583.36"/>
  </r>
  <r>
    <x v="58"/>
    <x v="58"/>
    <s v="RTV"/>
    <d v="2024-08-01T00:00:00"/>
    <n v="12"/>
    <n v="962.59"/>
    <n v="11551.08"/>
  </r>
  <r>
    <x v="58"/>
    <x v="58"/>
    <s v="RTV"/>
    <d v="2024-09-01T00:00:00"/>
    <n v="13"/>
    <n v="1028.93"/>
    <n v="13376.09"/>
  </r>
  <r>
    <x v="58"/>
    <x v="58"/>
    <s v="RTV"/>
    <d v="2024-10-01T00:00:00"/>
    <n v="36"/>
    <n v="1014.67"/>
    <n v="36528.119999999995"/>
  </r>
  <r>
    <x v="58"/>
    <x v="58"/>
    <s v="RTV"/>
    <d v="2024-11-01T00:00:00"/>
    <n v="46"/>
    <n v="1011.97"/>
    <n v="46550.62"/>
  </r>
  <r>
    <x v="58"/>
    <x v="58"/>
    <s v="RTV"/>
    <d v="2024-12-01T00:00:00"/>
    <n v="44"/>
    <n v="997.81"/>
    <n v="43903.64"/>
  </r>
  <r>
    <x v="58"/>
    <x v="58"/>
    <s v="RTV"/>
    <d v="2025-01-01T00:00:00"/>
    <n v="37"/>
    <n v="975.56"/>
    <n v="36095.72"/>
  </r>
  <r>
    <x v="58"/>
    <x v="58"/>
    <s v="RTV"/>
    <d v="2025-02-01T00:00:00"/>
    <n v="42"/>
    <n v="982.04"/>
    <n v="41245.68"/>
  </r>
  <r>
    <x v="58"/>
    <x v="58"/>
    <s v="RTV"/>
    <d v="2025-03-01T00:00:00"/>
    <n v="28"/>
    <n v="1003.89"/>
    <n v="28108.92"/>
  </r>
  <r>
    <x v="58"/>
    <x v="58"/>
    <s v="RTV"/>
    <d v="2025-04-01T00:00:00"/>
    <n v="12"/>
    <n v="1005.54"/>
    <n v="12066.48"/>
  </r>
  <r>
    <x v="58"/>
    <x v="58"/>
    <s v="RTV"/>
    <d v="2025-05-01T00:00:00"/>
    <n v="5"/>
    <n v="1044.1400000000001"/>
    <n v="5220.7000000000007"/>
  </r>
  <r>
    <x v="58"/>
    <x v="58"/>
    <s v="RTV"/>
    <d v="2025-06-01T00:00:00"/>
    <n v="0"/>
    <n v="996.02"/>
    <n v="0"/>
  </r>
  <r>
    <x v="58"/>
    <x v="58"/>
    <s v="RTV"/>
    <d v="2025-07-01T00:00:00"/>
    <n v="3"/>
    <n v="1024.52"/>
    <n v="3073.56"/>
  </r>
  <r>
    <x v="58"/>
    <x v="58"/>
    <s v="RTV"/>
    <d v="2025-08-01T00:00:00"/>
    <n v="8"/>
    <n v="1031.48"/>
    <n v="8251.84"/>
  </r>
  <r>
    <x v="58"/>
    <x v="58"/>
    <s v="RTV"/>
    <d v="2025-09-01T00:00:00"/>
    <n v="24"/>
    <n v="1035.8"/>
    <n v="24859.199999999997"/>
  </r>
  <r>
    <x v="58"/>
    <x v="58"/>
    <s v="RTV"/>
    <d v="2025-10-01T00:00:00"/>
    <n v="33"/>
    <n v="1015.54"/>
    <n v="33512.82"/>
  </r>
  <r>
    <x v="58"/>
    <x v="58"/>
    <s v="RTV"/>
    <d v="2025-11-01T00:00:00"/>
    <n v="26"/>
    <n v="1016.68"/>
    <n v="26433.68"/>
  </r>
  <r>
    <x v="58"/>
    <x v="58"/>
    <s v="RTV"/>
    <d v="2025-12-01T00:00:00"/>
    <n v="30"/>
    <n v="1022.79"/>
    <n v="30683.699999999997"/>
  </r>
  <r>
    <x v="58"/>
    <x v="58"/>
    <s v="RTV"/>
    <d v="2026-01-01T00:00:00"/>
    <n v="32"/>
    <n v="983.33"/>
    <n v="31466.560000000001"/>
  </r>
  <r>
    <x v="58"/>
    <x v="58"/>
    <s v="RTV"/>
    <d v="2026-02-01T00:00:00"/>
    <n v="41"/>
    <n v="1031.77"/>
    <n v="42302.57"/>
  </r>
  <r>
    <x v="58"/>
    <x v="58"/>
    <s v="RTV"/>
    <d v="2026-03-01T00:00:00"/>
    <n v="23"/>
    <n v="984.47"/>
    <n v="22642.81"/>
  </r>
  <r>
    <x v="58"/>
    <x v="58"/>
    <s v="RTV"/>
    <d v="2026-04-01T00:00:00"/>
    <n v="11"/>
    <n v="1043.08"/>
    <n v="11473.88"/>
  </r>
  <r>
    <x v="58"/>
    <x v="58"/>
    <s v="RTV"/>
    <d v="2026-05-01T00:00:00"/>
    <n v="3"/>
    <n v="1039.9100000000001"/>
    <n v="3119.7300000000005"/>
  </r>
  <r>
    <x v="58"/>
    <x v="58"/>
    <s v="RTV"/>
    <d v="2026-06-01T00:00:00"/>
    <n v="0"/>
    <n v="1040.76"/>
    <n v="0"/>
  </r>
  <r>
    <x v="58"/>
    <x v="58"/>
    <s v="RTV"/>
    <d v="2026-07-01T00:00:00"/>
    <n v="2"/>
    <n v="1022.54"/>
    <n v="2045.08"/>
  </r>
  <r>
    <x v="59"/>
    <x v="59"/>
    <s v="Kosmetyki"/>
    <d v="2024-08-01T00:00:00"/>
    <n v="10"/>
    <n v="15.84"/>
    <n v="158.4"/>
  </r>
  <r>
    <x v="59"/>
    <x v="59"/>
    <s v="Kosmetyki"/>
    <d v="2024-09-01T00:00:00"/>
    <n v="9"/>
    <n v="15.2"/>
    <n v="136.79999999999998"/>
  </r>
  <r>
    <x v="59"/>
    <x v="59"/>
    <s v="Kosmetyki"/>
    <d v="2024-10-01T00:00:00"/>
    <n v="10"/>
    <n v="15.31"/>
    <n v="153.1"/>
  </r>
  <r>
    <x v="59"/>
    <x v="59"/>
    <s v="Kosmetyki"/>
    <d v="2024-11-01T00:00:00"/>
    <n v="10"/>
    <n v="15.11"/>
    <n v="151.1"/>
  </r>
  <r>
    <x v="59"/>
    <x v="59"/>
    <s v="Kosmetyki"/>
    <d v="2024-12-01T00:00:00"/>
    <n v="9"/>
    <n v="15.46"/>
    <n v="139.14000000000001"/>
  </r>
  <r>
    <x v="59"/>
    <x v="59"/>
    <s v="Kosmetyki"/>
    <d v="2025-01-01T00:00:00"/>
    <n v="11"/>
    <n v="15.93"/>
    <n v="175.23"/>
  </r>
  <r>
    <x v="59"/>
    <x v="59"/>
    <s v="Kosmetyki"/>
    <d v="2025-02-01T00:00:00"/>
    <n v="11"/>
    <n v="16.03"/>
    <n v="176.33"/>
  </r>
  <r>
    <x v="59"/>
    <x v="59"/>
    <s v="Kosmetyki"/>
    <d v="2025-03-01T00:00:00"/>
    <n v="10"/>
    <n v="16.07"/>
    <n v="160.69999999999999"/>
  </r>
  <r>
    <x v="59"/>
    <x v="59"/>
    <s v="Kosmetyki"/>
    <d v="2025-04-01T00:00:00"/>
    <n v="11"/>
    <n v="16.16"/>
    <n v="177.76"/>
  </r>
  <r>
    <x v="59"/>
    <x v="59"/>
    <s v="Kosmetyki"/>
    <d v="2025-05-01T00:00:00"/>
    <n v="10"/>
    <n v="16.37"/>
    <n v="163.70000000000002"/>
  </r>
  <r>
    <x v="59"/>
    <x v="59"/>
    <s v="Kosmetyki"/>
    <d v="2025-06-01T00:00:00"/>
    <n v="11"/>
    <n v="15.12"/>
    <n v="166.32"/>
  </r>
  <r>
    <x v="59"/>
    <x v="59"/>
    <s v="Kosmetyki"/>
    <d v="2025-07-01T00:00:00"/>
    <n v="11"/>
    <n v="16.11"/>
    <n v="177.20999999999998"/>
  </r>
  <r>
    <x v="59"/>
    <x v="59"/>
    <s v="Kosmetyki"/>
    <d v="2025-08-01T00:00:00"/>
    <n v="12"/>
    <n v="15.58"/>
    <n v="186.96"/>
  </r>
  <r>
    <x v="59"/>
    <x v="59"/>
    <s v="Kosmetyki"/>
    <d v="2025-09-01T00:00:00"/>
    <n v="13"/>
    <n v="16.12"/>
    <n v="209.56"/>
  </r>
  <r>
    <x v="59"/>
    <x v="59"/>
    <s v="Kosmetyki"/>
    <d v="2025-10-01T00:00:00"/>
    <n v="13"/>
    <n v="15.49"/>
    <n v="201.37"/>
  </r>
  <r>
    <x v="59"/>
    <x v="59"/>
    <s v="Kosmetyki"/>
    <d v="2025-11-01T00:00:00"/>
    <n v="12"/>
    <n v="15.02"/>
    <n v="180.24"/>
  </r>
  <r>
    <x v="59"/>
    <x v="59"/>
    <s v="Kosmetyki"/>
    <d v="2025-12-01T00:00:00"/>
    <n v="13"/>
    <n v="15.8"/>
    <n v="205.4"/>
  </r>
  <r>
    <x v="59"/>
    <x v="59"/>
    <s v="Kosmetyki"/>
    <d v="2026-01-01T00:00:00"/>
    <n v="11"/>
    <n v="15.03"/>
    <n v="165.32999999999998"/>
  </r>
  <r>
    <x v="59"/>
    <x v="59"/>
    <s v="Kosmetyki"/>
    <d v="2026-02-01T00:00:00"/>
    <n v="12"/>
    <n v="16.440000000000001"/>
    <n v="197.28000000000003"/>
  </r>
  <r>
    <x v="59"/>
    <x v="59"/>
    <s v="Kosmetyki"/>
    <d v="2026-03-01T00:00:00"/>
    <n v="12"/>
    <n v="15.9"/>
    <n v="190.8"/>
  </r>
  <r>
    <x v="59"/>
    <x v="59"/>
    <s v="Kosmetyki"/>
    <d v="2026-04-01T00:00:00"/>
    <n v="11"/>
    <n v="16.010000000000002"/>
    <n v="176.11"/>
  </r>
  <r>
    <x v="59"/>
    <x v="59"/>
    <s v="Kosmetyki"/>
    <d v="2026-05-01T00:00:00"/>
    <n v="12"/>
    <n v="14.98"/>
    <n v="179.76"/>
  </r>
  <r>
    <x v="59"/>
    <x v="59"/>
    <s v="Kosmetyki"/>
    <d v="2026-06-01T00:00:00"/>
    <n v="11"/>
    <n v="15.18"/>
    <n v="166.98"/>
  </r>
  <r>
    <x v="59"/>
    <x v="59"/>
    <s v="Kosmetyki"/>
    <d v="2026-07-01T00:00:00"/>
    <n v="11"/>
    <n v="15.48"/>
    <n v="170.28"/>
  </r>
  <r>
    <x v="60"/>
    <x v="60"/>
    <s v="Zabawki"/>
    <d v="2024-08-01T00:00:00"/>
    <n v="34"/>
    <n v="30.21"/>
    <n v="1027.1400000000001"/>
  </r>
  <r>
    <x v="60"/>
    <x v="60"/>
    <s v="Zabawki"/>
    <d v="2024-09-01T00:00:00"/>
    <n v="32"/>
    <n v="30.32"/>
    <n v="970.24"/>
  </r>
  <r>
    <x v="60"/>
    <x v="60"/>
    <s v="Zabawki"/>
    <d v="2024-10-01T00:00:00"/>
    <n v="29"/>
    <n v="31.78"/>
    <n v="921.62"/>
  </r>
  <r>
    <x v="60"/>
    <x v="60"/>
    <s v="Zabawki"/>
    <d v="2024-11-01T00:00:00"/>
    <n v="25"/>
    <n v="33.130000000000003"/>
    <n v="828.25000000000011"/>
  </r>
  <r>
    <x v="60"/>
    <x v="60"/>
    <s v="Zabawki"/>
    <d v="2024-12-01T00:00:00"/>
    <n v="26"/>
    <n v="31.35"/>
    <n v="815.1"/>
  </r>
  <r>
    <x v="60"/>
    <x v="60"/>
    <s v="Zabawki"/>
    <d v="2025-01-01T00:00:00"/>
    <n v="26"/>
    <n v="32.450000000000003"/>
    <n v="843.7"/>
  </r>
  <r>
    <x v="60"/>
    <x v="60"/>
    <s v="Zabawki"/>
    <d v="2025-02-01T00:00:00"/>
    <n v="26"/>
    <n v="31.21"/>
    <n v="811.46"/>
  </r>
  <r>
    <x v="60"/>
    <x v="60"/>
    <s v="Zabawki"/>
    <d v="2025-03-01T00:00:00"/>
    <n v="24"/>
    <n v="30.45"/>
    <n v="730.8"/>
  </r>
  <r>
    <x v="60"/>
    <x v="60"/>
    <s v="Zabawki"/>
    <d v="2025-04-01T00:00:00"/>
    <n v="25"/>
    <n v="32.92"/>
    <n v="823"/>
  </r>
  <r>
    <x v="60"/>
    <x v="60"/>
    <s v="Zabawki"/>
    <d v="2025-05-01T00:00:00"/>
    <n v="25"/>
    <n v="31.59"/>
    <n v="789.75"/>
  </r>
  <r>
    <x v="60"/>
    <x v="60"/>
    <s v="Zabawki"/>
    <d v="2025-06-01T00:00:00"/>
    <n v="33"/>
    <n v="32.9"/>
    <n v="1085.7"/>
  </r>
  <r>
    <x v="60"/>
    <x v="60"/>
    <s v="Zabawki"/>
    <d v="2025-07-01T00:00:00"/>
    <n v="32"/>
    <n v="31.54"/>
    <n v="1009.28"/>
  </r>
  <r>
    <x v="60"/>
    <x v="60"/>
    <s v="Zabawki"/>
    <d v="2025-08-01T00:00:00"/>
    <n v="29"/>
    <n v="32.090000000000003"/>
    <n v="930.61000000000013"/>
  </r>
  <r>
    <x v="60"/>
    <x v="60"/>
    <s v="Zabawki"/>
    <d v="2025-09-01T00:00:00"/>
    <n v="27"/>
    <n v="31.71"/>
    <n v="856.17000000000007"/>
  </r>
  <r>
    <x v="60"/>
    <x v="60"/>
    <s v="Zabawki"/>
    <d v="2025-10-01T00:00:00"/>
    <n v="29"/>
    <n v="31.08"/>
    <n v="901.31999999999994"/>
  </r>
  <r>
    <x v="60"/>
    <x v="60"/>
    <s v="Zabawki"/>
    <d v="2025-11-01T00:00:00"/>
    <n v="23"/>
    <n v="31.48"/>
    <n v="724.04"/>
  </r>
  <r>
    <x v="60"/>
    <x v="60"/>
    <s v="Zabawki"/>
    <d v="2025-12-01T00:00:00"/>
    <n v="21"/>
    <n v="30.77"/>
    <n v="646.16999999999996"/>
  </r>
  <r>
    <x v="60"/>
    <x v="60"/>
    <s v="Zabawki"/>
    <d v="2026-01-01T00:00:00"/>
    <n v="22"/>
    <n v="30.77"/>
    <n v="676.93999999999994"/>
  </r>
  <r>
    <x v="60"/>
    <x v="60"/>
    <s v="Zabawki"/>
    <d v="2026-02-01T00:00:00"/>
    <n v="21"/>
    <n v="30.17"/>
    <n v="633.57000000000005"/>
  </r>
  <r>
    <x v="60"/>
    <x v="60"/>
    <s v="Zabawki"/>
    <d v="2026-03-01T00:00:00"/>
    <n v="21"/>
    <n v="30.25"/>
    <n v="635.25"/>
  </r>
  <r>
    <x v="60"/>
    <x v="60"/>
    <s v="Zabawki"/>
    <d v="2026-04-01T00:00:00"/>
    <n v="28"/>
    <n v="31.37"/>
    <n v="878.36"/>
  </r>
  <r>
    <x v="60"/>
    <x v="60"/>
    <s v="Zabawki"/>
    <d v="2026-05-01T00:00:00"/>
    <n v="29"/>
    <n v="30.29"/>
    <n v="878.41"/>
  </r>
  <r>
    <x v="60"/>
    <x v="60"/>
    <s v="Zabawki"/>
    <d v="2026-06-01T00:00:00"/>
    <n v="26"/>
    <n v="32.96"/>
    <n v="856.96"/>
  </r>
  <r>
    <x v="60"/>
    <x v="60"/>
    <s v="Zabawki"/>
    <d v="2026-07-01T00:00:00"/>
    <n v="26"/>
    <n v="32.75"/>
    <n v="851.5"/>
  </r>
  <r>
    <x v="61"/>
    <x v="61"/>
    <s v="Spożywcze"/>
    <d v="2024-08-01T00:00:00"/>
    <n v="0"/>
    <n v="35.39"/>
    <n v="0"/>
  </r>
  <r>
    <x v="61"/>
    <x v="61"/>
    <s v="Spożywcze"/>
    <d v="2024-09-01T00:00:00"/>
    <n v="1"/>
    <n v="35.76"/>
    <n v="35.76"/>
  </r>
  <r>
    <x v="61"/>
    <x v="61"/>
    <s v="Spożywcze"/>
    <d v="2024-10-01T00:00:00"/>
    <n v="2"/>
    <n v="37"/>
    <n v="74"/>
  </r>
  <r>
    <x v="61"/>
    <x v="61"/>
    <s v="Spożywcze"/>
    <d v="2024-11-01T00:00:00"/>
    <n v="6"/>
    <n v="35.72"/>
    <n v="214.32"/>
  </r>
  <r>
    <x v="61"/>
    <x v="61"/>
    <s v="Spożywcze"/>
    <d v="2024-12-01T00:00:00"/>
    <n v="8"/>
    <n v="34.75"/>
    <n v="278"/>
  </r>
  <r>
    <x v="61"/>
    <x v="61"/>
    <s v="Spożywcze"/>
    <d v="2025-01-01T00:00:00"/>
    <n v="9"/>
    <n v="36.83"/>
    <n v="331.46999999999997"/>
  </r>
  <r>
    <x v="61"/>
    <x v="61"/>
    <s v="Spożywcze"/>
    <d v="2025-02-01T00:00:00"/>
    <n v="11"/>
    <n v="35.72"/>
    <n v="392.91999999999996"/>
  </r>
  <r>
    <x v="61"/>
    <x v="61"/>
    <s v="Spożywcze"/>
    <d v="2025-03-01T00:00:00"/>
    <n v="9"/>
    <n v="35.44"/>
    <n v="318.95999999999998"/>
  </r>
  <r>
    <x v="61"/>
    <x v="61"/>
    <s v="Spożywcze"/>
    <d v="2025-04-01T00:00:00"/>
    <n v="7"/>
    <n v="34.840000000000003"/>
    <n v="243.88000000000002"/>
  </r>
  <r>
    <x v="61"/>
    <x v="61"/>
    <s v="Spożywcze"/>
    <d v="2025-05-01T00:00:00"/>
    <n v="6"/>
    <n v="34.4"/>
    <n v="206.39999999999998"/>
  </r>
  <r>
    <x v="61"/>
    <x v="61"/>
    <s v="Spożywcze"/>
    <d v="2025-06-01T00:00:00"/>
    <n v="3"/>
    <n v="36.51"/>
    <n v="109.53"/>
  </r>
  <r>
    <x v="61"/>
    <x v="61"/>
    <s v="Spożywcze"/>
    <d v="2025-07-01T00:00:00"/>
    <n v="1"/>
    <n v="34.25"/>
    <n v="34.25"/>
  </r>
  <r>
    <x v="61"/>
    <x v="61"/>
    <s v="Spożywcze"/>
    <d v="2025-08-01T00:00:00"/>
    <n v="0"/>
    <n v="36.71"/>
    <n v="0"/>
  </r>
  <r>
    <x v="61"/>
    <x v="61"/>
    <s v="Spożywcze"/>
    <d v="2025-09-01T00:00:00"/>
    <n v="1"/>
    <n v="35.17"/>
    <n v="35.17"/>
  </r>
  <r>
    <x v="61"/>
    <x v="61"/>
    <s v="Spożywcze"/>
    <d v="2025-10-01T00:00:00"/>
    <n v="2"/>
    <n v="36.049999999999997"/>
    <n v="72.099999999999994"/>
  </r>
  <r>
    <x v="61"/>
    <x v="61"/>
    <s v="Spożywcze"/>
    <d v="2025-11-01T00:00:00"/>
    <n v="5"/>
    <n v="35.659999999999997"/>
    <n v="178.29999999999998"/>
  </r>
  <r>
    <x v="61"/>
    <x v="61"/>
    <s v="Spożywcze"/>
    <d v="2025-12-01T00:00:00"/>
    <n v="11"/>
    <n v="34.549999999999997"/>
    <n v="380.04999999999995"/>
  </r>
  <r>
    <x v="61"/>
    <x v="61"/>
    <s v="Spożywcze"/>
    <d v="2026-01-01T00:00:00"/>
    <n v="8"/>
    <n v="34.47"/>
    <n v="275.76"/>
  </r>
  <r>
    <x v="61"/>
    <x v="61"/>
    <s v="Spożywcze"/>
    <d v="2026-02-01T00:00:00"/>
    <n v="15"/>
    <n v="34.96"/>
    <n v="524.4"/>
  </r>
  <r>
    <x v="61"/>
    <x v="61"/>
    <s v="Spożywcze"/>
    <d v="2026-03-01T00:00:00"/>
    <n v="13"/>
    <n v="34.19"/>
    <n v="444.46999999999997"/>
  </r>
  <r>
    <x v="61"/>
    <x v="61"/>
    <s v="Spożywcze"/>
    <d v="2026-04-01T00:00:00"/>
    <n v="9"/>
    <n v="35.86"/>
    <n v="322.74"/>
  </r>
  <r>
    <x v="61"/>
    <x v="61"/>
    <s v="Spożywcze"/>
    <d v="2026-05-01T00:00:00"/>
    <n v="7"/>
    <n v="36.94"/>
    <n v="258.58"/>
  </r>
  <r>
    <x v="61"/>
    <x v="61"/>
    <s v="Spożywcze"/>
    <d v="2026-06-01T00:00:00"/>
    <n v="4"/>
    <n v="35.64"/>
    <n v="142.56"/>
  </r>
  <r>
    <x v="61"/>
    <x v="61"/>
    <s v="Spożywcze"/>
    <d v="2026-07-01T00:00:00"/>
    <n v="2"/>
    <n v="34.07"/>
    <n v="68.14"/>
  </r>
  <r>
    <x v="62"/>
    <x v="62"/>
    <s v="Artykuły biurowe"/>
    <d v="2024-08-01T00:00:00"/>
    <n v="37"/>
    <n v="18.61"/>
    <n v="688.56999999999994"/>
  </r>
  <r>
    <x v="62"/>
    <x v="62"/>
    <s v="Artykuły biurowe"/>
    <d v="2024-09-01T00:00:00"/>
    <n v="0"/>
    <n v="19.11"/>
    <n v="0"/>
  </r>
  <r>
    <x v="62"/>
    <x v="62"/>
    <s v="Artykuły biurowe"/>
    <d v="2024-10-01T00:00:00"/>
    <n v="2"/>
    <n v="18.829999999999998"/>
    <n v="37.659999999999997"/>
  </r>
  <r>
    <x v="62"/>
    <x v="62"/>
    <s v="Artykuły biurowe"/>
    <d v="2024-11-01T00:00:00"/>
    <n v="13"/>
    <n v="18.739999999999998"/>
    <n v="243.61999999999998"/>
  </r>
  <r>
    <x v="62"/>
    <x v="62"/>
    <s v="Artykuły biurowe"/>
    <d v="2024-12-01T00:00:00"/>
    <n v="7"/>
    <n v="17.850000000000001"/>
    <n v="124.95000000000002"/>
  </r>
  <r>
    <x v="62"/>
    <x v="62"/>
    <s v="Artykuły biurowe"/>
    <d v="2025-01-01T00:00:00"/>
    <n v="7"/>
    <n v="18.88"/>
    <n v="132.16"/>
  </r>
  <r>
    <x v="62"/>
    <x v="62"/>
    <s v="Artykuły biurowe"/>
    <d v="2025-02-01T00:00:00"/>
    <n v="12"/>
    <n v="18.98"/>
    <n v="227.76"/>
  </r>
  <r>
    <x v="62"/>
    <x v="62"/>
    <s v="Artykuły biurowe"/>
    <d v="2025-03-01T00:00:00"/>
    <n v="37"/>
    <n v="17.86"/>
    <n v="660.81999999999994"/>
  </r>
  <r>
    <x v="62"/>
    <x v="62"/>
    <s v="Artykuły biurowe"/>
    <d v="2025-04-01T00:00:00"/>
    <n v="0"/>
    <n v="17.940000000000001"/>
    <n v="0"/>
  </r>
  <r>
    <x v="62"/>
    <x v="62"/>
    <s v="Artykuły biurowe"/>
    <d v="2025-05-01T00:00:00"/>
    <n v="0"/>
    <n v="18.28"/>
    <n v="0"/>
  </r>
  <r>
    <x v="62"/>
    <x v="62"/>
    <s v="Artykuły biurowe"/>
    <d v="2025-06-01T00:00:00"/>
    <n v="0"/>
    <n v="19.14"/>
    <n v="0"/>
  </r>
  <r>
    <x v="62"/>
    <x v="62"/>
    <s v="Artykuły biurowe"/>
    <d v="2025-07-01T00:00:00"/>
    <n v="45"/>
    <n v="18.11"/>
    <n v="814.94999999999993"/>
  </r>
  <r>
    <x v="62"/>
    <x v="62"/>
    <s v="Artykuły biurowe"/>
    <d v="2025-08-01T00:00:00"/>
    <n v="10"/>
    <n v="17.510000000000002"/>
    <n v="175.10000000000002"/>
  </r>
  <r>
    <x v="62"/>
    <x v="62"/>
    <s v="Artykuły biurowe"/>
    <d v="2025-09-01T00:00:00"/>
    <n v="30"/>
    <n v="18.260000000000002"/>
    <n v="547.80000000000007"/>
  </r>
  <r>
    <x v="62"/>
    <x v="62"/>
    <s v="Artykuły biurowe"/>
    <d v="2025-10-01T00:00:00"/>
    <n v="2"/>
    <n v="18.86"/>
    <n v="37.72"/>
  </r>
  <r>
    <x v="62"/>
    <x v="62"/>
    <s v="Artykuły biurowe"/>
    <d v="2025-11-01T00:00:00"/>
    <n v="18"/>
    <n v="18.579999999999998"/>
    <n v="334.43999999999994"/>
  </r>
  <r>
    <x v="62"/>
    <x v="62"/>
    <s v="Artykuły biurowe"/>
    <d v="2025-12-01T00:00:00"/>
    <n v="19"/>
    <n v="18.989999999999998"/>
    <n v="360.80999999999995"/>
  </r>
  <r>
    <x v="62"/>
    <x v="62"/>
    <s v="Artykuły biurowe"/>
    <d v="2026-01-01T00:00:00"/>
    <n v="11"/>
    <n v="18.2"/>
    <n v="200.2"/>
  </r>
  <r>
    <x v="62"/>
    <x v="62"/>
    <s v="Artykuły biurowe"/>
    <d v="2026-02-01T00:00:00"/>
    <n v="10"/>
    <n v="17.86"/>
    <n v="178.6"/>
  </r>
  <r>
    <x v="62"/>
    <x v="62"/>
    <s v="Artykuły biurowe"/>
    <d v="2026-03-01T00:00:00"/>
    <n v="0"/>
    <n v="18.920000000000002"/>
    <n v="0"/>
  </r>
  <r>
    <x v="62"/>
    <x v="62"/>
    <s v="Artykuły biurowe"/>
    <d v="2026-04-01T00:00:00"/>
    <n v="0"/>
    <n v="17.64"/>
    <n v="0"/>
  </r>
  <r>
    <x v="62"/>
    <x v="62"/>
    <s v="Artykuły biurowe"/>
    <d v="2026-05-01T00:00:00"/>
    <n v="1"/>
    <n v="17.62"/>
    <n v="17.62"/>
  </r>
  <r>
    <x v="62"/>
    <x v="62"/>
    <s v="Artykuły biurowe"/>
    <d v="2026-06-01T00:00:00"/>
    <n v="39"/>
    <n v="19.23"/>
    <n v="749.97"/>
  </r>
  <r>
    <x v="62"/>
    <x v="62"/>
    <s v="Artykuły biurowe"/>
    <d v="2026-07-01T00:00:00"/>
    <n v="18"/>
    <n v="17.93"/>
    <n v="322.74"/>
  </r>
  <r>
    <x v="63"/>
    <x v="63"/>
    <s v="Obuwie"/>
    <d v="2024-08-01T00:00:00"/>
    <n v="1"/>
    <n v="267.52999999999997"/>
    <n v="267.52999999999997"/>
  </r>
  <r>
    <x v="63"/>
    <x v="63"/>
    <s v="Obuwie"/>
    <d v="2024-09-01T00:00:00"/>
    <n v="2"/>
    <n v="270.55"/>
    <n v="541.1"/>
  </r>
  <r>
    <x v="63"/>
    <x v="63"/>
    <s v="Obuwie"/>
    <d v="2024-10-01T00:00:00"/>
    <n v="4"/>
    <n v="286.11"/>
    <n v="1144.44"/>
  </r>
  <r>
    <x v="63"/>
    <x v="63"/>
    <s v="Obuwie"/>
    <d v="2024-11-01T00:00:00"/>
    <n v="6"/>
    <n v="277.82"/>
    <n v="1666.92"/>
  </r>
  <r>
    <x v="63"/>
    <x v="63"/>
    <s v="Obuwie"/>
    <d v="2024-12-01T00:00:00"/>
    <n v="5"/>
    <n v="282.14"/>
    <n v="1410.6999999999998"/>
  </r>
  <r>
    <x v="63"/>
    <x v="63"/>
    <s v="Obuwie"/>
    <d v="2025-01-01T00:00:00"/>
    <n v="6"/>
    <n v="273.87"/>
    <n v="1643.22"/>
  </r>
  <r>
    <x v="63"/>
    <x v="63"/>
    <s v="Obuwie"/>
    <d v="2025-02-01T00:00:00"/>
    <n v="4"/>
    <n v="282.67"/>
    <n v="1130.68"/>
  </r>
  <r>
    <x v="63"/>
    <x v="63"/>
    <s v="Obuwie"/>
    <d v="2025-03-01T00:00:00"/>
    <n v="5"/>
    <n v="278.3"/>
    <n v="1391.5"/>
  </r>
  <r>
    <x v="63"/>
    <x v="63"/>
    <s v="Obuwie"/>
    <d v="2025-04-01T00:00:00"/>
    <n v="4"/>
    <n v="273.67"/>
    <n v="1094.68"/>
  </r>
  <r>
    <x v="63"/>
    <x v="63"/>
    <s v="Obuwie"/>
    <d v="2025-05-01T00:00:00"/>
    <n v="2"/>
    <n v="283.08"/>
    <n v="566.16"/>
  </r>
  <r>
    <x v="63"/>
    <x v="63"/>
    <s v="Obuwie"/>
    <d v="2025-06-01T00:00:00"/>
    <n v="0"/>
    <n v="270.64"/>
    <n v="0"/>
  </r>
  <r>
    <x v="63"/>
    <x v="63"/>
    <s v="Obuwie"/>
    <d v="2025-07-01T00:00:00"/>
    <n v="0"/>
    <n v="269.62"/>
    <n v="0"/>
  </r>
  <r>
    <x v="63"/>
    <x v="63"/>
    <s v="Obuwie"/>
    <d v="2025-08-01T00:00:00"/>
    <n v="1"/>
    <n v="287.14"/>
    <n v="287.14"/>
  </r>
  <r>
    <x v="63"/>
    <x v="63"/>
    <s v="Obuwie"/>
    <d v="2025-09-01T00:00:00"/>
    <n v="3"/>
    <n v="291.48"/>
    <n v="874.44"/>
  </r>
  <r>
    <x v="63"/>
    <x v="63"/>
    <s v="Obuwie"/>
    <d v="2025-10-01T00:00:00"/>
    <n v="4"/>
    <n v="294.05"/>
    <n v="1176.2"/>
  </r>
  <r>
    <x v="63"/>
    <x v="63"/>
    <s v="Obuwie"/>
    <d v="2025-11-01T00:00:00"/>
    <n v="7"/>
    <n v="292.07"/>
    <n v="2044.49"/>
  </r>
  <r>
    <x v="63"/>
    <x v="63"/>
    <s v="Obuwie"/>
    <d v="2025-12-01T00:00:00"/>
    <n v="10"/>
    <n v="294.39999999999998"/>
    <n v="2944"/>
  </r>
  <r>
    <x v="63"/>
    <x v="63"/>
    <s v="Obuwie"/>
    <d v="2026-01-01T00:00:00"/>
    <n v="5"/>
    <n v="267.99"/>
    <n v="1339.95"/>
  </r>
  <r>
    <x v="63"/>
    <x v="63"/>
    <s v="Obuwie"/>
    <d v="2026-02-01T00:00:00"/>
    <n v="7"/>
    <n v="280.54000000000002"/>
    <n v="1963.7800000000002"/>
  </r>
  <r>
    <x v="63"/>
    <x v="63"/>
    <s v="Obuwie"/>
    <d v="2026-03-01T00:00:00"/>
    <n v="6"/>
    <n v="288.27999999999997"/>
    <n v="1729.6799999999998"/>
  </r>
  <r>
    <x v="63"/>
    <x v="63"/>
    <s v="Obuwie"/>
    <d v="2026-04-01T00:00:00"/>
    <n v="2"/>
    <n v="285.27999999999997"/>
    <n v="570.55999999999995"/>
  </r>
  <r>
    <x v="63"/>
    <x v="63"/>
    <s v="Obuwie"/>
    <d v="2026-05-01T00:00:00"/>
    <n v="1"/>
    <n v="274.52999999999997"/>
    <n v="274.52999999999997"/>
  </r>
  <r>
    <x v="63"/>
    <x v="63"/>
    <s v="Obuwie"/>
    <d v="2026-06-01T00:00:00"/>
    <n v="0"/>
    <n v="281.52999999999997"/>
    <n v="0"/>
  </r>
  <r>
    <x v="63"/>
    <x v="63"/>
    <s v="Obuwie"/>
    <d v="2026-07-01T00:00:00"/>
    <n v="0"/>
    <n v="284.31"/>
    <n v="0"/>
  </r>
  <r>
    <x v="64"/>
    <x v="64"/>
    <s v="Motoryzacja"/>
    <d v="2024-08-01T00:00:00"/>
    <n v="0"/>
    <n v="180.7"/>
    <n v="0"/>
  </r>
  <r>
    <x v="64"/>
    <x v="64"/>
    <s v="Motoryzacja"/>
    <d v="2024-09-01T00:00:00"/>
    <n v="0"/>
    <n v="198.46"/>
    <n v="0"/>
  </r>
  <r>
    <x v="64"/>
    <x v="64"/>
    <s v="Motoryzacja"/>
    <d v="2024-10-01T00:00:00"/>
    <n v="4"/>
    <n v="192.28"/>
    <n v="769.12"/>
  </r>
  <r>
    <x v="64"/>
    <x v="64"/>
    <s v="Motoryzacja"/>
    <d v="2024-11-01T00:00:00"/>
    <n v="8"/>
    <n v="187.81"/>
    <n v="1502.48"/>
  </r>
  <r>
    <x v="64"/>
    <x v="64"/>
    <s v="Motoryzacja"/>
    <d v="2024-12-01T00:00:00"/>
    <n v="4"/>
    <n v="199.03"/>
    <n v="796.12"/>
  </r>
  <r>
    <x v="64"/>
    <x v="64"/>
    <s v="Motoryzacja"/>
    <d v="2025-01-01T00:00:00"/>
    <n v="7"/>
    <n v="186.18"/>
    <n v="1303.26"/>
  </r>
  <r>
    <x v="64"/>
    <x v="64"/>
    <s v="Motoryzacja"/>
    <d v="2025-02-01T00:00:00"/>
    <n v="8"/>
    <n v="187.81"/>
    <n v="1502.48"/>
  </r>
  <r>
    <x v="64"/>
    <x v="64"/>
    <s v="Motoryzacja"/>
    <d v="2025-03-01T00:00:00"/>
    <n v="3"/>
    <n v="181.12"/>
    <n v="543.36"/>
  </r>
  <r>
    <x v="64"/>
    <x v="64"/>
    <s v="Motoryzacja"/>
    <d v="2025-04-01T00:00:00"/>
    <n v="7"/>
    <n v="185.5"/>
    <n v="1298.5"/>
  </r>
  <r>
    <x v="64"/>
    <x v="64"/>
    <s v="Motoryzacja"/>
    <d v="2025-05-01T00:00:00"/>
    <n v="4"/>
    <n v="196.37"/>
    <n v="785.48"/>
  </r>
  <r>
    <x v="64"/>
    <x v="64"/>
    <s v="Motoryzacja"/>
    <d v="2025-06-01T00:00:00"/>
    <n v="3"/>
    <n v="188.02"/>
    <n v="564.06000000000006"/>
  </r>
  <r>
    <x v="64"/>
    <x v="64"/>
    <s v="Motoryzacja"/>
    <d v="2025-07-01T00:00:00"/>
    <n v="5"/>
    <n v="195.6"/>
    <n v="978"/>
  </r>
  <r>
    <x v="64"/>
    <x v="64"/>
    <s v="Motoryzacja"/>
    <d v="2025-08-01T00:00:00"/>
    <n v="2"/>
    <n v="187.61"/>
    <n v="375.22"/>
  </r>
  <r>
    <x v="64"/>
    <x v="64"/>
    <s v="Motoryzacja"/>
    <d v="2025-09-01T00:00:00"/>
    <n v="0"/>
    <n v="193.74"/>
    <n v="0"/>
  </r>
  <r>
    <x v="64"/>
    <x v="64"/>
    <s v="Motoryzacja"/>
    <d v="2025-10-01T00:00:00"/>
    <n v="0"/>
    <n v="195.97"/>
    <n v="0"/>
  </r>
  <r>
    <x v="64"/>
    <x v="64"/>
    <s v="Motoryzacja"/>
    <d v="2025-11-01T00:00:00"/>
    <n v="5"/>
    <n v="186.38"/>
    <n v="931.9"/>
  </r>
  <r>
    <x v="64"/>
    <x v="64"/>
    <s v="Motoryzacja"/>
    <d v="2025-12-01T00:00:00"/>
    <n v="0"/>
    <n v="194.59"/>
    <n v="0"/>
  </r>
  <r>
    <x v="64"/>
    <x v="64"/>
    <s v="Motoryzacja"/>
    <d v="2026-01-01T00:00:00"/>
    <n v="0"/>
    <n v="182.5"/>
    <n v="0"/>
  </r>
  <r>
    <x v="64"/>
    <x v="64"/>
    <s v="Motoryzacja"/>
    <d v="2026-02-01T00:00:00"/>
    <n v="0"/>
    <n v="198.51"/>
    <n v="0"/>
  </r>
  <r>
    <x v="64"/>
    <x v="64"/>
    <s v="Motoryzacja"/>
    <d v="2026-03-01T00:00:00"/>
    <n v="4"/>
    <n v="187.64"/>
    <n v="750.56"/>
  </r>
  <r>
    <x v="64"/>
    <x v="64"/>
    <s v="Motoryzacja"/>
    <d v="2026-04-01T00:00:00"/>
    <n v="4"/>
    <n v="184.64"/>
    <n v="738.56"/>
  </r>
  <r>
    <x v="64"/>
    <x v="64"/>
    <s v="Motoryzacja"/>
    <d v="2026-05-01T00:00:00"/>
    <n v="8"/>
    <n v="186.72"/>
    <n v="1493.76"/>
  </r>
  <r>
    <x v="64"/>
    <x v="64"/>
    <s v="Motoryzacja"/>
    <d v="2026-06-01T00:00:00"/>
    <n v="1"/>
    <n v="181.95"/>
    <n v="181.95"/>
  </r>
  <r>
    <x v="64"/>
    <x v="64"/>
    <s v="Motoryzacja"/>
    <d v="2026-07-01T00:00:00"/>
    <n v="0"/>
    <n v="188.45"/>
    <n v="0"/>
  </r>
  <r>
    <x v="65"/>
    <x v="65"/>
    <s v="Zabawki"/>
    <d v="2024-08-01T00:00:00"/>
    <n v="9"/>
    <n v="219.93"/>
    <n v="1979.3700000000001"/>
  </r>
  <r>
    <x v="65"/>
    <x v="65"/>
    <s v="Zabawki"/>
    <d v="2024-09-01T00:00:00"/>
    <n v="14"/>
    <n v="215.5"/>
    <n v="3017"/>
  </r>
  <r>
    <x v="65"/>
    <x v="65"/>
    <s v="Zabawki"/>
    <d v="2024-10-01T00:00:00"/>
    <n v="13"/>
    <n v="231.33"/>
    <n v="3007.29"/>
  </r>
  <r>
    <x v="65"/>
    <x v="65"/>
    <s v="Zabawki"/>
    <d v="2024-11-01T00:00:00"/>
    <n v="16"/>
    <n v="226.75"/>
    <n v="3628"/>
  </r>
  <r>
    <x v="65"/>
    <x v="65"/>
    <s v="Zabawki"/>
    <d v="2024-12-01T00:00:00"/>
    <n v="19"/>
    <n v="221.24"/>
    <n v="4203.5600000000004"/>
  </r>
  <r>
    <x v="65"/>
    <x v="65"/>
    <s v="Zabawki"/>
    <d v="2025-01-01T00:00:00"/>
    <n v="9"/>
    <n v="230.71"/>
    <n v="2076.39"/>
  </r>
  <r>
    <x v="65"/>
    <x v="65"/>
    <s v="Zabawki"/>
    <d v="2025-02-01T00:00:00"/>
    <n v="15"/>
    <n v="234.42"/>
    <n v="3516.2999999999997"/>
  </r>
  <r>
    <x v="65"/>
    <x v="65"/>
    <s v="Zabawki"/>
    <d v="2025-03-01T00:00:00"/>
    <n v="13"/>
    <n v="226.61"/>
    <n v="2945.9300000000003"/>
  </r>
  <r>
    <x v="65"/>
    <x v="65"/>
    <s v="Zabawki"/>
    <d v="2025-04-01T00:00:00"/>
    <n v="8"/>
    <n v="226.02"/>
    <n v="1808.16"/>
  </r>
  <r>
    <x v="65"/>
    <x v="65"/>
    <s v="Zabawki"/>
    <d v="2025-05-01T00:00:00"/>
    <n v="6"/>
    <n v="224.36"/>
    <n v="1346.16"/>
  </r>
  <r>
    <x v="65"/>
    <x v="65"/>
    <s v="Zabawki"/>
    <d v="2025-06-01T00:00:00"/>
    <n v="6"/>
    <n v="226.53"/>
    <n v="1359.18"/>
  </r>
  <r>
    <x v="65"/>
    <x v="65"/>
    <s v="Zabawki"/>
    <d v="2025-07-01T00:00:00"/>
    <n v="8"/>
    <n v="232.05"/>
    <n v="1856.4"/>
  </r>
  <r>
    <x v="65"/>
    <x v="65"/>
    <s v="Zabawki"/>
    <d v="2025-08-01T00:00:00"/>
    <n v="7"/>
    <n v="229.45"/>
    <n v="1606.1499999999999"/>
  </r>
  <r>
    <x v="65"/>
    <x v="65"/>
    <s v="Zabawki"/>
    <d v="2025-09-01T00:00:00"/>
    <n v="12"/>
    <n v="223.46"/>
    <n v="2681.52"/>
  </r>
  <r>
    <x v="65"/>
    <x v="65"/>
    <s v="Zabawki"/>
    <d v="2025-10-01T00:00:00"/>
    <n v="17"/>
    <n v="227.5"/>
    <n v="3867.5"/>
  </r>
  <r>
    <x v="65"/>
    <x v="65"/>
    <s v="Zabawki"/>
    <d v="2025-11-01T00:00:00"/>
    <n v="12"/>
    <n v="232.16"/>
    <n v="2785.92"/>
  </r>
  <r>
    <x v="65"/>
    <x v="65"/>
    <s v="Zabawki"/>
    <d v="2025-12-01T00:00:00"/>
    <n v="20"/>
    <n v="236.29"/>
    <n v="4725.8"/>
  </r>
  <r>
    <x v="65"/>
    <x v="65"/>
    <s v="Zabawki"/>
    <d v="2026-01-01T00:00:00"/>
    <n v="15"/>
    <n v="232.07"/>
    <n v="3481.0499999999997"/>
  </r>
  <r>
    <x v="65"/>
    <x v="65"/>
    <s v="Zabawki"/>
    <d v="2026-02-01T00:00:00"/>
    <n v="11"/>
    <n v="229.87"/>
    <n v="2528.5700000000002"/>
  </r>
  <r>
    <x v="65"/>
    <x v="65"/>
    <s v="Zabawki"/>
    <d v="2026-03-01T00:00:00"/>
    <n v="15"/>
    <n v="216.61"/>
    <n v="3249.15"/>
  </r>
  <r>
    <x v="65"/>
    <x v="65"/>
    <s v="Zabawki"/>
    <d v="2026-04-01T00:00:00"/>
    <n v="9"/>
    <n v="230.91"/>
    <n v="2078.19"/>
  </r>
  <r>
    <x v="65"/>
    <x v="65"/>
    <s v="Zabawki"/>
    <d v="2026-05-01T00:00:00"/>
    <n v="5"/>
    <n v="223.7"/>
    <n v="1118.5"/>
  </r>
  <r>
    <x v="65"/>
    <x v="65"/>
    <s v="Zabawki"/>
    <d v="2026-06-01T00:00:00"/>
    <n v="5"/>
    <n v="236.18"/>
    <n v="1180.9000000000001"/>
  </r>
  <r>
    <x v="65"/>
    <x v="65"/>
    <s v="Zabawki"/>
    <d v="2026-07-01T00:00:00"/>
    <n v="6"/>
    <n v="221.6"/>
    <n v="1329.6"/>
  </r>
  <r>
    <x v="66"/>
    <x v="66"/>
    <s v="Oświetlenie"/>
    <d v="2024-08-01T00:00:00"/>
    <n v="208"/>
    <n v="97.65"/>
    <n v="20311.2"/>
  </r>
  <r>
    <x v="66"/>
    <x v="66"/>
    <s v="Oświetlenie"/>
    <d v="2024-09-01T00:00:00"/>
    <n v="155"/>
    <n v="102.71"/>
    <n v="15920.05"/>
  </r>
  <r>
    <x v="66"/>
    <x v="66"/>
    <s v="Oświetlenie"/>
    <d v="2024-10-01T00:00:00"/>
    <n v="126"/>
    <n v="104.08"/>
    <n v="13114.08"/>
  </r>
  <r>
    <x v="66"/>
    <x v="66"/>
    <s v="Oświetlenie"/>
    <d v="2024-11-01T00:00:00"/>
    <n v="85"/>
    <n v="105.97"/>
    <n v="9007.4500000000007"/>
  </r>
  <r>
    <x v="66"/>
    <x v="66"/>
    <s v="Oświetlenie"/>
    <d v="2024-12-01T00:00:00"/>
    <n v="44"/>
    <n v="99.67"/>
    <n v="4385.4800000000005"/>
  </r>
  <r>
    <x v="66"/>
    <x v="66"/>
    <s v="Oświetlenie"/>
    <d v="2025-01-01T00:00:00"/>
    <n v="47"/>
    <n v="99.53"/>
    <n v="4677.91"/>
  </r>
  <r>
    <x v="66"/>
    <x v="66"/>
    <s v="Oświetlenie"/>
    <d v="2025-02-01T00:00:00"/>
    <n v="44"/>
    <n v="102.69"/>
    <n v="4518.3599999999997"/>
  </r>
  <r>
    <x v="66"/>
    <x v="66"/>
    <s v="Oświetlenie"/>
    <d v="2025-03-01T00:00:00"/>
    <n v="61"/>
    <n v="100.25"/>
    <n v="6115.25"/>
  </r>
  <r>
    <x v="66"/>
    <x v="66"/>
    <s v="Oświetlenie"/>
    <d v="2025-04-01T00:00:00"/>
    <n v="117"/>
    <n v="100.53"/>
    <n v="11762.01"/>
  </r>
  <r>
    <x v="66"/>
    <x v="66"/>
    <s v="Oświetlenie"/>
    <d v="2025-05-01T00:00:00"/>
    <n v="143"/>
    <n v="105.13"/>
    <n v="15033.59"/>
  </r>
  <r>
    <x v="66"/>
    <x v="66"/>
    <s v="Oświetlenie"/>
    <d v="2025-06-01T00:00:00"/>
    <n v="185"/>
    <n v="104.61"/>
    <n v="19352.849999999999"/>
  </r>
  <r>
    <x v="66"/>
    <x v="66"/>
    <s v="Oświetlenie"/>
    <d v="2025-07-01T00:00:00"/>
    <n v="244"/>
    <n v="102"/>
    <n v="24888"/>
  </r>
  <r>
    <x v="66"/>
    <x v="66"/>
    <s v="Oświetlenie"/>
    <d v="2025-08-01T00:00:00"/>
    <n v="187"/>
    <n v="103.83"/>
    <n v="19416.21"/>
  </r>
  <r>
    <x v="66"/>
    <x v="66"/>
    <s v="Oświetlenie"/>
    <d v="2025-09-01T00:00:00"/>
    <n v="201"/>
    <n v="101.9"/>
    <n v="20481.900000000001"/>
  </r>
  <r>
    <x v="66"/>
    <x v="66"/>
    <s v="Oświetlenie"/>
    <d v="2025-10-01T00:00:00"/>
    <n v="121"/>
    <n v="102.46"/>
    <n v="12397.66"/>
  </r>
  <r>
    <x v="66"/>
    <x v="66"/>
    <s v="Oświetlenie"/>
    <d v="2025-11-01T00:00:00"/>
    <n v="112"/>
    <n v="105.52"/>
    <n v="11818.24"/>
  </r>
  <r>
    <x v="66"/>
    <x v="66"/>
    <s v="Oświetlenie"/>
    <d v="2025-12-01T00:00:00"/>
    <n v="59"/>
    <n v="102.27"/>
    <n v="6033.9299999999994"/>
  </r>
  <r>
    <x v="66"/>
    <x v="66"/>
    <s v="Oświetlenie"/>
    <d v="2026-01-01T00:00:00"/>
    <n v="57"/>
    <n v="105.2"/>
    <n v="5996.4000000000005"/>
  </r>
  <r>
    <x v="66"/>
    <x v="66"/>
    <s v="Oświetlenie"/>
    <d v="2026-02-01T00:00:00"/>
    <n v="79"/>
    <n v="97.98"/>
    <n v="7740.42"/>
  </r>
  <r>
    <x v="66"/>
    <x v="66"/>
    <s v="Oświetlenie"/>
    <d v="2026-03-01T00:00:00"/>
    <n v="77"/>
    <n v="103.1"/>
    <n v="7938.7"/>
  </r>
  <r>
    <x v="66"/>
    <x v="66"/>
    <s v="Oświetlenie"/>
    <d v="2026-04-01T00:00:00"/>
    <n v="112"/>
    <n v="102.92"/>
    <n v="11527.04"/>
  </r>
  <r>
    <x v="66"/>
    <x v="66"/>
    <s v="Oświetlenie"/>
    <d v="2026-05-01T00:00:00"/>
    <n v="137"/>
    <n v="99.1"/>
    <n v="13576.699999999999"/>
  </r>
  <r>
    <x v="66"/>
    <x v="66"/>
    <s v="Oświetlenie"/>
    <d v="2026-06-01T00:00:00"/>
    <n v="194"/>
    <n v="102.12"/>
    <n v="19811.280000000002"/>
  </r>
  <r>
    <x v="66"/>
    <x v="66"/>
    <s v="Oświetlenie"/>
    <d v="2026-07-01T00:00:00"/>
    <n v="231"/>
    <n v="105.3"/>
    <n v="24324.3"/>
  </r>
  <r>
    <x v="67"/>
    <x v="67"/>
    <s v="Meble"/>
    <d v="2024-08-01T00:00:00"/>
    <n v="85"/>
    <n v="886.96"/>
    <n v="75391.600000000006"/>
  </r>
  <r>
    <x v="67"/>
    <x v="67"/>
    <s v="Meble"/>
    <d v="2024-09-01T00:00:00"/>
    <n v="0"/>
    <n v="916.85"/>
    <n v="0"/>
  </r>
  <r>
    <x v="67"/>
    <x v="67"/>
    <s v="Meble"/>
    <d v="2024-10-01T00:00:00"/>
    <n v="99"/>
    <n v="912.34"/>
    <n v="90321.66"/>
  </r>
  <r>
    <x v="67"/>
    <x v="67"/>
    <s v="Meble"/>
    <d v="2024-11-01T00:00:00"/>
    <n v="0"/>
    <n v="897.46"/>
    <n v="0"/>
  </r>
  <r>
    <x v="67"/>
    <x v="67"/>
    <s v="Meble"/>
    <d v="2024-12-01T00:00:00"/>
    <n v="0"/>
    <n v="892.27"/>
    <n v="0"/>
  </r>
  <r>
    <x v="67"/>
    <x v="67"/>
    <s v="Meble"/>
    <d v="2025-01-01T00:00:00"/>
    <n v="81"/>
    <n v="955.19"/>
    <n v="77370.39"/>
  </r>
  <r>
    <x v="67"/>
    <x v="67"/>
    <s v="Meble"/>
    <d v="2025-02-01T00:00:00"/>
    <n v="29"/>
    <n v="907.27"/>
    <n v="26310.829999999998"/>
  </r>
  <r>
    <x v="67"/>
    <x v="67"/>
    <s v="Meble"/>
    <d v="2025-03-01T00:00:00"/>
    <n v="0"/>
    <n v="884.85"/>
    <n v="0"/>
  </r>
  <r>
    <x v="67"/>
    <x v="67"/>
    <s v="Meble"/>
    <d v="2025-04-01T00:00:00"/>
    <n v="11"/>
    <n v="942.56"/>
    <n v="10368.16"/>
  </r>
  <r>
    <x v="67"/>
    <x v="67"/>
    <s v="Meble"/>
    <d v="2025-05-01T00:00:00"/>
    <n v="31"/>
    <n v="941.49"/>
    <n v="29186.19"/>
  </r>
  <r>
    <x v="67"/>
    <x v="67"/>
    <s v="Meble"/>
    <d v="2025-06-01T00:00:00"/>
    <n v="5"/>
    <n v="964.81"/>
    <n v="4824.0499999999993"/>
  </r>
  <r>
    <x v="67"/>
    <x v="67"/>
    <s v="Meble"/>
    <d v="2025-07-01T00:00:00"/>
    <n v="98"/>
    <n v="962.48"/>
    <n v="94323.040000000008"/>
  </r>
  <r>
    <x v="67"/>
    <x v="67"/>
    <s v="Meble"/>
    <d v="2025-08-01T00:00:00"/>
    <n v="80"/>
    <n v="895.84"/>
    <n v="71667.199999999997"/>
  </r>
  <r>
    <x v="67"/>
    <x v="67"/>
    <s v="Meble"/>
    <d v="2025-09-01T00:00:00"/>
    <n v="0"/>
    <n v="898.81"/>
    <n v="0"/>
  </r>
  <r>
    <x v="67"/>
    <x v="67"/>
    <s v="Meble"/>
    <d v="2025-10-01T00:00:00"/>
    <n v="0"/>
    <n v="967.01"/>
    <n v="0"/>
  </r>
  <r>
    <x v="67"/>
    <x v="67"/>
    <s v="Meble"/>
    <d v="2025-11-01T00:00:00"/>
    <n v="56"/>
    <n v="918.25"/>
    <n v="51422"/>
  </r>
  <r>
    <x v="67"/>
    <x v="67"/>
    <s v="Meble"/>
    <d v="2025-12-01T00:00:00"/>
    <n v="57"/>
    <n v="890.35"/>
    <n v="50749.950000000004"/>
  </r>
  <r>
    <x v="67"/>
    <x v="67"/>
    <s v="Meble"/>
    <d v="2026-01-01T00:00:00"/>
    <n v="77"/>
    <n v="899.93"/>
    <n v="69294.61"/>
  </r>
  <r>
    <x v="67"/>
    <x v="67"/>
    <s v="Meble"/>
    <d v="2026-02-01T00:00:00"/>
    <n v="0"/>
    <n v="967.49"/>
    <n v="0"/>
  </r>
  <r>
    <x v="67"/>
    <x v="67"/>
    <s v="Meble"/>
    <d v="2026-03-01T00:00:00"/>
    <n v="13"/>
    <n v="888.55"/>
    <n v="11551.15"/>
  </r>
  <r>
    <x v="67"/>
    <x v="67"/>
    <s v="Meble"/>
    <d v="2026-04-01T00:00:00"/>
    <n v="0"/>
    <n v="956.1"/>
    <n v="0"/>
  </r>
  <r>
    <x v="67"/>
    <x v="67"/>
    <s v="Meble"/>
    <d v="2026-05-01T00:00:00"/>
    <n v="2"/>
    <n v="899.29"/>
    <n v="1798.58"/>
  </r>
  <r>
    <x v="67"/>
    <x v="67"/>
    <s v="Meble"/>
    <d v="2026-06-01T00:00:00"/>
    <n v="24"/>
    <n v="914.72"/>
    <n v="21953.279999999999"/>
  </r>
  <r>
    <x v="67"/>
    <x v="67"/>
    <s v="Meble"/>
    <d v="2026-07-01T00:00:00"/>
    <n v="0"/>
    <n v="895.61"/>
    <n v="0"/>
  </r>
  <r>
    <x v="68"/>
    <x v="68"/>
    <s v="Sport i rekreacja"/>
    <d v="2024-08-01T00:00:00"/>
    <n v="0"/>
    <n v="48.53"/>
    <n v="0"/>
  </r>
  <r>
    <x v="68"/>
    <x v="68"/>
    <s v="Sport i rekreacja"/>
    <d v="2024-09-01T00:00:00"/>
    <n v="3"/>
    <n v="49.34"/>
    <n v="148.02000000000001"/>
  </r>
  <r>
    <x v="68"/>
    <x v="68"/>
    <s v="Sport i rekreacja"/>
    <d v="2024-10-01T00:00:00"/>
    <n v="1"/>
    <n v="45.8"/>
    <n v="45.8"/>
  </r>
  <r>
    <x v="68"/>
    <x v="68"/>
    <s v="Sport i rekreacja"/>
    <d v="2024-11-01T00:00:00"/>
    <n v="1"/>
    <n v="47.35"/>
    <n v="47.35"/>
  </r>
  <r>
    <x v="68"/>
    <x v="68"/>
    <s v="Sport i rekreacja"/>
    <d v="2024-12-01T00:00:00"/>
    <n v="0"/>
    <n v="46.82"/>
    <n v="0"/>
  </r>
  <r>
    <x v="68"/>
    <x v="68"/>
    <s v="Sport i rekreacja"/>
    <d v="2025-01-01T00:00:00"/>
    <n v="2"/>
    <n v="49.54"/>
    <n v="99.08"/>
  </r>
  <r>
    <x v="68"/>
    <x v="68"/>
    <s v="Sport i rekreacja"/>
    <d v="2025-02-01T00:00:00"/>
    <n v="1"/>
    <n v="46.45"/>
    <n v="46.45"/>
  </r>
  <r>
    <x v="68"/>
    <x v="68"/>
    <s v="Sport i rekreacja"/>
    <d v="2025-03-01T00:00:00"/>
    <n v="0"/>
    <n v="47.73"/>
    <n v="0"/>
  </r>
  <r>
    <x v="68"/>
    <x v="68"/>
    <s v="Sport i rekreacja"/>
    <d v="2025-04-01T00:00:00"/>
    <n v="0"/>
    <n v="46.06"/>
    <n v="0"/>
  </r>
  <r>
    <x v="68"/>
    <x v="68"/>
    <s v="Sport i rekreacja"/>
    <d v="2025-05-01T00:00:00"/>
    <n v="0"/>
    <n v="48.61"/>
    <n v="0"/>
  </r>
  <r>
    <x v="68"/>
    <x v="68"/>
    <s v="Sport i rekreacja"/>
    <d v="2025-06-01T00:00:00"/>
    <n v="1"/>
    <n v="49.8"/>
    <n v="49.8"/>
  </r>
  <r>
    <x v="68"/>
    <x v="68"/>
    <s v="Sport i rekreacja"/>
    <d v="2025-07-01T00:00:00"/>
    <n v="0"/>
    <n v="46.43"/>
    <n v="0"/>
  </r>
  <r>
    <x v="68"/>
    <x v="68"/>
    <s v="Sport i rekreacja"/>
    <d v="2025-08-01T00:00:00"/>
    <n v="0"/>
    <n v="47.7"/>
    <n v="0"/>
  </r>
  <r>
    <x v="68"/>
    <x v="68"/>
    <s v="Sport i rekreacja"/>
    <d v="2025-09-01T00:00:00"/>
    <n v="0"/>
    <n v="46.11"/>
    <n v="0"/>
  </r>
  <r>
    <x v="68"/>
    <x v="68"/>
    <s v="Sport i rekreacja"/>
    <d v="2025-10-01T00:00:00"/>
    <n v="1"/>
    <n v="49.72"/>
    <n v="49.72"/>
  </r>
  <r>
    <x v="68"/>
    <x v="68"/>
    <s v="Sport i rekreacja"/>
    <d v="2025-11-01T00:00:00"/>
    <n v="0"/>
    <n v="49.91"/>
    <n v="0"/>
  </r>
  <r>
    <x v="68"/>
    <x v="68"/>
    <s v="Sport i rekreacja"/>
    <d v="2025-12-01T00:00:00"/>
    <n v="0"/>
    <n v="46.75"/>
    <n v="0"/>
  </r>
  <r>
    <x v="68"/>
    <x v="68"/>
    <s v="Sport i rekreacja"/>
    <d v="2026-01-01T00:00:00"/>
    <n v="1"/>
    <n v="46.72"/>
    <n v="46.72"/>
  </r>
  <r>
    <x v="68"/>
    <x v="68"/>
    <s v="Sport i rekreacja"/>
    <d v="2026-02-01T00:00:00"/>
    <n v="0"/>
    <n v="48.09"/>
    <n v="0"/>
  </r>
  <r>
    <x v="68"/>
    <x v="68"/>
    <s v="Sport i rekreacja"/>
    <d v="2026-03-01T00:00:00"/>
    <n v="0"/>
    <n v="46.62"/>
    <n v="0"/>
  </r>
  <r>
    <x v="68"/>
    <x v="68"/>
    <s v="Sport i rekreacja"/>
    <d v="2026-04-01T00:00:00"/>
    <n v="1"/>
    <n v="48.53"/>
    <n v="48.53"/>
  </r>
  <r>
    <x v="68"/>
    <x v="68"/>
    <s v="Sport i rekreacja"/>
    <d v="2026-05-01T00:00:00"/>
    <n v="0"/>
    <n v="46.45"/>
    <n v="0"/>
  </r>
  <r>
    <x v="68"/>
    <x v="68"/>
    <s v="Sport i rekreacja"/>
    <d v="2026-06-01T00:00:00"/>
    <n v="2"/>
    <n v="47.27"/>
    <n v="94.54"/>
  </r>
  <r>
    <x v="68"/>
    <x v="68"/>
    <s v="Sport i rekreacja"/>
    <d v="2026-07-01T00:00:00"/>
    <n v="0"/>
    <n v="47.28"/>
    <n v="0"/>
  </r>
  <r>
    <x v="69"/>
    <x v="69"/>
    <s v="Elektronika"/>
    <d v="2024-08-01T00:00:00"/>
    <n v="106"/>
    <n v="320.52999999999997"/>
    <n v="33976.18"/>
  </r>
  <r>
    <x v="69"/>
    <x v="69"/>
    <s v="Elektronika"/>
    <d v="2024-09-01T00:00:00"/>
    <n v="136"/>
    <n v="315.97000000000003"/>
    <n v="42971.920000000006"/>
  </r>
  <r>
    <x v="69"/>
    <x v="69"/>
    <s v="Elektronika"/>
    <d v="2024-10-01T00:00:00"/>
    <n v="184"/>
    <n v="306.27"/>
    <n v="56353.679999999993"/>
  </r>
  <r>
    <x v="69"/>
    <x v="69"/>
    <s v="Elektronika"/>
    <d v="2024-11-01T00:00:00"/>
    <n v="145"/>
    <n v="323.83999999999997"/>
    <n v="46956.799999999996"/>
  </r>
  <r>
    <x v="69"/>
    <x v="69"/>
    <s v="Elektronika"/>
    <d v="2024-12-01T00:00:00"/>
    <n v="145"/>
    <n v="317.19"/>
    <n v="45992.55"/>
  </r>
  <r>
    <x v="69"/>
    <x v="69"/>
    <s v="Elektronika"/>
    <d v="2025-01-01T00:00:00"/>
    <n v="93"/>
    <n v="316.72000000000003"/>
    <n v="29454.960000000003"/>
  </r>
  <r>
    <x v="69"/>
    <x v="69"/>
    <s v="Elektronika"/>
    <d v="2025-02-01T00:00:00"/>
    <n v="74"/>
    <n v="307.82"/>
    <n v="22778.68"/>
  </r>
  <r>
    <x v="69"/>
    <x v="69"/>
    <s v="Elektronika"/>
    <d v="2025-03-01T00:00:00"/>
    <n v="25"/>
    <n v="299.16000000000003"/>
    <n v="7479.0000000000009"/>
  </r>
  <r>
    <x v="69"/>
    <x v="69"/>
    <s v="Elektronika"/>
    <d v="2025-04-01T00:00:00"/>
    <n v="35"/>
    <n v="317.36"/>
    <n v="11107.6"/>
  </r>
  <r>
    <x v="69"/>
    <x v="69"/>
    <s v="Elektronika"/>
    <d v="2025-05-01T00:00:00"/>
    <n v="71"/>
    <n v="314.68"/>
    <n v="22342.28"/>
  </r>
  <r>
    <x v="69"/>
    <x v="69"/>
    <s v="Elektronika"/>
    <d v="2025-06-01T00:00:00"/>
    <n v="82"/>
    <n v="324.14999999999998"/>
    <n v="26580.3"/>
  </r>
  <r>
    <x v="69"/>
    <x v="69"/>
    <s v="Elektronika"/>
    <d v="2025-07-01T00:00:00"/>
    <n v="112"/>
    <n v="323.66000000000003"/>
    <n v="36249.920000000006"/>
  </r>
  <r>
    <x v="69"/>
    <x v="69"/>
    <s v="Elektronika"/>
    <d v="2025-08-01T00:00:00"/>
    <n v="207"/>
    <n v="324.23"/>
    <n v="67115.61"/>
  </r>
  <r>
    <x v="69"/>
    <x v="69"/>
    <s v="Elektronika"/>
    <d v="2025-09-01T00:00:00"/>
    <n v="121"/>
    <n v="304.73"/>
    <n v="36872.33"/>
  </r>
  <r>
    <x v="69"/>
    <x v="69"/>
    <s v="Elektronika"/>
    <d v="2025-10-01T00:00:00"/>
    <n v="111"/>
    <n v="304.55"/>
    <n v="33805.050000000003"/>
  </r>
  <r>
    <x v="69"/>
    <x v="69"/>
    <s v="Elektronika"/>
    <d v="2025-11-01T00:00:00"/>
    <n v="109"/>
    <n v="298.35000000000002"/>
    <n v="32520.15"/>
  </r>
  <r>
    <x v="69"/>
    <x v="69"/>
    <s v="Elektronika"/>
    <d v="2025-12-01T00:00:00"/>
    <n v="109"/>
    <n v="298.08999999999997"/>
    <n v="32491.809999999998"/>
  </r>
  <r>
    <x v="69"/>
    <x v="69"/>
    <s v="Elektronika"/>
    <d v="2026-01-01T00:00:00"/>
    <n v="118"/>
    <n v="320.13"/>
    <n v="37775.339999999997"/>
  </r>
  <r>
    <x v="69"/>
    <x v="69"/>
    <s v="Elektronika"/>
    <d v="2026-02-01T00:00:00"/>
    <n v="74"/>
    <n v="310.83"/>
    <n v="23001.42"/>
  </r>
  <r>
    <x v="69"/>
    <x v="69"/>
    <s v="Elektronika"/>
    <d v="2026-03-01T00:00:00"/>
    <n v="61"/>
    <n v="319.95"/>
    <n v="19516.95"/>
  </r>
  <r>
    <x v="69"/>
    <x v="69"/>
    <s v="Elektronika"/>
    <d v="2026-04-01T00:00:00"/>
    <n v="70"/>
    <n v="296.47000000000003"/>
    <n v="20752.900000000001"/>
  </r>
  <r>
    <x v="69"/>
    <x v="69"/>
    <s v="Elektronika"/>
    <d v="2026-05-01T00:00:00"/>
    <n v="60"/>
    <n v="324.45999999999998"/>
    <n v="19467.599999999999"/>
  </r>
  <r>
    <x v="69"/>
    <x v="69"/>
    <s v="Elektronika"/>
    <d v="2026-06-01T00:00:00"/>
    <n v="86"/>
    <n v="307.01"/>
    <n v="26402.86"/>
  </r>
  <r>
    <x v="69"/>
    <x v="69"/>
    <s v="Elektronika"/>
    <d v="2026-07-01T00:00:00"/>
    <n v="151"/>
    <n v="316.60000000000002"/>
    <n v="47806.600000000006"/>
  </r>
  <r>
    <x v="70"/>
    <x v="70"/>
    <s v="Artykuły biurowe"/>
    <d v="2024-08-01T00:00:00"/>
    <n v="21"/>
    <n v="6.01"/>
    <n v="126.21"/>
  </r>
  <r>
    <x v="70"/>
    <x v="70"/>
    <s v="Artykuły biurowe"/>
    <d v="2024-09-01T00:00:00"/>
    <n v="18"/>
    <n v="6.16"/>
    <n v="110.88"/>
  </r>
  <r>
    <x v="70"/>
    <x v="70"/>
    <s v="Artykuły biurowe"/>
    <d v="2024-10-01T00:00:00"/>
    <n v="17"/>
    <n v="6.45"/>
    <n v="109.65"/>
  </r>
  <r>
    <x v="70"/>
    <x v="70"/>
    <s v="Artykuły biurowe"/>
    <d v="2024-11-01T00:00:00"/>
    <n v="20"/>
    <n v="6.48"/>
    <n v="129.60000000000002"/>
  </r>
  <r>
    <x v="70"/>
    <x v="70"/>
    <s v="Artykuły biurowe"/>
    <d v="2024-12-01T00:00:00"/>
    <n v="21"/>
    <n v="6.28"/>
    <n v="131.88"/>
  </r>
  <r>
    <x v="70"/>
    <x v="70"/>
    <s v="Artykuły biurowe"/>
    <d v="2025-01-01T00:00:00"/>
    <n v="19"/>
    <n v="6.45"/>
    <n v="122.55"/>
  </r>
  <r>
    <x v="70"/>
    <x v="70"/>
    <s v="Artykuły biurowe"/>
    <d v="2025-02-01T00:00:00"/>
    <n v="20"/>
    <n v="6.05"/>
    <n v="121"/>
  </r>
  <r>
    <x v="70"/>
    <x v="70"/>
    <s v="Artykuły biurowe"/>
    <d v="2025-03-01T00:00:00"/>
    <n v="17"/>
    <n v="6.16"/>
    <n v="104.72"/>
  </r>
  <r>
    <x v="70"/>
    <x v="70"/>
    <s v="Artykuły biurowe"/>
    <d v="2025-04-01T00:00:00"/>
    <n v="20"/>
    <n v="6.19"/>
    <n v="123.80000000000001"/>
  </r>
  <r>
    <x v="70"/>
    <x v="70"/>
    <s v="Artykuły biurowe"/>
    <d v="2025-05-01T00:00:00"/>
    <n v="18"/>
    <n v="6.28"/>
    <n v="113.04"/>
  </r>
  <r>
    <x v="70"/>
    <x v="70"/>
    <s v="Artykuły biurowe"/>
    <d v="2025-06-01T00:00:00"/>
    <n v="18"/>
    <n v="6.07"/>
    <n v="109.26"/>
  </r>
  <r>
    <x v="70"/>
    <x v="70"/>
    <s v="Artykuły biurowe"/>
    <d v="2025-07-01T00:00:00"/>
    <n v="21"/>
    <n v="6.19"/>
    <n v="129.99"/>
  </r>
  <r>
    <x v="70"/>
    <x v="70"/>
    <s v="Artykuły biurowe"/>
    <d v="2025-08-01T00:00:00"/>
    <n v="18"/>
    <n v="6.04"/>
    <n v="108.72"/>
  </r>
  <r>
    <x v="70"/>
    <x v="70"/>
    <s v="Artykuły biurowe"/>
    <d v="2025-09-01T00:00:00"/>
    <n v="19"/>
    <n v="6.17"/>
    <n v="117.23"/>
  </r>
  <r>
    <x v="70"/>
    <x v="70"/>
    <s v="Artykuły biurowe"/>
    <d v="2025-10-01T00:00:00"/>
    <n v="20"/>
    <n v="6.19"/>
    <n v="123.80000000000001"/>
  </r>
  <r>
    <x v="70"/>
    <x v="70"/>
    <s v="Artykuły biurowe"/>
    <d v="2025-11-01T00:00:00"/>
    <n v="17"/>
    <n v="6.04"/>
    <n v="102.68"/>
  </r>
  <r>
    <x v="70"/>
    <x v="70"/>
    <s v="Artykuły biurowe"/>
    <d v="2025-12-01T00:00:00"/>
    <n v="16"/>
    <n v="6.22"/>
    <n v="99.52"/>
  </r>
  <r>
    <x v="70"/>
    <x v="70"/>
    <s v="Artykuły biurowe"/>
    <d v="2026-01-01T00:00:00"/>
    <n v="17"/>
    <n v="6.26"/>
    <n v="106.42"/>
  </r>
  <r>
    <x v="70"/>
    <x v="70"/>
    <s v="Artykuły biurowe"/>
    <d v="2026-02-01T00:00:00"/>
    <n v="18"/>
    <n v="6.41"/>
    <n v="115.38"/>
  </r>
  <r>
    <x v="70"/>
    <x v="70"/>
    <s v="Artykuły biurowe"/>
    <d v="2026-03-01T00:00:00"/>
    <n v="20"/>
    <n v="5.99"/>
    <n v="119.80000000000001"/>
  </r>
  <r>
    <x v="70"/>
    <x v="70"/>
    <s v="Artykuły biurowe"/>
    <d v="2026-04-01T00:00:00"/>
    <n v="17"/>
    <n v="6.11"/>
    <n v="103.87"/>
  </r>
  <r>
    <x v="70"/>
    <x v="70"/>
    <s v="Artykuły biurowe"/>
    <d v="2026-05-01T00:00:00"/>
    <n v="19"/>
    <n v="6.35"/>
    <n v="120.64999999999999"/>
  </r>
  <r>
    <x v="70"/>
    <x v="70"/>
    <s v="Artykuły biurowe"/>
    <d v="2026-06-01T00:00:00"/>
    <n v="17"/>
    <n v="6.41"/>
    <n v="108.97"/>
  </r>
  <r>
    <x v="70"/>
    <x v="70"/>
    <s v="Artykuły biurowe"/>
    <d v="2026-07-01T00:00:00"/>
    <n v="19"/>
    <n v="6.29"/>
    <n v="119.51"/>
  </r>
  <r>
    <x v="71"/>
    <x v="71"/>
    <s v="AGD"/>
    <d v="2024-08-01T00:00:00"/>
    <n v="45"/>
    <n v="243.36"/>
    <n v="10951.2"/>
  </r>
  <r>
    <x v="71"/>
    <x v="71"/>
    <s v="AGD"/>
    <d v="2024-09-01T00:00:00"/>
    <n v="0"/>
    <n v="245.93"/>
    <n v="0"/>
  </r>
  <r>
    <x v="71"/>
    <x v="71"/>
    <s v="AGD"/>
    <d v="2024-10-01T00:00:00"/>
    <n v="0"/>
    <n v="241.46"/>
    <n v="0"/>
  </r>
  <r>
    <x v="71"/>
    <x v="71"/>
    <s v="AGD"/>
    <d v="2024-11-01T00:00:00"/>
    <n v="16"/>
    <n v="256.52999999999997"/>
    <n v="4104.4799999999996"/>
  </r>
  <r>
    <x v="71"/>
    <x v="71"/>
    <s v="AGD"/>
    <d v="2024-12-01T00:00:00"/>
    <n v="42"/>
    <n v="255.71"/>
    <n v="10739.82"/>
  </r>
  <r>
    <x v="71"/>
    <x v="71"/>
    <s v="AGD"/>
    <d v="2025-01-01T00:00:00"/>
    <n v="49"/>
    <n v="262.19"/>
    <n v="12847.31"/>
  </r>
  <r>
    <x v="71"/>
    <x v="71"/>
    <s v="AGD"/>
    <d v="2025-02-01T00:00:00"/>
    <n v="0"/>
    <n v="253.96"/>
    <n v="0"/>
  </r>
  <r>
    <x v="71"/>
    <x v="71"/>
    <s v="AGD"/>
    <d v="2025-03-01T00:00:00"/>
    <n v="12"/>
    <n v="253.93"/>
    <n v="3047.16"/>
  </r>
  <r>
    <x v="71"/>
    <x v="71"/>
    <s v="AGD"/>
    <d v="2025-04-01T00:00:00"/>
    <n v="23"/>
    <n v="248.51"/>
    <n v="5715.73"/>
  </r>
  <r>
    <x v="71"/>
    <x v="71"/>
    <s v="AGD"/>
    <d v="2025-05-01T00:00:00"/>
    <n v="15"/>
    <n v="251.99"/>
    <n v="3779.8500000000004"/>
  </r>
  <r>
    <x v="71"/>
    <x v="71"/>
    <s v="AGD"/>
    <d v="2025-06-01T00:00:00"/>
    <n v="48"/>
    <n v="253.74"/>
    <n v="12179.52"/>
  </r>
  <r>
    <x v="71"/>
    <x v="71"/>
    <s v="AGD"/>
    <d v="2025-07-01T00:00:00"/>
    <n v="29"/>
    <n v="260.29000000000002"/>
    <n v="7548.4100000000008"/>
  </r>
  <r>
    <x v="71"/>
    <x v="71"/>
    <s v="AGD"/>
    <d v="2025-08-01T00:00:00"/>
    <n v="20"/>
    <n v="259.55"/>
    <n v="5191"/>
  </r>
  <r>
    <x v="71"/>
    <x v="71"/>
    <s v="AGD"/>
    <d v="2025-09-01T00:00:00"/>
    <n v="3"/>
    <n v="246.61"/>
    <n v="739.83"/>
  </r>
  <r>
    <x v="71"/>
    <x v="71"/>
    <s v="AGD"/>
    <d v="2025-10-01T00:00:00"/>
    <n v="0"/>
    <n v="260.02999999999997"/>
    <n v="0"/>
  </r>
  <r>
    <x v="71"/>
    <x v="71"/>
    <s v="AGD"/>
    <d v="2025-11-01T00:00:00"/>
    <n v="0"/>
    <n v="252.69"/>
    <n v="0"/>
  </r>
  <r>
    <x v="71"/>
    <x v="71"/>
    <s v="AGD"/>
    <d v="2025-12-01T00:00:00"/>
    <n v="51"/>
    <n v="243.19"/>
    <n v="12402.69"/>
  </r>
  <r>
    <x v="71"/>
    <x v="71"/>
    <s v="AGD"/>
    <d v="2026-01-01T00:00:00"/>
    <n v="0"/>
    <n v="256.14999999999998"/>
    <n v="0"/>
  </r>
  <r>
    <x v="71"/>
    <x v="71"/>
    <s v="AGD"/>
    <d v="2026-02-01T00:00:00"/>
    <n v="0"/>
    <n v="242.53"/>
    <n v="0"/>
  </r>
  <r>
    <x v="71"/>
    <x v="71"/>
    <s v="AGD"/>
    <d v="2026-03-01T00:00:00"/>
    <n v="66"/>
    <n v="253.97"/>
    <n v="16762.02"/>
  </r>
  <r>
    <x v="71"/>
    <x v="71"/>
    <s v="AGD"/>
    <d v="2026-04-01T00:00:00"/>
    <n v="0"/>
    <n v="245.56"/>
    <n v="0"/>
  </r>
  <r>
    <x v="71"/>
    <x v="71"/>
    <s v="AGD"/>
    <d v="2026-05-01T00:00:00"/>
    <n v="29"/>
    <n v="262.85000000000002"/>
    <n v="7622.6500000000005"/>
  </r>
  <r>
    <x v="71"/>
    <x v="71"/>
    <s v="AGD"/>
    <d v="2026-06-01T00:00:00"/>
    <n v="0"/>
    <n v="253.64"/>
    <n v="0"/>
  </r>
  <r>
    <x v="71"/>
    <x v="71"/>
    <s v="AGD"/>
    <d v="2026-07-01T00:00:00"/>
    <n v="0"/>
    <n v="258.2"/>
    <n v="0"/>
  </r>
  <r>
    <x v="72"/>
    <x v="72"/>
    <s v="Kosmetyki"/>
    <d v="2024-08-01T00:00:00"/>
    <n v="0"/>
    <n v="51.66"/>
    <n v="0"/>
  </r>
  <r>
    <x v="72"/>
    <x v="72"/>
    <s v="Kosmetyki"/>
    <d v="2024-09-01T00:00:00"/>
    <n v="1"/>
    <n v="48.27"/>
    <n v="48.27"/>
  </r>
  <r>
    <x v="72"/>
    <x v="72"/>
    <s v="Kosmetyki"/>
    <d v="2024-10-01T00:00:00"/>
    <n v="0"/>
    <n v="48.95"/>
    <n v="0"/>
  </r>
  <r>
    <x v="72"/>
    <x v="72"/>
    <s v="Kosmetyki"/>
    <d v="2024-11-01T00:00:00"/>
    <n v="1"/>
    <n v="49.7"/>
    <n v="49.7"/>
  </r>
  <r>
    <x v="72"/>
    <x v="72"/>
    <s v="Kosmetyki"/>
    <d v="2024-12-01T00:00:00"/>
    <n v="0"/>
    <n v="51.93"/>
    <n v="0"/>
  </r>
  <r>
    <x v="72"/>
    <x v="72"/>
    <s v="Kosmetyki"/>
    <d v="2025-01-01T00:00:00"/>
    <n v="2"/>
    <n v="50.94"/>
    <n v="101.88"/>
  </r>
  <r>
    <x v="72"/>
    <x v="72"/>
    <s v="Kosmetyki"/>
    <d v="2025-02-01T00:00:00"/>
    <n v="0"/>
    <n v="51.3"/>
    <n v="0"/>
  </r>
  <r>
    <x v="72"/>
    <x v="72"/>
    <s v="Kosmetyki"/>
    <d v="2025-03-01T00:00:00"/>
    <n v="0"/>
    <n v="50.98"/>
    <n v="0"/>
  </r>
  <r>
    <x v="72"/>
    <x v="72"/>
    <s v="Kosmetyki"/>
    <d v="2025-04-01T00:00:00"/>
    <n v="1"/>
    <n v="49.66"/>
    <n v="49.66"/>
  </r>
  <r>
    <x v="72"/>
    <x v="72"/>
    <s v="Kosmetyki"/>
    <d v="2025-05-01T00:00:00"/>
    <n v="0"/>
    <n v="50.17"/>
    <n v="0"/>
  </r>
  <r>
    <x v="72"/>
    <x v="72"/>
    <s v="Kosmetyki"/>
    <d v="2025-06-01T00:00:00"/>
    <n v="1"/>
    <n v="48.93"/>
    <n v="48.93"/>
  </r>
  <r>
    <x v="72"/>
    <x v="72"/>
    <s v="Kosmetyki"/>
    <d v="2025-07-01T00:00:00"/>
    <n v="0"/>
    <n v="52.61"/>
    <n v="0"/>
  </r>
  <r>
    <x v="72"/>
    <x v="72"/>
    <s v="Kosmetyki"/>
    <d v="2025-08-01T00:00:00"/>
    <n v="1"/>
    <n v="51.48"/>
    <n v="51.48"/>
  </r>
  <r>
    <x v="72"/>
    <x v="72"/>
    <s v="Kosmetyki"/>
    <d v="2025-09-01T00:00:00"/>
    <n v="0"/>
    <n v="48.25"/>
    <n v="0"/>
  </r>
  <r>
    <x v="72"/>
    <x v="72"/>
    <s v="Kosmetyki"/>
    <d v="2025-10-01T00:00:00"/>
    <n v="1"/>
    <n v="49.37"/>
    <n v="49.37"/>
  </r>
  <r>
    <x v="72"/>
    <x v="72"/>
    <s v="Kosmetyki"/>
    <d v="2025-11-01T00:00:00"/>
    <n v="0"/>
    <n v="51.19"/>
    <n v="0"/>
  </r>
  <r>
    <x v="72"/>
    <x v="72"/>
    <s v="Kosmetyki"/>
    <d v="2025-12-01T00:00:00"/>
    <n v="0"/>
    <n v="49.35"/>
    <n v="0"/>
  </r>
  <r>
    <x v="72"/>
    <x v="72"/>
    <s v="Kosmetyki"/>
    <d v="2026-01-01T00:00:00"/>
    <n v="0"/>
    <n v="52.61"/>
    <n v="0"/>
  </r>
  <r>
    <x v="72"/>
    <x v="72"/>
    <s v="Kosmetyki"/>
    <d v="2026-02-01T00:00:00"/>
    <n v="1"/>
    <n v="49.28"/>
    <n v="49.28"/>
  </r>
  <r>
    <x v="72"/>
    <x v="72"/>
    <s v="Kosmetyki"/>
    <d v="2026-03-01T00:00:00"/>
    <n v="1"/>
    <n v="48.95"/>
    <n v="48.95"/>
  </r>
  <r>
    <x v="72"/>
    <x v="72"/>
    <s v="Kosmetyki"/>
    <d v="2026-04-01T00:00:00"/>
    <n v="0"/>
    <n v="50.2"/>
    <n v="0"/>
  </r>
  <r>
    <x v="72"/>
    <x v="72"/>
    <s v="Kosmetyki"/>
    <d v="2026-05-01T00:00:00"/>
    <n v="0"/>
    <n v="47.84"/>
    <n v="0"/>
  </r>
  <r>
    <x v="72"/>
    <x v="72"/>
    <s v="Kosmetyki"/>
    <d v="2026-06-01T00:00:00"/>
    <n v="3"/>
    <n v="47.88"/>
    <n v="143.64000000000001"/>
  </r>
  <r>
    <x v="72"/>
    <x v="72"/>
    <s v="Kosmetyki"/>
    <d v="2026-07-01T00:00:00"/>
    <n v="1"/>
    <n v="51.91"/>
    <n v="51.91"/>
  </r>
  <r>
    <x v="73"/>
    <x v="73"/>
    <s v="Obuwie"/>
    <d v="2024-08-01T00:00:00"/>
    <n v="73"/>
    <n v="189.59"/>
    <n v="13840.07"/>
  </r>
  <r>
    <x v="73"/>
    <x v="73"/>
    <s v="Obuwie"/>
    <d v="2024-09-01T00:00:00"/>
    <n v="69"/>
    <n v="188.19"/>
    <n v="12985.11"/>
  </r>
  <r>
    <x v="73"/>
    <x v="73"/>
    <s v="Obuwie"/>
    <d v="2024-10-01T00:00:00"/>
    <n v="69"/>
    <n v="184.73"/>
    <n v="12746.369999999999"/>
  </r>
  <r>
    <x v="73"/>
    <x v="73"/>
    <s v="Obuwie"/>
    <d v="2024-11-01T00:00:00"/>
    <n v="72"/>
    <n v="188.8"/>
    <n v="13593.6"/>
  </r>
  <r>
    <x v="73"/>
    <x v="73"/>
    <s v="Obuwie"/>
    <d v="2024-12-01T00:00:00"/>
    <n v="66"/>
    <n v="177.21"/>
    <n v="11695.86"/>
  </r>
  <r>
    <x v="73"/>
    <x v="73"/>
    <s v="Obuwie"/>
    <d v="2025-01-01T00:00:00"/>
    <n v="72"/>
    <n v="187.54"/>
    <n v="13502.88"/>
  </r>
  <r>
    <x v="73"/>
    <x v="73"/>
    <s v="Obuwie"/>
    <d v="2025-02-01T00:00:00"/>
    <n v="80"/>
    <n v="187.42"/>
    <n v="14993.599999999999"/>
  </r>
  <r>
    <x v="73"/>
    <x v="73"/>
    <s v="Obuwie"/>
    <d v="2025-03-01T00:00:00"/>
    <n v="73"/>
    <n v="188.9"/>
    <n v="13789.7"/>
  </r>
  <r>
    <x v="73"/>
    <x v="73"/>
    <s v="Obuwie"/>
    <d v="2025-04-01T00:00:00"/>
    <n v="83"/>
    <n v="182.51"/>
    <n v="15148.33"/>
  </r>
  <r>
    <x v="73"/>
    <x v="73"/>
    <s v="Obuwie"/>
    <d v="2025-05-01T00:00:00"/>
    <n v="63"/>
    <n v="178.5"/>
    <n v="11245.5"/>
  </r>
  <r>
    <x v="73"/>
    <x v="73"/>
    <s v="Obuwie"/>
    <d v="2025-06-01T00:00:00"/>
    <n v="74"/>
    <n v="179.99"/>
    <n v="13319.26"/>
  </r>
  <r>
    <x v="73"/>
    <x v="73"/>
    <s v="Obuwie"/>
    <d v="2025-07-01T00:00:00"/>
    <n v="73"/>
    <n v="184.22"/>
    <n v="13448.06"/>
  </r>
  <r>
    <x v="73"/>
    <x v="73"/>
    <s v="Obuwie"/>
    <d v="2025-08-01T00:00:00"/>
    <n v="78"/>
    <n v="188.79"/>
    <n v="14725.619999999999"/>
  </r>
  <r>
    <x v="73"/>
    <x v="73"/>
    <s v="Obuwie"/>
    <d v="2025-09-01T00:00:00"/>
    <n v="79"/>
    <n v="188.95"/>
    <n v="14927.05"/>
  </r>
  <r>
    <x v="73"/>
    <x v="73"/>
    <s v="Obuwie"/>
    <d v="2025-10-01T00:00:00"/>
    <n v="76"/>
    <n v="191.43"/>
    <n v="14548.68"/>
  </r>
  <r>
    <x v="73"/>
    <x v="73"/>
    <s v="Obuwie"/>
    <d v="2025-11-01T00:00:00"/>
    <n v="78"/>
    <n v="185.17"/>
    <n v="14443.259999999998"/>
  </r>
  <r>
    <x v="73"/>
    <x v="73"/>
    <s v="Obuwie"/>
    <d v="2025-12-01T00:00:00"/>
    <n v="86"/>
    <n v="193.49"/>
    <n v="16640.14"/>
  </r>
  <r>
    <x v="73"/>
    <x v="73"/>
    <s v="Obuwie"/>
    <d v="2026-01-01T00:00:00"/>
    <n v="69"/>
    <n v="192.92"/>
    <n v="13311.48"/>
  </r>
  <r>
    <x v="73"/>
    <x v="73"/>
    <s v="Obuwie"/>
    <d v="2026-02-01T00:00:00"/>
    <n v="85"/>
    <n v="187.63"/>
    <n v="15948.55"/>
  </r>
  <r>
    <x v="73"/>
    <x v="73"/>
    <s v="Obuwie"/>
    <d v="2026-03-01T00:00:00"/>
    <n v="86"/>
    <n v="187.66"/>
    <n v="16138.76"/>
  </r>
  <r>
    <x v="73"/>
    <x v="73"/>
    <s v="Obuwie"/>
    <d v="2026-04-01T00:00:00"/>
    <n v="83"/>
    <n v="190.41"/>
    <n v="15804.029999999999"/>
  </r>
  <r>
    <x v="73"/>
    <x v="73"/>
    <s v="Obuwie"/>
    <d v="2026-05-01T00:00:00"/>
    <n v="82"/>
    <n v="180.01"/>
    <n v="14760.82"/>
  </r>
  <r>
    <x v="73"/>
    <x v="73"/>
    <s v="Obuwie"/>
    <d v="2026-06-01T00:00:00"/>
    <n v="83"/>
    <n v="191.38"/>
    <n v="15884.539999999999"/>
  </r>
  <r>
    <x v="73"/>
    <x v="73"/>
    <s v="Obuwie"/>
    <d v="2026-07-01T00:00:00"/>
    <n v="79"/>
    <n v="186.59"/>
    <n v="14740.61"/>
  </r>
  <r>
    <x v="74"/>
    <x v="74"/>
    <s v="Kosmetyki"/>
    <d v="2024-08-01T00:00:00"/>
    <n v="8"/>
    <n v="94.56"/>
    <n v="756.48"/>
  </r>
  <r>
    <x v="74"/>
    <x v="74"/>
    <s v="Kosmetyki"/>
    <d v="2024-09-01T00:00:00"/>
    <n v="14"/>
    <n v="92.42"/>
    <n v="1293.8800000000001"/>
  </r>
  <r>
    <x v="74"/>
    <x v="74"/>
    <s v="Kosmetyki"/>
    <d v="2024-10-01T00:00:00"/>
    <n v="15"/>
    <n v="95.96"/>
    <n v="1439.3999999999999"/>
  </r>
  <r>
    <x v="74"/>
    <x v="74"/>
    <s v="Kosmetyki"/>
    <d v="2024-11-01T00:00:00"/>
    <n v="26"/>
    <n v="89.06"/>
    <n v="2315.56"/>
  </r>
  <r>
    <x v="74"/>
    <x v="74"/>
    <s v="Kosmetyki"/>
    <d v="2024-12-01T00:00:00"/>
    <n v="30"/>
    <n v="92.87"/>
    <n v="2786.1000000000004"/>
  </r>
  <r>
    <x v="74"/>
    <x v="74"/>
    <s v="Kosmetyki"/>
    <d v="2025-01-01T00:00:00"/>
    <n v="22"/>
    <n v="95.16"/>
    <n v="2093.52"/>
  </r>
  <r>
    <x v="74"/>
    <x v="74"/>
    <s v="Kosmetyki"/>
    <d v="2025-02-01T00:00:00"/>
    <n v="17"/>
    <n v="90.55"/>
    <n v="1539.35"/>
  </r>
  <r>
    <x v="74"/>
    <x v="74"/>
    <s v="Kosmetyki"/>
    <d v="2025-03-01T00:00:00"/>
    <n v="16"/>
    <n v="95.49"/>
    <n v="1527.84"/>
  </r>
  <r>
    <x v="74"/>
    <x v="74"/>
    <s v="Kosmetyki"/>
    <d v="2025-04-01T00:00:00"/>
    <n v="17"/>
    <n v="95.5"/>
    <n v="1623.5"/>
  </r>
  <r>
    <x v="74"/>
    <x v="74"/>
    <s v="Kosmetyki"/>
    <d v="2025-05-01T00:00:00"/>
    <n v="9"/>
    <n v="92.26"/>
    <n v="830.34"/>
  </r>
  <r>
    <x v="74"/>
    <x v="74"/>
    <s v="Kosmetyki"/>
    <d v="2025-06-01T00:00:00"/>
    <n v="7"/>
    <n v="92.15"/>
    <n v="645.05000000000007"/>
  </r>
  <r>
    <x v="74"/>
    <x v="74"/>
    <s v="Kosmetyki"/>
    <d v="2025-07-01T00:00:00"/>
    <n v="5"/>
    <n v="89.94"/>
    <n v="449.7"/>
  </r>
  <r>
    <x v="74"/>
    <x v="74"/>
    <s v="Kosmetyki"/>
    <d v="2025-08-01T00:00:00"/>
    <n v="10"/>
    <n v="94.79"/>
    <n v="947.90000000000009"/>
  </r>
  <r>
    <x v="74"/>
    <x v="74"/>
    <s v="Kosmetyki"/>
    <d v="2025-09-01T00:00:00"/>
    <n v="14"/>
    <n v="91.74"/>
    <n v="1284.3599999999999"/>
  </r>
  <r>
    <x v="74"/>
    <x v="74"/>
    <s v="Kosmetyki"/>
    <d v="2025-10-01T00:00:00"/>
    <n v="18"/>
    <n v="93.04"/>
    <n v="1674.72"/>
  </r>
  <r>
    <x v="74"/>
    <x v="74"/>
    <s v="Kosmetyki"/>
    <d v="2025-11-01T00:00:00"/>
    <n v="23"/>
    <n v="93.72"/>
    <n v="2155.56"/>
  </r>
  <r>
    <x v="74"/>
    <x v="74"/>
    <s v="Kosmetyki"/>
    <d v="2025-12-01T00:00:00"/>
    <n v="22"/>
    <n v="92.44"/>
    <n v="2033.6799999999998"/>
  </r>
  <r>
    <x v="74"/>
    <x v="74"/>
    <s v="Kosmetyki"/>
    <d v="2026-01-01T00:00:00"/>
    <n v="27"/>
    <n v="87.71"/>
    <n v="2368.1699999999996"/>
  </r>
  <r>
    <x v="74"/>
    <x v="74"/>
    <s v="Kosmetyki"/>
    <d v="2026-02-01T00:00:00"/>
    <n v="31"/>
    <n v="93.58"/>
    <n v="2900.98"/>
  </r>
  <r>
    <x v="74"/>
    <x v="74"/>
    <s v="Kosmetyki"/>
    <d v="2026-03-01T00:00:00"/>
    <n v="11"/>
    <n v="90.03"/>
    <n v="990.33"/>
  </r>
  <r>
    <x v="74"/>
    <x v="74"/>
    <s v="Kosmetyki"/>
    <d v="2026-04-01T00:00:00"/>
    <n v="16"/>
    <n v="92.05"/>
    <n v="1472.8"/>
  </r>
  <r>
    <x v="74"/>
    <x v="74"/>
    <s v="Kosmetyki"/>
    <d v="2026-05-01T00:00:00"/>
    <n v="11"/>
    <n v="93.36"/>
    <n v="1026.96"/>
  </r>
  <r>
    <x v="74"/>
    <x v="74"/>
    <s v="Kosmetyki"/>
    <d v="2026-06-01T00:00:00"/>
    <n v="7"/>
    <n v="92.36"/>
    <n v="646.52"/>
  </r>
  <r>
    <x v="74"/>
    <x v="74"/>
    <s v="Kosmetyki"/>
    <d v="2026-07-01T00:00:00"/>
    <n v="6"/>
    <n v="88.85"/>
    <n v="533.09999999999991"/>
  </r>
  <r>
    <x v="75"/>
    <x v="75"/>
    <s v="AGD"/>
    <d v="2024-08-01T00:00:00"/>
    <n v="10"/>
    <n v="580.64"/>
    <n v="5806.4"/>
  </r>
  <r>
    <x v="75"/>
    <x v="75"/>
    <s v="AGD"/>
    <d v="2024-09-01T00:00:00"/>
    <n v="9"/>
    <n v="607.47"/>
    <n v="5467.2300000000005"/>
  </r>
  <r>
    <x v="75"/>
    <x v="75"/>
    <s v="AGD"/>
    <d v="2024-10-01T00:00:00"/>
    <n v="12"/>
    <n v="576.05999999999995"/>
    <n v="6912.7199999999993"/>
  </r>
  <r>
    <x v="75"/>
    <x v="75"/>
    <s v="AGD"/>
    <d v="2024-11-01T00:00:00"/>
    <n v="13"/>
    <n v="570.53"/>
    <n v="7416.8899999999994"/>
  </r>
  <r>
    <x v="75"/>
    <x v="75"/>
    <s v="AGD"/>
    <d v="2024-12-01T00:00:00"/>
    <n v="13"/>
    <n v="584.38"/>
    <n v="7596.94"/>
  </r>
  <r>
    <x v="75"/>
    <x v="75"/>
    <s v="AGD"/>
    <d v="2025-01-01T00:00:00"/>
    <n v="10"/>
    <n v="572.05999999999995"/>
    <n v="5720.5999999999995"/>
  </r>
  <r>
    <x v="75"/>
    <x v="75"/>
    <s v="AGD"/>
    <d v="2025-02-01T00:00:00"/>
    <n v="11"/>
    <n v="597.91"/>
    <n v="6577.0099999999993"/>
  </r>
  <r>
    <x v="75"/>
    <x v="75"/>
    <s v="AGD"/>
    <d v="2025-03-01T00:00:00"/>
    <n v="10"/>
    <n v="588.99"/>
    <n v="5889.9"/>
  </r>
  <r>
    <x v="75"/>
    <x v="75"/>
    <s v="AGD"/>
    <d v="2025-04-01T00:00:00"/>
    <n v="10"/>
    <n v="568.5"/>
    <n v="5685"/>
  </r>
  <r>
    <x v="75"/>
    <x v="75"/>
    <s v="AGD"/>
    <d v="2025-05-01T00:00:00"/>
    <n v="10"/>
    <n v="572.92999999999995"/>
    <n v="5729.2999999999993"/>
  </r>
  <r>
    <x v="75"/>
    <x v="75"/>
    <s v="AGD"/>
    <d v="2025-06-01T00:00:00"/>
    <n v="10"/>
    <n v="575.45000000000005"/>
    <n v="5754.5"/>
  </r>
  <r>
    <x v="75"/>
    <x v="75"/>
    <s v="AGD"/>
    <d v="2025-07-01T00:00:00"/>
    <n v="12"/>
    <n v="591.96"/>
    <n v="7103.52"/>
  </r>
  <r>
    <x v="75"/>
    <x v="75"/>
    <s v="AGD"/>
    <d v="2025-08-01T00:00:00"/>
    <n v="14"/>
    <n v="592.5"/>
    <n v="8295"/>
  </r>
  <r>
    <x v="75"/>
    <x v="75"/>
    <s v="AGD"/>
    <d v="2025-09-01T00:00:00"/>
    <n v="13"/>
    <n v="599.84"/>
    <n v="7797.92"/>
  </r>
  <r>
    <x v="75"/>
    <x v="75"/>
    <s v="AGD"/>
    <d v="2025-10-01T00:00:00"/>
    <n v="13"/>
    <n v="569.12"/>
    <n v="7398.56"/>
  </r>
  <r>
    <x v="75"/>
    <x v="75"/>
    <s v="AGD"/>
    <d v="2025-11-01T00:00:00"/>
    <n v="15"/>
    <n v="565.66999999999996"/>
    <n v="8485.0499999999993"/>
  </r>
  <r>
    <x v="75"/>
    <x v="75"/>
    <s v="AGD"/>
    <d v="2025-12-01T00:00:00"/>
    <n v="14"/>
    <n v="583.9"/>
    <n v="8174.5999999999995"/>
  </r>
  <r>
    <x v="75"/>
    <x v="75"/>
    <s v="AGD"/>
    <d v="2026-01-01T00:00:00"/>
    <n v="13"/>
    <n v="580.74"/>
    <n v="7549.62"/>
  </r>
  <r>
    <x v="75"/>
    <x v="75"/>
    <s v="AGD"/>
    <d v="2026-02-01T00:00:00"/>
    <n v="13"/>
    <n v="569.04"/>
    <n v="7397.5199999999995"/>
  </r>
  <r>
    <x v="75"/>
    <x v="75"/>
    <s v="AGD"/>
    <d v="2026-03-01T00:00:00"/>
    <n v="13"/>
    <n v="605.89"/>
    <n v="7876.57"/>
  </r>
  <r>
    <x v="75"/>
    <x v="75"/>
    <s v="AGD"/>
    <d v="2026-04-01T00:00:00"/>
    <n v="11"/>
    <n v="562.44000000000005"/>
    <n v="6186.84"/>
  </r>
  <r>
    <x v="75"/>
    <x v="75"/>
    <s v="AGD"/>
    <d v="2026-05-01T00:00:00"/>
    <n v="12"/>
    <n v="600.22"/>
    <n v="7202.64"/>
  </r>
  <r>
    <x v="75"/>
    <x v="75"/>
    <s v="AGD"/>
    <d v="2026-06-01T00:00:00"/>
    <n v="12"/>
    <n v="577.70000000000005"/>
    <n v="6932.4000000000005"/>
  </r>
  <r>
    <x v="75"/>
    <x v="75"/>
    <s v="AGD"/>
    <d v="2026-07-01T00:00:00"/>
    <n v="15"/>
    <n v="580.05999999999995"/>
    <n v="8700.9"/>
  </r>
  <r>
    <x v="76"/>
    <x v="76"/>
    <s v="Meble"/>
    <d v="2024-08-01T00:00:00"/>
    <n v="4"/>
    <n v="672.18"/>
    <n v="2688.72"/>
  </r>
  <r>
    <x v="76"/>
    <x v="76"/>
    <s v="Meble"/>
    <d v="2024-09-01T00:00:00"/>
    <n v="4"/>
    <n v="687.19"/>
    <n v="2748.76"/>
  </r>
  <r>
    <x v="76"/>
    <x v="76"/>
    <s v="Meble"/>
    <d v="2024-10-01T00:00:00"/>
    <n v="7"/>
    <n v="651.20000000000005"/>
    <n v="4558.4000000000005"/>
  </r>
  <r>
    <x v="76"/>
    <x v="76"/>
    <s v="Meble"/>
    <d v="2024-11-01T00:00:00"/>
    <n v="14"/>
    <n v="669.01"/>
    <n v="9366.14"/>
  </r>
  <r>
    <x v="76"/>
    <x v="76"/>
    <s v="Meble"/>
    <d v="2024-12-01T00:00:00"/>
    <n v="24"/>
    <n v="646.75"/>
    <n v="15522"/>
  </r>
  <r>
    <x v="76"/>
    <x v="76"/>
    <s v="Meble"/>
    <d v="2025-01-01T00:00:00"/>
    <n v="22"/>
    <n v="703.23"/>
    <n v="15471.060000000001"/>
  </r>
  <r>
    <x v="76"/>
    <x v="76"/>
    <s v="Meble"/>
    <d v="2025-02-01T00:00:00"/>
    <n v="33"/>
    <n v="642.24"/>
    <n v="21193.920000000002"/>
  </r>
  <r>
    <x v="76"/>
    <x v="76"/>
    <s v="Meble"/>
    <d v="2025-03-01T00:00:00"/>
    <n v="23"/>
    <n v="684.6"/>
    <n v="15745.800000000001"/>
  </r>
  <r>
    <x v="76"/>
    <x v="76"/>
    <s v="Meble"/>
    <d v="2025-04-01T00:00:00"/>
    <n v="34"/>
    <n v="643.27"/>
    <n v="21871.18"/>
  </r>
  <r>
    <x v="76"/>
    <x v="76"/>
    <s v="Meble"/>
    <d v="2025-05-01T00:00:00"/>
    <n v="22"/>
    <n v="662.86"/>
    <n v="14582.92"/>
  </r>
  <r>
    <x v="76"/>
    <x v="76"/>
    <s v="Meble"/>
    <d v="2025-06-01T00:00:00"/>
    <n v="19"/>
    <n v="685.54"/>
    <n v="13025.259999999998"/>
  </r>
  <r>
    <x v="76"/>
    <x v="76"/>
    <s v="Meble"/>
    <d v="2025-07-01T00:00:00"/>
    <n v="9"/>
    <n v="657.03"/>
    <n v="5913.2699999999995"/>
  </r>
  <r>
    <x v="76"/>
    <x v="76"/>
    <s v="Meble"/>
    <d v="2025-08-01T00:00:00"/>
    <n v="4"/>
    <n v="685.62"/>
    <n v="2742.48"/>
  </r>
  <r>
    <x v="76"/>
    <x v="76"/>
    <s v="Meble"/>
    <d v="2025-09-01T00:00:00"/>
    <n v="3"/>
    <n v="672.89"/>
    <n v="2018.67"/>
  </r>
  <r>
    <x v="76"/>
    <x v="76"/>
    <s v="Meble"/>
    <d v="2025-10-01T00:00:00"/>
    <n v="4"/>
    <n v="669.4"/>
    <n v="2677.6"/>
  </r>
  <r>
    <x v="76"/>
    <x v="76"/>
    <s v="Meble"/>
    <d v="2025-11-01T00:00:00"/>
    <n v="18"/>
    <n v="703.64"/>
    <n v="12665.52"/>
  </r>
  <r>
    <x v="76"/>
    <x v="76"/>
    <s v="Meble"/>
    <d v="2025-12-01T00:00:00"/>
    <n v="20"/>
    <n v="697.54"/>
    <n v="13950.8"/>
  </r>
  <r>
    <x v="76"/>
    <x v="76"/>
    <s v="Meble"/>
    <d v="2026-01-01T00:00:00"/>
    <n v="32"/>
    <n v="702.02"/>
    <n v="22464.639999999999"/>
  </r>
  <r>
    <x v="76"/>
    <x v="76"/>
    <s v="Meble"/>
    <d v="2026-02-01T00:00:00"/>
    <n v="43"/>
    <n v="701.27"/>
    <n v="30154.61"/>
  </r>
  <r>
    <x v="76"/>
    <x v="76"/>
    <s v="Meble"/>
    <d v="2026-03-01T00:00:00"/>
    <n v="23"/>
    <n v="687.55"/>
    <n v="15813.65"/>
  </r>
  <r>
    <x v="76"/>
    <x v="76"/>
    <s v="Meble"/>
    <d v="2026-04-01T00:00:00"/>
    <n v="19"/>
    <n v="674.53"/>
    <n v="12816.07"/>
  </r>
  <r>
    <x v="76"/>
    <x v="76"/>
    <s v="Meble"/>
    <d v="2026-05-01T00:00:00"/>
    <n v="24"/>
    <n v="659.15"/>
    <n v="15819.599999999999"/>
  </r>
  <r>
    <x v="76"/>
    <x v="76"/>
    <s v="Meble"/>
    <d v="2026-06-01T00:00:00"/>
    <n v="23"/>
    <n v="650.79"/>
    <n v="14968.169999999998"/>
  </r>
  <r>
    <x v="76"/>
    <x v="76"/>
    <s v="Meble"/>
    <d v="2026-07-01T00:00:00"/>
    <n v="8"/>
    <n v="671.8"/>
    <n v="5374.4"/>
  </r>
  <r>
    <x v="77"/>
    <x v="77"/>
    <s v="Zabawki"/>
    <d v="2024-08-01T00:00:00"/>
    <n v="11"/>
    <n v="160.97"/>
    <n v="1770.67"/>
  </r>
  <r>
    <x v="77"/>
    <x v="77"/>
    <s v="Zabawki"/>
    <d v="2024-09-01T00:00:00"/>
    <n v="21"/>
    <n v="163.19999999999999"/>
    <n v="3427.2"/>
  </r>
  <r>
    <x v="77"/>
    <x v="77"/>
    <s v="Zabawki"/>
    <d v="2024-10-01T00:00:00"/>
    <n v="18"/>
    <n v="162.41999999999999"/>
    <n v="2923.56"/>
  </r>
  <r>
    <x v="77"/>
    <x v="77"/>
    <s v="Zabawki"/>
    <d v="2024-11-01T00:00:00"/>
    <n v="30"/>
    <n v="156.41"/>
    <n v="4692.3"/>
  </r>
  <r>
    <x v="77"/>
    <x v="77"/>
    <s v="Zabawki"/>
    <d v="2024-12-01T00:00:00"/>
    <n v="16"/>
    <n v="160.88"/>
    <n v="2574.08"/>
  </r>
  <r>
    <x v="77"/>
    <x v="77"/>
    <s v="Zabawki"/>
    <d v="2025-01-01T00:00:00"/>
    <n v="13"/>
    <n v="164.72"/>
    <n v="2141.36"/>
  </r>
  <r>
    <x v="77"/>
    <x v="77"/>
    <s v="Zabawki"/>
    <d v="2025-02-01T00:00:00"/>
    <n v="6"/>
    <n v="167.69"/>
    <n v="1006.14"/>
  </r>
  <r>
    <x v="77"/>
    <x v="77"/>
    <s v="Zabawki"/>
    <d v="2025-03-01T00:00:00"/>
    <n v="4"/>
    <n v="157.15"/>
    <n v="628.6"/>
  </r>
  <r>
    <x v="77"/>
    <x v="77"/>
    <s v="Zabawki"/>
    <d v="2025-04-01T00:00:00"/>
    <n v="1"/>
    <n v="168.25"/>
    <n v="168.25"/>
  </r>
  <r>
    <x v="77"/>
    <x v="77"/>
    <s v="Zabawki"/>
    <d v="2025-05-01T00:00:00"/>
    <n v="1"/>
    <n v="155.59"/>
    <n v="155.59"/>
  </r>
  <r>
    <x v="77"/>
    <x v="77"/>
    <s v="Zabawki"/>
    <d v="2025-06-01T00:00:00"/>
    <n v="3"/>
    <n v="167.32"/>
    <n v="501.96"/>
  </r>
  <r>
    <x v="77"/>
    <x v="77"/>
    <s v="Zabawki"/>
    <d v="2025-07-01T00:00:00"/>
    <n v="6"/>
    <n v="154.44999999999999"/>
    <n v="926.69999999999993"/>
  </r>
  <r>
    <x v="77"/>
    <x v="77"/>
    <s v="Zabawki"/>
    <d v="2025-08-01T00:00:00"/>
    <n v="7"/>
    <n v="165.34"/>
    <n v="1157.3800000000001"/>
  </r>
  <r>
    <x v="77"/>
    <x v="77"/>
    <s v="Zabawki"/>
    <d v="2025-09-01T00:00:00"/>
    <n v="11"/>
    <n v="166.07"/>
    <n v="1826.77"/>
  </r>
  <r>
    <x v="77"/>
    <x v="77"/>
    <s v="Zabawki"/>
    <d v="2025-10-01T00:00:00"/>
    <n v="21"/>
    <n v="161.55000000000001"/>
    <n v="3392.55"/>
  </r>
  <r>
    <x v="77"/>
    <x v="77"/>
    <s v="Zabawki"/>
    <d v="2025-11-01T00:00:00"/>
    <n v="25"/>
    <n v="162.1"/>
    <n v="4052.5"/>
  </r>
  <r>
    <x v="77"/>
    <x v="77"/>
    <s v="Zabawki"/>
    <d v="2025-12-01T00:00:00"/>
    <n v="22"/>
    <n v="163.83000000000001"/>
    <n v="3604.26"/>
  </r>
  <r>
    <x v="77"/>
    <x v="77"/>
    <s v="Zabawki"/>
    <d v="2026-01-01T00:00:00"/>
    <n v="12"/>
    <n v="169.66"/>
    <n v="2035.92"/>
  </r>
  <r>
    <x v="77"/>
    <x v="77"/>
    <s v="Zabawki"/>
    <d v="2026-02-01T00:00:00"/>
    <n v="7"/>
    <n v="159.71"/>
    <n v="1117.97"/>
  </r>
  <r>
    <x v="77"/>
    <x v="77"/>
    <s v="Zabawki"/>
    <d v="2026-03-01T00:00:00"/>
    <n v="3"/>
    <n v="169.15"/>
    <n v="507.45000000000005"/>
  </r>
  <r>
    <x v="77"/>
    <x v="77"/>
    <s v="Zabawki"/>
    <d v="2026-04-01T00:00:00"/>
    <n v="1"/>
    <n v="158.68"/>
    <n v="158.68"/>
  </r>
  <r>
    <x v="77"/>
    <x v="77"/>
    <s v="Zabawki"/>
    <d v="2026-05-01T00:00:00"/>
    <n v="1"/>
    <n v="169.42"/>
    <n v="169.42"/>
  </r>
  <r>
    <x v="77"/>
    <x v="77"/>
    <s v="Zabawki"/>
    <d v="2026-06-01T00:00:00"/>
    <n v="4"/>
    <n v="166.33"/>
    <n v="665.32"/>
  </r>
  <r>
    <x v="77"/>
    <x v="77"/>
    <s v="Zabawki"/>
    <d v="2026-07-01T00:00:00"/>
    <n v="7"/>
    <n v="156.35"/>
    <n v="1094.45"/>
  </r>
  <r>
    <x v="78"/>
    <x v="78"/>
    <s v="Oświetlenie"/>
    <d v="2024-08-01T00:00:00"/>
    <n v="12"/>
    <n v="281.83"/>
    <n v="3381.96"/>
  </r>
  <r>
    <x v="78"/>
    <x v="78"/>
    <s v="Oświetlenie"/>
    <d v="2024-09-01T00:00:00"/>
    <n v="15"/>
    <n v="274.20999999999998"/>
    <n v="4113.1499999999996"/>
  </r>
  <r>
    <x v="78"/>
    <x v="78"/>
    <s v="Oświetlenie"/>
    <d v="2024-10-01T00:00:00"/>
    <n v="17"/>
    <n v="291.2"/>
    <n v="4950.3999999999996"/>
  </r>
  <r>
    <x v="78"/>
    <x v="78"/>
    <s v="Oświetlenie"/>
    <d v="2024-11-01T00:00:00"/>
    <n v="10"/>
    <n v="291.44"/>
    <n v="2914.4"/>
  </r>
  <r>
    <x v="78"/>
    <x v="78"/>
    <s v="Oświetlenie"/>
    <d v="2024-12-01T00:00:00"/>
    <n v="9"/>
    <n v="284.2"/>
    <n v="2557.7999999999997"/>
  </r>
  <r>
    <x v="78"/>
    <x v="78"/>
    <s v="Oświetlenie"/>
    <d v="2025-01-01T00:00:00"/>
    <n v="5"/>
    <n v="280.13"/>
    <n v="1400.65"/>
  </r>
  <r>
    <x v="78"/>
    <x v="78"/>
    <s v="Oświetlenie"/>
    <d v="2025-02-01T00:00:00"/>
    <n v="3"/>
    <n v="280.02999999999997"/>
    <n v="840.08999999999992"/>
  </r>
  <r>
    <x v="78"/>
    <x v="78"/>
    <s v="Oświetlenie"/>
    <d v="2025-03-01T00:00:00"/>
    <n v="3"/>
    <n v="280.69"/>
    <n v="842.06999999999994"/>
  </r>
  <r>
    <x v="78"/>
    <x v="78"/>
    <s v="Oświetlenie"/>
    <d v="2025-04-01T00:00:00"/>
    <n v="3"/>
    <n v="275.04000000000002"/>
    <n v="825.12000000000012"/>
  </r>
  <r>
    <x v="78"/>
    <x v="78"/>
    <s v="Oświetlenie"/>
    <d v="2025-05-01T00:00:00"/>
    <n v="5"/>
    <n v="285.82"/>
    <n v="1429.1"/>
  </r>
  <r>
    <x v="78"/>
    <x v="78"/>
    <s v="Oświetlenie"/>
    <d v="2025-06-01T00:00:00"/>
    <n v="11"/>
    <n v="272.62"/>
    <n v="2998.82"/>
  </r>
  <r>
    <x v="78"/>
    <x v="78"/>
    <s v="Oświetlenie"/>
    <d v="2025-07-01T00:00:00"/>
    <n v="15"/>
    <n v="279.33999999999997"/>
    <n v="4190.0999999999995"/>
  </r>
  <r>
    <x v="78"/>
    <x v="78"/>
    <s v="Oświetlenie"/>
    <d v="2025-08-01T00:00:00"/>
    <n v="12"/>
    <n v="286.25"/>
    <n v="3435"/>
  </r>
  <r>
    <x v="78"/>
    <x v="78"/>
    <s v="Oświetlenie"/>
    <d v="2025-09-01T00:00:00"/>
    <n v="11"/>
    <n v="282.22000000000003"/>
    <n v="3104.42"/>
  </r>
  <r>
    <x v="78"/>
    <x v="78"/>
    <s v="Oświetlenie"/>
    <d v="2025-10-01T00:00:00"/>
    <n v="10"/>
    <n v="286.8"/>
    <n v="2868"/>
  </r>
  <r>
    <x v="78"/>
    <x v="78"/>
    <s v="Oświetlenie"/>
    <d v="2025-11-01T00:00:00"/>
    <n v="13"/>
    <n v="273.62"/>
    <n v="3557.06"/>
  </r>
  <r>
    <x v="78"/>
    <x v="78"/>
    <s v="Oświetlenie"/>
    <d v="2025-12-01T00:00:00"/>
    <n v="9"/>
    <n v="273.86"/>
    <n v="2464.7400000000002"/>
  </r>
  <r>
    <x v="78"/>
    <x v="78"/>
    <s v="Oświetlenie"/>
    <d v="2026-01-01T00:00:00"/>
    <n v="5"/>
    <n v="292.25"/>
    <n v="1461.25"/>
  </r>
  <r>
    <x v="78"/>
    <x v="78"/>
    <s v="Oświetlenie"/>
    <d v="2026-02-01T00:00:00"/>
    <n v="4"/>
    <n v="277.67"/>
    <n v="1110.68"/>
  </r>
  <r>
    <x v="78"/>
    <x v="78"/>
    <s v="Oświetlenie"/>
    <d v="2026-03-01T00:00:00"/>
    <n v="3"/>
    <n v="287.02"/>
    <n v="861.06"/>
  </r>
  <r>
    <x v="78"/>
    <x v="78"/>
    <s v="Oświetlenie"/>
    <d v="2026-04-01T00:00:00"/>
    <n v="6"/>
    <n v="297.11"/>
    <n v="1782.66"/>
  </r>
  <r>
    <x v="78"/>
    <x v="78"/>
    <s v="Oświetlenie"/>
    <d v="2026-05-01T00:00:00"/>
    <n v="8"/>
    <n v="294.23"/>
    <n v="2353.84"/>
  </r>
  <r>
    <x v="78"/>
    <x v="78"/>
    <s v="Oświetlenie"/>
    <d v="2026-06-01T00:00:00"/>
    <n v="9"/>
    <n v="285.77"/>
    <n v="2571.9299999999998"/>
  </r>
  <r>
    <x v="78"/>
    <x v="78"/>
    <s v="Oświetlenie"/>
    <d v="2026-07-01T00:00:00"/>
    <n v="8"/>
    <n v="275.31"/>
    <n v="2202.48"/>
  </r>
  <r>
    <x v="79"/>
    <x v="79"/>
    <s v="Sport i rekreacja"/>
    <d v="2024-08-01T00:00:00"/>
    <n v="34"/>
    <n v="186.79"/>
    <n v="6350.86"/>
  </r>
  <r>
    <x v="79"/>
    <x v="79"/>
    <s v="Sport i rekreacja"/>
    <d v="2024-09-01T00:00:00"/>
    <n v="32"/>
    <n v="186.76"/>
    <n v="5976.32"/>
  </r>
  <r>
    <x v="79"/>
    <x v="79"/>
    <s v="Sport i rekreacja"/>
    <d v="2024-10-01T00:00:00"/>
    <n v="39"/>
    <n v="182.02"/>
    <n v="7098.7800000000007"/>
  </r>
  <r>
    <x v="79"/>
    <x v="79"/>
    <s v="Sport i rekreacja"/>
    <d v="2024-11-01T00:00:00"/>
    <n v="67"/>
    <n v="187.14"/>
    <n v="12538.38"/>
  </r>
  <r>
    <x v="79"/>
    <x v="79"/>
    <s v="Sport i rekreacja"/>
    <d v="2024-12-01T00:00:00"/>
    <n v="66"/>
    <n v="196.9"/>
    <n v="12995.4"/>
  </r>
  <r>
    <x v="79"/>
    <x v="79"/>
    <s v="Sport i rekreacja"/>
    <d v="2025-01-01T00:00:00"/>
    <n v="55"/>
    <n v="188.26"/>
    <n v="10354.299999999999"/>
  </r>
  <r>
    <x v="79"/>
    <x v="79"/>
    <s v="Sport i rekreacja"/>
    <d v="2025-02-01T00:00:00"/>
    <n v="33"/>
    <n v="195.48"/>
    <n v="6450.8399999999992"/>
  </r>
  <r>
    <x v="79"/>
    <x v="79"/>
    <s v="Sport i rekreacja"/>
    <d v="2025-03-01T00:00:00"/>
    <n v="33"/>
    <n v="194.65"/>
    <n v="6423.45"/>
  </r>
  <r>
    <x v="79"/>
    <x v="79"/>
    <s v="Sport i rekreacja"/>
    <d v="2025-04-01T00:00:00"/>
    <n v="29"/>
    <n v="184.14"/>
    <n v="5340.0599999999995"/>
  </r>
  <r>
    <x v="79"/>
    <x v="79"/>
    <s v="Sport i rekreacja"/>
    <d v="2025-05-01T00:00:00"/>
    <n v="16"/>
    <n v="198.64"/>
    <n v="3178.24"/>
  </r>
  <r>
    <x v="79"/>
    <x v="79"/>
    <s v="Sport i rekreacja"/>
    <d v="2025-06-01T00:00:00"/>
    <n v="18"/>
    <n v="190.4"/>
    <n v="3427.2000000000003"/>
  </r>
  <r>
    <x v="79"/>
    <x v="79"/>
    <s v="Sport i rekreacja"/>
    <d v="2025-07-01T00:00:00"/>
    <n v="16"/>
    <n v="194.57"/>
    <n v="3113.12"/>
  </r>
  <r>
    <x v="79"/>
    <x v="79"/>
    <s v="Sport i rekreacja"/>
    <d v="2025-08-01T00:00:00"/>
    <n v="40"/>
    <n v="196.37"/>
    <n v="7854.8"/>
  </r>
  <r>
    <x v="79"/>
    <x v="79"/>
    <s v="Sport i rekreacja"/>
    <d v="2025-09-01T00:00:00"/>
    <n v="52"/>
    <n v="186.72"/>
    <n v="9709.44"/>
  </r>
  <r>
    <x v="79"/>
    <x v="79"/>
    <s v="Sport i rekreacja"/>
    <d v="2025-10-01T00:00:00"/>
    <n v="55"/>
    <n v="195.07"/>
    <n v="10728.85"/>
  </r>
  <r>
    <x v="79"/>
    <x v="79"/>
    <s v="Sport i rekreacja"/>
    <d v="2025-11-01T00:00:00"/>
    <n v="68"/>
    <n v="183.21"/>
    <n v="12458.28"/>
  </r>
  <r>
    <x v="79"/>
    <x v="79"/>
    <s v="Sport i rekreacja"/>
    <d v="2025-12-01T00:00:00"/>
    <n v="69"/>
    <n v="195.87"/>
    <n v="13515.03"/>
  </r>
  <r>
    <x v="79"/>
    <x v="79"/>
    <s v="Sport i rekreacja"/>
    <d v="2026-01-01T00:00:00"/>
    <n v="67"/>
    <n v="183.81"/>
    <n v="12315.27"/>
  </r>
  <r>
    <x v="79"/>
    <x v="79"/>
    <s v="Sport i rekreacja"/>
    <d v="2026-02-01T00:00:00"/>
    <n v="48"/>
    <n v="195.4"/>
    <n v="9379.2000000000007"/>
  </r>
  <r>
    <x v="79"/>
    <x v="79"/>
    <s v="Sport i rekreacja"/>
    <d v="2026-03-01T00:00:00"/>
    <n v="23"/>
    <n v="191.15"/>
    <n v="4396.45"/>
  </r>
  <r>
    <x v="79"/>
    <x v="79"/>
    <s v="Sport i rekreacja"/>
    <d v="2026-04-01T00:00:00"/>
    <n v="23"/>
    <n v="196.69"/>
    <n v="4523.87"/>
  </r>
  <r>
    <x v="79"/>
    <x v="79"/>
    <s v="Sport i rekreacja"/>
    <d v="2026-05-01T00:00:00"/>
    <n v="24"/>
    <n v="184.81"/>
    <n v="4435.4400000000005"/>
  </r>
  <r>
    <x v="79"/>
    <x v="79"/>
    <s v="Sport i rekreacja"/>
    <d v="2026-06-01T00:00:00"/>
    <n v="19"/>
    <n v="185.78"/>
    <n v="3529.82"/>
  </r>
  <r>
    <x v="79"/>
    <x v="79"/>
    <s v="Sport i rekreacja"/>
    <d v="2026-07-01T00:00:00"/>
    <n v="41"/>
    <n v="185.83"/>
    <n v="7619.0300000000007"/>
  </r>
  <r>
    <x v="80"/>
    <x v="80"/>
    <s v="Oświetlenie"/>
    <d v="2024-08-01T00:00:00"/>
    <n v="0"/>
    <n v="220.47"/>
    <n v="0"/>
  </r>
  <r>
    <x v="80"/>
    <x v="80"/>
    <s v="Oświetlenie"/>
    <d v="2024-09-01T00:00:00"/>
    <n v="2"/>
    <n v="207.5"/>
    <n v="415"/>
  </r>
  <r>
    <x v="80"/>
    <x v="80"/>
    <s v="Oświetlenie"/>
    <d v="2024-10-01T00:00:00"/>
    <n v="3"/>
    <n v="223.06"/>
    <n v="669.18000000000006"/>
  </r>
  <r>
    <x v="80"/>
    <x v="80"/>
    <s v="Oświetlenie"/>
    <d v="2024-11-01T00:00:00"/>
    <n v="0"/>
    <n v="217.29"/>
    <n v="0"/>
  </r>
  <r>
    <x v="80"/>
    <x v="80"/>
    <s v="Oświetlenie"/>
    <d v="2024-12-01T00:00:00"/>
    <n v="1"/>
    <n v="202.33"/>
    <n v="202.33"/>
  </r>
  <r>
    <x v="80"/>
    <x v="80"/>
    <s v="Oświetlenie"/>
    <d v="2025-01-01T00:00:00"/>
    <n v="1"/>
    <n v="208.09"/>
    <n v="208.09"/>
  </r>
  <r>
    <x v="80"/>
    <x v="80"/>
    <s v="Oświetlenie"/>
    <d v="2025-02-01T00:00:00"/>
    <n v="0"/>
    <n v="210.5"/>
    <n v="0"/>
  </r>
  <r>
    <x v="80"/>
    <x v="80"/>
    <s v="Oświetlenie"/>
    <d v="2025-03-01T00:00:00"/>
    <n v="0"/>
    <n v="213.21"/>
    <n v="0"/>
  </r>
  <r>
    <x v="80"/>
    <x v="80"/>
    <s v="Oświetlenie"/>
    <d v="2025-04-01T00:00:00"/>
    <n v="0"/>
    <n v="216.1"/>
    <n v="0"/>
  </r>
  <r>
    <x v="80"/>
    <x v="80"/>
    <s v="Oświetlenie"/>
    <d v="2025-05-01T00:00:00"/>
    <n v="0"/>
    <n v="204.19"/>
    <n v="0"/>
  </r>
  <r>
    <x v="80"/>
    <x v="80"/>
    <s v="Oświetlenie"/>
    <d v="2025-06-01T00:00:00"/>
    <n v="1"/>
    <n v="207.46"/>
    <n v="207.46"/>
  </r>
  <r>
    <x v="80"/>
    <x v="80"/>
    <s v="Oświetlenie"/>
    <d v="2025-07-01T00:00:00"/>
    <n v="1"/>
    <n v="212.84"/>
    <n v="212.84"/>
  </r>
  <r>
    <x v="80"/>
    <x v="80"/>
    <s v="Oświetlenie"/>
    <d v="2025-08-01T00:00:00"/>
    <n v="2"/>
    <n v="210.38"/>
    <n v="420.76"/>
  </r>
  <r>
    <x v="80"/>
    <x v="80"/>
    <s v="Oświetlenie"/>
    <d v="2025-09-01T00:00:00"/>
    <n v="2"/>
    <n v="218.36"/>
    <n v="436.72"/>
  </r>
  <r>
    <x v="80"/>
    <x v="80"/>
    <s v="Oświetlenie"/>
    <d v="2025-10-01T00:00:00"/>
    <n v="2"/>
    <n v="219.45"/>
    <n v="438.9"/>
  </r>
  <r>
    <x v="80"/>
    <x v="80"/>
    <s v="Oświetlenie"/>
    <d v="2025-11-01T00:00:00"/>
    <n v="1"/>
    <n v="205.86"/>
    <n v="205.86"/>
  </r>
  <r>
    <x v="80"/>
    <x v="80"/>
    <s v="Oświetlenie"/>
    <d v="2025-12-01T00:00:00"/>
    <n v="0"/>
    <n v="208.14"/>
    <n v="0"/>
  </r>
  <r>
    <x v="80"/>
    <x v="80"/>
    <s v="Oświetlenie"/>
    <d v="2026-01-01T00:00:00"/>
    <n v="2"/>
    <n v="206.73"/>
    <n v="413.46"/>
  </r>
  <r>
    <x v="80"/>
    <x v="80"/>
    <s v="Oświetlenie"/>
    <d v="2026-02-01T00:00:00"/>
    <n v="1"/>
    <n v="202.79"/>
    <n v="202.79"/>
  </r>
  <r>
    <x v="80"/>
    <x v="80"/>
    <s v="Oświetlenie"/>
    <d v="2026-03-01T00:00:00"/>
    <n v="0"/>
    <n v="217.06"/>
    <n v="0"/>
  </r>
  <r>
    <x v="80"/>
    <x v="80"/>
    <s v="Oświetlenie"/>
    <d v="2026-04-01T00:00:00"/>
    <n v="0"/>
    <n v="215.15"/>
    <n v="0"/>
  </r>
  <r>
    <x v="80"/>
    <x v="80"/>
    <s v="Oświetlenie"/>
    <d v="2026-05-01T00:00:00"/>
    <n v="0"/>
    <n v="205.86"/>
    <n v="0"/>
  </r>
  <r>
    <x v="80"/>
    <x v="80"/>
    <s v="Oświetlenie"/>
    <d v="2026-06-01T00:00:00"/>
    <n v="1"/>
    <n v="220.36"/>
    <n v="220.36"/>
  </r>
  <r>
    <x v="80"/>
    <x v="80"/>
    <s v="Oświetlenie"/>
    <d v="2026-07-01T00:00:00"/>
    <n v="2"/>
    <n v="209.11"/>
    <n v="418.22"/>
  </r>
  <r>
    <x v="81"/>
    <x v="81"/>
    <s v="Elektronika"/>
    <d v="2024-08-01T00:00:00"/>
    <n v="11"/>
    <n v="349.54"/>
    <n v="3844.94"/>
  </r>
  <r>
    <x v="81"/>
    <x v="81"/>
    <s v="Elektronika"/>
    <d v="2024-09-01T00:00:00"/>
    <n v="22"/>
    <n v="348.02"/>
    <n v="7656.44"/>
  </r>
  <r>
    <x v="81"/>
    <x v="81"/>
    <s v="Elektronika"/>
    <d v="2024-10-01T00:00:00"/>
    <n v="0"/>
    <n v="340.69"/>
    <n v="0"/>
  </r>
  <r>
    <x v="81"/>
    <x v="81"/>
    <s v="Elektronika"/>
    <d v="2024-11-01T00:00:00"/>
    <n v="13"/>
    <n v="324.54000000000002"/>
    <n v="4219.0200000000004"/>
  </r>
  <r>
    <x v="81"/>
    <x v="81"/>
    <s v="Elektronika"/>
    <d v="2024-12-01T00:00:00"/>
    <n v="0"/>
    <n v="327.36"/>
    <n v="0"/>
  </r>
  <r>
    <x v="81"/>
    <x v="81"/>
    <s v="Elektronika"/>
    <d v="2025-01-01T00:00:00"/>
    <n v="12"/>
    <n v="344.51"/>
    <n v="4134.12"/>
  </r>
  <r>
    <x v="81"/>
    <x v="81"/>
    <s v="Elektronika"/>
    <d v="2025-02-01T00:00:00"/>
    <n v="0"/>
    <n v="323.85000000000002"/>
    <n v="0"/>
  </r>
  <r>
    <x v="81"/>
    <x v="81"/>
    <s v="Elektronika"/>
    <d v="2025-03-01T00:00:00"/>
    <n v="0"/>
    <n v="329.77"/>
    <n v="0"/>
  </r>
  <r>
    <x v="81"/>
    <x v="81"/>
    <s v="Elektronika"/>
    <d v="2025-04-01T00:00:00"/>
    <n v="11"/>
    <n v="323.61"/>
    <n v="3559.71"/>
  </r>
  <r>
    <x v="81"/>
    <x v="81"/>
    <s v="Elektronika"/>
    <d v="2025-05-01T00:00:00"/>
    <n v="18"/>
    <n v="333.15"/>
    <n v="5996.7"/>
  </r>
  <r>
    <x v="81"/>
    <x v="81"/>
    <s v="Elektronika"/>
    <d v="2025-06-01T00:00:00"/>
    <n v="0"/>
    <n v="324.8"/>
    <n v="0"/>
  </r>
  <r>
    <x v="81"/>
    <x v="81"/>
    <s v="Elektronika"/>
    <d v="2025-07-01T00:00:00"/>
    <n v="12"/>
    <n v="342.23"/>
    <n v="4106.76"/>
  </r>
  <r>
    <x v="81"/>
    <x v="81"/>
    <s v="Elektronika"/>
    <d v="2025-08-01T00:00:00"/>
    <n v="18"/>
    <n v="333.13"/>
    <n v="5996.34"/>
  </r>
  <r>
    <x v="81"/>
    <x v="81"/>
    <s v="Elektronika"/>
    <d v="2025-09-01T00:00:00"/>
    <n v="0"/>
    <n v="337.98"/>
    <n v="0"/>
  </r>
  <r>
    <x v="81"/>
    <x v="81"/>
    <s v="Elektronika"/>
    <d v="2025-10-01T00:00:00"/>
    <n v="5"/>
    <n v="335.42"/>
    <n v="1677.1000000000001"/>
  </r>
  <r>
    <x v="81"/>
    <x v="81"/>
    <s v="Elektronika"/>
    <d v="2025-11-01T00:00:00"/>
    <n v="0"/>
    <n v="340.97"/>
    <n v="0"/>
  </r>
  <r>
    <x v="81"/>
    <x v="81"/>
    <s v="Elektronika"/>
    <d v="2025-12-01T00:00:00"/>
    <n v="2"/>
    <n v="341.71"/>
    <n v="683.42"/>
  </r>
  <r>
    <x v="81"/>
    <x v="81"/>
    <s v="Elektronika"/>
    <d v="2026-01-01T00:00:00"/>
    <n v="21"/>
    <n v="330.85"/>
    <n v="6947.85"/>
  </r>
  <r>
    <x v="81"/>
    <x v="81"/>
    <s v="Elektronika"/>
    <d v="2026-02-01T00:00:00"/>
    <n v="31"/>
    <n v="340.08"/>
    <n v="10542.48"/>
  </r>
  <r>
    <x v="81"/>
    <x v="81"/>
    <s v="Elektronika"/>
    <d v="2026-03-01T00:00:00"/>
    <n v="0"/>
    <n v="333.03"/>
    <n v="0"/>
  </r>
  <r>
    <x v="81"/>
    <x v="81"/>
    <s v="Elektronika"/>
    <d v="2026-04-01T00:00:00"/>
    <n v="34"/>
    <n v="332.36"/>
    <n v="11300.24"/>
  </r>
  <r>
    <x v="81"/>
    <x v="81"/>
    <s v="Elektronika"/>
    <d v="2026-05-01T00:00:00"/>
    <n v="14"/>
    <n v="343.52"/>
    <n v="4809.28"/>
  </r>
  <r>
    <x v="81"/>
    <x v="81"/>
    <s v="Elektronika"/>
    <d v="2026-06-01T00:00:00"/>
    <n v="0"/>
    <n v="329.19"/>
    <n v="0"/>
  </r>
  <r>
    <x v="81"/>
    <x v="81"/>
    <s v="Elektronika"/>
    <d v="2026-07-01T00:00:00"/>
    <n v="10"/>
    <n v="333.31"/>
    <n v="3333.1"/>
  </r>
  <r>
    <x v="82"/>
    <x v="82"/>
    <s v="Motoryzacja"/>
    <d v="2024-08-01T00:00:00"/>
    <n v="0"/>
    <n v="222.94"/>
    <n v="0"/>
  </r>
  <r>
    <x v="82"/>
    <x v="82"/>
    <s v="Motoryzacja"/>
    <d v="2024-09-01T00:00:00"/>
    <n v="9"/>
    <n v="244.48"/>
    <n v="2200.3199999999997"/>
  </r>
  <r>
    <x v="82"/>
    <x v="82"/>
    <s v="Motoryzacja"/>
    <d v="2024-10-01T00:00:00"/>
    <n v="18"/>
    <n v="241.49"/>
    <n v="4346.82"/>
  </r>
  <r>
    <x v="82"/>
    <x v="82"/>
    <s v="Motoryzacja"/>
    <d v="2024-11-01T00:00:00"/>
    <n v="0"/>
    <n v="233.96"/>
    <n v="0"/>
  </r>
  <r>
    <x v="82"/>
    <x v="82"/>
    <s v="Motoryzacja"/>
    <d v="2024-12-01T00:00:00"/>
    <n v="13"/>
    <n v="223.85"/>
    <n v="2910.0499999999997"/>
  </r>
  <r>
    <x v="82"/>
    <x v="82"/>
    <s v="Motoryzacja"/>
    <d v="2025-01-01T00:00:00"/>
    <n v="16"/>
    <n v="234.65"/>
    <n v="3754.4"/>
  </r>
  <r>
    <x v="82"/>
    <x v="82"/>
    <s v="Motoryzacja"/>
    <d v="2025-02-01T00:00:00"/>
    <n v="0"/>
    <n v="242.99"/>
    <n v="0"/>
  </r>
  <r>
    <x v="82"/>
    <x v="82"/>
    <s v="Motoryzacja"/>
    <d v="2025-03-01T00:00:00"/>
    <n v="1"/>
    <n v="241.44"/>
    <n v="241.44"/>
  </r>
  <r>
    <x v="82"/>
    <x v="82"/>
    <s v="Motoryzacja"/>
    <d v="2025-04-01T00:00:00"/>
    <n v="0"/>
    <n v="223.36"/>
    <n v="0"/>
  </r>
  <r>
    <x v="82"/>
    <x v="82"/>
    <s v="Motoryzacja"/>
    <d v="2025-05-01T00:00:00"/>
    <n v="6"/>
    <n v="230.04"/>
    <n v="1380.24"/>
  </r>
  <r>
    <x v="82"/>
    <x v="82"/>
    <s v="Motoryzacja"/>
    <d v="2025-06-01T00:00:00"/>
    <n v="0"/>
    <n v="227.33"/>
    <n v="0"/>
  </r>
  <r>
    <x v="82"/>
    <x v="82"/>
    <s v="Motoryzacja"/>
    <d v="2025-07-01T00:00:00"/>
    <n v="0"/>
    <n v="234.96"/>
    <n v="0"/>
  </r>
  <r>
    <x v="82"/>
    <x v="82"/>
    <s v="Motoryzacja"/>
    <d v="2025-08-01T00:00:00"/>
    <n v="9"/>
    <n v="240.66"/>
    <n v="2165.94"/>
  </r>
  <r>
    <x v="82"/>
    <x v="82"/>
    <s v="Motoryzacja"/>
    <d v="2025-09-01T00:00:00"/>
    <n v="2"/>
    <n v="225.15"/>
    <n v="450.3"/>
  </r>
  <r>
    <x v="82"/>
    <x v="82"/>
    <s v="Motoryzacja"/>
    <d v="2025-10-01T00:00:00"/>
    <n v="0"/>
    <n v="230.94"/>
    <n v="0"/>
  </r>
  <r>
    <x v="82"/>
    <x v="82"/>
    <s v="Motoryzacja"/>
    <d v="2025-11-01T00:00:00"/>
    <n v="23"/>
    <n v="230.18"/>
    <n v="5294.14"/>
  </r>
  <r>
    <x v="82"/>
    <x v="82"/>
    <s v="Motoryzacja"/>
    <d v="2025-12-01T00:00:00"/>
    <n v="0"/>
    <n v="240.22"/>
    <n v="0"/>
  </r>
  <r>
    <x v="82"/>
    <x v="82"/>
    <s v="Motoryzacja"/>
    <d v="2026-01-01T00:00:00"/>
    <n v="0"/>
    <n v="223.18"/>
    <n v="0"/>
  </r>
  <r>
    <x v="82"/>
    <x v="82"/>
    <s v="Motoryzacja"/>
    <d v="2026-02-01T00:00:00"/>
    <n v="12"/>
    <n v="233.7"/>
    <n v="2804.3999999999996"/>
  </r>
  <r>
    <x v="82"/>
    <x v="82"/>
    <s v="Motoryzacja"/>
    <d v="2026-03-01T00:00:00"/>
    <n v="0"/>
    <n v="239.4"/>
    <n v="0"/>
  </r>
  <r>
    <x v="82"/>
    <x v="82"/>
    <s v="Motoryzacja"/>
    <d v="2026-04-01T00:00:00"/>
    <n v="2"/>
    <n v="224.6"/>
    <n v="449.2"/>
  </r>
  <r>
    <x v="82"/>
    <x v="82"/>
    <s v="Motoryzacja"/>
    <d v="2026-05-01T00:00:00"/>
    <n v="12"/>
    <n v="242.27"/>
    <n v="2907.2400000000002"/>
  </r>
  <r>
    <x v="82"/>
    <x v="82"/>
    <s v="Motoryzacja"/>
    <d v="2026-06-01T00:00:00"/>
    <n v="12"/>
    <n v="226.61"/>
    <n v="2719.32"/>
  </r>
  <r>
    <x v="82"/>
    <x v="82"/>
    <s v="Motoryzacja"/>
    <d v="2026-07-01T00:00:00"/>
    <n v="13"/>
    <n v="223.83"/>
    <n v="2909.79"/>
  </r>
  <r>
    <x v="83"/>
    <x v="83"/>
    <s v="Oświetlenie"/>
    <d v="2024-08-01T00:00:00"/>
    <n v="9"/>
    <n v="118.42"/>
    <n v="1065.78"/>
  </r>
  <r>
    <x v="83"/>
    <x v="83"/>
    <s v="Oświetlenie"/>
    <d v="2024-09-01T00:00:00"/>
    <n v="3"/>
    <n v="124.94"/>
    <n v="374.82"/>
  </r>
  <r>
    <x v="83"/>
    <x v="83"/>
    <s v="Oświetlenie"/>
    <d v="2024-10-01T00:00:00"/>
    <n v="0"/>
    <n v="122.81"/>
    <n v="0"/>
  </r>
  <r>
    <x v="83"/>
    <x v="83"/>
    <s v="Oświetlenie"/>
    <d v="2024-11-01T00:00:00"/>
    <n v="0"/>
    <n v="122.45"/>
    <n v="0"/>
  </r>
  <r>
    <x v="83"/>
    <x v="83"/>
    <s v="Oświetlenie"/>
    <d v="2024-12-01T00:00:00"/>
    <n v="3"/>
    <n v="114.66"/>
    <n v="343.98"/>
  </r>
  <r>
    <x v="83"/>
    <x v="83"/>
    <s v="Oświetlenie"/>
    <d v="2025-01-01T00:00:00"/>
    <n v="5"/>
    <n v="114.7"/>
    <n v="573.5"/>
  </r>
  <r>
    <x v="83"/>
    <x v="83"/>
    <s v="Oświetlenie"/>
    <d v="2025-02-01T00:00:00"/>
    <n v="10"/>
    <n v="116.03"/>
    <n v="1160.3"/>
  </r>
  <r>
    <x v="83"/>
    <x v="83"/>
    <s v="Oświetlenie"/>
    <d v="2025-03-01T00:00:00"/>
    <n v="0"/>
    <n v="122.54"/>
    <n v="0"/>
  </r>
  <r>
    <x v="83"/>
    <x v="83"/>
    <s v="Oświetlenie"/>
    <d v="2025-04-01T00:00:00"/>
    <n v="7"/>
    <n v="116.85"/>
    <n v="817.94999999999993"/>
  </r>
  <r>
    <x v="83"/>
    <x v="83"/>
    <s v="Oświetlenie"/>
    <d v="2025-05-01T00:00:00"/>
    <n v="0"/>
    <n v="116.39"/>
    <n v="0"/>
  </r>
  <r>
    <x v="83"/>
    <x v="83"/>
    <s v="Oświetlenie"/>
    <d v="2025-06-01T00:00:00"/>
    <n v="2"/>
    <n v="121.22"/>
    <n v="242.44"/>
  </r>
  <r>
    <x v="83"/>
    <x v="83"/>
    <s v="Oświetlenie"/>
    <d v="2025-07-01T00:00:00"/>
    <n v="2"/>
    <n v="116.79"/>
    <n v="233.58"/>
  </r>
  <r>
    <x v="83"/>
    <x v="83"/>
    <s v="Oświetlenie"/>
    <d v="2025-08-01T00:00:00"/>
    <n v="8"/>
    <n v="117.51"/>
    <n v="940.08"/>
  </r>
  <r>
    <x v="83"/>
    <x v="83"/>
    <s v="Oświetlenie"/>
    <d v="2025-09-01T00:00:00"/>
    <n v="0"/>
    <n v="114.91"/>
    <n v="0"/>
  </r>
  <r>
    <x v="83"/>
    <x v="83"/>
    <s v="Oświetlenie"/>
    <d v="2025-10-01T00:00:00"/>
    <n v="0"/>
    <n v="117.08"/>
    <n v="0"/>
  </r>
  <r>
    <x v="83"/>
    <x v="83"/>
    <s v="Oświetlenie"/>
    <d v="2025-11-01T00:00:00"/>
    <n v="3"/>
    <n v="123.86"/>
    <n v="371.58"/>
  </r>
  <r>
    <x v="83"/>
    <x v="83"/>
    <s v="Oświetlenie"/>
    <d v="2025-12-01T00:00:00"/>
    <n v="20"/>
    <n v="116.36"/>
    <n v="2327.1999999999998"/>
  </r>
  <r>
    <x v="83"/>
    <x v="83"/>
    <s v="Oświetlenie"/>
    <d v="2026-01-01T00:00:00"/>
    <n v="6"/>
    <n v="121.42"/>
    <n v="728.52"/>
  </r>
  <r>
    <x v="83"/>
    <x v="83"/>
    <s v="Oświetlenie"/>
    <d v="2026-02-01T00:00:00"/>
    <n v="0"/>
    <n v="114.73"/>
    <n v="0"/>
  </r>
  <r>
    <x v="83"/>
    <x v="83"/>
    <s v="Oświetlenie"/>
    <d v="2026-03-01T00:00:00"/>
    <n v="8"/>
    <n v="124.31"/>
    <n v="994.48"/>
  </r>
  <r>
    <x v="83"/>
    <x v="83"/>
    <s v="Oświetlenie"/>
    <d v="2026-04-01T00:00:00"/>
    <n v="0"/>
    <n v="118.03"/>
    <n v="0"/>
  </r>
  <r>
    <x v="83"/>
    <x v="83"/>
    <s v="Oświetlenie"/>
    <d v="2026-05-01T00:00:00"/>
    <n v="13"/>
    <n v="124.5"/>
    <n v="1618.5"/>
  </r>
  <r>
    <x v="83"/>
    <x v="83"/>
    <s v="Oświetlenie"/>
    <d v="2026-06-01T00:00:00"/>
    <n v="4"/>
    <n v="124.63"/>
    <n v="498.52"/>
  </r>
  <r>
    <x v="83"/>
    <x v="83"/>
    <s v="Oświetlenie"/>
    <d v="2026-07-01T00:00:00"/>
    <n v="6"/>
    <n v="121.09"/>
    <n v="726.54"/>
  </r>
  <r>
    <x v="84"/>
    <x v="84"/>
    <s v="Sport i rekreacja"/>
    <d v="2024-08-01T00:00:00"/>
    <n v="12"/>
    <n v="225.88"/>
    <n v="2710.56"/>
  </r>
  <r>
    <x v="84"/>
    <x v="84"/>
    <s v="Sport i rekreacja"/>
    <d v="2024-09-01T00:00:00"/>
    <n v="4"/>
    <n v="212.87"/>
    <n v="851.48"/>
  </r>
  <r>
    <x v="84"/>
    <x v="84"/>
    <s v="Sport i rekreacja"/>
    <d v="2024-10-01T00:00:00"/>
    <n v="17"/>
    <n v="211.94"/>
    <n v="3602.98"/>
  </r>
  <r>
    <x v="84"/>
    <x v="84"/>
    <s v="Sport i rekreacja"/>
    <d v="2024-11-01T00:00:00"/>
    <n v="0"/>
    <n v="218.03"/>
    <n v="0"/>
  </r>
  <r>
    <x v="84"/>
    <x v="84"/>
    <s v="Sport i rekreacja"/>
    <d v="2024-12-01T00:00:00"/>
    <n v="0"/>
    <n v="226.99"/>
    <n v="0"/>
  </r>
  <r>
    <x v="84"/>
    <x v="84"/>
    <s v="Sport i rekreacja"/>
    <d v="2025-01-01T00:00:00"/>
    <n v="0"/>
    <n v="213.12"/>
    <n v="0"/>
  </r>
  <r>
    <x v="84"/>
    <x v="84"/>
    <s v="Sport i rekreacja"/>
    <d v="2025-02-01T00:00:00"/>
    <n v="0"/>
    <n v="214.11"/>
    <n v="0"/>
  </r>
  <r>
    <x v="84"/>
    <x v="84"/>
    <s v="Sport i rekreacja"/>
    <d v="2025-03-01T00:00:00"/>
    <n v="0"/>
    <n v="223.9"/>
    <n v="0"/>
  </r>
  <r>
    <x v="84"/>
    <x v="84"/>
    <s v="Sport i rekreacja"/>
    <d v="2025-04-01T00:00:00"/>
    <n v="5"/>
    <n v="224.28"/>
    <n v="1121.4000000000001"/>
  </r>
  <r>
    <x v="84"/>
    <x v="84"/>
    <s v="Sport i rekreacja"/>
    <d v="2025-05-01T00:00:00"/>
    <n v="0"/>
    <n v="229.32"/>
    <n v="0"/>
  </r>
  <r>
    <x v="84"/>
    <x v="84"/>
    <s v="Sport i rekreacja"/>
    <d v="2025-06-01T00:00:00"/>
    <n v="0"/>
    <n v="210.91"/>
    <n v="0"/>
  </r>
  <r>
    <x v="84"/>
    <x v="84"/>
    <s v="Sport i rekreacja"/>
    <d v="2025-07-01T00:00:00"/>
    <n v="0"/>
    <n v="224.55"/>
    <n v="0"/>
  </r>
  <r>
    <x v="84"/>
    <x v="84"/>
    <s v="Sport i rekreacja"/>
    <d v="2025-08-01T00:00:00"/>
    <n v="20"/>
    <n v="221.4"/>
    <n v="4428"/>
  </r>
  <r>
    <x v="84"/>
    <x v="84"/>
    <s v="Sport i rekreacja"/>
    <d v="2025-09-01T00:00:00"/>
    <n v="10"/>
    <n v="208.56"/>
    <n v="2085.6"/>
  </r>
  <r>
    <x v="84"/>
    <x v="84"/>
    <s v="Sport i rekreacja"/>
    <d v="2025-10-01T00:00:00"/>
    <n v="0"/>
    <n v="208.88"/>
    <n v="0"/>
  </r>
  <r>
    <x v="84"/>
    <x v="84"/>
    <s v="Sport i rekreacja"/>
    <d v="2025-11-01T00:00:00"/>
    <n v="0"/>
    <n v="223.14"/>
    <n v="0"/>
  </r>
  <r>
    <x v="84"/>
    <x v="84"/>
    <s v="Sport i rekreacja"/>
    <d v="2025-12-01T00:00:00"/>
    <n v="22"/>
    <n v="214.88"/>
    <n v="4727.3599999999997"/>
  </r>
  <r>
    <x v="84"/>
    <x v="84"/>
    <s v="Sport i rekreacja"/>
    <d v="2026-01-01T00:00:00"/>
    <n v="0"/>
    <n v="228.59"/>
    <n v="0"/>
  </r>
  <r>
    <x v="84"/>
    <x v="84"/>
    <s v="Sport i rekreacja"/>
    <d v="2026-02-01T00:00:00"/>
    <n v="5"/>
    <n v="224.99"/>
    <n v="1124.95"/>
  </r>
  <r>
    <x v="84"/>
    <x v="84"/>
    <s v="Sport i rekreacja"/>
    <d v="2026-03-01T00:00:00"/>
    <n v="0"/>
    <n v="214.06"/>
    <n v="0"/>
  </r>
  <r>
    <x v="84"/>
    <x v="84"/>
    <s v="Sport i rekreacja"/>
    <d v="2026-04-01T00:00:00"/>
    <n v="9"/>
    <n v="211.37"/>
    <n v="1902.33"/>
  </r>
  <r>
    <x v="84"/>
    <x v="84"/>
    <s v="Sport i rekreacja"/>
    <d v="2026-05-01T00:00:00"/>
    <n v="0"/>
    <n v="228.91"/>
    <n v="0"/>
  </r>
  <r>
    <x v="84"/>
    <x v="84"/>
    <s v="Sport i rekreacja"/>
    <d v="2026-06-01T00:00:00"/>
    <n v="7"/>
    <n v="224.83"/>
    <n v="1573.8100000000002"/>
  </r>
  <r>
    <x v="84"/>
    <x v="84"/>
    <s v="Sport i rekreacja"/>
    <d v="2026-07-01T00:00:00"/>
    <n v="12"/>
    <n v="212.11"/>
    <n v="2545.3200000000002"/>
  </r>
  <r>
    <x v="85"/>
    <x v="85"/>
    <s v="Artykuły biurowe"/>
    <d v="2024-08-01T00:00:00"/>
    <n v="0"/>
    <n v="33.950000000000003"/>
    <n v="0"/>
  </r>
  <r>
    <x v="85"/>
    <x v="85"/>
    <s v="Artykuły biurowe"/>
    <d v="2024-09-01T00:00:00"/>
    <n v="13"/>
    <n v="34.1"/>
    <n v="443.3"/>
  </r>
  <r>
    <x v="85"/>
    <x v="85"/>
    <s v="Artykuły biurowe"/>
    <d v="2024-10-01T00:00:00"/>
    <n v="10"/>
    <n v="34.61"/>
    <n v="346.1"/>
  </r>
  <r>
    <x v="85"/>
    <x v="85"/>
    <s v="Artykuły biurowe"/>
    <d v="2024-11-01T00:00:00"/>
    <n v="10"/>
    <n v="33.85"/>
    <n v="338.5"/>
  </r>
  <r>
    <x v="85"/>
    <x v="85"/>
    <s v="Artykuły biurowe"/>
    <d v="2024-12-01T00:00:00"/>
    <n v="14"/>
    <n v="35.14"/>
    <n v="491.96000000000004"/>
  </r>
  <r>
    <x v="85"/>
    <x v="85"/>
    <s v="Artykuły biurowe"/>
    <d v="2025-01-01T00:00:00"/>
    <n v="0"/>
    <n v="33.229999999999997"/>
    <n v="0"/>
  </r>
  <r>
    <x v="85"/>
    <x v="85"/>
    <s v="Artykuły biurowe"/>
    <d v="2025-02-01T00:00:00"/>
    <n v="0"/>
    <n v="34.28"/>
    <n v="0"/>
  </r>
  <r>
    <x v="85"/>
    <x v="85"/>
    <s v="Artykuły biurowe"/>
    <d v="2025-03-01T00:00:00"/>
    <n v="0"/>
    <n v="33.409999999999997"/>
    <n v="0"/>
  </r>
  <r>
    <x v="85"/>
    <x v="85"/>
    <s v="Artykuły biurowe"/>
    <d v="2025-04-01T00:00:00"/>
    <n v="23"/>
    <n v="34.72"/>
    <n v="798.56"/>
  </r>
  <r>
    <x v="85"/>
    <x v="85"/>
    <s v="Artykuły biurowe"/>
    <d v="2025-05-01T00:00:00"/>
    <n v="9"/>
    <n v="35.69"/>
    <n v="321.20999999999998"/>
  </r>
  <r>
    <x v="85"/>
    <x v="85"/>
    <s v="Artykuły biurowe"/>
    <d v="2025-06-01T00:00:00"/>
    <n v="0"/>
    <n v="34.82"/>
    <n v="0"/>
  </r>
  <r>
    <x v="85"/>
    <x v="85"/>
    <s v="Artykuły biurowe"/>
    <d v="2025-07-01T00:00:00"/>
    <n v="7"/>
    <n v="35.21"/>
    <n v="246.47"/>
  </r>
  <r>
    <x v="85"/>
    <x v="85"/>
    <s v="Artykuły biurowe"/>
    <d v="2025-08-01T00:00:00"/>
    <n v="8"/>
    <n v="34.33"/>
    <n v="274.64"/>
  </r>
  <r>
    <x v="85"/>
    <x v="85"/>
    <s v="Artykuły biurowe"/>
    <d v="2025-09-01T00:00:00"/>
    <n v="0"/>
    <n v="35.340000000000003"/>
    <n v="0"/>
  </r>
  <r>
    <x v="85"/>
    <x v="85"/>
    <s v="Artykuły biurowe"/>
    <d v="2025-10-01T00:00:00"/>
    <n v="13"/>
    <n v="34.89"/>
    <n v="453.57"/>
  </r>
  <r>
    <x v="85"/>
    <x v="85"/>
    <s v="Artykuły biurowe"/>
    <d v="2025-11-01T00:00:00"/>
    <n v="5"/>
    <n v="34.08"/>
    <n v="170.39999999999998"/>
  </r>
  <r>
    <x v="85"/>
    <x v="85"/>
    <s v="Artykuły biurowe"/>
    <d v="2025-12-01T00:00:00"/>
    <n v="0"/>
    <n v="35.08"/>
    <n v="0"/>
  </r>
  <r>
    <x v="85"/>
    <x v="85"/>
    <s v="Artykuły biurowe"/>
    <d v="2026-01-01T00:00:00"/>
    <n v="1"/>
    <n v="33.19"/>
    <n v="33.19"/>
  </r>
  <r>
    <x v="85"/>
    <x v="85"/>
    <s v="Artykuły biurowe"/>
    <d v="2026-02-01T00:00:00"/>
    <n v="21"/>
    <n v="34.35"/>
    <n v="721.35"/>
  </r>
  <r>
    <x v="85"/>
    <x v="85"/>
    <s v="Artykuły biurowe"/>
    <d v="2026-03-01T00:00:00"/>
    <n v="9"/>
    <n v="34.770000000000003"/>
    <n v="312.93"/>
  </r>
  <r>
    <x v="85"/>
    <x v="85"/>
    <s v="Artykuły biurowe"/>
    <d v="2026-04-01T00:00:00"/>
    <n v="0"/>
    <n v="35.92"/>
    <n v="0"/>
  </r>
  <r>
    <x v="85"/>
    <x v="85"/>
    <s v="Artykuły biurowe"/>
    <d v="2026-05-01T00:00:00"/>
    <n v="0"/>
    <n v="32.56"/>
    <n v="0"/>
  </r>
  <r>
    <x v="85"/>
    <x v="85"/>
    <s v="Artykuły biurowe"/>
    <d v="2026-06-01T00:00:00"/>
    <n v="4"/>
    <n v="35.28"/>
    <n v="141.12"/>
  </r>
  <r>
    <x v="85"/>
    <x v="85"/>
    <s v="Artykuły biurowe"/>
    <d v="2026-07-01T00:00:00"/>
    <n v="6"/>
    <n v="35.9"/>
    <n v="215.39999999999998"/>
  </r>
  <r>
    <x v="86"/>
    <x v="86"/>
    <s v="Zabawki"/>
    <d v="2024-08-01T00:00:00"/>
    <n v="3"/>
    <n v="119.75"/>
    <n v="359.25"/>
  </r>
  <r>
    <x v="86"/>
    <x v="86"/>
    <s v="Zabawki"/>
    <d v="2024-09-01T00:00:00"/>
    <n v="2"/>
    <n v="119.28"/>
    <n v="238.56"/>
  </r>
  <r>
    <x v="86"/>
    <x v="86"/>
    <s v="Zabawki"/>
    <d v="2024-10-01T00:00:00"/>
    <n v="1"/>
    <n v="126.6"/>
    <n v="126.6"/>
  </r>
  <r>
    <x v="86"/>
    <x v="86"/>
    <s v="Zabawki"/>
    <d v="2024-11-01T00:00:00"/>
    <n v="1"/>
    <n v="121.77"/>
    <n v="121.77"/>
  </r>
  <r>
    <x v="86"/>
    <x v="86"/>
    <s v="Zabawki"/>
    <d v="2024-12-01T00:00:00"/>
    <n v="0"/>
    <n v="121.61"/>
    <n v="0"/>
  </r>
  <r>
    <x v="86"/>
    <x v="86"/>
    <s v="Zabawki"/>
    <d v="2025-01-01T00:00:00"/>
    <n v="0"/>
    <n v="116.71"/>
    <n v="0"/>
  </r>
  <r>
    <x v="86"/>
    <x v="86"/>
    <s v="Zabawki"/>
    <d v="2025-02-01T00:00:00"/>
    <n v="1"/>
    <n v="124.58"/>
    <n v="124.58"/>
  </r>
  <r>
    <x v="86"/>
    <x v="86"/>
    <s v="Zabawki"/>
    <d v="2025-03-01T00:00:00"/>
    <n v="1"/>
    <n v="114.9"/>
    <n v="114.9"/>
  </r>
  <r>
    <x v="86"/>
    <x v="86"/>
    <s v="Zabawki"/>
    <d v="2025-04-01T00:00:00"/>
    <n v="1"/>
    <n v="116.95"/>
    <n v="116.95"/>
  </r>
  <r>
    <x v="86"/>
    <x v="86"/>
    <s v="Zabawki"/>
    <d v="2025-05-01T00:00:00"/>
    <n v="2"/>
    <n v="121.08"/>
    <n v="242.16"/>
  </r>
  <r>
    <x v="86"/>
    <x v="86"/>
    <s v="Zabawki"/>
    <d v="2025-06-01T00:00:00"/>
    <n v="2"/>
    <n v="115.91"/>
    <n v="231.82"/>
  </r>
  <r>
    <x v="86"/>
    <x v="86"/>
    <s v="Zabawki"/>
    <d v="2025-07-01T00:00:00"/>
    <n v="2"/>
    <n v="119.34"/>
    <n v="238.68"/>
  </r>
  <r>
    <x v="86"/>
    <x v="86"/>
    <s v="Zabawki"/>
    <d v="2025-08-01T00:00:00"/>
    <n v="2"/>
    <n v="121.67"/>
    <n v="243.34"/>
  </r>
  <r>
    <x v="86"/>
    <x v="86"/>
    <s v="Zabawki"/>
    <d v="2025-09-01T00:00:00"/>
    <n v="2"/>
    <n v="126.15"/>
    <n v="252.3"/>
  </r>
  <r>
    <x v="86"/>
    <x v="86"/>
    <s v="Zabawki"/>
    <d v="2025-10-01T00:00:00"/>
    <n v="1"/>
    <n v="124.55"/>
    <n v="124.55"/>
  </r>
  <r>
    <x v="86"/>
    <x v="86"/>
    <s v="Zabawki"/>
    <d v="2025-11-01T00:00:00"/>
    <n v="1"/>
    <n v="118.41"/>
    <n v="118.41"/>
  </r>
  <r>
    <x v="86"/>
    <x v="86"/>
    <s v="Zabawki"/>
    <d v="2025-12-01T00:00:00"/>
    <n v="0"/>
    <n v="123.53"/>
    <n v="0"/>
  </r>
  <r>
    <x v="86"/>
    <x v="86"/>
    <s v="Zabawki"/>
    <d v="2026-01-01T00:00:00"/>
    <n v="0"/>
    <n v="116.05"/>
    <n v="0"/>
  </r>
  <r>
    <x v="86"/>
    <x v="86"/>
    <s v="Zabawki"/>
    <d v="2026-02-01T00:00:00"/>
    <n v="1"/>
    <n v="115.34"/>
    <n v="115.34"/>
  </r>
  <r>
    <x v="86"/>
    <x v="86"/>
    <s v="Zabawki"/>
    <d v="2026-03-01T00:00:00"/>
    <n v="1"/>
    <n v="119.34"/>
    <n v="119.34"/>
  </r>
  <r>
    <x v="86"/>
    <x v="86"/>
    <s v="Zabawki"/>
    <d v="2026-04-01T00:00:00"/>
    <n v="2"/>
    <n v="119.57"/>
    <n v="239.14"/>
  </r>
  <r>
    <x v="86"/>
    <x v="86"/>
    <s v="Zabawki"/>
    <d v="2026-05-01T00:00:00"/>
    <n v="2"/>
    <n v="114.84"/>
    <n v="229.68"/>
  </r>
  <r>
    <x v="86"/>
    <x v="86"/>
    <s v="Zabawki"/>
    <d v="2026-06-01T00:00:00"/>
    <n v="3"/>
    <n v="122.17"/>
    <n v="366.51"/>
  </r>
  <r>
    <x v="86"/>
    <x v="86"/>
    <s v="Zabawki"/>
    <d v="2026-07-01T00:00:00"/>
    <n v="2"/>
    <n v="126.18"/>
    <n v="252.36"/>
  </r>
  <r>
    <x v="87"/>
    <x v="87"/>
    <s v="Elektronika"/>
    <d v="2024-08-01T00:00:00"/>
    <n v="15"/>
    <n v="276.64"/>
    <n v="4149.5999999999995"/>
  </r>
  <r>
    <x v="87"/>
    <x v="87"/>
    <s v="Elektronika"/>
    <d v="2024-09-01T00:00:00"/>
    <n v="8"/>
    <n v="288.77999999999997"/>
    <n v="2310.2399999999998"/>
  </r>
  <r>
    <x v="87"/>
    <x v="87"/>
    <s v="Elektronika"/>
    <d v="2024-10-01T00:00:00"/>
    <n v="4"/>
    <n v="267.11"/>
    <n v="1068.44"/>
  </r>
  <r>
    <x v="87"/>
    <x v="87"/>
    <s v="Elektronika"/>
    <d v="2024-11-01T00:00:00"/>
    <n v="3"/>
    <n v="292.39"/>
    <n v="877.17"/>
  </r>
  <r>
    <x v="87"/>
    <x v="87"/>
    <s v="Elektronika"/>
    <d v="2024-12-01T00:00:00"/>
    <n v="5"/>
    <n v="283.41000000000003"/>
    <n v="1417.0500000000002"/>
  </r>
  <r>
    <x v="87"/>
    <x v="87"/>
    <s v="Elektronika"/>
    <d v="2025-01-01T00:00:00"/>
    <n v="12"/>
    <n v="285.42"/>
    <n v="3425.04"/>
  </r>
  <r>
    <x v="87"/>
    <x v="87"/>
    <s v="Elektronika"/>
    <d v="2025-02-01T00:00:00"/>
    <n v="18"/>
    <n v="272.07"/>
    <n v="4897.26"/>
  </r>
  <r>
    <x v="87"/>
    <x v="87"/>
    <s v="Elektronika"/>
    <d v="2025-03-01T00:00:00"/>
    <n v="26"/>
    <n v="276.81"/>
    <n v="7197.06"/>
  </r>
  <r>
    <x v="87"/>
    <x v="87"/>
    <s v="Elektronika"/>
    <d v="2025-04-01T00:00:00"/>
    <n v="52"/>
    <n v="271.55"/>
    <n v="14120.6"/>
  </r>
  <r>
    <x v="87"/>
    <x v="87"/>
    <s v="Elektronika"/>
    <d v="2025-05-01T00:00:00"/>
    <n v="40"/>
    <n v="274.29000000000002"/>
    <n v="10971.6"/>
  </r>
  <r>
    <x v="87"/>
    <x v="87"/>
    <s v="Elektronika"/>
    <d v="2025-06-01T00:00:00"/>
    <n v="42"/>
    <n v="271.07"/>
    <n v="11384.94"/>
  </r>
  <r>
    <x v="87"/>
    <x v="87"/>
    <s v="Elektronika"/>
    <d v="2025-07-01T00:00:00"/>
    <n v="33"/>
    <n v="280.45"/>
    <n v="9254.85"/>
  </r>
  <r>
    <x v="87"/>
    <x v="87"/>
    <s v="Elektronika"/>
    <d v="2025-08-01T00:00:00"/>
    <n v="30"/>
    <n v="280.3"/>
    <n v="8409"/>
  </r>
  <r>
    <x v="87"/>
    <x v="87"/>
    <s v="Elektronika"/>
    <d v="2025-09-01T00:00:00"/>
    <n v="8"/>
    <n v="267.61"/>
    <n v="2140.88"/>
  </r>
  <r>
    <x v="87"/>
    <x v="87"/>
    <s v="Elektronika"/>
    <d v="2025-10-01T00:00:00"/>
    <n v="4"/>
    <n v="291.74"/>
    <n v="1166.96"/>
  </r>
  <r>
    <x v="87"/>
    <x v="87"/>
    <s v="Elektronika"/>
    <d v="2025-11-01T00:00:00"/>
    <n v="3"/>
    <n v="266.24"/>
    <n v="798.72"/>
  </r>
  <r>
    <x v="87"/>
    <x v="87"/>
    <s v="Elektronika"/>
    <d v="2025-12-01T00:00:00"/>
    <n v="5"/>
    <n v="287.67"/>
    <n v="1438.3500000000001"/>
  </r>
  <r>
    <x v="87"/>
    <x v="87"/>
    <s v="Elektronika"/>
    <d v="2026-01-01T00:00:00"/>
    <n v="14"/>
    <n v="282.22000000000003"/>
    <n v="3951.0800000000004"/>
  </r>
  <r>
    <x v="87"/>
    <x v="87"/>
    <s v="Elektronika"/>
    <d v="2026-02-01T00:00:00"/>
    <n v="32"/>
    <n v="289.89"/>
    <n v="9276.48"/>
  </r>
  <r>
    <x v="87"/>
    <x v="87"/>
    <s v="Elektronika"/>
    <d v="2026-03-01T00:00:00"/>
    <n v="24"/>
    <n v="280.10000000000002"/>
    <n v="6722.4000000000005"/>
  </r>
  <r>
    <x v="87"/>
    <x v="87"/>
    <s v="Elektronika"/>
    <d v="2026-04-01T00:00:00"/>
    <n v="33"/>
    <n v="287.27"/>
    <n v="9479.91"/>
  </r>
  <r>
    <x v="87"/>
    <x v="87"/>
    <s v="Elektronika"/>
    <d v="2026-05-01T00:00:00"/>
    <n v="36"/>
    <n v="273.61"/>
    <n v="9849.9600000000009"/>
  </r>
  <r>
    <x v="87"/>
    <x v="87"/>
    <s v="Elektronika"/>
    <d v="2026-06-01T00:00:00"/>
    <n v="52"/>
    <n v="288.44"/>
    <n v="14998.88"/>
  </r>
  <r>
    <x v="87"/>
    <x v="87"/>
    <s v="Elektronika"/>
    <d v="2026-07-01T00:00:00"/>
    <n v="32"/>
    <n v="290.92"/>
    <n v="9309.44"/>
  </r>
  <r>
    <x v="88"/>
    <x v="88"/>
    <s v="Odzież"/>
    <d v="2024-08-01T00:00:00"/>
    <n v="28"/>
    <n v="117.35"/>
    <n v="3285.7999999999997"/>
  </r>
  <r>
    <x v="88"/>
    <x v="88"/>
    <s v="Odzież"/>
    <d v="2024-09-01T00:00:00"/>
    <n v="43"/>
    <n v="120.62"/>
    <n v="5186.66"/>
  </r>
  <r>
    <x v="88"/>
    <x v="88"/>
    <s v="Odzież"/>
    <d v="2024-10-01T00:00:00"/>
    <n v="66"/>
    <n v="121.06"/>
    <n v="7989.96"/>
  </r>
  <r>
    <x v="88"/>
    <x v="88"/>
    <s v="Odzież"/>
    <d v="2024-11-01T00:00:00"/>
    <n v="55"/>
    <n v="122.44"/>
    <n v="6734.2"/>
  </r>
  <r>
    <x v="88"/>
    <x v="88"/>
    <s v="Odzież"/>
    <d v="2024-12-01T00:00:00"/>
    <n v="55"/>
    <n v="117.34"/>
    <n v="6453.7"/>
  </r>
  <r>
    <x v="88"/>
    <x v="88"/>
    <s v="Odzież"/>
    <d v="2025-01-01T00:00:00"/>
    <n v="48"/>
    <n v="113.54"/>
    <n v="5449.92"/>
  </r>
  <r>
    <x v="88"/>
    <x v="88"/>
    <s v="Odzież"/>
    <d v="2025-02-01T00:00:00"/>
    <n v="31"/>
    <n v="113.71"/>
    <n v="3525.0099999999998"/>
  </r>
  <r>
    <x v="88"/>
    <x v="88"/>
    <s v="Odzież"/>
    <d v="2025-03-01T00:00:00"/>
    <n v="21"/>
    <n v="113.47"/>
    <n v="2382.87"/>
  </r>
  <r>
    <x v="88"/>
    <x v="88"/>
    <s v="Odzież"/>
    <d v="2025-04-01T00:00:00"/>
    <n v="15"/>
    <n v="124.03"/>
    <n v="1860.45"/>
  </r>
  <r>
    <x v="88"/>
    <x v="88"/>
    <s v="Odzież"/>
    <d v="2025-05-01T00:00:00"/>
    <n v="18"/>
    <n v="121.4"/>
    <n v="2185.2000000000003"/>
  </r>
  <r>
    <x v="88"/>
    <x v="88"/>
    <s v="Odzież"/>
    <d v="2025-06-01T00:00:00"/>
    <n v="16"/>
    <n v="116.85"/>
    <n v="1869.6"/>
  </r>
  <r>
    <x v="88"/>
    <x v="88"/>
    <s v="Odzież"/>
    <d v="2025-07-01T00:00:00"/>
    <n v="40"/>
    <n v="114.56"/>
    <n v="4582.3999999999996"/>
  </r>
  <r>
    <x v="88"/>
    <x v="88"/>
    <s v="Odzież"/>
    <d v="2025-08-01T00:00:00"/>
    <n v="46"/>
    <n v="120.76"/>
    <n v="5554.96"/>
  </r>
  <r>
    <x v="88"/>
    <x v="88"/>
    <s v="Odzież"/>
    <d v="2025-09-01T00:00:00"/>
    <n v="38"/>
    <n v="113.38"/>
    <n v="4308.4399999999996"/>
  </r>
  <r>
    <x v="88"/>
    <x v="88"/>
    <s v="Odzież"/>
    <d v="2025-10-01T00:00:00"/>
    <n v="60"/>
    <n v="118.26"/>
    <n v="7095.6"/>
  </r>
  <r>
    <x v="88"/>
    <x v="88"/>
    <s v="Odzież"/>
    <d v="2025-11-01T00:00:00"/>
    <n v="81"/>
    <n v="119.07"/>
    <n v="9644.67"/>
  </r>
  <r>
    <x v="88"/>
    <x v="88"/>
    <s v="Odzież"/>
    <d v="2025-12-01T00:00:00"/>
    <n v="77"/>
    <n v="117.15"/>
    <n v="9020.5500000000011"/>
  </r>
  <r>
    <x v="88"/>
    <x v="88"/>
    <s v="Odzież"/>
    <d v="2026-01-01T00:00:00"/>
    <n v="47"/>
    <n v="113.82"/>
    <n v="5349.54"/>
  </r>
  <r>
    <x v="88"/>
    <x v="88"/>
    <s v="Odzież"/>
    <d v="2026-02-01T00:00:00"/>
    <n v="27"/>
    <n v="121.18"/>
    <n v="3271.86"/>
  </r>
  <r>
    <x v="88"/>
    <x v="88"/>
    <s v="Odzież"/>
    <d v="2026-03-01T00:00:00"/>
    <n v="29"/>
    <n v="122.35"/>
    <n v="3548.1499999999996"/>
  </r>
  <r>
    <x v="88"/>
    <x v="88"/>
    <s v="Odzież"/>
    <d v="2026-04-01T00:00:00"/>
    <n v="24"/>
    <n v="123.01"/>
    <n v="2952.2400000000002"/>
  </r>
  <r>
    <x v="88"/>
    <x v="88"/>
    <s v="Odzież"/>
    <d v="2026-05-01T00:00:00"/>
    <n v="19"/>
    <n v="117"/>
    <n v="2223"/>
  </r>
  <r>
    <x v="88"/>
    <x v="88"/>
    <s v="Odzież"/>
    <d v="2026-06-01T00:00:00"/>
    <n v="24"/>
    <n v="125.05"/>
    <n v="3001.2"/>
  </r>
  <r>
    <x v="88"/>
    <x v="88"/>
    <s v="Odzież"/>
    <d v="2026-07-01T00:00:00"/>
    <n v="26"/>
    <n v="120.02"/>
    <n v="3120.52"/>
  </r>
  <r>
    <x v="89"/>
    <x v="89"/>
    <s v="Sport i rekreacja"/>
    <d v="2024-08-01T00:00:00"/>
    <n v="0"/>
    <n v="321.32"/>
    <n v="0"/>
  </r>
  <r>
    <x v="89"/>
    <x v="89"/>
    <s v="Sport i rekreacja"/>
    <d v="2024-09-01T00:00:00"/>
    <n v="32"/>
    <n v="315.10000000000002"/>
    <n v="10083.200000000001"/>
  </r>
  <r>
    <x v="89"/>
    <x v="89"/>
    <s v="Sport i rekreacja"/>
    <d v="2024-10-01T00:00:00"/>
    <n v="0"/>
    <n v="306.99"/>
    <n v="0"/>
  </r>
  <r>
    <x v="89"/>
    <x v="89"/>
    <s v="Sport i rekreacja"/>
    <d v="2024-11-01T00:00:00"/>
    <n v="18"/>
    <n v="328.78"/>
    <n v="5918.0399999999991"/>
  </r>
  <r>
    <x v="89"/>
    <x v="89"/>
    <s v="Sport i rekreacja"/>
    <d v="2024-12-01T00:00:00"/>
    <n v="8"/>
    <n v="324.77"/>
    <n v="2598.16"/>
  </r>
  <r>
    <x v="89"/>
    <x v="89"/>
    <s v="Sport i rekreacja"/>
    <d v="2025-01-01T00:00:00"/>
    <n v="0"/>
    <n v="307.20999999999998"/>
    <n v="0"/>
  </r>
  <r>
    <x v="89"/>
    <x v="89"/>
    <s v="Sport i rekreacja"/>
    <d v="2025-02-01T00:00:00"/>
    <n v="10"/>
    <n v="312.58999999999997"/>
    <n v="3125.8999999999996"/>
  </r>
  <r>
    <x v="89"/>
    <x v="89"/>
    <s v="Sport i rekreacja"/>
    <d v="2025-03-01T00:00:00"/>
    <n v="11"/>
    <n v="308.94"/>
    <n v="3398.34"/>
  </r>
  <r>
    <x v="89"/>
    <x v="89"/>
    <s v="Sport i rekreacja"/>
    <d v="2025-04-01T00:00:00"/>
    <n v="9"/>
    <n v="307.19"/>
    <n v="2764.71"/>
  </r>
  <r>
    <x v="89"/>
    <x v="89"/>
    <s v="Sport i rekreacja"/>
    <d v="2025-05-01T00:00:00"/>
    <n v="0"/>
    <n v="303"/>
    <n v="0"/>
  </r>
  <r>
    <x v="89"/>
    <x v="89"/>
    <s v="Sport i rekreacja"/>
    <d v="2025-06-01T00:00:00"/>
    <n v="0"/>
    <n v="307.32"/>
    <n v="0"/>
  </r>
  <r>
    <x v="89"/>
    <x v="89"/>
    <s v="Sport i rekreacja"/>
    <d v="2025-07-01T00:00:00"/>
    <n v="0"/>
    <n v="321.33"/>
    <n v="0"/>
  </r>
  <r>
    <x v="89"/>
    <x v="89"/>
    <s v="Sport i rekreacja"/>
    <d v="2025-08-01T00:00:00"/>
    <n v="0"/>
    <n v="309.79000000000002"/>
    <n v="0"/>
  </r>
  <r>
    <x v="89"/>
    <x v="89"/>
    <s v="Sport i rekreacja"/>
    <d v="2025-09-01T00:00:00"/>
    <n v="9"/>
    <n v="324.69"/>
    <n v="2922.21"/>
  </r>
  <r>
    <x v="89"/>
    <x v="89"/>
    <s v="Sport i rekreacja"/>
    <d v="2025-10-01T00:00:00"/>
    <n v="21"/>
    <n v="323.52999999999997"/>
    <n v="6794.1299999999992"/>
  </r>
  <r>
    <x v="89"/>
    <x v="89"/>
    <s v="Sport i rekreacja"/>
    <d v="2025-11-01T00:00:00"/>
    <n v="10"/>
    <n v="309.24"/>
    <n v="3092.4"/>
  </r>
  <r>
    <x v="89"/>
    <x v="89"/>
    <s v="Sport i rekreacja"/>
    <d v="2025-12-01T00:00:00"/>
    <n v="0"/>
    <n v="302.32"/>
    <n v="0"/>
  </r>
  <r>
    <x v="89"/>
    <x v="89"/>
    <s v="Sport i rekreacja"/>
    <d v="2026-01-01T00:00:00"/>
    <n v="0"/>
    <n v="322.49"/>
    <n v="0"/>
  </r>
  <r>
    <x v="89"/>
    <x v="89"/>
    <s v="Sport i rekreacja"/>
    <d v="2026-02-01T00:00:00"/>
    <n v="0"/>
    <n v="316.77"/>
    <n v="0"/>
  </r>
  <r>
    <x v="89"/>
    <x v="89"/>
    <s v="Sport i rekreacja"/>
    <d v="2026-03-01T00:00:00"/>
    <n v="19"/>
    <n v="314.5"/>
    <n v="5975.5"/>
  </r>
  <r>
    <x v="89"/>
    <x v="89"/>
    <s v="Sport i rekreacja"/>
    <d v="2026-04-01T00:00:00"/>
    <n v="15"/>
    <n v="318.36"/>
    <n v="4775.4000000000005"/>
  </r>
  <r>
    <x v="89"/>
    <x v="89"/>
    <s v="Sport i rekreacja"/>
    <d v="2026-05-01T00:00:00"/>
    <n v="11"/>
    <n v="314.3"/>
    <n v="3457.3"/>
  </r>
  <r>
    <x v="89"/>
    <x v="89"/>
    <s v="Sport i rekreacja"/>
    <d v="2026-06-01T00:00:00"/>
    <n v="0"/>
    <n v="303.55"/>
    <n v="0"/>
  </r>
  <r>
    <x v="89"/>
    <x v="89"/>
    <s v="Sport i rekreacja"/>
    <d v="2026-07-01T00:00:00"/>
    <n v="12"/>
    <n v="315.11"/>
    <n v="3781.32"/>
  </r>
  <r>
    <x v="90"/>
    <x v="90"/>
    <s v="Kosmetyki"/>
    <d v="2024-08-01T00:00:00"/>
    <n v="2"/>
    <n v="48.85"/>
    <n v="97.7"/>
  </r>
  <r>
    <x v="90"/>
    <x v="90"/>
    <s v="Kosmetyki"/>
    <d v="2024-09-01T00:00:00"/>
    <n v="1"/>
    <n v="47.82"/>
    <n v="47.82"/>
  </r>
  <r>
    <x v="90"/>
    <x v="90"/>
    <s v="Kosmetyki"/>
    <d v="2024-10-01T00:00:00"/>
    <n v="0"/>
    <n v="45.5"/>
    <n v="0"/>
  </r>
  <r>
    <x v="90"/>
    <x v="90"/>
    <s v="Kosmetyki"/>
    <d v="2024-11-01T00:00:00"/>
    <n v="0"/>
    <n v="46.54"/>
    <n v="0"/>
  </r>
  <r>
    <x v="90"/>
    <x v="90"/>
    <s v="Kosmetyki"/>
    <d v="2024-12-01T00:00:00"/>
    <n v="0"/>
    <n v="45.57"/>
    <n v="0"/>
  </r>
  <r>
    <x v="90"/>
    <x v="90"/>
    <s v="Kosmetyki"/>
    <d v="2025-01-01T00:00:00"/>
    <n v="0"/>
    <n v="46.05"/>
    <n v="0"/>
  </r>
  <r>
    <x v="90"/>
    <x v="90"/>
    <s v="Kosmetyki"/>
    <d v="2025-02-01T00:00:00"/>
    <n v="0"/>
    <n v="48.35"/>
    <n v="0"/>
  </r>
  <r>
    <x v="90"/>
    <x v="90"/>
    <s v="Kosmetyki"/>
    <d v="2025-03-01T00:00:00"/>
    <n v="1"/>
    <n v="47.13"/>
    <n v="47.13"/>
  </r>
  <r>
    <x v="90"/>
    <x v="90"/>
    <s v="Kosmetyki"/>
    <d v="2025-04-01T00:00:00"/>
    <n v="1"/>
    <n v="47.25"/>
    <n v="47.25"/>
  </r>
  <r>
    <x v="90"/>
    <x v="90"/>
    <s v="Kosmetyki"/>
    <d v="2025-05-01T00:00:00"/>
    <n v="1"/>
    <n v="49.04"/>
    <n v="49.04"/>
  </r>
  <r>
    <x v="90"/>
    <x v="90"/>
    <s v="Kosmetyki"/>
    <d v="2025-06-01T00:00:00"/>
    <n v="2"/>
    <n v="46.33"/>
    <n v="92.66"/>
  </r>
  <r>
    <x v="90"/>
    <x v="90"/>
    <s v="Kosmetyki"/>
    <d v="2025-07-01T00:00:00"/>
    <n v="2"/>
    <n v="49.11"/>
    <n v="98.22"/>
  </r>
  <r>
    <x v="90"/>
    <x v="90"/>
    <s v="Kosmetyki"/>
    <d v="2025-08-01T00:00:00"/>
    <n v="2"/>
    <n v="46.01"/>
    <n v="92.02"/>
  </r>
  <r>
    <x v="90"/>
    <x v="90"/>
    <s v="Kosmetyki"/>
    <d v="2025-09-01T00:00:00"/>
    <n v="2"/>
    <n v="45.72"/>
    <n v="91.44"/>
  </r>
  <r>
    <x v="90"/>
    <x v="90"/>
    <s v="Kosmetyki"/>
    <d v="2025-10-01T00:00:00"/>
    <n v="1"/>
    <n v="45.88"/>
    <n v="45.88"/>
  </r>
  <r>
    <x v="90"/>
    <x v="90"/>
    <s v="Kosmetyki"/>
    <d v="2025-11-01T00:00:00"/>
    <n v="0"/>
    <n v="45.7"/>
    <n v="0"/>
  </r>
  <r>
    <x v="90"/>
    <x v="90"/>
    <s v="Kosmetyki"/>
    <d v="2025-12-01T00:00:00"/>
    <n v="0"/>
    <n v="46.47"/>
    <n v="0"/>
  </r>
  <r>
    <x v="90"/>
    <x v="90"/>
    <s v="Kosmetyki"/>
    <d v="2026-01-01T00:00:00"/>
    <n v="0"/>
    <n v="47.6"/>
    <n v="0"/>
  </r>
  <r>
    <x v="90"/>
    <x v="90"/>
    <s v="Kosmetyki"/>
    <d v="2026-02-01T00:00:00"/>
    <n v="0"/>
    <n v="46.4"/>
    <n v="0"/>
  </r>
  <r>
    <x v="90"/>
    <x v="90"/>
    <s v="Kosmetyki"/>
    <d v="2026-03-01T00:00:00"/>
    <n v="1"/>
    <n v="45.34"/>
    <n v="45.34"/>
  </r>
  <r>
    <x v="90"/>
    <x v="90"/>
    <s v="Kosmetyki"/>
    <d v="2026-04-01T00:00:00"/>
    <n v="1"/>
    <n v="46.14"/>
    <n v="46.14"/>
  </r>
  <r>
    <x v="90"/>
    <x v="90"/>
    <s v="Kosmetyki"/>
    <d v="2026-05-01T00:00:00"/>
    <n v="2"/>
    <n v="47.49"/>
    <n v="94.98"/>
  </r>
  <r>
    <x v="90"/>
    <x v="90"/>
    <s v="Kosmetyki"/>
    <d v="2026-06-01T00:00:00"/>
    <n v="2"/>
    <n v="46.14"/>
    <n v="92.28"/>
  </r>
  <r>
    <x v="90"/>
    <x v="90"/>
    <s v="Kosmetyki"/>
    <d v="2026-07-01T00:00:00"/>
    <n v="2"/>
    <n v="46.47"/>
    <n v="92.94"/>
  </r>
  <r>
    <x v="91"/>
    <x v="91"/>
    <s v="Ogród"/>
    <d v="2024-08-01T00:00:00"/>
    <n v="22"/>
    <n v="477.26"/>
    <n v="10499.72"/>
  </r>
  <r>
    <x v="91"/>
    <x v="91"/>
    <s v="Ogród"/>
    <d v="2024-09-01T00:00:00"/>
    <n v="54"/>
    <n v="465.52"/>
    <n v="25138.079999999998"/>
  </r>
  <r>
    <x v="91"/>
    <x v="91"/>
    <s v="Ogród"/>
    <d v="2024-10-01T00:00:00"/>
    <n v="63"/>
    <n v="459.9"/>
    <n v="28973.699999999997"/>
  </r>
  <r>
    <x v="91"/>
    <x v="91"/>
    <s v="Ogród"/>
    <d v="2024-11-01T00:00:00"/>
    <n v="110"/>
    <n v="464.83"/>
    <n v="51131.299999999996"/>
  </r>
  <r>
    <x v="91"/>
    <x v="91"/>
    <s v="Ogród"/>
    <d v="2024-12-01T00:00:00"/>
    <n v="122"/>
    <n v="450.71"/>
    <n v="54986.619999999995"/>
  </r>
  <r>
    <x v="91"/>
    <x v="91"/>
    <s v="Ogród"/>
    <d v="2025-01-01T00:00:00"/>
    <n v="104"/>
    <n v="461.74"/>
    <n v="48020.959999999999"/>
  </r>
  <r>
    <x v="91"/>
    <x v="91"/>
    <s v="Ogród"/>
    <d v="2025-02-01T00:00:00"/>
    <n v="104"/>
    <n v="450.33"/>
    <n v="46834.32"/>
  </r>
  <r>
    <x v="91"/>
    <x v="91"/>
    <s v="Ogród"/>
    <d v="2025-03-01T00:00:00"/>
    <n v="76"/>
    <n v="473.51"/>
    <n v="35986.76"/>
  </r>
  <r>
    <x v="91"/>
    <x v="91"/>
    <s v="Ogród"/>
    <d v="2025-04-01T00:00:00"/>
    <n v="71"/>
    <n v="494.38"/>
    <n v="35100.980000000003"/>
  </r>
  <r>
    <x v="91"/>
    <x v="91"/>
    <s v="Ogród"/>
    <d v="2025-05-01T00:00:00"/>
    <n v="40"/>
    <n v="451.76"/>
    <n v="18070.400000000001"/>
  </r>
  <r>
    <x v="91"/>
    <x v="91"/>
    <s v="Ogród"/>
    <d v="2025-06-01T00:00:00"/>
    <n v="9"/>
    <n v="471.14"/>
    <n v="4240.26"/>
  </r>
  <r>
    <x v="91"/>
    <x v="91"/>
    <s v="Ogród"/>
    <d v="2025-07-01T00:00:00"/>
    <n v="12"/>
    <n v="470.24"/>
    <n v="5642.88"/>
  </r>
  <r>
    <x v="91"/>
    <x v="91"/>
    <s v="Ogród"/>
    <d v="2025-08-01T00:00:00"/>
    <n v="27"/>
    <n v="489.07"/>
    <n v="13204.89"/>
  </r>
  <r>
    <x v="91"/>
    <x v="91"/>
    <s v="Ogród"/>
    <d v="2025-09-01T00:00:00"/>
    <n v="62"/>
    <n v="470.15"/>
    <n v="29149.3"/>
  </r>
  <r>
    <x v="91"/>
    <x v="91"/>
    <s v="Ogród"/>
    <d v="2025-10-01T00:00:00"/>
    <n v="55"/>
    <n v="489.01"/>
    <n v="26895.55"/>
  </r>
  <r>
    <x v="91"/>
    <x v="91"/>
    <s v="Ogród"/>
    <d v="2025-11-01T00:00:00"/>
    <n v="86"/>
    <n v="454.89"/>
    <n v="39120.54"/>
  </r>
  <r>
    <x v="91"/>
    <x v="91"/>
    <s v="Ogród"/>
    <d v="2025-12-01T00:00:00"/>
    <n v="111"/>
    <n v="456.57"/>
    <n v="50679.27"/>
  </r>
  <r>
    <x v="91"/>
    <x v="91"/>
    <s v="Ogród"/>
    <d v="2026-01-01T00:00:00"/>
    <n v="135"/>
    <n v="450.11"/>
    <n v="60764.85"/>
  </r>
  <r>
    <x v="91"/>
    <x v="91"/>
    <s v="Ogród"/>
    <d v="2026-02-01T00:00:00"/>
    <n v="156"/>
    <n v="496.08"/>
    <n v="77388.479999999996"/>
  </r>
  <r>
    <x v="91"/>
    <x v="91"/>
    <s v="Ogród"/>
    <d v="2026-03-01T00:00:00"/>
    <n v="77"/>
    <n v="466.77"/>
    <n v="35941.29"/>
  </r>
  <r>
    <x v="91"/>
    <x v="91"/>
    <s v="Ogród"/>
    <d v="2026-04-01T00:00:00"/>
    <n v="81"/>
    <n v="460.93"/>
    <n v="37335.33"/>
  </r>
  <r>
    <x v="91"/>
    <x v="91"/>
    <s v="Ogród"/>
    <d v="2026-05-01T00:00:00"/>
    <n v="31"/>
    <n v="464.42"/>
    <n v="14397.02"/>
  </r>
  <r>
    <x v="91"/>
    <x v="91"/>
    <s v="Ogród"/>
    <d v="2026-06-01T00:00:00"/>
    <n v="21"/>
    <n v="460.35"/>
    <n v="9667.35"/>
  </r>
  <r>
    <x v="91"/>
    <x v="91"/>
    <s v="Ogród"/>
    <d v="2026-07-01T00:00:00"/>
    <n v="23"/>
    <n v="458.8"/>
    <n v="10552.4"/>
  </r>
  <r>
    <x v="92"/>
    <x v="92"/>
    <s v="Meble"/>
    <d v="2024-08-01T00:00:00"/>
    <n v="8"/>
    <n v="233.18"/>
    <n v="1865.44"/>
  </r>
  <r>
    <x v="92"/>
    <x v="92"/>
    <s v="Meble"/>
    <d v="2024-09-01T00:00:00"/>
    <n v="9"/>
    <n v="238.41"/>
    <n v="2145.69"/>
  </r>
  <r>
    <x v="92"/>
    <x v="92"/>
    <s v="Meble"/>
    <d v="2024-10-01T00:00:00"/>
    <n v="8"/>
    <n v="253.83"/>
    <n v="2030.64"/>
  </r>
  <r>
    <x v="92"/>
    <x v="92"/>
    <s v="Meble"/>
    <d v="2024-11-01T00:00:00"/>
    <n v="9"/>
    <n v="246.68"/>
    <n v="2220.12"/>
  </r>
  <r>
    <x v="92"/>
    <x v="92"/>
    <s v="Meble"/>
    <d v="2024-12-01T00:00:00"/>
    <n v="10"/>
    <n v="251.73"/>
    <n v="2517.2999999999997"/>
  </r>
  <r>
    <x v="92"/>
    <x v="92"/>
    <s v="Meble"/>
    <d v="2025-01-01T00:00:00"/>
    <n v="9"/>
    <n v="242.69"/>
    <n v="2184.21"/>
  </r>
  <r>
    <x v="92"/>
    <x v="92"/>
    <s v="Meble"/>
    <d v="2025-02-01T00:00:00"/>
    <n v="10"/>
    <n v="246.33"/>
    <n v="2463.3000000000002"/>
  </r>
  <r>
    <x v="92"/>
    <x v="92"/>
    <s v="Meble"/>
    <d v="2025-03-01T00:00:00"/>
    <n v="9"/>
    <n v="249.73"/>
    <n v="2247.5699999999997"/>
  </r>
  <r>
    <x v="92"/>
    <x v="92"/>
    <s v="Meble"/>
    <d v="2025-04-01T00:00:00"/>
    <n v="9"/>
    <n v="255.18"/>
    <n v="2296.62"/>
  </r>
  <r>
    <x v="92"/>
    <x v="92"/>
    <s v="Meble"/>
    <d v="2025-05-01T00:00:00"/>
    <n v="9"/>
    <n v="244.42"/>
    <n v="2199.7799999999997"/>
  </r>
  <r>
    <x v="92"/>
    <x v="92"/>
    <s v="Meble"/>
    <d v="2025-06-01T00:00:00"/>
    <n v="10"/>
    <n v="252.58"/>
    <n v="2525.8000000000002"/>
  </r>
  <r>
    <x v="92"/>
    <x v="92"/>
    <s v="Meble"/>
    <d v="2025-07-01T00:00:00"/>
    <n v="9"/>
    <n v="234.25"/>
    <n v="2108.25"/>
  </r>
  <r>
    <x v="92"/>
    <x v="92"/>
    <s v="Meble"/>
    <d v="2025-08-01T00:00:00"/>
    <n v="9"/>
    <n v="247.99"/>
    <n v="2231.91"/>
  </r>
  <r>
    <x v="92"/>
    <x v="92"/>
    <s v="Meble"/>
    <d v="2025-09-01T00:00:00"/>
    <n v="11"/>
    <n v="254.21"/>
    <n v="2796.31"/>
  </r>
  <r>
    <x v="92"/>
    <x v="92"/>
    <s v="Meble"/>
    <d v="2025-10-01T00:00:00"/>
    <n v="10"/>
    <n v="247.32"/>
    <n v="2473.1999999999998"/>
  </r>
  <r>
    <x v="92"/>
    <x v="92"/>
    <s v="Meble"/>
    <d v="2025-11-01T00:00:00"/>
    <n v="11"/>
    <n v="254.62"/>
    <n v="2800.82"/>
  </r>
  <r>
    <x v="92"/>
    <x v="92"/>
    <s v="Meble"/>
    <d v="2025-12-01T00:00:00"/>
    <n v="8"/>
    <n v="244.56"/>
    <n v="1956.48"/>
  </r>
  <r>
    <x v="92"/>
    <x v="92"/>
    <s v="Meble"/>
    <d v="2026-01-01T00:00:00"/>
    <n v="10"/>
    <n v="245.04"/>
    <n v="2450.4"/>
  </r>
  <r>
    <x v="92"/>
    <x v="92"/>
    <s v="Meble"/>
    <d v="2026-02-01T00:00:00"/>
    <n v="10"/>
    <n v="249.81"/>
    <n v="2498.1"/>
  </r>
  <r>
    <x v="92"/>
    <x v="92"/>
    <s v="Meble"/>
    <d v="2026-03-01T00:00:00"/>
    <n v="10"/>
    <n v="253.58"/>
    <n v="2535.8000000000002"/>
  </r>
  <r>
    <x v="92"/>
    <x v="92"/>
    <s v="Meble"/>
    <d v="2026-04-01T00:00:00"/>
    <n v="9"/>
    <n v="256.36"/>
    <n v="2307.2400000000002"/>
  </r>
  <r>
    <x v="92"/>
    <x v="92"/>
    <s v="Meble"/>
    <d v="2026-05-01T00:00:00"/>
    <n v="9"/>
    <n v="254.34"/>
    <n v="2289.06"/>
  </r>
  <r>
    <x v="92"/>
    <x v="92"/>
    <s v="Meble"/>
    <d v="2026-06-01T00:00:00"/>
    <n v="9"/>
    <n v="245.83"/>
    <n v="2212.4700000000003"/>
  </r>
  <r>
    <x v="92"/>
    <x v="92"/>
    <s v="Meble"/>
    <d v="2026-07-01T00:00:00"/>
    <n v="10"/>
    <n v="250.73"/>
    <n v="2507.2999999999997"/>
  </r>
  <r>
    <x v="93"/>
    <x v="93"/>
    <s v="Artykuły biurowe"/>
    <d v="2024-08-01T00:00:00"/>
    <n v="47"/>
    <n v="21.05"/>
    <n v="989.35"/>
  </r>
  <r>
    <x v="93"/>
    <x v="93"/>
    <s v="Artykuły biurowe"/>
    <d v="2024-09-01T00:00:00"/>
    <n v="39"/>
    <n v="20.6"/>
    <n v="803.40000000000009"/>
  </r>
  <r>
    <x v="93"/>
    <x v="93"/>
    <s v="Artykuły biurowe"/>
    <d v="2024-10-01T00:00:00"/>
    <n v="37"/>
    <n v="20.34"/>
    <n v="752.58"/>
  </r>
  <r>
    <x v="93"/>
    <x v="93"/>
    <s v="Artykuły biurowe"/>
    <d v="2024-11-01T00:00:00"/>
    <n v="35"/>
    <n v="21.26"/>
    <n v="744.1"/>
  </r>
  <r>
    <x v="93"/>
    <x v="93"/>
    <s v="Artykuły biurowe"/>
    <d v="2024-12-01T00:00:00"/>
    <n v="26"/>
    <n v="21.67"/>
    <n v="563.42000000000007"/>
  </r>
  <r>
    <x v="93"/>
    <x v="93"/>
    <s v="Artykuły biurowe"/>
    <d v="2025-01-01T00:00:00"/>
    <n v="27"/>
    <n v="20.62"/>
    <n v="556.74"/>
  </r>
  <r>
    <x v="93"/>
    <x v="93"/>
    <s v="Artykuły biurowe"/>
    <d v="2025-02-01T00:00:00"/>
    <n v="16"/>
    <n v="21.19"/>
    <n v="339.04"/>
  </r>
  <r>
    <x v="93"/>
    <x v="93"/>
    <s v="Artykuły biurowe"/>
    <d v="2025-03-01T00:00:00"/>
    <n v="12"/>
    <n v="20.96"/>
    <n v="251.52"/>
  </r>
  <r>
    <x v="93"/>
    <x v="93"/>
    <s v="Artykuły biurowe"/>
    <d v="2025-04-01T00:00:00"/>
    <n v="6"/>
    <n v="21.79"/>
    <n v="130.74"/>
  </r>
  <r>
    <x v="93"/>
    <x v="93"/>
    <s v="Artykuły biurowe"/>
    <d v="2025-05-01T00:00:00"/>
    <n v="13"/>
    <n v="21.78"/>
    <n v="283.14"/>
  </r>
  <r>
    <x v="93"/>
    <x v="93"/>
    <s v="Artykuły biurowe"/>
    <d v="2025-06-01T00:00:00"/>
    <n v="14"/>
    <n v="20.78"/>
    <n v="290.92"/>
  </r>
  <r>
    <x v="93"/>
    <x v="93"/>
    <s v="Artykuły biurowe"/>
    <d v="2025-07-01T00:00:00"/>
    <n v="33"/>
    <n v="21.07"/>
    <n v="695.31000000000006"/>
  </r>
  <r>
    <x v="93"/>
    <x v="93"/>
    <s v="Artykuły biurowe"/>
    <d v="2025-08-01T00:00:00"/>
    <n v="18"/>
    <n v="21.62"/>
    <n v="389.16"/>
  </r>
  <r>
    <x v="93"/>
    <x v="93"/>
    <s v="Artykuły biurowe"/>
    <d v="2025-09-01T00:00:00"/>
    <n v="31"/>
    <n v="22.07"/>
    <n v="684.17"/>
  </r>
  <r>
    <x v="93"/>
    <x v="93"/>
    <s v="Artykuły biurowe"/>
    <d v="2025-10-01T00:00:00"/>
    <n v="45"/>
    <n v="21.44"/>
    <n v="964.80000000000007"/>
  </r>
  <r>
    <x v="93"/>
    <x v="93"/>
    <s v="Artykuły biurowe"/>
    <d v="2025-11-01T00:00:00"/>
    <n v="29"/>
    <n v="22.11"/>
    <n v="641.18999999999994"/>
  </r>
  <r>
    <x v="93"/>
    <x v="93"/>
    <s v="Artykuły biurowe"/>
    <d v="2025-12-01T00:00:00"/>
    <n v="30"/>
    <n v="20.8"/>
    <n v="624"/>
  </r>
  <r>
    <x v="93"/>
    <x v="93"/>
    <s v="Artykuły biurowe"/>
    <d v="2026-01-01T00:00:00"/>
    <n v="30"/>
    <n v="21.12"/>
    <n v="633.6"/>
  </r>
  <r>
    <x v="93"/>
    <x v="93"/>
    <s v="Artykuły biurowe"/>
    <d v="2026-02-01T00:00:00"/>
    <n v="27"/>
    <n v="21.94"/>
    <n v="592.38"/>
  </r>
  <r>
    <x v="93"/>
    <x v="93"/>
    <s v="Artykuły biurowe"/>
    <d v="2026-03-01T00:00:00"/>
    <n v="12"/>
    <n v="20.79"/>
    <n v="249.48"/>
  </r>
  <r>
    <x v="93"/>
    <x v="93"/>
    <s v="Artykuły biurowe"/>
    <d v="2026-04-01T00:00:00"/>
    <n v="5"/>
    <n v="21.12"/>
    <n v="105.60000000000001"/>
  </r>
  <r>
    <x v="93"/>
    <x v="93"/>
    <s v="Artykuły biurowe"/>
    <d v="2026-05-01T00:00:00"/>
    <n v="8"/>
    <n v="21.81"/>
    <n v="174.48"/>
  </r>
  <r>
    <x v="93"/>
    <x v="93"/>
    <s v="Artykuły biurowe"/>
    <d v="2026-06-01T00:00:00"/>
    <n v="14"/>
    <n v="20.93"/>
    <n v="293.02"/>
  </r>
  <r>
    <x v="93"/>
    <x v="93"/>
    <s v="Artykuły biurowe"/>
    <d v="2026-07-01T00:00:00"/>
    <n v="22"/>
    <n v="20.12"/>
    <n v="442.64000000000004"/>
  </r>
  <r>
    <x v="94"/>
    <x v="94"/>
    <s v="Motoryzacja"/>
    <d v="2024-08-01T00:00:00"/>
    <n v="1"/>
    <n v="41.52"/>
    <n v="41.52"/>
  </r>
  <r>
    <x v="94"/>
    <x v="94"/>
    <s v="Motoryzacja"/>
    <d v="2024-09-01T00:00:00"/>
    <n v="1"/>
    <n v="39.69"/>
    <n v="39.69"/>
  </r>
  <r>
    <x v="94"/>
    <x v="94"/>
    <s v="Motoryzacja"/>
    <d v="2024-10-01T00:00:00"/>
    <n v="0"/>
    <n v="38.729999999999997"/>
    <n v="0"/>
  </r>
  <r>
    <x v="94"/>
    <x v="94"/>
    <s v="Motoryzacja"/>
    <d v="2024-11-01T00:00:00"/>
    <n v="0"/>
    <n v="39.25"/>
    <n v="0"/>
  </r>
  <r>
    <x v="94"/>
    <x v="94"/>
    <s v="Motoryzacja"/>
    <d v="2024-12-01T00:00:00"/>
    <n v="0"/>
    <n v="41.1"/>
    <n v="0"/>
  </r>
  <r>
    <x v="94"/>
    <x v="94"/>
    <s v="Motoryzacja"/>
    <d v="2025-01-01T00:00:00"/>
    <n v="1"/>
    <n v="38.840000000000003"/>
    <n v="38.840000000000003"/>
  </r>
  <r>
    <x v="94"/>
    <x v="94"/>
    <s v="Motoryzacja"/>
    <d v="2025-02-01T00:00:00"/>
    <n v="2"/>
    <n v="40.450000000000003"/>
    <n v="80.900000000000006"/>
  </r>
  <r>
    <x v="94"/>
    <x v="94"/>
    <s v="Motoryzacja"/>
    <d v="2025-03-01T00:00:00"/>
    <n v="4"/>
    <n v="40.78"/>
    <n v="163.12"/>
  </r>
  <r>
    <x v="94"/>
    <x v="94"/>
    <s v="Motoryzacja"/>
    <d v="2025-04-01T00:00:00"/>
    <n v="3"/>
    <n v="40.96"/>
    <n v="122.88"/>
  </r>
  <r>
    <x v="94"/>
    <x v="94"/>
    <s v="Motoryzacja"/>
    <d v="2025-05-01T00:00:00"/>
    <n v="5"/>
    <n v="40.5"/>
    <n v="202.5"/>
  </r>
  <r>
    <x v="94"/>
    <x v="94"/>
    <s v="Motoryzacja"/>
    <d v="2025-06-01T00:00:00"/>
    <n v="4"/>
    <n v="40.909999999999997"/>
    <n v="163.63999999999999"/>
  </r>
  <r>
    <x v="94"/>
    <x v="94"/>
    <s v="Motoryzacja"/>
    <d v="2025-07-01T00:00:00"/>
    <n v="6"/>
    <n v="41.57"/>
    <n v="249.42000000000002"/>
  </r>
  <r>
    <x v="94"/>
    <x v="94"/>
    <s v="Motoryzacja"/>
    <d v="2025-08-01T00:00:00"/>
    <n v="4"/>
    <n v="40.450000000000003"/>
    <n v="161.80000000000001"/>
  </r>
  <r>
    <x v="94"/>
    <x v="94"/>
    <s v="Motoryzacja"/>
    <d v="2025-09-01T00:00:00"/>
    <n v="2"/>
    <n v="41.81"/>
    <n v="83.62"/>
  </r>
  <r>
    <x v="94"/>
    <x v="94"/>
    <s v="Motoryzacja"/>
    <d v="2025-10-01T00:00:00"/>
    <n v="1"/>
    <n v="38.82"/>
    <n v="38.82"/>
  </r>
  <r>
    <x v="94"/>
    <x v="94"/>
    <s v="Motoryzacja"/>
    <d v="2025-11-01T00:00:00"/>
    <n v="0"/>
    <n v="41.78"/>
    <n v="0"/>
  </r>
  <r>
    <x v="94"/>
    <x v="94"/>
    <s v="Motoryzacja"/>
    <d v="2025-12-01T00:00:00"/>
    <n v="0"/>
    <n v="39.06"/>
    <n v="0"/>
  </r>
  <r>
    <x v="94"/>
    <x v="94"/>
    <s v="Motoryzacja"/>
    <d v="2026-01-01T00:00:00"/>
    <n v="1"/>
    <n v="40.64"/>
    <n v="40.64"/>
  </r>
  <r>
    <x v="94"/>
    <x v="94"/>
    <s v="Motoryzacja"/>
    <d v="2026-02-01T00:00:00"/>
    <n v="2"/>
    <n v="41.82"/>
    <n v="83.64"/>
  </r>
  <r>
    <x v="94"/>
    <x v="94"/>
    <s v="Motoryzacja"/>
    <d v="2026-03-01T00:00:00"/>
    <n v="3"/>
    <n v="40.36"/>
    <n v="121.08"/>
  </r>
  <r>
    <x v="94"/>
    <x v="94"/>
    <s v="Motoryzacja"/>
    <d v="2026-04-01T00:00:00"/>
    <n v="4"/>
    <n v="40.33"/>
    <n v="161.32"/>
  </r>
  <r>
    <x v="94"/>
    <x v="94"/>
    <s v="Motoryzacja"/>
    <d v="2026-05-01T00:00:00"/>
    <n v="5"/>
    <n v="41.07"/>
    <n v="205.35"/>
  </r>
  <r>
    <x v="94"/>
    <x v="94"/>
    <s v="Motoryzacja"/>
    <d v="2026-06-01T00:00:00"/>
    <n v="5"/>
    <n v="42.19"/>
    <n v="210.95"/>
  </r>
  <r>
    <x v="94"/>
    <x v="94"/>
    <s v="Motoryzacja"/>
    <d v="2026-07-01T00:00:00"/>
    <n v="6"/>
    <n v="42.65"/>
    <n v="255.89999999999998"/>
  </r>
  <r>
    <x v="95"/>
    <x v="95"/>
    <s v="Artykuły biurowe"/>
    <d v="2024-08-01T00:00:00"/>
    <n v="17"/>
    <n v="12.24"/>
    <n v="208.08"/>
  </r>
  <r>
    <x v="95"/>
    <x v="95"/>
    <s v="Artykuły biurowe"/>
    <d v="2024-09-01T00:00:00"/>
    <n v="17"/>
    <n v="11.91"/>
    <n v="202.47"/>
  </r>
  <r>
    <x v="95"/>
    <x v="95"/>
    <s v="Artykuły biurowe"/>
    <d v="2024-10-01T00:00:00"/>
    <n v="17"/>
    <n v="12.4"/>
    <n v="210.8"/>
  </r>
  <r>
    <x v="95"/>
    <x v="95"/>
    <s v="Artykuły biurowe"/>
    <d v="2024-11-01T00:00:00"/>
    <n v="18"/>
    <n v="11.82"/>
    <n v="212.76"/>
  </r>
  <r>
    <x v="95"/>
    <x v="95"/>
    <s v="Artykuły biurowe"/>
    <d v="2024-12-01T00:00:00"/>
    <n v="17"/>
    <n v="12.58"/>
    <n v="213.86"/>
  </r>
  <r>
    <x v="95"/>
    <x v="95"/>
    <s v="Artykuły biurowe"/>
    <d v="2025-01-01T00:00:00"/>
    <n v="17"/>
    <n v="12.05"/>
    <n v="204.85000000000002"/>
  </r>
  <r>
    <x v="95"/>
    <x v="95"/>
    <s v="Artykuły biurowe"/>
    <d v="2025-02-01T00:00:00"/>
    <n v="14"/>
    <n v="12.46"/>
    <n v="174.44"/>
  </r>
  <r>
    <x v="95"/>
    <x v="95"/>
    <s v="Artykuły biurowe"/>
    <d v="2025-03-01T00:00:00"/>
    <n v="17"/>
    <n v="11.56"/>
    <n v="196.52"/>
  </r>
  <r>
    <x v="95"/>
    <x v="95"/>
    <s v="Artykuły biurowe"/>
    <d v="2025-04-01T00:00:00"/>
    <n v="17"/>
    <n v="11.7"/>
    <n v="198.89999999999998"/>
  </r>
  <r>
    <x v="95"/>
    <x v="95"/>
    <s v="Artykuły biurowe"/>
    <d v="2025-05-01T00:00:00"/>
    <n v="18"/>
    <n v="12.23"/>
    <n v="220.14000000000001"/>
  </r>
  <r>
    <x v="95"/>
    <x v="95"/>
    <s v="Artykuły biurowe"/>
    <d v="2025-06-01T00:00:00"/>
    <n v="20"/>
    <n v="11.96"/>
    <n v="239.20000000000002"/>
  </r>
  <r>
    <x v="95"/>
    <x v="95"/>
    <s v="Artykuły biurowe"/>
    <d v="2025-07-01T00:00:00"/>
    <n v="18"/>
    <n v="11.64"/>
    <n v="209.52"/>
  </r>
  <r>
    <x v="95"/>
    <x v="95"/>
    <s v="Artykuły biurowe"/>
    <d v="2025-08-01T00:00:00"/>
    <n v="18"/>
    <n v="11.64"/>
    <n v="209.52"/>
  </r>
  <r>
    <x v="95"/>
    <x v="95"/>
    <s v="Artykuły biurowe"/>
    <d v="2025-09-01T00:00:00"/>
    <n v="17"/>
    <n v="12.44"/>
    <n v="211.48"/>
  </r>
  <r>
    <x v="95"/>
    <x v="95"/>
    <s v="Artykuły biurowe"/>
    <d v="2025-10-01T00:00:00"/>
    <n v="17"/>
    <n v="12.29"/>
    <n v="208.92999999999998"/>
  </r>
  <r>
    <x v="95"/>
    <x v="95"/>
    <s v="Artykuły biurowe"/>
    <d v="2025-11-01T00:00:00"/>
    <n v="17"/>
    <n v="11.81"/>
    <n v="200.77"/>
  </r>
  <r>
    <x v="95"/>
    <x v="95"/>
    <s v="Artykuły biurowe"/>
    <d v="2025-12-01T00:00:00"/>
    <n v="17"/>
    <n v="12.44"/>
    <n v="211.48"/>
  </r>
  <r>
    <x v="95"/>
    <x v="95"/>
    <s v="Artykuły biurowe"/>
    <d v="2026-01-01T00:00:00"/>
    <n v="13"/>
    <n v="11.6"/>
    <n v="150.79999999999998"/>
  </r>
  <r>
    <x v="95"/>
    <x v="95"/>
    <s v="Artykuły biurowe"/>
    <d v="2026-02-01T00:00:00"/>
    <n v="15"/>
    <n v="12.47"/>
    <n v="187.05"/>
  </r>
  <r>
    <x v="95"/>
    <x v="95"/>
    <s v="Artykuły biurowe"/>
    <d v="2026-03-01T00:00:00"/>
    <n v="15"/>
    <n v="12.17"/>
    <n v="182.55"/>
  </r>
  <r>
    <x v="95"/>
    <x v="95"/>
    <s v="Artykuły biurowe"/>
    <d v="2026-04-01T00:00:00"/>
    <n v="16"/>
    <n v="12.02"/>
    <n v="192.32"/>
  </r>
  <r>
    <x v="95"/>
    <x v="95"/>
    <s v="Artykuły biurowe"/>
    <d v="2026-05-01T00:00:00"/>
    <n v="18"/>
    <n v="12.28"/>
    <n v="221.04"/>
  </r>
  <r>
    <x v="95"/>
    <x v="95"/>
    <s v="Artykuły biurowe"/>
    <d v="2026-06-01T00:00:00"/>
    <n v="16"/>
    <n v="12.54"/>
    <n v="200.64"/>
  </r>
  <r>
    <x v="95"/>
    <x v="95"/>
    <s v="Artykuły biurowe"/>
    <d v="2026-07-01T00:00:00"/>
    <n v="15"/>
    <n v="12.3"/>
    <n v="184.5"/>
  </r>
  <r>
    <x v="96"/>
    <x v="96"/>
    <s v="Meble"/>
    <d v="2024-08-01T00:00:00"/>
    <n v="0"/>
    <n v="289.22000000000003"/>
    <n v="0"/>
  </r>
  <r>
    <x v="96"/>
    <x v="96"/>
    <s v="Meble"/>
    <d v="2024-09-01T00:00:00"/>
    <n v="0"/>
    <n v="290.64"/>
    <n v="0"/>
  </r>
  <r>
    <x v="96"/>
    <x v="96"/>
    <s v="Meble"/>
    <d v="2024-10-01T00:00:00"/>
    <n v="1"/>
    <n v="290.33999999999997"/>
    <n v="290.33999999999997"/>
  </r>
  <r>
    <x v="96"/>
    <x v="96"/>
    <s v="Meble"/>
    <d v="2024-11-01T00:00:00"/>
    <n v="1"/>
    <n v="279.33"/>
    <n v="279.33"/>
  </r>
  <r>
    <x v="96"/>
    <x v="96"/>
    <s v="Meble"/>
    <d v="2024-12-01T00:00:00"/>
    <n v="2"/>
    <n v="265.67"/>
    <n v="531.34"/>
  </r>
  <r>
    <x v="96"/>
    <x v="96"/>
    <s v="Meble"/>
    <d v="2025-01-01T00:00:00"/>
    <n v="1"/>
    <n v="276.7"/>
    <n v="276.7"/>
  </r>
  <r>
    <x v="96"/>
    <x v="96"/>
    <s v="Meble"/>
    <d v="2025-02-01T00:00:00"/>
    <n v="2"/>
    <n v="271.16000000000003"/>
    <n v="542.32000000000005"/>
  </r>
  <r>
    <x v="96"/>
    <x v="96"/>
    <s v="Meble"/>
    <d v="2025-03-01T00:00:00"/>
    <n v="2"/>
    <n v="267.10000000000002"/>
    <n v="534.20000000000005"/>
  </r>
  <r>
    <x v="96"/>
    <x v="96"/>
    <s v="Meble"/>
    <d v="2025-04-01T00:00:00"/>
    <n v="2"/>
    <n v="269.39"/>
    <n v="538.78"/>
  </r>
  <r>
    <x v="96"/>
    <x v="96"/>
    <s v="Meble"/>
    <d v="2025-05-01T00:00:00"/>
    <n v="2"/>
    <n v="285.81"/>
    <n v="571.62"/>
  </r>
  <r>
    <x v="96"/>
    <x v="96"/>
    <s v="Meble"/>
    <d v="2025-06-01T00:00:00"/>
    <n v="1"/>
    <n v="272.27999999999997"/>
    <n v="272.27999999999997"/>
  </r>
  <r>
    <x v="96"/>
    <x v="96"/>
    <s v="Meble"/>
    <d v="2025-07-01T00:00:00"/>
    <n v="1"/>
    <n v="290.89"/>
    <n v="290.89"/>
  </r>
  <r>
    <x v="96"/>
    <x v="96"/>
    <s v="Meble"/>
    <d v="2025-08-01T00:00:00"/>
    <n v="0"/>
    <n v="272.63"/>
    <n v="0"/>
  </r>
  <r>
    <x v="96"/>
    <x v="96"/>
    <s v="Meble"/>
    <d v="2025-09-01T00:00:00"/>
    <n v="0"/>
    <n v="266.32"/>
    <n v="0"/>
  </r>
  <r>
    <x v="96"/>
    <x v="96"/>
    <s v="Meble"/>
    <d v="2025-10-01T00:00:00"/>
    <n v="0"/>
    <n v="266.24"/>
    <n v="0"/>
  </r>
  <r>
    <x v="96"/>
    <x v="96"/>
    <s v="Meble"/>
    <d v="2025-11-01T00:00:00"/>
    <n v="1"/>
    <n v="269.70999999999998"/>
    <n v="269.70999999999998"/>
  </r>
  <r>
    <x v="96"/>
    <x v="96"/>
    <s v="Meble"/>
    <d v="2025-12-01T00:00:00"/>
    <n v="1"/>
    <n v="277.63"/>
    <n v="277.63"/>
  </r>
  <r>
    <x v="96"/>
    <x v="96"/>
    <s v="Meble"/>
    <d v="2026-01-01T00:00:00"/>
    <n v="2"/>
    <n v="274.64999999999998"/>
    <n v="549.29999999999995"/>
  </r>
  <r>
    <x v="96"/>
    <x v="96"/>
    <s v="Meble"/>
    <d v="2026-02-01T00:00:00"/>
    <n v="2"/>
    <n v="291.66000000000003"/>
    <n v="583.32000000000005"/>
  </r>
  <r>
    <x v="96"/>
    <x v="96"/>
    <s v="Meble"/>
    <d v="2026-03-01T00:00:00"/>
    <n v="1"/>
    <n v="280.73"/>
    <n v="280.73"/>
  </r>
  <r>
    <x v="96"/>
    <x v="96"/>
    <s v="Meble"/>
    <d v="2026-04-01T00:00:00"/>
    <n v="2"/>
    <n v="267.57"/>
    <n v="535.14"/>
  </r>
  <r>
    <x v="96"/>
    <x v="96"/>
    <s v="Meble"/>
    <d v="2026-05-01T00:00:00"/>
    <n v="2"/>
    <n v="272.33"/>
    <n v="544.66"/>
  </r>
  <r>
    <x v="96"/>
    <x v="96"/>
    <s v="Meble"/>
    <d v="2026-06-01T00:00:00"/>
    <n v="1"/>
    <n v="271.08"/>
    <n v="271.08"/>
  </r>
  <r>
    <x v="96"/>
    <x v="96"/>
    <s v="Meble"/>
    <d v="2026-07-01T00:00:00"/>
    <n v="1"/>
    <n v="270.77"/>
    <n v="270.77"/>
  </r>
  <r>
    <x v="97"/>
    <x v="97"/>
    <s v="Elektronika"/>
    <d v="2024-08-01T00:00:00"/>
    <n v="5"/>
    <n v="322.35000000000002"/>
    <n v="1611.75"/>
  </r>
  <r>
    <x v="97"/>
    <x v="97"/>
    <s v="Elektronika"/>
    <d v="2024-09-01T00:00:00"/>
    <n v="6"/>
    <n v="324.33999999999997"/>
    <n v="1946.04"/>
  </r>
  <r>
    <x v="97"/>
    <x v="97"/>
    <s v="Elektronika"/>
    <d v="2024-10-01T00:00:00"/>
    <n v="9"/>
    <n v="337.26"/>
    <n v="3035.34"/>
  </r>
  <r>
    <x v="97"/>
    <x v="97"/>
    <s v="Elektronika"/>
    <d v="2024-11-01T00:00:00"/>
    <n v="8"/>
    <n v="329.38"/>
    <n v="2635.04"/>
  </r>
  <r>
    <x v="97"/>
    <x v="97"/>
    <s v="Elektronika"/>
    <d v="2024-12-01T00:00:00"/>
    <n v="9"/>
    <n v="325.33999999999997"/>
    <n v="2928.06"/>
  </r>
  <r>
    <x v="97"/>
    <x v="97"/>
    <s v="Elektronika"/>
    <d v="2025-01-01T00:00:00"/>
    <n v="10"/>
    <n v="315.85000000000002"/>
    <n v="3158.5"/>
  </r>
  <r>
    <x v="97"/>
    <x v="97"/>
    <s v="Elektronika"/>
    <d v="2025-02-01T00:00:00"/>
    <n v="12"/>
    <n v="326.64999999999998"/>
    <n v="3919.7999999999997"/>
  </r>
  <r>
    <x v="97"/>
    <x v="97"/>
    <s v="Elektronika"/>
    <d v="2025-03-01T00:00:00"/>
    <n v="8"/>
    <n v="328.37"/>
    <n v="2626.96"/>
  </r>
  <r>
    <x v="97"/>
    <x v="97"/>
    <s v="Elektronika"/>
    <d v="2025-04-01T00:00:00"/>
    <n v="6"/>
    <n v="329.24"/>
    <n v="1975.44"/>
  </r>
  <r>
    <x v="97"/>
    <x v="97"/>
    <s v="Elektronika"/>
    <d v="2025-05-01T00:00:00"/>
    <n v="5"/>
    <n v="330.71"/>
    <n v="1653.55"/>
  </r>
  <r>
    <x v="97"/>
    <x v="97"/>
    <s v="Elektronika"/>
    <d v="2025-06-01T00:00:00"/>
    <n v="4"/>
    <n v="333.94"/>
    <n v="1335.76"/>
  </r>
  <r>
    <x v="97"/>
    <x v="97"/>
    <s v="Elektronika"/>
    <d v="2025-07-01T00:00:00"/>
    <n v="3"/>
    <n v="332.62"/>
    <n v="997.86"/>
  </r>
  <r>
    <x v="97"/>
    <x v="97"/>
    <s v="Elektronika"/>
    <d v="2025-08-01T00:00:00"/>
    <n v="5"/>
    <n v="316.88"/>
    <n v="1584.4"/>
  </r>
  <r>
    <x v="97"/>
    <x v="97"/>
    <s v="Elektronika"/>
    <d v="2025-09-01T00:00:00"/>
    <n v="7"/>
    <n v="330.04"/>
    <n v="2310.2800000000002"/>
  </r>
  <r>
    <x v="97"/>
    <x v="97"/>
    <s v="Elektronika"/>
    <d v="2025-10-01T00:00:00"/>
    <n v="6"/>
    <n v="328.95"/>
    <n v="1973.6999999999998"/>
  </r>
  <r>
    <x v="97"/>
    <x v="97"/>
    <s v="Elektronika"/>
    <d v="2025-11-01T00:00:00"/>
    <n v="15"/>
    <n v="332.24"/>
    <n v="4983.6000000000004"/>
  </r>
  <r>
    <x v="97"/>
    <x v="97"/>
    <s v="Elektronika"/>
    <d v="2025-12-01T00:00:00"/>
    <n v="10"/>
    <n v="309.68"/>
    <n v="3096.8"/>
  </r>
  <r>
    <x v="97"/>
    <x v="97"/>
    <s v="Elektronika"/>
    <d v="2026-01-01T00:00:00"/>
    <n v="13"/>
    <n v="333.89"/>
    <n v="4340.57"/>
  </r>
  <r>
    <x v="97"/>
    <x v="97"/>
    <s v="Elektronika"/>
    <d v="2026-02-01T00:00:00"/>
    <n v="11"/>
    <n v="325.86"/>
    <n v="3584.46"/>
  </r>
  <r>
    <x v="97"/>
    <x v="97"/>
    <s v="Elektronika"/>
    <d v="2026-03-01T00:00:00"/>
    <n v="12"/>
    <n v="332.52"/>
    <n v="3990.24"/>
  </r>
  <r>
    <x v="97"/>
    <x v="97"/>
    <s v="Elektronika"/>
    <d v="2026-04-01T00:00:00"/>
    <n v="8"/>
    <n v="309.77999999999997"/>
    <n v="2478.2399999999998"/>
  </r>
  <r>
    <x v="97"/>
    <x v="97"/>
    <s v="Elektronika"/>
    <d v="2026-05-01T00:00:00"/>
    <n v="6"/>
    <n v="320.70999999999998"/>
    <n v="1924.2599999999998"/>
  </r>
  <r>
    <x v="97"/>
    <x v="97"/>
    <s v="Elektronika"/>
    <d v="2026-06-01T00:00:00"/>
    <n v="4"/>
    <n v="313.75"/>
    <n v="1255"/>
  </r>
  <r>
    <x v="97"/>
    <x v="97"/>
    <s v="Elektronika"/>
    <d v="2026-07-01T00:00:00"/>
    <n v="6"/>
    <n v="320.60000000000002"/>
    <n v="1923.6000000000001"/>
  </r>
  <r>
    <x v="98"/>
    <x v="98"/>
    <s v="Odzież"/>
    <d v="2024-08-01T00:00:00"/>
    <n v="0"/>
    <n v="29.74"/>
    <n v="0"/>
  </r>
  <r>
    <x v="98"/>
    <x v="98"/>
    <s v="Odzież"/>
    <d v="2024-09-01T00:00:00"/>
    <n v="8"/>
    <n v="32.04"/>
    <n v="256.32"/>
  </r>
  <r>
    <x v="98"/>
    <x v="98"/>
    <s v="Odzież"/>
    <d v="2024-10-01T00:00:00"/>
    <n v="12"/>
    <n v="31.29"/>
    <n v="375.48"/>
  </r>
  <r>
    <x v="98"/>
    <x v="98"/>
    <s v="Odzież"/>
    <d v="2024-11-01T00:00:00"/>
    <n v="0"/>
    <n v="31.79"/>
    <n v="0"/>
  </r>
  <r>
    <x v="98"/>
    <x v="98"/>
    <s v="Odzież"/>
    <d v="2024-12-01T00:00:00"/>
    <n v="38"/>
    <n v="31.61"/>
    <n v="1201.18"/>
  </r>
  <r>
    <x v="98"/>
    <x v="98"/>
    <s v="Odzież"/>
    <d v="2025-01-01T00:00:00"/>
    <n v="0"/>
    <n v="30.77"/>
    <n v="0"/>
  </r>
  <r>
    <x v="98"/>
    <x v="98"/>
    <s v="Odzież"/>
    <d v="2025-02-01T00:00:00"/>
    <n v="12"/>
    <n v="29.84"/>
    <n v="358.08"/>
  </r>
  <r>
    <x v="98"/>
    <x v="98"/>
    <s v="Odzież"/>
    <d v="2025-03-01T00:00:00"/>
    <n v="23"/>
    <n v="31.01"/>
    <n v="713.23"/>
  </r>
  <r>
    <x v="98"/>
    <x v="98"/>
    <s v="Odzież"/>
    <d v="2025-04-01T00:00:00"/>
    <n v="0"/>
    <n v="29.82"/>
    <n v="0"/>
  </r>
  <r>
    <x v="98"/>
    <x v="98"/>
    <s v="Odzież"/>
    <d v="2025-05-01T00:00:00"/>
    <n v="48"/>
    <n v="30.23"/>
    <n v="1451.04"/>
  </r>
  <r>
    <x v="98"/>
    <x v="98"/>
    <s v="Odzież"/>
    <d v="2025-06-01T00:00:00"/>
    <n v="39"/>
    <n v="32.200000000000003"/>
    <n v="1255.8000000000002"/>
  </r>
  <r>
    <x v="98"/>
    <x v="98"/>
    <s v="Odzież"/>
    <d v="2025-07-01T00:00:00"/>
    <n v="31"/>
    <n v="30.91"/>
    <n v="958.21"/>
  </r>
  <r>
    <x v="98"/>
    <x v="98"/>
    <s v="Odzież"/>
    <d v="2025-08-01T00:00:00"/>
    <n v="30"/>
    <n v="30.34"/>
    <n v="910.2"/>
  </r>
  <r>
    <x v="98"/>
    <x v="98"/>
    <s v="Odzież"/>
    <d v="2025-09-01T00:00:00"/>
    <n v="0"/>
    <n v="32.090000000000003"/>
    <n v="0"/>
  </r>
  <r>
    <x v="98"/>
    <x v="98"/>
    <s v="Odzież"/>
    <d v="2025-10-01T00:00:00"/>
    <n v="51"/>
    <n v="29.61"/>
    <n v="1510.11"/>
  </r>
  <r>
    <x v="98"/>
    <x v="98"/>
    <s v="Odzież"/>
    <d v="2025-11-01T00:00:00"/>
    <n v="33"/>
    <n v="30.6"/>
    <n v="1009.8000000000001"/>
  </r>
  <r>
    <x v="98"/>
    <x v="98"/>
    <s v="Odzież"/>
    <d v="2025-12-01T00:00:00"/>
    <n v="0"/>
    <n v="31.17"/>
    <n v="0"/>
  </r>
  <r>
    <x v="98"/>
    <x v="98"/>
    <s v="Odzież"/>
    <d v="2026-01-01T00:00:00"/>
    <n v="34"/>
    <n v="29.86"/>
    <n v="1015.24"/>
  </r>
  <r>
    <x v="98"/>
    <x v="98"/>
    <s v="Odzież"/>
    <d v="2026-02-01T00:00:00"/>
    <n v="30"/>
    <n v="30.49"/>
    <n v="914.69999999999993"/>
  </r>
  <r>
    <x v="98"/>
    <x v="98"/>
    <s v="Odzież"/>
    <d v="2026-03-01T00:00:00"/>
    <n v="0"/>
    <n v="31.01"/>
    <n v="0"/>
  </r>
  <r>
    <x v="98"/>
    <x v="98"/>
    <s v="Odzież"/>
    <d v="2026-04-01T00:00:00"/>
    <n v="0"/>
    <n v="31.37"/>
    <n v="0"/>
  </r>
  <r>
    <x v="98"/>
    <x v="98"/>
    <s v="Odzież"/>
    <d v="2026-05-01T00:00:00"/>
    <n v="35"/>
    <n v="30.31"/>
    <n v="1060.8499999999999"/>
  </r>
  <r>
    <x v="98"/>
    <x v="98"/>
    <s v="Odzież"/>
    <d v="2026-06-01T00:00:00"/>
    <n v="24"/>
    <n v="31.13"/>
    <n v="747.12"/>
  </r>
  <r>
    <x v="98"/>
    <x v="98"/>
    <s v="Odzież"/>
    <d v="2026-07-01T00:00:00"/>
    <n v="0"/>
    <n v="32.33"/>
    <n v="0"/>
  </r>
  <r>
    <x v="99"/>
    <x v="99"/>
    <s v="Obuwie"/>
    <d v="2024-08-01T00:00:00"/>
    <n v="4"/>
    <n v="192.11"/>
    <n v="768.44"/>
  </r>
  <r>
    <x v="99"/>
    <x v="99"/>
    <s v="Obuwie"/>
    <d v="2024-09-01T00:00:00"/>
    <n v="3"/>
    <n v="193.9"/>
    <n v="581.70000000000005"/>
  </r>
  <r>
    <x v="99"/>
    <x v="99"/>
    <s v="Obuwie"/>
    <d v="2024-10-01T00:00:00"/>
    <n v="2"/>
    <n v="182.21"/>
    <n v="364.42"/>
  </r>
  <r>
    <x v="99"/>
    <x v="99"/>
    <s v="Obuwie"/>
    <d v="2024-11-01T00:00:00"/>
    <n v="1"/>
    <n v="182.44"/>
    <n v="182.44"/>
  </r>
  <r>
    <x v="99"/>
    <x v="99"/>
    <s v="Obuwie"/>
    <d v="2024-12-01T00:00:00"/>
    <n v="1"/>
    <n v="183.6"/>
    <n v="183.6"/>
  </r>
  <r>
    <x v="99"/>
    <x v="99"/>
    <s v="Obuwie"/>
    <d v="2025-01-01T00:00:00"/>
    <n v="3"/>
    <n v="184.8"/>
    <n v="554.40000000000009"/>
  </r>
  <r>
    <x v="99"/>
    <x v="99"/>
    <s v="Obuwie"/>
    <d v="2025-02-01T00:00:00"/>
    <n v="3"/>
    <n v="191.89"/>
    <n v="575.66999999999996"/>
  </r>
  <r>
    <x v="99"/>
    <x v="99"/>
    <s v="Obuwie"/>
    <d v="2025-03-01T00:00:00"/>
    <n v="4"/>
    <n v="193.17"/>
    <n v="772.68"/>
  </r>
  <r>
    <x v="99"/>
    <x v="99"/>
    <s v="Obuwie"/>
    <d v="2025-04-01T00:00:00"/>
    <n v="5"/>
    <n v="188.57"/>
    <n v="942.84999999999991"/>
  </r>
  <r>
    <x v="99"/>
    <x v="99"/>
    <s v="Obuwie"/>
    <d v="2025-05-01T00:00:00"/>
    <n v="10"/>
    <n v="185.06"/>
    <n v="1850.6"/>
  </r>
  <r>
    <x v="99"/>
    <x v="99"/>
    <s v="Obuwie"/>
    <d v="2025-06-01T00:00:00"/>
    <n v="8"/>
    <n v="182.15"/>
    <n v="1457.2"/>
  </r>
  <r>
    <x v="99"/>
    <x v="99"/>
    <s v="Obuwie"/>
    <d v="2025-07-01T00:00:00"/>
    <n v="7"/>
    <n v="190.11"/>
    <n v="1330.77"/>
  </r>
  <r>
    <x v="99"/>
    <x v="99"/>
    <s v="Obuwie"/>
    <d v="2025-08-01T00:00:00"/>
    <n v="4"/>
    <n v="192.01"/>
    <n v="768.04"/>
  </r>
  <r>
    <x v="99"/>
    <x v="99"/>
    <s v="Obuwie"/>
    <d v="2025-09-01T00:00:00"/>
    <n v="4"/>
    <n v="181.17"/>
    <n v="724.68"/>
  </r>
  <r>
    <x v="99"/>
    <x v="99"/>
    <s v="Obuwie"/>
    <d v="2025-10-01T00:00:00"/>
    <n v="2"/>
    <n v="188.68"/>
    <n v="377.36"/>
  </r>
  <r>
    <x v="99"/>
    <x v="99"/>
    <s v="Obuwie"/>
    <d v="2025-11-01T00:00:00"/>
    <n v="2"/>
    <n v="197.29"/>
    <n v="394.58"/>
  </r>
  <r>
    <x v="99"/>
    <x v="99"/>
    <s v="Obuwie"/>
    <d v="2025-12-01T00:00:00"/>
    <n v="2"/>
    <n v="195.43"/>
    <n v="390.86"/>
  </r>
  <r>
    <x v="99"/>
    <x v="99"/>
    <s v="Obuwie"/>
    <d v="2026-01-01T00:00:00"/>
    <n v="3"/>
    <n v="184.34"/>
    <n v="553.02"/>
  </r>
  <r>
    <x v="99"/>
    <x v="99"/>
    <s v="Obuwie"/>
    <d v="2026-02-01T00:00:00"/>
    <n v="5"/>
    <n v="186.78"/>
    <n v="933.9"/>
  </r>
  <r>
    <x v="99"/>
    <x v="99"/>
    <s v="Obuwie"/>
    <d v="2026-03-01T00:00:00"/>
    <n v="7"/>
    <n v="193.63"/>
    <n v="1355.4099999999999"/>
  </r>
  <r>
    <x v="99"/>
    <x v="99"/>
    <s v="Obuwie"/>
    <d v="2026-04-01T00:00:00"/>
    <n v="8"/>
    <n v="182.23"/>
    <n v="1457.84"/>
  </r>
  <r>
    <x v="99"/>
    <x v="99"/>
    <s v="Obuwie"/>
    <d v="2026-05-01T00:00:00"/>
    <n v="7"/>
    <n v="197.02"/>
    <n v="1379.14"/>
  </r>
  <r>
    <x v="99"/>
    <x v="99"/>
    <s v="Obuwie"/>
    <d v="2026-06-01T00:00:00"/>
    <n v="11"/>
    <n v="196.91"/>
    <n v="2166.0099999999998"/>
  </r>
  <r>
    <x v="99"/>
    <x v="99"/>
    <s v="Obuwie"/>
    <d v="2026-07-01T00:00:00"/>
    <n v="6"/>
    <n v="190.65"/>
    <n v="1143.9000000000001"/>
  </r>
  <r>
    <x v="100"/>
    <x v="100"/>
    <s v="Sport i rekreacja"/>
    <d v="2024-08-01T00:00:00"/>
    <n v="0"/>
    <n v="36.35"/>
    <n v="0"/>
  </r>
  <r>
    <x v="100"/>
    <x v="100"/>
    <s v="Sport i rekreacja"/>
    <d v="2024-09-01T00:00:00"/>
    <n v="0"/>
    <n v="37.9"/>
    <n v="0"/>
  </r>
  <r>
    <x v="100"/>
    <x v="100"/>
    <s v="Sport i rekreacja"/>
    <d v="2024-10-01T00:00:00"/>
    <n v="5"/>
    <n v="39.29"/>
    <n v="196.45"/>
  </r>
  <r>
    <x v="100"/>
    <x v="100"/>
    <s v="Sport i rekreacja"/>
    <d v="2024-11-01T00:00:00"/>
    <n v="0"/>
    <n v="38.24"/>
    <n v="0"/>
  </r>
  <r>
    <x v="100"/>
    <x v="100"/>
    <s v="Sport i rekreacja"/>
    <d v="2024-12-01T00:00:00"/>
    <n v="16"/>
    <n v="38.5"/>
    <n v="616"/>
  </r>
  <r>
    <x v="100"/>
    <x v="100"/>
    <s v="Sport i rekreacja"/>
    <d v="2025-01-01T00:00:00"/>
    <n v="52"/>
    <n v="37.869999999999997"/>
    <n v="1969.2399999999998"/>
  </r>
  <r>
    <x v="100"/>
    <x v="100"/>
    <s v="Sport i rekreacja"/>
    <d v="2025-02-01T00:00:00"/>
    <n v="43"/>
    <n v="37.07"/>
    <n v="1594.01"/>
  </r>
  <r>
    <x v="100"/>
    <x v="100"/>
    <s v="Sport i rekreacja"/>
    <d v="2025-03-01T00:00:00"/>
    <n v="0"/>
    <n v="36.53"/>
    <n v="0"/>
  </r>
  <r>
    <x v="100"/>
    <x v="100"/>
    <s v="Sport i rekreacja"/>
    <d v="2025-04-01T00:00:00"/>
    <n v="41"/>
    <n v="38.04"/>
    <n v="1559.6399999999999"/>
  </r>
  <r>
    <x v="100"/>
    <x v="100"/>
    <s v="Sport i rekreacja"/>
    <d v="2025-05-01T00:00:00"/>
    <n v="50"/>
    <n v="37.54"/>
    <n v="1877"/>
  </r>
  <r>
    <x v="100"/>
    <x v="100"/>
    <s v="Sport i rekreacja"/>
    <d v="2025-06-01T00:00:00"/>
    <n v="23"/>
    <n v="38.36"/>
    <n v="882.28"/>
  </r>
  <r>
    <x v="100"/>
    <x v="100"/>
    <s v="Sport i rekreacja"/>
    <d v="2025-07-01T00:00:00"/>
    <n v="0"/>
    <n v="37.85"/>
    <n v="0"/>
  </r>
  <r>
    <x v="100"/>
    <x v="100"/>
    <s v="Sport i rekreacja"/>
    <d v="2025-08-01T00:00:00"/>
    <n v="5"/>
    <n v="36.909999999999997"/>
    <n v="184.54999999999998"/>
  </r>
  <r>
    <x v="100"/>
    <x v="100"/>
    <s v="Sport i rekreacja"/>
    <d v="2025-09-01T00:00:00"/>
    <n v="0"/>
    <n v="39.299999999999997"/>
    <n v="0"/>
  </r>
  <r>
    <x v="100"/>
    <x v="100"/>
    <s v="Sport i rekreacja"/>
    <d v="2025-10-01T00:00:00"/>
    <n v="30"/>
    <n v="37.07"/>
    <n v="1112.0999999999999"/>
  </r>
  <r>
    <x v="100"/>
    <x v="100"/>
    <s v="Sport i rekreacja"/>
    <d v="2025-11-01T00:00:00"/>
    <n v="23"/>
    <n v="38.270000000000003"/>
    <n v="880.21"/>
  </r>
  <r>
    <x v="100"/>
    <x v="100"/>
    <s v="Sport i rekreacja"/>
    <d v="2025-12-01T00:00:00"/>
    <n v="27"/>
    <n v="39.31"/>
    <n v="1061.3700000000001"/>
  </r>
  <r>
    <x v="100"/>
    <x v="100"/>
    <s v="Sport i rekreacja"/>
    <d v="2026-01-01T00:00:00"/>
    <n v="25"/>
    <n v="35.89"/>
    <n v="897.25"/>
  </r>
  <r>
    <x v="100"/>
    <x v="100"/>
    <s v="Sport i rekreacja"/>
    <d v="2026-02-01T00:00:00"/>
    <n v="25"/>
    <n v="37.86"/>
    <n v="946.5"/>
  </r>
  <r>
    <x v="100"/>
    <x v="100"/>
    <s v="Sport i rekreacja"/>
    <d v="2026-03-01T00:00:00"/>
    <n v="0"/>
    <n v="37.49"/>
    <n v="0"/>
  </r>
  <r>
    <x v="100"/>
    <x v="100"/>
    <s v="Sport i rekreacja"/>
    <d v="2026-04-01T00:00:00"/>
    <n v="62"/>
    <n v="39.28"/>
    <n v="2435.36"/>
  </r>
  <r>
    <x v="100"/>
    <x v="100"/>
    <s v="Sport i rekreacja"/>
    <d v="2026-05-01T00:00:00"/>
    <n v="17"/>
    <n v="36.69"/>
    <n v="623.73"/>
  </r>
  <r>
    <x v="100"/>
    <x v="100"/>
    <s v="Sport i rekreacja"/>
    <d v="2026-06-01T00:00:00"/>
    <n v="61"/>
    <n v="38.409999999999997"/>
    <n v="2343.0099999999998"/>
  </r>
  <r>
    <x v="100"/>
    <x v="100"/>
    <s v="Sport i rekreacja"/>
    <d v="2026-07-01T00:00:00"/>
    <n v="36"/>
    <n v="38.409999999999997"/>
    <n v="1382.7599999999998"/>
  </r>
  <r>
    <x v="101"/>
    <x v="101"/>
    <s v="RTV"/>
    <d v="2024-08-01T00:00:00"/>
    <n v="4"/>
    <n v="945.14"/>
    <n v="3780.56"/>
  </r>
  <r>
    <x v="101"/>
    <x v="101"/>
    <s v="RTV"/>
    <d v="2024-09-01T00:00:00"/>
    <n v="3"/>
    <n v="941.87"/>
    <n v="2825.61"/>
  </r>
  <r>
    <x v="101"/>
    <x v="101"/>
    <s v="RTV"/>
    <d v="2024-10-01T00:00:00"/>
    <n v="4"/>
    <n v="962.69"/>
    <n v="3850.76"/>
  </r>
  <r>
    <x v="101"/>
    <x v="101"/>
    <s v="RTV"/>
    <d v="2024-11-01T00:00:00"/>
    <n v="3"/>
    <n v="1020.45"/>
    <n v="3061.3500000000004"/>
  </r>
  <r>
    <x v="101"/>
    <x v="101"/>
    <s v="RTV"/>
    <d v="2024-12-01T00:00:00"/>
    <n v="2"/>
    <n v="937.52"/>
    <n v="1875.04"/>
  </r>
  <r>
    <x v="101"/>
    <x v="101"/>
    <s v="RTV"/>
    <d v="2025-01-01T00:00:00"/>
    <n v="1"/>
    <n v="1008.32"/>
    <n v="1008.32"/>
  </r>
  <r>
    <x v="101"/>
    <x v="101"/>
    <s v="RTV"/>
    <d v="2025-02-01T00:00:00"/>
    <n v="1"/>
    <n v="980.87"/>
    <n v="980.87"/>
  </r>
  <r>
    <x v="101"/>
    <x v="101"/>
    <s v="RTV"/>
    <d v="2025-03-01T00:00:00"/>
    <n v="1"/>
    <n v="1017.95"/>
    <n v="1017.95"/>
  </r>
  <r>
    <x v="101"/>
    <x v="101"/>
    <s v="RTV"/>
    <d v="2025-04-01T00:00:00"/>
    <n v="2"/>
    <n v="980.75"/>
    <n v="1961.5"/>
  </r>
  <r>
    <x v="101"/>
    <x v="101"/>
    <s v="RTV"/>
    <d v="2025-05-01T00:00:00"/>
    <n v="3"/>
    <n v="955.6"/>
    <n v="2866.8"/>
  </r>
  <r>
    <x v="101"/>
    <x v="101"/>
    <s v="RTV"/>
    <d v="2025-06-01T00:00:00"/>
    <n v="4"/>
    <n v="961.04"/>
    <n v="3844.16"/>
  </r>
  <r>
    <x v="101"/>
    <x v="101"/>
    <s v="RTV"/>
    <d v="2025-07-01T00:00:00"/>
    <n v="4"/>
    <n v="989.25"/>
    <n v="3957"/>
  </r>
  <r>
    <x v="101"/>
    <x v="101"/>
    <s v="RTV"/>
    <d v="2025-08-01T00:00:00"/>
    <n v="3"/>
    <n v="983.58"/>
    <n v="2950.7400000000002"/>
  </r>
  <r>
    <x v="101"/>
    <x v="101"/>
    <s v="RTV"/>
    <d v="2025-09-01T00:00:00"/>
    <n v="5"/>
    <n v="992.05"/>
    <n v="4960.25"/>
  </r>
  <r>
    <x v="101"/>
    <x v="101"/>
    <s v="RTV"/>
    <d v="2025-10-01T00:00:00"/>
    <n v="3"/>
    <n v="959.58"/>
    <n v="2878.7400000000002"/>
  </r>
  <r>
    <x v="101"/>
    <x v="101"/>
    <s v="RTV"/>
    <d v="2025-11-01T00:00:00"/>
    <n v="2"/>
    <n v="1009.61"/>
    <n v="2019.22"/>
  </r>
  <r>
    <x v="101"/>
    <x v="101"/>
    <s v="RTV"/>
    <d v="2025-12-01T00:00:00"/>
    <n v="2"/>
    <n v="964.24"/>
    <n v="1928.48"/>
  </r>
  <r>
    <x v="101"/>
    <x v="101"/>
    <s v="RTV"/>
    <d v="2026-01-01T00:00:00"/>
    <n v="1"/>
    <n v="939"/>
    <n v="939"/>
  </r>
  <r>
    <x v="101"/>
    <x v="101"/>
    <s v="RTV"/>
    <d v="2026-02-01T00:00:00"/>
    <n v="1"/>
    <n v="992.94"/>
    <n v="992.94"/>
  </r>
  <r>
    <x v="101"/>
    <x v="101"/>
    <s v="RTV"/>
    <d v="2026-03-01T00:00:00"/>
    <n v="2"/>
    <n v="949.31"/>
    <n v="1898.62"/>
  </r>
  <r>
    <x v="101"/>
    <x v="101"/>
    <s v="RTV"/>
    <d v="2026-04-01T00:00:00"/>
    <n v="2"/>
    <n v="1014.53"/>
    <n v="2029.06"/>
  </r>
  <r>
    <x v="101"/>
    <x v="101"/>
    <s v="RTV"/>
    <d v="2026-05-01T00:00:00"/>
    <n v="3"/>
    <n v="980.53"/>
    <n v="2941.59"/>
  </r>
  <r>
    <x v="101"/>
    <x v="101"/>
    <s v="RTV"/>
    <d v="2026-06-01T00:00:00"/>
    <n v="3"/>
    <n v="948.85"/>
    <n v="2846.55"/>
  </r>
  <r>
    <x v="101"/>
    <x v="101"/>
    <s v="RTV"/>
    <d v="2026-07-01T00:00:00"/>
    <n v="5"/>
    <n v="990.83"/>
    <n v="4954.1500000000005"/>
  </r>
  <r>
    <x v="102"/>
    <x v="102"/>
    <s v="Narzędzia"/>
    <d v="2024-08-01T00:00:00"/>
    <n v="1"/>
    <n v="39.9"/>
    <n v="39.9"/>
  </r>
  <r>
    <x v="102"/>
    <x v="102"/>
    <s v="Narzędzia"/>
    <d v="2024-09-01T00:00:00"/>
    <n v="3"/>
    <n v="37.729999999999997"/>
    <n v="113.19"/>
  </r>
  <r>
    <x v="102"/>
    <x v="102"/>
    <s v="Narzędzia"/>
    <d v="2024-10-01T00:00:00"/>
    <n v="3"/>
    <n v="37.25"/>
    <n v="111.75"/>
  </r>
  <r>
    <x v="102"/>
    <x v="102"/>
    <s v="Narzędzia"/>
    <d v="2024-11-01T00:00:00"/>
    <n v="3"/>
    <n v="40.090000000000003"/>
    <n v="120.27000000000001"/>
  </r>
  <r>
    <x v="102"/>
    <x v="102"/>
    <s v="Narzędzia"/>
    <d v="2024-12-01T00:00:00"/>
    <n v="4"/>
    <n v="39.21"/>
    <n v="156.84"/>
  </r>
  <r>
    <x v="102"/>
    <x v="102"/>
    <s v="Narzędzia"/>
    <d v="2025-01-01T00:00:00"/>
    <n v="3"/>
    <n v="37.96"/>
    <n v="113.88"/>
  </r>
  <r>
    <x v="102"/>
    <x v="102"/>
    <s v="Narzędzia"/>
    <d v="2025-02-01T00:00:00"/>
    <n v="3"/>
    <n v="38.22"/>
    <n v="114.66"/>
  </r>
  <r>
    <x v="102"/>
    <x v="102"/>
    <s v="Narzędzia"/>
    <d v="2025-03-01T00:00:00"/>
    <n v="2"/>
    <n v="37.82"/>
    <n v="75.64"/>
  </r>
  <r>
    <x v="102"/>
    <x v="102"/>
    <s v="Narzędzia"/>
    <d v="2025-04-01T00:00:00"/>
    <n v="2"/>
    <n v="37.869999999999997"/>
    <n v="75.739999999999995"/>
  </r>
  <r>
    <x v="102"/>
    <x v="102"/>
    <s v="Narzędzia"/>
    <d v="2025-05-01T00:00:00"/>
    <n v="2"/>
    <n v="39.56"/>
    <n v="79.12"/>
  </r>
  <r>
    <x v="102"/>
    <x v="102"/>
    <s v="Narzędzia"/>
    <d v="2025-06-01T00:00:00"/>
    <n v="1"/>
    <n v="37.43"/>
    <n v="37.43"/>
  </r>
  <r>
    <x v="102"/>
    <x v="102"/>
    <s v="Narzędzia"/>
    <d v="2025-07-01T00:00:00"/>
    <n v="1"/>
    <n v="36.950000000000003"/>
    <n v="36.950000000000003"/>
  </r>
  <r>
    <x v="102"/>
    <x v="102"/>
    <s v="Narzędzia"/>
    <d v="2025-08-01T00:00:00"/>
    <n v="2"/>
    <n v="39.299999999999997"/>
    <n v="78.599999999999994"/>
  </r>
  <r>
    <x v="102"/>
    <x v="102"/>
    <s v="Narzędzia"/>
    <d v="2025-09-01T00:00:00"/>
    <n v="3"/>
    <n v="38.76"/>
    <n v="116.28"/>
  </r>
  <r>
    <x v="102"/>
    <x v="102"/>
    <s v="Narzędzia"/>
    <d v="2025-10-01T00:00:00"/>
    <n v="3"/>
    <n v="36.74"/>
    <n v="110.22"/>
  </r>
  <r>
    <x v="102"/>
    <x v="102"/>
    <s v="Narzędzia"/>
    <d v="2025-11-01T00:00:00"/>
    <n v="4"/>
    <n v="40.11"/>
    <n v="160.44"/>
  </r>
  <r>
    <x v="102"/>
    <x v="102"/>
    <s v="Narzędzia"/>
    <d v="2025-12-01T00:00:00"/>
    <n v="4"/>
    <n v="40.44"/>
    <n v="161.76"/>
  </r>
  <r>
    <x v="102"/>
    <x v="102"/>
    <s v="Narzędzia"/>
    <d v="2026-01-01T00:00:00"/>
    <n v="5"/>
    <n v="39.19"/>
    <n v="195.95"/>
  </r>
  <r>
    <x v="102"/>
    <x v="102"/>
    <s v="Narzędzia"/>
    <d v="2026-02-01T00:00:00"/>
    <n v="4"/>
    <n v="37.21"/>
    <n v="148.84"/>
  </r>
  <r>
    <x v="102"/>
    <x v="102"/>
    <s v="Narzędzia"/>
    <d v="2026-03-01T00:00:00"/>
    <n v="2"/>
    <n v="39.020000000000003"/>
    <n v="78.040000000000006"/>
  </r>
  <r>
    <x v="102"/>
    <x v="102"/>
    <s v="Narzędzia"/>
    <d v="2026-04-01T00:00:00"/>
    <n v="2"/>
    <n v="37.880000000000003"/>
    <n v="75.760000000000005"/>
  </r>
  <r>
    <x v="102"/>
    <x v="102"/>
    <s v="Narzędzia"/>
    <d v="2026-05-01T00:00:00"/>
    <n v="1"/>
    <n v="40.25"/>
    <n v="40.25"/>
  </r>
  <r>
    <x v="102"/>
    <x v="102"/>
    <s v="Narzędzia"/>
    <d v="2026-06-01T00:00:00"/>
    <n v="1"/>
    <n v="39.53"/>
    <n v="39.53"/>
  </r>
  <r>
    <x v="102"/>
    <x v="102"/>
    <s v="Narzędzia"/>
    <d v="2026-07-01T00:00:00"/>
    <n v="1"/>
    <n v="40.15"/>
    <n v="40.15"/>
  </r>
  <r>
    <x v="103"/>
    <x v="103"/>
    <s v="Obuwie"/>
    <d v="2024-08-01T00:00:00"/>
    <n v="0"/>
    <n v="247.61"/>
    <n v="0"/>
  </r>
  <r>
    <x v="103"/>
    <x v="103"/>
    <s v="Obuwie"/>
    <d v="2024-09-01T00:00:00"/>
    <n v="0"/>
    <n v="255.79"/>
    <n v="0"/>
  </r>
  <r>
    <x v="103"/>
    <x v="103"/>
    <s v="Obuwie"/>
    <d v="2024-10-01T00:00:00"/>
    <n v="4"/>
    <n v="244.23"/>
    <n v="976.92"/>
  </r>
  <r>
    <x v="103"/>
    <x v="103"/>
    <s v="Obuwie"/>
    <d v="2024-11-01T00:00:00"/>
    <n v="5"/>
    <n v="254.73"/>
    <n v="1273.6499999999999"/>
  </r>
  <r>
    <x v="103"/>
    <x v="103"/>
    <s v="Obuwie"/>
    <d v="2024-12-01T00:00:00"/>
    <n v="0"/>
    <n v="248.05"/>
    <n v="0"/>
  </r>
  <r>
    <x v="103"/>
    <x v="103"/>
    <s v="Obuwie"/>
    <d v="2025-01-01T00:00:00"/>
    <n v="0"/>
    <n v="260.92"/>
    <n v="0"/>
  </r>
  <r>
    <x v="103"/>
    <x v="103"/>
    <s v="Obuwie"/>
    <d v="2025-02-01T00:00:00"/>
    <n v="0"/>
    <n v="261.61"/>
    <n v="0"/>
  </r>
  <r>
    <x v="103"/>
    <x v="103"/>
    <s v="Obuwie"/>
    <d v="2025-03-01T00:00:00"/>
    <n v="0"/>
    <n v="249.02"/>
    <n v="0"/>
  </r>
  <r>
    <x v="103"/>
    <x v="103"/>
    <s v="Obuwie"/>
    <d v="2025-04-01T00:00:00"/>
    <n v="0"/>
    <n v="253.72"/>
    <n v="0"/>
  </r>
  <r>
    <x v="103"/>
    <x v="103"/>
    <s v="Obuwie"/>
    <d v="2025-05-01T00:00:00"/>
    <n v="0"/>
    <n v="250.78"/>
    <n v="0"/>
  </r>
  <r>
    <x v="103"/>
    <x v="103"/>
    <s v="Obuwie"/>
    <d v="2025-06-01T00:00:00"/>
    <n v="6"/>
    <n v="244.99"/>
    <n v="1469.94"/>
  </r>
  <r>
    <x v="103"/>
    <x v="103"/>
    <s v="Obuwie"/>
    <d v="2025-07-01T00:00:00"/>
    <n v="0"/>
    <n v="259.89999999999998"/>
    <n v="0"/>
  </r>
  <r>
    <x v="103"/>
    <x v="103"/>
    <s v="Obuwie"/>
    <d v="2025-08-01T00:00:00"/>
    <n v="0"/>
    <n v="257.37"/>
    <n v="0"/>
  </r>
  <r>
    <x v="103"/>
    <x v="103"/>
    <s v="Obuwie"/>
    <d v="2025-09-01T00:00:00"/>
    <n v="1"/>
    <n v="246.79"/>
    <n v="246.79"/>
  </r>
  <r>
    <x v="103"/>
    <x v="103"/>
    <s v="Obuwie"/>
    <d v="2025-10-01T00:00:00"/>
    <n v="9"/>
    <n v="255.98"/>
    <n v="2303.8199999999997"/>
  </r>
  <r>
    <x v="103"/>
    <x v="103"/>
    <s v="Obuwie"/>
    <d v="2025-11-01T00:00:00"/>
    <n v="4"/>
    <n v="260.58"/>
    <n v="1042.32"/>
  </r>
  <r>
    <x v="103"/>
    <x v="103"/>
    <s v="Obuwie"/>
    <d v="2025-12-01T00:00:00"/>
    <n v="0"/>
    <n v="247.43"/>
    <n v="0"/>
  </r>
  <r>
    <x v="103"/>
    <x v="103"/>
    <s v="Obuwie"/>
    <d v="2026-01-01T00:00:00"/>
    <n v="4"/>
    <n v="244.87"/>
    <n v="979.48"/>
  </r>
  <r>
    <x v="103"/>
    <x v="103"/>
    <s v="Obuwie"/>
    <d v="2026-02-01T00:00:00"/>
    <n v="1"/>
    <n v="248.98"/>
    <n v="248.98"/>
  </r>
  <r>
    <x v="103"/>
    <x v="103"/>
    <s v="Obuwie"/>
    <d v="2026-03-01T00:00:00"/>
    <n v="1"/>
    <n v="260.41000000000003"/>
    <n v="260.41000000000003"/>
  </r>
  <r>
    <x v="103"/>
    <x v="103"/>
    <s v="Obuwie"/>
    <d v="2026-04-01T00:00:00"/>
    <n v="1"/>
    <n v="244.62"/>
    <n v="244.62"/>
  </r>
  <r>
    <x v="103"/>
    <x v="103"/>
    <s v="Obuwie"/>
    <d v="2026-05-01T00:00:00"/>
    <n v="0"/>
    <n v="240.25"/>
    <n v="0"/>
  </r>
  <r>
    <x v="103"/>
    <x v="103"/>
    <s v="Obuwie"/>
    <d v="2026-06-01T00:00:00"/>
    <n v="0"/>
    <n v="245.51"/>
    <n v="0"/>
  </r>
  <r>
    <x v="103"/>
    <x v="103"/>
    <s v="Obuwie"/>
    <d v="2026-07-01T00:00:00"/>
    <n v="0"/>
    <n v="253.13"/>
    <n v="0"/>
  </r>
  <r>
    <x v="104"/>
    <x v="104"/>
    <s v="Artykuły biurowe"/>
    <d v="2024-08-01T00:00:00"/>
    <n v="5"/>
    <n v="35.119999999999997"/>
    <n v="175.6"/>
  </r>
  <r>
    <x v="104"/>
    <x v="104"/>
    <s v="Artykuły biurowe"/>
    <d v="2024-09-01T00:00:00"/>
    <n v="5"/>
    <n v="34.270000000000003"/>
    <n v="171.35000000000002"/>
  </r>
  <r>
    <x v="104"/>
    <x v="104"/>
    <s v="Artykuły biurowe"/>
    <d v="2024-10-01T00:00:00"/>
    <n v="5"/>
    <n v="35.47"/>
    <n v="177.35"/>
  </r>
  <r>
    <x v="104"/>
    <x v="104"/>
    <s v="Artykuły biurowe"/>
    <d v="2024-11-01T00:00:00"/>
    <n v="5"/>
    <n v="36.79"/>
    <n v="183.95"/>
  </r>
  <r>
    <x v="104"/>
    <x v="104"/>
    <s v="Artykuły biurowe"/>
    <d v="2024-12-01T00:00:00"/>
    <n v="4"/>
    <n v="36.869999999999997"/>
    <n v="147.47999999999999"/>
  </r>
  <r>
    <x v="104"/>
    <x v="104"/>
    <s v="Artykuły biurowe"/>
    <d v="2025-01-01T00:00:00"/>
    <n v="5"/>
    <n v="34.28"/>
    <n v="171.4"/>
  </r>
  <r>
    <x v="104"/>
    <x v="104"/>
    <s v="Artykuły biurowe"/>
    <d v="2025-02-01T00:00:00"/>
    <n v="5"/>
    <n v="35.01"/>
    <n v="175.04999999999998"/>
  </r>
  <r>
    <x v="104"/>
    <x v="104"/>
    <s v="Artykuły biurowe"/>
    <d v="2025-03-01T00:00:00"/>
    <n v="5"/>
    <n v="34.950000000000003"/>
    <n v="174.75"/>
  </r>
  <r>
    <x v="104"/>
    <x v="104"/>
    <s v="Artykuły biurowe"/>
    <d v="2025-04-01T00:00:00"/>
    <n v="5"/>
    <n v="34.42"/>
    <n v="172.10000000000002"/>
  </r>
  <r>
    <x v="104"/>
    <x v="104"/>
    <s v="Artykuły biurowe"/>
    <d v="2025-05-01T00:00:00"/>
    <n v="6"/>
    <n v="34.75"/>
    <n v="208.5"/>
  </r>
  <r>
    <x v="104"/>
    <x v="104"/>
    <s v="Artykuły biurowe"/>
    <d v="2025-06-01T00:00:00"/>
    <n v="6"/>
    <n v="36.07"/>
    <n v="216.42000000000002"/>
  </r>
  <r>
    <x v="104"/>
    <x v="104"/>
    <s v="Artykuły biurowe"/>
    <d v="2025-07-01T00:00:00"/>
    <n v="6"/>
    <n v="37.67"/>
    <n v="226.02"/>
  </r>
  <r>
    <x v="104"/>
    <x v="104"/>
    <s v="Artykuły biurowe"/>
    <d v="2025-08-01T00:00:00"/>
    <n v="5"/>
    <n v="37.65"/>
    <n v="188.25"/>
  </r>
  <r>
    <x v="104"/>
    <x v="104"/>
    <s v="Artykuły biurowe"/>
    <d v="2025-09-01T00:00:00"/>
    <n v="7"/>
    <n v="36.32"/>
    <n v="254.24"/>
  </r>
  <r>
    <x v="104"/>
    <x v="104"/>
    <s v="Artykuły biurowe"/>
    <d v="2025-10-01T00:00:00"/>
    <n v="6"/>
    <n v="34.65"/>
    <n v="207.89999999999998"/>
  </r>
  <r>
    <x v="104"/>
    <x v="104"/>
    <s v="Artykuły biurowe"/>
    <d v="2025-11-01T00:00:00"/>
    <n v="6"/>
    <n v="34.340000000000003"/>
    <n v="206.04000000000002"/>
  </r>
  <r>
    <x v="104"/>
    <x v="104"/>
    <s v="Artykuły biurowe"/>
    <d v="2025-12-01T00:00:00"/>
    <n v="6"/>
    <n v="36.869999999999997"/>
    <n v="221.21999999999997"/>
  </r>
  <r>
    <x v="104"/>
    <x v="104"/>
    <s v="Artykuły biurowe"/>
    <d v="2026-01-01T00:00:00"/>
    <n v="6"/>
    <n v="36.28"/>
    <n v="217.68"/>
  </r>
  <r>
    <x v="104"/>
    <x v="104"/>
    <s v="Artykuły biurowe"/>
    <d v="2026-02-01T00:00:00"/>
    <n v="5"/>
    <n v="35.69"/>
    <n v="178.45"/>
  </r>
  <r>
    <x v="104"/>
    <x v="104"/>
    <s v="Artykuły biurowe"/>
    <d v="2026-03-01T00:00:00"/>
    <n v="6"/>
    <n v="34.85"/>
    <n v="209.10000000000002"/>
  </r>
  <r>
    <x v="104"/>
    <x v="104"/>
    <s v="Artykuły biurowe"/>
    <d v="2026-04-01T00:00:00"/>
    <n v="7"/>
    <n v="37.67"/>
    <n v="263.69"/>
  </r>
  <r>
    <x v="104"/>
    <x v="104"/>
    <s v="Artykuły biurowe"/>
    <d v="2026-05-01T00:00:00"/>
    <n v="6"/>
    <n v="34.76"/>
    <n v="208.56"/>
  </r>
  <r>
    <x v="104"/>
    <x v="104"/>
    <s v="Artykuły biurowe"/>
    <d v="2026-06-01T00:00:00"/>
    <n v="7"/>
    <n v="34.25"/>
    <n v="239.75"/>
  </r>
  <r>
    <x v="104"/>
    <x v="104"/>
    <s v="Artykuły biurowe"/>
    <d v="2026-07-01T00:00:00"/>
    <n v="6"/>
    <n v="36.39"/>
    <n v="218.34"/>
  </r>
  <r>
    <x v="105"/>
    <x v="105"/>
    <s v="Narzędzia"/>
    <d v="2024-08-01T00:00:00"/>
    <n v="25"/>
    <n v="427.6"/>
    <n v="10690"/>
  </r>
  <r>
    <x v="105"/>
    <x v="105"/>
    <s v="Narzędzia"/>
    <d v="2024-09-01T00:00:00"/>
    <n v="6"/>
    <n v="413.96"/>
    <n v="2483.7599999999998"/>
  </r>
  <r>
    <x v="105"/>
    <x v="105"/>
    <s v="Narzędzia"/>
    <d v="2024-10-01T00:00:00"/>
    <n v="1"/>
    <n v="405.02"/>
    <n v="405.02"/>
  </r>
  <r>
    <x v="105"/>
    <x v="105"/>
    <s v="Narzędzia"/>
    <d v="2024-11-01T00:00:00"/>
    <n v="20"/>
    <n v="419.68"/>
    <n v="8393.6"/>
  </r>
  <r>
    <x v="105"/>
    <x v="105"/>
    <s v="Narzędzia"/>
    <d v="2024-12-01T00:00:00"/>
    <n v="47"/>
    <n v="427.58"/>
    <n v="20096.259999999998"/>
  </r>
  <r>
    <x v="105"/>
    <x v="105"/>
    <s v="Narzędzia"/>
    <d v="2025-01-01T00:00:00"/>
    <n v="78"/>
    <n v="399.69"/>
    <n v="31175.82"/>
  </r>
  <r>
    <x v="105"/>
    <x v="105"/>
    <s v="Narzędzia"/>
    <d v="2025-02-01T00:00:00"/>
    <n v="105"/>
    <n v="408.23"/>
    <n v="42864.15"/>
  </r>
  <r>
    <x v="105"/>
    <x v="105"/>
    <s v="Narzędzia"/>
    <d v="2025-03-01T00:00:00"/>
    <n v="169"/>
    <n v="408.92"/>
    <n v="69107.48"/>
  </r>
  <r>
    <x v="105"/>
    <x v="105"/>
    <s v="Narzędzia"/>
    <d v="2025-04-01T00:00:00"/>
    <n v="118"/>
    <n v="420.76"/>
    <n v="49649.68"/>
  </r>
  <r>
    <x v="105"/>
    <x v="105"/>
    <s v="Narzędzia"/>
    <d v="2025-05-01T00:00:00"/>
    <n v="107"/>
    <n v="418.02"/>
    <n v="44728.14"/>
  </r>
  <r>
    <x v="105"/>
    <x v="105"/>
    <s v="Narzędzia"/>
    <d v="2025-06-01T00:00:00"/>
    <n v="91"/>
    <n v="423.31"/>
    <n v="38521.21"/>
  </r>
  <r>
    <x v="105"/>
    <x v="105"/>
    <s v="Narzędzia"/>
    <d v="2025-07-01T00:00:00"/>
    <n v="37"/>
    <n v="406.46"/>
    <n v="15039.019999999999"/>
  </r>
  <r>
    <x v="105"/>
    <x v="105"/>
    <s v="Narzędzia"/>
    <d v="2025-08-01T00:00:00"/>
    <n v="33"/>
    <n v="400.18"/>
    <n v="13205.94"/>
  </r>
  <r>
    <x v="105"/>
    <x v="105"/>
    <s v="Narzędzia"/>
    <d v="2025-09-01T00:00:00"/>
    <n v="7"/>
    <n v="417.99"/>
    <n v="2925.9300000000003"/>
  </r>
  <r>
    <x v="105"/>
    <x v="105"/>
    <s v="Narzędzia"/>
    <d v="2025-10-01T00:00:00"/>
    <n v="1"/>
    <n v="408.33"/>
    <n v="408.33"/>
  </r>
  <r>
    <x v="105"/>
    <x v="105"/>
    <s v="Narzędzia"/>
    <d v="2025-11-01T00:00:00"/>
    <n v="9"/>
    <n v="407.05"/>
    <n v="3663.4500000000003"/>
  </r>
  <r>
    <x v="105"/>
    <x v="105"/>
    <s v="Narzędzia"/>
    <d v="2025-12-01T00:00:00"/>
    <n v="45"/>
    <n v="413.61"/>
    <n v="18612.45"/>
  </r>
  <r>
    <x v="105"/>
    <x v="105"/>
    <s v="Narzędzia"/>
    <d v="2026-01-01T00:00:00"/>
    <n v="94"/>
    <n v="406.12"/>
    <n v="38175.279999999999"/>
  </r>
  <r>
    <x v="105"/>
    <x v="105"/>
    <s v="Narzędzia"/>
    <d v="2026-02-01T00:00:00"/>
    <n v="103"/>
    <n v="393.82"/>
    <n v="40563.46"/>
  </r>
  <r>
    <x v="105"/>
    <x v="105"/>
    <s v="Narzędzia"/>
    <d v="2026-03-01T00:00:00"/>
    <n v="103"/>
    <n v="402.3"/>
    <n v="41436.9"/>
  </r>
  <r>
    <x v="105"/>
    <x v="105"/>
    <s v="Narzędzia"/>
    <d v="2026-04-01T00:00:00"/>
    <n v="127"/>
    <n v="411.52"/>
    <n v="52263.040000000001"/>
  </r>
  <r>
    <x v="105"/>
    <x v="105"/>
    <s v="Narzędzia"/>
    <d v="2026-05-01T00:00:00"/>
    <n v="134"/>
    <n v="400.44"/>
    <n v="53658.96"/>
  </r>
  <r>
    <x v="105"/>
    <x v="105"/>
    <s v="Narzędzia"/>
    <d v="2026-06-01T00:00:00"/>
    <n v="91"/>
    <n v="404.74"/>
    <n v="36831.340000000004"/>
  </r>
  <r>
    <x v="105"/>
    <x v="105"/>
    <s v="Narzędzia"/>
    <d v="2026-07-01T00:00:00"/>
    <n v="65"/>
    <n v="417.41"/>
    <n v="27131.65"/>
  </r>
  <r>
    <x v="106"/>
    <x v="106"/>
    <s v="Spożywcze"/>
    <d v="2024-08-01T00:00:00"/>
    <n v="5"/>
    <n v="7.88"/>
    <n v="39.4"/>
  </r>
  <r>
    <x v="106"/>
    <x v="106"/>
    <s v="Spożywcze"/>
    <d v="2024-09-01T00:00:00"/>
    <n v="5"/>
    <n v="7.75"/>
    <n v="38.75"/>
  </r>
  <r>
    <x v="106"/>
    <x v="106"/>
    <s v="Spożywcze"/>
    <d v="2024-10-01T00:00:00"/>
    <n v="5"/>
    <n v="8.11"/>
    <n v="40.549999999999997"/>
  </r>
  <r>
    <x v="106"/>
    <x v="106"/>
    <s v="Spożywcze"/>
    <d v="2024-11-01T00:00:00"/>
    <n v="5"/>
    <n v="8"/>
    <n v="40"/>
  </r>
  <r>
    <x v="106"/>
    <x v="106"/>
    <s v="Spożywcze"/>
    <d v="2024-12-01T00:00:00"/>
    <n v="5"/>
    <n v="7.74"/>
    <n v="38.700000000000003"/>
  </r>
  <r>
    <x v="106"/>
    <x v="106"/>
    <s v="Spożywcze"/>
    <d v="2025-01-01T00:00:00"/>
    <n v="4"/>
    <n v="8.0399999999999991"/>
    <n v="32.159999999999997"/>
  </r>
  <r>
    <x v="106"/>
    <x v="106"/>
    <s v="Spożywcze"/>
    <d v="2025-02-01T00:00:00"/>
    <n v="5"/>
    <n v="8.06"/>
    <n v="40.300000000000004"/>
  </r>
  <r>
    <x v="106"/>
    <x v="106"/>
    <s v="Spożywcze"/>
    <d v="2025-03-01T00:00:00"/>
    <n v="5"/>
    <n v="7.87"/>
    <n v="39.35"/>
  </r>
  <r>
    <x v="106"/>
    <x v="106"/>
    <s v="Spożywcze"/>
    <d v="2025-04-01T00:00:00"/>
    <n v="5"/>
    <n v="7.47"/>
    <n v="37.35"/>
  </r>
  <r>
    <x v="106"/>
    <x v="106"/>
    <s v="Spożywcze"/>
    <d v="2025-05-01T00:00:00"/>
    <n v="5"/>
    <n v="7.63"/>
    <n v="38.15"/>
  </r>
  <r>
    <x v="106"/>
    <x v="106"/>
    <s v="Spożywcze"/>
    <d v="2025-06-01T00:00:00"/>
    <n v="5"/>
    <n v="7.65"/>
    <n v="38.25"/>
  </r>
  <r>
    <x v="106"/>
    <x v="106"/>
    <s v="Spożywcze"/>
    <d v="2025-07-01T00:00:00"/>
    <n v="5"/>
    <n v="7.42"/>
    <n v="37.1"/>
  </r>
  <r>
    <x v="106"/>
    <x v="106"/>
    <s v="Spożywcze"/>
    <d v="2025-08-01T00:00:00"/>
    <n v="5"/>
    <n v="8.06"/>
    <n v="40.300000000000004"/>
  </r>
  <r>
    <x v="106"/>
    <x v="106"/>
    <s v="Spożywcze"/>
    <d v="2025-09-01T00:00:00"/>
    <n v="4"/>
    <n v="7.56"/>
    <n v="30.24"/>
  </r>
  <r>
    <x v="106"/>
    <x v="106"/>
    <s v="Spożywcze"/>
    <d v="2025-10-01T00:00:00"/>
    <n v="4"/>
    <n v="7.96"/>
    <n v="31.84"/>
  </r>
  <r>
    <x v="106"/>
    <x v="106"/>
    <s v="Spożywcze"/>
    <d v="2025-11-01T00:00:00"/>
    <n v="5"/>
    <n v="8.0399999999999991"/>
    <n v="40.199999999999996"/>
  </r>
  <r>
    <x v="106"/>
    <x v="106"/>
    <s v="Spożywcze"/>
    <d v="2025-12-01T00:00:00"/>
    <n v="4"/>
    <n v="7.84"/>
    <n v="31.36"/>
  </r>
  <r>
    <x v="106"/>
    <x v="106"/>
    <s v="Spożywcze"/>
    <d v="2026-01-01T00:00:00"/>
    <n v="5"/>
    <n v="7.7"/>
    <n v="38.5"/>
  </r>
  <r>
    <x v="106"/>
    <x v="106"/>
    <s v="Spożywcze"/>
    <d v="2026-02-01T00:00:00"/>
    <n v="4"/>
    <n v="7.77"/>
    <n v="31.08"/>
  </r>
  <r>
    <x v="106"/>
    <x v="106"/>
    <s v="Spożywcze"/>
    <d v="2026-03-01T00:00:00"/>
    <n v="4"/>
    <n v="7.62"/>
    <n v="30.48"/>
  </r>
  <r>
    <x v="106"/>
    <x v="106"/>
    <s v="Spożywcze"/>
    <d v="2026-04-01T00:00:00"/>
    <n v="5"/>
    <n v="7.82"/>
    <n v="39.1"/>
  </r>
  <r>
    <x v="106"/>
    <x v="106"/>
    <s v="Spożywcze"/>
    <d v="2026-05-01T00:00:00"/>
    <n v="4"/>
    <n v="7.7"/>
    <n v="30.8"/>
  </r>
  <r>
    <x v="106"/>
    <x v="106"/>
    <s v="Spożywcze"/>
    <d v="2026-06-01T00:00:00"/>
    <n v="5"/>
    <n v="7.66"/>
    <n v="38.299999999999997"/>
  </r>
  <r>
    <x v="106"/>
    <x v="106"/>
    <s v="Spożywcze"/>
    <d v="2026-07-01T00:00:00"/>
    <n v="4"/>
    <n v="8.0399999999999991"/>
    <n v="32.159999999999997"/>
  </r>
  <r>
    <x v="107"/>
    <x v="107"/>
    <s v="Artykuły biurowe"/>
    <d v="2024-08-01T00:00:00"/>
    <n v="4"/>
    <n v="54.54"/>
    <n v="218.16"/>
  </r>
  <r>
    <x v="107"/>
    <x v="107"/>
    <s v="Artykuły biurowe"/>
    <d v="2024-09-01T00:00:00"/>
    <n v="4"/>
    <n v="53.37"/>
    <n v="213.48"/>
  </r>
  <r>
    <x v="107"/>
    <x v="107"/>
    <s v="Artykuły biurowe"/>
    <d v="2024-10-01T00:00:00"/>
    <n v="4"/>
    <n v="52.07"/>
    <n v="208.28"/>
  </r>
  <r>
    <x v="107"/>
    <x v="107"/>
    <s v="Artykuły biurowe"/>
    <d v="2024-11-01T00:00:00"/>
    <n v="4"/>
    <n v="55.93"/>
    <n v="223.72"/>
  </r>
  <r>
    <x v="107"/>
    <x v="107"/>
    <s v="Artykuły biurowe"/>
    <d v="2024-12-01T00:00:00"/>
    <n v="4"/>
    <n v="55.84"/>
    <n v="223.36"/>
  </r>
  <r>
    <x v="107"/>
    <x v="107"/>
    <s v="Artykuły biurowe"/>
    <d v="2025-01-01T00:00:00"/>
    <n v="4"/>
    <n v="55.04"/>
    <n v="220.16"/>
  </r>
  <r>
    <x v="107"/>
    <x v="107"/>
    <s v="Artykuły biurowe"/>
    <d v="2025-02-01T00:00:00"/>
    <n v="5"/>
    <n v="54.04"/>
    <n v="270.2"/>
  </r>
  <r>
    <x v="107"/>
    <x v="107"/>
    <s v="Artykuły biurowe"/>
    <d v="2025-03-01T00:00:00"/>
    <n v="4"/>
    <n v="55.13"/>
    <n v="220.52"/>
  </r>
  <r>
    <x v="107"/>
    <x v="107"/>
    <s v="Artykuły biurowe"/>
    <d v="2025-04-01T00:00:00"/>
    <n v="5"/>
    <n v="53.6"/>
    <n v="268"/>
  </r>
  <r>
    <x v="107"/>
    <x v="107"/>
    <s v="Artykuły biurowe"/>
    <d v="2025-05-01T00:00:00"/>
    <n v="6"/>
    <n v="56.41"/>
    <n v="338.46"/>
  </r>
  <r>
    <x v="107"/>
    <x v="107"/>
    <s v="Artykuły biurowe"/>
    <d v="2025-06-01T00:00:00"/>
    <n v="5"/>
    <n v="55.22"/>
    <n v="276.10000000000002"/>
  </r>
  <r>
    <x v="107"/>
    <x v="107"/>
    <s v="Artykuły biurowe"/>
    <d v="2025-07-01T00:00:00"/>
    <n v="5"/>
    <n v="54.98"/>
    <n v="274.89999999999998"/>
  </r>
  <r>
    <x v="107"/>
    <x v="107"/>
    <s v="Artykuły biurowe"/>
    <d v="2025-08-01T00:00:00"/>
    <n v="6"/>
    <n v="55.75"/>
    <n v="334.5"/>
  </r>
  <r>
    <x v="107"/>
    <x v="107"/>
    <s v="Artykuły biurowe"/>
    <d v="2025-09-01T00:00:00"/>
    <n v="6"/>
    <n v="55.89"/>
    <n v="335.34000000000003"/>
  </r>
  <r>
    <x v="107"/>
    <x v="107"/>
    <s v="Artykuły biurowe"/>
    <d v="2025-10-01T00:00:00"/>
    <n v="4"/>
    <n v="53.64"/>
    <n v="214.56"/>
  </r>
  <r>
    <x v="107"/>
    <x v="107"/>
    <s v="Artykuły biurowe"/>
    <d v="2025-11-01T00:00:00"/>
    <n v="5"/>
    <n v="52.73"/>
    <n v="263.64999999999998"/>
  </r>
  <r>
    <x v="107"/>
    <x v="107"/>
    <s v="Artykuły biurowe"/>
    <d v="2025-12-01T00:00:00"/>
    <n v="5"/>
    <n v="55.38"/>
    <n v="276.90000000000003"/>
  </r>
  <r>
    <x v="107"/>
    <x v="107"/>
    <s v="Artykuły biurowe"/>
    <d v="2026-01-01T00:00:00"/>
    <n v="5"/>
    <n v="53.71"/>
    <n v="268.55"/>
  </r>
  <r>
    <x v="107"/>
    <x v="107"/>
    <s v="Artykuły biurowe"/>
    <d v="2026-02-01T00:00:00"/>
    <n v="5"/>
    <n v="52.13"/>
    <n v="260.65000000000003"/>
  </r>
  <r>
    <x v="107"/>
    <x v="107"/>
    <s v="Artykuły biurowe"/>
    <d v="2026-03-01T00:00:00"/>
    <n v="5"/>
    <n v="56.26"/>
    <n v="281.3"/>
  </r>
  <r>
    <x v="107"/>
    <x v="107"/>
    <s v="Artykuły biurowe"/>
    <d v="2026-04-01T00:00:00"/>
    <n v="6"/>
    <n v="52.66"/>
    <n v="315.95999999999998"/>
  </r>
  <r>
    <x v="107"/>
    <x v="107"/>
    <s v="Artykuły biurowe"/>
    <d v="2026-05-01T00:00:00"/>
    <n v="6"/>
    <n v="55.17"/>
    <n v="331.02"/>
  </r>
  <r>
    <x v="107"/>
    <x v="107"/>
    <s v="Artykuły biurowe"/>
    <d v="2026-06-01T00:00:00"/>
    <n v="7"/>
    <n v="51.55"/>
    <n v="360.84999999999997"/>
  </r>
  <r>
    <x v="107"/>
    <x v="107"/>
    <s v="Artykuły biurowe"/>
    <d v="2026-07-01T00:00:00"/>
    <n v="7"/>
    <n v="54.98"/>
    <n v="384.85999999999996"/>
  </r>
  <r>
    <x v="108"/>
    <x v="108"/>
    <s v="AGD"/>
    <d v="2024-08-01T00:00:00"/>
    <n v="33"/>
    <n v="109.32"/>
    <n v="3607.56"/>
  </r>
  <r>
    <x v="108"/>
    <x v="108"/>
    <s v="AGD"/>
    <d v="2024-09-01T00:00:00"/>
    <n v="18"/>
    <n v="114.93"/>
    <n v="2068.7400000000002"/>
  </r>
  <r>
    <x v="108"/>
    <x v="108"/>
    <s v="AGD"/>
    <d v="2024-10-01T00:00:00"/>
    <n v="0"/>
    <n v="113.36"/>
    <n v="0"/>
  </r>
  <r>
    <x v="108"/>
    <x v="108"/>
    <s v="AGD"/>
    <d v="2024-11-01T00:00:00"/>
    <n v="15"/>
    <n v="115.38"/>
    <n v="1730.6999999999998"/>
  </r>
  <r>
    <x v="108"/>
    <x v="108"/>
    <s v="AGD"/>
    <d v="2024-12-01T00:00:00"/>
    <n v="22"/>
    <n v="107.9"/>
    <n v="2373.8000000000002"/>
  </r>
  <r>
    <x v="108"/>
    <x v="108"/>
    <s v="AGD"/>
    <d v="2025-01-01T00:00:00"/>
    <n v="0"/>
    <n v="110.34"/>
    <n v="0"/>
  </r>
  <r>
    <x v="108"/>
    <x v="108"/>
    <s v="AGD"/>
    <d v="2025-02-01T00:00:00"/>
    <n v="0"/>
    <n v="116.86"/>
    <n v="0"/>
  </r>
  <r>
    <x v="108"/>
    <x v="108"/>
    <s v="AGD"/>
    <d v="2025-03-01T00:00:00"/>
    <n v="0"/>
    <n v="114.81"/>
    <n v="0"/>
  </r>
  <r>
    <x v="108"/>
    <x v="108"/>
    <s v="AGD"/>
    <d v="2025-04-01T00:00:00"/>
    <n v="11"/>
    <n v="107.6"/>
    <n v="1183.5999999999999"/>
  </r>
  <r>
    <x v="108"/>
    <x v="108"/>
    <s v="AGD"/>
    <d v="2025-05-01T00:00:00"/>
    <n v="14"/>
    <n v="109.1"/>
    <n v="1527.3999999999999"/>
  </r>
  <r>
    <x v="108"/>
    <x v="108"/>
    <s v="AGD"/>
    <d v="2025-06-01T00:00:00"/>
    <n v="16"/>
    <n v="110.71"/>
    <n v="1771.36"/>
  </r>
  <r>
    <x v="108"/>
    <x v="108"/>
    <s v="AGD"/>
    <d v="2025-07-01T00:00:00"/>
    <n v="39"/>
    <n v="116.2"/>
    <n v="4531.8"/>
  </r>
  <r>
    <x v="108"/>
    <x v="108"/>
    <s v="AGD"/>
    <d v="2025-08-01T00:00:00"/>
    <n v="27"/>
    <n v="110.29"/>
    <n v="2977.8300000000004"/>
  </r>
  <r>
    <x v="108"/>
    <x v="108"/>
    <s v="AGD"/>
    <d v="2025-09-01T00:00:00"/>
    <n v="23"/>
    <n v="113"/>
    <n v="2599"/>
  </r>
  <r>
    <x v="108"/>
    <x v="108"/>
    <s v="AGD"/>
    <d v="2025-10-01T00:00:00"/>
    <n v="0"/>
    <n v="115.2"/>
    <n v="0"/>
  </r>
  <r>
    <x v="108"/>
    <x v="108"/>
    <s v="AGD"/>
    <d v="2025-11-01T00:00:00"/>
    <n v="9"/>
    <n v="114.16"/>
    <n v="1027.44"/>
  </r>
  <r>
    <x v="108"/>
    <x v="108"/>
    <s v="AGD"/>
    <d v="2025-12-01T00:00:00"/>
    <n v="7"/>
    <n v="110.54"/>
    <n v="773.78000000000009"/>
  </r>
  <r>
    <x v="108"/>
    <x v="108"/>
    <s v="AGD"/>
    <d v="2026-01-01T00:00:00"/>
    <n v="0"/>
    <n v="115.13"/>
    <n v="0"/>
  </r>
  <r>
    <x v="108"/>
    <x v="108"/>
    <s v="AGD"/>
    <d v="2026-02-01T00:00:00"/>
    <n v="0"/>
    <n v="107.99"/>
    <n v="0"/>
  </r>
  <r>
    <x v="108"/>
    <x v="108"/>
    <s v="AGD"/>
    <d v="2026-03-01T00:00:00"/>
    <n v="0"/>
    <n v="112.83"/>
    <n v="0"/>
  </r>
  <r>
    <x v="108"/>
    <x v="108"/>
    <s v="AGD"/>
    <d v="2026-04-01T00:00:00"/>
    <n v="0"/>
    <n v="117.19"/>
    <n v="0"/>
  </r>
  <r>
    <x v="108"/>
    <x v="108"/>
    <s v="AGD"/>
    <d v="2026-05-01T00:00:00"/>
    <n v="5"/>
    <n v="114.91"/>
    <n v="574.54999999999995"/>
  </r>
  <r>
    <x v="108"/>
    <x v="108"/>
    <s v="AGD"/>
    <d v="2026-06-01T00:00:00"/>
    <n v="9"/>
    <n v="115.34"/>
    <n v="1038.06"/>
  </r>
  <r>
    <x v="108"/>
    <x v="108"/>
    <s v="AGD"/>
    <d v="2026-07-01T00:00:00"/>
    <n v="32"/>
    <n v="106.28"/>
    <n v="3400.96"/>
  </r>
  <r>
    <x v="109"/>
    <x v="109"/>
    <s v="Elektronika"/>
    <d v="2024-08-01T00:00:00"/>
    <n v="0"/>
    <n v="288.64999999999998"/>
    <n v="0"/>
  </r>
  <r>
    <x v="109"/>
    <x v="109"/>
    <s v="Elektronika"/>
    <d v="2024-09-01T00:00:00"/>
    <n v="0"/>
    <n v="269.63"/>
    <n v="0"/>
  </r>
  <r>
    <x v="109"/>
    <x v="109"/>
    <s v="Elektronika"/>
    <d v="2024-10-01T00:00:00"/>
    <n v="10"/>
    <n v="269.58"/>
    <n v="2695.7999999999997"/>
  </r>
  <r>
    <x v="109"/>
    <x v="109"/>
    <s v="Elektronika"/>
    <d v="2024-11-01T00:00:00"/>
    <n v="0"/>
    <n v="270.10000000000002"/>
    <n v="0"/>
  </r>
  <r>
    <x v="109"/>
    <x v="109"/>
    <s v="Elektronika"/>
    <d v="2024-12-01T00:00:00"/>
    <n v="0"/>
    <n v="276.39999999999998"/>
    <n v="0"/>
  </r>
  <r>
    <x v="109"/>
    <x v="109"/>
    <s v="Elektronika"/>
    <d v="2025-01-01T00:00:00"/>
    <n v="0"/>
    <n v="283.76"/>
    <n v="0"/>
  </r>
  <r>
    <x v="109"/>
    <x v="109"/>
    <s v="Elektronika"/>
    <d v="2025-02-01T00:00:00"/>
    <n v="0"/>
    <n v="279.36"/>
    <n v="0"/>
  </r>
  <r>
    <x v="109"/>
    <x v="109"/>
    <s v="Elektronika"/>
    <d v="2025-03-01T00:00:00"/>
    <n v="1"/>
    <n v="289.27"/>
    <n v="289.27"/>
  </r>
  <r>
    <x v="109"/>
    <x v="109"/>
    <s v="Elektronika"/>
    <d v="2025-04-01T00:00:00"/>
    <n v="4"/>
    <n v="289.25"/>
    <n v="1157"/>
  </r>
  <r>
    <x v="109"/>
    <x v="109"/>
    <s v="Elektronika"/>
    <d v="2025-05-01T00:00:00"/>
    <n v="1"/>
    <n v="266.02"/>
    <n v="266.02"/>
  </r>
  <r>
    <x v="109"/>
    <x v="109"/>
    <s v="Elektronika"/>
    <d v="2025-06-01T00:00:00"/>
    <n v="0"/>
    <n v="273.12"/>
    <n v="0"/>
  </r>
  <r>
    <x v="109"/>
    <x v="109"/>
    <s v="Elektronika"/>
    <d v="2025-07-01T00:00:00"/>
    <n v="0"/>
    <n v="281.17"/>
    <n v="0"/>
  </r>
  <r>
    <x v="109"/>
    <x v="109"/>
    <s v="Elektronika"/>
    <d v="2025-08-01T00:00:00"/>
    <n v="14"/>
    <n v="266.79000000000002"/>
    <n v="3735.0600000000004"/>
  </r>
  <r>
    <x v="109"/>
    <x v="109"/>
    <s v="Elektronika"/>
    <d v="2025-09-01T00:00:00"/>
    <n v="0"/>
    <n v="274.87"/>
    <n v="0"/>
  </r>
  <r>
    <x v="109"/>
    <x v="109"/>
    <s v="Elektronika"/>
    <d v="2025-10-01T00:00:00"/>
    <n v="0"/>
    <n v="282.82"/>
    <n v="0"/>
  </r>
  <r>
    <x v="109"/>
    <x v="109"/>
    <s v="Elektronika"/>
    <d v="2025-11-01T00:00:00"/>
    <n v="0"/>
    <n v="272.17"/>
    <n v="0"/>
  </r>
  <r>
    <x v="109"/>
    <x v="109"/>
    <s v="Elektronika"/>
    <d v="2025-12-01T00:00:00"/>
    <n v="20"/>
    <n v="274.92"/>
    <n v="5498.4000000000005"/>
  </r>
  <r>
    <x v="109"/>
    <x v="109"/>
    <s v="Elektronika"/>
    <d v="2026-01-01T00:00:00"/>
    <n v="0"/>
    <n v="284.2"/>
    <n v="0"/>
  </r>
  <r>
    <x v="109"/>
    <x v="109"/>
    <s v="Elektronika"/>
    <d v="2026-02-01T00:00:00"/>
    <n v="3"/>
    <n v="276.70999999999998"/>
    <n v="830.12999999999988"/>
  </r>
  <r>
    <x v="109"/>
    <x v="109"/>
    <s v="Elektronika"/>
    <d v="2026-03-01T00:00:00"/>
    <n v="14"/>
    <n v="283.19"/>
    <n v="3964.66"/>
  </r>
  <r>
    <x v="109"/>
    <x v="109"/>
    <s v="Elektronika"/>
    <d v="2026-04-01T00:00:00"/>
    <n v="20"/>
    <n v="271.64999999999998"/>
    <n v="5433"/>
  </r>
  <r>
    <x v="109"/>
    <x v="109"/>
    <s v="Elektronika"/>
    <d v="2026-05-01T00:00:00"/>
    <n v="18"/>
    <n v="275.68"/>
    <n v="4962.24"/>
  </r>
  <r>
    <x v="109"/>
    <x v="109"/>
    <s v="Elektronika"/>
    <d v="2026-06-01T00:00:00"/>
    <n v="0"/>
    <n v="264.72000000000003"/>
    <n v="0"/>
  </r>
  <r>
    <x v="109"/>
    <x v="109"/>
    <s v="Elektronika"/>
    <d v="2026-07-01T00:00:00"/>
    <n v="0"/>
    <n v="266.7"/>
    <n v="0"/>
  </r>
  <r>
    <x v="110"/>
    <x v="110"/>
    <s v="Motoryzacja"/>
    <d v="2024-08-01T00:00:00"/>
    <n v="9"/>
    <n v="189.14"/>
    <n v="1702.2599999999998"/>
  </r>
  <r>
    <x v="110"/>
    <x v="110"/>
    <s v="Motoryzacja"/>
    <d v="2024-09-01T00:00:00"/>
    <n v="7"/>
    <n v="194.83"/>
    <n v="1363.8100000000002"/>
  </r>
  <r>
    <x v="110"/>
    <x v="110"/>
    <s v="Motoryzacja"/>
    <d v="2024-10-01T00:00:00"/>
    <n v="7"/>
    <n v="194.86"/>
    <n v="1364.02"/>
  </r>
  <r>
    <x v="110"/>
    <x v="110"/>
    <s v="Motoryzacja"/>
    <d v="2024-11-01T00:00:00"/>
    <n v="5"/>
    <n v="187.12"/>
    <n v="935.6"/>
  </r>
  <r>
    <x v="110"/>
    <x v="110"/>
    <s v="Motoryzacja"/>
    <d v="2024-12-01T00:00:00"/>
    <n v="2"/>
    <n v="197.29"/>
    <n v="394.58"/>
  </r>
  <r>
    <x v="110"/>
    <x v="110"/>
    <s v="Motoryzacja"/>
    <d v="2025-01-01T00:00:00"/>
    <n v="2"/>
    <n v="185.96"/>
    <n v="371.92"/>
  </r>
  <r>
    <x v="110"/>
    <x v="110"/>
    <s v="Motoryzacja"/>
    <d v="2025-02-01T00:00:00"/>
    <n v="1"/>
    <n v="190.9"/>
    <n v="190.9"/>
  </r>
  <r>
    <x v="110"/>
    <x v="110"/>
    <s v="Motoryzacja"/>
    <d v="2025-03-01T00:00:00"/>
    <n v="1"/>
    <n v="195.57"/>
    <n v="195.57"/>
  </r>
  <r>
    <x v="110"/>
    <x v="110"/>
    <s v="Motoryzacja"/>
    <d v="2025-04-01T00:00:00"/>
    <n v="3"/>
    <n v="195.88"/>
    <n v="587.64"/>
  </r>
  <r>
    <x v="110"/>
    <x v="110"/>
    <s v="Motoryzacja"/>
    <d v="2025-05-01T00:00:00"/>
    <n v="5"/>
    <n v="199.12"/>
    <n v="995.6"/>
  </r>
  <r>
    <x v="110"/>
    <x v="110"/>
    <s v="Motoryzacja"/>
    <d v="2025-06-01T00:00:00"/>
    <n v="6"/>
    <n v="196.22"/>
    <n v="1177.32"/>
  </r>
  <r>
    <x v="110"/>
    <x v="110"/>
    <s v="Motoryzacja"/>
    <d v="2025-07-01T00:00:00"/>
    <n v="7"/>
    <n v="197.44"/>
    <n v="1382.08"/>
  </r>
  <r>
    <x v="110"/>
    <x v="110"/>
    <s v="Motoryzacja"/>
    <d v="2025-08-01T00:00:00"/>
    <n v="9"/>
    <n v="194.23"/>
    <n v="1748.07"/>
  </r>
  <r>
    <x v="110"/>
    <x v="110"/>
    <s v="Motoryzacja"/>
    <d v="2025-09-01T00:00:00"/>
    <n v="7"/>
    <n v="192.64"/>
    <n v="1348.48"/>
  </r>
  <r>
    <x v="110"/>
    <x v="110"/>
    <s v="Motoryzacja"/>
    <d v="2025-10-01T00:00:00"/>
    <n v="5"/>
    <n v="204.28"/>
    <n v="1021.4"/>
  </r>
  <r>
    <x v="110"/>
    <x v="110"/>
    <s v="Motoryzacja"/>
    <d v="2025-11-01T00:00:00"/>
    <n v="3"/>
    <n v="187.18"/>
    <n v="561.54"/>
  </r>
  <r>
    <x v="110"/>
    <x v="110"/>
    <s v="Motoryzacja"/>
    <d v="2025-12-01T00:00:00"/>
    <n v="2"/>
    <n v="194.98"/>
    <n v="389.96"/>
  </r>
  <r>
    <x v="110"/>
    <x v="110"/>
    <s v="Motoryzacja"/>
    <d v="2026-01-01T00:00:00"/>
    <n v="1"/>
    <n v="189.26"/>
    <n v="189.26"/>
  </r>
  <r>
    <x v="110"/>
    <x v="110"/>
    <s v="Motoryzacja"/>
    <d v="2026-02-01T00:00:00"/>
    <n v="1"/>
    <n v="197.73"/>
    <n v="197.73"/>
  </r>
  <r>
    <x v="110"/>
    <x v="110"/>
    <s v="Motoryzacja"/>
    <d v="2026-03-01T00:00:00"/>
    <n v="2"/>
    <n v="200.32"/>
    <n v="400.64"/>
  </r>
  <r>
    <x v="110"/>
    <x v="110"/>
    <s v="Motoryzacja"/>
    <d v="2026-04-01T00:00:00"/>
    <n v="2"/>
    <n v="203.17"/>
    <n v="406.34"/>
  </r>
  <r>
    <x v="110"/>
    <x v="110"/>
    <s v="Motoryzacja"/>
    <d v="2026-05-01T00:00:00"/>
    <n v="4"/>
    <n v="185.77"/>
    <n v="743.08"/>
  </r>
  <r>
    <x v="110"/>
    <x v="110"/>
    <s v="Motoryzacja"/>
    <d v="2026-06-01T00:00:00"/>
    <n v="6"/>
    <n v="202.85"/>
    <n v="1217.0999999999999"/>
  </r>
  <r>
    <x v="110"/>
    <x v="110"/>
    <s v="Motoryzacja"/>
    <d v="2026-07-01T00:00:00"/>
    <n v="6"/>
    <n v="186.89"/>
    <n v="1121.3399999999999"/>
  </r>
  <r>
    <x v="111"/>
    <x v="111"/>
    <s v="Ogród"/>
    <d v="2024-08-01T00:00:00"/>
    <n v="3"/>
    <n v="360.03"/>
    <n v="1080.0899999999999"/>
  </r>
  <r>
    <x v="111"/>
    <x v="111"/>
    <s v="Ogród"/>
    <d v="2024-09-01T00:00:00"/>
    <n v="3"/>
    <n v="375.7"/>
    <n v="1127.0999999999999"/>
  </r>
  <r>
    <x v="111"/>
    <x v="111"/>
    <s v="Ogród"/>
    <d v="2024-10-01T00:00:00"/>
    <n v="3"/>
    <n v="355.95"/>
    <n v="1067.8499999999999"/>
  </r>
  <r>
    <x v="111"/>
    <x v="111"/>
    <s v="Ogród"/>
    <d v="2024-11-01T00:00:00"/>
    <n v="3"/>
    <n v="383.9"/>
    <n v="1151.6999999999998"/>
  </r>
  <r>
    <x v="111"/>
    <x v="111"/>
    <s v="Ogród"/>
    <d v="2024-12-01T00:00:00"/>
    <n v="3"/>
    <n v="381.8"/>
    <n v="1145.4000000000001"/>
  </r>
  <r>
    <x v="111"/>
    <x v="111"/>
    <s v="Ogród"/>
    <d v="2025-01-01T00:00:00"/>
    <n v="2"/>
    <n v="358.07"/>
    <n v="716.14"/>
  </r>
  <r>
    <x v="111"/>
    <x v="111"/>
    <s v="Ogród"/>
    <d v="2025-02-01T00:00:00"/>
    <n v="2"/>
    <n v="381.82"/>
    <n v="763.64"/>
  </r>
  <r>
    <x v="111"/>
    <x v="111"/>
    <s v="Ogród"/>
    <d v="2025-03-01T00:00:00"/>
    <n v="2"/>
    <n v="354.15"/>
    <n v="708.3"/>
  </r>
  <r>
    <x v="111"/>
    <x v="111"/>
    <s v="Ogród"/>
    <d v="2025-04-01T00:00:00"/>
    <n v="2"/>
    <n v="354.38"/>
    <n v="708.76"/>
  </r>
  <r>
    <x v="111"/>
    <x v="111"/>
    <s v="Ogród"/>
    <d v="2025-05-01T00:00:00"/>
    <n v="2"/>
    <n v="377.04"/>
    <n v="754.08"/>
  </r>
  <r>
    <x v="111"/>
    <x v="111"/>
    <s v="Ogród"/>
    <d v="2025-06-01T00:00:00"/>
    <n v="3"/>
    <n v="376.84"/>
    <n v="1130.52"/>
  </r>
  <r>
    <x v="111"/>
    <x v="111"/>
    <s v="Ogród"/>
    <d v="2025-07-01T00:00:00"/>
    <n v="3"/>
    <n v="388.47"/>
    <n v="1165.4100000000001"/>
  </r>
  <r>
    <x v="111"/>
    <x v="111"/>
    <s v="Ogród"/>
    <d v="2025-08-01T00:00:00"/>
    <n v="3"/>
    <n v="385.47"/>
    <n v="1156.4100000000001"/>
  </r>
  <r>
    <x v="111"/>
    <x v="111"/>
    <s v="Ogród"/>
    <d v="2025-09-01T00:00:00"/>
    <n v="3"/>
    <n v="361.66"/>
    <n v="1084.98"/>
  </r>
  <r>
    <x v="111"/>
    <x v="111"/>
    <s v="Ogród"/>
    <d v="2025-10-01T00:00:00"/>
    <n v="3"/>
    <n v="364.69"/>
    <n v="1094.07"/>
  </r>
  <r>
    <x v="111"/>
    <x v="111"/>
    <s v="Ogród"/>
    <d v="2025-11-01T00:00:00"/>
    <n v="3"/>
    <n v="368.41"/>
    <n v="1105.23"/>
  </r>
  <r>
    <x v="111"/>
    <x v="111"/>
    <s v="Ogród"/>
    <d v="2025-12-01T00:00:00"/>
    <n v="3"/>
    <n v="372.18"/>
    <n v="1116.54"/>
  </r>
  <r>
    <x v="111"/>
    <x v="111"/>
    <s v="Ogród"/>
    <d v="2026-01-01T00:00:00"/>
    <n v="3"/>
    <n v="364.61"/>
    <n v="1093.83"/>
  </r>
  <r>
    <x v="111"/>
    <x v="111"/>
    <s v="Ogród"/>
    <d v="2026-02-01T00:00:00"/>
    <n v="2"/>
    <n v="389.89"/>
    <n v="779.78"/>
  </r>
  <r>
    <x v="111"/>
    <x v="111"/>
    <s v="Ogród"/>
    <d v="2026-03-01T00:00:00"/>
    <n v="2"/>
    <n v="369.14"/>
    <n v="738.28"/>
  </r>
  <r>
    <x v="111"/>
    <x v="111"/>
    <s v="Ogród"/>
    <d v="2026-04-01T00:00:00"/>
    <n v="3"/>
    <n v="371.39"/>
    <n v="1114.17"/>
  </r>
  <r>
    <x v="111"/>
    <x v="111"/>
    <s v="Ogród"/>
    <d v="2026-05-01T00:00:00"/>
    <n v="3"/>
    <n v="354.01"/>
    <n v="1062.03"/>
  </r>
  <r>
    <x v="111"/>
    <x v="111"/>
    <s v="Ogród"/>
    <d v="2026-06-01T00:00:00"/>
    <n v="3"/>
    <n v="387.83"/>
    <n v="1163.49"/>
  </r>
  <r>
    <x v="111"/>
    <x v="111"/>
    <s v="Ogród"/>
    <d v="2026-07-01T00:00:00"/>
    <n v="3"/>
    <n v="390.42"/>
    <n v="1171.26"/>
  </r>
  <r>
    <x v="112"/>
    <x v="112"/>
    <s v="Meble"/>
    <d v="2024-08-01T00:00:00"/>
    <n v="8"/>
    <n v="658.3"/>
    <n v="5266.4"/>
  </r>
  <r>
    <x v="112"/>
    <x v="112"/>
    <s v="Meble"/>
    <d v="2024-09-01T00:00:00"/>
    <n v="7"/>
    <n v="708.93"/>
    <n v="4962.5099999999993"/>
  </r>
  <r>
    <x v="112"/>
    <x v="112"/>
    <s v="Meble"/>
    <d v="2024-10-01T00:00:00"/>
    <n v="8"/>
    <n v="644.1"/>
    <n v="5152.8"/>
  </r>
  <r>
    <x v="112"/>
    <x v="112"/>
    <s v="Meble"/>
    <d v="2024-11-01T00:00:00"/>
    <n v="7"/>
    <n v="658.82"/>
    <n v="4611.7400000000007"/>
  </r>
  <r>
    <x v="112"/>
    <x v="112"/>
    <s v="Meble"/>
    <d v="2024-12-01T00:00:00"/>
    <n v="8"/>
    <n v="653.67999999999995"/>
    <n v="5229.4399999999996"/>
  </r>
  <r>
    <x v="112"/>
    <x v="112"/>
    <s v="Meble"/>
    <d v="2025-01-01T00:00:00"/>
    <n v="9"/>
    <n v="655.23"/>
    <n v="5897.07"/>
  </r>
  <r>
    <x v="112"/>
    <x v="112"/>
    <s v="Meble"/>
    <d v="2025-02-01T00:00:00"/>
    <n v="7"/>
    <n v="675.44"/>
    <n v="4728.08"/>
  </r>
  <r>
    <x v="112"/>
    <x v="112"/>
    <s v="Meble"/>
    <d v="2025-03-01T00:00:00"/>
    <n v="8"/>
    <n v="651.4"/>
    <n v="5211.2"/>
  </r>
  <r>
    <x v="112"/>
    <x v="112"/>
    <s v="Meble"/>
    <d v="2025-04-01T00:00:00"/>
    <n v="8"/>
    <n v="698.57"/>
    <n v="5588.56"/>
  </r>
  <r>
    <x v="112"/>
    <x v="112"/>
    <s v="Meble"/>
    <d v="2025-05-01T00:00:00"/>
    <n v="7"/>
    <n v="661.11"/>
    <n v="4627.7700000000004"/>
  </r>
  <r>
    <x v="112"/>
    <x v="112"/>
    <s v="Meble"/>
    <d v="2025-06-01T00:00:00"/>
    <n v="8"/>
    <n v="651.58000000000004"/>
    <n v="5212.6400000000003"/>
  </r>
  <r>
    <x v="112"/>
    <x v="112"/>
    <s v="Meble"/>
    <d v="2025-07-01T00:00:00"/>
    <n v="8"/>
    <n v="689.65"/>
    <n v="5517.2"/>
  </r>
  <r>
    <x v="112"/>
    <x v="112"/>
    <s v="Meble"/>
    <d v="2025-08-01T00:00:00"/>
    <n v="8"/>
    <n v="707.21"/>
    <n v="5657.68"/>
  </r>
  <r>
    <x v="112"/>
    <x v="112"/>
    <s v="Meble"/>
    <d v="2025-09-01T00:00:00"/>
    <n v="8"/>
    <n v="704.49"/>
    <n v="5635.92"/>
  </r>
  <r>
    <x v="112"/>
    <x v="112"/>
    <s v="Meble"/>
    <d v="2025-10-01T00:00:00"/>
    <n v="7"/>
    <n v="673.32"/>
    <n v="4713.2400000000007"/>
  </r>
  <r>
    <x v="112"/>
    <x v="112"/>
    <s v="Meble"/>
    <d v="2025-11-01T00:00:00"/>
    <n v="7"/>
    <n v="649.44000000000005"/>
    <n v="4546.08"/>
  </r>
  <r>
    <x v="112"/>
    <x v="112"/>
    <s v="Meble"/>
    <d v="2025-12-01T00:00:00"/>
    <n v="8"/>
    <n v="664.37"/>
    <n v="5314.96"/>
  </r>
  <r>
    <x v="112"/>
    <x v="112"/>
    <s v="Meble"/>
    <d v="2026-01-01T00:00:00"/>
    <n v="7"/>
    <n v="684.79"/>
    <n v="4793.53"/>
  </r>
  <r>
    <x v="112"/>
    <x v="112"/>
    <s v="Meble"/>
    <d v="2026-02-01T00:00:00"/>
    <n v="7"/>
    <n v="704.71"/>
    <n v="4932.97"/>
  </r>
  <r>
    <x v="112"/>
    <x v="112"/>
    <s v="Meble"/>
    <d v="2026-03-01T00:00:00"/>
    <n v="7"/>
    <n v="661.28"/>
    <n v="4628.96"/>
  </r>
  <r>
    <x v="112"/>
    <x v="112"/>
    <s v="Meble"/>
    <d v="2026-04-01T00:00:00"/>
    <n v="7"/>
    <n v="682.54"/>
    <n v="4777.78"/>
  </r>
  <r>
    <x v="112"/>
    <x v="112"/>
    <s v="Meble"/>
    <d v="2026-05-01T00:00:00"/>
    <n v="7"/>
    <n v="654.53"/>
    <n v="4581.71"/>
  </r>
  <r>
    <x v="112"/>
    <x v="112"/>
    <s v="Meble"/>
    <d v="2026-06-01T00:00:00"/>
    <n v="7"/>
    <n v="664.12"/>
    <n v="4648.84"/>
  </r>
  <r>
    <x v="112"/>
    <x v="112"/>
    <s v="Meble"/>
    <d v="2026-07-01T00:00:00"/>
    <n v="8"/>
    <n v="648.09"/>
    <n v="5184.72"/>
  </r>
  <r>
    <x v="113"/>
    <x v="113"/>
    <s v="Odzież"/>
    <d v="2024-08-01T00:00:00"/>
    <n v="5"/>
    <n v="172.87"/>
    <n v="864.35"/>
  </r>
  <r>
    <x v="113"/>
    <x v="113"/>
    <s v="Odzież"/>
    <d v="2024-09-01T00:00:00"/>
    <n v="5"/>
    <n v="171.91"/>
    <n v="859.55"/>
  </r>
  <r>
    <x v="113"/>
    <x v="113"/>
    <s v="Odzież"/>
    <d v="2024-10-01T00:00:00"/>
    <n v="5"/>
    <n v="162.94999999999999"/>
    <n v="814.75"/>
  </r>
  <r>
    <x v="113"/>
    <x v="113"/>
    <s v="Odzież"/>
    <d v="2024-11-01T00:00:00"/>
    <n v="5"/>
    <n v="171.54"/>
    <n v="857.69999999999993"/>
  </r>
  <r>
    <x v="113"/>
    <x v="113"/>
    <s v="Odzież"/>
    <d v="2024-12-01T00:00:00"/>
    <n v="6"/>
    <n v="171.36"/>
    <n v="1028.1600000000001"/>
  </r>
  <r>
    <x v="113"/>
    <x v="113"/>
    <s v="Odzież"/>
    <d v="2025-01-01T00:00:00"/>
    <n v="5"/>
    <n v="158.66"/>
    <n v="793.3"/>
  </r>
  <r>
    <x v="113"/>
    <x v="113"/>
    <s v="Odzież"/>
    <d v="2025-02-01T00:00:00"/>
    <n v="7"/>
    <n v="173.64"/>
    <n v="1215.48"/>
  </r>
  <r>
    <x v="113"/>
    <x v="113"/>
    <s v="Odzież"/>
    <d v="2025-03-01T00:00:00"/>
    <n v="5"/>
    <n v="158.49"/>
    <n v="792.45"/>
  </r>
  <r>
    <x v="113"/>
    <x v="113"/>
    <s v="Odzież"/>
    <d v="2025-04-01T00:00:00"/>
    <n v="6"/>
    <n v="162.62"/>
    <n v="975.72"/>
  </r>
  <r>
    <x v="113"/>
    <x v="113"/>
    <s v="Odzież"/>
    <d v="2025-05-01T00:00:00"/>
    <n v="6"/>
    <n v="163.11000000000001"/>
    <n v="978.66000000000008"/>
  </r>
  <r>
    <x v="113"/>
    <x v="113"/>
    <s v="Odzież"/>
    <d v="2025-06-01T00:00:00"/>
    <n v="6"/>
    <n v="166.5"/>
    <n v="999"/>
  </r>
  <r>
    <x v="113"/>
    <x v="113"/>
    <s v="Odzież"/>
    <d v="2025-07-01T00:00:00"/>
    <n v="6"/>
    <n v="171.6"/>
    <n v="1029.5999999999999"/>
  </r>
  <r>
    <x v="113"/>
    <x v="113"/>
    <s v="Odzież"/>
    <d v="2025-08-01T00:00:00"/>
    <n v="5"/>
    <n v="163.41999999999999"/>
    <n v="817.09999999999991"/>
  </r>
  <r>
    <x v="113"/>
    <x v="113"/>
    <s v="Odzież"/>
    <d v="2025-09-01T00:00:00"/>
    <n v="5"/>
    <n v="165.01"/>
    <n v="825.05"/>
  </r>
  <r>
    <x v="113"/>
    <x v="113"/>
    <s v="Odzież"/>
    <d v="2025-10-01T00:00:00"/>
    <n v="5"/>
    <n v="173.79"/>
    <n v="868.94999999999993"/>
  </r>
  <r>
    <x v="113"/>
    <x v="113"/>
    <s v="Odzież"/>
    <d v="2025-11-01T00:00:00"/>
    <n v="6"/>
    <n v="160.13999999999999"/>
    <n v="960.83999999999992"/>
  </r>
  <r>
    <x v="113"/>
    <x v="113"/>
    <s v="Odzież"/>
    <d v="2025-12-01T00:00:00"/>
    <n v="6"/>
    <n v="170.04"/>
    <n v="1020.24"/>
  </r>
  <r>
    <x v="113"/>
    <x v="113"/>
    <s v="Odzież"/>
    <d v="2026-01-01T00:00:00"/>
    <n v="6"/>
    <n v="165.94"/>
    <n v="995.64"/>
  </r>
  <r>
    <x v="113"/>
    <x v="113"/>
    <s v="Odzież"/>
    <d v="2026-02-01T00:00:00"/>
    <n v="7"/>
    <n v="166.85"/>
    <n v="1167.95"/>
  </r>
  <r>
    <x v="113"/>
    <x v="113"/>
    <s v="Odzież"/>
    <d v="2026-03-01T00:00:00"/>
    <n v="7"/>
    <n v="170.64"/>
    <n v="1194.48"/>
  </r>
  <r>
    <x v="113"/>
    <x v="113"/>
    <s v="Odzież"/>
    <d v="2026-04-01T00:00:00"/>
    <n v="7"/>
    <n v="164.59"/>
    <n v="1152.1300000000001"/>
  </r>
  <r>
    <x v="113"/>
    <x v="113"/>
    <s v="Odzież"/>
    <d v="2026-05-01T00:00:00"/>
    <n v="7"/>
    <n v="173.69"/>
    <n v="1215.83"/>
  </r>
  <r>
    <x v="113"/>
    <x v="113"/>
    <s v="Odzież"/>
    <d v="2026-06-01T00:00:00"/>
    <n v="6"/>
    <n v="164.37"/>
    <n v="986.22"/>
  </r>
  <r>
    <x v="113"/>
    <x v="113"/>
    <s v="Odzież"/>
    <d v="2026-07-01T00:00:00"/>
    <n v="6"/>
    <n v="173.37"/>
    <n v="1040.22"/>
  </r>
  <r>
    <x v="114"/>
    <x v="114"/>
    <s v="Spożywcze"/>
    <d v="2024-08-01T00:00:00"/>
    <n v="0"/>
    <n v="25.28"/>
    <n v="0"/>
  </r>
  <r>
    <x v="114"/>
    <x v="114"/>
    <s v="Spożywcze"/>
    <d v="2024-09-01T00:00:00"/>
    <n v="0"/>
    <n v="25.82"/>
    <n v="0"/>
  </r>
  <r>
    <x v="114"/>
    <x v="114"/>
    <s v="Spożywcze"/>
    <d v="2024-10-01T00:00:00"/>
    <n v="0"/>
    <n v="24.43"/>
    <n v="0"/>
  </r>
  <r>
    <x v="114"/>
    <x v="114"/>
    <s v="Spożywcze"/>
    <d v="2024-11-01T00:00:00"/>
    <n v="0"/>
    <n v="24.63"/>
    <n v="0"/>
  </r>
  <r>
    <x v="114"/>
    <x v="114"/>
    <s v="Spożywcze"/>
    <d v="2024-12-01T00:00:00"/>
    <n v="2"/>
    <n v="25.28"/>
    <n v="50.56"/>
  </r>
  <r>
    <x v="114"/>
    <x v="114"/>
    <s v="Spożywcze"/>
    <d v="2025-01-01T00:00:00"/>
    <n v="0"/>
    <n v="24.52"/>
    <n v="0"/>
  </r>
  <r>
    <x v="114"/>
    <x v="114"/>
    <s v="Spożywcze"/>
    <d v="2025-02-01T00:00:00"/>
    <n v="0"/>
    <n v="26.1"/>
    <n v="0"/>
  </r>
  <r>
    <x v="114"/>
    <x v="114"/>
    <s v="Spożywcze"/>
    <d v="2025-03-01T00:00:00"/>
    <n v="1"/>
    <n v="25.56"/>
    <n v="25.56"/>
  </r>
  <r>
    <x v="114"/>
    <x v="114"/>
    <s v="Spożywcze"/>
    <d v="2025-04-01T00:00:00"/>
    <n v="0"/>
    <n v="25.91"/>
    <n v="0"/>
  </r>
  <r>
    <x v="114"/>
    <x v="114"/>
    <s v="Spożywcze"/>
    <d v="2025-05-01T00:00:00"/>
    <n v="0"/>
    <n v="26.03"/>
    <n v="0"/>
  </r>
  <r>
    <x v="114"/>
    <x v="114"/>
    <s v="Spożywcze"/>
    <d v="2025-06-01T00:00:00"/>
    <n v="0"/>
    <n v="24.37"/>
    <n v="0"/>
  </r>
  <r>
    <x v="114"/>
    <x v="114"/>
    <s v="Spożywcze"/>
    <d v="2025-07-01T00:00:00"/>
    <n v="0"/>
    <n v="25.72"/>
    <n v="0"/>
  </r>
  <r>
    <x v="114"/>
    <x v="114"/>
    <s v="Spożywcze"/>
    <d v="2025-08-01T00:00:00"/>
    <n v="1"/>
    <n v="24.09"/>
    <n v="24.09"/>
  </r>
  <r>
    <x v="114"/>
    <x v="114"/>
    <s v="Spożywcze"/>
    <d v="2025-09-01T00:00:00"/>
    <n v="1"/>
    <n v="25.92"/>
    <n v="25.92"/>
  </r>
  <r>
    <x v="114"/>
    <x v="114"/>
    <s v="Spożywcze"/>
    <d v="2025-10-01T00:00:00"/>
    <n v="2"/>
    <n v="25.04"/>
    <n v="50.08"/>
  </r>
  <r>
    <x v="114"/>
    <x v="114"/>
    <s v="Spożywcze"/>
    <d v="2025-11-01T00:00:00"/>
    <n v="2"/>
    <n v="26.35"/>
    <n v="52.7"/>
  </r>
  <r>
    <x v="114"/>
    <x v="114"/>
    <s v="Spożywcze"/>
    <d v="2025-12-01T00:00:00"/>
    <n v="0"/>
    <n v="26.39"/>
    <n v="0"/>
  </r>
  <r>
    <x v="114"/>
    <x v="114"/>
    <s v="Spożywcze"/>
    <d v="2026-01-01T00:00:00"/>
    <n v="1"/>
    <n v="25.07"/>
    <n v="25.07"/>
  </r>
  <r>
    <x v="114"/>
    <x v="114"/>
    <s v="Spożywcze"/>
    <d v="2026-02-01T00:00:00"/>
    <n v="0"/>
    <n v="24.19"/>
    <n v="0"/>
  </r>
  <r>
    <x v="114"/>
    <x v="114"/>
    <s v="Spożywcze"/>
    <d v="2026-03-01T00:00:00"/>
    <n v="0"/>
    <n v="24.78"/>
    <n v="0"/>
  </r>
  <r>
    <x v="114"/>
    <x v="114"/>
    <s v="Spożywcze"/>
    <d v="2026-04-01T00:00:00"/>
    <n v="0"/>
    <n v="26.05"/>
    <n v="0"/>
  </r>
  <r>
    <x v="114"/>
    <x v="114"/>
    <s v="Spożywcze"/>
    <d v="2026-05-01T00:00:00"/>
    <n v="1"/>
    <n v="26.32"/>
    <n v="26.32"/>
  </r>
  <r>
    <x v="114"/>
    <x v="114"/>
    <s v="Spożywcze"/>
    <d v="2026-06-01T00:00:00"/>
    <n v="0"/>
    <n v="25.53"/>
    <n v="0"/>
  </r>
  <r>
    <x v="114"/>
    <x v="114"/>
    <s v="Spożywcze"/>
    <d v="2026-07-01T00:00:00"/>
    <n v="0"/>
    <n v="23.94"/>
    <n v="0"/>
  </r>
  <r>
    <x v="115"/>
    <x v="115"/>
    <s v="RTV"/>
    <d v="2024-08-01T00:00:00"/>
    <n v="2"/>
    <n v="1500.21"/>
    <n v="3000.42"/>
  </r>
  <r>
    <x v="115"/>
    <x v="115"/>
    <s v="RTV"/>
    <d v="2024-09-01T00:00:00"/>
    <n v="0"/>
    <n v="1528.15"/>
    <n v="0"/>
  </r>
  <r>
    <x v="115"/>
    <x v="115"/>
    <s v="RTV"/>
    <d v="2024-10-01T00:00:00"/>
    <n v="0"/>
    <n v="1438.66"/>
    <n v="0"/>
  </r>
  <r>
    <x v="115"/>
    <x v="115"/>
    <s v="RTV"/>
    <d v="2024-11-01T00:00:00"/>
    <n v="4"/>
    <n v="1450.12"/>
    <n v="5800.48"/>
  </r>
  <r>
    <x v="115"/>
    <x v="115"/>
    <s v="RTV"/>
    <d v="2024-12-01T00:00:00"/>
    <n v="5"/>
    <n v="1461.72"/>
    <n v="7308.6"/>
  </r>
  <r>
    <x v="115"/>
    <x v="115"/>
    <s v="RTV"/>
    <d v="2025-01-01T00:00:00"/>
    <n v="0"/>
    <n v="1519.23"/>
    <n v="0"/>
  </r>
  <r>
    <x v="115"/>
    <x v="115"/>
    <s v="RTV"/>
    <d v="2025-02-01T00:00:00"/>
    <n v="3"/>
    <n v="1481.42"/>
    <n v="4444.26"/>
  </r>
  <r>
    <x v="115"/>
    <x v="115"/>
    <s v="RTV"/>
    <d v="2025-03-01T00:00:00"/>
    <n v="3"/>
    <n v="1559.09"/>
    <n v="4677.2699999999995"/>
  </r>
  <r>
    <x v="115"/>
    <x v="115"/>
    <s v="RTV"/>
    <d v="2025-04-01T00:00:00"/>
    <n v="0"/>
    <n v="1517.95"/>
    <n v="0"/>
  </r>
  <r>
    <x v="115"/>
    <x v="115"/>
    <s v="RTV"/>
    <d v="2025-05-01T00:00:00"/>
    <n v="4"/>
    <n v="1442.88"/>
    <n v="5771.52"/>
  </r>
  <r>
    <x v="115"/>
    <x v="115"/>
    <s v="RTV"/>
    <d v="2025-06-01T00:00:00"/>
    <n v="3"/>
    <n v="1489.09"/>
    <n v="4467.2699999999995"/>
  </r>
  <r>
    <x v="115"/>
    <x v="115"/>
    <s v="RTV"/>
    <d v="2025-07-01T00:00:00"/>
    <n v="0"/>
    <n v="1534.26"/>
    <n v="0"/>
  </r>
  <r>
    <x v="115"/>
    <x v="115"/>
    <s v="RTV"/>
    <d v="2025-08-01T00:00:00"/>
    <n v="5"/>
    <n v="1492.15"/>
    <n v="7460.75"/>
  </r>
  <r>
    <x v="115"/>
    <x v="115"/>
    <s v="RTV"/>
    <d v="2025-09-01T00:00:00"/>
    <n v="6"/>
    <n v="1462.05"/>
    <n v="8772.2999999999993"/>
  </r>
  <r>
    <x v="115"/>
    <x v="115"/>
    <s v="RTV"/>
    <d v="2025-10-01T00:00:00"/>
    <n v="3"/>
    <n v="1494.54"/>
    <n v="4483.62"/>
  </r>
  <r>
    <x v="115"/>
    <x v="115"/>
    <s v="RTV"/>
    <d v="2025-11-01T00:00:00"/>
    <n v="5"/>
    <n v="1451.27"/>
    <n v="7256.35"/>
  </r>
  <r>
    <x v="115"/>
    <x v="115"/>
    <s v="RTV"/>
    <d v="2025-12-01T00:00:00"/>
    <n v="5"/>
    <n v="1546.04"/>
    <n v="7730.2"/>
  </r>
  <r>
    <x v="115"/>
    <x v="115"/>
    <s v="RTV"/>
    <d v="2026-01-01T00:00:00"/>
    <n v="0"/>
    <n v="1541.56"/>
    <n v="0"/>
  </r>
  <r>
    <x v="115"/>
    <x v="115"/>
    <s v="RTV"/>
    <d v="2026-02-01T00:00:00"/>
    <n v="3"/>
    <n v="1461.93"/>
    <n v="4385.79"/>
  </r>
  <r>
    <x v="115"/>
    <x v="115"/>
    <s v="RTV"/>
    <d v="2026-03-01T00:00:00"/>
    <n v="4"/>
    <n v="1503.45"/>
    <n v="6013.8"/>
  </r>
  <r>
    <x v="115"/>
    <x v="115"/>
    <s v="RTV"/>
    <d v="2026-04-01T00:00:00"/>
    <n v="1"/>
    <n v="1529.51"/>
    <n v="1529.51"/>
  </r>
  <r>
    <x v="115"/>
    <x v="115"/>
    <s v="RTV"/>
    <d v="2026-05-01T00:00:00"/>
    <n v="0"/>
    <n v="1476.32"/>
    <n v="0"/>
  </r>
  <r>
    <x v="115"/>
    <x v="115"/>
    <s v="RTV"/>
    <d v="2026-06-01T00:00:00"/>
    <n v="3"/>
    <n v="1499.92"/>
    <n v="4499.76"/>
  </r>
  <r>
    <x v="115"/>
    <x v="115"/>
    <s v="RTV"/>
    <d v="2026-07-01T00:00:00"/>
    <n v="0"/>
    <n v="1439.37"/>
    <n v="0"/>
  </r>
  <r>
    <x v="116"/>
    <x v="116"/>
    <s v="Obuwie"/>
    <d v="2024-08-01T00:00:00"/>
    <n v="0"/>
    <n v="228.5"/>
    <n v="0"/>
  </r>
  <r>
    <x v="116"/>
    <x v="116"/>
    <s v="Obuwie"/>
    <d v="2024-09-01T00:00:00"/>
    <n v="0"/>
    <n v="211.81"/>
    <n v="0"/>
  </r>
  <r>
    <x v="116"/>
    <x v="116"/>
    <s v="Obuwie"/>
    <d v="2024-10-01T00:00:00"/>
    <n v="12"/>
    <n v="226.77"/>
    <n v="2721.2400000000002"/>
  </r>
  <r>
    <x v="116"/>
    <x v="116"/>
    <s v="Obuwie"/>
    <d v="2024-11-01T00:00:00"/>
    <n v="8"/>
    <n v="228.82"/>
    <n v="1830.56"/>
  </r>
  <r>
    <x v="116"/>
    <x v="116"/>
    <s v="Obuwie"/>
    <d v="2024-12-01T00:00:00"/>
    <n v="14"/>
    <n v="218.85"/>
    <n v="3063.9"/>
  </r>
  <r>
    <x v="116"/>
    <x v="116"/>
    <s v="Obuwie"/>
    <d v="2025-01-01T00:00:00"/>
    <n v="10"/>
    <n v="220.18"/>
    <n v="2201.8000000000002"/>
  </r>
  <r>
    <x v="116"/>
    <x v="116"/>
    <s v="Obuwie"/>
    <d v="2025-02-01T00:00:00"/>
    <n v="9"/>
    <n v="225.14"/>
    <n v="2026.2599999999998"/>
  </r>
  <r>
    <x v="116"/>
    <x v="116"/>
    <s v="Obuwie"/>
    <d v="2025-03-01T00:00:00"/>
    <n v="0"/>
    <n v="216.15"/>
    <n v="0"/>
  </r>
  <r>
    <x v="116"/>
    <x v="116"/>
    <s v="Obuwie"/>
    <d v="2025-04-01T00:00:00"/>
    <n v="5"/>
    <n v="215.29"/>
    <n v="1076.45"/>
  </r>
  <r>
    <x v="116"/>
    <x v="116"/>
    <s v="Obuwie"/>
    <d v="2025-05-01T00:00:00"/>
    <n v="0"/>
    <n v="215.11"/>
    <n v="0"/>
  </r>
  <r>
    <x v="116"/>
    <x v="116"/>
    <s v="Obuwie"/>
    <d v="2025-06-01T00:00:00"/>
    <n v="3"/>
    <n v="208.88"/>
    <n v="626.64"/>
  </r>
  <r>
    <x v="116"/>
    <x v="116"/>
    <s v="Obuwie"/>
    <d v="2025-07-01T00:00:00"/>
    <n v="9"/>
    <n v="222.61"/>
    <n v="2003.4900000000002"/>
  </r>
  <r>
    <x v="116"/>
    <x v="116"/>
    <s v="Obuwie"/>
    <d v="2025-08-01T00:00:00"/>
    <n v="2"/>
    <n v="220.3"/>
    <n v="440.6"/>
  </r>
  <r>
    <x v="116"/>
    <x v="116"/>
    <s v="Obuwie"/>
    <d v="2025-09-01T00:00:00"/>
    <n v="0"/>
    <n v="215.67"/>
    <n v="0"/>
  </r>
  <r>
    <x v="116"/>
    <x v="116"/>
    <s v="Obuwie"/>
    <d v="2025-10-01T00:00:00"/>
    <n v="0"/>
    <n v="216.3"/>
    <n v="0"/>
  </r>
  <r>
    <x v="116"/>
    <x v="116"/>
    <s v="Obuwie"/>
    <d v="2025-11-01T00:00:00"/>
    <n v="0"/>
    <n v="223.87"/>
    <n v="0"/>
  </r>
  <r>
    <x v="116"/>
    <x v="116"/>
    <s v="Obuwie"/>
    <d v="2025-12-01T00:00:00"/>
    <n v="0"/>
    <n v="207.43"/>
    <n v="0"/>
  </r>
  <r>
    <x v="116"/>
    <x v="116"/>
    <s v="Obuwie"/>
    <d v="2026-01-01T00:00:00"/>
    <n v="11"/>
    <n v="216.13"/>
    <n v="2377.4299999999998"/>
  </r>
  <r>
    <x v="116"/>
    <x v="116"/>
    <s v="Obuwie"/>
    <d v="2026-02-01T00:00:00"/>
    <n v="0"/>
    <n v="226.62"/>
    <n v="0"/>
  </r>
  <r>
    <x v="116"/>
    <x v="116"/>
    <s v="Obuwie"/>
    <d v="2026-03-01T00:00:00"/>
    <n v="7"/>
    <n v="220.25"/>
    <n v="1541.75"/>
  </r>
  <r>
    <x v="116"/>
    <x v="116"/>
    <s v="Obuwie"/>
    <d v="2026-04-01T00:00:00"/>
    <n v="5"/>
    <n v="220.04"/>
    <n v="1100.2"/>
  </r>
  <r>
    <x v="116"/>
    <x v="116"/>
    <s v="Obuwie"/>
    <d v="2026-05-01T00:00:00"/>
    <n v="3"/>
    <n v="220.83"/>
    <n v="662.49"/>
  </r>
  <r>
    <x v="116"/>
    <x v="116"/>
    <s v="Obuwie"/>
    <d v="2026-06-01T00:00:00"/>
    <n v="6"/>
    <n v="228.09"/>
    <n v="1368.54"/>
  </r>
  <r>
    <x v="116"/>
    <x v="116"/>
    <s v="Obuwie"/>
    <d v="2026-07-01T00:00:00"/>
    <n v="0"/>
    <n v="222.88"/>
    <n v="0"/>
  </r>
  <r>
    <x v="117"/>
    <x v="117"/>
    <s v="Sport i rekreacja"/>
    <d v="2024-08-01T00:00:00"/>
    <n v="22"/>
    <n v="403.35"/>
    <n v="8873.7000000000007"/>
  </r>
  <r>
    <x v="117"/>
    <x v="117"/>
    <s v="Sport i rekreacja"/>
    <d v="2024-09-01T00:00:00"/>
    <n v="16"/>
    <n v="399.31"/>
    <n v="6388.96"/>
  </r>
  <r>
    <x v="117"/>
    <x v="117"/>
    <s v="Sport i rekreacja"/>
    <d v="2024-10-01T00:00:00"/>
    <n v="7"/>
    <n v="430.32"/>
    <n v="3012.24"/>
  </r>
  <r>
    <x v="117"/>
    <x v="117"/>
    <s v="Sport i rekreacja"/>
    <d v="2024-11-01T00:00:00"/>
    <n v="5"/>
    <n v="430.29"/>
    <n v="2151.4500000000003"/>
  </r>
  <r>
    <x v="117"/>
    <x v="117"/>
    <s v="Sport i rekreacja"/>
    <d v="2024-12-01T00:00:00"/>
    <n v="3"/>
    <n v="422.92"/>
    <n v="1268.76"/>
  </r>
  <r>
    <x v="117"/>
    <x v="117"/>
    <s v="Sport i rekreacja"/>
    <d v="2025-01-01T00:00:00"/>
    <n v="2"/>
    <n v="395.08"/>
    <n v="790.16"/>
  </r>
  <r>
    <x v="117"/>
    <x v="117"/>
    <s v="Sport i rekreacja"/>
    <d v="2025-02-01T00:00:00"/>
    <n v="5"/>
    <n v="429.76"/>
    <n v="2148.8000000000002"/>
  </r>
  <r>
    <x v="117"/>
    <x v="117"/>
    <s v="Sport i rekreacja"/>
    <d v="2025-03-01T00:00:00"/>
    <n v="9"/>
    <n v="394.79"/>
    <n v="3553.11"/>
  </r>
  <r>
    <x v="117"/>
    <x v="117"/>
    <s v="Sport i rekreacja"/>
    <d v="2025-04-01T00:00:00"/>
    <n v="13"/>
    <n v="396.62"/>
    <n v="5156.0600000000004"/>
  </r>
  <r>
    <x v="117"/>
    <x v="117"/>
    <s v="Sport i rekreacja"/>
    <d v="2025-05-01T00:00:00"/>
    <n v="13"/>
    <n v="403.75"/>
    <n v="5248.75"/>
  </r>
  <r>
    <x v="117"/>
    <x v="117"/>
    <s v="Sport i rekreacja"/>
    <d v="2025-06-01T00:00:00"/>
    <n v="26"/>
    <n v="423.82"/>
    <n v="11019.32"/>
  </r>
  <r>
    <x v="117"/>
    <x v="117"/>
    <s v="Sport i rekreacja"/>
    <d v="2025-07-01T00:00:00"/>
    <n v="16"/>
    <n v="422.92"/>
    <n v="6766.72"/>
  </r>
  <r>
    <x v="117"/>
    <x v="117"/>
    <s v="Sport i rekreacja"/>
    <d v="2025-08-01T00:00:00"/>
    <n v="24"/>
    <n v="403.9"/>
    <n v="9693.5999999999985"/>
  </r>
  <r>
    <x v="117"/>
    <x v="117"/>
    <s v="Sport i rekreacja"/>
    <d v="2025-09-01T00:00:00"/>
    <n v="17"/>
    <n v="399.15"/>
    <n v="6785.5499999999993"/>
  </r>
  <r>
    <x v="117"/>
    <x v="117"/>
    <s v="Sport i rekreacja"/>
    <d v="2025-10-01T00:00:00"/>
    <n v="13"/>
    <n v="409.51"/>
    <n v="5323.63"/>
  </r>
  <r>
    <x v="117"/>
    <x v="117"/>
    <s v="Sport i rekreacja"/>
    <d v="2025-11-01T00:00:00"/>
    <n v="8"/>
    <n v="404.31"/>
    <n v="3234.48"/>
  </r>
  <r>
    <x v="117"/>
    <x v="117"/>
    <s v="Sport i rekreacja"/>
    <d v="2025-12-01T00:00:00"/>
    <n v="3"/>
    <n v="396.72"/>
    <n v="1190.1600000000001"/>
  </r>
  <r>
    <x v="117"/>
    <x v="117"/>
    <s v="Sport i rekreacja"/>
    <d v="2026-01-01T00:00:00"/>
    <n v="3"/>
    <n v="405.06"/>
    <n v="1215.18"/>
  </r>
  <r>
    <x v="117"/>
    <x v="117"/>
    <s v="Sport i rekreacja"/>
    <d v="2026-02-01T00:00:00"/>
    <n v="6"/>
    <n v="406.75"/>
    <n v="2440.5"/>
  </r>
  <r>
    <x v="117"/>
    <x v="117"/>
    <s v="Sport i rekreacja"/>
    <d v="2026-03-01T00:00:00"/>
    <n v="9"/>
    <n v="402.16"/>
    <n v="3619.44"/>
  </r>
  <r>
    <x v="117"/>
    <x v="117"/>
    <s v="Sport i rekreacja"/>
    <d v="2026-04-01T00:00:00"/>
    <n v="16"/>
    <n v="419.82"/>
    <n v="6717.12"/>
  </r>
  <r>
    <x v="117"/>
    <x v="117"/>
    <s v="Sport i rekreacja"/>
    <d v="2026-05-01T00:00:00"/>
    <n v="22"/>
    <n v="427.48"/>
    <n v="9404.5600000000013"/>
  </r>
  <r>
    <x v="117"/>
    <x v="117"/>
    <s v="Sport i rekreacja"/>
    <d v="2026-06-01T00:00:00"/>
    <n v="28"/>
    <n v="410.57"/>
    <n v="11495.96"/>
  </r>
  <r>
    <x v="117"/>
    <x v="117"/>
    <s v="Sport i rekreacja"/>
    <d v="2026-07-01T00:00:00"/>
    <n v="16"/>
    <n v="398.9"/>
    <n v="6382.4"/>
  </r>
  <r>
    <x v="118"/>
    <x v="118"/>
    <s v="Elektronika"/>
    <d v="2024-08-01T00:00:00"/>
    <n v="10"/>
    <n v="171.01"/>
    <n v="1710.1"/>
  </r>
  <r>
    <x v="118"/>
    <x v="118"/>
    <s v="Elektronika"/>
    <d v="2024-09-01T00:00:00"/>
    <n v="13"/>
    <n v="182.92"/>
    <n v="2377.96"/>
  </r>
  <r>
    <x v="118"/>
    <x v="118"/>
    <s v="Elektronika"/>
    <d v="2024-10-01T00:00:00"/>
    <n v="9"/>
    <n v="172.75"/>
    <n v="1554.75"/>
  </r>
  <r>
    <x v="118"/>
    <x v="118"/>
    <s v="Elektronika"/>
    <d v="2024-11-01T00:00:00"/>
    <n v="6"/>
    <n v="169.18"/>
    <n v="1015.08"/>
  </r>
  <r>
    <x v="118"/>
    <x v="118"/>
    <s v="Elektronika"/>
    <d v="2024-12-01T00:00:00"/>
    <n v="2"/>
    <n v="175.69"/>
    <n v="351.38"/>
  </r>
  <r>
    <x v="118"/>
    <x v="118"/>
    <s v="Elektronika"/>
    <d v="2025-01-01T00:00:00"/>
    <n v="2"/>
    <n v="171.15"/>
    <n v="342.3"/>
  </r>
  <r>
    <x v="118"/>
    <x v="118"/>
    <s v="Elektronika"/>
    <d v="2025-02-01T00:00:00"/>
    <n v="3"/>
    <n v="183.47"/>
    <n v="550.41"/>
  </r>
  <r>
    <x v="118"/>
    <x v="118"/>
    <s v="Elektronika"/>
    <d v="2025-03-01T00:00:00"/>
    <n v="4"/>
    <n v="168.21"/>
    <n v="672.84"/>
  </r>
  <r>
    <x v="118"/>
    <x v="118"/>
    <s v="Elektronika"/>
    <d v="2025-04-01T00:00:00"/>
    <n v="6"/>
    <n v="172.86"/>
    <n v="1037.1600000000001"/>
  </r>
  <r>
    <x v="118"/>
    <x v="118"/>
    <s v="Elektronika"/>
    <d v="2025-05-01T00:00:00"/>
    <n v="7"/>
    <n v="174.05"/>
    <n v="1218.3500000000001"/>
  </r>
  <r>
    <x v="118"/>
    <x v="118"/>
    <s v="Elektronika"/>
    <d v="2025-06-01T00:00:00"/>
    <n v="11"/>
    <n v="181.02"/>
    <n v="1991.22"/>
  </r>
  <r>
    <x v="118"/>
    <x v="118"/>
    <s v="Elektronika"/>
    <d v="2025-07-01T00:00:00"/>
    <n v="10"/>
    <n v="176.84"/>
    <n v="1768.4"/>
  </r>
  <r>
    <x v="118"/>
    <x v="118"/>
    <s v="Elektronika"/>
    <d v="2025-08-01T00:00:00"/>
    <n v="15"/>
    <n v="167.3"/>
    <n v="2509.5"/>
  </r>
  <r>
    <x v="118"/>
    <x v="118"/>
    <s v="Elektronika"/>
    <d v="2025-09-01T00:00:00"/>
    <n v="8"/>
    <n v="176.29"/>
    <n v="1410.32"/>
  </r>
  <r>
    <x v="118"/>
    <x v="118"/>
    <s v="Elektronika"/>
    <d v="2025-10-01T00:00:00"/>
    <n v="5"/>
    <n v="170.72"/>
    <n v="853.6"/>
  </r>
  <r>
    <x v="118"/>
    <x v="118"/>
    <s v="Elektronika"/>
    <d v="2025-11-01T00:00:00"/>
    <n v="6"/>
    <n v="177.2"/>
    <n v="1063.1999999999998"/>
  </r>
  <r>
    <x v="118"/>
    <x v="118"/>
    <s v="Elektronika"/>
    <d v="2025-12-01T00:00:00"/>
    <n v="3"/>
    <n v="166.55"/>
    <n v="499.65000000000003"/>
  </r>
  <r>
    <x v="118"/>
    <x v="118"/>
    <s v="Elektronika"/>
    <d v="2026-01-01T00:00:00"/>
    <n v="2"/>
    <n v="183.93"/>
    <n v="367.86"/>
  </r>
  <r>
    <x v="118"/>
    <x v="118"/>
    <s v="Elektronika"/>
    <d v="2026-02-01T00:00:00"/>
    <n v="2"/>
    <n v="180.14"/>
    <n v="360.28"/>
  </r>
  <r>
    <x v="118"/>
    <x v="118"/>
    <s v="Elektronika"/>
    <d v="2026-03-01T00:00:00"/>
    <n v="5"/>
    <n v="180.75"/>
    <n v="903.75"/>
  </r>
  <r>
    <x v="118"/>
    <x v="118"/>
    <s v="Elektronika"/>
    <d v="2026-04-01T00:00:00"/>
    <n v="6"/>
    <n v="174.65"/>
    <n v="1047.9000000000001"/>
  </r>
  <r>
    <x v="118"/>
    <x v="118"/>
    <s v="Elektronika"/>
    <d v="2026-05-01T00:00:00"/>
    <n v="9"/>
    <n v="171.5"/>
    <n v="1543.5"/>
  </r>
  <r>
    <x v="118"/>
    <x v="118"/>
    <s v="Elektronika"/>
    <d v="2026-06-01T00:00:00"/>
    <n v="14"/>
    <n v="180.07"/>
    <n v="2520.98"/>
  </r>
  <r>
    <x v="118"/>
    <x v="118"/>
    <s v="Elektronika"/>
    <d v="2026-07-01T00:00:00"/>
    <n v="13"/>
    <n v="170.73"/>
    <n v="2219.4899999999998"/>
  </r>
  <r>
    <x v="119"/>
    <x v="119"/>
    <s v="Sport i rekreacja"/>
    <d v="2024-08-01T00:00:00"/>
    <n v="51"/>
    <n v="264.06"/>
    <n v="13467.06"/>
  </r>
  <r>
    <x v="119"/>
    <x v="119"/>
    <s v="Sport i rekreacja"/>
    <d v="2024-09-01T00:00:00"/>
    <n v="49"/>
    <n v="266.02"/>
    <n v="13034.98"/>
  </r>
  <r>
    <x v="119"/>
    <x v="119"/>
    <s v="Sport i rekreacja"/>
    <d v="2024-10-01T00:00:00"/>
    <n v="44"/>
    <n v="257.38"/>
    <n v="11324.72"/>
  </r>
  <r>
    <x v="119"/>
    <x v="119"/>
    <s v="Sport i rekreacja"/>
    <d v="2024-11-01T00:00:00"/>
    <n v="40"/>
    <n v="258.02999999999997"/>
    <n v="10321.199999999999"/>
  </r>
  <r>
    <x v="119"/>
    <x v="119"/>
    <s v="Sport i rekreacja"/>
    <d v="2024-12-01T00:00:00"/>
    <n v="42"/>
    <n v="270.54000000000002"/>
    <n v="11362.68"/>
  </r>
  <r>
    <x v="119"/>
    <x v="119"/>
    <s v="Sport i rekreacja"/>
    <d v="2025-01-01T00:00:00"/>
    <n v="43"/>
    <n v="249.94"/>
    <n v="10747.42"/>
  </r>
  <r>
    <x v="119"/>
    <x v="119"/>
    <s v="Sport i rekreacja"/>
    <d v="2025-02-01T00:00:00"/>
    <n v="43"/>
    <n v="249.92"/>
    <n v="10746.56"/>
  </r>
  <r>
    <x v="119"/>
    <x v="119"/>
    <s v="Sport i rekreacja"/>
    <d v="2025-03-01T00:00:00"/>
    <n v="52"/>
    <n v="268.95999999999998"/>
    <n v="13985.919999999998"/>
  </r>
  <r>
    <x v="119"/>
    <x v="119"/>
    <s v="Sport i rekreacja"/>
    <d v="2025-04-01T00:00:00"/>
    <n v="51"/>
    <n v="251.75"/>
    <n v="12839.25"/>
  </r>
  <r>
    <x v="119"/>
    <x v="119"/>
    <s v="Sport i rekreacja"/>
    <d v="2025-05-01T00:00:00"/>
    <n v="60"/>
    <n v="274.17"/>
    <n v="16450.2"/>
  </r>
  <r>
    <x v="119"/>
    <x v="119"/>
    <s v="Sport i rekreacja"/>
    <d v="2025-06-01T00:00:00"/>
    <n v="62"/>
    <n v="270.2"/>
    <n v="16752.399999999998"/>
  </r>
  <r>
    <x v="119"/>
    <x v="119"/>
    <s v="Sport i rekreacja"/>
    <d v="2025-07-01T00:00:00"/>
    <n v="69"/>
    <n v="248.68"/>
    <n v="17158.920000000002"/>
  </r>
  <r>
    <x v="119"/>
    <x v="119"/>
    <s v="Sport i rekreacja"/>
    <d v="2025-08-01T00:00:00"/>
    <n v="60"/>
    <n v="273.92"/>
    <n v="16435.2"/>
  </r>
  <r>
    <x v="119"/>
    <x v="119"/>
    <s v="Sport i rekreacja"/>
    <d v="2025-09-01T00:00:00"/>
    <n v="50"/>
    <n v="273.24"/>
    <n v="13662"/>
  </r>
  <r>
    <x v="119"/>
    <x v="119"/>
    <s v="Sport i rekreacja"/>
    <d v="2025-10-01T00:00:00"/>
    <n v="53"/>
    <n v="274.10000000000002"/>
    <n v="14527.300000000001"/>
  </r>
  <r>
    <x v="119"/>
    <x v="119"/>
    <s v="Sport i rekreacja"/>
    <d v="2025-11-01T00:00:00"/>
    <n v="47"/>
    <n v="261.74"/>
    <n v="12301.78"/>
  </r>
  <r>
    <x v="119"/>
    <x v="119"/>
    <s v="Sport i rekreacja"/>
    <d v="2025-12-01T00:00:00"/>
    <n v="46"/>
    <n v="274.02"/>
    <n v="12604.919999999998"/>
  </r>
  <r>
    <x v="119"/>
    <x v="119"/>
    <s v="Sport i rekreacja"/>
    <d v="2026-01-01T00:00:00"/>
    <n v="53"/>
    <n v="264.02999999999997"/>
    <n v="13993.589999999998"/>
  </r>
  <r>
    <x v="119"/>
    <x v="119"/>
    <s v="Sport i rekreacja"/>
    <d v="2026-02-01T00:00:00"/>
    <n v="45"/>
    <n v="263.70999999999998"/>
    <n v="11866.949999999999"/>
  </r>
  <r>
    <x v="119"/>
    <x v="119"/>
    <s v="Sport i rekreacja"/>
    <d v="2026-03-01T00:00:00"/>
    <n v="61"/>
    <n v="248.28"/>
    <n v="15145.08"/>
  </r>
  <r>
    <x v="119"/>
    <x v="119"/>
    <s v="Sport i rekreacja"/>
    <d v="2026-04-01T00:00:00"/>
    <n v="52"/>
    <n v="265.32"/>
    <n v="13796.64"/>
  </r>
  <r>
    <x v="119"/>
    <x v="119"/>
    <s v="Sport i rekreacja"/>
    <d v="2026-05-01T00:00:00"/>
    <n v="63"/>
    <n v="256.43"/>
    <n v="16155.09"/>
  </r>
  <r>
    <x v="119"/>
    <x v="119"/>
    <s v="Sport i rekreacja"/>
    <d v="2026-06-01T00:00:00"/>
    <n v="64"/>
    <n v="267.08999999999997"/>
    <n v="17093.759999999998"/>
  </r>
  <r>
    <x v="119"/>
    <x v="119"/>
    <s v="Sport i rekreacja"/>
    <d v="2026-07-01T00:00:00"/>
    <n v="58"/>
    <n v="250.58"/>
    <n v="14533.640000000001"/>
  </r>
  <r>
    <x v="120"/>
    <x v="120"/>
    <s v="Zabawki"/>
    <d v="2024-08-01T00:00:00"/>
    <n v="3"/>
    <n v="221.58"/>
    <n v="664.74"/>
  </r>
  <r>
    <x v="120"/>
    <x v="120"/>
    <s v="Zabawki"/>
    <d v="2024-09-01T00:00:00"/>
    <n v="0"/>
    <n v="218.92"/>
    <n v="0"/>
  </r>
  <r>
    <x v="120"/>
    <x v="120"/>
    <s v="Zabawki"/>
    <d v="2024-10-01T00:00:00"/>
    <n v="6"/>
    <n v="236.25"/>
    <n v="1417.5"/>
  </r>
  <r>
    <x v="120"/>
    <x v="120"/>
    <s v="Zabawki"/>
    <d v="2024-11-01T00:00:00"/>
    <n v="4"/>
    <n v="219.68"/>
    <n v="878.72"/>
  </r>
  <r>
    <x v="120"/>
    <x v="120"/>
    <s v="Zabawki"/>
    <d v="2024-12-01T00:00:00"/>
    <n v="4"/>
    <n v="228.73"/>
    <n v="914.92"/>
  </r>
  <r>
    <x v="120"/>
    <x v="120"/>
    <s v="Zabawki"/>
    <d v="2025-01-01T00:00:00"/>
    <n v="0"/>
    <n v="231.15"/>
    <n v="0"/>
  </r>
  <r>
    <x v="120"/>
    <x v="120"/>
    <s v="Zabawki"/>
    <d v="2025-02-01T00:00:00"/>
    <n v="2"/>
    <n v="222.29"/>
    <n v="444.58"/>
  </r>
  <r>
    <x v="120"/>
    <x v="120"/>
    <s v="Zabawki"/>
    <d v="2025-03-01T00:00:00"/>
    <n v="4"/>
    <n v="237.19"/>
    <n v="948.76"/>
  </r>
  <r>
    <x v="120"/>
    <x v="120"/>
    <s v="Zabawki"/>
    <d v="2025-04-01T00:00:00"/>
    <n v="5"/>
    <n v="217.98"/>
    <n v="1089.8999999999999"/>
  </r>
  <r>
    <x v="120"/>
    <x v="120"/>
    <s v="Zabawki"/>
    <d v="2025-05-01T00:00:00"/>
    <n v="2"/>
    <n v="219.59"/>
    <n v="439.18"/>
  </r>
  <r>
    <x v="120"/>
    <x v="120"/>
    <s v="Zabawki"/>
    <d v="2025-06-01T00:00:00"/>
    <n v="0"/>
    <n v="228.97"/>
    <n v="0"/>
  </r>
  <r>
    <x v="120"/>
    <x v="120"/>
    <s v="Zabawki"/>
    <d v="2025-07-01T00:00:00"/>
    <n v="6"/>
    <n v="218.92"/>
    <n v="1313.52"/>
  </r>
  <r>
    <x v="120"/>
    <x v="120"/>
    <s v="Zabawki"/>
    <d v="2025-08-01T00:00:00"/>
    <n v="0"/>
    <n v="222.63"/>
    <n v="0"/>
  </r>
  <r>
    <x v="120"/>
    <x v="120"/>
    <s v="Zabawki"/>
    <d v="2025-09-01T00:00:00"/>
    <n v="0"/>
    <n v="234.06"/>
    <n v="0"/>
  </r>
  <r>
    <x v="120"/>
    <x v="120"/>
    <s v="Zabawki"/>
    <d v="2025-10-01T00:00:00"/>
    <n v="3"/>
    <n v="231.18"/>
    <n v="693.54"/>
  </r>
  <r>
    <x v="120"/>
    <x v="120"/>
    <s v="Zabawki"/>
    <d v="2025-11-01T00:00:00"/>
    <n v="2"/>
    <n v="226.33"/>
    <n v="452.66"/>
  </r>
  <r>
    <x v="120"/>
    <x v="120"/>
    <s v="Zabawki"/>
    <d v="2025-12-01T00:00:00"/>
    <n v="1"/>
    <n v="229.33"/>
    <n v="229.33"/>
  </r>
  <r>
    <x v="120"/>
    <x v="120"/>
    <s v="Zabawki"/>
    <d v="2026-01-01T00:00:00"/>
    <n v="0"/>
    <n v="227.47"/>
    <n v="0"/>
  </r>
  <r>
    <x v="120"/>
    <x v="120"/>
    <s v="Zabawki"/>
    <d v="2026-02-01T00:00:00"/>
    <n v="0"/>
    <n v="226.91"/>
    <n v="0"/>
  </r>
  <r>
    <x v="120"/>
    <x v="120"/>
    <s v="Zabawki"/>
    <d v="2026-03-01T00:00:00"/>
    <n v="1"/>
    <n v="237.04"/>
    <n v="237.04"/>
  </r>
  <r>
    <x v="120"/>
    <x v="120"/>
    <s v="Zabawki"/>
    <d v="2026-04-01T00:00:00"/>
    <n v="1"/>
    <n v="231.42"/>
    <n v="231.42"/>
  </r>
  <r>
    <x v="120"/>
    <x v="120"/>
    <s v="Zabawki"/>
    <d v="2026-05-01T00:00:00"/>
    <n v="0"/>
    <n v="219.71"/>
    <n v="0"/>
  </r>
  <r>
    <x v="120"/>
    <x v="120"/>
    <s v="Zabawki"/>
    <d v="2026-06-01T00:00:00"/>
    <n v="4"/>
    <n v="236.22"/>
    <n v="944.88"/>
  </r>
  <r>
    <x v="120"/>
    <x v="120"/>
    <s v="Zabawki"/>
    <d v="2026-07-01T00:00:00"/>
    <n v="1"/>
    <n v="221.22"/>
    <n v="221.22"/>
  </r>
  <r>
    <x v="121"/>
    <x v="121"/>
    <s v="AGD"/>
    <d v="2024-08-01T00:00:00"/>
    <n v="5"/>
    <n v="506.89"/>
    <n v="2534.4499999999998"/>
  </r>
  <r>
    <x v="121"/>
    <x v="121"/>
    <s v="AGD"/>
    <d v="2024-09-01T00:00:00"/>
    <n v="10"/>
    <n v="498.3"/>
    <n v="4983"/>
  </r>
  <r>
    <x v="121"/>
    <x v="121"/>
    <s v="AGD"/>
    <d v="2024-10-01T00:00:00"/>
    <n v="16"/>
    <n v="488.56"/>
    <n v="7816.96"/>
  </r>
  <r>
    <x v="121"/>
    <x v="121"/>
    <s v="AGD"/>
    <d v="2024-11-01T00:00:00"/>
    <n v="22"/>
    <n v="472.85"/>
    <n v="10402.700000000001"/>
  </r>
  <r>
    <x v="121"/>
    <x v="121"/>
    <s v="AGD"/>
    <d v="2024-12-01T00:00:00"/>
    <n v="28"/>
    <n v="498.7"/>
    <n v="13963.6"/>
  </r>
  <r>
    <x v="121"/>
    <x v="121"/>
    <s v="AGD"/>
    <d v="2025-01-01T00:00:00"/>
    <n v="27"/>
    <n v="495.39"/>
    <n v="13375.529999999999"/>
  </r>
  <r>
    <x v="121"/>
    <x v="121"/>
    <s v="AGD"/>
    <d v="2025-02-01T00:00:00"/>
    <n v="17"/>
    <n v="472.31"/>
    <n v="8029.27"/>
  </r>
  <r>
    <x v="121"/>
    <x v="121"/>
    <s v="AGD"/>
    <d v="2025-03-01T00:00:00"/>
    <n v="10"/>
    <n v="507.01"/>
    <n v="5070.1000000000004"/>
  </r>
  <r>
    <x v="121"/>
    <x v="121"/>
    <s v="AGD"/>
    <d v="2025-04-01T00:00:00"/>
    <n v="8"/>
    <n v="484.52"/>
    <n v="3876.16"/>
  </r>
  <r>
    <x v="121"/>
    <x v="121"/>
    <s v="AGD"/>
    <d v="2025-05-01T00:00:00"/>
    <n v="5"/>
    <n v="473.74"/>
    <n v="2368.6999999999998"/>
  </r>
  <r>
    <x v="121"/>
    <x v="121"/>
    <s v="AGD"/>
    <d v="2025-06-01T00:00:00"/>
    <n v="5"/>
    <n v="491.74"/>
    <n v="2458.6999999999998"/>
  </r>
  <r>
    <x v="121"/>
    <x v="121"/>
    <s v="AGD"/>
    <d v="2025-07-01T00:00:00"/>
    <n v="5"/>
    <n v="494.26"/>
    <n v="2471.3000000000002"/>
  </r>
  <r>
    <x v="121"/>
    <x v="121"/>
    <s v="AGD"/>
    <d v="2025-08-01T00:00:00"/>
    <n v="5"/>
    <n v="499.29"/>
    <n v="2496.4500000000003"/>
  </r>
  <r>
    <x v="121"/>
    <x v="121"/>
    <s v="AGD"/>
    <d v="2025-09-01T00:00:00"/>
    <n v="12"/>
    <n v="467.39"/>
    <n v="5608.68"/>
  </r>
  <r>
    <x v="121"/>
    <x v="121"/>
    <s v="AGD"/>
    <d v="2025-10-01T00:00:00"/>
    <n v="18"/>
    <n v="499.03"/>
    <n v="8982.5399999999991"/>
  </r>
  <r>
    <x v="121"/>
    <x v="121"/>
    <s v="AGD"/>
    <d v="2025-11-01T00:00:00"/>
    <n v="26"/>
    <n v="499.53"/>
    <n v="12987.779999999999"/>
  </r>
  <r>
    <x v="121"/>
    <x v="121"/>
    <s v="AGD"/>
    <d v="2025-12-01T00:00:00"/>
    <n v="23"/>
    <n v="498.77"/>
    <n v="11471.71"/>
  </r>
  <r>
    <x v="121"/>
    <x v="121"/>
    <s v="AGD"/>
    <d v="2026-01-01T00:00:00"/>
    <n v="32"/>
    <n v="472.62"/>
    <n v="15123.84"/>
  </r>
  <r>
    <x v="121"/>
    <x v="121"/>
    <s v="AGD"/>
    <d v="2026-02-01T00:00:00"/>
    <n v="28"/>
    <n v="470.79"/>
    <n v="13182.12"/>
  </r>
  <r>
    <x v="121"/>
    <x v="121"/>
    <s v="AGD"/>
    <d v="2026-03-01T00:00:00"/>
    <n v="18"/>
    <n v="483.17"/>
    <n v="8697.06"/>
  </r>
  <r>
    <x v="121"/>
    <x v="121"/>
    <s v="AGD"/>
    <d v="2026-04-01T00:00:00"/>
    <n v="16"/>
    <n v="501.99"/>
    <n v="8031.84"/>
  </r>
  <r>
    <x v="121"/>
    <x v="121"/>
    <s v="AGD"/>
    <d v="2026-05-01T00:00:00"/>
    <n v="8"/>
    <n v="492.31"/>
    <n v="3938.48"/>
  </r>
  <r>
    <x v="121"/>
    <x v="121"/>
    <s v="AGD"/>
    <d v="2026-06-01T00:00:00"/>
    <n v="4"/>
    <n v="469.04"/>
    <n v="1876.16"/>
  </r>
  <r>
    <x v="121"/>
    <x v="121"/>
    <s v="AGD"/>
    <d v="2026-07-01T00:00:00"/>
    <n v="5"/>
    <n v="474.97"/>
    <n v="2374.8500000000004"/>
  </r>
  <r>
    <x v="122"/>
    <x v="122"/>
    <s v="Odzież"/>
    <d v="2024-08-01T00:00:00"/>
    <n v="0"/>
    <n v="49.08"/>
    <n v="0"/>
  </r>
  <r>
    <x v="122"/>
    <x v="122"/>
    <s v="Odzież"/>
    <d v="2024-09-01T00:00:00"/>
    <n v="0"/>
    <n v="48.71"/>
    <n v="0"/>
  </r>
  <r>
    <x v="122"/>
    <x v="122"/>
    <s v="Odzież"/>
    <d v="2024-10-01T00:00:00"/>
    <n v="0"/>
    <n v="45.73"/>
    <n v="0"/>
  </r>
  <r>
    <x v="122"/>
    <x v="122"/>
    <s v="Odzież"/>
    <d v="2024-11-01T00:00:00"/>
    <n v="1"/>
    <n v="47.54"/>
    <n v="47.54"/>
  </r>
  <r>
    <x v="122"/>
    <x v="122"/>
    <s v="Odzież"/>
    <d v="2024-12-01T00:00:00"/>
    <n v="2"/>
    <n v="45.21"/>
    <n v="90.42"/>
  </r>
  <r>
    <x v="122"/>
    <x v="122"/>
    <s v="Odzież"/>
    <d v="2025-01-01T00:00:00"/>
    <n v="2"/>
    <n v="45.34"/>
    <n v="90.68"/>
  </r>
  <r>
    <x v="122"/>
    <x v="122"/>
    <s v="Odzież"/>
    <d v="2025-02-01T00:00:00"/>
    <n v="3"/>
    <n v="48.85"/>
    <n v="146.55000000000001"/>
  </r>
  <r>
    <x v="122"/>
    <x v="122"/>
    <s v="Odzież"/>
    <d v="2025-03-01T00:00:00"/>
    <n v="3"/>
    <n v="46.38"/>
    <n v="139.14000000000001"/>
  </r>
  <r>
    <x v="122"/>
    <x v="122"/>
    <s v="Odzież"/>
    <d v="2025-04-01T00:00:00"/>
    <n v="1"/>
    <n v="45.75"/>
    <n v="45.75"/>
  </r>
  <r>
    <x v="122"/>
    <x v="122"/>
    <s v="Odzież"/>
    <d v="2025-05-01T00:00:00"/>
    <n v="0"/>
    <n v="47.15"/>
    <n v="0"/>
  </r>
  <r>
    <x v="122"/>
    <x v="122"/>
    <s v="Odzież"/>
    <d v="2025-06-01T00:00:00"/>
    <n v="3"/>
    <n v="48.47"/>
    <n v="145.41"/>
  </r>
  <r>
    <x v="122"/>
    <x v="122"/>
    <s v="Odzież"/>
    <d v="2025-07-01T00:00:00"/>
    <n v="0"/>
    <n v="47.69"/>
    <n v="0"/>
  </r>
  <r>
    <x v="122"/>
    <x v="122"/>
    <s v="Odzież"/>
    <d v="2025-08-01T00:00:00"/>
    <n v="0"/>
    <n v="46.11"/>
    <n v="0"/>
  </r>
  <r>
    <x v="122"/>
    <x v="122"/>
    <s v="Odzież"/>
    <d v="2025-09-01T00:00:00"/>
    <n v="0"/>
    <n v="48.48"/>
    <n v="0"/>
  </r>
  <r>
    <x v="122"/>
    <x v="122"/>
    <s v="Odzież"/>
    <d v="2025-10-01T00:00:00"/>
    <n v="0"/>
    <n v="45.58"/>
    <n v="0"/>
  </r>
  <r>
    <x v="122"/>
    <x v="122"/>
    <s v="Odzież"/>
    <d v="2025-11-01T00:00:00"/>
    <n v="0"/>
    <n v="45.19"/>
    <n v="0"/>
  </r>
  <r>
    <x v="122"/>
    <x v="122"/>
    <s v="Odzież"/>
    <d v="2025-12-01T00:00:00"/>
    <n v="4"/>
    <n v="49.07"/>
    <n v="196.28"/>
  </r>
  <r>
    <x v="122"/>
    <x v="122"/>
    <s v="Odzież"/>
    <d v="2026-01-01T00:00:00"/>
    <n v="0"/>
    <n v="46.47"/>
    <n v="0"/>
  </r>
  <r>
    <x v="122"/>
    <x v="122"/>
    <s v="Odzież"/>
    <d v="2026-02-01T00:00:00"/>
    <n v="4"/>
    <n v="47.84"/>
    <n v="191.36"/>
  </r>
  <r>
    <x v="122"/>
    <x v="122"/>
    <s v="Odzież"/>
    <d v="2026-03-01T00:00:00"/>
    <n v="1"/>
    <n v="47.52"/>
    <n v="47.52"/>
  </r>
  <r>
    <x v="122"/>
    <x v="122"/>
    <s v="Odzież"/>
    <d v="2026-04-01T00:00:00"/>
    <n v="0"/>
    <n v="46.63"/>
    <n v="0"/>
  </r>
  <r>
    <x v="122"/>
    <x v="122"/>
    <s v="Odzież"/>
    <d v="2026-05-01T00:00:00"/>
    <n v="3"/>
    <n v="47.83"/>
    <n v="143.49"/>
  </r>
  <r>
    <x v="122"/>
    <x v="122"/>
    <s v="Odzież"/>
    <d v="2026-06-01T00:00:00"/>
    <n v="2"/>
    <n v="46.92"/>
    <n v="93.84"/>
  </r>
  <r>
    <x v="122"/>
    <x v="122"/>
    <s v="Odzież"/>
    <d v="2026-07-01T00:00:00"/>
    <n v="0"/>
    <n v="49.31"/>
    <n v="0"/>
  </r>
  <r>
    <x v="123"/>
    <x v="123"/>
    <s v="Oświetlenie"/>
    <d v="2024-08-01T00:00:00"/>
    <n v="5"/>
    <n v="274.76"/>
    <n v="1373.8"/>
  </r>
  <r>
    <x v="123"/>
    <x v="123"/>
    <s v="Oświetlenie"/>
    <d v="2024-09-01T00:00:00"/>
    <n v="8"/>
    <n v="257.66000000000003"/>
    <n v="2061.2800000000002"/>
  </r>
  <r>
    <x v="123"/>
    <x v="123"/>
    <s v="Oświetlenie"/>
    <d v="2024-10-01T00:00:00"/>
    <n v="8"/>
    <n v="277.05"/>
    <n v="2216.4"/>
  </r>
  <r>
    <x v="123"/>
    <x v="123"/>
    <s v="Oświetlenie"/>
    <d v="2024-11-01T00:00:00"/>
    <n v="6"/>
    <n v="260.54000000000002"/>
    <n v="1563.2400000000002"/>
  </r>
  <r>
    <x v="123"/>
    <x v="123"/>
    <s v="Oświetlenie"/>
    <d v="2024-12-01T00:00:00"/>
    <n v="4"/>
    <n v="276.29000000000002"/>
    <n v="1105.1600000000001"/>
  </r>
  <r>
    <x v="123"/>
    <x v="123"/>
    <s v="Oświetlenie"/>
    <d v="2025-01-01T00:00:00"/>
    <n v="3"/>
    <n v="276.22000000000003"/>
    <n v="828.66000000000008"/>
  </r>
  <r>
    <x v="123"/>
    <x v="123"/>
    <s v="Oświetlenie"/>
    <d v="2025-02-01T00:00:00"/>
    <n v="1"/>
    <n v="262.54000000000002"/>
    <n v="262.54000000000002"/>
  </r>
  <r>
    <x v="123"/>
    <x v="123"/>
    <s v="Oświetlenie"/>
    <d v="2025-03-01T00:00:00"/>
    <n v="1"/>
    <n v="252.58"/>
    <n v="252.58"/>
  </r>
  <r>
    <x v="123"/>
    <x v="123"/>
    <s v="Oświetlenie"/>
    <d v="2025-04-01T00:00:00"/>
    <n v="0"/>
    <n v="272.85000000000002"/>
    <n v="0"/>
  </r>
  <r>
    <x v="123"/>
    <x v="123"/>
    <s v="Oświetlenie"/>
    <d v="2025-05-01T00:00:00"/>
    <n v="1"/>
    <n v="259.60000000000002"/>
    <n v="259.60000000000002"/>
  </r>
  <r>
    <x v="123"/>
    <x v="123"/>
    <s v="Oświetlenie"/>
    <d v="2025-06-01T00:00:00"/>
    <n v="4"/>
    <n v="266.7"/>
    <n v="1066.8"/>
  </r>
  <r>
    <x v="123"/>
    <x v="123"/>
    <s v="Oświetlenie"/>
    <d v="2025-07-01T00:00:00"/>
    <n v="4"/>
    <n v="252.51"/>
    <n v="1010.04"/>
  </r>
  <r>
    <x v="123"/>
    <x v="123"/>
    <s v="Oświetlenie"/>
    <d v="2025-08-01T00:00:00"/>
    <n v="6"/>
    <n v="265.61"/>
    <n v="1593.66"/>
  </r>
  <r>
    <x v="123"/>
    <x v="123"/>
    <s v="Oświetlenie"/>
    <d v="2025-09-01T00:00:00"/>
    <n v="3"/>
    <n v="267.2"/>
    <n v="801.59999999999991"/>
  </r>
  <r>
    <x v="123"/>
    <x v="123"/>
    <s v="Oświetlenie"/>
    <d v="2025-10-01T00:00:00"/>
    <n v="6"/>
    <n v="255.63"/>
    <n v="1533.78"/>
  </r>
  <r>
    <x v="123"/>
    <x v="123"/>
    <s v="Oświetlenie"/>
    <d v="2025-11-01T00:00:00"/>
    <n v="6"/>
    <n v="262.08"/>
    <n v="1572.48"/>
  </r>
  <r>
    <x v="123"/>
    <x v="123"/>
    <s v="Oświetlenie"/>
    <d v="2025-12-01T00:00:00"/>
    <n v="6"/>
    <n v="261.63"/>
    <n v="1569.78"/>
  </r>
  <r>
    <x v="123"/>
    <x v="123"/>
    <s v="Oświetlenie"/>
    <d v="2026-01-01T00:00:00"/>
    <n v="2"/>
    <n v="258.2"/>
    <n v="516.4"/>
  </r>
  <r>
    <x v="123"/>
    <x v="123"/>
    <s v="Oświetlenie"/>
    <d v="2026-02-01T00:00:00"/>
    <n v="2"/>
    <n v="255"/>
    <n v="510"/>
  </r>
  <r>
    <x v="123"/>
    <x v="123"/>
    <s v="Oświetlenie"/>
    <d v="2026-03-01T00:00:00"/>
    <n v="1"/>
    <n v="258.41000000000003"/>
    <n v="258.41000000000003"/>
  </r>
  <r>
    <x v="123"/>
    <x v="123"/>
    <s v="Oświetlenie"/>
    <d v="2026-04-01T00:00:00"/>
    <n v="0"/>
    <n v="261.89999999999998"/>
    <n v="0"/>
  </r>
  <r>
    <x v="123"/>
    <x v="123"/>
    <s v="Oświetlenie"/>
    <d v="2026-05-01T00:00:00"/>
    <n v="1"/>
    <n v="264.99"/>
    <n v="264.99"/>
  </r>
  <r>
    <x v="123"/>
    <x v="123"/>
    <s v="Oświetlenie"/>
    <d v="2026-06-01T00:00:00"/>
    <n v="2"/>
    <n v="267.55"/>
    <n v="535.1"/>
  </r>
  <r>
    <x v="123"/>
    <x v="123"/>
    <s v="Oświetlenie"/>
    <d v="2026-07-01T00:00:00"/>
    <n v="4"/>
    <n v="256.79000000000002"/>
    <n v="1027.1600000000001"/>
  </r>
  <r>
    <x v="124"/>
    <x v="124"/>
    <s v="Narzędzia"/>
    <d v="2024-08-01T00:00:00"/>
    <n v="48"/>
    <n v="109.95"/>
    <n v="5277.6"/>
  </r>
  <r>
    <x v="124"/>
    <x v="124"/>
    <s v="Narzędzia"/>
    <d v="2024-09-01T00:00:00"/>
    <n v="47"/>
    <n v="114.15"/>
    <n v="5365.05"/>
  </r>
  <r>
    <x v="124"/>
    <x v="124"/>
    <s v="Narzędzia"/>
    <d v="2024-10-01T00:00:00"/>
    <n v="44"/>
    <n v="112.88"/>
    <n v="4966.7199999999993"/>
  </r>
  <r>
    <x v="124"/>
    <x v="124"/>
    <s v="Narzędzia"/>
    <d v="2024-11-01T00:00:00"/>
    <n v="47"/>
    <n v="115.29"/>
    <n v="5418.63"/>
  </r>
  <r>
    <x v="124"/>
    <x v="124"/>
    <s v="Narzędzia"/>
    <d v="2024-12-01T00:00:00"/>
    <n v="48"/>
    <n v="110.33"/>
    <n v="5295.84"/>
  </r>
  <r>
    <x v="124"/>
    <x v="124"/>
    <s v="Narzędzia"/>
    <d v="2025-01-01T00:00:00"/>
    <n v="51"/>
    <n v="112.9"/>
    <n v="5757.9000000000005"/>
  </r>
  <r>
    <x v="124"/>
    <x v="124"/>
    <s v="Narzędzia"/>
    <d v="2025-02-01T00:00:00"/>
    <n v="47"/>
    <n v="114.42"/>
    <n v="5377.74"/>
  </r>
  <r>
    <x v="124"/>
    <x v="124"/>
    <s v="Narzędzia"/>
    <d v="2025-03-01T00:00:00"/>
    <n v="55"/>
    <n v="110.92"/>
    <n v="6100.6"/>
  </r>
  <r>
    <x v="124"/>
    <x v="124"/>
    <s v="Narzędzia"/>
    <d v="2025-04-01T00:00:00"/>
    <n v="48"/>
    <n v="114.2"/>
    <n v="5481.6"/>
  </r>
  <r>
    <x v="124"/>
    <x v="124"/>
    <s v="Narzędzia"/>
    <d v="2025-05-01T00:00:00"/>
    <n v="49"/>
    <n v="111.25"/>
    <n v="5451.25"/>
  </r>
  <r>
    <x v="124"/>
    <x v="124"/>
    <s v="Narzędzia"/>
    <d v="2025-06-01T00:00:00"/>
    <n v="49"/>
    <n v="115.2"/>
    <n v="5644.8"/>
  </r>
  <r>
    <x v="124"/>
    <x v="124"/>
    <s v="Narzędzia"/>
    <d v="2025-07-01T00:00:00"/>
    <n v="52"/>
    <n v="105.62"/>
    <n v="5492.24"/>
  </r>
  <r>
    <x v="124"/>
    <x v="124"/>
    <s v="Narzędzia"/>
    <d v="2025-08-01T00:00:00"/>
    <n v="52"/>
    <n v="114.91"/>
    <n v="5975.32"/>
  </r>
  <r>
    <x v="124"/>
    <x v="124"/>
    <s v="Narzędzia"/>
    <d v="2025-09-01T00:00:00"/>
    <n v="56"/>
    <n v="112.12"/>
    <n v="6278.72"/>
  </r>
  <r>
    <x v="124"/>
    <x v="124"/>
    <s v="Narzędzia"/>
    <d v="2025-10-01T00:00:00"/>
    <n v="60"/>
    <n v="115.38"/>
    <n v="6922.7999999999993"/>
  </r>
  <r>
    <x v="124"/>
    <x v="124"/>
    <s v="Narzędzia"/>
    <d v="2025-11-01T00:00:00"/>
    <n v="57"/>
    <n v="116.24"/>
    <n v="6625.6799999999994"/>
  </r>
  <r>
    <x v="124"/>
    <x v="124"/>
    <s v="Narzędzia"/>
    <d v="2025-12-01T00:00:00"/>
    <n v="58"/>
    <n v="112.31"/>
    <n v="6513.9800000000005"/>
  </r>
  <r>
    <x v="124"/>
    <x v="124"/>
    <s v="Narzędzia"/>
    <d v="2026-01-01T00:00:00"/>
    <n v="65"/>
    <n v="111.12"/>
    <n v="7222.8"/>
  </r>
  <r>
    <x v="124"/>
    <x v="124"/>
    <s v="Narzędzia"/>
    <d v="2026-02-01T00:00:00"/>
    <n v="59"/>
    <n v="115.93"/>
    <n v="6839.8700000000008"/>
  </r>
  <r>
    <x v="124"/>
    <x v="124"/>
    <s v="Narzędzia"/>
    <d v="2026-03-01T00:00:00"/>
    <n v="63"/>
    <n v="109.48"/>
    <n v="6897.2400000000007"/>
  </r>
  <r>
    <x v="124"/>
    <x v="124"/>
    <s v="Narzędzia"/>
    <d v="2026-04-01T00:00:00"/>
    <n v="65"/>
    <n v="114.39"/>
    <n v="7435.35"/>
  </r>
  <r>
    <x v="124"/>
    <x v="124"/>
    <s v="Narzędzia"/>
    <d v="2026-05-01T00:00:00"/>
    <n v="47"/>
    <n v="114.58"/>
    <n v="5385.26"/>
  </r>
  <r>
    <x v="124"/>
    <x v="124"/>
    <s v="Narzędzia"/>
    <d v="2026-06-01T00:00:00"/>
    <n v="50"/>
    <n v="113.47"/>
    <n v="5673.5"/>
  </r>
  <r>
    <x v="124"/>
    <x v="124"/>
    <s v="Narzędzia"/>
    <d v="2026-07-01T00:00:00"/>
    <n v="61"/>
    <n v="106.13"/>
    <n v="6473.9299999999994"/>
  </r>
  <r>
    <x v="125"/>
    <x v="125"/>
    <s v="AGD"/>
    <d v="2024-08-01T00:00:00"/>
    <n v="8"/>
    <n v="409.61"/>
    <n v="3276.88"/>
  </r>
  <r>
    <x v="125"/>
    <x v="125"/>
    <s v="AGD"/>
    <d v="2024-09-01T00:00:00"/>
    <n v="7"/>
    <n v="412.92"/>
    <n v="2890.44"/>
  </r>
  <r>
    <x v="125"/>
    <x v="125"/>
    <s v="AGD"/>
    <d v="2024-10-01T00:00:00"/>
    <n v="6"/>
    <n v="391.19"/>
    <n v="2347.14"/>
  </r>
  <r>
    <x v="125"/>
    <x v="125"/>
    <s v="AGD"/>
    <d v="2024-11-01T00:00:00"/>
    <n v="4"/>
    <n v="385.94"/>
    <n v="1543.76"/>
  </r>
  <r>
    <x v="125"/>
    <x v="125"/>
    <s v="AGD"/>
    <d v="2024-12-01T00:00:00"/>
    <n v="4"/>
    <n v="394.27"/>
    <n v="1577.08"/>
  </r>
  <r>
    <x v="125"/>
    <x v="125"/>
    <s v="AGD"/>
    <d v="2025-01-01T00:00:00"/>
    <n v="2"/>
    <n v="410.95"/>
    <n v="821.9"/>
  </r>
  <r>
    <x v="125"/>
    <x v="125"/>
    <s v="AGD"/>
    <d v="2025-02-01T00:00:00"/>
    <n v="1"/>
    <n v="392.05"/>
    <n v="392.05"/>
  </r>
  <r>
    <x v="125"/>
    <x v="125"/>
    <s v="AGD"/>
    <d v="2025-03-01T00:00:00"/>
    <n v="2"/>
    <n v="411.91"/>
    <n v="823.82"/>
  </r>
  <r>
    <x v="125"/>
    <x v="125"/>
    <s v="AGD"/>
    <d v="2025-04-01T00:00:00"/>
    <n v="2"/>
    <n v="419.79"/>
    <n v="839.58"/>
  </r>
  <r>
    <x v="125"/>
    <x v="125"/>
    <s v="AGD"/>
    <d v="2025-05-01T00:00:00"/>
    <n v="6"/>
    <n v="395.51"/>
    <n v="2373.06"/>
  </r>
  <r>
    <x v="125"/>
    <x v="125"/>
    <s v="AGD"/>
    <d v="2025-06-01T00:00:00"/>
    <n v="8"/>
    <n v="403.09"/>
    <n v="3224.72"/>
  </r>
  <r>
    <x v="125"/>
    <x v="125"/>
    <s v="AGD"/>
    <d v="2025-07-01T00:00:00"/>
    <n v="7"/>
    <n v="419.58"/>
    <n v="2937.06"/>
  </r>
  <r>
    <x v="125"/>
    <x v="125"/>
    <s v="AGD"/>
    <d v="2025-08-01T00:00:00"/>
    <n v="10"/>
    <n v="382.75"/>
    <n v="3827.5"/>
  </r>
  <r>
    <x v="125"/>
    <x v="125"/>
    <s v="AGD"/>
    <d v="2025-09-01T00:00:00"/>
    <n v="8"/>
    <n v="383.49"/>
    <n v="3067.92"/>
  </r>
  <r>
    <x v="125"/>
    <x v="125"/>
    <s v="AGD"/>
    <d v="2025-10-01T00:00:00"/>
    <n v="7"/>
    <n v="386.94"/>
    <n v="2708.58"/>
  </r>
  <r>
    <x v="125"/>
    <x v="125"/>
    <s v="AGD"/>
    <d v="2025-11-01T00:00:00"/>
    <n v="6"/>
    <n v="420.36"/>
    <n v="2522.16"/>
  </r>
  <r>
    <x v="125"/>
    <x v="125"/>
    <s v="AGD"/>
    <d v="2025-12-01T00:00:00"/>
    <n v="4"/>
    <n v="384.24"/>
    <n v="1536.96"/>
  </r>
  <r>
    <x v="125"/>
    <x v="125"/>
    <s v="AGD"/>
    <d v="2026-01-01T00:00:00"/>
    <n v="2"/>
    <n v="383.19"/>
    <n v="766.38"/>
  </r>
  <r>
    <x v="125"/>
    <x v="125"/>
    <s v="AGD"/>
    <d v="2026-02-01T00:00:00"/>
    <n v="1"/>
    <n v="410.25"/>
    <n v="410.25"/>
  </r>
  <r>
    <x v="125"/>
    <x v="125"/>
    <s v="AGD"/>
    <d v="2026-03-01T00:00:00"/>
    <n v="2"/>
    <n v="421.38"/>
    <n v="842.76"/>
  </r>
  <r>
    <x v="125"/>
    <x v="125"/>
    <s v="AGD"/>
    <d v="2026-04-01T00:00:00"/>
    <n v="3"/>
    <n v="408.16"/>
    <n v="1224.48"/>
  </r>
  <r>
    <x v="125"/>
    <x v="125"/>
    <s v="AGD"/>
    <d v="2026-05-01T00:00:00"/>
    <n v="5"/>
    <n v="389.79"/>
    <n v="1948.95"/>
  </r>
  <r>
    <x v="125"/>
    <x v="125"/>
    <s v="AGD"/>
    <d v="2026-06-01T00:00:00"/>
    <n v="7"/>
    <n v="404.24"/>
    <n v="2829.6800000000003"/>
  </r>
  <r>
    <x v="125"/>
    <x v="125"/>
    <s v="AGD"/>
    <d v="2026-07-01T00:00:00"/>
    <n v="9"/>
    <n v="421.84"/>
    <n v="3796.56"/>
  </r>
  <r>
    <x v="126"/>
    <x v="126"/>
    <s v="Artykuły biurowe"/>
    <d v="2024-08-01T00:00:00"/>
    <n v="10"/>
    <n v="12.75"/>
    <n v="127.5"/>
  </r>
  <r>
    <x v="126"/>
    <x v="126"/>
    <s v="Artykuły biurowe"/>
    <d v="2024-09-01T00:00:00"/>
    <n v="13"/>
    <n v="11.91"/>
    <n v="154.83000000000001"/>
  </r>
  <r>
    <x v="126"/>
    <x v="126"/>
    <s v="Artykuły biurowe"/>
    <d v="2024-10-01T00:00:00"/>
    <n v="15"/>
    <n v="12.35"/>
    <n v="185.25"/>
  </r>
  <r>
    <x v="126"/>
    <x v="126"/>
    <s v="Artykuły biurowe"/>
    <d v="2024-11-01T00:00:00"/>
    <n v="16"/>
    <n v="12.03"/>
    <n v="192.48"/>
  </r>
  <r>
    <x v="126"/>
    <x v="126"/>
    <s v="Artykuły biurowe"/>
    <d v="2024-12-01T00:00:00"/>
    <n v="19"/>
    <n v="12.46"/>
    <n v="236.74"/>
  </r>
  <r>
    <x v="126"/>
    <x v="126"/>
    <s v="Artykuły biurowe"/>
    <d v="2025-01-01T00:00:00"/>
    <n v="16"/>
    <n v="12.94"/>
    <n v="207.04"/>
  </r>
  <r>
    <x v="126"/>
    <x v="126"/>
    <s v="Artykuły biurowe"/>
    <d v="2025-02-01T00:00:00"/>
    <n v="19"/>
    <n v="12.96"/>
    <n v="246.24"/>
  </r>
  <r>
    <x v="126"/>
    <x v="126"/>
    <s v="Artykuły biurowe"/>
    <d v="2025-03-01T00:00:00"/>
    <n v="8"/>
    <n v="12.71"/>
    <n v="101.68"/>
  </r>
  <r>
    <x v="126"/>
    <x v="126"/>
    <s v="Artykuły biurowe"/>
    <d v="2025-04-01T00:00:00"/>
    <n v="6"/>
    <n v="12.55"/>
    <n v="75.300000000000011"/>
  </r>
  <r>
    <x v="126"/>
    <x v="126"/>
    <s v="Artykuły biurowe"/>
    <d v="2025-05-01T00:00:00"/>
    <n v="2"/>
    <n v="12.41"/>
    <n v="24.82"/>
  </r>
  <r>
    <x v="126"/>
    <x v="126"/>
    <s v="Artykuły biurowe"/>
    <d v="2025-06-01T00:00:00"/>
    <n v="3"/>
    <n v="11.94"/>
    <n v="35.82"/>
  </r>
  <r>
    <x v="126"/>
    <x v="126"/>
    <s v="Artykuły biurowe"/>
    <d v="2025-07-01T00:00:00"/>
    <n v="4"/>
    <n v="12.25"/>
    <n v="49"/>
  </r>
  <r>
    <x v="126"/>
    <x v="126"/>
    <s v="Artykuły biurowe"/>
    <d v="2025-08-01T00:00:00"/>
    <n v="7"/>
    <n v="13.12"/>
    <n v="91.839999999999989"/>
  </r>
  <r>
    <x v="126"/>
    <x v="126"/>
    <s v="Artykuły biurowe"/>
    <d v="2025-09-01T00:00:00"/>
    <n v="14"/>
    <n v="12.66"/>
    <n v="177.24"/>
  </r>
  <r>
    <x v="126"/>
    <x v="126"/>
    <s v="Artykuły biurowe"/>
    <d v="2025-10-01T00:00:00"/>
    <n v="19"/>
    <n v="12.75"/>
    <n v="242.25"/>
  </r>
  <r>
    <x v="126"/>
    <x v="126"/>
    <s v="Artykuły biurowe"/>
    <d v="2025-11-01T00:00:00"/>
    <n v="25"/>
    <n v="12.98"/>
    <n v="324.5"/>
  </r>
  <r>
    <x v="126"/>
    <x v="126"/>
    <s v="Artykuły biurowe"/>
    <d v="2025-12-01T00:00:00"/>
    <n v="18"/>
    <n v="12.69"/>
    <n v="228.42"/>
  </r>
  <r>
    <x v="126"/>
    <x v="126"/>
    <s v="Artykuły biurowe"/>
    <d v="2026-01-01T00:00:00"/>
    <n v="12"/>
    <n v="12.72"/>
    <n v="152.64000000000001"/>
  </r>
  <r>
    <x v="126"/>
    <x v="126"/>
    <s v="Artykuły biurowe"/>
    <d v="2026-02-01T00:00:00"/>
    <n v="11"/>
    <n v="12.78"/>
    <n v="140.57999999999998"/>
  </r>
  <r>
    <x v="126"/>
    <x v="126"/>
    <s v="Artykuły biurowe"/>
    <d v="2026-03-01T00:00:00"/>
    <n v="8"/>
    <n v="11.91"/>
    <n v="95.28"/>
  </r>
  <r>
    <x v="126"/>
    <x v="126"/>
    <s v="Artykuły biurowe"/>
    <d v="2026-04-01T00:00:00"/>
    <n v="5"/>
    <n v="12.41"/>
    <n v="62.05"/>
  </r>
  <r>
    <x v="126"/>
    <x v="126"/>
    <s v="Artykuły biurowe"/>
    <d v="2026-05-01T00:00:00"/>
    <n v="3"/>
    <n v="12.35"/>
    <n v="37.049999999999997"/>
  </r>
  <r>
    <x v="126"/>
    <x v="126"/>
    <s v="Artykuły biurowe"/>
    <d v="2026-06-01T00:00:00"/>
    <n v="3"/>
    <n v="12.28"/>
    <n v="36.839999999999996"/>
  </r>
  <r>
    <x v="126"/>
    <x v="126"/>
    <s v="Artykuły biurowe"/>
    <d v="2026-07-01T00:00:00"/>
    <n v="3"/>
    <n v="12.87"/>
    <n v="38.61"/>
  </r>
  <r>
    <x v="127"/>
    <x v="127"/>
    <s v="AGD"/>
    <d v="2024-08-01T00:00:00"/>
    <n v="34"/>
    <n v="387.66"/>
    <n v="13180.44"/>
  </r>
  <r>
    <x v="127"/>
    <x v="127"/>
    <s v="AGD"/>
    <d v="2024-09-01T00:00:00"/>
    <n v="51"/>
    <n v="360.28"/>
    <n v="18374.28"/>
  </r>
  <r>
    <x v="127"/>
    <x v="127"/>
    <s v="AGD"/>
    <d v="2024-10-01T00:00:00"/>
    <n v="49"/>
    <n v="370.06"/>
    <n v="18132.939999999999"/>
  </r>
  <r>
    <x v="127"/>
    <x v="127"/>
    <s v="AGD"/>
    <d v="2024-11-01T00:00:00"/>
    <n v="35"/>
    <n v="373.25"/>
    <n v="13063.75"/>
  </r>
  <r>
    <x v="127"/>
    <x v="127"/>
    <s v="AGD"/>
    <d v="2024-12-01T00:00:00"/>
    <n v="52"/>
    <n v="361.48"/>
    <n v="18796.96"/>
  </r>
  <r>
    <x v="127"/>
    <x v="127"/>
    <s v="AGD"/>
    <d v="2025-01-01T00:00:00"/>
    <n v="23"/>
    <n v="355.42"/>
    <n v="8174.6600000000008"/>
  </r>
  <r>
    <x v="127"/>
    <x v="127"/>
    <s v="AGD"/>
    <d v="2025-02-01T00:00:00"/>
    <n v="27"/>
    <n v="354.64"/>
    <n v="9575.2799999999988"/>
  </r>
  <r>
    <x v="127"/>
    <x v="127"/>
    <s v="AGD"/>
    <d v="2025-03-01T00:00:00"/>
    <n v="13"/>
    <n v="374.85"/>
    <n v="4873.05"/>
  </r>
  <r>
    <x v="127"/>
    <x v="127"/>
    <s v="AGD"/>
    <d v="2025-04-01T00:00:00"/>
    <n v="6"/>
    <n v="360.6"/>
    <n v="2163.6000000000004"/>
  </r>
  <r>
    <x v="127"/>
    <x v="127"/>
    <s v="AGD"/>
    <d v="2025-05-01T00:00:00"/>
    <n v="7"/>
    <n v="369.15"/>
    <n v="2584.0499999999997"/>
  </r>
  <r>
    <x v="127"/>
    <x v="127"/>
    <s v="AGD"/>
    <d v="2025-06-01T00:00:00"/>
    <n v="9"/>
    <n v="380.87"/>
    <n v="3427.83"/>
  </r>
  <r>
    <x v="127"/>
    <x v="127"/>
    <s v="AGD"/>
    <d v="2025-07-01T00:00:00"/>
    <n v="20"/>
    <n v="376.55"/>
    <n v="7531"/>
  </r>
  <r>
    <x v="127"/>
    <x v="127"/>
    <s v="AGD"/>
    <d v="2025-08-01T00:00:00"/>
    <n v="42"/>
    <n v="355.49"/>
    <n v="14930.58"/>
  </r>
  <r>
    <x v="127"/>
    <x v="127"/>
    <s v="AGD"/>
    <d v="2025-09-01T00:00:00"/>
    <n v="55"/>
    <n v="366.87"/>
    <n v="20177.849999999999"/>
  </r>
  <r>
    <x v="127"/>
    <x v="127"/>
    <s v="AGD"/>
    <d v="2025-10-01T00:00:00"/>
    <n v="55"/>
    <n v="359.03"/>
    <n v="19746.649999999998"/>
  </r>
  <r>
    <x v="127"/>
    <x v="127"/>
    <s v="AGD"/>
    <d v="2025-11-01T00:00:00"/>
    <n v="58"/>
    <n v="375.9"/>
    <n v="21802.199999999997"/>
  </r>
  <r>
    <x v="127"/>
    <x v="127"/>
    <s v="AGD"/>
    <d v="2025-12-01T00:00:00"/>
    <n v="45"/>
    <n v="355.72"/>
    <n v="16007.400000000001"/>
  </r>
  <r>
    <x v="127"/>
    <x v="127"/>
    <s v="AGD"/>
    <d v="2026-01-01T00:00:00"/>
    <n v="46"/>
    <n v="360.83"/>
    <n v="16598.18"/>
  </r>
  <r>
    <x v="127"/>
    <x v="127"/>
    <s v="AGD"/>
    <d v="2026-02-01T00:00:00"/>
    <n v="43"/>
    <n v="369.98"/>
    <n v="15909.140000000001"/>
  </r>
  <r>
    <x v="127"/>
    <x v="127"/>
    <s v="AGD"/>
    <d v="2026-03-01T00:00:00"/>
    <n v="20"/>
    <n v="385.16"/>
    <n v="7703.2000000000007"/>
  </r>
  <r>
    <x v="127"/>
    <x v="127"/>
    <s v="AGD"/>
    <d v="2026-04-01T00:00:00"/>
    <n v="11"/>
    <n v="369.42"/>
    <n v="4063.6200000000003"/>
  </r>
  <r>
    <x v="127"/>
    <x v="127"/>
    <s v="AGD"/>
    <d v="2026-05-01T00:00:00"/>
    <n v="6"/>
    <n v="371.33"/>
    <n v="2227.98"/>
  </r>
  <r>
    <x v="127"/>
    <x v="127"/>
    <s v="AGD"/>
    <d v="2026-06-01T00:00:00"/>
    <n v="13"/>
    <n v="385.43"/>
    <n v="5010.59"/>
  </r>
  <r>
    <x v="127"/>
    <x v="127"/>
    <s v="AGD"/>
    <d v="2026-07-01T00:00:00"/>
    <n v="25"/>
    <n v="388.64"/>
    <n v="9716"/>
  </r>
  <r>
    <x v="128"/>
    <x v="128"/>
    <s v="Motoryzacja"/>
    <d v="2024-08-01T00:00:00"/>
    <n v="0"/>
    <n v="235.32"/>
    <n v="0"/>
  </r>
  <r>
    <x v="128"/>
    <x v="128"/>
    <s v="Motoryzacja"/>
    <d v="2024-09-01T00:00:00"/>
    <n v="209"/>
    <n v="241.89"/>
    <n v="50555.009999999995"/>
  </r>
  <r>
    <x v="128"/>
    <x v="128"/>
    <s v="Motoryzacja"/>
    <d v="2024-10-01T00:00:00"/>
    <n v="119"/>
    <n v="226.37"/>
    <n v="26938.03"/>
  </r>
  <r>
    <x v="128"/>
    <x v="128"/>
    <s v="Motoryzacja"/>
    <d v="2024-11-01T00:00:00"/>
    <n v="0"/>
    <n v="233.92"/>
    <n v="0"/>
  </r>
  <r>
    <x v="128"/>
    <x v="128"/>
    <s v="Motoryzacja"/>
    <d v="2024-12-01T00:00:00"/>
    <n v="183"/>
    <n v="243.44"/>
    <n v="44549.52"/>
  </r>
  <r>
    <x v="128"/>
    <x v="128"/>
    <s v="Motoryzacja"/>
    <d v="2025-01-01T00:00:00"/>
    <n v="95"/>
    <n v="241.66"/>
    <n v="22957.7"/>
  </r>
  <r>
    <x v="128"/>
    <x v="128"/>
    <s v="Motoryzacja"/>
    <d v="2025-02-01T00:00:00"/>
    <n v="72"/>
    <n v="226"/>
    <n v="16272"/>
  </r>
  <r>
    <x v="128"/>
    <x v="128"/>
    <s v="Motoryzacja"/>
    <d v="2025-03-01T00:00:00"/>
    <n v="0"/>
    <n v="243.68"/>
    <n v="0"/>
  </r>
  <r>
    <x v="128"/>
    <x v="128"/>
    <s v="Motoryzacja"/>
    <d v="2025-04-01T00:00:00"/>
    <n v="67"/>
    <n v="237.57"/>
    <n v="15917.189999999999"/>
  </r>
  <r>
    <x v="128"/>
    <x v="128"/>
    <s v="Motoryzacja"/>
    <d v="2025-05-01T00:00:00"/>
    <n v="52"/>
    <n v="230.45"/>
    <n v="11983.4"/>
  </r>
  <r>
    <x v="128"/>
    <x v="128"/>
    <s v="Motoryzacja"/>
    <d v="2025-06-01T00:00:00"/>
    <n v="117"/>
    <n v="242.99"/>
    <n v="28429.83"/>
  </r>
  <r>
    <x v="128"/>
    <x v="128"/>
    <s v="Motoryzacja"/>
    <d v="2025-07-01T00:00:00"/>
    <n v="108"/>
    <n v="227.5"/>
    <n v="24570"/>
  </r>
  <r>
    <x v="128"/>
    <x v="128"/>
    <s v="Motoryzacja"/>
    <d v="2025-08-01T00:00:00"/>
    <n v="0"/>
    <n v="228.35"/>
    <n v="0"/>
  </r>
  <r>
    <x v="128"/>
    <x v="128"/>
    <s v="Motoryzacja"/>
    <d v="2025-09-01T00:00:00"/>
    <n v="0"/>
    <n v="232.13"/>
    <n v="0"/>
  </r>
  <r>
    <x v="128"/>
    <x v="128"/>
    <s v="Motoryzacja"/>
    <d v="2025-10-01T00:00:00"/>
    <n v="0"/>
    <n v="238.24"/>
    <n v="0"/>
  </r>
  <r>
    <x v="128"/>
    <x v="128"/>
    <s v="Motoryzacja"/>
    <d v="2025-11-01T00:00:00"/>
    <n v="136"/>
    <n v="244.51"/>
    <n v="33253.360000000001"/>
  </r>
  <r>
    <x v="128"/>
    <x v="128"/>
    <s v="Motoryzacja"/>
    <d v="2025-12-01T00:00:00"/>
    <n v="0"/>
    <n v="238.43"/>
    <n v="0"/>
  </r>
  <r>
    <x v="128"/>
    <x v="128"/>
    <s v="Motoryzacja"/>
    <d v="2026-01-01T00:00:00"/>
    <n v="75"/>
    <n v="237.78"/>
    <n v="17833.5"/>
  </r>
  <r>
    <x v="128"/>
    <x v="128"/>
    <s v="Motoryzacja"/>
    <d v="2026-02-01T00:00:00"/>
    <n v="24"/>
    <n v="233.33"/>
    <n v="5599.92"/>
  </r>
  <r>
    <x v="128"/>
    <x v="128"/>
    <s v="Motoryzacja"/>
    <d v="2026-03-01T00:00:00"/>
    <n v="47"/>
    <n v="232.34"/>
    <n v="10919.98"/>
  </r>
  <r>
    <x v="128"/>
    <x v="128"/>
    <s v="Motoryzacja"/>
    <d v="2026-04-01T00:00:00"/>
    <n v="0"/>
    <n v="228.24"/>
    <n v="0"/>
  </r>
  <r>
    <x v="128"/>
    <x v="128"/>
    <s v="Motoryzacja"/>
    <d v="2026-05-01T00:00:00"/>
    <n v="0"/>
    <n v="230.13"/>
    <n v="0"/>
  </r>
  <r>
    <x v="128"/>
    <x v="128"/>
    <s v="Motoryzacja"/>
    <d v="2026-06-01T00:00:00"/>
    <n v="44"/>
    <n v="238.78"/>
    <n v="10506.32"/>
  </r>
  <r>
    <x v="128"/>
    <x v="128"/>
    <s v="Motoryzacja"/>
    <d v="2026-07-01T00:00:00"/>
    <n v="219"/>
    <n v="244.43"/>
    <n v="53530.17"/>
  </r>
  <r>
    <x v="129"/>
    <x v="129"/>
    <s v="Oświetlenie"/>
    <d v="2024-08-01T00:00:00"/>
    <n v="11"/>
    <n v="187.83"/>
    <n v="2066.13"/>
  </r>
  <r>
    <x v="129"/>
    <x v="129"/>
    <s v="Oświetlenie"/>
    <d v="2024-09-01T00:00:00"/>
    <n v="18"/>
    <n v="182.55"/>
    <n v="3285.9"/>
  </r>
  <r>
    <x v="129"/>
    <x v="129"/>
    <s v="Oświetlenie"/>
    <d v="2024-10-01T00:00:00"/>
    <n v="42"/>
    <n v="192.53"/>
    <n v="8086.26"/>
  </r>
  <r>
    <x v="129"/>
    <x v="129"/>
    <s v="Oświetlenie"/>
    <d v="2024-11-01T00:00:00"/>
    <n v="40"/>
    <n v="177.85"/>
    <n v="7114"/>
  </r>
  <r>
    <x v="129"/>
    <x v="129"/>
    <s v="Oświetlenie"/>
    <d v="2024-12-01T00:00:00"/>
    <n v="28"/>
    <n v="194.45"/>
    <n v="5444.5999999999995"/>
  </r>
  <r>
    <x v="129"/>
    <x v="129"/>
    <s v="Oświetlenie"/>
    <d v="2025-01-01T00:00:00"/>
    <n v="40"/>
    <n v="184.17"/>
    <n v="7366.7999999999993"/>
  </r>
  <r>
    <x v="129"/>
    <x v="129"/>
    <s v="Oświetlenie"/>
    <d v="2025-02-01T00:00:00"/>
    <n v="23"/>
    <n v="178.78"/>
    <n v="4111.9399999999996"/>
  </r>
  <r>
    <x v="129"/>
    <x v="129"/>
    <s v="Oświetlenie"/>
    <d v="2025-03-01T00:00:00"/>
    <n v="17"/>
    <n v="176.68"/>
    <n v="3003.56"/>
  </r>
  <r>
    <x v="129"/>
    <x v="129"/>
    <s v="Oświetlenie"/>
    <d v="2025-04-01T00:00:00"/>
    <n v="8"/>
    <n v="190.18"/>
    <n v="1521.44"/>
  </r>
  <r>
    <x v="129"/>
    <x v="129"/>
    <s v="Oświetlenie"/>
    <d v="2025-05-01T00:00:00"/>
    <n v="4"/>
    <n v="178.38"/>
    <n v="713.52"/>
  </r>
  <r>
    <x v="129"/>
    <x v="129"/>
    <s v="Oświetlenie"/>
    <d v="2025-06-01T00:00:00"/>
    <n v="2"/>
    <n v="192.19"/>
    <n v="384.38"/>
  </r>
  <r>
    <x v="129"/>
    <x v="129"/>
    <s v="Oświetlenie"/>
    <d v="2025-07-01T00:00:00"/>
    <n v="7"/>
    <n v="188.44"/>
    <n v="1319.08"/>
  </r>
  <r>
    <x v="129"/>
    <x v="129"/>
    <s v="Oświetlenie"/>
    <d v="2025-08-01T00:00:00"/>
    <n v="18"/>
    <n v="186.19"/>
    <n v="3351.42"/>
  </r>
  <r>
    <x v="129"/>
    <x v="129"/>
    <s v="Oświetlenie"/>
    <d v="2025-09-01T00:00:00"/>
    <n v="27"/>
    <n v="185.2"/>
    <n v="5000.3999999999996"/>
  </r>
  <r>
    <x v="129"/>
    <x v="129"/>
    <s v="Oświetlenie"/>
    <d v="2025-10-01T00:00:00"/>
    <n v="40"/>
    <n v="178.57"/>
    <n v="7142.7999999999993"/>
  </r>
  <r>
    <x v="129"/>
    <x v="129"/>
    <s v="Oświetlenie"/>
    <d v="2025-11-01T00:00:00"/>
    <n v="34"/>
    <n v="185.57"/>
    <n v="6309.38"/>
  </r>
  <r>
    <x v="129"/>
    <x v="129"/>
    <s v="Oświetlenie"/>
    <d v="2025-12-01T00:00:00"/>
    <n v="48"/>
    <n v="182.96"/>
    <n v="8782.08"/>
  </r>
  <r>
    <x v="129"/>
    <x v="129"/>
    <s v="Oświetlenie"/>
    <d v="2026-01-01T00:00:00"/>
    <n v="51"/>
    <n v="184.97"/>
    <n v="9433.4699999999993"/>
  </r>
  <r>
    <x v="129"/>
    <x v="129"/>
    <s v="Oświetlenie"/>
    <d v="2026-02-01T00:00:00"/>
    <n v="32"/>
    <n v="182.16"/>
    <n v="5829.12"/>
  </r>
  <r>
    <x v="129"/>
    <x v="129"/>
    <s v="Oświetlenie"/>
    <d v="2026-03-01T00:00:00"/>
    <n v="24"/>
    <n v="194.52"/>
    <n v="4668.4800000000005"/>
  </r>
  <r>
    <x v="129"/>
    <x v="129"/>
    <s v="Oświetlenie"/>
    <d v="2026-04-01T00:00:00"/>
    <n v="11"/>
    <n v="192.7"/>
    <n v="2119.6999999999998"/>
  </r>
  <r>
    <x v="129"/>
    <x v="129"/>
    <s v="Oświetlenie"/>
    <d v="2026-05-01T00:00:00"/>
    <n v="4"/>
    <n v="190.48"/>
    <n v="761.92"/>
  </r>
  <r>
    <x v="129"/>
    <x v="129"/>
    <s v="Oświetlenie"/>
    <d v="2026-06-01T00:00:00"/>
    <n v="3"/>
    <n v="183.28"/>
    <n v="549.84"/>
  </r>
  <r>
    <x v="129"/>
    <x v="129"/>
    <s v="Oświetlenie"/>
    <d v="2026-07-01T00:00:00"/>
    <n v="10"/>
    <n v="177.48"/>
    <n v="1774.8"/>
  </r>
  <r>
    <x v="130"/>
    <x v="130"/>
    <s v="RTV"/>
    <d v="2024-08-01T00:00:00"/>
    <n v="434"/>
    <n v="977.78"/>
    <n v="424356.51999999996"/>
  </r>
  <r>
    <x v="130"/>
    <x v="130"/>
    <s v="RTV"/>
    <d v="2024-09-01T00:00:00"/>
    <n v="239"/>
    <n v="954.29"/>
    <n v="228075.31"/>
  </r>
  <r>
    <x v="130"/>
    <x v="130"/>
    <s v="RTV"/>
    <d v="2024-10-01T00:00:00"/>
    <n v="254"/>
    <n v="960.51"/>
    <n v="243969.54"/>
  </r>
  <r>
    <x v="130"/>
    <x v="130"/>
    <s v="RTV"/>
    <d v="2024-11-01T00:00:00"/>
    <n v="82"/>
    <n v="998.24"/>
    <n v="81855.680000000008"/>
  </r>
  <r>
    <x v="130"/>
    <x v="130"/>
    <s v="RTV"/>
    <d v="2024-12-01T00:00:00"/>
    <n v="129"/>
    <n v="972.38"/>
    <n v="125437.02"/>
  </r>
  <r>
    <x v="130"/>
    <x v="130"/>
    <s v="RTV"/>
    <d v="2025-01-01T00:00:00"/>
    <n v="141"/>
    <n v="971.49"/>
    <n v="136980.09"/>
  </r>
  <r>
    <x v="130"/>
    <x v="130"/>
    <s v="RTV"/>
    <d v="2025-02-01T00:00:00"/>
    <n v="174"/>
    <n v="1018.1"/>
    <n v="177149.4"/>
  </r>
  <r>
    <x v="130"/>
    <x v="130"/>
    <s v="RTV"/>
    <d v="2025-03-01T00:00:00"/>
    <n v="139"/>
    <n v="981.74"/>
    <n v="136461.86000000002"/>
  </r>
  <r>
    <x v="130"/>
    <x v="130"/>
    <s v="RTV"/>
    <d v="2025-04-01T00:00:00"/>
    <n v="250"/>
    <n v="995.78"/>
    <n v="248945"/>
  </r>
  <r>
    <x v="130"/>
    <x v="130"/>
    <s v="RTV"/>
    <d v="2025-05-01T00:00:00"/>
    <n v="393"/>
    <n v="990.66"/>
    <n v="389329.38"/>
  </r>
  <r>
    <x v="130"/>
    <x v="130"/>
    <s v="RTV"/>
    <d v="2025-06-01T00:00:00"/>
    <n v="513"/>
    <n v="950.66"/>
    <n v="487688.57999999996"/>
  </r>
  <r>
    <x v="130"/>
    <x v="130"/>
    <s v="RTV"/>
    <d v="2025-07-01T00:00:00"/>
    <n v="488"/>
    <n v="977.3"/>
    <n v="476922.39999999997"/>
  </r>
  <r>
    <x v="130"/>
    <x v="130"/>
    <s v="RTV"/>
    <d v="2025-08-01T00:00:00"/>
    <n v="262"/>
    <n v="953.07"/>
    <n v="249704.34000000003"/>
  </r>
  <r>
    <x v="130"/>
    <x v="130"/>
    <s v="RTV"/>
    <d v="2025-09-01T00:00:00"/>
    <n v="326"/>
    <n v="951.95"/>
    <n v="310335.7"/>
  </r>
  <r>
    <x v="130"/>
    <x v="130"/>
    <s v="RTV"/>
    <d v="2025-10-01T00:00:00"/>
    <n v="280"/>
    <n v="1022.33"/>
    <n v="286252.40000000002"/>
  </r>
  <r>
    <x v="130"/>
    <x v="130"/>
    <s v="RTV"/>
    <d v="2025-11-01T00:00:00"/>
    <n v="196"/>
    <n v="952.23"/>
    <n v="186637.08000000002"/>
  </r>
  <r>
    <x v="130"/>
    <x v="130"/>
    <s v="RTV"/>
    <d v="2025-12-01T00:00:00"/>
    <n v="127"/>
    <n v="935.56"/>
    <n v="118816.12"/>
  </r>
  <r>
    <x v="130"/>
    <x v="130"/>
    <s v="RTV"/>
    <d v="2026-01-01T00:00:00"/>
    <n v="224"/>
    <n v="999.68"/>
    <n v="223928.31999999998"/>
  </r>
  <r>
    <x v="130"/>
    <x v="130"/>
    <s v="RTV"/>
    <d v="2026-02-01T00:00:00"/>
    <n v="151"/>
    <n v="968.78"/>
    <n v="146285.78"/>
  </r>
  <r>
    <x v="130"/>
    <x v="130"/>
    <s v="RTV"/>
    <d v="2026-03-01T00:00:00"/>
    <n v="128"/>
    <n v="1021.72"/>
    <n v="130780.16"/>
  </r>
  <r>
    <x v="130"/>
    <x v="130"/>
    <s v="RTV"/>
    <d v="2026-04-01T00:00:00"/>
    <n v="341"/>
    <n v="956"/>
    <n v="325996"/>
  </r>
  <r>
    <x v="130"/>
    <x v="130"/>
    <s v="RTV"/>
    <d v="2026-05-01T00:00:00"/>
    <n v="373"/>
    <n v="948.7"/>
    <n v="353865.10000000003"/>
  </r>
  <r>
    <x v="130"/>
    <x v="130"/>
    <s v="RTV"/>
    <d v="2026-06-01T00:00:00"/>
    <n v="460"/>
    <n v="1029.29"/>
    <n v="473473.39999999997"/>
  </r>
  <r>
    <x v="130"/>
    <x v="130"/>
    <s v="RTV"/>
    <d v="2026-07-01T00:00:00"/>
    <n v="578"/>
    <n v="1009.11"/>
    <n v="583265.57999999996"/>
  </r>
  <r>
    <x v="131"/>
    <x v="131"/>
    <s v="Artykuły biurowe"/>
    <d v="2024-08-01T00:00:00"/>
    <n v="16"/>
    <n v="2.34"/>
    <n v="37.44"/>
  </r>
  <r>
    <x v="131"/>
    <x v="131"/>
    <s v="Artykuły biurowe"/>
    <d v="2024-09-01T00:00:00"/>
    <n v="11"/>
    <n v="2.33"/>
    <n v="25.630000000000003"/>
  </r>
  <r>
    <x v="131"/>
    <x v="131"/>
    <s v="Artykuły biurowe"/>
    <d v="2024-10-01T00:00:00"/>
    <n v="5"/>
    <n v="2.37"/>
    <n v="11.850000000000001"/>
  </r>
  <r>
    <x v="131"/>
    <x v="131"/>
    <s v="Artykuły biurowe"/>
    <d v="2024-11-01T00:00:00"/>
    <n v="5"/>
    <n v="2.27"/>
    <n v="11.35"/>
  </r>
  <r>
    <x v="131"/>
    <x v="131"/>
    <s v="Artykuły biurowe"/>
    <d v="2024-12-01T00:00:00"/>
    <n v="10"/>
    <n v="2.33"/>
    <n v="23.3"/>
  </r>
  <r>
    <x v="131"/>
    <x v="131"/>
    <s v="Artykuły biurowe"/>
    <d v="2025-01-01T00:00:00"/>
    <n v="15"/>
    <n v="2.2599999999999998"/>
    <n v="33.9"/>
  </r>
  <r>
    <x v="131"/>
    <x v="131"/>
    <s v="Artykuły biurowe"/>
    <d v="2025-02-01T00:00:00"/>
    <n v="29"/>
    <n v="2.33"/>
    <n v="67.570000000000007"/>
  </r>
  <r>
    <x v="131"/>
    <x v="131"/>
    <s v="Artykuły biurowe"/>
    <d v="2025-03-01T00:00:00"/>
    <n v="26"/>
    <n v="2.36"/>
    <n v="61.36"/>
  </r>
  <r>
    <x v="131"/>
    <x v="131"/>
    <s v="Artykuły biurowe"/>
    <d v="2025-04-01T00:00:00"/>
    <n v="43"/>
    <n v="2.2000000000000002"/>
    <n v="94.600000000000009"/>
  </r>
  <r>
    <x v="131"/>
    <x v="131"/>
    <s v="Artykuły biurowe"/>
    <d v="2025-05-01T00:00:00"/>
    <n v="22"/>
    <n v="2.29"/>
    <n v="50.38"/>
  </r>
  <r>
    <x v="131"/>
    <x v="131"/>
    <s v="Artykuły biurowe"/>
    <d v="2025-06-01T00:00:00"/>
    <n v="39"/>
    <n v="2.1800000000000002"/>
    <n v="85.02000000000001"/>
  </r>
  <r>
    <x v="131"/>
    <x v="131"/>
    <s v="Artykuły biurowe"/>
    <d v="2025-07-01T00:00:00"/>
    <n v="24"/>
    <n v="2.2200000000000002"/>
    <n v="53.28"/>
  </r>
  <r>
    <x v="131"/>
    <x v="131"/>
    <s v="Artykuły biurowe"/>
    <d v="2025-08-01T00:00:00"/>
    <n v="23"/>
    <n v="2.29"/>
    <n v="52.67"/>
  </r>
  <r>
    <x v="131"/>
    <x v="131"/>
    <s v="Artykuły biurowe"/>
    <d v="2025-09-01T00:00:00"/>
    <n v="10"/>
    <n v="2.35"/>
    <n v="23.5"/>
  </r>
  <r>
    <x v="131"/>
    <x v="131"/>
    <s v="Artykuły biurowe"/>
    <d v="2025-10-01T00:00:00"/>
    <n v="7"/>
    <n v="2.29"/>
    <n v="16.03"/>
  </r>
  <r>
    <x v="131"/>
    <x v="131"/>
    <s v="Artykuły biurowe"/>
    <d v="2025-11-01T00:00:00"/>
    <n v="5"/>
    <n v="2.23"/>
    <n v="11.15"/>
  </r>
  <r>
    <x v="131"/>
    <x v="131"/>
    <s v="Artykuły biurowe"/>
    <d v="2025-12-01T00:00:00"/>
    <n v="10"/>
    <n v="2.31"/>
    <n v="23.1"/>
  </r>
  <r>
    <x v="131"/>
    <x v="131"/>
    <s v="Artykuły biurowe"/>
    <d v="2026-01-01T00:00:00"/>
    <n v="18"/>
    <n v="2.35"/>
    <n v="42.300000000000004"/>
  </r>
  <r>
    <x v="131"/>
    <x v="131"/>
    <s v="Artykuły biurowe"/>
    <d v="2026-02-01T00:00:00"/>
    <n v="23"/>
    <n v="2.38"/>
    <n v="54.739999999999995"/>
  </r>
  <r>
    <x v="131"/>
    <x v="131"/>
    <s v="Artykuły biurowe"/>
    <d v="2026-03-01T00:00:00"/>
    <n v="37"/>
    <n v="2.31"/>
    <n v="85.47"/>
  </r>
  <r>
    <x v="131"/>
    <x v="131"/>
    <s v="Artykuły biurowe"/>
    <d v="2026-04-01T00:00:00"/>
    <n v="37"/>
    <n v="2.19"/>
    <n v="81.03"/>
  </r>
  <r>
    <x v="131"/>
    <x v="131"/>
    <s v="Artykuły biurowe"/>
    <d v="2026-05-01T00:00:00"/>
    <n v="28"/>
    <n v="2.2599999999999998"/>
    <n v="63.279999999999994"/>
  </r>
  <r>
    <x v="131"/>
    <x v="131"/>
    <s v="Artykuły biurowe"/>
    <d v="2026-06-01T00:00:00"/>
    <n v="31"/>
    <n v="2.1800000000000002"/>
    <n v="67.58"/>
  </r>
  <r>
    <x v="131"/>
    <x v="131"/>
    <s v="Artykuły biurowe"/>
    <d v="2026-07-01T00:00:00"/>
    <n v="39"/>
    <n v="2.3199999999999998"/>
    <n v="90.47999999999999"/>
  </r>
  <r>
    <x v="132"/>
    <x v="132"/>
    <s v="Narzędzia"/>
    <d v="2024-08-01T00:00:00"/>
    <n v="63"/>
    <n v="247.29"/>
    <n v="15579.269999999999"/>
  </r>
  <r>
    <x v="132"/>
    <x v="132"/>
    <s v="Narzędzia"/>
    <d v="2024-09-01T00:00:00"/>
    <n v="31"/>
    <n v="269.91000000000003"/>
    <n v="8367.2100000000009"/>
  </r>
  <r>
    <x v="132"/>
    <x v="132"/>
    <s v="Narzędzia"/>
    <d v="2024-10-01T00:00:00"/>
    <n v="35"/>
    <n v="261.18"/>
    <n v="9141.3000000000011"/>
  </r>
  <r>
    <x v="132"/>
    <x v="132"/>
    <s v="Narzędzia"/>
    <d v="2024-11-01T00:00:00"/>
    <n v="20"/>
    <n v="270.31"/>
    <n v="5406.2"/>
  </r>
  <r>
    <x v="132"/>
    <x v="132"/>
    <s v="Narzędzia"/>
    <d v="2024-12-01T00:00:00"/>
    <n v="22"/>
    <n v="260.07"/>
    <n v="5721.54"/>
  </r>
  <r>
    <x v="132"/>
    <x v="132"/>
    <s v="Narzędzia"/>
    <d v="2025-01-01T00:00:00"/>
    <n v="30"/>
    <n v="269.85000000000002"/>
    <n v="8095.5000000000009"/>
  </r>
  <r>
    <x v="132"/>
    <x v="132"/>
    <s v="Narzędzia"/>
    <d v="2025-02-01T00:00:00"/>
    <n v="31"/>
    <n v="252.14"/>
    <n v="7816.3399999999992"/>
  </r>
  <r>
    <x v="132"/>
    <x v="132"/>
    <s v="Narzędzia"/>
    <d v="2025-03-01T00:00:00"/>
    <n v="42"/>
    <n v="268.02999999999997"/>
    <n v="11257.259999999998"/>
  </r>
  <r>
    <x v="132"/>
    <x v="132"/>
    <s v="Narzędzia"/>
    <d v="2025-04-01T00:00:00"/>
    <n v="78"/>
    <n v="253.14"/>
    <n v="19744.919999999998"/>
  </r>
  <r>
    <x v="132"/>
    <x v="132"/>
    <s v="Narzędzia"/>
    <d v="2025-05-01T00:00:00"/>
    <n v="73"/>
    <n v="247.99"/>
    <n v="18103.27"/>
  </r>
  <r>
    <x v="132"/>
    <x v="132"/>
    <s v="Narzędzia"/>
    <d v="2025-06-01T00:00:00"/>
    <n v="68"/>
    <n v="253.68"/>
    <n v="17250.240000000002"/>
  </r>
  <r>
    <x v="132"/>
    <x v="132"/>
    <s v="Narzędzia"/>
    <d v="2025-07-01T00:00:00"/>
    <n v="74"/>
    <n v="252.36"/>
    <n v="18674.64"/>
  </r>
  <r>
    <x v="132"/>
    <x v="132"/>
    <s v="Narzędzia"/>
    <d v="2025-08-01T00:00:00"/>
    <n v="64"/>
    <n v="253.71"/>
    <n v="16237.44"/>
  </r>
  <r>
    <x v="132"/>
    <x v="132"/>
    <s v="Narzędzia"/>
    <d v="2025-09-01T00:00:00"/>
    <n v="34"/>
    <n v="268.45"/>
    <n v="9127.2999999999993"/>
  </r>
  <r>
    <x v="132"/>
    <x v="132"/>
    <s v="Narzędzia"/>
    <d v="2025-10-01T00:00:00"/>
    <n v="29"/>
    <n v="260.14999999999998"/>
    <n v="7544.3499999999995"/>
  </r>
  <r>
    <x v="132"/>
    <x v="132"/>
    <s v="Narzędzia"/>
    <d v="2025-11-01T00:00:00"/>
    <n v="14"/>
    <n v="248.47"/>
    <n v="3478.58"/>
  </r>
  <r>
    <x v="132"/>
    <x v="132"/>
    <s v="Narzędzia"/>
    <d v="2025-12-01T00:00:00"/>
    <n v="19"/>
    <n v="251.44"/>
    <n v="4777.3599999999997"/>
  </r>
  <r>
    <x v="132"/>
    <x v="132"/>
    <s v="Narzędzia"/>
    <d v="2026-01-01T00:00:00"/>
    <n v="14"/>
    <n v="256.18"/>
    <n v="3586.52"/>
  </r>
  <r>
    <x v="132"/>
    <x v="132"/>
    <s v="Narzędzia"/>
    <d v="2026-02-01T00:00:00"/>
    <n v="39"/>
    <n v="259.16000000000003"/>
    <n v="10107.240000000002"/>
  </r>
  <r>
    <x v="132"/>
    <x v="132"/>
    <s v="Narzędzia"/>
    <d v="2026-03-01T00:00:00"/>
    <n v="41"/>
    <n v="255.06"/>
    <n v="10457.460000000001"/>
  </r>
  <r>
    <x v="132"/>
    <x v="132"/>
    <s v="Narzędzia"/>
    <d v="2026-04-01T00:00:00"/>
    <n v="73"/>
    <n v="256.94"/>
    <n v="18756.62"/>
  </r>
  <r>
    <x v="132"/>
    <x v="132"/>
    <s v="Narzędzia"/>
    <d v="2026-05-01T00:00:00"/>
    <n v="93"/>
    <n v="257.64"/>
    <n v="23960.52"/>
  </r>
  <r>
    <x v="132"/>
    <x v="132"/>
    <s v="Narzędzia"/>
    <d v="2026-06-01T00:00:00"/>
    <n v="66"/>
    <n v="266.04000000000002"/>
    <n v="17558.640000000003"/>
  </r>
  <r>
    <x v="132"/>
    <x v="132"/>
    <s v="Narzędzia"/>
    <d v="2026-07-01T00:00:00"/>
    <n v="68"/>
    <n v="258.31"/>
    <n v="17565.080000000002"/>
  </r>
  <r>
    <x v="133"/>
    <x v="133"/>
    <s v="Spożywcze"/>
    <d v="2024-08-01T00:00:00"/>
    <n v="2"/>
    <n v="10.88"/>
    <n v="21.76"/>
  </r>
  <r>
    <x v="133"/>
    <x v="133"/>
    <s v="Spożywcze"/>
    <d v="2024-09-01T00:00:00"/>
    <n v="3"/>
    <n v="11.59"/>
    <n v="34.769999999999996"/>
  </r>
  <r>
    <x v="133"/>
    <x v="133"/>
    <s v="Spożywcze"/>
    <d v="2024-10-01T00:00:00"/>
    <n v="4"/>
    <n v="11.72"/>
    <n v="46.88"/>
  </r>
  <r>
    <x v="133"/>
    <x v="133"/>
    <s v="Spożywcze"/>
    <d v="2024-11-01T00:00:00"/>
    <n v="4"/>
    <n v="11.19"/>
    <n v="44.76"/>
  </r>
  <r>
    <x v="133"/>
    <x v="133"/>
    <s v="Spożywcze"/>
    <d v="2024-12-01T00:00:00"/>
    <n v="4"/>
    <n v="11.79"/>
    <n v="47.16"/>
  </r>
  <r>
    <x v="133"/>
    <x v="133"/>
    <s v="Spożywcze"/>
    <d v="2025-01-01T00:00:00"/>
    <n v="5"/>
    <n v="10.95"/>
    <n v="54.75"/>
  </r>
  <r>
    <x v="133"/>
    <x v="133"/>
    <s v="Spożywcze"/>
    <d v="2025-02-01T00:00:00"/>
    <n v="3"/>
    <n v="10.89"/>
    <n v="32.67"/>
  </r>
  <r>
    <x v="133"/>
    <x v="133"/>
    <s v="Spożywcze"/>
    <d v="2025-03-01T00:00:00"/>
    <n v="1"/>
    <n v="11.5"/>
    <n v="11.5"/>
  </r>
  <r>
    <x v="133"/>
    <x v="133"/>
    <s v="Spożywcze"/>
    <d v="2025-04-01T00:00:00"/>
    <n v="2"/>
    <n v="11.73"/>
    <n v="23.46"/>
  </r>
  <r>
    <x v="133"/>
    <x v="133"/>
    <s v="Spożywcze"/>
    <d v="2025-05-01T00:00:00"/>
    <n v="1"/>
    <n v="10.88"/>
    <n v="10.88"/>
  </r>
  <r>
    <x v="133"/>
    <x v="133"/>
    <s v="Spożywcze"/>
    <d v="2025-06-01T00:00:00"/>
    <n v="1"/>
    <n v="11.2"/>
    <n v="11.2"/>
  </r>
  <r>
    <x v="133"/>
    <x v="133"/>
    <s v="Spożywcze"/>
    <d v="2025-07-01T00:00:00"/>
    <n v="1"/>
    <n v="10.76"/>
    <n v="10.76"/>
  </r>
  <r>
    <x v="133"/>
    <x v="133"/>
    <s v="Spożywcze"/>
    <d v="2025-08-01T00:00:00"/>
    <n v="1"/>
    <n v="11.41"/>
    <n v="11.41"/>
  </r>
  <r>
    <x v="133"/>
    <x v="133"/>
    <s v="Spożywcze"/>
    <d v="2025-09-01T00:00:00"/>
    <n v="3"/>
    <n v="11.19"/>
    <n v="33.57"/>
  </r>
  <r>
    <x v="133"/>
    <x v="133"/>
    <s v="Spożywcze"/>
    <d v="2025-10-01T00:00:00"/>
    <n v="4"/>
    <n v="11.85"/>
    <n v="47.4"/>
  </r>
  <r>
    <x v="133"/>
    <x v="133"/>
    <s v="Spożywcze"/>
    <d v="2025-11-01T00:00:00"/>
    <n v="5"/>
    <n v="10.86"/>
    <n v="54.3"/>
  </r>
  <r>
    <x v="133"/>
    <x v="133"/>
    <s v="Spożywcze"/>
    <d v="2025-12-01T00:00:00"/>
    <n v="6"/>
    <n v="11.68"/>
    <n v="70.08"/>
  </r>
  <r>
    <x v="133"/>
    <x v="133"/>
    <s v="Spożywcze"/>
    <d v="2026-01-01T00:00:00"/>
    <n v="4"/>
    <n v="11.23"/>
    <n v="44.92"/>
  </r>
  <r>
    <x v="133"/>
    <x v="133"/>
    <s v="Spożywcze"/>
    <d v="2026-02-01T00:00:00"/>
    <n v="6"/>
    <n v="11.26"/>
    <n v="67.56"/>
  </r>
  <r>
    <x v="133"/>
    <x v="133"/>
    <s v="Spożywcze"/>
    <d v="2026-03-01T00:00:00"/>
    <n v="4"/>
    <n v="11.35"/>
    <n v="45.4"/>
  </r>
  <r>
    <x v="133"/>
    <x v="133"/>
    <s v="Spożywcze"/>
    <d v="2026-04-01T00:00:00"/>
    <n v="3"/>
    <n v="11.45"/>
    <n v="34.349999999999994"/>
  </r>
  <r>
    <x v="133"/>
    <x v="133"/>
    <s v="Spożywcze"/>
    <d v="2026-05-01T00:00:00"/>
    <n v="2"/>
    <n v="11.5"/>
    <n v="23"/>
  </r>
  <r>
    <x v="133"/>
    <x v="133"/>
    <s v="Spożywcze"/>
    <d v="2026-06-01T00:00:00"/>
    <n v="1"/>
    <n v="11.36"/>
    <n v="11.36"/>
  </r>
  <r>
    <x v="133"/>
    <x v="133"/>
    <s v="Spożywcze"/>
    <d v="2026-07-01T00:00:00"/>
    <n v="1"/>
    <n v="11.82"/>
    <n v="11.82"/>
  </r>
  <r>
    <x v="134"/>
    <x v="134"/>
    <s v="Obuwie"/>
    <d v="2024-08-01T00:00:00"/>
    <n v="0"/>
    <n v="210.53"/>
    <n v="0"/>
  </r>
  <r>
    <x v="134"/>
    <x v="134"/>
    <s v="Obuwie"/>
    <d v="2024-09-01T00:00:00"/>
    <n v="0"/>
    <n v="214.47"/>
    <n v="0"/>
  </r>
  <r>
    <x v="134"/>
    <x v="134"/>
    <s v="Obuwie"/>
    <d v="2024-10-01T00:00:00"/>
    <n v="5"/>
    <n v="228.26"/>
    <n v="1141.3"/>
  </r>
  <r>
    <x v="134"/>
    <x v="134"/>
    <s v="Obuwie"/>
    <d v="2024-11-01T00:00:00"/>
    <n v="3"/>
    <n v="215.25"/>
    <n v="645.75"/>
  </r>
  <r>
    <x v="134"/>
    <x v="134"/>
    <s v="Obuwie"/>
    <d v="2024-12-01T00:00:00"/>
    <n v="2"/>
    <n v="221.27"/>
    <n v="442.54"/>
  </r>
  <r>
    <x v="134"/>
    <x v="134"/>
    <s v="Obuwie"/>
    <d v="2025-01-01T00:00:00"/>
    <n v="1"/>
    <n v="228.53"/>
    <n v="228.53"/>
  </r>
  <r>
    <x v="134"/>
    <x v="134"/>
    <s v="Obuwie"/>
    <d v="2025-02-01T00:00:00"/>
    <n v="0"/>
    <n v="227.67"/>
    <n v="0"/>
  </r>
  <r>
    <x v="134"/>
    <x v="134"/>
    <s v="Obuwie"/>
    <d v="2025-03-01T00:00:00"/>
    <n v="2"/>
    <n v="220.25"/>
    <n v="440.5"/>
  </r>
  <r>
    <x v="134"/>
    <x v="134"/>
    <s v="Obuwie"/>
    <d v="2025-04-01T00:00:00"/>
    <n v="1"/>
    <n v="230.62"/>
    <n v="230.62"/>
  </r>
  <r>
    <x v="134"/>
    <x v="134"/>
    <s v="Obuwie"/>
    <d v="2025-05-01T00:00:00"/>
    <n v="0"/>
    <n v="226.46"/>
    <n v="0"/>
  </r>
  <r>
    <x v="134"/>
    <x v="134"/>
    <s v="Obuwie"/>
    <d v="2025-06-01T00:00:00"/>
    <n v="2"/>
    <n v="212.69"/>
    <n v="425.38"/>
  </r>
  <r>
    <x v="134"/>
    <x v="134"/>
    <s v="Obuwie"/>
    <d v="2025-07-01T00:00:00"/>
    <n v="2"/>
    <n v="210.87"/>
    <n v="421.74"/>
  </r>
  <r>
    <x v="134"/>
    <x v="134"/>
    <s v="Obuwie"/>
    <d v="2025-08-01T00:00:00"/>
    <n v="0"/>
    <n v="211.82"/>
    <n v="0"/>
  </r>
  <r>
    <x v="134"/>
    <x v="134"/>
    <s v="Obuwie"/>
    <d v="2025-09-01T00:00:00"/>
    <n v="3"/>
    <n v="224.64"/>
    <n v="673.92"/>
  </r>
  <r>
    <x v="134"/>
    <x v="134"/>
    <s v="Obuwie"/>
    <d v="2025-10-01T00:00:00"/>
    <n v="2"/>
    <n v="211.4"/>
    <n v="422.8"/>
  </r>
  <r>
    <x v="134"/>
    <x v="134"/>
    <s v="Obuwie"/>
    <d v="2025-11-01T00:00:00"/>
    <n v="4"/>
    <n v="214.41"/>
    <n v="857.64"/>
  </r>
  <r>
    <x v="134"/>
    <x v="134"/>
    <s v="Obuwie"/>
    <d v="2025-12-01T00:00:00"/>
    <n v="0"/>
    <n v="211.67"/>
    <n v="0"/>
  </r>
  <r>
    <x v="134"/>
    <x v="134"/>
    <s v="Obuwie"/>
    <d v="2026-01-01T00:00:00"/>
    <n v="0"/>
    <n v="213.63"/>
    <n v="0"/>
  </r>
  <r>
    <x v="134"/>
    <x v="134"/>
    <s v="Obuwie"/>
    <d v="2026-02-01T00:00:00"/>
    <n v="4"/>
    <n v="210.84"/>
    <n v="843.36"/>
  </r>
  <r>
    <x v="134"/>
    <x v="134"/>
    <s v="Obuwie"/>
    <d v="2026-03-01T00:00:00"/>
    <n v="2"/>
    <n v="225.44"/>
    <n v="450.88"/>
  </r>
  <r>
    <x v="134"/>
    <x v="134"/>
    <s v="Obuwie"/>
    <d v="2026-04-01T00:00:00"/>
    <n v="1"/>
    <n v="229.97"/>
    <n v="229.97"/>
  </r>
  <r>
    <x v="134"/>
    <x v="134"/>
    <s v="Obuwie"/>
    <d v="2026-05-01T00:00:00"/>
    <n v="1"/>
    <n v="226.75"/>
    <n v="226.75"/>
  </r>
  <r>
    <x v="134"/>
    <x v="134"/>
    <s v="Obuwie"/>
    <d v="2026-06-01T00:00:00"/>
    <n v="1"/>
    <n v="215.98"/>
    <n v="215.98"/>
  </r>
  <r>
    <x v="134"/>
    <x v="134"/>
    <s v="Obuwie"/>
    <d v="2026-07-01T00:00:00"/>
    <n v="1"/>
    <n v="226.34"/>
    <n v="226.34"/>
  </r>
  <r>
    <x v="135"/>
    <x v="135"/>
    <s v="Sport i rekreacja"/>
    <d v="2024-08-01T00:00:00"/>
    <n v="20"/>
    <n v="514.84"/>
    <n v="10296.800000000001"/>
  </r>
  <r>
    <x v="135"/>
    <x v="135"/>
    <s v="Sport i rekreacja"/>
    <d v="2024-09-01T00:00:00"/>
    <n v="33"/>
    <n v="517"/>
    <n v="17061"/>
  </r>
  <r>
    <x v="135"/>
    <x v="135"/>
    <s v="Sport i rekreacja"/>
    <d v="2024-10-01T00:00:00"/>
    <n v="30"/>
    <n v="506.17"/>
    <n v="15185.1"/>
  </r>
  <r>
    <x v="135"/>
    <x v="135"/>
    <s v="Sport i rekreacja"/>
    <d v="2024-11-01T00:00:00"/>
    <n v="30"/>
    <n v="489.47"/>
    <n v="14684.1"/>
  </r>
  <r>
    <x v="135"/>
    <x v="135"/>
    <s v="Sport i rekreacja"/>
    <d v="2024-12-01T00:00:00"/>
    <n v="23"/>
    <n v="487.38"/>
    <n v="11209.74"/>
  </r>
  <r>
    <x v="135"/>
    <x v="135"/>
    <s v="Sport i rekreacja"/>
    <d v="2025-01-01T00:00:00"/>
    <n v="23"/>
    <n v="485.27"/>
    <n v="11161.21"/>
  </r>
  <r>
    <x v="135"/>
    <x v="135"/>
    <s v="Sport i rekreacja"/>
    <d v="2025-02-01T00:00:00"/>
    <n v="14"/>
    <n v="514.47"/>
    <n v="7202.58"/>
  </r>
  <r>
    <x v="135"/>
    <x v="135"/>
    <s v="Sport i rekreacja"/>
    <d v="2025-03-01T00:00:00"/>
    <n v="5"/>
    <n v="496.74"/>
    <n v="2483.6999999999998"/>
  </r>
  <r>
    <x v="135"/>
    <x v="135"/>
    <s v="Sport i rekreacja"/>
    <d v="2025-04-01T00:00:00"/>
    <n v="4"/>
    <n v="522.30999999999995"/>
    <n v="2089.2399999999998"/>
  </r>
  <r>
    <x v="135"/>
    <x v="135"/>
    <s v="Sport i rekreacja"/>
    <d v="2025-05-01T00:00:00"/>
    <n v="5"/>
    <n v="498.01"/>
    <n v="2490.0500000000002"/>
  </r>
  <r>
    <x v="135"/>
    <x v="135"/>
    <s v="Sport i rekreacja"/>
    <d v="2025-06-01T00:00:00"/>
    <n v="11"/>
    <n v="483.08"/>
    <n v="5313.88"/>
  </r>
  <r>
    <x v="135"/>
    <x v="135"/>
    <s v="Sport i rekreacja"/>
    <d v="2025-07-01T00:00:00"/>
    <n v="16"/>
    <n v="514.16"/>
    <n v="8226.56"/>
  </r>
  <r>
    <x v="135"/>
    <x v="135"/>
    <s v="Sport i rekreacja"/>
    <d v="2025-08-01T00:00:00"/>
    <n v="31"/>
    <n v="520.32000000000005"/>
    <n v="16129.920000000002"/>
  </r>
  <r>
    <x v="135"/>
    <x v="135"/>
    <s v="Sport i rekreacja"/>
    <d v="2025-09-01T00:00:00"/>
    <n v="38"/>
    <n v="501.93"/>
    <n v="19073.34"/>
  </r>
  <r>
    <x v="135"/>
    <x v="135"/>
    <s v="Sport i rekreacja"/>
    <d v="2025-10-01T00:00:00"/>
    <n v="42"/>
    <n v="474.26"/>
    <n v="19918.919999999998"/>
  </r>
  <r>
    <x v="135"/>
    <x v="135"/>
    <s v="Sport i rekreacja"/>
    <d v="2025-11-01T00:00:00"/>
    <n v="43"/>
    <n v="487.58"/>
    <n v="20965.939999999999"/>
  </r>
  <r>
    <x v="135"/>
    <x v="135"/>
    <s v="Sport i rekreacja"/>
    <d v="2025-12-01T00:00:00"/>
    <n v="26"/>
    <n v="477.8"/>
    <n v="12422.800000000001"/>
  </r>
  <r>
    <x v="135"/>
    <x v="135"/>
    <s v="Sport i rekreacja"/>
    <d v="2026-01-01T00:00:00"/>
    <n v="20"/>
    <n v="508.14"/>
    <n v="10162.799999999999"/>
  </r>
  <r>
    <x v="135"/>
    <x v="135"/>
    <s v="Sport i rekreacja"/>
    <d v="2026-02-01T00:00:00"/>
    <n v="12"/>
    <n v="511.57"/>
    <n v="6138.84"/>
  </r>
  <r>
    <x v="135"/>
    <x v="135"/>
    <s v="Sport i rekreacja"/>
    <d v="2026-03-01T00:00:00"/>
    <n v="6"/>
    <n v="516.04999999999995"/>
    <n v="3096.2999999999997"/>
  </r>
  <r>
    <x v="135"/>
    <x v="135"/>
    <s v="Sport i rekreacja"/>
    <d v="2026-04-01T00:00:00"/>
    <n v="5"/>
    <n v="513.88"/>
    <n v="2569.4"/>
  </r>
  <r>
    <x v="135"/>
    <x v="135"/>
    <s v="Sport i rekreacja"/>
    <d v="2026-05-01T00:00:00"/>
    <n v="7"/>
    <n v="474.15"/>
    <n v="3319.0499999999997"/>
  </r>
  <r>
    <x v="135"/>
    <x v="135"/>
    <s v="Sport i rekreacja"/>
    <d v="2026-06-01T00:00:00"/>
    <n v="12"/>
    <n v="479.92"/>
    <n v="5759.04"/>
  </r>
  <r>
    <x v="135"/>
    <x v="135"/>
    <s v="Sport i rekreacja"/>
    <d v="2026-07-01T00:00:00"/>
    <n v="23"/>
    <n v="487.11"/>
    <n v="11203.53"/>
  </r>
  <r>
    <x v="136"/>
    <x v="136"/>
    <s v="Spożywcze"/>
    <d v="2024-08-01T00:00:00"/>
    <n v="7"/>
    <n v="12.24"/>
    <n v="85.68"/>
  </r>
  <r>
    <x v="136"/>
    <x v="136"/>
    <s v="Spożywcze"/>
    <d v="2024-09-01T00:00:00"/>
    <n v="8"/>
    <n v="12.45"/>
    <n v="99.6"/>
  </r>
  <r>
    <x v="136"/>
    <x v="136"/>
    <s v="Spożywcze"/>
    <d v="2024-10-01T00:00:00"/>
    <n v="7"/>
    <n v="12.85"/>
    <n v="89.95"/>
  </r>
  <r>
    <x v="136"/>
    <x v="136"/>
    <s v="Spożywcze"/>
    <d v="2024-11-01T00:00:00"/>
    <n v="8"/>
    <n v="12.38"/>
    <n v="99.04"/>
  </r>
  <r>
    <x v="136"/>
    <x v="136"/>
    <s v="Spożywcze"/>
    <d v="2024-12-01T00:00:00"/>
    <n v="8"/>
    <n v="12.74"/>
    <n v="101.92"/>
  </r>
  <r>
    <x v="136"/>
    <x v="136"/>
    <s v="Spożywcze"/>
    <d v="2025-01-01T00:00:00"/>
    <n v="8"/>
    <n v="12.54"/>
    <n v="100.32"/>
  </r>
  <r>
    <x v="136"/>
    <x v="136"/>
    <s v="Spożywcze"/>
    <d v="2025-02-01T00:00:00"/>
    <n v="8"/>
    <n v="12.83"/>
    <n v="102.64"/>
  </r>
  <r>
    <x v="136"/>
    <x v="136"/>
    <s v="Spożywcze"/>
    <d v="2025-03-01T00:00:00"/>
    <n v="8"/>
    <n v="12.4"/>
    <n v="99.2"/>
  </r>
  <r>
    <x v="136"/>
    <x v="136"/>
    <s v="Spożywcze"/>
    <d v="2025-04-01T00:00:00"/>
    <n v="9"/>
    <n v="13.3"/>
    <n v="119.7"/>
  </r>
  <r>
    <x v="136"/>
    <x v="136"/>
    <s v="Spożywcze"/>
    <d v="2025-05-01T00:00:00"/>
    <n v="7"/>
    <n v="13.18"/>
    <n v="92.259999999999991"/>
  </r>
  <r>
    <x v="136"/>
    <x v="136"/>
    <s v="Spożywcze"/>
    <d v="2025-06-01T00:00:00"/>
    <n v="8"/>
    <n v="12.43"/>
    <n v="99.44"/>
  </r>
  <r>
    <x v="136"/>
    <x v="136"/>
    <s v="Spożywcze"/>
    <d v="2025-07-01T00:00:00"/>
    <n v="8"/>
    <n v="12.4"/>
    <n v="99.2"/>
  </r>
  <r>
    <x v="136"/>
    <x v="136"/>
    <s v="Spożywcze"/>
    <d v="2025-08-01T00:00:00"/>
    <n v="8"/>
    <n v="12.41"/>
    <n v="99.28"/>
  </r>
  <r>
    <x v="136"/>
    <x v="136"/>
    <s v="Spożywcze"/>
    <d v="2025-09-01T00:00:00"/>
    <n v="10"/>
    <n v="12.98"/>
    <n v="129.80000000000001"/>
  </r>
  <r>
    <x v="136"/>
    <x v="136"/>
    <s v="Spożywcze"/>
    <d v="2025-10-01T00:00:00"/>
    <n v="9"/>
    <n v="13.35"/>
    <n v="120.14999999999999"/>
  </r>
  <r>
    <x v="136"/>
    <x v="136"/>
    <s v="Spożywcze"/>
    <d v="2025-11-01T00:00:00"/>
    <n v="8"/>
    <n v="12.75"/>
    <n v="102"/>
  </r>
  <r>
    <x v="136"/>
    <x v="136"/>
    <s v="Spożywcze"/>
    <d v="2025-12-01T00:00:00"/>
    <n v="8"/>
    <n v="13.37"/>
    <n v="106.96"/>
  </r>
  <r>
    <x v="136"/>
    <x v="136"/>
    <s v="Spożywcze"/>
    <d v="2026-01-01T00:00:00"/>
    <n v="8"/>
    <n v="13.09"/>
    <n v="104.72"/>
  </r>
  <r>
    <x v="136"/>
    <x v="136"/>
    <s v="Spożywcze"/>
    <d v="2026-02-01T00:00:00"/>
    <n v="8"/>
    <n v="12.82"/>
    <n v="102.56"/>
  </r>
  <r>
    <x v="136"/>
    <x v="136"/>
    <s v="Spożywcze"/>
    <d v="2026-03-01T00:00:00"/>
    <n v="9"/>
    <n v="12.62"/>
    <n v="113.58"/>
  </r>
  <r>
    <x v="136"/>
    <x v="136"/>
    <s v="Spożywcze"/>
    <d v="2026-04-01T00:00:00"/>
    <n v="9"/>
    <n v="12.31"/>
    <n v="110.79"/>
  </r>
  <r>
    <x v="136"/>
    <x v="136"/>
    <s v="Spożywcze"/>
    <d v="2026-05-01T00:00:00"/>
    <n v="9"/>
    <n v="12.67"/>
    <n v="114.03"/>
  </r>
  <r>
    <x v="136"/>
    <x v="136"/>
    <s v="Spożywcze"/>
    <d v="2026-06-01T00:00:00"/>
    <n v="9"/>
    <n v="12.83"/>
    <n v="115.47"/>
  </r>
  <r>
    <x v="136"/>
    <x v="136"/>
    <s v="Spożywcze"/>
    <d v="2026-07-01T00:00:00"/>
    <n v="9"/>
    <n v="12.36"/>
    <n v="111.24"/>
  </r>
  <r>
    <x v="137"/>
    <x v="137"/>
    <s v="Obuwie"/>
    <d v="2024-08-01T00:00:00"/>
    <n v="13"/>
    <n v="57.43"/>
    <n v="746.59"/>
  </r>
  <r>
    <x v="137"/>
    <x v="137"/>
    <s v="Obuwie"/>
    <d v="2024-09-01T00:00:00"/>
    <n v="0"/>
    <n v="61.47"/>
    <n v="0"/>
  </r>
  <r>
    <x v="137"/>
    <x v="137"/>
    <s v="Obuwie"/>
    <d v="2024-10-01T00:00:00"/>
    <n v="0"/>
    <n v="62.97"/>
    <n v="0"/>
  </r>
  <r>
    <x v="137"/>
    <x v="137"/>
    <s v="Obuwie"/>
    <d v="2024-11-01T00:00:00"/>
    <n v="11"/>
    <n v="61.56"/>
    <n v="677.16000000000008"/>
  </r>
  <r>
    <x v="137"/>
    <x v="137"/>
    <s v="Obuwie"/>
    <d v="2024-12-01T00:00:00"/>
    <n v="3"/>
    <n v="58.09"/>
    <n v="174.27"/>
  </r>
  <r>
    <x v="137"/>
    <x v="137"/>
    <s v="Obuwie"/>
    <d v="2025-01-01T00:00:00"/>
    <n v="0"/>
    <n v="62.26"/>
    <n v="0"/>
  </r>
  <r>
    <x v="137"/>
    <x v="137"/>
    <s v="Obuwie"/>
    <d v="2025-02-01T00:00:00"/>
    <n v="21"/>
    <n v="59.63"/>
    <n v="1252.23"/>
  </r>
  <r>
    <x v="137"/>
    <x v="137"/>
    <s v="Obuwie"/>
    <d v="2025-03-01T00:00:00"/>
    <n v="16"/>
    <n v="57.57"/>
    <n v="921.12"/>
  </r>
  <r>
    <x v="137"/>
    <x v="137"/>
    <s v="Obuwie"/>
    <d v="2025-04-01T00:00:00"/>
    <n v="10"/>
    <n v="58.19"/>
    <n v="581.9"/>
  </r>
  <r>
    <x v="137"/>
    <x v="137"/>
    <s v="Obuwie"/>
    <d v="2025-05-01T00:00:00"/>
    <n v="19"/>
    <n v="62.71"/>
    <n v="1191.49"/>
  </r>
  <r>
    <x v="137"/>
    <x v="137"/>
    <s v="Obuwie"/>
    <d v="2025-06-01T00:00:00"/>
    <n v="29"/>
    <n v="61.8"/>
    <n v="1792.1999999999998"/>
  </r>
  <r>
    <x v="137"/>
    <x v="137"/>
    <s v="Obuwie"/>
    <d v="2025-07-01T00:00:00"/>
    <n v="11"/>
    <n v="60.05"/>
    <n v="660.55"/>
  </r>
  <r>
    <x v="137"/>
    <x v="137"/>
    <s v="Obuwie"/>
    <d v="2025-08-01T00:00:00"/>
    <n v="6"/>
    <n v="58.47"/>
    <n v="350.82"/>
  </r>
  <r>
    <x v="137"/>
    <x v="137"/>
    <s v="Obuwie"/>
    <d v="2025-09-01T00:00:00"/>
    <n v="0"/>
    <n v="57.57"/>
    <n v="0"/>
  </r>
  <r>
    <x v="137"/>
    <x v="137"/>
    <s v="Obuwie"/>
    <d v="2025-10-01T00:00:00"/>
    <n v="11"/>
    <n v="62.75"/>
    <n v="690.25"/>
  </r>
  <r>
    <x v="137"/>
    <x v="137"/>
    <s v="Obuwie"/>
    <d v="2025-11-01T00:00:00"/>
    <n v="0"/>
    <n v="63.27"/>
    <n v="0"/>
  </r>
  <r>
    <x v="137"/>
    <x v="137"/>
    <s v="Obuwie"/>
    <d v="2025-12-01T00:00:00"/>
    <n v="2"/>
    <n v="61.96"/>
    <n v="123.92"/>
  </r>
  <r>
    <x v="137"/>
    <x v="137"/>
    <s v="Obuwie"/>
    <d v="2026-01-01T00:00:00"/>
    <n v="14"/>
    <n v="62.55"/>
    <n v="875.69999999999993"/>
  </r>
  <r>
    <x v="137"/>
    <x v="137"/>
    <s v="Obuwie"/>
    <d v="2026-02-01T00:00:00"/>
    <n v="0"/>
    <n v="58.62"/>
    <n v="0"/>
  </r>
  <r>
    <x v="137"/>
    <x v="137"/>
    <s v="Obuwie"/>
    <d v="2026-03-01T00:00:00"/>
    <n v="0"/>
    <n v="62.89"/>
    <n v="0"/>
  </r>
  <r>
    <x v="137"/>
    <x v="137"/>
    <s v="Obuwie"/>
    <d v="2026-04-01T00:00:00"/>
    <n v="13"/>
    <n v="62.78"/>
    <n v="816.14"/>
  </r>
  <r>
    <x v="137"/>
    <x v="137"/>
    <s v="Obuwie"/>
    <d v="2026-05-01T00:00:00"/>
    <n v="7"/>
    <n v="61.9"/>
    <n v="433.3"/>
  </r>
  <r>
    <x v="137"/>
    <x v="137"/>
    <s v="Obuwie"/>
    <d v="2026-06-01T00:00:00"/>
    <n v="12"/>
    <n v="59.47"/>
    <n v="713.64"/>
  </r>
  <r>
    <x v="137"/>
    <x v="137"/>
    <s v="Obuwie"/>
    <d v="2026-07-01T00:00:00"/>
    <n v="0"/>
    <n v="60.84"/>
    <n v="0"/>
  </r>
  <r>
    <x v="138"/>
    <x v="138"/>
    <s v="Zabawki"/>
    <d v="2024-08-01T00:00:00"/>
    <n v="2"/>
    <n v="113.88"/>
    <n v="227.76"/>
  </r>
  <r>
    <x v="138"/>
    <x v="138"/>
    <s v="Zabawki"/>
    <d v="2024-09-01T00:00:00"/>
    <n v="2"/>
    <n v="109.4"/>
    <n v="218.8"/>
  </r>
  <r>
    <x v="138"/>
    <x v="138"/>
    <s v="Zabawki"/>
    <d v="2024-10-01T00:00:00"/>
    <n v="2"/>
    <n v="113.5"/>
    <n v="227"/>
  </r>
  <r>
    <x v="138"/>
    <x v="138"/>
    <s v="Zabawki"/>
    <d v="2024-11-01T00:00:00"/>
    <n v="2"/>
    <n v="105.85"/>
    <n v="211.7"/>
  </r>
  <r>
    <x v="138"/>
    <x v="138"/>
    <s v="Zabawki"/>
    <d v="2024-12-01T00:00:00"/>
    <n v="2"/>
    <n v="105.91"/>
    <n v="211.82"/>
  </r>
  <r>
    <x v="138"/>
    <x v="138"/>
    <s v="Zabawki"/>
    <d v="2025-01-01T00:00:00"/>
    <n v="2"/>
    <n v="112.92"/>
    <n v="225.84"/>
  </r>
  <r>
    <x v="138"/>
    <x v="138"/>
    <s v="Zabawki"/>
    <d v="2025-02-01T00:00:00"/>
    <n v="2"/>
    <n v="107.86"/>
    <n v="215.72"/>
  </r>
  <r>
    <x v="138"/>
    <x v="138"/>
    <s v="Zabawki"/>
    <d v="2025-03-01T00:00:00"/>
    <n v="2"/>
    <n v="106.82"/>
    <n v="213.64"/>
  </r>
  <r>
    <x v="138"/>
    <x v="138"/>
    <s v="Zabawki"/>
    <d v="2025-04-01T00:00:00"/>
    <n v="2"/>
    <n v="107.67"/>
    <n v="215.34"/>
  </r>
  <r>
    <x v="138"/>
    <x v="138"/>
    <s v="Zabawki"/>
    <d v="2025-05-01T00:00:00"/>
    <n v="2"/>
    <n v="108.35"/>
    <n v="216.7"/>
  </r>
  <r>
    <x v="138"/>
    <x v="138"/>
    <s v="Zabawki"/>
    <d v="2025-06-01T00:00:00"/>
    <n v="2"/>
    <n v="111.91"/>
    <n v="223.82"/>
  </r>
  <r>
    <x v="138"/>
    <x v="138"/>
    <s v="Zabawki"/>
    <d v="2025-07-01T00:00:00"/>
    <n v="2"/>
    <n v="104.7"/>
    <n v="209.4"/>
  </r>
  <r>
    <x v="138"/>
    <x v="138"/>
    <s v="Zabawki"/>
    <d v="2025-08-01T00:00:00"/>
    <n v="2"/>
    <n v="113.72"/>
    <n v="227.44"/>
  </r>
  <r>
    <x v="138"/>
    <x v="138"/>
    <s v="Zabawki"/>
    <d v="2025-09-01T00:00:00"/>
    <n v="2"/>
    <n v="110.23"/>
    <n v="220.46"/>
  </r>
  <r>
    <x v="138"/>
    <x v="138"/>
    <s v="Zabawki"/>
    <d v="2025-10-01T00:00:00"/>
    <n v="2"/>
    <n v="113.68"/>
    <n v="227.36"/>
  </r>
  <r>
    <x v="138"/>
    <x v="138"/>
    <s v="Zabawki"/>
    <d v="2025-11-01T00:00:00"/>
    <n v="2"/>
    <n v="112.16"/>
    <n v="224.32"/>
  </r>
  <r>
    <x v="138"/>
    <x v="138"/>
    <s v="Zabawki"/>
    <d v="2025-12-01T00:00:00"/>
    <n v="2"/>
    <n v="103.93"/>
    <n v="207.86"/>
  </r>
  <r>
    <x v="138"/>
    <x v="138"/>
    <s v="Zabawki"/>
    <d v="2026-01-01T00:00:00"/>
    <n v="2"/>
    <n v="105.35"/>
    <n v="210.7"/>
  </r>
  <r>
    <x v="138"/>
    <x v="138"/>
    <s v="Zabawki"/>
    <d v="2026-02-01T00:00:00"/>
    <n v="2"/>
    <n v="106.09"/>
    <n v="212.18"/>
  </r>
  <r>
    <x v="138"/>
    <x v="138"/>
    <s v="Zabawki"/>
    <d v="2026-03-01T00:00:00"/>
    <n v="2"/>
    <n v="107.52"/>
    <n v="215.04"/>
  </r>
  <r>
    <x v="138"/>
    <x v="138"/>
    <s v="Zabawki"/>
    <d v="2026-04-01T00:00:00"/>
    <n v="2"/>
    <n v="106.39"/>
    <n v="212.78"/>
  </r>
  <r>
    <x v="138"/>
    <x v="138"/>
    <s v="Zabawki"/>
    <d v="2026-05-01T00:00:00"/>
    <n v="2"/>
    <n v="112.11"/>
    <n v="224.22"/>
  </r>
  <r>
    <x v="138"/>
    <x v="138"/>
    <s v="Zabawki"/>
    <d v="2026-06-01T00:00:00"/>
    <n v="2"/>
    <n v="105.19"/>
    <n v="210.38"/>
  </r>
  <r>
    <x v="138"/>
    <x v="138"/>
    <s v="Zabawki"/>
    <d v="2026-07-01T00:00:00"/>
    <n v="2"/>
    <n v="105.39"/>
    <n v="210.78"/>
  </r>
  <r>
    <x v="139"/>
    <x v="139"/>
    <s v="Oświetlenie"/>
    <d v="2024-08-01T00:00:00"/>
    <n v="11"/>
    <n v="87.08"/>
    <n v="957.88"/>
  </r>
  <r>
    <x v="139"/>
    <x v="139"/>
    <s v="Oświetlenie"/>
    <d v="2024-09-01T00:00:00"/>
    <n v="18"/>
    <n v="85.79"/>
    <n v="1544.22"/>
  </r>
  <r>
    <x v="139"/>
    <x v="139"/>
    <s v="Oświetlenie"/>
    <d v="2024-10-01T00:00:00"/>
    <n v="15"/>
    <n v="89.31"/>
    <n v="1339.65"/>
  </r>
  <r>
    <x v="139"/>
    <x v="139"/>
    <s v="Oświetlenie"/>
    <d v="2024-11-01T00:00:00"/>
    <n v="26"/>
    <n v="91.59"/>
    <n v="2381.34"/>
  </r>
  <r>
    <x v="139"/>
    <x v="139"/>
    <s v="Oświetlenie"/>
    <d v="2024-12-01T00:00:00"/>
    <n v="23"/>
    <n v="92.81"/>
    <n v="2134.63"/>
  </r>
  <r>
    <x v="139"/>
    <x v="139"/>
    <s v="Oświetlenie"/>
    <d v="2025-01-01T00:00:00"/>
    <n v="14"/>
    <n v="92.64"/>
    <n v="1296.96"/>
  </r>
  <r>
    <x v="139"/>
    <x v="139"/>
    <s v="Oświetlenie"/>
    <d v="2025-02-01T00:00:00"/>
    <n v="4"/>
    <n v="91.89"/>
    <n v="367.56"/>
  </r>
  <r>
    <x v="139"/>
    <x v="139"/>
    <s v="Oświetlenie"/>
    <d v="2025-03-01T00:00:00"/>
    <n v="8"/>
    <n v="86.97"/>
    <n v="695.76"/>
  </r>
  <r>
    <x v="139"/>
    <x v="139"/>
    <s v="Oświetlenie"/>
    <d v="2025-04-01T00:00:00"/>
    <n v="3"/>
    <n v="85.69"/>
    <n v="257.07"/>
  </r>
  <r>
    <x v="139"/>
    <x v="139"/>
    <s v="Oświetlenie"/>
    <d v="2025-05-01T00:00:00"/>
    <n v="4"/>
    <n v="92.34"/>
    <n v="369.36"/>
  </r>
  <r>
    <x v="139"/>
    <x v="139"/>
    <s v="Oświetlenie"/>
    <d v="2025-06-01T00:00:00"/>
    <n v="5"/>
    <n v="85.16"/>
    <n v="425.79999999999995"/>
  </r>
  <r>
    <x v="139"/>
    <x v="139"/>
    <s v="Oświetlenie"/>
    <d v="2025-07-01T00:00:00"/>
    <n v="7"/>
    <n v="89.08"/>
    <n v="623.55999999999995"/>
  </r>
  <r>
    <x v="139"/>
    <x v="139"/>
    <s v="Oświetlenie"/>
    <d v="2025-08-01T00:00:00"/>
    <n v="14"/>
    <n v="86"/>
    <n v="1204"/>
  </r>
  <r>
    <x v="139"/>
    <x v="139"/>
    <s v="Oświetlenie"/>
    <d v="2025-09-01T00:00:00"/>
    <n v="14"/>
    <n v="88.12"/>
    <n v="1233.68"/>
  </r>
  <r>
    <x v="139"/>
    <x v="139"/>
    <s v="Oświetlenie"/>
    <d v="2025-10-01T00:00:00"/>
    <n v="15"/>
    <n v="88.88"/>
    <n v="1333.1999999999998"/>
  </r>
  <r>
    <x v="139"/>
    <x v="139"/>
    <s v="Oświetlenie"/>
    <d v="2025-11-01T00:00:00"/>
    <n v="22"/>
    <n v="87.56"/>
    <n v="1926.3200000000002"/>
  </r>
  <r>
    <x v="139"/>
    <x v="139"/>
    <s v="Oświetlenie"/>
    <d v="2025-12-01T00:00:00"/>
    <n v="18"/>
    <n v="90.46"/>
    <n v="1628.28"/>
  </r>
  <r>
    <x v="139"/>
    <x v="139"/>
    <s v="Oświetlenie"/>
    <d v="2026-01-01T00:00:00"/>
    <n v="13"/>
    <n v="92.72"/>
    <n v="1205.3599999999999"/>
  </r>
  <r>
    <x v="139"/>
    <x v="139"/>
    <s v="Oświetlenie"/>
    <d v="2026-02-01T00:00:00"/>
    <n v="11"/>
    <n v="90.6"/>
    <n v="996.59999999999991"/>
  </r>
  <r>
    <x v="139"/>
    <x v="139"/>
    <s v="Oświetlenie"/>
    <d v="2026-03-01T00:00:00"/>
    <n v="6"/>
    <n v="86.78"/>
    <n v="520.68000000000006"/>
  </r>
  <r>
    <x v="139"/>
    <x v="139"/>
    <s v="Oświetlenie"/>
    <d v="2026-04-01T00:00:00"/>
    <n v="3"/>
    <n v="86.3"/>
    <n v="258.89999999999998"/>
  </r>
  <r>
    <x v="139"/>
    <x v="139"/>
    <s v="Oświetlenie"/>
    <d v="2026-05-01T00:00:00"/>
    <n v="4"/>
    <n v="85.07"/>
    <n v="340.28"/>
  </r>
  <r>
    <x v="139"/>
    <x v="139"/>
    <s v="Oświetlenie"/>
    <d v="2026-06-01T00:00:00"/>
    <n v="5"/>
    <n v="88.89"/>
    <n v="444.45"/>
  </r>
  <r>
    <x v="139"/>
    <x v="139"/>
    <s v="Oświetlenie"/>
    <d v="2026-07-01T00:00:00"/>
    <n v="10"/>
    <n v="86.96"/>
    <n v="869.59999999999991"/>
  </r>
  <r>
    <x v="140"/>
    <x v="140"/>
    <s v="Artykuły biurowe"/>
    <d v="2024-08-01T00:00:00"/>
    <n v="7"/>
    <n v="41.49"/>
    <n v="290.43"/>
  </r>
  <r>
    <x v="140"/>
    <x v="140"/>
    <s v="Artykuły biurowe"/>
    <d v="2024-09-01T00:00:00"/>
    <n v="8"/>
    <n v="42.97"/>
    <n v="343.76"/>
  </r>
  <r>
    <x v="140"/>
    <x v="140"/>
    <s v="Artykuły biurowe"/>
    <d v="2024-10-01T00:00:00"/>
    <n v="7"/>
    <n v="44.53"/>
    <n v="311.71000000000004"/>
  </r>
  <r>
    <x v="140"/>
    <x v="140"/>
    <s v="Artykuły biurowe"/>
    <d v="2024-11-01T00:00:00"/>
    <n v="9"/>
    <n v="41.85"/>
    <n v="376.65000000000003"/>
  </r>
  <r>
    <x v="140"/>
    <x v="140"/>
    <s v="Artykuły biurowe"/>
    <d v="2024-12-01T00:00:00"/>
    <n v="7"/>
    <n v="43.16"/>
    <n v="302.12"/>
  </r>
  <r>
    <x v="140"/>
    <x v="140"/>
    <s v="Artykuły biurowe"/>
    <d v="2025-01-01T00:00:00"/>
    <n v="8"/>
    <n v="43.39"/>
    <n v="347.12"/>
  </r>
  <r>
    <x v="140"/>
    <x v="140"/>
    <s v="Artykuły biurowe"/>
    <d v="2025-02-01T00:00:00"/>
    <n v="7"/>
    <n v="41.62"/>
    <n v="291.33999999999997"/>
  </r>
  <r>
    <x v="140"/>
    <x v="140"/>
    <s v="Artykuły biurowe"/>
    <d v="2025-03-01T00:00:00"/>
    <n v="8"/>
    <n v="43.83"/>
    <n v="350.64"/>
  </r>
  <r>
    <x v="140"/>
    <x v="140"/>
    <s v="Artykuły biurowe"/>
    <d v="2025-04-01T00:00:00"/>
    <n v="8"/>
    <n v="43.4"/>
    <n v="347.2"/>
  </r>
  <r>
    <x v="140"/>
    <x v="140"/>
    <s v="Artykuły biurowe"/>
    <d v="2025-05-01T00:00:00"/>
    <n v="7"/>
    <n v="44.12"/>
    <n v="308.83999999999997"/>
  </r>
  <r>
    <x v="140"/>
    <x v="140"/>
    <s v="Artykuły biurowe"/>
    <d v="2025-06-01T00:00:00"/>
    <n v="7"/>
    <n v="42.04"/>
    <n v="294.27999999999997"/>
  </r>
  <r>
    <x v="140"/>
    <x v="140"/>
    <s v="Artykuły biurowe"/>
    <d v="2025-07-01T00:00:00"/>
    <n v="8"/>
    <n v="45.15"/>
    <n v="361.2"/>
  </r>
  <r>
    <x v="140"/>
    <x v="140"/>
    <s v="Artykuły biurowe"/>
    <d v="2025-08-01T00:00:00"/>
    <n v="6"/>
    <n v="44.98"/>
    <n v="269.88"/>
  </r>
  <r>
    <x v="140"/>
    <x v="140"/>
    <s v="Artykuły biurowe"/>
    <d v="2025-09-01T00:00:00"/>
    <n v="7"/>
    <n v="44"/>
    <n v="308"/>
  </r>
  <r>
    <x v="140"/>
    <x v="140"/>
    <s v="Artykuły biurowe"/>
    <d v="2025-10-01T00:00:00"/>
    <n v="7"/>
    <n v="43.41"/>
    <n v="303.87"/>
  </r>
  <r>
    <x v="140"/>
    <x v="140"/>
    <s v="Artykuły biurowe"/>
    <d v="2025-11-01T00:00:00"/>
    <n v="7"/>
    <n v="45.14"/>
    <n v="315.98"/>
  </r>
  <r>
    <x v="140"/>
    <x v="140"/>
    <s v="Artykuły biurowe"/>
    <d v="2025-12-01T00:00:00"/>
    <n v="7"/>
    <n v="41.49"/>
    <n v="290.43"/>
  </r>
  <r>
    <x v="140"/>
    <x v="140"/>
    <s v="Artykuły biurowe"/>
    <d v="2026-01-01T00:00:00"/>
    <n v="6"/>
    <n v="44.91"/>
    <n v="269.45999999999998"/>
  </r>
  <r>
    <x v="140"/>
    <x v="140"/>
    <s v="Artykuły biurowe"/>
    <d v="2026-02-01T00:00:00"/>
    <n v="7"/>
    <n v="42.48"/>
    <n v="297.35999999999996"/>
  </r>
  <r>
    <x v="140"/>
    <x v="140"/>
    <s v="Artykuły biurowe"/>
    <d v="2026-03-01T00:00:00"/>
    <n v="6"/>
    <n v="42.73"/>
    <n v="256.38"/>
  </r>
  <r>
    <x v="140"/>
    <x v="140"/>
    <s v="Artykuły biurowe"/>
    <d v="2026-04-01T00:00:00"/>
    <n v="7"/>
    <n v="43.24"/>
    <n v="302.68"/>
  </r>
  <r>
    <x v="140"/>
    <x v="140"/>
    <s v="Artykuły biurowe"/>
    <d v="2026-05-01T00:00:00"/>
    <n v="7"/>
    <n v="45.57"/>
    <n v="318.99"/>
  </r>
  <r>
    <x v="140"/>
    <x v="140"/>
    <s v="Artykuły biurowe"/>
    <d v="2026-06-01T00:00:00"/>
    <n v="7"/>
    <n v="41.62"/>
    <n v="291.33999999999997"/>
  </r>
  <r>
    <x v="140"/>
    <x v="140"/>
    <s v="Artykuły biurowe"/>
    <d v="2026-07-01T00:00:00"/>
    <n v="5"/>
    <n v="44.89"/>
    <n v="224.45"/>
  </r>
  <r>
    <x v="141"/>
    <x v="141"/>
    <s v="Artykuły biurowe"/>
    <d v="2024-08-01T00:00:00"/>
    <n v="11"/>
    <n v="8.09"/>
    <n v="88.99"/>
  </r>
  <r>
    <x v="141"/>
    <x v="141"/>
    <s v="Artykuły biurowe"/>
    <d v="2024-09-01T00:00:00"/>
    <n v="5"/>
    <n v="8.35"/>
    <n v="41.75"/>
  </r>
  <r>
    <x v="141"/>
    <x v="141"/>
    <s v="Artykuły biurowe"/>
    <d v="2024-10-01T00:00:00"/>
    <n v="12"/>
    <n v="8.15"/>
    <n v="97.800000000000011"/>
  </r>
  <r>
    <x v="141"/>
    <x v="141"/>
    <s v="Artykuły biurowe"/>
    <d v="2024-11-01T00:00:00"/>
    <n v="12"/>
    <n v="8.33"/>
    <n v="99.960000000000008"/>
  </r>
  <r>
    <x v="141"/>
    <x v="141"/>
    <s v="Artykuły biurowe"/>
    <d v="2024-12-01T00:00:00"/>
    <n v="13"/>
    <n v="7.73"/>
    <n v="100.49000000000001"/>
  </r>
  <r>
    <x v="141"/>
    <x v="141"/>
    <s v="Artykuły biurowe"/>
    <d v="2025-01-01T00:00:00"/>
    <n v="0"/>
    <n v="7.76"/>
    <n v="0"/>
  </r>
  <r>
    <x v="141"/>
    <x v="141"/>
    <s v="Artykuły biurowe"/>
    <d v="2025-02-01T00:00:00"/>
    <n v="10"/>
    <n v="8.43"/>
    <n v="84.3"/>
  </r>
  <r>
    <x v="141"/>
    <x v="141"/>
    <s v="Artykuły biurowe"/>
    <d v="2025-03-01T00:00:00"/>
    <n v="0"/>
    <n v="8.0500000000000007"/>
    <n v="0"/>
  </r>
  <r>
    <x v="141"/>
    <x v="141"/>
    <s v="Artykuły biurowe"/>
    <d v="2025-04-01T00:00:00"/>
    <n v="30"/>
    <n v="7.65"/>
    <n v="229.5"/>
  </r>
  <r>
    <x v="141"/>
    <x v="141"/>
    <s v="Artykuły biurowe"/>
    <d v="2025-05-01T00:00:00"/>
    <n v="0"/>
    <n v="7.72"/>
    <n v="0"/>
  </r>
  <r>
    <x v="141"/>
    <x v="141"/>
    <s v="Artykuły biurowe"/>
    <d v="2025-06-01T00:00:00"/>
    <n v="0"/>
    <n v="8.36"/>
    <n v="0"/>
  </r>
  <r>
    <x v="141"/>
    <x v="141"/>
    <s v="Artykuły biurowe"/>
    <d v="2025-07-01T00:00:00"/>
    <n v="5"/>
    <n v="8.42"/>
    <n v="42.1"/>
  </r>
  <r>
    <x v="141"/>
    <x v="141"/>
    <s v="Artykuły biurowe"/>
    <d v="2025-08-01T00:00:00"/>
    <n v="7"/>
    <n v="7.78"/>
    <n v="54.46"/>
  </r>
  <r>
    <x v="141"/>
    <x v="141"/>
    <s v="Artykuły biurowe"/>
    <d v="2025-09-01T00:00:00"/>
    <n v="9"/>
    <n v="8.35"/>
    <n v="75.149999999999991"/>
  </r>
  <r>
    <x v="141"/>
    <x v="141"/>
    <s v="Artykuły biurowe"/>
    <d v="2025-10-01T00:00:00"/>
    <n v="7"/>
    <n v="7.72"/>
    <n v="54.04"/>
  </r>
  <r>
    <x v="141"/>
    <x v="141"/>
    <s v="Artykuły biurowe"/>
    <d v="2025-11-01T00:00:00"/>
    <n v="0"/>
    <n v="8.24"/>
    <n v="0"/>
  </r>
  <r>
    <x v="141"/>
    <x v="141"/>
    <s v="Artykuły biurowe"/>
    <d v="2025-12-01T00:00:00"/>
    <n v="17"/>
    <n v="8.3699999999999992"/>
    <n v="142.29"/>
  </r>
  <r>
    <x v="141"/>
    <x v="141"/>
    <s v="Artykuły biurowe"/>
    <d v="2026-01-01T00:00:00"/>
    <n v="0"/>
    <n v="8.4"/>
    <n v="0"/>
  </r>
  <r>
    <x v="141"/>
    <x v="141"/>
    <s v="Artykuły biurowe"/>
    <d v="2026-02-01T00:00:00"/>
    <n v="19"/>
    <n v="8.3000000000000007"/>
    <n v="157.70000000000002"/>
  </r>
  <r>
    <x v="141"/>
    <x v="141"/>
    <s v="Artykuły biurowe"/>
    <d v="2026-03-01T00:00:00"/>
    <n v="8"/>
    <n v="7.81"/>
    <n v="62.48"/>
  </r>
  <r>
    <x v="141"/>
    <x v="141"/>
    <s v="Artykuły biurowe"/>
    <d v="2026-04-01T00:00:00"/>
    <n v="8"/>
    <n v="7.98"/>
    <n v="63.84"/>
  </r>
  <r>
    <x v="141"/>
    <x v="141"/>
    <s v="Artykuły biurowe"/>
    <d v="2026-05-01T00:00:00"/>
    <n v="0"/>
    <n v="7.93"/>
    <n v="0"/>
  </r>
  <r>
    <x v="141"/>
    <x v="141"/>
    <s v="Artykuły biurowe"/>
    <d v="2026-06-01T00:00:00"/>
    <n v="0"/>
    <n v="8.0299999999999994"/>
    <n v="0"/>
  </r>
  <r>
    <x v="141"/>
    <x v="141"/>
    <s v="Artykuły biurowe"/>
    <d v="2026-07-01T00:00:00"/>
    <n v="5"/>
    <n v="8.1"/>
    <n v="40.5"/>
  </r>
  <r>
    <x v="142"/>
    <x v="142"/>
    <s v="Odzież"/>
    <d v="2024-08-01T00:00:00"/>
    <n v="38"/>
    <n v="38.54"/>
    <n v="1464.52"/>
  </r>
  <r>
    <x v="142"/>
    <x v="142"/>
    <s v="Odzież"/>
    <d v="2024-09-01T00:00:00"/>
    <n v="43"/>
    <n v="38.619999999999997"/>
    <n v="1660.6599999999999"/>
  </r>
  <r>
    <x v="142"/>
    <x v="142"/>
    <s v="Odzież"/>
    <d v="2024-10-01T00:00:00"/>
    <n v="11"/>
    <n v="36.049999999999997"/>
    <n v="396.54999999999995"/>
  </r>
  <r>
    <x v="142"/>
    <x v="142"/>
    <s v="Odzież"/>
    <d v="2024-11-01T00:00:00"/>
    <n v="0"/>
    <n v="36.25"/>
    <n v="0"/>
  </r>
  <r>
    <x v="142"/>
    <x v="142"/>
    <s v="Odzież"/>
    <d v="2024-12-01T00:00:00"/>
    <n v="26"/>
    <n v="36.020000000000003"/>
    <n v="936.5200000000001"/>
  </r>
  <r>
    <x v="142"/>
    <x v="142"/>
    <s v="Odzież"/>
    <d v="2025-01-01T00:00:00"/>
    <n v="29"/>
    <n v="38.68"/>
    <n v="1121.72"/>
  </r>
  <r>
    <x v="142"/>
    <x v="142"/>
    <s v="Odzież"/>
    <d v="2025-02-01T00:00:00"/>
    <n v="0"/>
    <n v="36.69"/>
    <n v="0"/>
  </r>
  <r>
    <x v="142"/>
    <x v="142"/>
    <s v="Odzież"/>
    <d v="2025-03-01T00:00:00"/>
    <n v="8"/>
    <n v="38.479999999999997"/>
    <n v="307.83999999999997"/>
  </r>
  <r>
    <x v="142"/>
    <x v="142"/>
    <s v="Odzież"/>
    <d v="2025-04-01T00:00:00"/>
    <n v="0"/>
    <n v="36.909999999999997"/>
    <n v="0"/>
  </r>
  <r>
    <x v="142"/>
    <x v="142"/>
    <s v="Odzież"/>
    <d v="2025-05-01T00:00:00"/>
    <n v="0"/>
    <n v="37.5"/>
    <n v="0"/>
  </r>
  <r>
    <x v="142"/>
    <x v="142"/>
    <s v="Odzież"/>
    <d v="2025-06-01T00:00:00"/>
    <n v="17"/>
    <n v="38.729999999999997"/>
    <n v="658.41"/>
  </r>
  <r>
    <x v="142"/>
    <x v="142"/>
    <s v="Odzież"/>
    <d v="2025-07-01T00:00:00"/>
    <n v="0"/>
    <n v="36.19"/>
    <n v="0"/>
  </r>
  <r>
    <x v="142"/>
    <x v="142"/>
    <s v="Odzież"/>
    <d v="2025-08-01T00:00:00"/>
    <n v="64"/>
    <n v="39.369999999999997"/>
    <n v="2519.6799999999998"/>
  </r>
  <r>
    <x v="142"/>
    <x v="142"/>
    <s v="Odzież"/>
    <d v="2025-09-01T00:00:00"/>
    <n v="70"/>
    <n v="37.409999999999997"/>
    <n v="2618.6999999999998"/>
  </r>
  <r>
    <x v="142"/>
    <x v="142"/>
    <s v="Odzież"/>
    <d v="2025-10-01T00:00:00"/>
    <n v="0"/>
    <n v="36.51"/>
    <n v="0"/>
  </r>
  <r>
    <x v="142"/>
    <x v="142"/>
    <s v="Odzież"/>
    <d v="2025-11-01T00:00:00"/>
    <n v="0"/>
    <n v="36.92"/>
    <n v="0"/>
  </r>
  <r>
    <x v="142"/>
    <x v="142"/>
    <s v="Odzież"/>
    <d v="2025-12-01T00:00:00"/>
    <n v="23"/>
    <n v="37.74"/>
    <n v="868.0200000000001"/>
  </r>
  <r>
    <x v="142"/>
    <x v="142"/>
    <s v="Odzież"/>
    <d v="2026-01-01T00:00:00"/>
    <n v="21"/>
    <n v="36.700000000000003"/>
    <n v="770.7"/>
  </r>
  <r>
    <x v="142"/>
    <x v="142"/>
    <s v="Odzież"/>
    <d v="2026-02-01T00:00:00"/>
    <n v="0"/>
    <n v="37.380000000000003"/>
    <n v="0"/>
  </r>
  <r>
    <x v="142"/>
    <x v="142"/>
    <s v="Odzież"/>
    <d v="2026-03-01T00:00:00"/>
    <n v="0"/>
    <n v="37.74"/>
    <n v="0"/>
  </r>
  <r>
    <x v="142"/>
    <x v="142"/>
    <s v="Odzież"/>
    <d v="2026-04-01T00:00:00"/>
    <n v="0"/>
    <n v="37.630000000000003"/>
    <n v="0"/>
  </r>
  <r>
    <x v="142"/>
    <x v="142"/>
    <s v="Odzież"/>
    <d v="2026-05-01T00:00:00"/>
    <n v="3"/>
    <n v="37.25"/>
    <n v="111.75"/>
  </r>
  <r>
    <x v="142"/>
    <x v="142"/>
    <s v="Odzież"/>
    <d v="2026-06-01T00:00:00"/>
    <n v="0"/>
    <n v="37.76"/>
    <n v="0"/>
  </r>
  <r>
    <x v="142"/>
    <x v="142"/>
    <s v="Odzież"/>
    <d v="2026-07-01T00:00:00"/>
    <n v="54"/>
    <n v="38.92"/>
    <n v="2101.6800000000003"/>
  </r>
  <r>
    <x v="143"/>
    <x v="143"/>
    <s v="Artykuły biurowe"/>
    <d v="2024-08-01T00:00:00"/>
    <n v="3"/>
    <n v="13.92"/>
    <n v="41.76"/>
  </r>
  <r>
    <x v="143"/>
    <x v="143"/>
    <s v="Artykuły biurowe"/>
    <d v="2024-09-01T00:00:00"/>
    <n v="3"/>
    <n v="14.34"/>
    <n v="43.019999999999996"/>
  </r>
  <r>
    <x v="143"/>
    <x v="143"/>
    <s v="Artykuły biurowe"/>
    <d v="2024-10-01T00:00:00"/>
    <n v="3"/>
    <n v="13.24"/>
    <n v="39.72"/>
  </r>
  <r>
    <x v="143"/>
    <x v="143"/>
    <s v="Artykuły biurowe"/>
    <d v="2024-11-01T00:00:00"/>
    <n v="3"/>
    <n v="14.01"/>
    <n v="42.03"/>
  </r>
  <r>
    <x v="143"/>
    <x v="143"/>
    <s v="Artykuły biurowe"/>
    <d v="2024-12-01T00:00:00"/>
    <n v="3"/>
    <n v="14.36"/>
    <n v="43.08"/>
  </r>
  <r>
    <x v="143"/>
    <x v="143"/>
    <s v="Artykuły biurowe"/>
    <d v="2025-01-01T00:00:00"/>
    <n v="3"/>
    <n v="14.09"/>
    <n v="42.269999999999996"/>
  </r>
  <r>
    <x v="143"/>
    <x v="143"/>
    <s v="Artykuły biurowe"/>
    <d v="2025-02-01T00:00:00"/>
    <n v="2"/>
    <n v="14.35"/>
    <n v="28.7"/>
  </r>
  <r>
    <x v="143"/>
    <x v="143"/>
    <s v="Artykuły biurowe"/>
    <d v="2025-03-01T00:00:00"/>
    <n v="2"/>
    <n v="14.07"/>
    <n v="28.14"/>
  </r>
  <r>
    <x v="143"/>
    <x v="143"/>
    <s v="Artykuły biurowe"/>
    <d v="2025-04-01T00:00:00"/>
    <n v="3"/>
    <n v="13.24"/>
    <n v="39.72"/>
  </r>
  <r>
    <x v="143"/>
    <x v="143"/>
    <s v="Artykuły biurowe"/>
    <d v="2025-05-01T00:00:00"/>
    <n v="2"/>
    <n v="13.27"/>
    <n v="26.54"/>
  </r>
  <r>
    <x v="143"/>
    <x v="143"/>
    <s v="Artykuły biurowe"/>
    <d v="2025-06-01T00:00:00"/>
    <n v="2"/>
    <n v="14.29"/>
    <n v="28.58"/>
  </r>
  <r>
    <x v="143"/>
    <x v="143"/>
    <s v="Artykuły biurowe"/>
    <d v="2025-07-01T00:00:00"/>
    <n v="2"/>
    <n v="13.24"/>
    <n v="26.48"/>
  </r>
  <r>
    <x v="143"/>
    <x v="143"/>
    <s v="Artykuły biurowe"/>
    <d v="2025-08-01T00:00:00"/>
    <n v="2"/>
    <n v="13.8"/>
    <n v="27.6"/>
  </r>
  <r>
    <x v="143"/>
    <x v="143"/>
    <s v="Artykuły biurowe"/>
    <d v="2025-09-01T00:00:00"/>
    <n v="2"/>
    <n v="14.31"/>
    <n v="28.62"/>
  </r>
  <r>
    <x v="143"/>
    <x v="143"/>
    <s v="Artykuły biurowe"/>
    <d v="2025-10-01T00:00:00"/>
    <n v="2"/>
    <n v="14.07"/>
    <n v="28.14"/>
  </r>
  <r>
    <x v="143"/>
    <x v="143"/>
    <s v="Artykuły biurowe"/>
    <d v="2025-11-01T00:00:00"/>
    <n v="3"/>
    <n v="14.06"/>
    <n v="42.18"/>
  </r>
  <r>
    <x v="143"/>
    <x v="143"/>
    <s v="Artykuły biurowe"/>
    <d v="2025-12-01T00:00:00"/>
    <n v="3"/>
    <n v="13.33"/>
    <n v="39.99"/>
  </r>
  <r>
    <x v="143"/>
    <x v="143"/>
    <s v="Artykuły biurowe"/>
    <d v="2026-01-01T00:00:00"/>
    <n v="3"/>
    <n v="14.26"/>
    <n v="42.78"/>
  </r>
  <r>
    <x v="143"/>
    <x v="143"/>
    <s v="Artykuły biurowe"/>
    <d v="2026-02-01T00:00:00"/>
    <n v="2"/>
    <n v="14.44"/>
    <n v="28.88"/>
  </r>
  <r>
    <x v="143"/>
    <x v="143"/>
    <s v="Artykuły biurowe"/>
    <d v="2026-03-01T00:00:00"/>
    <n v="2"/>
    <n v="14.39"/>
    <n v="28.78"/>
  </r>
  <r>
    <x v="143"/>
    <x v="143"/>
    <s v="Artykuły biurowe"/>
    <d v="2026-04-01T00:00:00"/>
    <n v="2"/>
    <n v="13.81"/>
    <n v="27.62"/>
  </r>
  <r>
    <x v="143"/>
    <x v="143"/>
    <s v="Artykuły biurowe"/>
    <d v="2026-05-01T00:00:00"/>
    <n v="2"/>
    <n v="13.67"/>
    <n v="27.34"/>
  </r>
  <r>
    <x v="143"/>
    <x v="143"/>
    <s v="Artykuły biurowe"/>
    <d v="2026-06-01T00:00:00"/>
    <n v="2"/>
    <n v="14.35"/>
    <n v="28.7"/>
  </r>
  <r>
    <x v="143"/>
    <x v="143"/>
    <s v="Artykuły biurowe"/>
    <d v="2026-07-01T00:00:00"/>
    <n v="2"/>
    <n v="13.75"/>
    <n v="27.5"/>
  </r>
  <r>
    <x v="144"/>
    <x v="144"/>
    <s v="Sport i rekreacja"/>
    <d v="2024-08-01T00:00:00"/>
    <n v="1"/>
    <n v="125.26"/>
    <n v="125.26"/>
  </r>
  <r>
    <x v="144"/>
    <x v="144"/>
    <s v="Sport i rekreacja"/>
    <d v="2024-09-01T00:00:00"/>
    <n v="2"/>
    <n v="115.83"/>
    <n v="231.66"/>
  </r>
  <r>
    <x v="144"/>
    <x v="144"/>
    <s v="Sport i rekreacja"/>
    <d v="2024-10-01T00:00:00"/>
    <n v="1"/>
    <n v="118.25"/>
    <n v="118.25"/>
  </r>
  <r>
    <x v="144"/>
    <x v="144"/>
    <s v="Sport i rekreacja"/>
    <d v="2024-11-01T00:00:00"/>
    <n v="0"/>
    <n v="115.17"/>
    <n v="0"/>
  </r>
  <r>
    <x v="144"/>
    <x v="144"/>
    <s v="Sport i rekreacja"/>
    <d v="2024-12-01T00:00:00"/>
    <n v="1"/>
    <n v="123.07"/>
    <n v="123.07"/>
  </r>
  <r>
    <x v="144"/>
    <x v="144"/>
    <s v="Sport i rekreacja"/>
    <d v="2025-01-01T00:00:00"/>
    <n v="0"/>
    <n v="114.28"/>
    <n v="0"/>
  </r>
  <r>
    <x v="144"/>
    <x v="144"/>
    <s v="Sport i rekreacja"/>
    <d v="2025-02-01T00:00:00"/>
    <n v="1"/>
    <n v="116.37"/>
    <n v="116.37"/>
  </r>
  <r>
    <x v="144"/>
    <x v="144"/>
    <s v="Sport i rekreacja"/>
    <d v="2025-03-01T00:00:00"/>
    <n v="1"/>
    <n v="125.7"/>
    <n v="125.7"/>
  </r>
  <r>
    <x v="144"/>
    <x v="144"/>
    <s v="Sport i rekreacja"/>
    <d v="2025-04-01T00:00:00"/>
    <n v="1"/>
    <n v="125.46"/>
    <n v="125.46"/>
  </r>
  <r>
    <x v="144"/>
    <x v="144"/>
    <s v="Sport i rekreacja"/>
    <d v="2025-05-01T00:00:00"/>
    <n v="0"/>
    <n v="116.35"/>
    <n v="0"/>
  </r>
  <r>
    <x v="144"/>
    <x v="144"/>
    <s v="Sport i rekreacja"/>
    <d v="2025-06-01T00:00:00"/>
    <n v="0"/>
    <n v="118.73"/>
    <n v="0"/>
  </r>
  <r>
    <x v="144"/>
    <x v="144"/>
    <s v="Sport i rekreacja"/>
    <d v="2025-07-01T00:00:00"/>
    <n v="0"/>
    <n v="118.65"/>
    <n v="0"/>
  </r>
  <r>
    <x v="144"/>
    <x v="144"/>
    <s v="Sport i rekreacja"/>
    <d v="2025-08-01T00:00:00"/>
    <n v="1"/>
    <n v="122.74"/>
    <n v="122.74"/>
  </r>
  <r>
    <x v="144"/>
    <x v="144"/>
    <s v="Sport i rekreacja"/>
    <d v="2025-09-01T00:00:00"/>
    <n v="0"/>
    <n v="114.66"/>
    <n v="0"/>
  </r>
  <r>
    <x v="144"/>
    <x v="144"/>
    <s v="Sport i rekreacja"/>
    <d v="2025-10-01T00:00:00"/>
    <n v="0"/>
    <n v="119.13"/>
    <n v="0"/>
  </r>
  <r>
    <x v="144"/>
    <x v="144"/>
    <s v="Sport i rekreacja"/>
    <d v="2025-11-01T00:00:00"/>
    <n v="2"/>
    <n v="119.21"/>
    <n v="238.42"/>
  </r>
  <r>
    <x v="144"/>
    <x v="144"/>
    <s v="Sport i rekreacja"/>
    <d v="2025-12-01T00:00:00"/>
    <n v="0"/>
    <n v="120.08"/>
    <n v="0"/>
  </r>
  <r>
    <x v="144"/>
    <x v="144"/>
    <s v="Sport i rekreacja"/>
    <d v="2026-01-01T00:00:00"/>
    <n v="0"/>
    <n v="119.41"/>
    <n v="0"/>
  </r>
  <r>
    <x v="144"/>
    <x v="144"/>
    <s v="Sport i rekreacja"/>
    <d v="2026-02-01T00:00:00"/>
    <n v="1"/>
    <n v="121.35"/>
    <n v="121.35"/>
  </r>
  <r>
    <x v="144"/>
    <x v="144"/>
    <s v="Sport i rekreacja"/>
    <d v="2026-03-01T00:00:00"/>
    <n v="1"/>
    <n v="122.87"/>
    <n v="122.87"/>
  </r>
  <r>
    <x v="144"/>
    <x v="144"/>
    <s v="Sport i rekreacja"/>
    <d v="2026-04-01T00:00:00"/>
    <n v="1"/>
    <n v="115.84"/>
    <n v="115.84"/>
  </r>
  <r>
    <x v="144"/>
    <x v="144"/>
    <s v="Sport i rekreacja"/>
    <d v="2026-05-01T00:00:00"/>
    <n v="1"/>
    <n v="119.45"/>
    <n v="119.45"/>
  </r>
  <r>
    <x v="144"/>
    <x v="144"/>
    <s v="Sport i rekreacja"/>
    <d v="2026-06-01T00:00:00"/>
    <n v="1"/>
    <n v="125.08"/>
    <n v="125.08"/>
  </r>
  <r>
    <x v="144"/>
    <x v="144"/>
    <s v="Sport i rekreacja"/>
    <d v="2026-07-01T00:00:00"/>
    <n v="2"/>
    <n v="116.3"/>
    <n v="232.6"/>
  </r>
  <r>
    <x v="145"/>
    <x v="145"/>
    <s v="RTV"/>
    <d v="2024-08-01T00:00:00"/>
    <n v="28"/>
    <n v="840.56"/>
    <n v="23535.68"/>
  </r>
  <r>
    <x v="145"/>
    <x v="145"/>
    <s v="RTV"/>
    <d v="2024-09-01T00:00:00"/>
    <n v="34"/>
    <n v="848.35"/>
    <n v="28843.9"/>
  </r>
  <r>
    <x v="145"/>
    <x v="145"/>
    <s v="RTV"/>
    <d v="2024-10-01T00:00:00"/>
    <n v="37"/>
    <n v="851.4"/>
    <n v="31501.8"/>
  </r>
  <r>
    <x v="145"/>
    <x v="145"/>
    <s v="RTV"/>
    <d v="2024-11-01T00:00:00"/>
    <n v="50"/>
    <n v="822.69"/>
    <n v="41134.5"/>
  </r>
  <r>
    <x v="145"/>
    <x v="145"/>
    <s v="RTV"/>
    <d v="2024-12-01T00:00:00"/>
    <n v="54"/>
    <n v="837.69"/>
    <n v="45235.26"/>
  </r>
  <r>
    <x v="145"/>
    <x v="145"/>
    <s v="RTV"/>
    <d v="2025-01-01T00:00:00"/>
    <n v="118"/>
    <n v="860.8"/>
    <n v="101574.39999999999"/>
  </r>
  <r>
    <x v="145"/>
    <x v="145"/>
    <s v="RTV"/>
    <d v="2025-02-01T00:00:00"/>
    <n v="116"/>
    <n v="839.95"/>
    <n v="97434.200000000012"/>
  </r>
  <r>
    <x v="145"/>
    <x v="145"/>
    <s v="RTV"/>
    <d v="2025-03-01T00:00:00"/>
    <n v="121"/>
    <n v="860.92"/>
    <n v="104171.31999999999"/>
  </r>
  <r>
    <x v="145"/>
    <x v="145"/>
    <s v="RTV"/>
    <d v="2025-04-01T00:00:00"/>
    <n v="203"/>
    <n v="820.59"/>
    <n v="166579.77000000002"/>
  </r>
  <r>
    <x v="145"/>
    <x v="145"/>
    <s v="RTV"/>
    <d v="2025-05-01T00:00:00"/>
    <n v="154"/>
    <n v="882.33"/>
    <n v="135878.82"/>
  </r>
  <r>
    <x v="145"/>
    <x v="145"/>
    <s v="RTV"/>
    <d v="2025-06-01T00:00:00"/>
    <n v="95"/>
    <n v="855.27"/>
    <n v="81250.649999999994"/>
  </r>
  <r>
    <x v="145"/>
    <x v="145"/>
    <s v="RTV"/>
    <d v="2025-07-01T00:00:00"/>
    <n v="54"/>
    <n v="813.35"/>
    <n v="43920.9"/>
  </r>
  <r>
    <x v="145"/>
    <x v="145"/>
    <s v="RTV"/>
    <d v="2025-08-01T00:00:00"/>
    <n v="48"/>
    <n v="880.36"/>
    <n v="42257.279999999999"/>
  </r>
  <r>
    <x v="145"/>
    <x v="145"/>
    <s v="RTV"/>
    <d v="2025-09-01T00:00:00"/>
    <n v="37"/>
    <n v="822.52"/>
    <n v="30433.239999999998"/>
  </r>
  <r>
    <x v="145"/>
    <x v="145"/>
    <s v="RTV"/>
    <d v="2025-10-01T00:00:00"/>
    <n v="32"/>
    <n v="890.06"/>
    <n v="28481.919999999998"/>
  </r>
  <r>
    <x v="145"/>
    <x v="145"/>
    <s v="RTV"/>
    <d v="2025-11-01T00:00:00"/>
    <n v="65"/>
    <n v="882.47"/>
    <n v="57360.55"/>
  </r>
  <r>
    <x v="145"/>
    <x v="145"/>
    <s v="RTV"/>
    <d v="2025-12-01T00:00:00"/>
    <n v="57"/>
    <n v="854.29"/>
    <n v="48694.53"/>
  </r>
  <r>
    <x v="145"/>
    <x v="145"/>
    <s v="RTV"/>
    <d v="2026-01-01T00:00:00"/>
    <n v="81"/>
    <n v="828.53"/>
    <n v="67110.929999999993"/>
  </r>
  <r>
    <x v="145"/>
    <x v="145"/>
    <s v="RTV"/>
    <d v="2026-02-01T00:00:00"/>
    <n v="119"/>
    <n v="845.52"/>
    <n v="100616.88"/>
  </r>
  <r>
    <x v="145"/>
    <x v="145"/>
    <s v="RTV"/>
    <d v="2026-03-01T00:00:00"/>
    <n v="150"/>
    <n v="840.06"/>
    <n v="126008.99999999999"/>
  </r>
  <r>
    <x v="145"/>
    <x v="145"/>
    <s v="RTV"/>
    <d v="2026-04-01T00:00:00"/>
    <n v="126"/>
    <n v="894.6"/>
    <n v="112719.6"/>
  </r>
  <r>
    <x v="145"/>
    <x v="145"/>
    <s v="RTV"/>
    <d v="2026-05-01T00:00:00"/>
    <n v="141"/>
    <n v="857.18"/>
    <n v="120862.37999999999"/>
  </r>
  <r>
    <x v="145"/>
    <x v="145"/>
    <s v="RTV"/>
    <d v="2026-06-01T00:00:00"/>
    <n v="137"/>
    <n v="894.13"/>
    <n v="122495.81"/>
  </r>
  <r>
    <x v="145"/>
    <x v="145"/>
    <s v="RTV"/>
    <d v="2026-07-01T00:00:00"/>
    <n v="78"/>
    <n v="894.28"/>
    <n v="69753.84"/>
  </r>
  <r>
    <x v="146"/>
    <x v="146"/>
    <s v="Zabawki"/>
    <d v="2024-08-01T00:00:00"/>
    <n v="0"/>
    <n v="141.43"/>
    <n v="0"/>
  </r>
  <r>
    <x v="146"/>
    <x v="146"/>
    <s v="Zabawki"/>
    <d v="2024-09-01T00:00:00"/>
    <n v="1"/>
    <n v="149.84"/>
    <n v="149.84"/>
  </r>
  <r>
    <x v="146"/>
    <x v="146"/>
    <s v="Zabawki"/>
    <d v="2024-10-01T00:00:00"/>
    <n v="2"/>
    <n v="147.75"/>
    <n v="295.5"/>
  </r>
  <r>
    <x v="146"/>
    <x v="146"/>
    <s v="Zabawki"/>
    <d v="2024-11-01T00:00:00"/>
    <n v="2"/>
    <n v="149.66999999999999"/>
    <n v="299.33999999999997"/>
  </r>
  <r>
    <x v="146"/>
    <x v="146"/>
    <s v="Zabawki"/>
    <d v="2024-12-01T00:00:00"/>
    <n v="2"/>
    <n v="150.31"/>
    <n v="300.62"/>
  </r>
  <r>
    <x v="146"/>
    <x v="146"/>
    <s v="Zabawki"/>
    <d v="2025-01-01T00:00:00"/>
    <n v="0"/>
    <n v="143.01"/>
    <n v="0"/>
  </r>
  <r>
    <x v="146"/>
    <x v="146"/>
    <s v="Zabawki"/>
    <d v="2025-02-01T00:00:00"/>
    <n v="1"/>
    <n v="142.51"/>
    <n v="142.51"/>
  </r>
  <r>
    <x v="146"/>
    <x v="146"/>
    <s v="Zabawki"/>
    <d v="2025-03-01T00:00:00"/>
    <n v="2"/>
    <n v="150.36000000000001"/>
    <n v="300.72000000000003"/>
  </r>
  <r>
    <x v="146"/>
    <x v="146"/>
    <s v="Zabawki"/>
    <d v="2025-04-01T00:00:00"/>
    <n v="1"/>
    <n v="141.5"/>
    <n v="141.5"/>
  </r>
  <r>
    <x v="146"/>
    <x v="146"/>
    <s v="Zabawki"/>
    <d v="2025-05-01T00:00:00"/>
    <n v="0"/>
    <n v="139.22999999999999"/>
    <n v="0"/>
  </r>
  <r>
    <x v="146"/>
    <x v="146"/>
    <s v="Zabawki"/>
    <d v="2025-06-01T00:00:00"/>
    <n v="0"/>
    <n v="147.54"/>
    <n v="0"/>
  </r>
  <r>
    <x v="146"/>
    <x v="146"/>
    <s v="Zabawki"/>
    <d v="2025-07-01T00:00:00"/>
    <n v="2"/>
    <n v="140.16"/>
    <n v="280.32"/>
  </r>
  <r>
    <x v="146"/>
    <x v="146"/>
    <s v="Zabawki"/>
    <d v="2025-08-01T00:00:00"/>
    <n v="1"/>
    <n v="146.74"/>
    <n v="146.74"/>
  </r>
  <r>
    <x v="146"/>
    <x v="146"/>
    <s v="Zabawki"/>
    <d v="2025-09-01T00:00:00"/>
    <n v="0"/>
    <n v="148.61000000000001"/>
    <n v="0"/>
  </r>
  <r>
    <x v="146"/>
    <x v="146"/>
    <s v="Zabawki"/>
    <d v="2025-10-01T00:00:00"/>
    <n v="2"/>
    <n v="142.33000000000001"/>
    <n v="284.66000000000003"/>
  </r>
  <r>
    <x v="146"/>
    <x v="146"/>
    <s v="Zabawki"/>
    <d v="2025-11-01T00:00:00"/>
    <n v="3"/>
    <n v="146.38999999999999"/>
    <n v="439.16999999999996"/>
  </r>
  <r>
    <x v="146"/>
    <x v="146"/>
    <s v="Zabawki"/>
    <d v="2025-12-01T00:00:00"/>
    <n v="0"/>
    <n v="145.34"/>
    <n v="0"/>
  </r>
  <r>
    <x v="146"/>
    <x v="146"/>
    <s v="Zabawki"/>
    <d v="2026-01-01T00:00:00"/>
    <n v="2"/>
    <n v="147.59"/>
    <n v="295.18"/>
  </r>
  <r>
    <x v="146"/>
    <x v="146"/>
    <s v="Zabawki"/>
    <d v="2026-02-01T00:00:00"/>
    <n v="2"/>
    <n v="147.4"/>
    <n v="294.8"/>
  </r>
  <r>
    <x v="146"/>
    <x v="146"/>
    <s v="Zabawki"/>
    <d v="2026-03-01T00:00:00"/>
    <n v="0"/>
    <n v="151.74"/>
    <n v="0"/>
  </r>
  <r>
    <x v="146"/>
    <x v="146"/>
    <s v="Zabawki"/>
    <d v="2026-04-01T00:00:00"/>
    <n v="1"/>
    <n v="145.25"/>
    <n v="145.25"/>
  </r>
  <r>
    <x v="146"/>
    <x v="146"/>
    <s v="Zabawki"/>
    <d v="2026-05-01T00:00:00"/>
    <n v="0"/>
    <n v="145.29"/>
    <n v="0"/>
  </r>
  <r>
    <x v="146"/>
    <x v="146"/>
    <s v="Zabawki"/>
    <d v="2026-06-01T00:00:00"/>
    <n v="1"/>
    <n v="143.13999999999999"/>
    <n v="143.13999999999999"/>
  </r>
  <r>
    <x v="146"/>
    <x v="146"/>
    <s v="Zabawki"/>
    <d v="2026-07-01T00:00:00"/>
    <n v="0"/>
    <n v="150.16999999999999"/>
    <n v="0"/>
  </r>
  <r>
    <x v="147"/>
    <x v="147"/>
    <s v="Odzież"/>
    <d v="2024-08-01T00:00:00"/>
    <n v="0"/>
    <n v="102.75"/>
    <n v="0"/>
  </r>
  <r>
    <x v="147"/>
    <x v="147"/>
    <s v="Odzież"/>
    <d v="2024-09-01T00:00:00"/>
    <n v="0"/>
    <n v="110.6"/>
    <n v="0"/>
  </r>
  <r>
    <x v="147"/>
    <x v="147"/>
    <s v="Odzież"/>
    <d v="2024-10-01T00:00:00"/>
    <n v="6"/>
    <n v="102.59"/>
    <n v="615.54"/>
  </r>
  <r>
    <x v="147"/>
    <x v="147"/>
    <s v="Odzież"/>
    <d v="2024-11-01T00:00:00"/>
    <n v="2"/>
    <n v="103.54"/>
    <n v="207.08"/>
  </r>
  <r>
    <x v="147"/>
    <x v="147"/>
    <s v="Odzież"/>
    <d v="2024-12-01T00:00:00"/>
    <n v="2"/>
    <n v="110.55"/>
    <n v="221.1"/>
  </r>
  <r>
    <x v="147"/>
    <x v="147"/>
    <s v="Odzież"/>
    <d v="2025-01-01T00:00:00"/>
    <n v="4"/>
    <n v="106.35"/>
    <n v="425.4"/>
  </r>
  <r>
    <x v="147"/>
    <x v="147"/>
    <s v="Odzież"/>
    <d v="2025-02-01T00:00:00"/>
    <n v="2"/>
    <n v="109.44"/>
    <n v="218.88"/>
  </r>
  <r>
    <x v="147"/>
    <x v="147"/>
    <s v="Odzież"/>
    <d v="2025-03-01T00:00:00"/>
    <n v="0"/>
    <n v="105.61"/>
    <n v="0"/>
  </r>
  <r>
    <x v="147"/>
    <x v="147"/>
    <s v="Odzież"/>
    <d v="2025-04-01T00:00:00"/>
    <n v="0"/>
    <n v="109.29"/>
    <n v="0"/>
  </r>
  <r>
    <x v="147"/>
    <x v="147"/>
    <s v="Odzież"/>
    <d v="2025-05-01T00:00:00"/>
    <n v="2"/>
    <n v="102.48"/>
    <n v="204.96"/>
  </r>
  <r>
    <x v="147"/>
    <x v="147"/>
    <s v="Odzież"/>
    <d v="2025-06-01T00:00:00"/>
    <n v="14"/>
    <n v="107.8"/>
    <n v="1509.2"/>
  </r>
  <r>
    <x v="147"/>
    <x v="147"/>
    <s v="Odzież"/>
    <d v="2025-07-01T00:00:00"/>
    <n v="10"/>
    <n v="107.43"/>
    <n v="1074.3000000000002"/>
  </r>
  <r>
    <x v="147"/>
    <x v="147"/>
    <s v="Odzież"/>
    <d v="2025-08-01T00:00:00"/>
    <n v="3"/>
    <n v="105.66"/>
    <n v="316.98"/>
  </r>
  <r>
    <x v="147"/>
    <x v="147"/>
    <s v="Odzież"/>
    <d v="2025-09-01T00:00:00"/>
    <n v="4"/>
    <n v="103.8"/>
    <n v="415.2"/>
  </r>
  <r>
    <x v="147"/>
    <x v="147"/>
    <s v="Odzież"/>
    <d v="2025-10-01T00:00:00"/>
    <n v="2"/>
    <n v="103.38"/>
    <n v="206.76"/>
  </r>
  <r>
    <x v="147"/>
    <x v="147"/>
    <s v="Odzież"/>
    <d v="2025-11-01T00:00:00"/>
    <n v="1"/>
    <n v="105.06"/>
    <n v="105.06"/>
  </r>
  <r>
    <x v="147"/>
    <x v="147"/>
    <s v="Odzież"/>
    <d v="2025-12-01T00:00:00"/>
    <n v="4"/>
    <n v="112.4"/>
    <n v="449.6"/>
  </r>
  <r>
    <x v="147"/>
    <x v="147"/>
    <s v="Odzież"/>
    <d v="2026-01-01T00:00:00"/>
    <n v="8"/>
    <n v="103.7"/>
    <n v="829.6"/>
  </r>
  <r>
    <x v="147"/>
    <x v="147"/>
    <s v="Odzież"/>
    <d v="2026-02-01T00:00:00"/>
    <n v="4"/>
    <n v="102.55"/>
    <n v="410.2"/>
  </r>
  <r>
    <x v="147"/>
    <x v="147"/>
    <s v="Odzież"/>
    <d v="2026-03-01T00:00:00"/>
    <n v="0"/>
    <n v="111.92"/>
    <n v="0"/>
  </r>
  <r>
    <x v="147"/>
    <x v="147"/>
    <s v="Odzież"/>
    <d v="2026-04-01T00:00:00"/>
    <n v="3"/>
    <n v="108.75"/>
    <n v="326.25"/>
  </r>
  <r>
    <x v="147"/>
    <x v="147"/>
    <s v="Odzież"/>
    <d v="2026-05-01T00:00:00"/>
    <n v="8"/>
    <n v="106.96"/>
    <n v="855.68"/>
  </r>
  <r>
    <x v="147"/>
    <x v="147"/>
    <s v="Odzież"/>
    <d v="2026-06-01T00:00:00"/>
    <n v="4"/>
    <n v="108.29"/>
    <n v="433.16"/>
  </r>
  <r>
    <x v="147"/>
    <x v="147"/>
    <s v="Odzież"/>
    <d v="2026-07-01T00:00:00"/>
    <n v="0"/>
    <n v="113.03"/>
    <n v="0"/>
  </r>
  <r>
    <x v="148"/>
    <x v="148"/>
    <s v="Narzędzia"/>
    <d v="2024-08-01T00:00:00"/>
    <n v="137"/>
    <n v="207.13"/>
    <n v="28376.809999999998"/>
  </r>
  <r>
    <x v="148"/>
    <x v="148"/>
    <s v="Narzędzia"/>
    <d v="2024-09-01T00:00:00"/>
    <n v="143"/>
    <n v="211.97"/>
    <n v="30311.71"/>
  </r>
  <r>
    <x v="148"/>
    <x v="148"/>
    <s v="Narzędzia"/>
    <d v="2024-10-01T00:00:00"/>
    <n v="185"/>
    <n v="196.56"/>
    <n v="36363.599999999999"/>
  </r>
  <r>
    <x v="148"/>
    <x v="148"/>
    <s v="Narzędzia"/>
    <d v="2024-11-01T00:00:00"/>
    <n v="164"/>
    <n v="214.29"/>
    <n v="35143.56"/>
  </r>
  <r>
    <x v="148"/>
    <x v="148"/>
    <s v="Narzędzia"/>
    <d v="2024-12-01T00:00:00"/>
    <n v="163"/>
    <n v="203.33"/>
    <n v="33142.79"/>
  </r>
  <r>
    <x v="148"/>
    <x v="148"/>
    <s v="Narzędzia"/>
    <d v="2025-01-01T00:00:00"/>
    <n v="163"/>
    <n v="216.3"/>
    <n v="35256.9"/>
  </r>
  <r>
    <x v="148"/>
    <x v="148"/>
    <s v="Narzędzia"/>
    <d v="2025-02-01T00:00:00"/>
    <n v="190"/>
    <n v="211.28"/>
    <n v="40143.199999999997"/>
  </r>
  <r>
    <x v="148"/>
    <x v="148"/>
    <s v="Narzędzia"/>
    <d v="2025-03-01T00:00:00"/>
    <n v="130"/>
    <n v="196.39"/>
    <n v="25530.699999999997"/>
  </r>
  <r>
    <x v="148"/>
    <x v="148"/>
    <s v="Narzędzia"/>
    <d v="2025-04-01T00:00:00"/>
    <n v="188"/>
    <n v="215.77"/>
    <n v="40564.76"/>
  </r>
  <r>
    <x v="148"/>
    <x v="148"/>
    <s v="Narzędzia"/>
    <d v="2025-05-01T00:00:00"/>
    <n v="172"/>
    <n v="208.01"/>
    <n v="35777.72"/>
  </r>
  <r>
    <x v="148"/>
    <x v="148"/>
    <s v="Narzędzia"/>
    <d v="2025-06-01T00:00:00"/>
    <n v="195"/>
    <n v="207.15"/>
    <n v="40394.25"/>
  </r>
  <r>
    <x v="148"/>
    <x v="148"/>
    <s v="Narzędzia"/>
    <d v="2025-07-01T00:00:00"/>
    <n v="173"/>
    <n v="215.15"/>
    <n v="37220.950000000004"/>
  </r>
  <r>
    <x v="148"/>
    <x v="148"/>
    <s v="Narzędzia"/>
    <d v="2025-08-01T00:00:00"/>
    <n v="150"/>
    <n v="209.95"/>
    <n v="31492.5"/>
  </r>
  <r>
    <x v="148"/>
    <x v="148"/>
    <s v="Narzędzia"/>
    <d v="2025-09-01T00:00:00"/>
    <n v="174"/>
    <n v="213.31"/>
    <n v="37115.94"/>
  </r>
  <r>
    <x v="148"/>
    <x v="148"/>
    <s v="Narzędzia"/>
    <d v="2025-10-01T00:00:00"/>
    <n v="176"/>
    <n v="211.12"/>
    <n v="37157.120000000003"/>
  </r>
  <r>
    <x v="148"/>
    <x v="148"/>
    <s v="Narzędzia"/>
    <d v="2025-11-01T00:00:00"/>
    <n v="185"/>
    <n v="212.74"/>
    <n v="39356.9"/>
  </r>
  <r>
    <x v="148"/>
    <x v="148"/>
    <s v="Narzędzia"/>
    <d v="2025-12-01T00:00:00"/>
    <n v="200"/>
    <n v="213.13"/>
    <n v="42626"/>
  </r>
  <r>
    <x v="148"/>
    <x v="148"/>
    <s v="Narzędzia"/>
    <d v="2026-01-01T00:00:00"/>
    <n v="190"/>
    <n v="216.07"/>
    <n v="41053.299999999996"/>
  </r>
  <r>
    <x v="148"/>
    <x v="148"/>
    <s v="Narzędzia"/>
    <d v="2026-02-01T00:00:00"/>
    <n v="203"/>
    <n v="200.98"/>
    <n v="40798.939999999995"/>
  </r>
  <r>
    <x v="148"/>
    <x v="148"/>
    <s v="Narzędzia"/>
    <d v="2026-03-01T00:00:00"/>
    <n v="178"/>
    <n v="205.19"/>
    <n v="36523.82"/>
  </r>
  <r>
    <x v="148"/>
    <x v="148"/>
    <s v="Narzędzia"/>
    <d v="2026-04-01T00:00:00"/>
    <n v="173"/>
    <n v="206.82"/>
    <n v="35779.86"/>
  </r>
  <r>
    <x v="148"/>
    <x v="148"/>
    <s v="Narzędzia"/>
    <d v="2026-05-01T00:00:00"/>
    <n v="194"/>
    <n v="196.07"/>
    <n v="38037.58"/>
  </r>
  <r>
    <x v="148"/>
    <x v="148"/>
    <s v="Narzędzia"/>
    <d v="2026-06-01T00:00:00"/>
    <n v="190"/>
    <n v="198.76"/>
    <n v="37764.400000000001"/>
  </r>
  <r>
    <x v="148"/>
    <x v="148"/>
    <s v="Narzędzia"/>
    <d v="2026-07-01T00:00:00"/>
    <n v="195"/>
    <n v="210.33"/>
    <n v="41014.350000000006"/>
  </r>
  <r>
    <x v="149"/>
    <x v="149"/>
    <s v="Ogród"/>
    <d v="2024-08-01T00:00:00"/>
    <n v="24"/>
    <n v="323.14999999999998"/>
    <n v="7755.5999999999995"/>
  </r>
  <r>
    <x v="149"/>
    <x v="149"/>
    <s v="Ogród"/>
    <d v="2024-09-01T00:00:00"/>
    <n v="23"/>
    <n v="320.2"/>
    <n v="7364.5999999999995"/>
  </r>
  <r>
    <x v="149"/>
    <x v="149"/>
    <s v="Ogród"/>
    <d v="2024-10-01T00:00:00"/>
    <n v="22"/>
    <n v="330.92"/>
    <n v="7280.2400000000007"/>
  </r>
  <r>
    <x v="149"/>
    <x v="149"/>
    <s v="Ogród"/>
    <d v="2024-11-01T00:00:00"/>
    <n v="27"/>
    <n v="317.32"/>
    <n v="8567.64"/>
  </r>
  <r>
    <x v="149"/>
    <x v="149"/>
    <s v="Ogród"/>
    <d v="2024-12-01T00:00:00"/>
    <n v="23"/>
    <n v="325.08999999999997"/>
    <n v="7477.07"/>
  </r>
  <r>
    <x v="149"/>
    <x v="149"/>
    <s v="Ogród"/>
    <d v="2025-01-01T00:00:00"/>
    <n v="22"/>
    <n v="331.77"/>
    <n v="7298.94"/>
  </r>
  <r>
    <x v="149"/>
    <x v="149"/>
    <s v="Ogród"/>
    <d v="2025-02-01T00:00:00"/>
    <n v="21"/>
    <n v="329.94"/>
    <n v="6928.74"/>
  </r>
  <r>
    <x v="149"/>
    <x v="149"/>
    <s v="Ogród"/>
    <d v="2025-03-01T00:00:00"/>
    <n v="27"/>
    <n v="312.73"/>
    <n v="8443.7100000000009"/>
  </r>
  <r>
    <x v="149"/>
    <x v="149"/>
    <s v="Ogród"/>
    <d v="2025-04-01T00:00:00"/>
    <n v="26"/>
    <n v="328.45"/>
    <n v="8539.6999999999989"/>
  </r>
  <r>
    <x v="149"/>
    <x v="149"/>
    <s v="Ogród"/>
    <d v="2025-05-01T00:00:00"/>
    <n v="24"/>
    <n v="333.57"/>
    <n v="8005.68"/>
  </r>
  <r>
    <x v="149"/>
    <x v="149"/>
    <s v="Ogród"/>
    <d v="2025-06-01T00:00:00"/>
    <n v="26"/>
    <n v="328.66"/>
    <n v="8545.16"/>
  </r>
  <r>
    <x v="149"/>
    <x v="149"/>
    <s v="Ogród"/>
    <d v="2025-07-01T00:00:00"/>
    <n v="22"/>
    <n v="307.79000000000002"/>
    <n v="6771.38"/>
  </r>
  <r>
    <x v="149"/>
    <x v="149"/>
    <s v="Ogród"/>
    <d v="2025-08-01T00:00:00"/>
    <n v="24"/>
    <n v="319.95"/>
    <n v="7678.7999999999993"/>
  </r>
  <r>
    <x v="149"/>
    <x v="149"/>
    <s v="Ogród"/>
    <d v="2025-09-01T00:00:00"/>
    <n v="31"/>
    <n v="319.81"/>
    <n v="9914.11"/>
  </r>
  <r>
    <x v="149"/>
    <x v="149"/>
    <s v="Ogród"/>
    <d v="2025-10-01T00:00:00"/>
    <n v="31"/>
    <n v="325.98"/>
    <n v="10105.380000000001"/>
  </r>
  <r>
    <x v="149"/>
    <x v="149"/>
    <s v="Ogród"/>
    <d v="2025-11-01T00:00:00"/>
    <n v="27"/>
    <n v="336.43"/>
    <n v="9083.61"/>
  </r>
  <r>
    <x v="149"/>
    <x v="149"/>
    <s v="Ogród"/>
    <d v="2025-12-01T00:00:00"/>
    <n v="27"/>
    <n v="321.45"/>
    <n v="8679.15"/>
  </r>
  <r>
    <x v="149"/>
    <x v="149"/>
    <s v="Ogród"/>
    <d v="2026-01-01T00:00:00"/>
    <n v="30"/>
    <n v="335.1"/>
    <n v="10053"/>
  </r>
  <r>
    <x v="149"/>
    <x v="149"/>
    <s v="Ogród"/>
    <d v="2026-02-01T00:00:00"/>
    <n v="27"/>
    <n v="336.09"/>
    <n v="9074.4299999999985"/>
  </r>
  <r>
    <x v="149"/>
    <x v="149"/>
    <s v="Ogród"/>
    <d v="2026-03-01T00:00:00"/>
    <n v="28"/>
    <n v="321.49"/>
    <n v="9001.7200000000012"/>
  </r>
  <r>
    <x v="149"/>
    <x v="149"/>
    <s v="Ogród"/>
    <d v="2026-04-01T00:00:00"/>
    <n v="25"/>
    <n v="320.05"/>
    <n v="8001.25"/>
  </r>
  <r>
    <x v="149"/>
    <x v="149"/>
    <s v="Ogród"/>
    <d v="2026-05-01T00:00:00"/>
    <n v="29"/>
    <n v="311.58"/>
    <n v="9035.82"/>
  </r>
  <r>
    <x v="149"/>
    <x v="149"/>
    <s v="Ogród"/>
    <d v="2026-06-01T00:00:00"/>
    <n v="31"/>
    <n v="322.74"/>
    <n v="10004.94"/>
  </r>
  <r>
    <x v="149"/>
    <x v="149"/>
    <s v="Ogród"/>
    <d v="2026-07-01T00:00:00"/>
    <n v="31"/>
    <n v="308.64"/>
    <n v="9567.84"/>
  </r>
  <r>
    <x v="150"/>
    <x v="150"/>
    <s v="Sport i rekreacja"/>
    <d v="2024-08-01T00:00:00"/>
    <n v="0"/>
    <n v="77.319999999999993"/>
    <n v="0"/>
  </r>
  <r>
    <x v="150"/>
    <x v="150"/>
    <s v="Sport i rekreacja"/>
    <d v="2024-09-01T00:00:00"/>
    <n v="0"/>
    <n v="73.599999999999994"/>
    <n v="0"/>
  </r>
  <r>
    <x v="150"/>
    <x v="150"/>
    <s v="Sport i rekreacja"/>
    <d v="2024-10-01T00:00:00"/>
    <n v="1"/>
    <n v="76.62"/>
    <n v="76.62"/>
  </r>
  <r>
    <x v="150"/>
    <x v="150"/>
    <s v="Sport i rekreacja"/>
    <d v="2024-11-01T00:00:00"/>
    <n v="2"/>
    <n v="79.64"/>
    <n v="159.28"/>
  </r>
  <r>
    <x v="150"/>
    <x v="150"/>
    <s v="Sport i rekreacja"/>
    <d v="2024-12-01T00:00:00"/>
    <n v="2"/>
    <n v="74.73"/>
    <n v="149.46"/>
  </r>
  <r>
    <x v="150"/>
    <x v="150"/>
    <s v="Sport i rekreacja"/>
    <d v="2025-01-01T00:00:00"/>
    <n v="2"/>
    <n v="76.2"/>
    <n v="152.4"/>
  </r>
  <r>
    <x v="150"/>
    <x v="150"/>
    <s v="Sport i rekreacja"/>
    <d v="2025-02-01T00:00:00"/>
    <n v="2"/>
    <n v="76.540000000000006"/>
    <n v="153.08000000000001"/>
  </r>
  <r>
    <x v="150"/>
    <x v="150"/>
    <s v="Sport i rekreacja"/>
    <d v="2025-03-01T00:00:00"/>
    <n v="1"/>
    <n v="75.28"/>
    <n v="75.28"/>
  </r>
  <r>
    <x v="150"/>
    <x v="150"/>
    <s v="Sport i rekreacja"/>
    <d v="2025-04-01T00:00:00"/>
    <n v="1"/>
    <n v="78.52"/>
    <n v="78.52"/>
  </r>
  <r>
    <x v="150"/>
    <x v="150"/>
    <s v="Sport i rekreacja"/>
    <d v="2025-05-01T00:00:00"/>
    <n v="1"/>
    <n v="74.23"/>
    <n v="74.23"/>
  </r>
  <r>
    <x v="150"/>
    <x v="150"/>
    <s v="Sport i rekreacja"/>
    <d v="2025-06-01T00:00:00"/>
    <n v="0"/>
    <n v="80.33"/>
    <n v="0"/>
  </r>
  <r>
    <x v="150"/>
    <x v="150"/>
    <s v="Sport i rekreacja"/>
    <d v="2025-07-01T00:00:00"/>
    <n v="0"/>
    <n v="76.069999999999993"/>
    <n v="0"/>
  </r>
  <r>
    <x v="150"/>
    <x v="150"/>
    <s v="Sport i rekreacja"/>
    <d v="2025-08-01T00:00:00"/>
    <n v="0"/>
    <n v="73.84"/>
    <n v="0"/>
  </r>
  <r>
    <x v="150"/>
    <x v="150"/>
    <s v="Sport i rekreacja"/>
    <d v="2025-09-01T00:00:00"/>
    <n v="1"/>
    <n v="75.239999999999995"/>
    <n v="75.239999999999995"/>
  </r>
  <r>
    <x v="150"/>
    <x v="150"/>
    <s v="Sport i rekreacja"/>
    <d v="2025-10-01T00:00:00"/>
    <n v="1"/>
    <n v="79.09"/>
    <n v="79.09"/>
  </r>
  <r>
    <x v="150"/>
    <x v="150"/>
    <s v="Sport i rekreacja"/>
    <d v="2025-11-01T00:00:00"/>
    <n v="2"/>
    <n v="75.67"/>
    <n v="151.34"/>
  </r>
  <r>
    <x v="150"/>
    <x v="150"/>
    <s v="Sport i rekreacja"/>
    <d v="2025-12-01T00:00:00"/>
    <n v="2"/>
    <n v="73.489999999999995"/>
    <n v="146.97999999999999"/>
  </r>
  <r>
    <x v="150"/>
    <x v="150"/>
    <s v="Sport i rekreacja"/>
    <d v="2026-01-01T00:00:00"/>
    <n v="2"/>
    <n v="78.63"/>
    <n v="157.26"/>
  </r>
  <r>
    <x v="150"/>
    <x v="150"/>
    <s v="Sport i rekreacja"/>
    <d v="2026-02-01T00:00:00"/>
    <n v="1"/>
    <n v="77.31"/>
    <n v="77.31"/>
  </r>
  <r>
    <x v="150"/>
    <x v="150"/>
    <s v="Sport i rekreacja"/>
    <d v="2026-03-01T00:00:00"/>
    <n v="1"/>
    <n v="76.47"/>
    <n v="76.47"/>
  </r>
  <r>
    <x v="150"/>
    <x v="150"/>
    <s v="Sport i rekreacja"/>
    <d v="2026-04-01T00:00:00"/>
    <n v="1"/>
    <n v="76.97"/>
    <n v="76.97"/>
  </r>
  <r>
    <x v="150"/>
    <x v="150"/>
    <s v="Sport i rekreacja"/>
    <d v="2026-05-01T00:00:00"/>
    <n v="1"/>
    <n v="74.260000000000005"/>
    <n v="74.260000000000005"/>
  </r>
  <r>
    <x v="150"/>
    <x v="150"/>
    <s v="Sport i rekreacja"/>
    <d v="2026-06-01T00:00:00"/>
    <n v="0"/>
    <n v="75.33"/>
    <n v="0"/>
  </r>
  <r>
    <x v="150"/>
    <x v="150"/>
    <s v="Sport i rekreacja"/>
    <d v="2026-07-01T00:00:00"/>
    <n v="0"/>
    <n v="75.56"/>
    <n v="0"/>
  </r>
  <r>
    <x v="151"/>
    <x v="151"/>
    <s v="Spożywcze"/>
    <d v="2024-08-01T00:00:00"/>
    <n v="16"/>
    <n v="3.61"/>
    <n v="57.76"/>
  </r>
  <r>
    <x v="151"/>
    <x v="151"/>
    <s v="Spożywcze"/>
    <d v="2024-09-01T00:00:00"/>
    <n v="20"/>
    <n v="3.64"/>
    <n v="72.8"/>
  </r>
  <r>
    <x v="151"/>
    <x v="151"/>
    <s v="Spożywcze"/>
    <d v="2024-10-01T00:00:00"/>
    <n v="20"/>
    <n v="3.48"/>
    <n v="69.599999999999994"/>
  </r>
  <r>
    <x v="151"/>
    <x v="151"/>
    <s v="Spożywcze"/>
    <d v="2024-11-01T00:00:00"/>
    <n v="22"/>
    <n v="3.57"/>
    <n v="78.539999999999992"/>
  </r>
  <r>
    <x v="151"/>
    <x v="151"/>
    <s v="Spożywcze"/>
    <d v="2024-12-01T00:00:00"/>
    <n v="20"/>
    <n v="3.61"/>
    <n v="72.2"/>
  </r>
  <r>
    <x v="151"/>
    <x v="151"/>
    <s v="Spożywcze"/>
    <d v="2025-01-01T00:00:00"/>
    <n v="23"/>
    <n v="3.37"/>
    <n v="77.510000000000005"/>
  </r>
  <r>
    <x v="151"/>
    <x v="151"/>
    <s v="Spożywcze"/>
    <d v="2025-02-01T00:00:00"/>
    <n v="20"/>
    <n v="3.54"/>
    <n v="70.8"/>
  </r>
  <r>
    <x v="151"/>
    <x v="151"/>
    <s v="Spożywcze"/>
    <d v="2025-03-01T00:00:00"/>
    <n v="19"/>
    <n v="3.42"/>
    <n v="64.98"/>
  </r>
  <r>
    <x v="151"/>
    <x v="151"/>
    <s v="Spożywcze"/>
    <d v="2025-04-01T00:00:00"/>
    <n v="19"/>
    <n v="3.64"/>
    <n v="69.16"/>
  </r>
  <r>
    <x v="151"/>
    <x v="151"/>
    <s v="Spożywcze"/>
    <d v="2025-05-01T00:00:00"/>
    <n v="18"/>
    <n v="3.59"/>
    <n v="64.62"/>
  </r>
  <r>
    <x v="151"/>
    <x v="151"/>
    <s v="Spożywcze"/>
    <d v="2025-06-01T00:00:00"/>
    <n v="18"/>
    <n v="3.64"/>
    <n v="65.52"/>
  </r>
  <r>
    <x v="151"/>
    <x v="151"/>
    <s v="Spożywcze"/>
    <d v="2025-07-01T00:00:00"/>
    <n v="16"/>
    <n v="3.62"/>
    <n v="57.92"/>
  </r>
  <r>
    <x v="151"/>
    <x v="151"/>
    <s v="Spożywcze"/>
    <d v="2025-08-01T00:00:00"/>
    <n v="20"/>
    <n v="3.47"/>
    <n v="69.400000000000006"/>
  </r>
  <r>
    <x v="151"/>
    <x v="151"/>
    <s v="Spożywcze"/>
    <d v="2025-09-01T00:00:00"/>
    <n v="18"/>
    <n v="3.68"/>
    <n v="66.240000000000009"/>
  </r>
  <r>
    <x v="151"/>
    <x v="151"/>
    <s v="Spożywcze"/>
    <d v="2025-10-01T00:00:00"/>
    <n v="23"/>
    <n v="3.51"/>
    <n v="80.72999999999999"/>
  </r>
  <r>
    <x v="151"/>
    <x v="151"/>
    <s v="Spożywcze"/>
    <d v="2025-11-01T00:00:00"/>
    <n v="23"/>
    <n v="3.49"/>
    <n v="80.27000000000001"/>
  </r>
  <r>
    <x v="151"/>
    <x v="151"/>
    <s v="Spożywcze"/>
    <d v="2025-12-01T00:00:00"/>
    <n v="23"/>
    <n v="3.57"/>
    <n v="82.11"/>
  </r>
  <r>
    <x v="151"/>
    <x v="151"/>
    <s v="Spożywcze"/>
    <d v="2026-01-01T00:00:00"/>
    <n v="24"/>
    <n v="3.55"/>
    <n v="85.199999999999989"/>
  </r>
  <r>
    <x v="151"/>
    <x v="151"/>
    <s v="Spożywcze"/>
    <d v="2026-02-01T00:00:00"/>
    <n v="23"/>
    <n v="3.52"/>
    <n v="80.959999999999994"/>
  </r>
  <r>
    <x v="151"/>
    <x v="151"/>
    <s v="Spożywcze"/>
    <d v="2026-03-01T00:00:00"/>
    <n v="20"/>
    <n v="3.62"/>
    <n v="72.400000000000006"/>
  </r>
  <r>
    <x v="151"/>
    <x v="151"/>
    <s v="Spożywcze"/>
    <d v="2026-04-01T00:00:00"/>
    <n v="23"/>
    <n v="3.58"/>
    <n v="82.34"/>
  </r>
  <r>
    <x v="151"/>
    <x v="151"/>
    <s v="Spożywcze"/>
    <d v="2026-05-01T00:00:00"/>
    <n v="19"/>
    <n v="3.5"/>
    <n v="66.5"/>
  </r>
  <r>
    <x v="151"/>
    <x v="151"/>
    <s v="Spożywcze"/>
    <d v="2026-06-01T00:00:00"/>
    <n v="19"/>
    <n v="3.59"/>
    <n v="68.209999999999994"/>
  </r>
  <r>
    <x v="151"/>
    <x v="151"/>
    <s v="Spożywcze"/>
    <d v="2026-07-01T00:00:00"/>
    <n v="19"/>
    <n v="3.56"/>
    <n v="67.64"/>
  </r>
  <r>
    <x v="152"/>
    <x v="152"/>
    <s v="Narzędzia"/>
    <d v="2024-08-01T00:00:00"/>
    <n v="2"/>
    <n v="431.34"/>
    <n v="862.68"/>
  </r>
  <r>
    <x v="152"/>
    <x v="152"/>
    <s v="Narzędzia"/>
    <d v="2024-09-01T00:00:00"/>
    <n v="0"/>
    <n v="423.57"/>
    <n v="0"/>
  </r>
  <r>
    <x v="152"/>
    <x v="152"/>
    <s v="Narzędzia"/>
    <d v="2024-10-01T00:00:00"/>
    <n v="2"/>
    <n v="429.05"/>
    <n v="858.1"/>
  </r>
  <r>
    <x v="152"/>
    <x v="152"/>
    <s v="Narzędzia"/>
    <d v="2024-11-01T00:00:00"/>
    <n v="1"/>
    <n v="413.96"/>
    <n v="413.96"/>
  </r>
  <r>
    <x v="152"/>
    <x v="152"/>
    <s v="Narzędzia"/>
    <d v="2024-12-01T00:00:00"/>
    <n v="1"/>
    <n v="414.65"/>
    <n v="414.65"/>
  </r>
  <r>
    <x v="152"/>
    <x v="152"/>
    <s v="Narzędzia"/>
    <d v="2025-01-01T00:00:00"/>
    <n v="2"/>
    <n v="423.58"/>
    <n v="847.16"/>
  </r>
  <r>
    <x v="152"/>
    <x v="152"/>
    <s v="Narzędzia"/>
    <d v="2025-02-01T00:00:00"/>
    <n v="3"/>
    <n v="426.05"/>
    <n v="1278.1500000000001"/>
  </r>
  <r>
    <x v="152"/>
    <x v="152"/>
    <s v="Narzędzia"/>
    <d v="2025-03-01T00:00:00"/>
    <n v="0"/>
    <n v="429.97"/>
    <n v="0"/>
  </r>
  <r>
    <x v="152"/>
    <x v="152"/>
    <s v="Narzędzia"/>
    <d v="2025-04-01T00:00:00"/>
    <n v="4"/>
    <n v="409.98"/>
    <n v="1639.92"/>
  </r>
  <r>
    <x v="152"/>
    <x v="152"/>
    <s v="Narzędzia"/>
    <d v="2025-05-01T00:00:00"/>
    <n v="0"/>
    <n v="411.31"/>
    <n v="0"/>
  </r>
  <r>
    <x v="152"/>
    <x v="152"/>
    <s v="Narzędzia"/>
    <d v="2025-06-01T00:00:00"/>
    <n v="4"/>
    <n v="446.82"/>
    <n v="1787.28"/>
  </r>
  <r>
    <x v="152"/>
    <x v="152"/>
    <s v="Narzędzia"/>
    <d v="2025-07-01T00:00:00"/>
    <n v="0"/>
    <n v="426.87"/>
    <n v="0"/>
  </r>
  <r>
    <x v="152"/>
    <x v="152"/>
    <s v="Narzędzia"/>
    <d v="2025-08-01T00:00:00"/>
    <n v="1"/>
    <n v="440.86"/>
    <n v="440.86"/>
  </r>
  <r>
    <x v="152"/>
    <x v="152"/>
    <s v="Narzędzia"/>
    <d v="2025-09-01T00:00:00"/>
    <n v="3"/>
    <n v="409.2"/>
    <n v="1227.5999999999999"/>
  </r>
  <r>
    <x v="152"/>
    <x v="152"/>
    <s v="Narzędzia"/>
    <d v="2025-10-01T00:00:00"/>
    <n v="3"/>
    <n v="447.32"/>
    <n v="1341.96"/>
  </r>
  <r>
    <x v="152"/>
    <x v="152"/>
    <s v="Narzędzia"/>
    <d v="2025-11-01T00:00:00"/>
    <n v="0"/>
    <n v="434.52"/>
    <n v="0"/>
  </r>
  <r>
    <x v="152"/>
    <x v="152"/>
    <s v="Narzędzia"/>
    <d v="2025-12-01T00:00:00"/>
    <n v="1"/>
    <n v="435.06"/>
    <n v="435.06"/>
  </r>
  <r>
    <x v="152"/>
    <x v="152"/>
    <s v="Narzędzia"/>
    <d v="2026-01-01T00:00:00"/>
    <n v="0"/>
    <n v="420.6"/>
    <n v="0"/>
  </r>
  <r>
    <x v="152"/>
    <x v="152"/>
    <s v="Narzędzia"/>
    <d v="2026-02-01T00:00:00"/>
    <n v="1"/>
    <n v="423.57"/>
    <n v="423.57"/>
  </r>
  <r>
    <x v="152"/>
    <x v="152"/>
    <s v="Narzędzia"/>
    <d v="2026-03-01T00:00:00"/>
    <n v="0"/>
    <n v="451.22"/>
    <n v="0"/>
  </r>
  <r>
    <x v="152"/>
    <x v="152"/>
    <s v="Narzędzia"/>
    <d v="2026-04-01T00:00:00"/>
    <n v="0"/>
    <n v="420.61"/>
    <n v="0"/>
  </r>
  <r>
    <x v="152"/>
    <x v="152"/>
    <s v="Narzędzia"/>
    <d v="2026-05-01T00:00:00"/>
    <n v="0"/>
    <n v="444.09"/>
    <n v="0"/>
  </r>
  <r>
    <x v="152"/>
    <x v="152"/>
    <s v="Narzędzia"/>
    <d v="2026-06-01T00:00:00"/>
    <n v="2"/>
    <n v="451.84"/>
    <n v="903.68"/>
  </r>
  <r>
    <x v="152"/>
    <x v="152"/>
    <s v="Narzędzia"/>
    <d v="2026-07-01T00:00:00"/>
    <n v="7"/>
    <n v="441.61"/>
    <n v="3091.27"/>
  </r>
  <r>
    <x v="153"/>
    <x v="153"/>
    <s v="RTV"/>
    <d v="2024-08-01T00:00:00"/>
    <n v="20"/>
    <n v="230.04"/>
    <n v="4600.8"/>
  </r>
  <r>
    <x v="153"/>
    <x v="153"/>
    <s v="RTV"/>
    <d v="2024-09-01T00:00:00"/>
    <n v="20"/>
    <n v="241.17"/>
    <n v="4823.3999999999996"/>
  </r>
  <r>
    <x v="153"/>
    <x v="153"/>
    <s v="RTV"/>
    <d v="2024-10-01T00:00:00"/>
    <n v="21"/>
    <n v="232.94"/>
    <n v="4891.74"/>
  </r>
  <r>
    <x v="153"/>
    <x v="153"/>
    <s v="RTV"/>
    <d v="2024-11-01T00:00:00"/>
    <n v="17"/>
    <n v="237.58"/>
    <n v="4038.86"/>
  </r>
  <r>
    <x v="153"/>
    <x v="153"/>
    <s v="RTV"/>
    <d v="2024-12-01T00:00:00"/>
    <n v="18"/>
    <n v="228.81"/>
    <n v="4118.58"/>
  </r>
  <r>
    <x v="153"/>
    <x v="153"/>
    <s v="RTV"/>
    <d v="2025-01-01T00:00:00"/>
    <n v="14"/>
    <n v="229.69"/>
    <n v="3215.66"/>
  </r>
  <r>
    <x v="153"/>
    <x v="153"/>
    <s v="RTV"/>
    <d v="2025-02-01T00:00:00"/>
    <n v="19"/>
    <n v="227.62"/>
    <n v="4324.78"/>
  </r>
  <r>
    <x v="153"/>
    <x v="153"/>
    <s v="RTV"/>
    <d v="2025-03-01T00:00:00"/>
    <n v="17"/>
    <n v="232.27"/>
    <n v="3948.59"/>
  </r>
  <r>
    <x v="153"/>
    <x v="153"/>
    <s v="RTV"/>
    <d v="2025-04-01T00:00:00"/>
    <n v="17"/>
    <n v="231.9"/>
    <n v="3942.3"/>
  </r>
  <r>
    <x v="153"/>
    <x v="153"/>
    <s v="RTV"/>
    <d v="2025-05-01T00:00:00"/>
    <n v="17"/>
    <n v="226.92"/>
    <n v="3857.64"/>
  </r>
  <r>
    <x v="153"/>
    <x v="153"/>
    <s v="RTV"/>
    <d v="2025-06-01T00:00:00"/>
    <n v="18"/>
    <n v="241"/>
    <n v="4338"/>
  </r>
  <r>
    <x v="153"/>
    <x v="153"/>
    <s v="RTV"/>
    <d v="2025-07-01T00:00:00"/>
    <n v="21"/>
    <n v="237.15"/>
    <n v="4980.1500000000005"/>
  </r>
  <r>
    <x v="153"/>
    <x v="153"/>
    <s v="RTV"/>
    <d v="2025-08-01T00:00:00"/>
    <n v="21"/>
    <n v="226.79"/>
    <n v="4762.59"/>
  </r>
  <r>
    <x v="153"/>
    <x v="153"/>
    <s v="RTV"/>
    <d v="2025-09-01T00:00:00"/>
    <n v="19"/>
    <n v="230.8"/>
    <n v="4385.2"/>
  </r>
  <r>
    <x v="153"/>
    <x v="153"/>
    <s v="RTV"/>
    <d v="2025-10-01T00:00:00"/>
    <n v="21"/>
    <n v="246.67"/>
    <n v="5180.07"/>
  </r>
  <r>
    <x v="153"/>
    <x v="153"/>
    <s v="RTV"/>
    <d v="2025-11-01T00:00:00"/>
    <n v="19"/>
    <n v="237.91"/>
    <n v="4520.29"/>
  </r>
  <r>
    <x v="153"/>
    <x v="153"/>
    <s v="RTV"/>
    <d v="2025-12-01T00:00:00"/>
    <n v="21"/>
    <n v="229.59"/>
    <n v="4821.3900000000003"/>
  </r>
  <r>
    <x v="153"/>
    <x v="153"/>
    <s v="RTV"/>
    <d v="2026-01-01T00:00:00"/>
    <n v="24"/>
    <n v="234.55"/>
    <n v="5629.2000000000007"/>
  </r>
  <r>
    <x v="153"/>
    <x v="153"/>
    <s v="RTV"/>
    <d v="2026-02-01T00:00:00"/>
    <n v="20"/>
    <n v="227.14"/>
    <n v="4542.7999999999993"/>
  </r>
  <r>
    <x v="153"/>
    <x v="153"/>
    <s v="RTV"/>
    <d v="2026-03-01T00:00:00"/>
    <n v="19"/>
    <n v="237.73"/>
    <n v="4516.87"/>
  </r>
  <r>
    <x v="153"/>
    <x v="153"/>
    <s v="RTV"/>
    <d v="2026-04-01T00:00:00"/>
    <n v="22"/>
    <n v="227.36"/>
    <n v="5001.92"/>
  </r>
  <r>
    <x v="153"/>
    <x v="153"/>
    <s v="RTV"/>
    <d v="2026-05-01T00:00:00"/>
    <n v="21"/>
    <n v="234.68"/>
    <n v="4928.28"/>
  </r>
  <r>
    <x v="153"/>
    <x v="153"/>
    <s v="RTV"/>
    <d v="2026-06-01T00:00:00"/>
    <n v="19"/>
    <n v="246.19"/>
    <n v="4677.6099999999997"/>
  </r>
  <r>
    <x v="153"/>
    <x v="153"/>
    <s v="RTV"/>
    <d v="2026-07-01T00:00:00"/>
    <n v="19"/>
    <n v="239.72"/>
    <n v="4554.68"/>
  </r>
  <r>
    <x v="154"/>
    <x v="154"/>
    <s v="Oświetlenie"/>
    <d v="2024-08-01T00:00:00"/>
    <n v="2"/>
    <n v="80.81"/>
    <n v="161.62"/>
  </r>
  <r>
    <x v="154"/>
    <x v="154"/>
    <s v="Oświetlenie"/>
    <d v="2024-09-01T00:00:00"/>
    <n v="2"/>
    <n v="81.78"/>
    <n v="163.56"/>
  </r>
  <r>
    <x v="154"/>
    <x v="154"/>
    <s v="Oświetlenie"/>
    <d v="2024-10-01T00:00:00"/>
    <n v="1"/>
    <n v="81.5"/>
    <n v="81.5"/>
  </r>
  <r>
    <x v="154"/>
    <x v="154"/>
    <s v="Oświetlenie"/>
    <d v="2024-11-01T00:00:00"/>
    <n v="1"/>
    <n v="84.84"/>
    <n v="84.84"/>
  </r>
  <r>
    <x v="154"/>
    <x v="154"/>
    <s v="Oświetlenie"/>
    <d v="2024-12-01T00:00:00"/>
    <n v="0"/>
    <n v="79.209999999999994"/>
    <n v="0"/>
  </r>
  <r>
    <x v="154"/>
    <x v="154"/>
    <s v="Oświetlenie"/>
    <d v="2025-01-01T00:00:00"/>
    <n v="0"/>
    <n v="79.3"/>
    <n v="0"/>
  </r>
  <r>
    <x v="154"/>
    <x v="154"/>
    <s v="Oświetlenie"/>
    <d v="2025-02-01T00:00:00"/>
    <n v="0"/>
    <n v="83.24"/>
    <n v="0"/>
  </r>
  <r>
    <x v="154"/>
    <x v="154"/>
    <s v="Oświetlenie"/>
    <d v="2025-03-01T00:00:00"/>
    <n v="0"/>
    <n v="84.59"/>
    <n v="0"/>
  </r>
  <r>
    <x v="154"/>
    <x v="154"/>
    <s v="Oświetlenie"/>
    <d v="2025-04-01T00:00:00"/>
    <n v="1"/>
    <n v="82.3"/>
    <n v="82.3"/>
  </r>
  <r>
    <x v="154"/>
    <x v="154"/>
    <s v="Oświetlenie"/>
    <d v="2025-05-01T00:00:00"/>
    <n v="2"/>
    <n v="83.85"/>
    <n v="167.7"/>
  </r>
  <r>
    <x v="154"/>
    <x v="154"/>
    <s v="Oświetlenie"/>
    <d v="2025-06-01T00:00:00"/>
    <n v="2"/>
    <n v="79.510000000000005"/>
    <n v="159.02000000000001"/>
  </r>
  <r>
    <x v="154"/>
    <x v="154"/>
    <s v="Oświetlenie"/>
    <d v="2025-07-01T00:00:00"/>
    <n v="4"/>
    <n v="82.1"/>
    <n v="328.4"/>
  </r>
  <r>
    <x v="154"/>
    <x v="154"/>
    <s v="Oświetlenie"/>
    <d v="2025-08-01T00:00:00"/>
    <n v="2"/>
    <n v="82.03"/>
    <n v="164.06"/>
  </r>
  <r>
    <x v="154"/>
    <x v="154"/>
    <s v="Oświetlenie"/>
    <d v="2025-09-01T00:00:00"/>
    <n v="2"/>
    <n v="83.2"/>
    <n v="166.4"/>
  </r>
  <r>
    <x v="154"/>
    <x v="154"/>
    <s v="Oświetlenie"/>
    <d v="2025-10-01T00:00:00"/>
    <n v="2"/>
    <n v="82.37"/>
    <n v="164.74"/>
  </r>
  <r>
    <x v="154"/>
    <x v="154"/>
    <s v="Oświetlenie"/>
    <d v="2025-11-01T00:00:00"/>
    <n v="1"/>
    <n v="84.91"/>
    <n v="84.91"/>
  </r>
  <r>
    <x v="154"/>
    <x v="154"/>
    <s v="Oświetlenie"/>
    <d v="2025-12-01T00:00:00"/>
    <n v="1"/>
    <n v="83.11"/>
    <n v="83.11"/>
  </r>
  <r>
    <x v="154"/>
    <x v="154"/>
    <s v="Oświetlenie"/>
    <d v="2026-01-01T00:00:00"/>
    <n v="0"/>
    <n v="84.32"/>
    <n v="0"/>
  </r>
  <r>
    <x v="154"/>
    <x v="154"/>
    <s v="Oświetlenie"/>
    <d v="2026-02-01T00:00:00"/>
    <n v="0"/>
    <n v="82.7"/>
    <n v="0"/>
  </r>
  <r>
    <x v="154"/>
    <x v="154"/>
    <s v="Oświetlenie"/>
    <d v="2026-03-01T00:00:00"/>
    <n v="1"/>
    <n v="83.47"/>
    <n v="83.47"/>
  </r>
  <r>
    <x v="154"/>
    <x v="154"/>
    <s v="Oświetlenie"/>
    <d v="2026-04-01T00:00:00"/>
    <n v="1"/>
    <n v="80.27"/>
    <n v="80.27"/>
  </r>
  <r>
    <x v="154"/>
    <x v="154"/>
    <s v="Oświetlenie"/>
    <d v="2026-05-01T00:00:00"/>
    <n v="2"/>
    <n v="80.98"/>
    <n v="161.96"/>
  </r>
  <r>
    <x v="154"/>
    <x v="154"/>
    <s v="Oświetlenie"/>
    <d v="2026-06-01T00:00:00"/>
    <n v="2"/>
    <n v="77.709999999999994"/>
    <n v="155.41999999999999"/>
  </r>
  <r>
    <x v="154"/>
    <x v="154"/>
    <s v="Oświetlenie"/>
    <d v="2026-07-01T00:00:00"/>
    <n v="2"/>
    <n v="84.65"/>
    <n v="169.3"/>
  </r>
  <r>
    <x v="155"/>
    <x v="155"/>
    <s v="AGD"/>
    <d v="2024-08-01T00:00:00"/>
    <n v="0"/>
    <n v="303.51"/>
    <n v="0"/>
  </r>
  <r>
    <x v="155"/>
    <x v="155"/>
    <s v="AGD"/>
    <d v="2024-09-01T00:00:00"/>
    <n v="0"/>
    <n v="314.52"/>
    <n v="0"/>
  </r>
  <r>
    <x v="155"/>
    <x v="155"/>
    <s v="AGD"/>
    <d v="2024-10-01T00:00:00"/>
    <n v="2"/>
    <n v="324.07"/>
    <n v="648.14"/>
  </r>
  <r>
    <x v="155"/>
    <x v="155"/>
    <s v="AGD"/>
    <d v="2024-11-01T00:00:00"/>
    <n v="3"/>
    <n v="313.49"/>
    <n v="940.47"/>
  </r>
  <r>
    <x v="155"/>
    <x v="155"/>
    <s v="AGD"/>
    <d v="2024-12-01T00:00:00"/>
    <n v="3"/>
    <n v="311.45999999999998"/>
    <n v="934.37999999999988"/>
  </r>
  <r>
    <x v="155"/>
    <x v="155"/>
    <s v="AGD"/>
    <d v="2025-01-01T00:00:00"/>
    <n v="6"/>
    <n v="325.47000000000003"/>
    <n v="1952.8200000000002"/>
  </r>
  <r>
    <x v="155"/>
    <x v="155"/>
    <s v="AGD"/>
    <d v="2025-02-01T00:00:00"/>
    <n v="8"/>
    <n v="322.27"/>
    <n v="2578.16"/>
  </r>
  <r>
    <x v="155"/>
    <x v="155"/>
    <s v="AGD"/>
    <d v="2025-03-01T00:00:00"/>
    <n v="7"/>
    <n v="304.61"/>
    <n v="2132.27"/>
  </r>
  <r>
    <x v="155"/>
    <x v="155"/>
    <s v="AGD"/>
    <d v="2025-04-01T00:00:00"/>
    <n v="4"/>
    <n v="308.51"/>
    <n v="1234.04"/>
  </r>
  <r>
    <x v="155"/>
    <x v="155"/>
    <s v="AGD"/>
    <d v="2025-05-01T00:00:00"/>
    <n v="3"/>
    <n v="296.33999999999997"/>
    <n v="889.02"/>
  </r>
  <r>
    <x v="155"/>
    <x v="155"/>
    <s v="AGD"/>
    <d v="2025-06-01T00:00:00"/>
    <n v="2"/>
    <n v="313.83"/>
    <n v="627.66"/>
  </r>
  <r>
    <x v="155"/>
    <x v="155"/>
    <s v="AGD"/>
    <d v="2025-07-01T00:00:00"/>
    <n v="1"/>
    <n v="315.64"/>
    <n v="315.64"/>
  </r>
  <r>
    <x v="155"/>
    <x v="155"/>
    <s v="AGD"/>
    <d v="2025-08-01T00:00:00"/>
    <n v="0"/>
    <n v="324.87"/>
    <n v="0"/>
  </r>
  <r>
    <x v="155"/>
    <x v="155"/>
    <s v="AGD"/>
    <d v="2025-09-01T00:00:00"/>
    <n v="0"/>
    <n v="320.10000000000002"/>
    <n v="0"/>
  </r>
  <r>
    <x v="155"/>
    <x v="155"/>
    <s v="AGD"/>
    <d v="2025-10-01T00:00:00"/>
    <n v="1"/>
    <n v="306.19"/>
    <n v="306.19"/>
  </r>
  <r>
    <x v="155"/>
    <x v="155"/>
    <s v="AGD"/>
    <d v="2025-11-01T00:00:00"/>
    <n v="3"/>
    <n v="297.77"/>
    <n v="893.31"/>
  </r>
  <r>
    <x v="155"/>
    <x v="155"/>
    <s v="AGD"/>
    <d v="2025-12-01T00:00:00"/>
    <n v="4"/>
    <n v="308.76"/>
    <n v="1235.04"/>
  </r>
  <r>
    <x v="155"/>
    <x v="155"/>
    <s v="AGD"/>
    <d v="2026-01-01T00:00:00"/>
    <n v="7"/>
    <n v="315.70999999999998"/>
    <n v="2209.9699999999998"/>
  </r>
  <r>
    <x v="155"/>
    <x v="155"/>
    <s v="AGD"/>
    <d v="2026-02-01T00:00:00"/>
    <n v="6"/>
    <n v="316.7"/>
    <n v="1900.1999999999998"/>
  </r>
  <r>
    <x v="155"/>
    <x v="155"/>
    <s v="AGD"/>
    <d v="2026-03-01T00:00:00"/>
    <n v="8"/>
    <n v="318.7"/>
    <n v="2549.6"/>
  </r>
  <r>
    <x v="155"/>
    <x v="155"/>
    <s v="AGD"/>
    <d v="2026-04-01T00:00:00"/>
    <n v="4"/>
    <n v="306.29000000000002"/>
    <n v="1225.1600000000001"/>
  </r>
  <r>
    <x v="155"/>
    <x v="155"/>
    <s v="AGD"/>
    <d v="2026-05-01T00:00:00"/>
    <n v="4"/>
    <n v="322.54000000000002"/>
    <n v="1290.1600000000001"/>
  </r>
  <r>
    <x v="155"/>
    <x v="155"/>
    <s v="AGD"/>
    <d v="2026-06-01T00:00:00"/>
    <n v="2"/>
    <n v="304.08999999999997"/>
    <n v="608.17999999999995"/>
  </r>
  <r>
    <x v="155"/>
    <x v="155"/>
    <s v="AGD"/>
    <d v="2026-07-01T00:00:00"/>
    <n v="1"/>
    <n v="324.24"/>
    <n v="324.24"/>
  </r>
  <r>
    <x v="156"/>
    <x v="156"/>
    <s v="Obuwie"/>
    <d v="2024-08-01T00:00:00"/>
    <n v="19"/>
    <n v="51.2"/>
    <n v="972.80000000000007"/>
  </r>
  <r>
    <x v="156"/>
    <x v="156"/>
    <s v="Obuwie"/>
    <d v="2024-09-01T00:00:00"/>
    <n v="18"/>
    <n v="49.31"/>
    <n v="887.58"/>
  </r>
  <r>
    <x v="156"/>
    <x v="156"/>
    <s v="Obuwie"/>
    <d v="2024-10-01T00:00:00"/>
    <n v="20"/>
    <n v="50.59"/>
    <n v="1011.8000000000001"/>
  </r>
  <r>
    <x v="156"/>
    <x v="156"/>
    <s v="Obuwie"/>
    <d v="2024-11-01T00:00:00"/>
    <n v="18"/>
    <n v="47.95"/>
    <n v="863.1"/>
  </r>
  <r>
    <x v="156"/>
    <x v="156"/>
    <s v="Obuwie"/>
    <d v="2024-12-01T00:00:00"/>
    <n v="19"/>
    <n v="48.43"/>
    <n v="920.17"/>
  </r>
  <r>
    <x v="156"/>
    <x v="156"/>
    <s v="Obuwie"/>
    <d v="2025-01-01T00:00:00"/>
    <n v="21"/>
    <n v="48.6"/>
    <n v="1020.6"/>
  </r>
  <r>
    <x v="156"/>
    <x v="156"/>
    <s v="Obuwie"/>
    <d v="2025-02-01T00:00:00"/>
    <n v="19"/>
    <n v="49.95"/>
    <n v="949.05000000000007"/>
  </r>
  <r>
    <x v="156"/>
    <x v="156"/>
    <s v="Obuwie"/>
    <d v="2025-03-01T00:00:00"/>
    <n v="19"/>
    <n v="48.71"/>
    <n v="925.49"/>
  </r>
  <r>
    <x v="156"/>
    <x v="156"/>
    <s v="Obuwie"/>
    <d v="2025-04-01T00:00:00"/>
    <n v="23"/>
    <n v="49.18"/>
    <n v="1131.1400000000001"/>
  </r>
  <r>
    <x v="156"/>
    <x v="156"/>
    <s v="Obuwie"/>
    <d v="2025-05-01T00:00:00"/>
    <n v="22"/>
    <n v="48.95"/>
    <n v="1076.9000000000001"/>
  </r>
  <r>
    <x v="156"/>
    <x v="156"/>
    <s v="Obuwie"/>
    <d v="2025-06-01T00:00:00"/>
    <n v="22"/>
    <n v="50.71"/>
    <n v="1115.6200000000001"/>
  </r>
  <r>
    <x v="156"/>
    <x v="156"/>
    <s v="Obuwie"/>
    <d v="2025-07-01T00:00:00"/>
    <n v="18"/>
    <n v="49.99"/>
    <n v="899.82"/>
  </r>
  <r>
    <x v="156"/>
    <x v="156"/>
    <s v="Obuwie"/>
    <d v="2025-08-01T00:00:00"/>
    <n v="18"/>
    <n v="48.6"/>
    <n v="874.80000000000007"/>
  </r>
  <r>
    <x v="156"/>
    <x v="156"/>
    <s v="Obuwie"/>
    <d v="2025-09-01T00:00:00"/>
    <n v="19"/>
    <n v="52.05"/>
    <n v="988.94999999999993"/>
  </r>
  <r>
    <x v="156"/>
    <x v="156"/>
    <s v="Obuwie"/>
    <d v="2025-10-01T00:00:00"/>
    <n v="21"/>
    <n v="47.49"/>
    <n v="997.29000000000008"/>
  </r>
  <r>
    <x v="156"/>
    <x v="156"/>
    <s v="Obuwie"/>
    <d v="2025-11-01T00:00:00"/>
    <n v="20"/>
    <n v="47.36"/>
    <n v="947.2"/>
  </r>
  <r>
    <x v="156"/>
    <x v="156"/>
    <s v="Obuwie"/>
    <d v="2025-12-01T00:00:00"/>
    <n v="19"/>
    <n v="50.15"/>
    <n v="952.85"/>
  </r>
  <r>
    <x v="156"/>
    <x v="156"/>
    <s v="Obuwie"/>
    <d v="2026-01-01T00:00:00"/>
    <n v="20"/>
    <n v="48.88"/>
    <n v="977.6"/>
  </r>
  <r>
    <x v="156"/>
    <x v="156"/>
    <s v="Obuwie"/>
    <d v="2026-02-01T00:00:00"/>
    <n v="18"/>
    <n v="48.97"/>
    <n v="881.46"/>
  </r>
  <r>
    <x v="156"/>
    <x v="156"/>
    <s v="Obuwie"/>
    <d v="2026-03-01T00:00:00"/>
    <n v="21"/>
    <n v="48.37"/>
    <n v="1015.77"/>
  </r>
  <r>
    <x v="156"/>
    <x v="156"/>
    <s v="Obuwie"/>
    <d v="2026-04-01T00:00:00"/>
    <n v="21"/>
    <n v="49.56"/>
    <n v="1040.76"/>
  </r>
  <r>
    <x v="156"/>
    <x v="156"/>
    <s v="Obuwie"/>
    <d v="2026-05-01T00:00:00"/>
    <n v="22"/>
    <n v="47.29"/>
    <n v="1040.3799999999999"/>
  </r>
  <r>
    <x v="156"/>
    <x v="156"/>
    <s v="Obuwie"/>
    <d v="2026-06-01T00:00:00"/>
    <n v="21"/>
    <n v="51.25"/>
    <n v="1076.25"/>
  </r>
  <r>
    <x v="156"/>
    <x v="156"/>
    <s v="Obuwie"/>
    <d v="2026-07-01T00:00:00"/>
    <n v="23"/>
    <n v="48.65"/>
    <n v="1118.95"/>
  </r>
  <r>
    <x v="157"/>
    <x v="157"/>
    <s v="Meble"/>
    <d v="2024-08-01T00:00:00"/>
    <n v="1"/>
    <n v="955.67"/>
    <n v="955.67"/>
  </r>
  <r>
    <x v="157"/>
    <x v="157"/>
    <s v="Meble"/>
    <d v="2024-09-01T00:00:00"/>
    <n v="1"/>
    <n v="975.16"/>
    <n v="975.16"/>
  </r>
  <r>
    <x v="157"/>
    <x v="157"/>
    <s v="Meble"/>
    <d v="2024-10-01T00:00:00"/>
    <n v="1"/>
    <n v="904.03"/>
    <n v="904.03"/>
  </r>
  <r>
    <x v="157"/>
    <x v="157"/>
    <s v="Meble"/>
    <d v="2024-11-01T00:00:00"/>
    <n v="1"/>
    <n v="947.81"/>
    <n v="947.81"/>
  </r>
  <r>
    <x v="157"/>
    <x v="157"/>
    <s v="Meble"/>
    <d v="2024-12-01T00:00:00"/>
    <n v="1"/>
    <n v="964.43"/>
    <n v="964.43"/>
  </r>
  <r>
    <x v="157"/>
    <x v="157"/>
    <s v="Meble"/>
    <d v="2025-01-01T00:00:00"/>
    <n v="1"/>
    <n v="973.14"/>
    <n v="973.14"/>
  </r>
  <r>
    <x v="157"/>
    <x v="157"/>
    <s v="Meble"/>
    <d v="2025-02-01T00:00:00"/>
    <n v="1"/>
    <n v="914.24"/>
    <n v="914.24"/>
  </r>
  <r>
    <x v="157"/>
    <x v="157"/>
    <s v="Meble"/>
    <d v="2025-03-01T00:00:00"/>
    <n v="1"/>
    <n v="934.69"/>
    <n v="934.69"/>
  </r>
  <r>
    <x v="157"/>
    <x v="157"/>
    <s v="Meble"/>
    <d v="2025-04-01T00:00:00"/>
    <n v="1"/>
    <n v="898.74"/>
    <n v="898.74"/>
  </r>
  <r>
    <x v="157"/>
    <x v="157"/>
    <s v="Meble"/>
    <d v="2025-05-01T00:00:00"/>
    <n v="1"/>
    <n v="977.03"/>
    <n v="977.03"/>
  </r>
  <r>
    <x v="157"/>
    <x v="157"/>
    <s v="Meble"/>
    <d v="2025-06-01T00:00:00"/>
    <n v="1"/>
    <n v="984.8"/>
    <n v="984.8"/>
  </r>
  <r>
    <x v="157"/>
    <x v="157"/>
    <s v="Meble"/>
    <d v="2025-07-01T00:00:00"/>
    <n v="1"/>
    <n v="975.91"/>
    <n v="975.91"/>
  </r>
  <r>
    <x v="157"/>
    <x v="157"/>
    <s v="Meble"/>
    <d v="2025-08-01T00:00:00"/>
    <n v="1"/>
    <n v="913.81"/>
    <n v="913.81"/>
  </r>
  <r>
    <x v="157"/>
    <x v="157"/>
    <s v="Meble"/>
    <d v="2025-09-01T00:00:00"/>
    <n v="1"/>
    <n v="969.66"/>
    <n v="969.66"/>
  </r>
  <r>
    <x v="157"/>
    <x v="157"/>
    <s v="Meble"/>
    <d v="2025-10-01T00:00:00"/>
    <n v="1"/>
    <n v="904.41"/>
    <n v="904.41"/>
  </r>
  <r>
    <x v="157"/>
    <x v="157"/>
    <s v="Meble"/>
    <d v="2025-11-01T00:00:00"/>
    <n v="1"/>
    <n v="931.56"/>
    <n v="931.56"/>
  </r>
  <r>
    <x v="157"/>
    <x v="157"/>
    <s v="Meble"/>
    <d v="2025-12-01T00:00:00"/>
    <n v="2"/>
    <n v="989.62"/>
    <n v="1979.24"/>
  </r>
  <r>
    <x v="157"/>
    <x v="157"/>
    <s v="Meble"/>
    <d v="2026-01-01T00:00:00"/>
    <n v="1"/>
    <n v="976.26"/>
    <n v="976.26"/>
  </r>
  <r>
    <x v="157"/>
    <x v="157"/>
    <s v="Meble"/>
    <d v="2026-02-01T00:00:00"/>
    <n v="1"/>
    <n v="963.22"/>
    <n v="963.22"/>
  </r>
  <r>
    <x v="157"/>
    <x v="157"/>
    <s v="Meble"/>
    <d v="2026-03-01T00:00:00"/>
    <n v="1"/>
    <n v="944.79"/>
    <n v="944.79"/>
  </r>
  <r>
    <x v="157"/>
    <x v="157"/>
    <s v="Meble"/>
    <d v="2026-04-01T00:00:00"/>
    <n v="1"/>
    <n v="905.05"/>
    <n v="905.05"/>
  </r>
  <r>
    <x v="157"/>
    <x v="157"/>
    <s v="Meble"/>
    <d v="2026-05-01T00:00:00"/>
    <n v="1"/>
    <n v="981.37"/>
    <n v="981.37"/>
  </r>
  <r>
    <x v="157"/>
    <x v="157"/>
    <s v="Meble"/>
    <d v="2026-06-01T00:00:00"/>
    <n v="1"/>
    <n v="952.51"/>
    <n v="952.51"/>
  </r>
  <r>
    <x v="157"/>
    <x v="157"/>
    <s v="Meble"/>
    <d v="2026-07-01T00:00:00"/>
    <n v="1"/>
    <n v="924.55"/>
    <n v="924.55"/>
  </r>
  <r>
    <x v="158"/>
    <x v="158"/>
    <s v="Meble"/>
    <d v="2024-08-01T00:00:00"/>
    <n v="1"/>
    <n v="829.2"/>
    <n v="829.2"/>
  </r>
  <r>
    <x v="158"/>
    <x v="158"/>
    <s v="Meble"/>
    <d v="2024-09-01T00:00:00"/>
    <n v="0"/>
    <n v="877.28"/>
    <n v="0"/>
  </r>
  <r>
    <x v="158"/>
    <x v="158"/>
    <s v="Meble"/>
    <d v="2024-10-01T00:00:00"/>
    <n v="0"/>
    <n v="813.8"/>
    <n v="0"/>
  </r>
  <r>
    <x v="158"/>
    <x v="158"/>
    <s v="Meble"/>
    <d v="2024-11-01T00:00:00"/>
    <n v="1"/>
    <n v="876.94"/>
    <n v="876.94"/>
  </r>
  <r>
    <x v="158"/>
    <x v="158"/>
    <s v="Meble"/>
    <d v="2024-12-01T00:00:00"/>
    <n v="0"/>
    <n v="826.65"/>
    <n v="0"/>
  </r>
  <r>
    <x v="158"/>
    <x v="158"/>
    <s v="Meble"/>
    <d v="2025-01-01T00:00:00"/>
    <n v="0"/>
    <n v="828.31"/>
    <n v="0"/>
  </r>
  <r>
    <x v="158"/>
    <x v="158"/>
    <s v="Meble"/>
    <d v="2025-02-01T00:00:00"/>
    <n v="0"/>
    <n v="847.03"/>
    <n v="0"/>
  </r>
  <r>
    <x v="158"/>
    <x v="158"/>
    <s v="Meble"/>
    <d v="2025-03-01T00:00:00"/>
    <n v="2"/>
    <n v="857.01"/>
    <n v="1714.02"/>
  </r>
  <r>
    <x v="158"/>
    <x v="158"/>
    <s v="Meble"/>
    <d v="2025-04-01T00:00:00"/>
    <n v="0"/>
    <n v="857.44"/>
    <n v="0"/>
  </r>
  <r>
    <x v="158"/>
    <x v="158"/>
    <s v="Meble"/>
    <d v="2025-05-01T00:00:00"/>
    <n v="2"/>
    <n v="864.64"/>
    <n v="1729.28"/>
  </r>
  <r>
    <x v="158"/>
    <x v="158"/>
    <s v="Meble"/>
    <d v="2025-06-01T00:00:00"/>
    <n v="2"/>
    <n v="842.35"/>
    <n v="1684.7"/>
  </r>
  <r>
    <x v="158"/>
    <x v="158"/>
    <s v="Meble"/>
    <d v="2025-07-01T00:00:00"/>
    <n v="0"/>
    <n v="855.34"/>
    <n v="0"/>
  </r>
  <r>
    <x v="158"/>
    <x v="158"/>
    <s v="Meble"/>
    <d v="2025-08-01T00:00:00"/>
    <n v="0"/>
    <n v="842.21"/>
    <n v="0"/>
  </r>
  <r>
    <x v="158"/>
    <x v="158"/>
    <s v="Meble"/>
    <d v="2025-09-01T00:00:00"/>
    <n v="0"/>
    <n v="811.17"/>
    <n v="0"/>
  </r>
  <r>
    <x v="158"/>
    <x v="158"/>
    <s v="Meble"/>
    <d v="2025-10-01T00:00:00"/>
    <n v="2"/>
    <n v="864.66"/>
    <n v="1729.32"/>
  </r>
  <r>
    <x v="158"/>
    <x v="158"/>
    <s v="Meble"/>
    <d v="2025-11-01T00:00:00"/>
    <n v="0"/>
    <n v="833.23"/>
    <n v="0"/>
  </r>
  <r>
    <x v="158"/>
    <x v="158"/>
    <s v="Meble"/>
    <d v="2025-12-01T00:00:00"/>
    <n v="1"/>
    <n v="890.72"/>
    <n v="890.72"/>
  </r>
  <r>
    <x v="158"/>
    <x v="158"/>
    <s v="Meble"/>
    <d v="2026-01-01T00:00:00"/>
    <n v="2"/>
    <n v="876.64"/>
    <n v="1753.28"/>
  </r>
  <r>
    <x v="158"/>
    <x v="158"/>
    <s v="Meble"/>
    <d v="2026-02-01T00:00:00"/>
    <n v="1"/>
    <n v="866.83"/>
    <n v="866.83"/>
  </r>
  <r>
    <x v="158"/>
    <x v="158"/>
    <s v="Meble"/>
    <d v="2026-03-01T00:00:00"/>
    <n v="1"/>
    <n v="855.49"/>
    <n v="855.49"/>
  </r>
  <r>
    <x v="158"/>
    <x v="158"/>
    <s v="Meble"/>
    <d v="2026-04-01T00:00:00"/>
    <n v="0"/>
    <n v="838.48"/>
    <n v="0"/>
  </r>
  <r>
    <x v="158"/>
    <x v="158"/>
    <s v="Meble"/>
    <d v="2026-05-01T00:00:00"/>
    <n v="2"/>
    <n v="834.74"/>
    <n v="1669.48"/>
  </r>
  <r>
    <x v="158"/>
    <x v="158"/>
    <s v="Meble"/>
    <d v="2026-06-01T00:00:00"/>
    <n v="2"/>
    <n v="845.5"/>
    <n v="1691"/>
  </r>
  <r>
    <x v="158"/>
    <x v="158"/>
    <s v="Meble"/>
    <d v="2026-07-01T00:00:00"/>
    <n v="1"/>
    <n v="880.16"/>
    <n v="880.16"/>
  </r>
  <r>
    <x v="159"/>
    <x v="159"/>
    <s v="Oświetlenie"/>
    <d v="2024-08-01T00:00:00"/>
    <n v="4"/>
    <n v="177.98"/>
    <n v="711.92"/>
  </r>
  <r>
    <x v="159"/>
    <x v="159"/>
    <s v="Oświetlenie"/>
    <d v="2024-09-01T00:00:00"/>
    <n v="6"/>
    <n v="187.99"/>
    <n v="1127.94"/>
  </r>
  <r>
    <x v="159"/>
    <x v="159"/>
    <s v="Oświetlenie"/>
    <d v="2024-10-01T00:00:00"/>
    <n v="5"/>
    <n v="184.39"/>
    <n v="921.94999999999993"/>
  </r>
  <r>
    <x v="159"/>
    <x v="159"/>
    <s v="Oświetlenie"/>
    <d v="2024-11-01T00:00:00"/>
    <n v="4"/>
    <n v="172.58"/>
    <n v="690.32"/>
  </r>
  <r>
    <x v="159"/>
    <x v="159"/>
    <s v="Oświetlenie"/>
    <d v="2024-12-01T00:00:00"/>
    <n v="7"/>
    <n v="185.74"/>
    <n v="1300.18"/>
  </r>
  <r>
    <x v="159"/>
    <x v="159"/>
    <s v="Oświetlenie"/>
    <d v="2025-01-01T00:00:00"/>
    <n v="8"/>
    <n v="179.89"/>
    <n v="1439.12"/>
  </r>
  <r>
    <x v="159"/>
    <x v="159"/>
    <s v="Oświetlenie"/>
    <d v="2025-02-01T00:00:00"/>
    <n v="6"/>
    <n v="189.13"/>
    <n v="1134.78"/>
  </r>
  <r>
    <x v="159"/>
    <x v="159"/>
    <s v="Oświetlenie"/>
    <d v="2025-03-01T00:00:00"/>
    <n v="6"/>
    <n v="186.98"/>
    <n v="1121.8799999999999"/>
  </r>
  <r>
    <x v="159"/>
    <x v="159"/>
    <s v="Oświetlenie"/>
    <d v="2025-04-01T00:00:00"/>
    <n v="3"/>
    <n v="176.41"/>
    <n v="529.23"/>
  </r>
  <r>
    <x v="159"/>
    <x v="159"/>
    <s v="Oświetlenie"/>
    <d v="2025-05-01T00:00:00"/>
    <n v="2"/>
    <n v="176.46"/>
    <n v="352.92"/>
  </r>
  <r>
    <x v="159"/>
    <x v="159"/>
    <s v="Oświetlenie"/>
    <d v="2025-06-01T00:00:00"/>
    <n v="2"/>
    <n v="189.92"/>
    <n v="379.84"/>
  </r>
  <r>
    <x v="159"/>
    <x v="159"/>
    <s v="Oświetlenie"/>
    <d v="2025-07-01T00:00:00"/>
    <n v="3"/>
    <n v="178.93"/>
    <n v="536.79"/>
  </r>
  <r>
    <x v="159"/>
    <x v="159"/>
    <s v="Oświetlenie"/>
    <d v="2025-08-01T00:00:00"/>
    <n v="3"/>
    <n v="178.97"/>
    <n v="536.91"/>
  </r>
  <r>
    <x v="159"/>
    <x v="159"/>
    <s v="Oświetlenie"/>
    <d v="2025-09-01T00:00:00"/>
    <n v="5"/>
    <n v="186.92"/>
    <n v="934.59999999999991"/>
  </r>
  <r>
    <x v="159"/>
    <x v="159"/>
    <s v="Oświetlenie"/>
    <d v="2025-10-01T00:00:00"/>
    <n v="6"/>
    <n v="173.12"/>
    <n v="1038.72"/>
  </r>
  <r>
    <x v="159"/>
    <x v="159"/>
    <s v="Oświetlenie"/>
    <d v="2025-11-01T00:00:00"/>
    <n v="7"/>
    <n v="184.52"/>
    <n v="1291.6400000000001"/>
  </r>
  <r>
    <x v="159"/>
    <x v="159"/>
    <s v="Oświetlenie"/>
    <d v="2025-12-01T00:00:00"/>
    <n v="8"/>
    <n v="186.84"/>
    <n v="1494.72"/>
  </r>
  <r>
    <x v="159"/>
    <x v="159"/>
    <s v="Oświetlenie"/>
    <d v="2026-01-01T00:00:00"/>
    <n v="6"/>
    <n v="182.74"/>
    <n v="1096.44"/>
  </r>
  <r>
    <x v="159"/>
    <x v="159"/>
    <s v="Oświetlenie"/>
    <d v="2026-02-01T00:00:00"/>
    <n v="6"/>
    <n v="172.28"/>
    <n v="1033.68"/>
  </r>
  <r>
    <x v="159"/>
    <x v="159"/>
    <s v="Oświetlenie"/>
    <d v="2026-03-01T00:00:00"/>
    <n v="5"/>
    <n v="185.88"/>
    <n v="929.4"/>
  </r>
  <r>
    <x v="159"/>
    <x v="159"/>
    <s v="Oświetlenie"/>
    <d v="2026-04-01T00:00:00"/>
    <n v="4"/>
    <n v="174.25"/>
    <n v="697"/>
  </r>
  <r>
    <x v="159"/>
    <x v="159"/>
    <s v="Oświetlenie"/>
    <d v="2026-05-01T00:00:00"/>
    <n v="3"/>
    <n v="188.48"/>
    <n v="565.43999999999994"/>
  </r>
  <r>
    <x v="159"/>
    <x v="159"/>
    <s v="Oświetlenie"/>
    <d v="2026-06-01T00:00:00"/>
    <n v="2"/>
    <n v="173.62"/>
    <n v="347.24"/>
  </r>
  <r>
    <x v="159"/>
    <x v="159"/>
    <s v="Oświetlenie"/>
    <d v="2026-07-01T00:00:00"/>
    <n v="2"/>
    <n v="181.54"/>
    <n v="363.08"/>
  </r>
  <r>
    <x v="160"/>
    <x v="160"/>
    <s v="Zabawki"/>
    <d v="2024-08-01T00:00:00"/>
    <n v="0"/>
    <n v="238.22"/>
    <n v="0"/>
  </r>
  <r>
    <x v="160"/>
    <x v="160"/>
    <s v="Zabawki"/>
    <d v="2024-09-01T00:00:00"/>
    <n v="0"/>
    <n v="229.24"/>
    <n v="0"/>
  </r>
  <r>
    <x v="160"/>
    <x v="160"/>
    <s v="Zabawki"/>
    <d v="2024-10-01T00:00:00"/>
    <n v="1"/>
    <n v="236.7"/>
    <n v="236.7"/>
  </r>
  <r>
    <x v="160"/>
    <x v="160"/>
    <s v="Zabawki"/>
    <d v="2024-11-01T00:00:00"/>
    <n v="1"/>
    <n v="227.45"/>
    <n v="227.45"/>
  </r>
  <r>
    <x v="160"/>
    <x v="160"/>
    <s v="Zabawki"/>
    <d v="2024-12-01T00:00:00"/>
    <n v="3"/>
    <n v="248.87"/>
    <n v="746.61"/>
  </r>
  <r>
    <x v="160"/>
    <x v="160"/>
    <s v="Zabawki"/>
    <d v="2025-01-01T00:00:00"/>
    <n v="4"/>
    <n v="246.77"/>
    <n v="987.08"/>
  </r>
  <r>
    <x v="160"/>
    <x v="160"/>
    <s v="Zabawki"/>
    <d v="2025-02-01T00:00:00"/>
    <n v="4"/>
    <n v="228.08"/>
    <n v="912.32"/>
  </r>
  <r>
    <x v="160"/>
    <x v="160"/>
    <s v="Zabawki"/>
    <d v="2025-03-01T00:00:00"/>
    <n v="3"/>
    <n v="228.09"/>
    <n v="684.27"/>
  </r>
  <r>
    <x v="160"/>
    <x v="160"/>
    <s v="Zabawki"/>
    <d v="2025-04-01T00:00:00"/>
    <n v="4"/>
    <n v="231.57"/>
    <n v="926.28"/>
  </r>
  <r>
    <x v="160"/>
    <x v="160"/>
    <s v="Zabawki"/>
    <d v="2025-05-01T00:00:00"/>
    <n v="2"/>
    <n v="245.09"/>
    <n v="490.18"/>
  </r>
  <r>
    <x v="160"/>
    <x v="160"/>
    <s v="Zabawki"/>
    <d v="2025-06-01T00:00:00"/>
    <n v="1"/>
    <n v="235.05"/>
    <n v="235.05"/>
  </r>
  <r>
    <x v="160"/>
    <x v="160"/>
    <s v="Zabawki"/>
    <d v="2025-07-01T00:00:00"/>
    <n v="1"/>
    <n v="244.29"/>
    <n v="244.29"/>
  </r>
  <r>
    <x v="160"/>
    <x v="160"/>
    <s v="Zabawki"/>
    <d v="2025-08-01T00:00:00"/>
    <n v="0"/>
    <n v="243.38"/>
    <n v="0"/>
  </r>
  <r>
    <x v="160"/>
    <x v="160"/>
    <s v="Zabawki"/>
    <d v="2025-09-01T00:00:00"/>
    <n v="0"/>
    <n v="242.28"/>
    <n v="0"/>
  </r>
  <r>
    <x v="160"/>
    <x v="160"/>
    <s v="Zabawki"/>
    <d v="2025-10-01T00:00:00"/>
    <n v="1"/>
    <n v="227.84"/>
    <n v="227.84"/>
  </r>
  <r>
    <x v="160"/>
    <x v="160"/>
    <s v="Zabawki"/>
    <d v="2025-11-01T00:00:00"/>
    <n v="2"/>
    <n v="227.3"/>
    <n v="454.6"/>
  </r>
  <r>
    <x v="160"/>
    <x v="160"/>
    <s v="Zabawki"/>
    <d v="2025-12-01T00:00:00"/>
    <n v="3"/>
    <n v="235.55"/>
    <n v="706.65000000000009"/>
  </r>
  <r>
    <x v="160"/>
    <x v="160"/>
    <s v="Zabawki"/>
    <d v="2026-01-01T00:00:00"/>
    <n v="3"/>
    <n v="246.34"/>
    <n v="739.02"/>
  </r>
  <r>
    <x v="160"/>
    <x v="160"/>
    <s v="Zabawki"/>
    <d v="2026-02-01T00:00:00"/>
    <n v="3"/>
    <n v="226.78"/>
    <n v="680.34"/>
  </r>
  <r>
    <x v="160"/>
    <x v="160"/>
    <s v="Zabawki"/>
    <d v="2026-03-01T00:00:00"/>
    <n v="4"/>
    <n v="233.37"/>
    <n v="933.48"/>
  </r>
  <r>
    <x v="160"/>
    <x v="160"/>
    <s v="Zabawki"/>
    <d v="2026-04-01T00:00:00"/>
    <n v="3"/>
    <n v="230.71"/>
    <n v="692.13"/>
  </r>
  <r>
    <x v="160"/>
    <x v="160"/>
    <s v="Zabawki"/>
    <d v="2026-05-01T00:00:00"/>
    <n v="2"/>
    <n v="241.07"/>
    <n v="482.14"/>
  </r>
  <r>
    <x v="160"/>
    <x v="160"/>
    <s v="Zabawki"/>
    <d v="2026-06-01T00:00:00"/>
    <n v="1"/>
    <n v="228.7"/>
    <n v="228.7"/>
  </r>
  <r>
    <x v="160"/>
    <x v="160"/>
    <s v="Zabawki"/>
    <d v="2026-07-01T00:00:00"/>
    <n v="1"/>
    <n v="247.79"/>
    <n v="247.79"/>
  </r>
  <r>
    <x v="161"/>
    <x v="161"/>
    <s v="Kosmetyki"/>
    <d v="2024-08-01T00:00:00"/>
    <n v="14"/>
    <n v="85.84"/>
    <n v="1201.76"/>
  </r>
  <r>
    <x v="161"/>
    <x v="161"/>
    <s v="Kosmetyki"/>
    <d v="2024-09-01T00:00:00"/>
    <n v="14"/>
    <n v="83.27"/>
    <n v="1165.78"/>
  </r>
  <r>
    <x v="161"/>
    <x v="161"/>
    <s v="Kosmetyki"/>
    <d v="2024-10-01T00:00:00"/>
    <n v="9"/>
    <n v="81.260000000000005"/>
    <n v="731.34"/>
  </r>
  <r>
    <x v="161"/>
    <x v="161"/>
    <s v="Kosmetyki"/>
    <d v="2024-11-01T00:00:00"/>
    <n v="5"/>
    <n v="80.430000000000007"/>
    <n v="402.15000000000003"/>
  </r>
  <r>
    <x v="161"/>
    <x v="161"/>
    <s v="Kosmetyki"/>
    <d v="2024-12-01T00:00:00"/>
    <n v="4"/>
    <n v="81.44"/>
    <n v="325.76"/>
  </r>
  <r>
    <x v="161"/>
    <x v="161"/>
    <s v="Kosmetyki"/>
    <d v="2025-01-01T00:00:00"/>
    <n v="1"/>
    <n v="84.32"/>
    <n v="84.32"/>
  </r>
  <r>
    <x v="161"/>
    <x v="161"/>
    <s v="Kosmetyki"/>
    <d v="2025-02-01T00:00:00"/>
    <n v="0"/>
    <n v="84.89"/>
    <n v="0"/>
  </r>
  <r>
    <x v="161"/>
    <x v="161"/>
    <s v="Kosmetyki"/>
    <d v="2025-03-01T00:00:00"/>
    <n v="1"/>
    <n v="78.69"/>
    <n v="78.69"/>
  </r>
  <r>
    <x v="161"/>
    <x v="161"/>
    <s v="Kosmetyki"/>
    <d v="2025-04-01T00:00:00"/>
    <n v="2"/>
    <n v="81.38"/>
    <n v="162.76"/>
  </r>
  <r>
    <x v="161"/>
    <x v="161"/>
    <s v="Kosmetyki"/>
    <d v="2025-05-01T00:00:00"/>
    <n v="7"/>
    <n v="78.61"/>
    <n v="550.27"/>
  </r>
  <r>
    <x v="161"/>
    <x v="161"/>
    <s v="Kosmetyki"/>
    <d v="2025-06-01T00:00:00"/>
    <n v="11"/>
    <n v="79.61"/>
    <n v="875.71"/>
  </r>
  <r>
    <x v="161"/>
    <x v="161"/>
    <s v="Kosmetyki"/>
    <d v="2025-07-01T00:00:00"/>
    <n v="12"/>
    <n v="78.13"/>
    <n v="937.56"/>
  </r>
  <r>
    <x v="161"/>
    <x v="161"/>
    <s v="Kosmetyki"/>
    <d v="2025-08-01T00:00:00"/>
    <n v="18"/>
    <n v="83.25"/>
    <n v="1498.5"/>
  </r>
  <r>
    <x v="161"/>
    <x v="161"/>
    <s v="Kosmetyki"/>
    <d v="2025-09-01T00:00:00"/>
    <n v="15"/>
    <n v="85.34"/>
    <n v="1280.1000000000001"/>
  </r>
  <r>
    <x v="161"/>
    <x v="161"/>
    <s v="Kosmetyki"/>
    <d v="2025-10-01T00:00:00"/>
    <n v="11"/>
    <n v="79.930000000000007"/>
    <n v="879.23"/>
  </r>
  <r>
    <x v="161"/>
    <x v="161"/>
    <s v="Kosmetyki"/>
    <d v="2025-11-01T00:00:00"/>
    <n v="9"/>
    <n v="82.28"/>
    <n v="740.52"/>
  </r>
  <r>
    <x v="161"/>
    <x v="161"/>
    <s v="Kosmetyki"/>
    <d v="2025-12-01T00:00:00"/>
    <n v="4"/>
    <n v="80.14"/>
    <n v="320.56"/>
  </r>
  <r>
    <x v="161"/>
    <x v="161"/>
    <s v="Kosmetyki"/>
    <d v="2026-01-01T00:00:00"/>
    <n v="1"/>
    <n v="78.739999999999995"/>
    <n v="78.739999999999995"/>
  </r>
  <r>
    <x v="161"/>
    <x v="161"/>
    <s v="Kosmetyki"/>
    <d v="2026-02-01T00:00:00"/>
    <n v="1"/>
    <n v="81.739999999999995"/>
    <n v="81.739999999999995"/>
  </r>
  <r>
    <x v="161"/>
    <x v="161"/>
    <s v="Kosmetyki"/>
    <d v="2026-03-01T00:00:00"/>
    <n v="2"/>
    <n v="84.98"/>
    <n v="169.96"/>
  </r>
  <r>
    <x v="161"/>
    <x v="161"/>
    <s v="Kosmetyki"/>
    <d v="2026-04-01T00:00:00"/>
    <n v="4"/>
    <n v="80.680000000000007"/>
    <n v="322.72000000000003"/>
  </r>
  <r>
    <x v="161"/>
    <x v="161"/>
    <s v="Kosmetyki"/>
    <d v="2026-05-01T00:00:00"/>
    <n v="8"/>
    <n v="82.51"/>
    <n v="660.08"/>
  </r>
  <r>
    <x v="161"/>
    <x v="161"/>
    <s v="Kosmetyki"/>
    <d v="2026-06-01T00:00:00"/>
    <n v="13"/>
    <n v="81.319999999999993"/>
    <n v="1057.1599999999999"/>
  </r>
  <r>
    <x v="161"/>
    <x v="161"/>
    <s v="Kosmetyki"/>
    <d v="2026-07-01T00:00:00"/>
    <n v="15"/>
    <n v="83.11"/>
    <n v="1246.6500000000001"/>
  </r>
  <r>
    <x v="162"/>
    <x v="162"/>
    <s v="Narzędzia"/>
    <d v="2024-08-01T00:00:00"/>
    <n v="27"/>
    <n v="173.6"/>
    <n v="4687.2"/>
  </r>
  <r>
    <x v="162"/>
    <x v="162"/>
    <s v="Narzędzia"/>
    <d v="2024-09-01T00:00:00"/>
    <n v="26"/>
    <n v="174.23"/>
    <n v="4529.9799999999996"/>
  </r>
  <r>
    <x v="162"/>
    <x v="162"/>
    <s v="Narzędzia"/>
    <d v="2024-10-01T00:00:00"/>
    <n v="24"/>
    <n v="166.94"/>
    <n v="4006.56"/>
  </r>
  <r>
    <x v="162"/>
    <x v="162"/>
    <s v="Narzędzia"/>
    <d v="2024-11-01T00:00:00"/>
    <n v="28"/>
    <n v="181.73"/>
    <n v="5088.4399999999996"/>
  </r>
  <r>
    <x v="162"/>
    <x v="162"/>
    <s v="Narzędzia"/>
    <d v="2024-12-01T00:00:00"/>
    <n v="25"/>
    <n v="166.22"/>
    <n v="4155.5"/>
  </r>
  <r>
    <x v="162"/>
    <x v="162"/>
    <s v="Narzędzia"/>
    <d v="2025-01-01T00:00:00"/>
    <n v="27"/>
    <n v="174.93"/>
    <n v="4723.1100000000006"/>
  </r>
  <r>
    <x v="162"/>
    <x v="162"/>
    <s v="Narzędzia"/>
    <d v="2025-02-01T00:00:00"/>
    <n v="28"/>
    <n v="165.77"/>
    <n v="4641.5600000000004"/>
  </r>
  <r>
    <x v="162"/>
    <x v="162"/>
    <s v="Narzędzia"/>
    <d v="2025-03-01T00:00:00"/>
    <n v="27"/>
    <n v="169.5"/>
    <n v="4576.5"/>
  </r>
  <r>
    <x v="162"/>
    <x v="162"/>
    <s v="Narzędzia"/>
    <d v="2025-04-01T00:00:00"/>
    <n v="29"/>
    <n v="168.75"/>
    <n v="4893.75"/>
  </r>
  <r>
    <x v="162"/>
    <x v="162"/>
    <s v="Narzędzia"/>
    <d v="2025-05-01T00:00:00"/>
    <n v="30"/>
    <n v="169.17"/>
    <n v="5075.0999999999995"/>
  </r>
  <r>
    <x v="162"/>
    <x v="162"/>
    <s v="Narzędzia"/>
    <d v="2025-06-01T00:00:00"/>
    <n v="30"/>
    <n v="181.88"/>
    <n v="5456.4"/>
  </r>
  <r>
    <x v="162"/>
    <x v="162"/>
    <s v="Narzędzia"/>
    <d v="2025-07-01T00:00:00"/>
    <n v="38"/>
    <n v="174.32"/>
    <n v="6624.16"/>
  </r>
  <r>
    <x v="162"/>
    <x v="162"/>
    <s v="Narzędzia"/>
    <d v="2025-08-01T00:00:00"/>
    <n v="36"/>
    <n v="172.54"/>
    <n v="6211.44"/>
  </r>
  <r>
    <x v="162"/>
    <x v="162"/>
    <s v="Narzędzia"/>
    <d v="2025-09-01T00:00:00"/>
    <n v="37"/>
    <n v="181.13"/>
    <n v="6701.8099999999995"/>
  </r>
  <r>
    <x v="162"/>
    <x v="162"/>
    <s v="Narzędzia"/>
    <d v="2025-10-01T00:00:00"/>
    <n v="30"/>
    <n v="169.46"/>
    <n v="5083.8"/>
  </r>
  <r>
    <x v="162"/>
    <x v="162"/>
    <s v="Narzędzia"/>
    <d v="2025-11-01T00:00:00"/>
    <n v="30"/>
    <n v="167.88"/>
    <n v="5036.3999999999996"/>
  </r>
  <r>
    <x v="162"/>
    <x v="162"/>
    <s v="Narzędzia"/>
    <d v="2025-12-01T00:00:00"/>
    <n v="29"/>
    <n v="178.78"/>
    <n v="5184.62"/>
  </r>
  <r>
    <x v="162"/>
    <x v="162"/>
    <s v="Narzędzia"/>
    <d v="2026-01-01T00:00:00"/>
    <n v="29"/>
    <n v="167.43"/>
    <n v="4855.47"/>
  </r>
  <r>
    <x v="162"/>
    <x v="162"/>
    <s v="Narzędzia"/>
    <d v="2026-02-01T00:00:00"/>
    <n v="30"/>
    <n v="175.64"/>
    <n v="5269.2"/>
  </r>
  <r>
    <x v="162"/>
    <x v="162"/>
    <s v="Narzędzia"/>
    <d v="2026-03-01T00:00:00"/>
    <n v="35"/>
    <n v="179.18"/>
    <n v="6271.3"/>
  </r>
  <r>
    <x v="162"/>
    <x v="162"/>
    <s v="Narzędzia"/>
    <d v="2026-04-01T00:00:00"/>
    <n v="33"/>
    <n v="180.93"/>
    <n v="5970.6900000000005"/>
  </r>
  <r>
    <x v="162"/>
    <x v="162"/>
    <s v="Narzędzia"/>
    <d v="2026-05-01T00:00:00"/>
    <n v="33"/>
    <n v="180.62"/>
    <n v="5960.46"/>
  </r>
  <r>
    <x v="162"/>
    <x v="162"/>
    <s v="Narzędzia"/>
    <d v="2026-06-01T00:00:00"/>
    <n v="36"/>
    <n v="171.3"/>
    <n v="6166.8"/>
  </r>
  <r>
    <x v="162"/>
    <x v="162"/>
    <s v="Narzędzia"/>
    <d v="2026-07-01T00:00:00"/>
    <n v="36"/>
    <n v="166.05"/>
    <n v="5977.8"/>
  </r>
  <r>
    <x v="163"/>
    <x v="163"/>
    <s v="Meble"/>
    <d v="2024-08-01T00:00:00"/>
    <n v="6"/>
    <n v="1129.3699999999999"/>
    <n v="6776.2199999999993"/>
  </r>
  <r>
    <x v="163"/>
    <x v="163"/>
    <s v="Meble"/>
    <d v="2024-09-01T00:00:00"/>
    <n v="0"/>
    <n v="1211.68"/>
    <n v="0"/>
  </r>
  <r>
    <x v="163"/>
    <x v="163"/>
    <s v="Meble"/>
    <d v="2024-10-01T00:00:00"/>
    <n v="0"/>
    <n v="1125.8"/>
    <n v="0"/>
  </r>
  <r>
    <x v="163"/>
    <x v="163"/>
    <s v="Meble"/>
    <d v="2024-11-01T00:00:00"/>
    <n v="0"/>
    <n v="1172.99"/>
    <n v="0"/>
  </r>
  <r>
    <x v="163"/>
    <x v="163"/>
    <s v="Meble"/>
    <d v="2024-12-01T00:00:00"/>
    <n v="21"/>
    <n v="1199.3499999999999"/>
    <n v="25186.35"/>
  </r>
  <r>
    <x v="163"/>
    <x v="163"/>
    <s v="Meble"/>
    <d v="2025-01-01T00:00:00"/>
    <n v="3"/>
    <n v="1122.73"/>
    <n v="3368.19"/>
  </r>
  <r>
    <x v="163"/>
    <x v="163"/>
    <s v="Meble"/>
    <d v="2025-02-01T00:00:00"/>
    <n v="0"/>
    <n v="1203.82"/>
    <n v="0"/>
  </r>
  <r>
    <x v="163"/>
    <x v="163"/>
    <s v="Meble"/>
    <d v="2025-03-01T00:00:00"/>
    <n v="3"/>
    <n v="1165.77"/>
    <n v="3497.31"/>
  </r>
  <r>
    <x v="163"/>
    <x v="163"/>
    <s v="Meble"/>
    <d v="2025-04-01T00:00:00"/>
    <n v="6"/>
    <n v="1201.6099999999999"/>
    <n v="7209.66"/>
  </r>
  <r>
    <x v="163"/>
    <x v="163"/>
    <s v="Meble"/>
    <d v="2025-05-01T00:00:00"/>
    <n v="11"/>
    <n v="1140.19"/>
    <n v="12542.09"/>
  </r>
  <r>
    <x v="163"/>
    <x v="163"/>
    <s v="Meble"/>
    <d v="2025-06-01T00:00:00"/>
    <n v="2"/>
    <n v="1166.1400000000001"/>
    <n v="2332.2800000000002"/>
  </r>
  <r>
    <x v="163"/>
    <x v="163"/>
    <s v="Meble"/>
    <d v="2025-07-01T00:00:00"/>
    <n v="19"/>
    <n v="1193.1500000000001"/>
    <n v="22669.850000000002"/>
  </r>
  <r>
    <x v="163"/>
    <x v="163"/>
    <s v="Meble"/>
    <d v="2025-08-01T00:00:00"/>
    <n v="11"/>
    <n v="1209.1099999999999"/>
    <n v="13300.21"/>
  </r>
  <r>
    <x v="163"/>
    <x v="163"/>
    <s v="Meble"/>
    <d v="2025-09-01T00:00:00"/>
    <n v="18"/>
    <n v="1206.7"/>
    <n v="21720.600000000002"/>
  </r>
  <r>
    <x v="163"/>
    <x v="163"/>
    <s v="Meble"/>
    <d v="2025-10-01T00:00:00"/>
    <n v="10"/>
    <n v="1210.81"/>
    <n v="12108.099999999999"/>
  </r>
  <r>
    <x v="163"/>
    <x v="163"/>
    <s v="Meble"/>
    <d v="2025-11-01T00:00:00"/>
    <n v="12"/>
    <n v="1184.3699999999999"/>
    <n v="14212.439999999999"/>
  </r>
  <r>
    <x v="163"/>
    <x v="163"/>
    <s v="Meble"/>
    <d v="2025-12-01T00:00:00"/>
    <n v="0"/>
    <n v="1146.54"/>
    <n v="0"/>
  </r>
  <r>
    <x v="163"/>
    <x v="163"/>
    <s v="Meble"/>
    <d v="2026-01-01T00:00:00"/>
    <n v="20"/>
    <n v="1171.32"/>
    <n v="23426.399999999998"/>
  </r>
  <r>
    <x v="163"/>
    <x v="163"/>
    <s v="Meble"/>
    <d v="2026-02-01T00:00:00"/>
    <n v="0"/>
    <n v="1175.96"/>
    <n v="0"/>
  </r>
  <r>
    <x v="163"/>
    <x v="163"/>
    <s v="Meble"/>
    <d v="2026-03-01T00:00:00"/>
    <n v="31"/>
    <n v="1110.0999999999999"/>
    <n v="34413.1"/>
  </r>
  <r>
    <x v="163"/>
    <x v="163"/>
    <s v="Meble"/>
    <d v="2026-04-01T00:00:00"/>
    <n v="29"/>
    <n v="1214.8699999999999"/>
    <n v="35231.229999999996"/>
  </r>
  <r>
    <x v="163"/>
    <x v="163"/>
    <s v="Meble"/>
    <d v="2026-05-01T00:00:00"/>
    <n v="0"/>
    <n v="1109.25"/>
    <n v="0"/>
  </r>
  <r>
    <x v="163"/>
    <x v="163"/>
    <s v="Meble"/>
    <d v="2026-06-01T00:00:00"/>
    <n v="7"/>
    <n v="1135.1400000000001"/>
    <n v="7945.9800000000005"/>
  </r>
  <r>
    <x v="163"/>
    <x v="163"/>
    <s v="Meble"/>
    <d v="2026-07-01T00:00:00"/>
    <n v="11"/>
    <n v="1116.3499999999999"/>
    <n v="12279.849999999999"/>
  </r>
  <r>
    <x v="164"/>
    <x v="164"/>
    <s v="Sport i rekreacja"/>
    <d v="2024-08-01T00:00:00"/>
    <n v="1"/>
    <n v="170.31"/>
    <n v="170.31"/>
  </r>
  <r>
    <x v="164"/>
    <x v="164"/>
    <s v="Sport i rekreacja"/>
    <d v="2024-09-01T00:00:00"/>
    <n v="1"/>
    <n v="181.65"/>
    <n v="181.65"/>
  </r>
  <r>
    <x v="164"/>
    <x v="164"/>
    <s v="Sport i rekreacja"/>
    <d v="2024-10-01T00:00:00"/>
    <n v="1"/>
    <n v="178.23"/>
    <n v="178.23"/>
  </r>
  <r>
    <x v="164"/>
    <x v="164"/>
    <s v="Sport i rekreacja"/>
    <d v="2024-11-01T00:00:00"/>
    <n v="1"/>
    <n v="181.28"/>
    <n v="181.28"/>
  </r>
  <r>
    <x v="164"/>
    <x v="164"/>
    <s v="Sport i rekreacja"/>
    <d v="2024-12-01T00:00:00"/>
    <n v="2"/>
    <n v="172.15"/>
    <n v="344.3"/>
  </r>
  <r>
    <x v="164"/>
    <x v="164"/>
    <s v="Sport i rekreacja"/>
    <d v="2025-01-01T00:00:00"/>
    <n v="1"/>
    <n v="173.26"/>
    <n v="173.26"/>
  </r>
  <r>
    <x v="164"/>
    <x v="164"/>
    <s v="Sport i rekreacja"/>
    <d v="2025-02-01T00:00:00"/>
    <n v="2"/>
    <n v="179.68"/>
    <n v="359.36"/>
  </r>
  <r>
    <x v="164"/>
    <x v="164"/>
    <s v="Sport i rekreacja"/>
    <d v="2025-03-01T00:00:00"/>
    <n v="2"/>
    <n v="168.15"/>
    <n v="336.3"/>
  </r>
  <r>
    <x v="164"/>
    <x v="164"/>
    <s v="Sport i rekreacja"/>
    <d v="2025-04-01T00:00:00"/>
    <n v="1"/>
    <n v="174"/>
    <n v="174"/>
  </r>
  <r>
    <x v="164"/>
    <x v="164"/>
    <s v="Sport i rekreacja"/>
    <d v="2025-05-01T00:00:00"/>
    <n v="2"/>
    <n v="178.54"/>
    <n v="357.08"/>
  </r>
  <r>
    <x v="164"/>
    <x v="164"/>
    <s v="Sport i rekreacja"/>
    <d v="2025-06-01T00:00:00"/>
    <n v="1"/>
    <n v="180.02"/>
    <n v="180.02"/>
  </r>
  <r>
    <x v="164"/>
    <x v="164"/>
    <s v="Sport i rekreacja"/>
    <d v="2025-07-01T00:00:00"/>
    <n v="2"/>
    <n v="179.46"/>
    <n v="358.92"/>
  </r>
  <r>
    <x v="164"/>
    <x v="164"/>
    <s v="Sport i rekreacja"/>
    <d v="2025-08-01T00:00:00"/>
    <n v="2"/>
    <n v="167.14"/>
    <n v="334.28"/>
  </r>
  <r>
    <x v="164"/>
    <x v="164"/>
    <s v="Sport i rekreacja"/>
    <d v="2025-09-01T00:00:00"/>
    <n v="1"/>
    <n v="177.75"/>
    <n v="177.75"/>
  </r>
  <r>
    <x v="164"/>
    <x v="164"/>
    <s v="Sport i rekreacja"/>
    <d v="2025-10-01T00:00:00"/>
    <n v="1"/>
    <n v="177.63"/>
    <n v="177.63"/>
  </r>
  <r>
    <x v="164"/>
    <x v="164"/>
    <s v="Sport i rekreacja"/>
    <d v="2025-11-01T00:00:00"/>
    <n v="2"/>
    <n v="177.7"/>
    <n v="355.4"/>
  </r>
  <r>
    <x v="164"/>
    <x v="164"/>
    <s v="Sport i rekreacja"/>
    <d v="2025-12-01T00:00:00"/>
    <n v="1"/>
    <n v="166.72"/>
    <n v="166.72"/>
  </r>
  <r>
    <x v="164"/>
    <x v="164"/>
    <s v="Sport i rekreacja"/>
    <d v="2026-01-01T00:00:00"/>
    <n v="1"/>
    <n v="169.39"/>
    <n v="169.39"/>
  </r>
  <r>
    <x v="164"/>
    <x v="164"/>
    <s v="Sport i rekreacja"/>
    <d v="2026-02-01T00:00:00"/>
    <n v="1"/>
    <n v="168.03"/>
    <n v="168.03"/>
  </r>
  <r>
    <x v="164"/>
    <x v="164"/>
    <s v="Sport i rekreacja"/>
    <d v="2026-03-01T00:00:00"/>
    <n v="1"/>
    <n v="165.61"/>
    <n v="165.61"/>
  </r>
  <r>
    <x v="164"/>
    <x v="164"/>
    <s v="Sport i rekreacja"/>
    <d v="2026-04-01T00:00:00"/>
    <n v="2"/>
    <n v="179.67"/>
    <n v="359.34"/>
  </r>
  <r>
    <x v="164"/>
    <x v="164"/>
    <s v="Sport i rekreacja"/>
    <d v="2026-05-01T00:00:00"/>
    <n v="1"/>
    <n v="167.56"/>
    <n v="167.56"/>
  </r>
  <r>
    <x v="164"/>
    <x v="164"/>
    <s v="Sport i rekreacja"/>
    <d v="2026-06-01T00:00:00"/>
    <n v="1"/>
    <n v="165.72"/>
    <n v="165.72"/>
  </r>
  <r>
    <x v="164"/>
    <x v="164"/>
    <s v="Sport i rekreacja"/>
    <d v="2026-07-01T00:00:00"/>
    <n v="1"/>
    <n v="168.8"/>
    <n v="168.8"/>
  </r>
  <r>
    <x v="165"/>
    <x v="165"/>
    <s v="Obuwie"/>
    <d v="2024-08-01T00:00:00"/>
    <n v="18"/>
    <n v="274.5"/>
    <n v="4941"/>
  </r>
  <r>
    <x v="165"/>
    <x v="165"/>
    <s v="Obuwie"/>
    <d v="2024-09-01T00:00:00"/>
    <n v="18"/>
    <n v="276.49"/>
    <n v="4976.82"/>
  </r>
  <r>
    <x v="165"/>
    <x v="165"/>
    <s v="Obuwie"/>
    <d v="2024-10-01T00:00:00"/>
    <n v="18"/>
    <n v="261.85000000000002"/>
    <n v="4713.3"/>
  </r>
  <r>
    <x v="165"/>
    <x v="165"/>
    <s v="Obuwie"/>
    <d v="2024-11-01T00:00:00"/>
    <n v="15"/>
    <n v="277.38"/>
    <n v="4160.7"/>
  </r>
  <r>
    <x v="165"/>
    <x v="165"/>
    <s v="Obuwie"/>
    <d v="2024-12-01T00:00:00"/>
    <n v="14"/>
    <n v="274.02"/>
    <n v="3836.2799999999997"/>
  </r>
  <r>
    <x v="165"/>
    <x v="165"/>
    <s v="Obuwie"/>
    <d v="2025-01-01T00:00:00"/>
    <n v="18"/>
    <n v="252.63"/>
    <n v="4547.34"/>
  </r>
  <r>
    <x v="165"/>
    <x v="165"/>
    <s v="Obuwie"/>
    <d v="2025-02-01T00:00:00"/>
    <n v="18"/>
    <n v="260.14"/>
    <n v="4682.5199999999995"/>
  </r>
  <r>
    <x v="165"/>
    <x v="165"/>
    <s v="Obuwie"/>
    <d v="2025-03-01T00:00:00"/>
    <n v="20"/>
    <n v="272.58999999999997"/>
    <n v="5451.7999999999993"/>
  </r>
  <r>
    <x v="165"/>
    <x v="165"/>
    <s v="Obuwie"/>
    <d v="2025-04-01T00:00:00"/>
    <n v="18"/>
    <n v="277.87"/>
    <n v="5001.66"/>
  </r>
  <r>
    <x v="165"/>
    <x v="165"/>
    <s v="Obuwie"/>
    <d v="2025-05-01T00:00:00"/>
    <n v="19"/>
    <n v="274.83999999999997"/>
    <n v="5221.9599999999991"/>
  </r>
  <r>
    <x v="165"/>
    <x v="165"/>
    <s v="Obuwie"/>
    <d v="2025-06-01T00:00:00"/>
    <n v="20"/>
    <n v="257.64"/>
    <n v="5152.7999999999993"/>
  </r>
  <r>
    <x v="165"/>
    <x v="165"/>
    <s v="Obuwie"/>
    <d v="2025-07-01T00:00:00"/>
    <n v="21"/>
    <n v="269.43"/>
    <n v="5658.03"/>
  </r>
  <r>
    <x v="165"/>
    <x v="165"/>
    <s v="Obuwie"/>
    <d v="2025-08-01T00:00:00"/>
    <n v="19"/>
    <n v="265.42"/>
    <n v="5042.9800000000005"/>
  </r>
  <r>
    <x v="165"/>
    <x v="165"/>
    <s v="Obuwie"/>
    <d v="2025-09-01T00:00:00"/>
    <n v="18"/>
    <n v="261.52"/>
    <n v="4707.3599999999997"/>
  </r>
  <r>
    <x v="165"/>
    <x v="165"/>
    <s v="Obuwie"/>
    <d v="2025-10-01T00:00:00"/>
    <n v="20"/>
    <n v="276.07"/>
    <n v="5521.4"/>
  </r>
  <r>
    <x v="165"/>
    <x v="165"/>
    <s v="Obuwie"/>
    <d v="2025-11-01T00:00:00"/>
    <n v="21"/>
    <n v="252.95"/>
    <n v="5311.95"/>
  </r>
  <r>
    <x v="165"/>
    <x v="165"/>
    <s v="Obuwie"/>
    <d v="2025-12-01T00:00:00"/>
    <n v="20"/>
    <n v="268.41000000000003"/>
    <n v="5368.2000000000007"/>
  </r>
  <r>
    <x v="165"/>
    <x v="165"/>
    <s v="Obuwie"/>
    <d v="2026-01-01T00:00:00"/>
    <n v="19"/>
    <n v="254.42"/>
    <n v="4833.9799999999996"/>
  </r>
  <r>
    <x v="165"/>
    <x v="165"/>
    <s v="Obuwie"/>
    <d v="2026-02-01T00:00:00"/>
    <n v="19"/>
    <n v="276.98"/>
    <n v="5262.6200000000008"/>
  </r>
  <r>
    <x v="165"/>
    <x v="165"/>
    <s v="Obuwie"/>
    <d v="2026-03-01T00:00:00"/>
    <n v="22"/>
    <n v="254.2"/>
    <n v="5592.4"/>
  </r>
  <r>
    <x v="165"/>
    <x v="165"/>
    <s v="Obuwie"/>
    <d v="2026-04-01T00:00:00"/>
    <n v="24"/>
    <n v="274.93"/>
    <n v="6598.32"/>
  </r>
  <r>
    <x v="165"/>
    <x v="165"/>
    <s v="Obuwie"/>
    <d v="2026-05-01T00:00:00"/>
    <n v="25"/>
    <n v="266.20999999999998"/>
    <n v="6655.2499999999991"/>
  </r>
  <r>
    <x v="165"/>
    <x v="165"/>
    <s v="Obuwie"/>
    <d v="2026-06-01T00:00:00"/>
    <n v="20"/>
    <n v="263.08"/>
    <n v="5261.5999999999995"/>
  </r>
  <r>
    <x v="165"/>
    <x v="165"/>
    <s v="Obuwie"/>
    <d v="2026-07-01T00:00:00"/>
    <n v="24"/>
    <n v="253.22"/>
    <n v="6077.28"/>
  </r>
  <r>
    <x v="166"/>
    <x v="166"/>
    <s v="Oświetlenie"/>
    <d v="2024-08-01T00:00:00"/>
    <n v="26"/>
    <n v="103.48"/>
    <n v="2690.48"/>
  </r>
  <r>
    <x v="166"/>
    <x v="166"/>
    <s v="Oświetlenie"/>
    <d v="2024-09-01T00:00:00"/>
    <n v="34"/>
    <n v="101.29"/>
    <n v="3443.86"/>
  </r>
  <r>
    <x v="166"/>
    <x v="166"/>
    <s v="Oświetlenie"/>
    <d v="2024-10-01T00:00:00"/>
    <n v="56"/>
    <n v="107.44"/>
    <n v="6016.6399999999994"/>
  </r>
  <r>
    <x v="166"/>
    <x v="166"/>
    <s v="Oświetlenie"/>
    <d v="2024-11-01T00:00:00"/>
    <n v="44"/>
    <n v="103.97"/>
    <n v="4574.68"/>
  </r>
  <r>
    <x v="166"/>
    <x v="166"/>
    <s v="Oświetlenie"/>
    <d v="2024-12-01T00:00:00"/>
    <n v="45"/>
    <n v="106.97"/>
    <n v="4813.6499999999996"/>
  </r>
  <r>
    <x v="166"/>
    <x v="166"/>
    <s v="Oświetlenie"/>
    <d v="2025-01-01T00:00:00"/>
    <n v="34"/>
    <n v="100.21"/>
    <n v="3407.14"/>
  </r>
  <r>
    <x v="166"/>
    <x v="166"/>
    <s v="Oświetlenie"/>
    <d v="2025-02-01T00:00:00"/>
    <n v="20"/>
    <n v="98.93"/>
    <n v="1978.6000000000001"/>
  </r>
  <r>
    <x v="166"/>
    <x v="166"/>
    <s v="Oświetlenie"/>
    <d v="2025-03-01T00:00:00"/>
    <n v="27"/>
    <n v="106.64"/>
    <n v="2879.28"/>
  </r>
  <r>
    <x v="166"/>
    <x v="166"/>
    <s v="Oświetlenie"/>
    <d v="2025-04-01T00:00:00"/>
    <n v="9"/>
    <n v="104.32"/>
    <n v="938.87999999999988"/>
  </r>
  <r>
    <x v="166"/>
    <x v="166"/>
    <s v="Oświetlenie"/>
    <d v="2025-05-01T00:00:00"/>
    <n v="11"/>
    <n v="106.64"/>
    <n v="1173.04"/>
  </r>
  <r>
    <x v="166"/>
    <x v="166"/>
    <s v="Oświetlenie"/>
    <d v="2025-06-01T00:00:00"/>
    <n v="21"/>
    <n v="97.79"/>
    <n v="2053.59"/>
  </r>
  <r>
    <x v="166"/>
    <x v="166"/>
    <s v="Oświetlenie"/>
    <d v="2025-07-01T00:00:00"/>
    <n v="32"/>
    <n v="103.75"/>
    <n v="3320"/>
  </r>
  <r>
    <x v="166"/>
    <x v="166"/>
    <s v="Oświetlenie"/>
    <d v="2025-08-01T00:00:00"/>
    <n v="37"/>
    <n v="97.89"/>
    <n v="3621.93"/>
  </r>
  <r>
    <x v="166"/>
    <x v="166"/>
    <s v="Oświetlenie"/>
    <d v="2025-09-01T00:00:00"/>
    <n v="49"/>
    <n v="105.15"/>
    <n v="5152.3500000000004"/>
  </r>
  <r>
    <x v="166"/>
    <x v="166"/>
    <s v="Oświetlenie"/>
    <d v="2025-10-01T00:00:00"/>
    <n v="61"/>
    <n v="107.31"/>
    <n v="6545.91"/>
  </r>
  <r>
    <x v="166"/>
    <x v="166"/>
    <s v="Oświetlenie"/>
    <d v="2025-11-01T00:00:00"/>
    <n v="64"/>
    <n v="98.09"/>
    <n v="6277.76"/>
  </r>
  <r>
    <x v="166"/>
    <x v="166"/>
    <s v="Oświetlenie"/>
    <d v="2025-12-01T00:00:00"/>
    <n v="50"/>
    <n v="100.78"/>
    <n v="5039"/>
  </r>
  <r>
    <x v="166"/>
    <x v="166"/>
    <s v="Oświetlenie"/>
    <d v="2026-01-01T00:00:00"/>
    <n v="46"/>
    <n v="98.36"/>
    <n v="4524.5600000000004"/>
  </r>
  <r>
    <x v="166"/>
    <x v="166"/>
    <s v="Oświetlenie"/>
    <d v="2026-02-01T00:00:00"/>
    <n v="14"/>
    <n v="103.93"/>
    <n v="1455.02"/>
  </r>
  <r>
    <x v="166"/>
    <x v="166"/>
    <s v="Oświetlenie"/>
    <d v="2026-03-01T00:00:00"/>
    <n v="22"/>
    <n v="104.66"/>
    <n v="2302.52"/>
  </r>
  <r>
    <x v="166"/>
    <x v="166"/>
    <s v="Oświetlenie"/>
    <d v="2026-04-01T00:00:00"/>
    <n v="15"/>
    <n v="102.61"/>
    <n v="1539.15"/>
  </r>
  <r>
    <x v="166"/>
    <x v="166"/>
    <s v="Oświetlenie"/>
    <d v="2026-05-01T00:00:00"/>
    <n v="17"/>
    <n v="107"/>
    <n v="1819"/>
  </r>
  <r>
    <x v="166"/>
    <x v="166"/>
    <s v="Oświetlenie"/>
    <d v="2026-06-01T00:00:00"/>
    <n v="16"/>
    <n v="103"/>
    <n v="1648"/>
  </r>
  <r>
    <x v="166"/>
    <x v="166"/>
    <s v="Oświetlenie"/>
    <d v="2026-07-01T00:00:00"/>
    <n v="35"/>
    <n v="106.87"/>
    <n v="3740.4500000000003"/>
  </r>
  <r>
    <x v="167"/>
    <x v="167"/>
    <s v="Elektronika"/>
    <d v="2024-08-01T00:00:00"/>
    <n v="26"/>
    <n v="38.270000000000003"/>
    <n v="995.0200000000001"/>
  </r>
  <r>
    <x v="167"/>
    <x v="167"/>
    <s v="Elektronika"/>
    <d v="2024-09-01T00:00:00"/>
    <n v="10"/>
    <n v="36.74"/>
    <n v="367.40000000000003"/>
  </r>
  <r>
    <x v="167"/>
    <x v="167"/>
    <s v="Elektronika"/>
    <d v="2024-10-01T00:00:00"/>
    <n v="0"/>
    <n v="38.520000000000003"/>
    <n v="0"/>
  </r>
  <r>
    <x v="167"/>
    <x v="167"/>
    <s v="Elektronika"/>
    <d v="2024-11-01T00:00:00"/>
    <n v="36"/>
    <n v="36.15"/>
    <n v="1301.3999999999999"/>
  </r>
  <r>
    <x v="167"/>
    <x v="167"/>
    <s v="Elektronika"/>
    <d v="2024-12-01T00:00:00"/>
    <n v="0"/>
    <n v="36.869999999999997"/>
    <n v="0"/>
  </r>
  <r>
    <x v="167"/>
    <x v="167"/>
    <s v="Elektronika"/>
    <d v="2025-01-01T00:00:00"/>
    <n v="0"/>
    <n v="39.75"/>
    <n v="0"/>
  </r>
  <r>
    <x v="167"/>
    <x v="167"/>
    <s v="Elektronika"/>
    <d v="2025-02-01T00:00:00"/>
    <n v="0"/>
    <n v="38.700000000000003"/>
    <n v="0"/>
  </r>
  <r>
    <x v="167"/>
    <x v="167"/>
    <s v="Elektronika"/>
    <d v="2025-03-01T00:00:00"/>
    <n v="16"/>
    <n v="38.96"/>
    <n v="623.36"/>
  </r>
  <r>
    <x v="167"/>
    <x v="167"/>
    <s v="Elektronika"/>
    <d v="2025-04-01T00:00:00"/>
    <n v="0"/>
    <n v="38.94"/>
    <n v="0"/>
  </r>
  <r>
    <x v="167"/>
    <x v="167"/>
    <s v="Elektronika"/>
    <d v="2025-05-01T00:00:00"/>
    <n v="17"/>
    <n v="38.17"/>
    <n v="648.89"/>
  </r>
  <r>
    <x v="167"/>
    <x v="167"/>
    <s v="Elektronika"/>
    <d v="2025-06-01T00:00:00"/>
    <n v="2"/>
    <n v="38.76"/>
    <n v="77.52"/>
  </r>
  <r>
    <x v="167"/>
    <x v="167"/>
    <s v="Elektronika"/>
    <d v="2025-07-01T00:00:00"/>
    <n v="23"/>
    <n v="38.36"/>
    <n v="882.28"/>
  </r>
  <r>
    <x v="167"/>
    <x v="167"/>
    <s v="Elektronika"/>
    <d v="2025-08-01T00:00:00"/>
    <n v="0"/>
    <n v="37.99"/>
    <n v="0"/>
  </r>
  <r>
    <x v="167"/>
    <x v="167"/>
    <s v="Elektronika"/>
    <d v="2025-09-01T00:00:00"/>
    <n v="0"/>
    <n v="38.380000000000003"/>
    <n v="0"/>
  </r>
  <r>
    <x v="167"/>
    <x v="167"/>
    <s v="Elektronika"/>
    <d v="2025-10-01T00:00:00"/>
    <n v="30"/>
    <n v="37.729999999999997"/>
    <n v="1131.8999999999999"/>
  </r>
  <r>
    <x v="167"/>
    <x v="167"/>
    <s v="Elektronika"/>
    <d v="2025-11-01T00:00:00"/>
    <n v="0"/>
    <n v="38.43"/>
    <n v="0"/>
  </r>
  <r>
    <x v="167"/>
    <x v="167"/>
    <s v="Elektronika"/>
    <d v="2025-12-01T00:00:00"/>
    <n v="6"/>
    <n v="39.18"/>
    <n v="235.07999999999998"/>
  </r>
  <r>
    <x v="167"/>
    <x v="167"/>
    <s v="Elektronika"/>
    <d v="2026-01-01T00:00:00"/>
    <n v="0"/>
    <n v="37.21"/>
    <n v="0"/>
  </r>
  <r>
    <x v="167"/>
    <x v="167"/>
    <s v="Elektronika"/>
    <d v="2026-02-01T00:00:00"/>
    <n v="21"/>
    <n v="38.46"/>
    <n v="807.66"/>
  </r>
  <r>
    <x v="167"/>
    <x v="167"/>
    <s v="Elektronika"/>
    <d v="2026-03-01T00:00:00"/>
    <n v="14"/>
    <n v="38.369999999999997"/>
    <n v="537.17999999999995"/>
  </r>
  <r>
    <x v="167"/>
    <x v="167"/>
    <s v="Elektronika"/>
    <d v="2026-04-01T00:00:00"/>
    <n v="0"/>
    <n v="38.21"/>
    <n v="0"/>
  </r>
  <r>
    <x v="167"/>
    <x v="167"/>
    <s v="Elektronika"/>
    <d v="2026-05-01T00:00:00"/>
    <n v="0"/>
    <n v="36.54"/>
    <n v="0"/>
  </r>
  <r>
    <x v="167"/>
    <x v="167"/>
    <s v="Elektronika"/>
    <d v="2026-06-01T00:00:00"/>
    <n v="2"/>
    <n v="39.44"/>
    <n v="78.88"/>
  </r>
  <r>
    <x v="167"/>
    <x v="167"/>
    <s v="Elektronika"/>
    <d v="2026-07-01T00:00:00"/>
    <n v="0"/>
    <n v="36.9"/>
    <n v="0"/>
  </r>
  <r>
    <x v="168"/>
    <x v="168"/>
    <s v="Obuwie"/>
    <d v="2024-08-01T00:00:00"/>
    <n v="21"/>
    <n v="357.36"/>
    <n v="7504.56"/>
  </r>
  <r>
    <x v="168"/>
    <x v="168"/>
    <s v="Obuwie"/>
    <d v="2024-09-01T00:00:00"/>
    <n v="9"/>
    <n v="352.66"/>
    <n v="3173.94"/>
  </r>
  <r>
    <x v="168"/>
    <x v="168"/>
    <s v="Obuwie"/>
    <d v="2024-10-01T00:00:00"/>
    <n v="13"/>
    <n v="332.12"/>
    <n v="4317.5600000000004"/>
  </r>
  <r>
    <x v="168"/>
    <x v="168"/>
    <s v="Obuwie"/>
    <d v="2024-11-01T00:00:00"/>
    <n v="24"/>
    <n v="364.64"/>
    <n v="8751.36"/>
  </r>
  <r>
    <x v="168"/>
    <x v="168"/>
    <s v="Obuwie"/>
    <d v="2024-12-01T00:00:00"/>
    <n v="42"/>
    <n v="364.3"/>
    <n v="15300.6"/>
  </r>
  <r>
    <x v="168"/>
    <x v="168"/>
    <s v="Obuwie"/>
    <d v="2025-01-01T00:00:00"/>
    <n v="45"/>
    <n v="365.79"/>
    <n v="16460.55"/>
  </r>
  <r>
    <x v="168"/>
    <x v="168"/>
    <s v="Obuwie"/>
    <d v="2025-02-01T00:00:00"/>
    <n v="55"/>
    <n v="345.29"/>
    <n v="18990.95"/>
  </r>
  <r>
    <x v="168"/>
    <x v="168"/>
    <s v="Obuwie"/>
    <d v="2025-03-01T00:00:00"/>
    <n v="62"/>
    <n v="357.46"/>
    <n v="22162.52"/>
  </r>
  <r>
    <x v="168"/>
    <x v="168"/>
    <s v="Obuwie"/>
    <d v="2025-04-01T00:00:00"/>
    <n v="100"/>
    <n v="350.14"/>
    <n v="35014"/>
  </r>
  <r>
    <x v="168"/>
    <x v="168"/>
    <s v="Obuwie"/>
    <d v="2025-05-01T00:00:00"/>
    <n v="90"/>
    <n v="332.45"/>
    <n v="29920.5"/>
  </r>
  <r>
    <x v="168"/>
    <x v="168"/>
    <s v="Obuwie"/>
    <d v="2025-06-01T00:00:00"/>
    <n v="48"/>
    <n v="358.29"/>
    <n v="17197.920000000002"/>
  </r>
  <r>
    <x v="168"/>
    <x v="168"/>
    <s v="Obuwie"/>
    <d v="2025-07-01T00:00:00"/>
    <n v="43"/>
    <n v="365.4"/>
    <n v="15712.199999999999"/>
  </r>
  <r>
    <x v="168"/>
    <x v="168"/>
    <s v="Obuwie"/>
    <d v="2025-08-01T00:00:00"/>
    <n v="27"/>
    <n v="352.28"/>
    <n v="9511.56"/>
  </r>
  <r>
    <x v="168"/>
    <x v="168"/>
    <s v="Obuwie"/>
    <d v="2025-09-01T00:00:00"/>
    <n v="15"/>
    <n v="361.36"/>
    <n v="5420.4000000000005"/>
  </r>
  <r>
    <x v="168"/>
    <x v="168"/>
    <s v="Obuwie"/>
    <d v="2025-10-01T00:00:00"/>
    <n v="11"/>
    <n v="344.98"/>
    <n v="3794.78"/>
  </r>
  <r>
    <x v="168"/>
    <x v="168"/>
    <s v="Obuwie"/>
    <d v="2025-11-01T00:00:00"/>
    <n v="23"/>
    <n v="345.53"/>
    <n v="7947.19"/>
  </r>
  <r>
    <x v="168"/>
    <x v="168"/>
    <s v="Obuwie"/>
    <d v="2025-12-01T00:00:00"/>
    <n v="34"/>
    <n v="333.87"/>
    <n v="11351.58"/>
  </r>
  <r>
    <x v="168"/>
    <x v="168"/>
    <s v="Obuwie"/>
    <d v="2026-01-01T00:00:00"/>
    <n v="79"/>
    <n v="358.31"/>
    <n v="28306.49"/>
  </r>
  <r>
    <x v="168"/>
    <x v="168"/>
    <s v="Obuwie"/>
    <d v="2026-02-01T00:00:00"/>
    <n v="59"/>
    <n v="338.95"/>
    <n v="19998.05"/>
  </r>
  <r>
    <x v="168"/>
    <x v="168"/>
    <s v="Obuwie"/>
    <d v="2026-03-01T00:00:00"/>
    <n v="64"/>
    <n v="348.72"/>
    <n v="22318.080000000002"/>
  </r>
  <r>
    <x v="168"/>
    <x v="168"/>
    <s v="Obuwie"/>
    <d v="2026-04-01T00:00:00"/>
    <n v="113"/>
    <n v="352.85"/>
    <n v="39872.050000000003"/>
  </r>
  <r>
    <x v="168"/>
    <x v="168"/>
    <s v="Obuwie"/>
    <d v="2026-05-01T00:00:00"/>
    <n v="91"/>
    <n v="349.93"/>
    <n v="31843.63"/>
  </r>
  <r>
    <x v="168"/>
    <x v="168"/>
    <s v="Obuwie"/>
    <d v="2026-06-01T00:00:00"/>
    <n v="67"/>
    <n v="355.38"/>
    <n v="23810.46"/>
  </r>
  <r>
    <x v="168"/>
    <x v="168"/>
    <s v="Obuwie"/>
    <d v="2026-07-01T00:00:00"/>
    <n v="52"/>
    <n v="332.51"/>
    <n v="17290.52"/>
  </r>
  <r>
    <x v="169"/>
    <x v="169"/>
    <s v="Spożywcze"/>
    <d v="2024-08-01T00:00:00"/>
    <n v="2"/>
    <n v="47.64"/>
    <n v="95.28"/>
  </r>
  <r>
    <x v="169"/>
    <x v="169"/>
    <s v="Spożywcze"/>
    <d v="2024-09-01T00:00:00"/>
    <n v="1"/>
    <n v="49.16"/>
    <n v="49.16"/>
  </r>
  <r>
    <x v="169"/>
    <x v="169"/>
    <s v="Spożywcze"/>
    <d v="2024-10-01T00:00:00"/>
    <n v="0"/>
    <n v="51.47"/>
    <n v="0"/>
  </r>
  <r>
    <x v="169"/>
    <x v="169"/>
    <s v="Spożywcze"/>
    <d v="2024-11-01T00:00:00"/>
    <n v="3"/>
    <n v="50.71"/>
    <n v="152.13"/>
  </r>
  <r>
    <x v="169"/>
    <x v="169"/>
    <s v="Spożywcze"/>
    <d v="2024-12-01T00:00:00"/>
    <n v="0"/>
    <n v="51.2"/>
    <n v="0"/>
  </r>
  <r>
    <x v="169"/>
    <x v="169"/>
    <s v="Spożywcze"/>
    <d v="2025-01-01T00:00:00"/>
    <n v="0"/>
    <n v="47.77"/>
    <n v="0"/>
  </r>
  <r>
    <x v="169"/>
    <x v="169"/>
    <s v="Spożywcze"/>
    <d v="2025-02-01T00:00:00"/>
    <n v="6"/>
    <n v="50"/>
    <n v="300"/>
  </r>
  <r>
    <x v="169"/>
    <x v="169"/>
    <s v="Spożywcze"/>
    <d v="2025-03-01T00:00:00"/>
    <n v="4"/>
    <n v="50.62"/>
    <n v="202.48"/>
  </r>
  <r>
    <x v="169"/>
    <x v="169"/>
    <s v="Spożywcze"/>
    <d v="2025-04-01T00:00:00"/>
    <n v="0"/>
    <n v="49.8"/>
    <n v="0"/>
  </r>
  <r>
    <x v="169"/>
    <x v="169"/>
    <s v="Spożywcze"/>
    <d v="2025-05-01T00:00:00"/>
    <n v="10"/>
    <n v="48.49"/>
    <n v="484.90000000000003"/>
  </r>
  <r>
    <x v="169"/>
    <x v="169"/>
    <s v="Spożywcze"/>
    <d v="2025-06-01T00:00:00"/>
    <n v="0"/>
    <n v="50.31"/>
    <n v="0"/>
  </r>
  <r>
    <x v="169"/>
    <x v="169"/>
    <s v="Spożywcze"/>
    <d v="2025-07-01T00:00:00"/>
    <n v="8"/>
    <n v="50.15"/>
    <n v="401.2"/>
  </r>
  <r>
    <x v="169"/>
    <x v="169"/>
    <s v="Spożywcze"/>
    <d v="2025-08-01T00:00:00"/>
    <n v="7"/>
    <n v="49.73"/>
    <n v="348.10999999999996"/>
  </r>
  <r>
    <x v="169"/>
    <x v="169"/>
    <s v="Spożywcze"/>
    <d v="2025-09-01T00:00:00"/>
    <n v="0"/>
    <n v="50.31"/>
    <n v="0"/>
  </r>
  <r>
    <x v="169"/>
    <x v="169"/>
    <s v="Spożywcze"/>
    <d v="2025-10-01T00:00:00"/>
    <n v="2"/>
    <n v="50.04"/>
    <n v="100.08"/>
  </r>
  <r>
    <x v="169"/>
    <x v="169"/>
    <s v="Spożywcze"/>
    <d v="2025-11-01T00:00:00"/>
    <n v="5"/>
    <n v="50.26"/>
    <n v="251.29999999999998"/>
  </r>
  <r>
    <x v="169"/>
    <x v="169"/>
    <s v="Spożywcze"/>
    <d v="2025-12-01T00:00:00"/>
    <n v="1"/>
    <n v="48.04"/>
    <n v="48.04"/>
  </r>
  <r>
    <x v="169"/>
    <x v="169"/>
    <s v="Spożywcze"/>
    <d v="2026-01-01T00:00:00"/>
    <n v="0"/>
    <n v="50.2"/>
    <n v="0"/>
  </r>
  <r>
    <x v="169"/>
    <x v="169"/>
    <s v="Spożywcze"/>
    <d v="2026-02-01T00:00:00"/>
    <n v="5"/>
    <n v="48.8"/>
    <n v="244"/>
  </r>
  <r>
    <x v="169"/>
    <x v="169"/>
    <s v="Spożywcze"/>
    <d v="2026-03-01T00:00:00"/>
    <n v="5"/>
    <n v="47.57"/>
    <n v="237.85"/>
  </r>
  <r>
    <x v="169"/>
    <x v="169"/>
    <s v="Spożywcze"/>
    <d v="2026-04-01T00:00:00"/>
    <n v="0"/>
    <n v="50.11"/>
    <n v="0"/>
  </r>
  <r>
    <x v="169"/>
    <x v="169"/>
    <s v="Spożywcze"/>
    <d v="2026-05-01T00:00:00"/>
    <n v="0"/>
    <n v="50.91"/>
    <n v="0"/>
  </r>
  <r>
    <x v="169"/>
    <x v="169"/>
    <s v="Spożywcze"/>
    <d v="2026-06-01T00:00:00"/>
    <n v="0"/>
    <n v="47.12"/>
    <n v="0"/>
  </r>
  <r>
    <x v="169"/>
    <x v="169"/>
    <s v="Spożywcze"/>
    <d v="2026-07-01T00:00:00"/>
    <n v="2"/>
    <n v="47.62"/>
    <n v="95.24"/>
  </r>
  <r>
    <x v="170"/>
    <x v="170"/>
    <s v="Obuwie"/>
    <d v="2024-08-01T00:00:00"/>
    <n v="6"/>
    <n v="114.79"/>
    <n v="688.74"/>
  </r>
  <r>
    <x v="170"/>
    <x v="170"/>
    <s v="Obuwie"/>
    <d v="2024-09-01T00:00:00"/>
    <n v="7"/>
    <n v="112.63"/>
    <n v="788.41"/>
  </r>
  <r>
    <x v="170"/>
    <x v="170"/>
    <s v="Obuwie"/>
    <d v="2024-10-01T00:00:00"/>
    <n v="6"/>
    <n v="112.06"/>
    <n v="672.36"/>
  </r>
  <r>
    <x v="170"/>
    <x v="170"/>
    <s v="Obuwie"/>
    <d v="2024-11-01T00:00:00"/>
    <n v="6"/>
    <n v="114.51"/>
    <n v="687.06000000000006"/>
  </r>
  <r>
    <x v="170"/>
    <x v="170"/>
    <s v="Obuwie"/>
    <d v="2024-12-01T00:00:00"/>
    <n v="6"/>
    <n v="113.24"/>
    <n v="679.43999999999994"/>
  </r>
  <r>
    <x v="170"/>
    <x v="170"/>
    <s v="Obuwie"/>
    <d v="2025-01-01T00:00:00"/>
    <n v="5"/>
    <n v="115.7"/>
    <n v="578.5"/>
  </r>
  <r>
    <x v="170"/>
    <x v="170"/>
    <s v="Obuwie"/>
    <d v="2025-02-01T00:00:00"/>
    <n v="6"/>
    <n v="111.77"/>
    <n v="670.62"/>
  </r>
  <r>
    <x v="170"/>
    <x v="170"/>
    <s v="Obuwie"/>
    <d v="2025-03-01T00:00:00"/>
    <n v="6"/>
    <n v="110.21"/>
    <n v="661.26"/>
  </r>
  <r>
    <x v="170"/>
    <x v="170"/>
    <s v="Obuwie"/>
    <d v="2025-04-01T00:00:00"/>
    <n v="5"/>
    <n v="113.25"/>
    <n v="566.25"/>
  </r>
  <r>
    <x v="170"/>
    <x v="170"/>
    <s v="Obuwie"/>
    <d v="2025-05-01T00:00:00"/>
    <n v="5"/>
    <n v="109.72"/>
    <n v="548.6"/>
  </r>
  <r>
    <x v="170"/>
    <x v="170"/>
    <s v="Obuwie"/>
    <d v="2025-06-01T00:00:00"/>
    <n v="6"/>
    <n v="116.46"/>
    <n v="698.76"/>
  </r>
  <r>
    <x v="170"/>
    <x v="170"/>
    <s v="Obuwie"/>
    <d v="2025-07-01T00:00:00"/>
    <n v="6"/>
    <n v="113.19"/>
    <n v="679.14"/>
  </r>
  <r>
    <x v="170"/>
    <x v="170"/>
    <s v="Obuwie"/>
    <d v="2025-08-01T00:00:00"/>
    <n v="5"/>
    <n v="112.32"/>
    <n v="561.59999999999991"/>
  </r>
  <r>
    <x v="170"/>
    <x v="170"/>
    <s v="Obuwie"/>
    <d v="2025-09-01T00:00:00"/>
    <n v="5"/>
    <n v="109.65"/>
    <n v="548.25"/>
  </r>
  <r>
    <x v="170"/>
    <x v="170"/>
    <s v="Obuwie"/>
    <d v="2025-10-01T00:00:00"/>
    <n v="5"/>
    <n v="113.91"/>
    <n v="569.54999999999995"/>
  </r>
  <r>
    <x v="170"/>
    <x v="170"/>
    <s v="Obuwie"/>
    <d v="2025-11-01T00:00:00"/>
    <n v="6"/>
    <n v="114.56"/>
    <n v="687.36"/>
  </r>
  <r>
    <x v="170"/>
    <x v="170"/>
    <s v="Obuwie"/>
    <d v="2025-12-01T00:00:00"/>
    <n v="5"/>
    <n v="109.59"/>
    <n v="547.95000000000005"/>
  </r>
  <r>
    <x v="170"/>
    <x v="170"/>
    <s v="Obuwie"/>
    <d v="2026-01-01T00:00:00"/>
    <n v="5"/>
    <n v="117.29"/>
    <n v="586.45000000000005"/>
  </r>
  <r>
    <x v="170"/>
    <x v="170"/>
    <s v="Obuwie"/>
    <d v="2026-02-01T00:00:00"/>
    <n v="5"/>
    <n v="115.52"/>
    <n v="577.6"/>
  </r>
  <r>
    <x v="170"/>
    <x v="170"/>
    <s v="Obuwie"/>
    <d v="2026-03-01T00:00:00"/>
    <n v="5"/>
    <n v="116.07"/>
    <n v="580.34999999999991"/>
  </r>
  <r>
    <x v="170"/>
    <x v="170"/>
    <s v="Obuwie"/>
    <d v="2026-04-01T00:00:00"/>
    <n v="5"/>
    <n v="110.15"/>
    <n v="550.75"/>
  </r>
  <r>
    <x v="170"/>
    <x v="170"/>
    <s v="Obuwie"/>
    <d v="2026-05-01T00:00:00"/>
    <n v="5"/>
    <n v="115.86"/>
    <n v="579.29999999999995"/>
  </r>
  <r>
    <x v="170"/>
    <x v="170"/>
    <s v="Obuwie"/>
    <d v="2026-06-01T00:00:00"/>
    <n v="4"/>
    <n v="117.6"/>
    <n v="470.4"/>
  </r>
  <r>
    <x v="170"/>
    <x v="170"/>
    <s v="Obuwie"/>
    <d v="2026-07-01T00:00:00"/>
    <n v="6"/>
    <n v="113.46"/>
    <n v="680.76"/>
  </r>
  <r>
    <x v="171"/>
    <x v="171"/>
    <s v="Oświetlenie"/>
    <d v="2024-08-01T00:00:00"/>
    <n v="4"/>
    <n v="15.21"/>
    <n v="60.84"/>
  </r>
  <r>
    <x v="171"/>
    <x v="171"/>
    <s v="Oświetlenie"/>
    <d v="2024-09-01T00:00:00"/>
    <n v="7"/>
    <n v="14.5"/>
    <n v="101.5"/>
  </r>
  <r>
    <x v="171"/>
    <x v="171"/>
    <s v="Oświetlenie"/>
    <d v="2024-10-01T00:00:00"/>
    <n v="0"/>
    <n v="15"/>
    <n v="0"/>
  </r>
  <r>
    <x v="171"/>
    <x v="171"/>
    <s v="Oświetlenie"/>
    <d v="2024-11-01T00:00:00"/>
    <n v="0"/>
    <n v="15.88"/>
    <n v="0"/>
  </r>
  <r>
    <x v="171"/>
    <x v="171"/>
    <s v="Oświetlenie"/>
    <d v="2024-12-01T00:00:00"/>
    <n v="2"/>
    <n v="15.23"/>
    <n v="30.46"/>
  </r>
  <r>
    <x v="171"/>
    <x v="171"/>
    <s v="Oświetlenie"/>
    <d v="2025-01-01T00:00:00"/>
    <n v="3"/>
    <n v="15.37"/>
    <n v="46.11"/>
  </r>
  <r>
    <x v="171"/>
    <x v="171"/>
    <s v="Oświetlenie"/>
    <d v="2025-02-01T00:00:00"/>
    <n v="3"/>
    <n v="15.8"/>
    <n v="47.400000000000006"/>
  </r>
  <r>
    <x v="171"/>
    <x v="171"/>
    <s v="Oświetlenie"/>
    <d v="2025-03-01T00:00:00"/>
    <n v="7"/>
    <n v="15.34"/>
    <n v="107.38"/>
  </r>
  <r>
    <x v="171"/>
    <x v="171"/>
    <s v="Oświetlenie"/>
    <d v="2025-04-01T00:00:00"/>
    <n v="1"/>
    <n v="15.55"/>
    <n v="15.55"/>
  </r>
  <r>
    <x v="171"/>
    <x v="171"/>
    <s v="Oświetlenie"/>
    <d v="2025-05-01T00:00:00"/>
    <n v="0"/>
    <n v="15.91"/>
    <n v="0"/>
  </r>
  <r>
    <x v="171"/>
    <x v="171"/>
    <s v="Oświetlenie"/>
    <d v="2025-06-01T00:00:00"/>
    <n v="0"/>
    <n v="15.19"/>
    <n v="0"/>
  </r>
  <r>
    <x v="171"/>
    <x v="171"/>
    <s v="Oświetlenie"/>
    <d v="2025-07-01T00:00:00"/>
    <n v="6"/>
    <n v="15.25"/>
    <n v="91.5"/>
  </r>
  <r>
    <x v="171"/>
    <x v="171"/>
    <s v="Oświetlenie"/>
    <d v="2025-08-01T00:00:00"/>
    <n v="7"/>
    <n v="15.71"/>
    <n v="109.97"/>
  </r>
  <r>
    <x v="171"/>
    <x v="171"/>
    <s v="Oświetlenie"/>
    <d v="2025-09-01T00:00:00"/>
    <n v="0"/>
    <n v="14.83"/>
    <n v="0"/>
  </r>
  <r>
    <x v="171"/>
    <x v="171"/>
    <s v="Oświetlenie"/>
    <d v="2025-10-01T00:00:00"/>
    <n v="3"/>
    <n v="15.64"/>
    <n v="46.92"/>
  </r>
  <r>
    <x v="171"/>
    <x v="171"/>
    <s v="Oświetlenie"/>
    <d v="2025-11-01T00:00:00"/>
    <n v="2"/>
    <n v="15.08"/>
    <n v="30.16"/>
  </r>
  <r>
    <x v="171"/>
    <x v="171"/>
    <s v="Oświetlenie"/>
    <d v="2025-12-01T00:00:00"/>
    <n v="0"/>
    <n v="15.37"/>
    <n v="0"/>
  </r>
  <r>
    <x v="171"/>
    <x v="171"/>
    <s v="Oświetlenie"/>
    <d v="2026-01-01T00:00:00"/>
    <n v="3"/>
    <n v="15.6"/>
    <n v="46.8"/>
  </r>
  <r>
    <x v="171"/>
    <x v="171"/>
    <s v="Oświetlenie"/>
    <d v="2026-02-01T00:00:00"/>
    <n v="7"/>
    <n v="15.88"/>
    <n v="111.16000000000001"/>
  </r>
  <r>
    <x v="171"/>
    <x v="171"/>
    <s v="Oświetlenie"/>
    <d v="2026-03-01T00:00:00"/>
    <n v="0"/>
    <n v="15.26"/>
    <n v="0"/>
  </r>
  <r>
    <x v="171"/>
    <x v="171"/>
    <s v="Oświetlenie"/>
    <d v="2026-04-01T00:00:00"/>
    <n v="4"/>
    <n v="15.22"/>
    <n v="60.88"/>
  </r>
  <r>
    <x v="171"/>
    <x v="171"/>
    <s v="Oświetlenie"/>
    <d v="2026-05-01T00:00:00"/>
    <n v="0"/>
    <n v="14.49"/>
    <n v="0"/>
  </r>
  <r>
    <x v="171"/>
    <x v="171"/>
    <s v="Oświetlenie"/>
    <d v="2026-06-01T00:00:00"/>
    <n v="0"/>
    <n v="14.91"/>
    <n v="0"/>
  </r>
  <r>
    <x v="171"/>
    <x v="171"/>
    <s v="Oświetlenie"/>
    <d v="2026-07-01T00:00:00"/>
    <n v="0"/>
    <n v="15.86"/>
    <n v="0"/>
  </r>
  <r>
    <x v="172"/>
    <x v="172"/>
    <s v="Ogród"/>
    <d v="2024-08-01T00:00:00"/>
    <n v="15"/>
    <n v="148.43"/>
    <n v="2226.4500000000003"/>
  </r>
  <r>
    <x v="172"/>
    <x v="172"/>
    <s v="Ogród"/>
    <d v="2024-09-01T00:00:00"/>
    <n v="8"/>
    <n v="143.74"/>
    <n v="1149.92"/>
  </r>
  <r>
    <x v="172"/>
    <x v="172"/>
    <s v="Ogród"/>
    <d v="2024-10-01T00:00:00"/>
    <n v="12"/>
    <n v="139.41999999999999"/>
    <n v="1673.04"/>
  </r>
  <r>
    <x v="172"/>
    <x v="172"/>
    <s v="Ogród"/>
    <d v="2024-11-01T00:00:00"/>
    <n v="0"/>
    <n v="144.19"/>
    <n v="0"/>
  </r>
  <r>
    <x v="172"/>
    <x v="172"/>
    <s v="Ogród"/>
    <d v="2024-12-01T00:00:00"/>
    <n v="2"/>
    <n v="142.88999999999999"/>
    <n v="285.77999999999997"/>
  </r>
  <r>
    <x v="172"/>
    <x v="172"/>
    <s v="Ogród"/>
    <d v="2025-01-01T00:00:00"/>
    <n v="6"/>
    <n v="136.63"/>
    <n v="819.78"/>
  </r>
  <r>
    <x v="172"/>
    <x v="172"/>
    <s v="Ogród"/>
    <d v="2025-02-01T00:00:00"/>
    <n v="12"/>
    <n v="139.68"/>
    <n v="1676.16"/>
  </r>
  <r>
    <x v="172"/>
    <x v="172"/>
    <s v="Ogród"/>
    <d v="2025-03-01T00:00:00"/>
    <n v="6"/>
    <n v="142.58000000000001"/>
    <n v="855.48"/>
  </r>
  <r>
    <x v="172"/>
    <x v="172"/>
    <s v="Ogród"/>
    <d v="2025-04-01T00:00:00"/>
    <n v="13"/>
    <n v="140.66"/>
    <n v="1828.58"/>
  </r>
  <r>
    <x v="172"/>
    <x v="172"/>
    <s v="Ogród"/>
    <d v="2025-05-01T00:00:00"/>
    <n v="0"/>
    <n v="140.19"/>
    <n v="0"/>
  </r>
  <r>
    <x v="172"/>
    <x v="172"/>
    <s v="Ogród"/>
    <d v="2025-06-01T00:00:00"/>
    <n v="15"/>
    <n v="142.84"/>
    <n v="2142.6"/>
  </r>
  <r>
    <x v="172"/>
    <x v="172"/>
    <s v="Ogród"/>
    <d v="2025-07-01T00:00:00"/>
    <n v="9"/>
    <n v="135.63"/>
    <n v="1220.67"/>
  </r>
  <r>
    <x v="172"/>
    <x v="172"/>
    <s v="Ogród"/>
    <d v="2025-08-01T00:00:00"/>
    <n v="5"/>
    <n v="144.72"/>
    <n v="723.6"/>
  </r>
  <r>
    <x v="172"/>
    <x v="172"/>
    <s v="Ogród"/>
    <d v="2025-09-01T00:00:00"/>
    <n v="0"/>
    <n v="137.80000000000001"/>
    <n v="0"/>
  </r>
  <r>
    <x v="172"/>
    <x v="172"/>
    <s v="Ogród"/>
    <d v="2025-10-01T00:00:00"/>
    <n v="9"/>
    <n v="140.52000000000001"/>
    <n v="1264.68"/>
  </r>
  <r>
    <x v="172"/>
    <x v="172"/>
    <s v="Ogród"/>
    <d v="2025-11-01T00:00:00"/>
    <n v="6"/>
    <n v="139.97999999999999"/>
    <n v="839.87999999999988"/>
  </r>
  <r>
    <x v="172"/>
    <x v="172"/>
    <s v="Ogród"/>
    <d v="2025-12-01T00:00:00"/>
    <n v="1"/>
    <n v="140.41999999999999"/>
    <n v="140.41999999999999"/>
  </r>
  <r>
    <x v="172"/>
    <x v="172"/>
    <s v="Ogród"/>
    <d v="2026-01-01T00:00:00"/>
    <n v="0"/>
    <n v="141.18"/>
    <n v="0"/>
  </r>
  <r>
    <x v="172"/>
    <x v="172"/>
    <s v="Ogród"/>
    <d v="2026-02-01T00:00:00"/>
    <n v="0"/>
    <n v="148.16999999999999"/>
    <n v="0"/>
  </r>
  <r>
    <x v="172"/>
    <x v="172"/>
    <s v="Ogród"/>
    <d v="2026-03-01T00:00:00"/>
    <n v="0"/>
    <n v="139.02000000000001"/>
    <n v="0"/>
  </r>
  <r>
    <x v="172"/>
    <x v="172"/>
    <s v="Ogród"/>
    <d v="2026-04-01T00:00:00"/>
    <n v="16"/>
    <n v="142.56"/>
    <n v="2280.96"/>
  </r>
  <r>
    <x v="172"/>
    <x v="172"/>
    <s v="Ogród"/>
    <d v="2026-05-01T00:00:00"/>
    <n v="0"/>
    <n v="140.06"/>
    <n v="0"/>
  </r>
  <r>
    <x v="172"/>
    <x v="172"/>
    <s v="Ogród"/>
    <d v="2026-06-01T00:00:00"/>
    <n v="7"/>
    <n v="145.02000000000001"/>
    <n v="1015.1400000000001"/>
  </r>
  <r>
    <x v="172"/>
    <x v="172"/>
    <s v="Ogród"/>
    <d v="2026-07-01T00:00:00"/>
    <n v="15"/>
    <n v="142.41999999999999"/>
    <n v="2136.2999999999997"/>
  </r>
  <r>
    <x v="173"/>
    <x v="173"/>
    <s v="Ogród"/>
    <d v="2024-08-01T00:00:00"/>
    <n v="2"/>
    <n v="107.7"/>
    <n v="215.4"/>
  </r>
  <r>
    <x v="173"/>
    <x v="173"/>
    <s v="Ogród"/>
    <d v="2024-09-01T00:00:00"/>
    <n v="0"/>
    <n v="113.58"/>
    <n v="0"/>
  </r>
  <r>
    <x v="173"/>
    <x v="173"/>
    <s v="Ogród"/>
    <d v="2024-10-01T00:00:00"/>
    <n v="3"/>
    <n v="118.05"/>
    <n v="354.15"/>
  </r>
  <r>
    <x v="173"/>
    <x v="173"/>
    <s v="Ogród"/>
    <d v="2024-11-01T00:00:00"/>
    <n v="4"/>
    <n v="112.5"/>
    <n v="450"/>
  </r>
  <r>
    <x v="173"/>
    <x v="173"/>
    <s v="Ogród"/>
    <d v="2024-12-01T00:00:00"/>
    <n v="2"/>
    <n v="117.4"/>
    <n v="234.8"/>
  </r>
  <r>
    <x v="173"/>
    <x v="173"/>
    <s v="Ogród"/>
    <d v="2025-01-01T00:00:00"/>
    <n v="7"/>
    <n v="117.52"/>
    <n v="822.64"/>
  </r>
  <r>
    <x v="173"/>
    <x v="173"/>
    <s v="Ogród"/>
    <d v="2025-02-01T00:00:00"/>
    <n v="0"/>
    <n v="112.05"/>
    <n v="0"/>
  </r>
  <r>
    <x v="173"/>
    <x v="173"/>
    <s v="Ogród"/>
    <d v="2025-03-01T00:00:00"/>
    <n v="1"/>
    <n v="111.29"/>
    <n v="111.29"/>
  </r>
  <r>
    <x v="173"/>
    <x v="173"/>
    <s v="Ogród"/>
    <d v="2025-04-01T00:00:00"/>
    <n v="6"/>
    <n v="116.25"/>
    <n v="697.5"/>
  </r>
  <r>
    <x v="173"/>
    <x v="173"/>
    <s v="Ogród"/>
    <d v="2025-05-01T00:00:00"/>
    <n v="0"/>
    <n v="107.61"/>
    <n v="0"/>
  </r>
  <r>
    <x v="173"/>
    <x v="173"/>
    <s v="Ogród"/>
    <d v="2025-06-01T00:00:00"/>
    <n v="3"/>
    <n v="107.67"/>
    <n v="323.01"/>
  </r>
  <r>
    <x v="173"/>
    <x v="173"/>
    <s v="Ogród"/>
    <d v="2025-07-01T00:00:00"/>
    <n v="0"/>
    <n v="114.27"/>
    <n v="0"/>
  </r>
  <r>
    <x v="173"/>
    <x v="173"/>
    <s v="Ogród"/>
    <d v="2025-08-01T00:00:00"/>
    <n v="10"/>
    <n v="113.13"/>
    <n v="1131.3"/>
  </r>
  <r>
    <x v="173"/>
    <x v="173"/>
    <s v="Ogród"/>
    <d v="2025-09-01T00:00:00"/>
    <n v="4"/>
    <n v="117.28"/>
    <n v="469.12"/>
  </r>
  <r>
    <x v="173"/>
    <x v="173"/>
    <s v="Ogród"/>
    <d v="2025-10-01T00:00:00"/>
    <n v="4"/>
    <n v="108.33"/>
    <n v="433.32"/>
  </r>
  <r>
    <x v="173"/>
    <x v="173"/>
    <s v="Ogród"/>
    <d v="2025-11-01T00:00:00"/>
    <n v="0"/>
    <n v="109.14"/>
    <n v="0"/>
  </r>
  <r>
    <x v="173"/>
    <x v="173"/>
    <s v="Ogród"/>
    <d v="2025-12-01T00:00:00"/>
    <n v="0"/>
    <n v="112.41"/>
    <n v="0"/>
  </r>
  <r>
    <x v="173"/>
    <x v="173"/>
    <s v="Ogród"/>
    <d v="2026-01-01T00:00:00"/>
    <n v="8"/>
    <n v="114.22"/>
    <n v="913.76"/>
  </r>
  <r>
    <x v="173"/>
    <x v="173"/>
    <s v="Ogród"/>
    <d v="2026-02-01T00:00:00"/>
    <n v="6"/>
    <n v="112.78"/>
    <n v="676.68000000000006"/>
  </r>
  <r>
    <x v="173"/>
    <x v="173"/>
    <s v="Ogród"/>
    <d v="2026-03-01T00:00:00"/>
    <n v="0"/>
    <n v="117.47"/>
    <n v="0"/>
  </r>
  <r>
    <x v="173"/>
    <x v="173"/>
    <s v="Ogród"/>
    <d v="2026-04-01T00:00:00"/>
    <n v="4"/>
    <n v="109.5"/>
    <n v="438"/>
  </r>
  <r>
    <x v="173"/>
    <x v="173"/>
    <s v="Ogród"/>
    <d v="2026-05-01T00:00:00"/>
    <n v="0"/>
    <n v="109.79"/>
    <n v="0"/>
  </r>
  <r>
    <x v="173"/>
    <x v="173"/>
    <s v="Ogród"/>
    <d v="2026-06-01T00:00:00"/>
    <n v="4"/>
    <n v="117.16"/>
    <n v="468.64"/>
  </r>
  <r>
    <x v="173"/>
    <x v="173"/>
    <s v="Ogród"/>
    <d v="2026-07-01T00:00:00"/>
    <n v="7"/>
    <n v="115.25"/>
    <n v="806.75"/>
  </r>
  <r>
    <x v="174"/>
    <x v="174"/>
    <s v="Motoryzacja"/>
    <d v="2024-08-01T00:00:00"/>
    <n v="1"/>
    <n v="162.22"/>
    <n v="162.22"/>
  </r>
  <r>
    <x v="174"/>
    <x v="174"/>
    <s v="Motoryzacja"/>
    <d v="2024-09-01T00:00:00"/>
    <n v="1"/>
    <n v="152.97"/>
    <n v="152.97"/>
  </r>
  <r>
    <x v="174"/>
    <x v="174"/>
    <s v="Motoryzacja"/>
    <d v="2024-10-01T00:00:00"/>
    <n v="1"/>
    <n v="155.84"/>
    <n v="155.84"/>
  </r>
  <r>
    <x v="174"/>
    <x v="174"/>
    <s v="Motoryzacja"/>
    <d v="2024-11-01T00:00:00"/>
    <n v="1"/>
    <n v="157.24"/>
    <n v="157.24"/>
  </r>
  <r>
    <x v="174"/>
    <x v="174"/>
    <s v="Motoryzacja"/>
    <d v="2024-12-01T00:00:00"/>
    <n v="1"/>
    <n v="162.96"/>
    <n v="162.96"/>
  </r>
  <r>
    <x v="174"/>
    <x v="174"/>
    <s v="Motoryzacja"/>
    <d v="2025-01-01T00:00:00"/>
    <n v="1"/>
    <n v="148.72999999999999"/>
    <n v="148.72999999999999"/>
  </r>
  <r>
    <x v="174"/>
    <x v="174"/>
    <s v="Motoryzacja"/>
    <d v="2025-02-01T00:00:00"/>
    <n v="1"/>
    <n v="150.68"/>
    <n v="150.68"/>
  </r>
  <r>
    <x v="174"/>
    <x v="174"/>
    <s v="Motoryzacja"/>
    <d v="2025-03-01T00:00:00"/>
    <n v="1"/>
    <n v="162.13"/>
    <n v="162.13"/>
  </r>
  <r>
    <x v="174"/>
    <x v="174"/>
    <s v="Motoryzacja"/>
    <d v="2025-04-01T00:00:00"/>
    <n v="1"/>
    <n v="160.4"/>
    <n v="160.4"/>
  </r>
  <r>
    <x v="174"/>
    <x v="174"/>
    <s v="Motoryzacja"/>
    <d v="2025-05-01T00:00:00"/>
    <n v="1"/>
    <n v="163.13999999999999"/>
    <n v="163.13999999999999"/>
  </r>
  <r>
    <x v="174"/>
    <x v="174"/>
    <s v="Motoryzacja"/>
    <d v="2025-06-01T00:00:00"/>
    <n v="1"/>
    <n v="149.16999999999999"/>
    <n v="149.16999999999999"/>
  </r>
  <r>
    <x v="174"/>
    <x v="174"/>
    <s v="Motoryzacja"/>
    <d v="2025-07-01T00:00:00"/>
    <n v="1"/>
    <n v="158.77000000000001"/>
    <n v="158.77000000000001"/>
  </r>
  <r>
    <x v="174"/>
    <x v="174"/>
    <s v="Motoryzacja"/>
    <d v="2025-08-01T00:00:00"/>
    <n v="1"/>
    <n v="148.26"/>
    <n v="148.26"/>
  </r>
  <r>
    <x v="174"/>
    <x v="174"/>
    <s v="Motoryzacja"/>
    <d v="2025-09-01T00:00:00"/>
    <n v="2"/>
    <n v="149.04"/>
    <n v="298.08"/>
  </r>
  <r>
    <x v="174"/>
    <x v="174"/>
    <s v="Motoryzacja"/>
    <d v="2025-10-01T00:00:00"/>
    <n v="2"/>
    <n v="156.29"/>
    <n v="312.58"/>
  </r>
  <r>
    <x v="174"/>
    <x v="174"/>
    <s v="Motoryzacja"/>
    <d v="2025-11-01T00:00:00"/>
    <n v="1"/>
    <n v="149.94999999999999"/>
    <n v="149.94999999999999"/>
  </r>
  <r>
    <x v="174"/>
    <x v="174"/>
    <s v="Motoryzacja"/>
    <d v="2025-12-01T00:00:00"/>
    <n v="1"/>
    <n v="148.56"/>
    <n v="148.56"/>
  </r>
  <r>
    <x v="174"/>
    <x v="174"/>
    <s v="Motoryzacja"/>
    <d v="2026-01-01T00:00:00"/>
    <n v="1"/>
    <n v="156.63999999999999"/>
    <n v="156.63999999999999"/>
  </r>
  <r>
    <x v="174"/>
    <x v="174"/>
    <s v="Motoryzacja"/>
    <d v="2026-02-01T00:00:00"/>
    <n v="1"/>
    <n v="161.13999999999999"/>
    <n v="161.13999999999999"/>
  </r>
  <r>
    <x v="174"/>
    <x v="174"/>
    <s v="Motoryzacja"/>
    <d v="2026-03-01T00:00:00"/>
    <n v="1"/>
    <n v="150.11000000000001"/>
    <n v="150.11000000000001"/>
  </r>
  <r>
    <x v="174"/>
    <x v="174"/>
    <s v="Motoryzacja"/>
    <d v="2026-04-01T00:00:00"/>
    <n v="2"/>
    <n v="161.4"/>
    <n v="322.8"/>
  </r>
  <r>
    <x v="174"/>
    <x v="174"/>
    <s v="Motoryzacja"/>
    <d v="2026-05-01T00:00:00"/>
    <n v="2"/>
    <n v="161.32"/>
    <n v="322.64"/>
  </r>
  <r>
    <x v="174"/>
    <x v="174"/>
    <s v="Motoryzacja"/>
    <d v="2026-06-01T00:00:00"/>
    <n v="2"/>
    <n v="158.63999999999999"/>
    <n v="317.27999999999997"/>
  </r>
  <r>
    <x v="174"/>
    <x v="174"/>
    <s v="Motoryzacja"/>
    <d v="2026-07-01T00:00:00"/>
    <n v="2"/>
    <n v="158.38999999999999"/>
    <n v="316.77999999999997"/>
  </r>
  <r>
    <x v="175"/>
    <x v="175"/>
    <s v="Artykuły biurowe"/>
    <d v="2024-08-01T00:00:00"/>
    <n v="8"/>
    <n v="21.23"/>
    <n v="169.84"/>
  </r>
  <r>
    <x v="175"/>
    <x v="175"/>
    <s v="Artykuły biurowe"/>
    <d v="2024-09-01T00:00:00"/>
    <n v="9"/>
    <n v="23.32"/>
    <n v="209.88"/>
  </r>
  <r>
    <x v="175"/>
    <x v="175"/>
    <s v="Artykuły biurowe"/>
    <d v="2024-10-01T00:00:00"/>
    <n v="10"/>
    <n v="21.89"/>
    <n v="218.9"/>
  </r>
  <r>
    <x v="175"/>
    <x v="175"/>
    <s v="Artykuły biurowe"/>
    <d v="2024-11-01T00:00:00"/>
    <n v="12"/>
    <n v="22.16"/>
    <n v="265.92"/>
  </r>
  <r>
    <x v="175"/>
    <x v="175"/>
    <s v="Artykuły biurowe"/>
    <d v="2024-12-01T00:00:00"/>
    <n v="14"/>
    <n v="21.86"/>
    <n v="306.03999999999996"/>
  </r>
  <r>
    <x v="175"/>
    <x v="175"/>
    <s v="Artykuły biurowe"/>
    <d v="2025-01-01T00:00:00"/>
    <n v="11"/>
    <n v="22.68"/>
    <n v="249.48"/>
  </r>
  <r>
    <x v="175"/>
    <x v="175"/>
    <s v="Artykuły biurowe"/>
    <d v="2025-02-01T00:00:00"/>
    <n v="13"/>
    <n v="23.1"/>
    <n v="300.3"/>
  </r>
  <r>
    <x v="175"/>
    <x v="175"/>
    <s v="Artykuły biurowe"/>
    <d v="2025-03-01T00:00:00"/>
    <n v="12"/>
    <n v="22.58"/>
    <n v="270.95999999999998"/>
  </r>
  <r>
    <x v="175"/>
    <x v="175"/>
    <s v="Artykuły biurowe"/>
    <d v="2025-04-01T00:00:00"/>
    <n v="11"/>
    <n v="21.76"/>
    <n v="239.36"/>
  </r>
  <r>
    <x v="175"/>
    <x v="175"/>
    <s v="Artykuły biurowe"/>
    <d v="2025-05-01T00:00:00"/>
    <n v="10"/>
    <n v="23.01"/>
    <n v="230.10000000000002"/>
  </r>
  <r>
    <x v="175"/>
    <x v="175"/>
    <s v="Artykuły biurowe"/>
    <d v="2025-06-01T00:00:00"/>
    <n v="10"/>
    <n v="22.15"/>
    <n v="221.5"/>
  </r>
  <r>
    <x v="175"/>
    <x v="175"/>
    <s v="Artykuły biurowe"/>
    <d v="2025-07-01T00:00:00"/>
    <n v="11"/>
    <n v="22.44"/>
    <n v="246.84"/>
  </r>
  <r>
    <x v="175"/>
    <x v="175"/>
    <s v="Artykuły biurowe"/>
    <d v="2025-08-01T00:00:00"/>
    <n v="10"/>
    <n v="22.36"/>
    <n v="223.6"/>
  </r>
  <r>
    <x v="175"/>
    <x v="175"/>
    <s v="Artykuły biurowe"/>
    <d v="2025-09-01T00:00:00"/>
    <n v="11"/>
    <n v="23.05"/>
    <n v="253.55"/>
  </r>
  <r>
    <x v="175"/>
    <x v="175"/>
    <s v="Artykuły biurowe"/>
    <d v="2025-10-01T00:00:00"/>
    <n v="14"/>
    <n v="22"/>
    <n v="308"/>
  </r>
  <r>
    <x v="175"/>
    <x v="175"/>
    <s v="Artykuły biurowe"/>
    <d v="2025-11-01T00:00:00"/>
    <n v="15"/>
    <n v="23.12"/>
    <n v="346.8"/>
  </r>
  <r>
    <x v="175"/>
    <x v="175"/>
    <s v="Artykuły biurowe"/>
    <d v="2025-12-01T00:00:00"/>
    <n v="14"/>
    <n v="21.99"/>
    <n v="307.85999999999996"/>
  </r>
  <r>
    <x v="175"/>
    <x v="175"/>
    <s v="Artykuły biurowe"/>
    <d v="2026-01-01T00:00:00"/>
    <n v="14"/>
    <n v="23.35"/>
    <n v="326.90000000000003"/>
  </r>
  <r>
    <x v="175"/>
    <x v="175"/>
    <s v="Artykuły biurowe"/>
    <d v="2026-02-01T00:00:00"/>
    <n v="14"/>
    <n v="21.28"/>
    <n v="297.92"/>
  </r>
  <r>
    <x v="175"/>
    <x v="175"/>
    <s v="Artykuły biurowe"/>
    <d v="2026-03-01T00:00:00"/>
    <n v="14"/>
    <n v="22.68"/>
    <n v="317.52"/>
  </r>
  <r>
    <x v="175"/>
    <x v="175"/>
    <s v="Artykuły biurowe"/>
    <d v="2026-04-01T00:00:00"/>
    <n v="13"/>
    <n v="21.93"/>
    <n v="285.08999999999997"/>
  </r>
  <r>
    <x v="175"/>
    <x v="175"/>
    <s v="Artykuły biurowe"/>
    <d v="2026-05-01T00:00:00"/>
    <n v="12"/>
    <n v="23.03"/>
    <n v="276.36"/>
  </r>
  <r>
    <x v="175"/>
    <x v="175"/>
    <s v="Artykuły biurowe"/>
    <d v="2026-06-01T00:00:00"/>
    <n v="11"/>
    <n v="22.82"/>
    <n v="251.02"/>
  </r>
  <r>
    <x v="175"/>
    <x v="175"/>
    <s v="Artykuły biurowe"/>
    <d v="2026-07-01T00:00:00"/>
    <n v="13"/>
    <n v="23.26"/>
    <n v="302.38"/>
  </r>
  <r>
    <x v="176"/>
    <x v="176"/>
    <s v="Oświetlenie"/>
    <d v="2024-08-01T00:00:00"/>
    <n v="0"/>
    <n v="307.33999999999997"/>
    <n v="0"/>
  </r>
  <r>
    <x v="176"/>
    <x v="176"/>
    <s v="Oświetlenie"/>
    <d v="2024-09-01T00:00:00"/>
    <n v="4"/>
    <n v="293"/>
    <n v="1172"/>
  </r>
  <r>
    <x v="176"/>
    <x v="176"/>
    <s v="Oświetlenie"/>
    <d v="2024-10-01T00:00:00"/>
    <n v="0"/>
    <n v="291.33"/>
    <n v="0"/>
  </r>
  <r>
    <x v="176"/>
    <x v="176"/>
    <s v="Oświetlenie"/>
    <d v="2024-11-01T00:00:00"/>
    <n v="1"/>
    <n v="298.97000000000003"/>
    <n v="298.97000000000003"/>
  </r>
  <r>
    <x v="176"/>
    <x v="176"/>
    <s v="Oświetlenie"/>
    <d v="2024-12-01T00:00:00"/>
    <n v="0"/>
    <n v="287.18"/>
    <n v="0"/>
  </r>
  <r>
    <x v="176"/>
    <x v="176"/>
    <s v="Oświetlenie"/>
    <d v="2025-01-01T00:00:00"/>
    <n v="0"/>
    <n v="311.64"/>
    <n v="0"/>
  </r>
  <r>
    <x v="176"/>
    <x v="176"/>
    <s v="Oświetlenie"/>
    <d v="2025-02-01T00:00:00"/>
    <n v="4"/>
    <n v="286.08"/>
    <n v="1144.32"/>
  </r>
  <r>
    <x v="176"/>
    <x v="176"/>
    <s v="Oświetlenie"/>
    <d v="2025-03-01T00:00:00"/>
    <n v="2"/>
    <n v="312.62"/>
    <n v="625.24"/>
  </r>
  <r>
    <x v="176"/>
    <x v="176"/>
    <s v="Oświetlenie"/>
    <d v="2025-04-01T00:00:00"/>
    <n v="0"/>
    <n v="289.63"/>
    <n v="0"/>
  </r>
  <r>
    <x v="176"/>
    <x v="176"/>
    <s v="Oświetlenie"/>
    <d v="2025-05-01T00:00:00"/>
    <n v="7"/>
    <n v="310.81"/>
    <n v="2175.67"/>
  </r>
  <r>
    <x v="176"/>
    <x v="176"/>
    <s v="Oświetlenie"/>
    <d v="2025-06-01T00:00:00"/>
    <n v="12"/>
    <n v="303.35000000000002"/>
    <n v="3640.2000000000003"/>
  </r>
  <r>
    <x v="176"/>
    <x v="176"/>
    <s v="Oświetlenie"/>
    <d v="2025-07-01T00:00:00"/>
    <n v="10"/>
    <n v="304.05"/>
    <n v="3040.5"/>
  </r>
  <r>
    <x v="176"/>
    <x v="176"/>
    <s v="Oświetlenie"/>
    <d v="2025-08-01T00:00:00"/>
    <n v="0"/>
    <n v="297.73"/>
    <n v="0"/>
  </r>
  <r>
    <x v="176"/>
    <x v="176"/>
    <s v="Oświetlenie"/>
    <d v="2025-09-01T00:00:00"/>
    <n v="0"/>
    <n v="307.52999999999997"/>
    <n v="0"/>
  </r>
  <r>
    <x v="176"/>
    <x v="176"/>
    <s v="Oświetlenie"/>
    <d v="2025-10-01T00:00:00"/>
    <n v="0"/>
    <n v="302.97000000000003"/>
    <n v="0"/>
  </r>
  <r>
    <x v="176"/>
    <x v="176"/>
    <s v="Oświetlenie"/>
    <d v="2025-11-01T00:00:00"/>
    <n v="0"/>
    <n v="310.57"/>
    <n v="0"/>
  </r>
  <r>
    <x v="176"/>
    <x v="176"/>
    <s v="Oświetlenie"/>
    <d v="2025-12-01T00:00:00"/>
    <n v="8"/>
    <n v="294.19"/>
    <n v="2353.52"/>
  </r>
  <r>
    <x v="176"/>
    <x v="176"/>
    <s v="Oświetlenie"/>
    <d v="2026-01-01T00:00:00"/>
    <n v="3"/>
    <n v="308.99"/>
    <n v="926.97"/>
  </r>
  <r>
    <x v="176"/>
    <x v="176"/>
    <s v="Oświetlenie"/>
    <d v="2026-02-01T00:00:00"/>
    <n v="1"/>
    <n v="312.45999999999998"/>
    <n v="312.45999999999998"/>
  </r>
  <r>
    <x v="176"/>
    <x v="176"/>
    <s v="Oświetlenie"/>
    <d v="2026-03-01T00:00:00"/>
    <n v="0"/>
    <n v="297.66000000000003"/>
    <n v="0"/>
  </r>
  <r>
    <x v="176"/>
    <x v="176"/>
    <s v="Oświetlenie"/>
    <d v="2026-04-01T00:00:00"/>
    <n v="2"/>
    <n v="293.06"/>
    <n v="586.12"/>
  </r>
  <r>
    <x v="176"/>
    <x v="176"/>
    <s v="Oświetlenie"/>
    <d v="2026-05-01T00:00:00"/>
    <n v="6"/>
    <n v="303.33"/>
    <n v="1819.98"/>
  </r>
  <r>
    <x v="176"/>
    <x v="176"/>
    <s v="Oświetlenie"/>
    <d v="2026-06-01T00:00:00"/>
    <n v="3"/>
    <n v="303.85000000000002"/>
    <n v="911.55000000000007"/>
  </r>
  <r>
    <x v="176"/>
    <x v="176"/>
    <s v="Oświetlenie"/>
    <d v="2026-07-01T00:00:00"/>
    <n v="11"/>
    <n v="297.01"/>
    <n v="3267.1099999999997"/>
  </r>
  <r>
    <x v="177"/>
    <x v="177"/>
    <s v="RTV"/>
    <d v="2024-08-01T00:00:00"/>
    <n v="2"/>
    <n v="577.38"/>
    <n v="1154.76"/>
  </r>
  <r>
    <x v="177"/>
    <x v="177"/>
    <s v="RTV"/>
    <d v="2024-09-01T00:00:00"/>
    <n v="2"/>
    <n v="582.01"/>
    <n v="1164.02"/>
  </r>
  <r>
    <x v="177"/>
    <x v="177"/>
    <s v="RTV"/>
    <d v="2024-10-01T00:00:00"/>
    <n v="2"/>
    <n v="591.72"/>
    <n v="1183.44"/>
  </r>
  <r>
    <x v="177"/>
    <x v="177"/>
    <s v="RTV"/>
    <d v="2024-11-01T00:00:00"/>
    <n v="2"/>
    <n v="542.23"/>
    <n v="1084.46"/>
  </r>
  <r>
    <x v="177"/>
    <x v="177"/>
    <s v="RTV"/>
    <d v="2024-12-01T00:00:00"/>
    <n v="2"/>
    <n v="553.78"/>
    <n v="1107.56"/>
  </r>
  <r>
    <x v="177"/>
    <x v="177"/>
    <s v="RTV"/>
    <d v="2025-01-01T00:00:00"/>
    <n v="2"/>
    <n v="538.19000000000005"/>
    <n v="1076.3800000000001"/>
  </r>
  <r>
    <x v="177"/>
    <x v="177"/>
    <s v="RTV"/>
    <d v="2025-02-01T00:00:00"/>
    <n v="2"/>
    <n v="582.33000000000004"/>
    <n v="1164.6600000000001"/>
  </r>
  <r>
    <x v="177"/>
    <x v="177"/>
    <s v="RTV"/>
    <d v="2025-03-01T00:00:00"/>
    <n v="2"/>
    <n v="555.32000000000005"/>
    <n v="1110.6400000000001"/>
  </r>
  <r>
    <x v="177"/>
    <x v="177"/>
    <s v="RTV"/>
    <d v="2025-04-01T00:00:00"/>
    <n v="2"/>
    <n v="584.9"/>
    <n v="1169.8"/>
  </r>
  <r>
    <x v="177"/>
    <x v="177"/>
    <s v="RTV"/>
    <d v="2025-05-01T00:00:00"/>
    <n v="2"/>
    <n v="584.03"/>
    <n v="1168.06"/>
  </r>
  <r>
    <x v="177"/>
    <x v="177"/>
    <s v="RTV"/>
    <d v="2025-06-01T00:00:00"/>
    <n v="2"/>
    <n v="566.53"/>
    <n v="1133.06"/>
  </r>
  <r>
    <x v="177"/>
    <x v="177"/>
    <s v="RTV"/>
    <d v="2025-07-01T00:00:00"/>
    <n v="2"/>
    <n v="577.58000000000004"/>
    <n v="1155.1600000000001"/>
  </r>
  <r>
    <x v="177"/>
    <x v="177"/>
    <s v="RTV"/>
    <d v="2025-08-01T00:00:00"/>
    <n v="2"/>
    <n v="588.63"/>
    <n v="1177.26"/>
  </r>
  <r>
    <x v="177"/>
    <x v="177"/>
    <s v="RTV"/>
    <d v="2025-09-01T00:00:00"/>
    <n v="2"/>
    <n v="544.71"/>
    <n v="1089.42"/>
  </r>
  <r>
    <x v="177"/>
    <x v="177"/>
    <s v="RTV"/>
    <d v="2025-10-01T00:00:00"/>
    <n v="2"/>
    <n v="538.72"/>
    <n v="1077.44"/>
  </r>
  <r>
    <x v="177"/>
    <x v="177"/>
    <s v="RTV"/>
    <d v="2025-11-01T00:00:00"/>
    <n v="2"/>
    <n v="541.74"/>
    <n v="1083.48"/>
  </r>
  <r>
    <x v="177"/>
    <x v="177"/>
    <s v="RTV"/>
    <d v="2025-12-01T00:00:00"/>
    <n v="2"/>
    <n v="541.33000000000004"/>
    <n v="1082.6600000000001"/>
  </r>
  <r>
    <x v="177"/>
    <x v="177"/>
    <s v="RTV"/>
    <d v="2026-01-01T00:00:00"/>
    <n v="2"/>
    <n v="575.04"/>
    <n v="1150.08"/>
  </r>
  <r>
    <x v="177"/>
    <x v="177"/>
    <s v="RTV"/>
    <d v="2026-02-01T00:00:00"/>
    <n v="2"/>
    <n v="591.1"/>
    <n v="1182.2"/>
  </r>
  <r>
    <x v="177"/>
    <x v="177"/>
    <s v="RTV"/>
    <d v="2026-03-01T00:00:00"/>
    <n v="3"/>
    <n v="585.01"/>
    <n v="1755.03"/>
  </r>
  <r>
    <x v="177"/>
    <x v="177"/>
    <s v="RTV"/>
    <d v="2026-04-01T00:00:00"/>
    <n v="3"/>
    <n v="555.14"/>
    <n v="1665.42"/>
  </r>
  <r>
    <x v="177"/>
    <x v="177"/>
    <s v="RTV"/>
    <d v="2026-05-01T00:00:00"/>
    <n v="2"/>
    <n v="550.34"/>
    <n v="1100.68"/>
  </r>
  <r>
    <x v="177"/>
    <x v="177"/>
    <s v="RTV"/>
    <d v="2026-06-01T00:00:00"/>
    <n v="2"/>
    <n v="588.74"/>
    <n v="1177.48"/>
  </r>
  <r>
    <x v="177"/>
    <x v="177"/>
    <s v="RTV"/>
    <d v="2026-07-01T00:00:00"/>
    <n v="2"/>
    <n v="573.29"/>
    <n v="1146.58"/>
  </r>
  <r>
    <x v="178"/>
    <x v="178"/>
    <s v="Artykuły biurowe"/>
    <d v="2024-08-01T00:00:00"/>
    <n v="6"/>
    <n v="7.13"/>
    <n v="42.78"/>
  </r>
  <r>
    <x v="178"/>
    <x v="178"/>
    <s v="Artykuły biurowe"/>
    <d v="2024-09-01T00:00:00"/>
    <n v="6"/>
    <n v="7.65"/>
    <n v="45.900000000000006"/>
  </r>
  <r>
    <x v="178"/>
    <x v="178"/>
    <s v="Artykuły biurowe"/>
    <d v="2024-10-01T00:00:00"/>
    <n v="6"/>
    <n v="7.16"/>
    <n v="42.96"/>
  </r>
  <r>
    <x v="178"/>
    <x v="178"/>
    <s v="Artykuły biurowe"/>
    <d v="2024-11-01T00:00:00"/>
    <n v="6"/>
    <n v="7.63"/>
    <n v="45.78"/>
  </r>
  <r>
    <x v="178"/>
    <x v="178"/>
    <s v="Artykuły biurowe"/>
    <d v="2024-12-01T00:00:00"/>
    <n v="6"/>
    <n v="6.97"/>
    <n v="41.82"/>
  </r>
  <r>
    <x v="178"/>
    <x v="178"/>
    <s v="Artykuły biurowe"/>
    <d v="2025-01-01T00:00:00"/>
    <n v="7"/>
    <n v="7.57"/>
    <n v="52.99"/>
  </r>
  <r>
    <x v="178"/>
    <x v="178"/>
    <s v="Artykuły biurowe"/>
    <d v="2025-02-01T00:00:00"/>
    <n v="6"/>
    <n v="7.49"/>
    <n v="44.94"/>
  </r>
  <r>
    <x v="178"/>
    <x v="178"/>
    <s v="Artykuły biurowe"/>
    <d v="2025-03-01T00:00:00"/>
    <n v="7"/>
    <n v="7.61"/>
    <n v="53.27"/>
  </r>
  <r>
    <x v="178"/>
    <x v="178"/>
    <s v="Artykuły biurowe"/>
    <d v="2025-04-01T00:00:00"/>
    <n v="6"/>
    <n v="7.41"/>
    <n v="44.46"/>
  </r>
  <r>
    <x v="178"/>
    <x v="178"/>
    <s v="Artykuły biurowe"/>
    <d v="2025-05-01T00:00:00"/>
    <n v="6"/>
    <n v="7.6"/>
    <n v="45.599999999999994"/>
  </r>
  <r>
    <x v="178"/>
    <x v="178"/>
    <s v="Artykuły biurowe"/>
    <d v="2025-06-01T00:00:00"/>
    <n v="5"/>
    <n v="7.16"/>
    <n v="35.799999999999997"/>
  </r>
  <r>
    <x v="178"/>
    <x v="178"/>
    <s v="Artykuły biurowe"/>
    <d v="2025-07-01T00:00:00"/>
    <n v="7"/>
    <n v="7.15"/>
    <n v="50.050000000000004"/>
  </r>
  <r>
    <x v="178"/>
    <x v="178"/>
    <s v="Artykuły biurowe"/>
    <d v="2025-08-01T00:00:00"/>
    <n v="7"/>
    <n v="7.53"/>
    <n v="52.71"/>
  </r>
  <r>
    <x v="178"/>
    <x v="178"/>
    <s v="Artykuły biurowe"/>
    <d v="2025-09-01T00:00:00"/>
    <n v="6"/>
    <n v="7.36"/>
    <n v="44.160000000000004"/>
  </r>
  <r>
    <x v="178"/>
    <x v="178"/>
    <s v="Artykuły biurowe"/>
    <d v="2025-10-01T00:00:00"/>
    <n v="7"/>
    <n v="7.54"/>
    <n v="52.78"/>
  </r>
  <r>
    <x v="178"/>
    <x v="178"/>
    <s v="Artykuły biurowe"/>
    <d v="2025-11-01T00:00:00"/>
    <n v="7"/>
    <n v="7.11"/>
    <n v="49.77"/>
  </r>
  <r>
    <x v="178"/>
    <x v="178"/>
    <s v="Artykuły biurowe"/>
    <d v="2025-12-01T00:00:00"/>
    <n v="7"/>
    <n v="7.64"/>
    <n v="53.48"/>
  </r>
  <r>
    <x v="178"/>
    <x v="178"/>
    <s v="Artykuły biurowe"/>
    <d v="2026-01-01T00:00:00"/>
    <n v="8"/>
    <n v="7.46"/>
    <n v="59.68"/>
  </r>
  <r>
    <x v="178"/>
    <x v="178"/>
    <s v="Artykuły biurowe"/>
    <d v="2026-02-01T00:00:00"/>
    <n v="8"/>
    <n v="7.65"/>
    <n v="61.2"/>
  </r>
  <r>
    <x v="178"/>
    <x v="178"/>
    <s v="Artykuły biurowe"/>
    <d v="2026-03-01T00:00:00"/>
    <n v="8"/>
    <n v="7.41"/>
    <n v="59.28"/>
  </r>
  <r>
    <x v="178"/>
    <x v="178"/>
    <s v="Artykuły biurowe"/>
    <d v="2026-04-01T00:00:00"/>
    <n v="7"/>
    <n v="7.12"/>
    <n v="49.84"/>
  </r>
  <r>
    <x v="178"/>
    <x v="178"/>
    <s v="Artykuły biurowe"/>
    <d v="2026-05-01T00:00:00"/>
    <n v="7"/>
    <n v="7.05"/>
    <n v="49.35"/>
  </r>
  <r>
    <x v="178"/>
    <x v="178"/>
    <s v="Artykuły biurowe"/>
    <d v="2026-06-01T00:00:00"/>
    <n v="5"/>
    <n v="7.39"/>
    <n v="36.949999999999996"/>
  </r>
  <r>
    <x v="178"/>
    <x v="178"/>
    <s v="Artykuły biurowe"/>
    <d v="2026-07-01T00:00:00"/>
    <n v="7"/>
    <n v="7.19"/>
    <n v="50.330000000000005"/>
  </r>
  <r>
    <x v="179"/>
    <x v="179"/>
    <s v="Sport i rekreacja"/>
    <d v="2024-08-01T00:00:00"/>
    <n v="29"/>
    <n v="400.17"/>
    <n v="11604.93"/>
  </r>
  <r>
    <x v="179"/>
    <x v="179"/>
    <s v="Sport i rekreacja"/>
    <d v="2024-09-01T00:00:00"/>
    <n v="40"/>
    <n v="414.05"/>
    <n v="16562"/>
  </r>
  <r>
    <x v="179"/>
    <x v="179"/>
    <s v="Sport i rekreacja"/>
    <d v="2024-10-01T00:00:00"/>
    <n v="40"/>
    <n v="427.81"/>
    <n v="17112.400000000001"/>
  </r>
  <r>
    <x v="179"/>
    <x v="179"/>
    <s v="Sport i rekreacja"/>
    <d v="2024-11-01T00:00:00"/>
    <n v="33"/>
    <n v="427.85"/>
    <n v="14119.050000000001"/>
  </r>
  <r>
    <x v="179"/>
    <x v="179"/>
    <s v="Sport i rekreacja"/>
    <d v="2024-12-01T00:00:00"/>
    <n v="24"/>
    <n v="397.88"/>
    <n v="9549.119999999999"/>
  </r>
  <r>
    <x v="179"/>
    <x v="179"/>
    <s v="Sport i rekreacja"/>
    <d v="2025-01-01T00:00:00"/>
    <n v="22"/>
    <n v="395.82"/>
    <n v="8708.0399999999991"/>
  </r>
  <r>
    <x v="179"/>
    <x v="179"/>
    <s v="Sport i rekreacja"/>
    <d v="2025-02-01T00:00:00"/>
    <n v="8"/>
    <n v="422.15"/>
    <n v="3377.2"/>
  </r>
  <r>
    <x v="179"/>
    <x v="179"/>
    <s v="Sport i rekreacja"/>
    <d v="2025-03-01T00:00:00"/>
    <n v="5"/>
    <n v="414.37"/>
    <n v="2071.85"/>
  </r>
  <r>
    <x v="179"/>
    <x v="179"/>
    <s v="Sport i rekreacja"/>
    <d v="2025-04-01T00:00:00"/>
    <n v="3"/>
    <n v="396.84"/>
    <n v="1190.52"/>
  </r>
  <r>
    <x v="179"/>
    <x v="179"/>
    <s v="Sport i rekreacja"/>
    <d v="2025-05-01T00:00:00"/>
    <n v="6"/>
    <n v="428.66"/>
    <n v="2571.96"/>
  </r>
  <r>
    <x v="179"/>
    <x v="179"/>
    <s v="Sport i rekreacja"/>
    <d v="2025-06-01T00:00:00"/>
    <n v="14"/>
    <n v="406.82"/>
    <n v="5695.48"/>
  </r>
  <r>
    <x v="179"/>
    <x v="179"/>
    <s v="Sport i rekreacja"/>
    <d v="2025-07-01T00:00:00"/>
    <n v="17"/>
    <n v="404.69"/>
    <n v="6879.73"/>
  </r>
  <r>
    <x v="179"/>
    <x v="179"/>
    <s v="Sport i rekreacja"/>
    <d v="2025-08-01T00:00:00"/>
    <n v="28"/>
    <n v="420.44"/>
    <n v="11772.32"/>
  </r>
  <r>
    <x v="179"/>
    <x v="179"/>
    <s v="Sport i rekreacja"/>
    <d v="2025-09-01T00:00:00"/>
    <n v="27"/>
    <n v="417.72"/>
    <n v="11278.44"/>
  </r>
  <r>
    <x v="179"/>
    <x v="179"/>
    <s v="Sport i rekreacja"/>
    <d v="2025-10-01T00:00:00"/>
    <n v="22"/>
    <n v="409.54"/>
    <n v="9009.880000000001"/>
  </r>
  <r>
    <x v="179"/>
    <x v="179"/>
    <s v="Sport i rekreacja"/>
    <d v="2025-11-01T00:00:00"/>
    <n v="25"/>
    <n v="407.27"/>
    <n v="10181.75"/>
  </r>
  <r>
    <x v="179"/>
    <x v="179"/>
    <s v="Sport i rekreacja"/>
    <d v="2025-12-01T00:00:00"/>
    <n v="31"/>
    <n v="394.02"/>
    <n v="12214.619999999999"/>
  </r>
  <r>
    <x v="179"/>
    <x v="179"/>
    <s v="Sport i rekreacja"/>
    <d v="2026-01-01T00:00:00"/>
    <n v="22"/>
    <n v="391.42"/>
    <n v="8611.24"/>
  </r>
  <r>
    <x v="179"/>
    <x v="179"/>
    <s v="Sport i rekreacja"/>
    <d v="2026-02-01T00:00:00"/>
    <n v="10"/>
    <n v="423.36"/>
    <n v="4233.6000000000004"/>
  </r>
  <r>
    <x v="179"/>
    <x v="179"/>
    <s v="Sport i rekreacja"/>
    <d v="2026-03-01T00:00:00"/>
    <n v="8"/>
    <n v="402.63"/>
    <n v="3221.04"/>
  </r>
  <r>
    <x v="179"/>
    <x v="179"/>
    <s v="Sport i rekreacja"/>
    <d v="2026-04-01T00:00:00"/>
    <n v="5"/>
    <n v="412.51"/>
    <n v="2062.5500000000002"/>
  </r>
  <r>
    <x v="179"/>
    <x v="179"/>
    <s v="Sport i rekreacja"/>
    <d v="2026-05-01T00:00:00"/>
    <n v="6"/>
    <n v="393.72"/>
    <n v="2362.3200000000002"/>
  </r>
  <r>
    <x v="179"/>
    <x v="179"/>
    <s v="Sport i rekreacja"/>
    <d v="2026-06-01T00:00:00"/>
    <n v="16"/>
    <n v="391.86"/>
    <n v="6269.76"/>
  </r>
  <r>
    <x v="179"/>
    <x v="179"/>
    <s v="Sport i rekreacja"/>
    <d v="2026-07-01T00:00:00"/>
    <n v="22"/>
    <n v="413.14"/>
    <n v="9089.08"/>
  </r>
  <r>
    <x v="180"/>
    <x v="180"/>
    <s v="Artykuły biurowe"/>
    <d v="2024-08-01T00:00:00"/>
    <n v="52"/>
    <n v="24.01"/>
    <n v="1248.52"/>
  </r>
  <r>
    <x v="180"/>
    <x v="180"/>
    <s v="Artykuły biurowe"/>
    <d v="2024-09-01T00:00:00"/>
    <n v="50"/>
    <n v="23.39"/>
    <n v="1169.5"/>
  </r>
  <r>
    <x v="180"/>
    <x v="180"/>
    <s v="Artykuły biurowe"/>
    <d v="2024-10-01T00:00:00"/>
    <n v="40"/>
    <n v="22.97"/>
    <n v="918.8"/>
  </r>
  <r>
    <x v="180"/>
    <x v="180"/>
    <s v="Artykuły biurowe"/>
    <d v="2024-11-01T00:00:00"/>
    <n v="27"/>
    <n v="23.87"/>
    <n v="644.49"/>
  </r>
  <r>
    <x v="180"/>
    <x v="180"/>
    <s v="Artykuły biurowe"/>
    <d v="2024-12-01T00:00:00"/>
    <n v="26"/>
    <n v="23.23"/>
    <n v="603.98"/>
  </r>
  <r>
    <x v="180"/>
    <x v="180"/>
    <s v="Artykuły biurowe"/>
    <d v="2025-01-01T00:00:00"/>
    <n v="13"/>
    <n v="24.29"/>
    <n v="315.77"/>
  </r>
  <r>
    <x v="180"/>
    <x v="180"/>
    <s v="Artykuły biurowe"/>
    <d v="2025-02-01T00:00:00"/>
    <n v="16"/>
    <n v="23.36"/>
    <n v="373.76"/>
  </r>
  <r>
    <x v="180"/>
    <x v="180"/>
    <s v="Artykuły biurowe"/>
    <d v="2025-03-01T00:00:00"/>
    <n v="17"/>
    <n v="23.35"/>
    <n v="396.95000000000005"/>
  </r>
  <r>
    <x v="180"/>
    <x v="180"/>
    <s v="Artykuły biurowe"/>
    <d v="2025-04-01T00:00:00"/>
    <n v="22"/>
    <n v="23.44"/>
    <n v="515.68000000000006"/>
  </r>
  <r>
    <x v="180"/>
    <x v="180"/>
    <s v="Artykuły biurowe"/>
    <d v="2025-05-01T00:00:00"/>
    <n v="18"/>
    <n v="24.46"/>
    <n v="440.28000000000003"/>
  </r>
  <r>
    <x v="180"/>
    <x v="180"/>
    <s v="Artykuły biurowe"/>
    <d v="2025-06-01T00:00:00"/>
    <n v="21"/>
    <n v="23.4"/>
    <n v="491.4"/>
  </r>
  <r>
    <x v="180"/>
    <x v="180"/>
    <s v="Artykuły biurowe"/>
    <d v="2025-07-01T00:00:00"/>
    <n v="48"/>
    <n v="24.2"/>
    <n v="1161.5999999999999"/>
  </r>
  <r>
    <x v="180"/>
    <x v="180"/>
    <s v="Artykuły biurowe"/>
    <d v="2025-08-01T00:00:00"/>
    <n v="46"/>
    <n v="23.29"/>
    <n v="1071.3399999999999"/>
  </r>
  <r>
    <x v="180"/>
    <x v="180"/>
    <s v="Artykuły biurowe"/>
    <d v="2025-09-01T00:00:00"/>
    <n v="45"/>
    <n v="24.31"/>
    <n v="1093.95"/>
  </r>
  <r>
    <x v="180"/>
    <x v="180"/>
    <s v="Artykuły biurowe"/>
    <d v="2025-10-01T00:00:00"/>
    <n v="44"/>
    <n v="22.99"/>
    <n v="1011.56"/>
  </r>
  <r>
    <x v="180"/>
    <x v="180"/>
    <s v="Artykuły biurowe"/>
    <d v="2025-11-01T00:00:00"/>
    <n v="21"/>
    <n v="23.73"/>
    <n v="498.33"/>
  </r>
  <r>
    <x v="180"/>
    <x v="180"/>
    <s v="Artykuły biurowe"/>
    <d v="2025-12-01T00:00:00"/>
    <n v="35"/>
    <n v="24.53"/>
    <n v="858.55000000000007"/>
  </r>
  <r>
    <x v="180"/>
    <x v="180"/>
    <s v="Artykuły biurowe"/>
    <d v="2026-01-01T00:00:00"/>
    <n v="19"/>
    <n v="23.88"/>
    <n v="453.71999999999997"/>
  </r>
  <r>
    <x v="180"/>
    <x v="180"/>
    <s v="Artykuły biurowe"/>
    <d v="2026-02-01T00:00:00"/>
    <n v="16"/>
    <n v="24.22"/>
    <n v="387.52"/>
  </r>
  <r>
    <x v="180"/>
    <x v="180"/>
    <s v="Artykuły biurowe"/>
    <d v="2026-03-01T00:00:00"/>
    <n v="17"/>
    <n v="23.73"/>
    <n v="403.41"/>
  </r>
  <r>
    <x v="180"/>
    <x v="180"/>
    <s v="Artykuły biurowe"/>
    <d v="2026-04-01T00:00:00"/>
    <n v="24"/>
    <n v="23.11"/>
    <n v="554.64"/>
  </r>
  <r>
    <x v="180"/>
    <x v="180"/>
    <s v="Artykuły biurowe"/>
    <d v="2026-05-01T00:00:00"/>
    <n v="28"/>
    <n v="23.85"/>
    <n v="667.80000000000007"/>
  </r>
  <r>
    <x v="180"/>
    <x v="180"/>
    <s v="Artykuły biurowe"/>
    <d v="2026-06-01T00:00:00"/>
    <n v="42"/>
    <n v="24.15"/>
    <n v="1014.3"/>
  </r>
  <r>
    <x v="180"/>
    <x v="180"/>
    <s v="Artykuły biurowe"/>
    <d v="2026-07-01T00:00:00"/>
    <n v="65"/>
    <n v="23.88"/>
    <n v="1552.2"/>
  </r>
  <r>
    <x v="181"/>
    <x v="181"/>
    <s v="Kosmetyki"/>
    <d v="2024-08-01T00:00:00"/>
    <n v="2"/>
    <n v="15.71"/>
    <n v="31.42"/>
  </r>
  <r>
    <x v="181"/>
    <x v="181"/>
    <s v="Kosmetyki"/>
    <d v="2024-09-01T00:00:00"/>
    <n v="4"/>
    <n v="15.75"/>
    <n v="63"/>
  </r>
  <r>
    <x v="181"/>
    <x v="181"/>
    <s v="Kosmetyki"/>
    <d v="2024-10-01T00:00:00"/>
    <n v="4"/>
    <n v="16.149999999999999"/>
    <n v="64.599999999999994"/>
  </r>
  <r>
    <x v="181"/>
    <x v="181"/>
    <s v="Kosmetyki"/>
    <d v="2024-11-01T00:00:00"/>
    <n v="2"/>
    <n v="16.149999999999999"/>
    <n v="32.299999999999997"/>
  </r>
  <r>
    <x v="181"/>
    <x v="181"/>
    <s v="Kosmetyki"/>
    <d v="2024-12-01T00:00:00"/>
    <n v="0"/>
    <n v="17.2"/>
    <n v="0"/>
  </r>
  <r>
    <x v="181"/>
    <x v="181"/>
    <s v="Kosmetyki"/>
    <d v="2025-01-01T00:00:00"/>
    <n v="0"/>
    <n v="17.34"/>
    <n v="0"/>
  </r>
  <r>
    <x v="181"/>
    <x v="181"/>
    <s v="Kosmetyki"/>
    <d v="2025-02-01T00:00:00"/>
    <n v="4"/>
    <n v="16.13"/>
    <n v="64.52"/>
  </r>
  <r>
    <x v="181"/>
    <x v="181"/>
    <s v="Kosmetyki"/>
    <d v="2025-03-01T00:00:00"/>
    <n v="5"/>
    <n v="16.79"/>
    <n v="83.949999999999989"/>
  </r>
  <r>
    <x v="181"/>
    <x v="181"/>
    <s v="Kosmetyki"/>
    <d v="2025-04-01T00:00:00"/>
    <n v="8"/>
    <n v="15.89"/>
    <n v="127.12"/>
  </r>
  <r>
    <x v="181"/>
    <x v="181"/>
    <s v="Kosmetyki"/>
    <d v="2025-05-01T00:00:00"/>
    <n v="2"/>
    <n v="16.89"/>
    <n v="33.78"/>
  </r>
  <r>
    <x v="181"/>
    <x v="181"/>
    <s v="Kosmetyki"/>
    <d v="2025-06-01T00:00:00"/>
    <n v="0"/>
    <n v="16.350000000000001"/>
    <n v="0"/>
  </r>
  <r>
    <x v="181"/>
    <x v="181"/>
    <s v="Kosmetyki"/>
    <d v="2025-07-01T00:00:00"/>
    <n v="0"/>
    <n v="16.079999999999998"/>
    <n v="0"/>
  </r>
  <r>
    <x v="181"/>
    <x v="181"/>
    <s v="Kosmetyki"/>
    <d v="2025-08-01T00:00:00"/>
    <n v="4"/>
    <n v="16.079999999999998"/>
    <n v="64.319999999999993"/>
  </r>
  <r>
    <x v="181"/>
    <x v="181"/>
    <s v="Kosmetyki"/>
    <d v="2025-09-01T00:00:00"/>
    <n v="5"/>
    <n v="16.02"/>
    <n v="80.099999999999994"/>
  </r>
  <r>
    <x v="181"/>
    <x v="181"/>
    <s v="Kosmetyki"/>
    <d v="2025-10-01T00:00:00"/>
    <n v="0"/>
    <n v="16.239999999999998"/>
    <n v="0"/>
  </r>
  <r>
    <x v="181"/>
    <x v="181"/>
    <s v="Kosmetyki"/>
    <d v="2025-11-01T00:00:00"/>
    <n v="0"/>
    <n v="16.829999999999998"/>
    <n v="0"/>
  </r>
  <r>
    <x v="181"/>
    <x v="181"/>
    <s v="Kosmetyki"/>
    <d v="2025-12-01T00:00:00"/>
    <n v="4"/>
    <n v="16.5"/>
    <n v="66"/>
  </r>
  <r>
    <x v="181"/>
    <x v="181"/>
    <s v="Kosmetyki"/>
    <d v="2026-01-01T00:00:00"/>
    <n v="1"/>
    <n v="16.100000000000001"/>
    <n v="16.100000000000001"/>
  </r>
  <r>
    <x v="181"/>
    <x v="181"/>
    <s v="Kosmetyki"/>
    <d v="2026-02-01T00:00:00"/>
    <n v="0"/>
    <n v="16.53"/>
    <n v="0"/>
  </r>
  <r>
    <x v="181"/>
    <x v="181"/>
    <s v="Kosmetyki"/>
    <d v="2026-03-01T00:00:00"/>
    <n v="5"/>
    <n v="16.98"/>
    <n v="84.9"/>
  </r>
  <r>
    <x v="181"/>
    <x v="181"/>
    <s v="Kosmetyki"/>
    <d v="2026-04-01T00:00:00"/>
    <n v="2"/>
    <n v="16.09"/>
    <n v="32.18"/>
  </r>
  <r>
    <x v="181"/>
    <x v="181"/>
    <s v="Kosmetyki"/>
    <d v="2026-05-01T00:00:00"/>
    <n v="10"/>
    <n v="17.13"/>
    <n v="171.29999999999998"/>
  </r>
  <r>
    <x v="181"/>
    <x v="181"/>
    <s v="Kosmetyki"/>
    <d v="2026-06-01T00:00:00"/>
    <n v="5"/>
    <n v="17.329999999999998"/>
    <n v="86.649999999999991"/>
  </r>
  <r>
    <x v="181"/>
    <x v="181"/>
    <s v="Kosmetyki"/>
    <d v="2026-07-01T00:00:00"/>
    <n v="4"/>
    <n v="16.760000000000002"/>
    <n v="67.040000000000006"/>
  </r>
  <r>
    <x v="182"/>
    <x v="182"/>
    <s v="Kosmetyki"/>
    <d v="2024-08-01T00:00:00"/>
    <n v="34"/>
    <n v="103"/>
    <n v="3502"/>
  </r>
  <r>
    <x v="182"/>
    <x v="182"/>
    <s v="Kosmetyki"/>
    <d v="2024-09-01T00:00:00"/>
    <n v="51"/>
    <n v="102.08"/>
    <n v="5206.08"/>
  </r>
  <r>
    <x v="182"/>
    <x v="182"/>
    <s v="Kosmetyki"/>
    <d v="2024-10-01T00:00:00"/>
    <n v="60"/>
    <n v="100.07"/>
    <n v="6004.2"/>
  </r>
  <r>
    <x v="182"/>
    <x v="182"/>
    <s v="Kosmetyki"/>
    <d v="2024-11-01T00:00:00"/>
    <n v="48"/>
    <n v="98.85"/>
    <n v="4744.7999999999993"/>
  </r>
  <r>
    <x v="182"/>
    <x v="182"/>
    <s v="Kosmetyki"/>
    <d v="2024-12-01T00:00:00"/>
    <n v="78"/>
    <n v="104.57"/>
    <n v="8156.4599999999991"/>
  </r>
  <r>
    <x v="182"/>
    <x v="182"/>
    <s v="Kosmetyki"/>
    <d v="2025-01-01T00:00:00"/>
    <n v="76"/>
    <n v="99.32"/>
    <n v="7548.32"/>
  </r>
  <r>
    <x v="182"/>
    <x v="182"/>
    <s v="Kosmetyki"/>
    <d v="2025-02-01T00:00:00"/>
    <n v="113"/>
    <n v="97.14"/>
    <n v="10976.82"/>
  </r>
  <r>
    <x v="182"/>
    <x v="182"/>
    <s v="Kosmetyki"/>
    <d v="2025-03-01T00:00:00"/>
    <n v="71"/>
    <n v="105.14"/>
    <n v="7464.94"/>
  </r>
  <r>
    <x v="182"/>
    <x v="182"/>
    <s v="Kosmetyki"/>
    <d v="2025-04-01T00:00:00"/>
    <n v="44"/>
    <n v="95.61"/>
    <n v="4206.84"/>
  </r>
  <r>
    <x v="182"/>
    <x v="182"/>
    <s v="Kosmetyki"/>
    <d v="2025-05-01T00:00:00"/>
    <n v="30"/>
    <n v="98.14"/>
    <n v="2944.2"/>
  </r>
  <r>
    <x v="182"/>
    <x v="182"/>
    <s v="Kosmetyki"/>
    <d v="2025-06-01T00:00:00"/>
    <n v="20"/>
    <n v="100.18"/>
    <n v="2003.6000000000001"/>
  </r>
  <r>
    <x v="182"/>
    <x v="182"/>
    <s v="Kosmetyki"/>
    <d v="2025-07-01T00:00:00"/>
    <n v="23"/>
    <n v="101.43"/>
    <n v="2332.8900000000003"/>
  </r>
  <r>
    <x v="182"/>
    <x v="182"/>
    <s v="Kosmetyki"/>
    <d v="2025-08-01T00:00:00"/>
    <n v="38"/>
    <n v="102.3"/>
    <n v="3887.4"/>
  </r>
  <r>
    <x v="182"/>
    <x v="182"/>
    <s v="Kosmetyki"/>
    <d v="2025-09-01T00:00:00"/>
    <n v="50"/>
    <n v="96.82"/>
    <n v="4841"/>
  </r>
  <r>
    <x v="182"/>
    <x v="182"/>
    <s v="Kosmetyki"/>
    <d v="2025-10-01T00:00:00"/>
    <n v="66"/>
    <n v="100.49"/>
    <n v="6632.3399999999992"/>
  </r>
  <r>
    <x v="182"/>
    <x v="182"/>
    <s v="Kosmetyki"/>
    <d v="2025-11-01T00:00:00"/>
    <n v="85"/>
    <n v="99.59"/>
    <n v="8465.15"/>
  </r>
  <r>
    <x v="182"/>
    <x v="182"/>
    <s v="Kosmetyki"/>
    <d v="2025-12-01T00:00:00"/>
    <n v="81"/>
    <n v="100.64"/>
    <n v="8151.84"/>
  </r>
  <r>
    <x v="182"/>
    <x v="182"/>
    <s v="Kosmetyki"/>
    <d v="2026-01-01T00:00:00"/>
    <n v="102"/>
    <n v="99.27"/>
    <n v="10125.539999999999"/>
  </r>
  <r>
    <x v="182"/>
    <x v="182"/>
    <s v="Kosmetyki"/>
    <d v="2026-02-01T00:00:00"/>
    <n v="88"/>
    <n v="97.65"/>
    <n v="8593.2000000000007"/>
  </r>
  <r>
    <x v="182"/>
    <x v="182"/>
    <s v="Kosmetyki"/>
    <d v="2026-03-01T00:00:00"/>
    <n v="64"/>
    <n v="96.02"/>
    <n v="6145.28"/>
  </r>
  <r>
    <x v="182"/>
    <x v="182"/>
    <s v="Kosmetyki"/>
    <d v="2026-04-01T00:00:00"/>
    <n v="78"/>
    <n v="95.53"/>
    <n v="7451.34"/>
  </r>
  <r>
    <x v="182"/>
    <x v="182"/>
    <s v="Kosmetyki"/>
    <d v="2026-05-01T00:00:00"/>
    <n v="30"/>
    <n v="99.03"/>
    <n v="2970.9"/>
  </r>
  <r>
    <x v="182"/>
    <x v="182"/>
    <s v="Kosmetyki"/>
    <d v="2026-06-01T00:00:00"/>
    <n v="22"/>
    <n v="99.24"/>
    <n v="2183.2799999999997"/>
  </r>
  <r>
    <x v="182"/>
    <x v="182"/>
    <s v="Kosmetyki"/>
    <d v="2026-07-01T00:00:00"/>
    <n v="32"/>
    <n v="95.56"/>
    <n v="3057.92"/>
  </r>
  <r>
    <x v="183"/>
    <x v="183"/>
    <s v="Sport i rekreacja"/>
    <d v="2024-08-01T00:00:00"/>
    <n v="2"/>
    <n v="324.14"/>
    <n v="648.28"/>
  </r>
  <r>
    <x v="183"/>
    <x v="183"/>
    <s v="Sport i rekreacja"/>
    <d v="2024-09-01T00:00:00"/>
    <n v="1"/>
    <n v="349.24"/>
    <n v="349.24"/>
  </r>
  <r>
    <x v="183"/>
    <x v="183"/>
    <s v="Sport i rekreacja"/>
    <d v="2024-10-01T00:00:00"/>
    <n v="1"/>
    <n v="329.39"/>
    <n v="329.39"/>
  </r>
  <r>
    <x v="183"/>
    <x v="183"/>
    <s v="Sport i rekreacja"/>
    <d v="2024-11-01T00:00:00"/>
    <n v="3"/>
    <n v="336.94"/>
    <n v="1010.8199999999999"/>
  </r>
  <r>
    <x v="183"/>
    <x v="183"/>
    <s v="Sport i rekreacja"/>
    <d v="2024-12-01T00:00:00"/>
    <n v="3"/>
    <n v="339.58"/>
    <n v="1018.74"/>
  </r>
  <r>
    <x v="183"/>
    <x v="183"/>
    <s v="Sport i rekreacja"/>
    <d v="2025-01-01T00:00:00"/>
    <n v="0"/>
    <n v="350.66"/>
    <n v="0"/>
  </r>
  <r>
    <x v="183"/>
    <x v="183"/>
    <s v="Sport i rekreacja"/>
    <d v="2025-02-01T00:00:00"/>
    <n v="1"/>
    <n v="321.83999999999997"/>
    <n v="321.83999999999997"/>
  </r>
  <r>
    <x v="183"/>
    <x v="183"/>
    <s v="Sport i rekreacja"/>
    <d v="2025-03-01T00:00:00"/>
    <n v="1"/>
    <n v="342.17"/>
    <n v="342.17"/>
  </r>
  <r>
    <x v="183"/>
    <x v="183"/>
    <s v="Sport i rekreacja"/>
    <d v="2025-04-01T00:00:00"/>
    <n v="0"/>
    <n v="347.91"/>
    <n v="0"/>
  </r>
  <r>
    <x v="183"/>
    <x v="183"/>
    <s v="Sport i rekreacja"/>
    <d v="2025-05-01T00:00:00"/>
    <n v="0"/>
    <n v="332.73"/>
    <n v="0"/>
  </r>
  <r>
    <x v="183"/>
    <x v="183"/>
    <s v="Sport i rekreacja"/>
    <d v="2025-06-01T00:00:00"/>
    <n v="2"/>
    <n v="350.89"/>
    <n v="701.78"/>
  </r>
  <r>
    <x v="183"/>
    <x v="183"/>
    <s v="Sport i rekreacja"/>
    <d v="2025-07-01T00:00:00"/>
    <n v="1"/>
    <n v="337.44"/>
    <n v="337.44"/>
  </r>
  <r>
    <x v="183"/>
    <x v="183"/>
    <s v="Sport i rekreacja"/>
    <d v="2025-08-01T00:00:00"/>
    <n v="2"/>
    <n v="339.29"/>
    <n v="678.58"/>
  </r>
  <r>
    <x v="183"/>
    <x v="183"/>
    <s v="Sport i rekreacja"/>
    <d v="2025-09-01T00:00:00"/>
    <n v="2"/>
    <n v="347.44"/>
    <n v="694.88"/>
  </r>
  <r>
    <x v="183"/>
    <x v="183"/>
    <s v="Sport i rekreacja"/>
    <d v="2025-10-01T00:00:00"/>
    <n v="2"/>
    <n v="349.64"/>
    <n v="699.28"/>
  </r>
  <r>
    <x v="183"/>
    <x v="183"/>
    <s v="Sport i rekreacja"/>
    <d v="2025-11-01T00:00:00"/>
    <n v="0"/>
    <n v="336.35"/>
    <n v="0"/>
  </r>
  <r>
    <x v="183"/>
    <x v="183"/>
    <s v="Sport i rekreacja"/>
    <d v="2025-12-01T00:00:00"/>
    <n v="0"/>
    <n v="349.71"/>
    <n v="0"/>
  </r>
  <r>
    <x v="183"/>
    <x v="183"/>
    <s v="Sport i rekreacja"/>
    <d v="2026-01-01T00:00:00"/>
    <n v="7"/>
    <n v="349.35"/>
    <n v="2445.4500000000003"/>
  </r>
  <r>
    <x v="183"/>
    <x v="183"/>
    <s v="Sport i rekreacja"/>
    <d v="2026-02-01T00:00:00"/>
    <n v="3"/>
    <n v="345.44"/>
    <n v="1036.32"/>
  </r>
  <r>
    <x v="183"/>
    <x v="183"/>
    <s v="Sport i rekreacja"/>
    <d v="2026-03-01T00:00:00"/>
    <n v="5"/>
    <n v="352.64"/>
    <n v="1763.1999999999998"/>
  </r>
  <r>
    <x v="183"/>
    <x v="183"/>
    <s v="Sport i rekreacja"/>
    <d v="2026-04-01T00:00:00"/>
    <n v="8"/>
    <n v="335.86"/>
    <n v="2686.88"/>
  </r>
  <r>
    <x v="183"/>
    <x v="183"/>
    <s v="Sport i rekreacja"/>
    <d v="2026-05-01T00:00:00"/>
    <n v="2"/>
    <n v="337.61"/>
    <n v="675.22"/>
  </r>
  <r>
    <x v="183"/>
    <x v="183"/>
    <s v="Sport i rekreacja"/>
    <d v="2026-06-01T00:00:00"/>
    <n v="1"/>
    <n v="343.92"/>
    <n v="343.92"/>
  </r>
  <r>
    <x v="183"/>
    <x v="183"/>
    <s v="Sport i rekreacja"/>
    <d v="2026-07-01T00:00:00"/>
    <n v="2"/>
    <n v="327.71"/>
    <n v="655.42"/>
  </r>
  <r>
    <x v="184"/>
    <x v="184"/>
    <s v="Meble"/>
    <d v="2024-08-01T00:00:00"/>
    <n v="9"/>
    <n v="900.8"/>
    <n v="8107.2"/>
  </r>
  <r>
    <x v="184"/>
    <x v="184"/>
    <s v="Meble"/>
    <d v="2024-09-01T00:00:00"/>
    <n v="23"/>
    <n v="871.25"/>
    <n v="20038.75"/>
  </r>
  <r>
    <x v="184"/>
    <x v="184"/>
    <s v="Meble"/>
    <d v="2024-10-01T00:00:00"/>
    <n v="14"/>
    <n v="869.96"/>
    <n v="12179.44"/>
  </r>
  <r>
    <x v="184"/>
    <x v="184"/>
    <s v="Meble"/>
    <d v="2024-11-01T00:00:00"/>
    <n v="42"/>
    <n v="895.51"/>
    <n v="37611.42"/>
  </r>
  <r>
    <x v="184"/>
    <x v="184"/>
    <s v="Meble"/>
    <d v="2024-12-01T00:00:00"/>
    <n v="60"/>
    <n v="903.36"/>
    <n v="54201.599999999999"/>
  </r>
  <r>
    <x v="184"/>
    <x v="184"/>
    <s v="Meble"/>
    <d v="2025-01-01T00:00:00"/>
    <n v="61"/>
    <n v="827.49"/>
    <n v="50476.89"/>
  </r>
  <r>
    <x v="184"/>
    <x v="184"/>
    <s v="Meble"/>
    <d v="2025-02-01T00:00:00"/>
    <n v="0"/>
    <n v="823.01"/>
    <n v="0"/>
  </r>
  <r>
    <x v="184"/>
    <x v="184"/>
    <s v="Meble"/>
    <d v="2025-03-01T00:00:00"/>
    <n v="0"/>
    <n v="881.07"/>
    <n v="0"/>
  </r>
  <r>
    <x v="184"/>
    <x v="184"/>
    <s v="Meble"/>
    <d v="2025-04-01T00:00:00"/>
    <n v="0"/>
    <n v="881.17"/>
    <n v="0"/>
  </r>
  <r>
    <x v="184"/>
    <x v="184"/>
    <s v="Meble"/>
    <d v="2025-05-01T00:00:00"/>
    <n v="35"/>
    <n v="840.96"/>
    <n v="29433.600000000002"/>
  </r>
  <r>
    <x v="184"/>
    <x v="184"/>
    <s v="Meble"/>
    <d v="2025-06-01T00:00:00"/>
    <n v="51"/>
    <n v="873.35"/>
    <n v="44540.85"/>
  </r>
  <r>
    <x v="184"/>
    <x v="184"/>
    <s v="Meble"/>
    <d v="2025-07-01T00:00:00"/>
    <n v="0"/>
    <n v="886.56"/>
    <n v="0"/>
  </r>
  <r>
    <x v="184"/>
    <x v="184"/>
    <s v="Meble"/>
    <d v="2025-08-01T00:00:00"/>
    <n v="21"/>
    <n v="879.07"/>
    <n v="18460.47"/>
  </r>
  <r>
    <x v="184"/>
    <x v="184"/>
    <s v="Meble"/>
    <d v="2025-09-01T00:00:00"/>
    <n v="0"/>
    <n v="828.12"/>
    <n v="0"/>
  </r>
  <r>
    <x v="184"/>
    <x v="184"/>
    <s v="Meble"/>
    <d v="2025-10-01T00:00:00"/>
    <n v="57"/>
    <n v="874.79"/>
    <n v="49863.03"/>
  </r>
  <r>
    <x v="184"/>
    <x v="184"/>
    <s v="Meble"/>
    <d v="2025-11-01T00:00:00"/>
    <n v="0"/>
    <n v="861.78"/>
    <n v="0"/>
  </r>
  <r>
    <x v="184"/>
    <x v="184"/>
    <s v="Meble"/>
    <d v="2025-12-01T00:00:00"/>
    <n v="0"/>
    <n v="859.03"/>
    <n v="0"/>
  </r>
  <r>
    <x v="184"/>
    <x v="184"/>
    <s v="Meble"/>
    <d v="2026-01-01T00:00:00"/>
    <n v="41"/>
    <n v="856.38"/>
    <n v="35111.58"/>
  </r>
  <r>
    <x v="184"/>
    <x v="184"/>
    <s v="Meble"/>
    <d v="2026-02-01T00:00:00"/>
    <n v="43"/>
    <n v="849.88"/>
    <n v="36544.839999999997"/>
  </r>
  <r>
    <x v="184"/>
    <x v="184"/>
    <s v="Meble"/>
    <d v="2026-03-01T00:00:00"/>
    <n v="32"/>
    <n v="849.93"/>
    <n v="27197.759999999998"/>
  </r>
  <r>
    <x v="184"/>
    <x v="184"/>
    <s v="Meble"/>
    <d v="2026-04-01T00:00:00"/>
    <n v="91"/>
    <n v="827.49"/>
    <n v="75301.59"/>
  </r>
  <r>
    <x v="184"/>
    <x v="184"/>
    <s v="Meble"/>
    <d v="2026-05-01T00:00:00"/>
    <n v="0"/>
    <n v="870.47"/>
    <n v="0"/>
  </r>
  <r>
    <x v="184"/>
    <x v="184"/>
    <s v="Meble"/>
    <d v="2026-06-01T00:00:00"/>
    <n v="0"/>
    <n v="865.96"/>
    <n v="0"/>
  </r>
  <r>
    <x v="184"/>
    <x v="184"/>
    <s v="Meble"/>
    <d v="2026-07-01T00:00:00"/>
    <n v="0"/>
    <n v="893.38"/>
    <n v="0"/>
  </r>
  <r>
    <x v="185"/>
    <x v="185"/>
    <s v="Sport i rekreacja"/>
    <d v="2024-08-01T00:00:00"/>
    <n v="73"/>
    <n v="34.520000000000003"/>
    <n v="2519.96"/>
  </r>
  <r>
    <x v="185"/>
    <x v="185"/>
    <s v="Sport i rekreacja"/>
    <d v="2024-09-01T00:00:00"/>
    <n v="156"/>
    <n v="33.9"/>
    <n v="5288.4"/>
  </r>
  <r>
    <x v="185"/>
    <x v="185"/>
    <s v="Sport i rekreacja"/>
    <d v="2024-10-01T00:00:00"/>
    <n v="0"/>
    <n v="34.119999999999997"/>
    <n v="0"/>
  </r>
  <r>
    <x v="185"/>
    <x v="185"/>
    <s v="Sport i rekreacja"/>
    <d v="2024-11-01T00:00:00"/>
    <n v="62"/>
    <n v="32.69"/>
    <n v="2026.7799999999997"/>
  </r>
  <r>
    <x v="185"/>
    <x v="185"/>
    <s v="Sport i rekreacja"/>
    <d v="2024-12-01T00:00:00"/>
    <n v="70"/>
    <n v="35.72"/>
    <n v="2500.4"/>
  </r>
  <r>
    <x v="185"/>
    <x v="185"/>
    <s v="Sport i rekreacja"/>
    <d v="2025-01-01T00:00:00"/>
    <n v="44"/>
    <n v="33.15"/>
    <n v="1458.6"/>
  </r>
  <r>
    <x v="185"/>
    <x v="185"/>
    <s v="Sport i rekreacja"/>
    <d v="2025-02-01T00:00:00"/>
    <n v="0"/>
    <n v="34.75"/>
    <n v="0"/>
  </r>
  <r>
    <x v="185"/>
    <x v="185"/>
    <s v="Sport i rekreacja"/>
    <d v="2025-03-01T00:00:00"/>
    <n v="0"/>
    <n v="35.47"/>
    <n v="0"/>
  </r>
  <r>
    <x v="185"/>
    <x v="185"/>
    <s v="Sport i rekreacja"/>
    <d v="2025-04-01T00:00:00"/>
    <n v="0"/>
    <n v="35.71"/>
    <n v="0"/>
  </r>
  <r>
    <x v="185"/>
    <x v="185"/>
    <s v="Sport i rekreacja"/>
    <d v="2025-05-01T00:00:00"/>
    <n v="50"/>
    <n v="32.770000000000003"/>
    <n v="1638.5000000000002"/>
  </r>
  <r>
    <x v="185"/>
    <x v="185"/>
    <s v="Sport i rekreacja"/>
    <d v="2025-06-01T00:00:00"/>
    <n v="275"/>
    <n v="34.28"/>
    <n v="9427"/>
  </r>
  <r>
    <x v="185"/>
    <x v="185"/>
    <s v="Sport i rekreacja"/>
    <d v="2025-07-01T00:00:00"/>
    <n v="0"/>
    <n v="34.76"/>
    <n v="0"/>
  </r>
  <r>
    <x v="185"/>
    <x v="185"/>
    <s v="Sport i rekreacja"/>
    <d v="2025-08-01T00:00:00"/>
    <n v="47"/>
    <n v="34.270000000000003"/>
    <n v="1610.69"/>
  </r>
  <r>
    <x v="185"/>
    <x v="185"/>
    <s v="Sport i rekreacja"/>
    <d v="2025-09-01T00:00:00"/>
    <n v="102"/>
    <n v="32.630000000000003"/>
    <n v="3328.26"/>
  </r>
  <r>
    <x v="185"/>
    <x v="185"/>
    <s v="Sport i rekreacja"/>
    <d v="2025-10-01T00:00:00"/>
    <n v="0"/>
    <n v="34.97"/>
    <n v="0"/>
  </r>
  <r>
    <x v="185"/>
    <x v="185"/>
    <s v="Sport i rekreacja"/>
    <d v="2025-11-01T00:00:00"/>
    <n v="115"/>
    <n v="32.74"/>
    <n v="3765.1000000000004"/>
  </r>
  <r>
    <x v="185"/>
    <x v="185"/>
    <s v="Sport i rekreacja"/>
    <d v="2025-12-01T00:00:00"/>
    <n v="0"/>
    <n v="35.24"/>
    <n v="0"/>
  </r>
  <r>
    <x v="185"/>
    <x v="185"/>
    <s v="Sport i rekreacja"/>
    <d v="2026-01-01T00:00:00"/>
    <n v="73"/>
    <n v="34.97"/>
    <n v="2552.81"/>
  </r>
  <r>
    <x v="185"/>
    <x v="185"/>
    <s v="Sport i rekreacja"/>
    <d v="2026-02-01T00:00:00"/>
    <n v="22"/>
    <n v="33.56"/>
    <n v="738.32"/>
  </r>
  <r>
    <x v="185"/>
    <x v="185"/>
    <s v="Sport i rekreacja"/>
    <d v="2026-03-01T00:00:00"/>
    <n v="0"/>
    <n v="34.380000000000003"/>
    <n v="0"/>
  </r>
  <r>
    <x v="185"/>
    <x v="185"/>
    <s v="Sport i rekreacja"/>
    <d v="2026-04-01T00:00:00"/>
    <n v="98"/>
    <n v="35.32"/>
    <n v="3461.36"/>
  </r>
  <r>
    <x v="185"/>
    <x v="185"/>
    <s v="Sport i rekreacja"/>
    <d v="2026-05-01T00:00:00"/>
    <n v="68"/>
    <n v="32.72"/>
    <n v="2224.96"/>
  </r>
  <r>
    <x v="185"/>
    <x v="185"/>
    <s v="Sport i rekreacja"/>
    <d v="2026-06-01T00:00:00"/>
    <n v="181"/>
    <n v="35.65"/>
    <n v="6452.65"/>
  </r>
  <r>
    <x v="185"/>
    <x v="185"/>
    <s v="Sport i rekreacja"/>
    <d v="2026-07-01T00:00:00"/>
    <n v="58"/>
    <n v="32.39"/>
    <n v="1878.6200000000001"/>
  </r>
  <r>
    <x v="186"/>
    <x v="186"/>
    <s v="Zabawki"/>
    <d v="2024-08-01T00:00:00"/>
    <n v="25"/>
    <n v="52.97"/>
    <n v="1324.25"/>
  </r>
  <r>
    <x v="186"/>
    <x v="186"/>
    <s v="Zabawki"/>
    <d v="2024-09-01T00:00:00"/>
    <n v="19"/>
    <n v="52"/>
    <n v="988"/>
  </r>
  <r>
    <x v="186"/>
    <x v="186"/>
    <s v="Zabawki"/>
    <d v="2024-10-01T00:00:00"/>
    <n v="13"/>
    <n v="53.35"/>
    <n v="693.55000000000007"/>
  </r>
  <r>
    <x v="186"/>
    <x v="186"/>
    <s v="Zabawki"/>
    <d v="2024-11-01T00:00:00"/>
    <n v="11"/>
    <n v="51.76"/>
    <n v="569.36"/>
  </r>
  <r>
    <x v="186"/>
    <x v="186"/>
    <s v="Zabawki"/>
    <d v="2024-12-01T00:00:00"/>
    <n v="11"/>
    <n v="55.05"/>
    <n v="605.54999999999995"/>
  </r>
  <r>
    <x v="186"/>
    <x v="186"/>
    <s v="Zabawki"/>
    <d v="2025-01-01T00:00:00"/>
    <n v="8"/>
    <n v="50.9"/>
    <n v="407.2"/>
  </r>
  <r>
    <x v="186"/>
    <x v="186"/>
    <s v="Zabawki"/>
    <d v="2025-02-01T00:00:00"/>
    <n v="12"/>
    <n v="53.3"/>
    <n v="639.59999999999991"/>
  </r>
  <r>
    <x v="186"/>
    <x v="186"/>
    <s v="Zabawki"/>
    <d v="2025-03-01T00:00:00"/>
    <n v="12"/>
    <n v="52.67"/>
    <n v="632.04"/>
  </r>
  <r>
    <x v="186"/>
    <x v="186"/>
    <s v="Zabawki"/>
    <d v="2025-04-01T00:00:00"/>
    <n v="12"/>
    <n v="52.52"/>
    <n v="630.24"/>
  </r>
  <r>
    <x v="186"/>
    <x v="186"/>
    <s v="Zabawki"/>
    <d v="2025-05-01T00:00:00"/>
    <n v="26"/>
    <n v="51.74"/>
    <n v="1345.24"/>
  </r>
  <r>
    <x v="186"/>
    <x v="186"/>
    <s v="Zabawki"/>
    <d v="2025-06-01T00:00:00"/>
    <n v="21"/>
    <n v="54.6"/>
    <n v="1146.6000000000001"/>
  </r>
  <r>
    <x v="186"/>
    <x v="186"/>
    <s v="Zabawki"/>
    <d v="2025-07-01T00:00:00"/>
    <n v="25"/>
    <n v="50.38"/>
    <n v="1259.5"/>
  </r>
  <r>
    <x v="186"/>
    <x v="186"/>
    <s v="Zabawki"/>
    <d v="2025-08-01T00:00:00"/>
    <n v="24"/>
    <n v="51.69"/>
    <n v="1240.56"/>
  </r>
  <r>
    <x v="186"/>
    <x v="186"/>
    <s v="Zabawki"/>
    <d v="2025-09-01T00:00:00"/>
    <n v="19"/>
    <n v="52.33"/>
    <n v="994.27"/>
  </r>
  <r>
    <x v="186"/>
    <x v="186"/>
    <s v="Zabawki"/>
    <d v="2025-10-01T00:00:00"/>
    <n v="19"/>
    <n v="53.37"/>
    <n v="1014.03"/>
  </r>
  <r>
    <x v="186"/>
    <x v="186"/>
    <s v="Zabawki"/>
    <d v="2025-11-01T00:00:00"/>
    <n v="13"/>
    <n v="51"/>
    <n v="663"/>
  </r>
  <r>
    <x v="186"/>
    <x v="186"/>
    <s v="Zabawki"/>
    <d v="2025-12-01T00:00:00"/>
    <n v="14"/>
    <n v="53.28"/>
    <n v="745.92000000000007"/>
  </r>
  <r>
    <x v="186"/>
    <x v="186"/>
    <s v="Zabawki"/>
    <d v="2026-01-01T00:00:00"/>
    <n v="10"/>
    <n v="51.78"/>
    <n v="517.79999999999995"/>
  </r>
  <r>
    <x v="186"/>
    <x v="186"/>
    <s v="Zabawki"/>
    <d v="2026-02-01T00:00:00"/>
    <n v="11"/>
    <n v="54.52"/>
    <n v="599.72"/>
  </r>
  <r>
    <x v="186"/>
    <x v="186"/>
    <s v="Zabawki"/>
    <d v="2026-03-01T00:00:00"/>
    <n v="11"/>
    <n v="51.12"/>
    <n v="562.31999999999994"/>
  </r>
  <r>
    <x v="186"/>
    <x v="186"/>
    <s v="Zabawki"/>
    <d v="2026-04-01T00:00:00"/>
    <n v="20"/>
    <n v="53.14"/>
    <n v="1062.8"/>
  </r>
  <r>
    <x v="186"/>
    <x v="186"/>
    <s v="Zabawki"/>
    <d v="2026-05-01T00:00:00"/>
    <n v="17"/>
    <n v="50.23"/>
    <n v="853.91"/>
  </r>
  <r>
    <x v="186"/>
    <x v="186"/>
    <s v="Zabawki"/>
    <d v="2026-06-01T00:00:00"/>
    <n v="21"/>
    <n v="53.47"/>
    <n v="1122.8699999999999"/>
  </r>
  <r>
    <x v="186"/>
    <x v="186"/>
    <s v="Zabawki"/>
    <d v="2026-07-01T00:00:00"/>
    <n v="22"/>
    <n v="51.61"/>
    <n v="1135.42"/>
  </r>
  <r>
    <x v="187"/>
    <x v="187"/>
    <s v="Artykuły biurowe"/>
    <d v="2024-08-01T00:00:00"/>
    <n v="8"/>
    <n v="60.23"/>
    <n v="481.84"/>
  </r>
  <r>
    <x v="187"/>
    <x v="187"/>
    <s v="Artykuły biurowe"/>
    <d v="2024-09-01T00:00:00"/>
    <n v="7"/>
    <n v="56.11"/>
    <n v="392.77"/>
  </r>
  <r>
    <x v="187"/>
    <x v="187"/>
    <s v="Artykuły biurowe"/>
    <d v="2024-10-01T00:00:00"/>
    <n v="9"/>
    <n v="60.51"/>
    <n v="544.59"/>
  </r>
  <r>
    <x v="187"/>
    <x v="187"/>
    <s v="Artykuły biurowe"/>
    <d v="2024-11-01T00:00:00"/>
    <n v="7"/>
    <n v="61.52"/>
    <n v="430.64000000000004"/>
  </r>
  <r>
    <x v="187"/>
    <x v="187"/>
    <s v="Artykuły biurowe"/>
    <d v="2024-12-01T00:00:00"/>
    <n v="11"/>
    <n v="58.67"/>
    <n v="645.37"/>
  </r>
  <r>
    <x v="187"/>
    <x v="187"/>
    <s v="Artykuły biurowe"/>
    <d v="2025-01-01T00:00:00"/>
    <n v="16"/>
    <n v="60.13"/>
    <n v="962.08"/>
  </r>
  <r>
    <x v="187"/>
    <x v="187"/>
    <s v="Artykuły biurowe"/>
    <d v="2025-02-01T00:00:00"/>
    <n v="19"/>
    <n v="56.92"/>
    <n v="1081.48"/>
  </r>
  <r>
    <x v="187"/>
    <x v="187"/>
    <s v="Artykuły biurowe"/>
    <d v="2025-03-01T00:00:00"/>
    <n v="21"/>
    <n v="57.55"/>
    <n v="1208.55"/>
  </r>
  <r>
    <x v="187"/>
    <x v="187"/>
    <s v="Artykuły biurowe"/>
    <d v="2025-04-01T00:00:00"/>
    <n v="21"/>
    <n v="59.66"/>
    <n v="1252.8599999999999"/>
  </r>
  <r>
    <x v="187"/>
    <x v="187"/>
    <s v="Artykuły biurowe"/>
    <d v="2025-05-01T00:00:00"/>
    <n v="24"/>
    <n v="57.32"/>
    <n v="1375.68"/>
  </r>
  <r>
    <x v="187"/>
    <x v="187"/>
    <s v="Artykuły biurowe"/>
    <d v="2025-06-01T00:00:00"/>
    <n v="16"/>
    <n v="58.5"/>
    <n v="936"/>
  </r>
  <r>
    <x v="187"/>
    <x v="187"/>
    <s v="Artykuły biurowe"/>
    <d v="2025-07-01T00:00:00"/>
    <n v="15"/>
    <n v="60.17"/>
    <n v="902.55000000000007"/>
  </r>
  <r>
    <x v="187"/>
    <x v="187"/>
    <s v="Artykuły biurowe"/>
    <d v="2025-08-01T00:00:00"/>
    <n v="8"/>
    <n v="59.81"/>
    <n v="478.48"/>
  </r>
  <r>
    <x v="187"/>
    <x v="187"/>
    <s v="Artykuły biurowe"/>
    <d v="2025-09-01T00:00:00"/>
    <n v="6"/>
    <n v="57.05"/>
    <n v="342.29999999999995"/>
  </r>
  <r>
    <x v="187"/>
    <x v="187"/>
    <s v="Artykuły biurowe"/>
    <d v="2025-10-01T00:00:00"/>
    <n v="7"/>
    <n v="57.34"/>
    <n v="401.38"/>
  </r>
  <r>
    <x v="187"/>
    <x v="187"/>
    <s v="Artykuły biurowe"/>
    <d v="2025-11-01T00:00:00"/>
    <n v="9"/>
    <n v="58.49"/>
    <n v="526.41"/>
  </r>
  <r>
    <x v="187"/>
    <x v="187"/>
    <s v="Artykuły biurowe"/>
    <d v="2025-12-01T00:00:00"/>
    <n v="17"/>
    <n v="56.02"/>
    <n v="952.34"/>
  </r>
  <r>
    <x v="187"/>
    <x v="187"/>
    <s v="Artykuły biurowe"/>
    <d v="2026-01-01T00:00:00"/>
    <n v="24"/>
    <n v="57.98"/>
    <n v="1391.52"/>
  </r>
  <r>
    <x v="187"/>
    <x v="187"/>
    <s v="Artykuły biurowe"/>
    <d v="2026-02-01T00:00:00"/>
    <n v="14"/>
    <n v="60.93"/>
    <n v="853.02"/>
  </r>
  <r>
    <x v="187"/>
    <x v="187"/>
    <s v="Artykuły biurowe"/>
    <d v="2026-03-01T00:00:00"/>
    <n v="25"/>
    <n v="61.81"/>
    <n v="1545.25"/>
  </r>
  <r>
    <x v="187"/>
    <x v="187"/>
    <s v="Artykuły biurowe"/>
    <d v="2026-04-01T00:00:00"/>
    <n v="23"/>
    <n v="61.84"/>
    <n v="1422.3200000000002"/>
  </r>
  <r>
    <x v="187"/>
    <x v="187"/>
    <s v="Artykuły biurowe"/>
    <d v="2026-05-01T00:00:00"/>
    <n v="35"/>
    <n v="60.09"/>
    <n v="2103.15"/>
  </r>
  <r>
    <x v="187"/>
    <x v="187"/>
    <s v="Artykuły biurowe"/>
    <d v="2026-06-01T00:00:00"/>
    <n v="24"/>
    <n v="56.94"/>
    <n v="1366.56"/>
  </r>
  <r>
    <x v="187"/>
    <x v="187"/>
    <s v="Artykuły biurowe"/>
    <d v="2026-07-01T00:00:00"/>
    <n v="8"/>
    <n v="56.86"/>
    <n v="454.88"/>
  </r>
  <r>
    <x v="188"/>
    <x v="188"/>
    <s v="Narzędzia"/>
    <d v="2024-08-01T00:00:00"/>
    <n v="22"/>
    <n v="546.23"/>
    <n v="12017.060000000001"/>
  </r>
  <r>
    <x v="188"/>
    <x v="188"/>
    <s v="Narzędzia"/>
    <d v="2024-09-01T00:00:00"/>
    <n v="17"/>
    <n v="576.63"/>
    <n v="9802.7099999999991"/>
  </r>
  <r>
    <x v="188"/>
    <x v="188"/>
    <s v="Narzędzia"/>
    <d v="2024-10-01T00:00:00"/>
    <n v="14"/>
    <n v="538.29"/>
    <n v="7536.0599999999995"/>
  </r>
  <r>
    <x v="188"/>
    <x v="188"/>
    <s v="Narzędzia"/>
    <d v="2024-11-01T00:00:00"/>
    <n v="8"/>
    <n v="546.95000000000005"/>
    <n v="4375.6000000000004"/>
  </r>
  <r>
    <x v="188"/>
    <x v="188"/>
    <s v="Narzędzia"/>
    <d v="2024-12-01T00:00:00"/>
    <n v="2"/>
    <n v="559.94000000000005"/>
    <n v="1119.8800000000001"/>
  </r>
  <r>
    <x v="188"/>
    <x v="188"/>
    <s v="Narzędzia"/>
    <d v="2025-01-01T00:00:00"/>
    <n v="0"/>
    <n v="553.25"/>
    <n v="0"/>
  </r>
  <r>
    <x v="188"/>
    <x v="188"/>
    <s v="Narzędzia"/>
    <d v="2025-02-01T00:00:00"/>
    <n v="3"/>
    <n v="566.23"/>
    <n v="1698.69"/>
  </r>
  <r>
    <x v="188"/>
    <x v="188"/>
    <s v="Narzędzia"/>
    <d v="2025-03-01T00:00:00"/>
    <n v="5"/>
    <n v="562.11"/>
    <n v="2810.55"/>
  </r>
  <r>
    <x v="188"/>
    <x v="188"/>
    <s v="Narzędzia"/>
    <d v="2025-04-01T00:00:00"/>
    <n v="15"/>
    <n v="561.30999999999995"/>
    <n v="8419.65"/>
  </r>
  <r>
    <x v="188"/>
    <x v="188"/>
    <s v="Narzędzia"/>
    <d v="2025-05-01T00:00:00"/>
    <n v="24"/>
    <n v="571.91999999999996"/>
    <n v="13726.079999999998"/>
  </r>
  <r>
    <x v="188"/>
    <x v="188"/>
    <s v="Narzędzia"/>
    <d v="2025-06-01T00:00:00"/>
    <n v="14"/>
    <n v="544.83000000000004"/>
    <n v="7627.6200000000008"/>
  </r>
  <r>
    <x v="188"/>
    <x v="188"/>
    <s v="Narzędzia"/>
    <d v="2025-07-01T00:00:00"/>
    <n v="30"/>
    <n v="524.99"/>
    <n v="15749.7"/>
  </r>
  <r>
    <x v="188"/>
    <x v="188"/>
    <s v="Narzędzia"/>
    <d v="2025-08-01T00:00:00"/>
    <n v="30"/>
    <n v="547.44000000000005"/>
    <n v="16423.2"/>
  </r>
  <r>
    <x v="188"/>
    <x v="188"/>
    <s v="Narzędzia"/>
    <d v="2025-09-01T00:00:00"/>
    <n v="20"/>
    <n v="549.36"/>
    <n v="10987.2"/>
  </r>
  <r>
    <x v="188"/>
    <x v="188"/>
    <s v="Narzędzia"/>
    <d v="2025-10-01T00:00:00"/>
    <n v="16"/>
    <n v="535.46"/>
    <n v="8567.36"/>
  </r>
  <r>
    <x v="188"/>
    <x v="188"/>
    <s v="Narzędzia"/>
    <d v="2025-11-01T00:00:00"/>
    <n v="7"/>
    <n v="568.41999999999996"/>
    <n v="3978.9399999999996"/>
  </r>
  <r>
    <x v="188"/>
    <x v="188"/>
    <s v="Narzędzia"/>
    <d v="2025-12-01T00:00:00"/>
    <n v="2"/>
    <n v="575.71"/>
    <n v="1151.42"/>
  </r>
  <r>
    <x v="188"/>
    <x v="188"/>
    <s v="Narzędzia"/>
    <d v="2026-01-01T00:00:00"/>
    <n v="0"/>
    <n v="560.16"/>
    <n v="0"/>
  </r>
  <r>
    <x v="188"/>
    <x v="188"/>
    <s v="Narzędzia"/>
    <d v="2026-02-01T00:00:00"/>
    <n v="3"/>
    <n v="526.53"/>
    <n v="1579.59"/>
  </r>
  <r>
    <x v="188"/>
    <x v="188"/>
    <s v="Narzędzia"/>
    <d v="2026-03-01T00:00:00"/>
    <n v="7"/>
    <n v="570.9"/>
    <n v="3996.2999999999997"/>
  </r>
  <r>
    <x v="188"/>
    <x v="188"/>
    <s v="Narzędzia"/>
    <d v="2026-04-01T00:00:00"/>
    <n v="16"/>
    <n v="530.99"/>
    <n v="8495.84"/>
  </r>
  <r>
    <x v="188"/>
    <x v="188"/>
    <s v="Narzędzia"/>
    <d v="2026-05-01T00:00:00"/>
    <n v="31"/>
    <n v="567.22"/>
    <n v="17583.82"/>
  </r>
  <r>
    <x v="188"/>
    <x v="188"/>
    <s v="Narzędzia"/>
    <d v="2026-06-01T00:00:00"/>
    <n v="26"/>
    <n v="572.29999999999995"/>
    <n v="14879.8"/>
  </r>
  <r>
    <x v="188"/>
    <x v="188"/>
    <s v="Narzędzia"/>
    <d v="2026-07-01T00:00:00"/>
    <n v="43"/>
    <n v="544.33000000000004"/>
    <n v="23406.190000000002"/>
  </r>
  <r>
    <x v="189"/>
    <x v="189"/>
    <s v="Kosmetyki"/>
    <d v="2024-08-01T00:00:00"/>
    <n v="5"/>
    <n v="110.22"/>
    <n v="551.1"/>
  </r>
  <r>
    <x v="189"/>
    <x v="189"/>
    <s v="Kosmetyki"/>
    <d v="2024-09-01T00:00:00"/>
    <n v="5"/>
    <n v="113.22"/>
    <n v="566.1"/>
  </r>
  <r>
    <x v="189"/>
    <x v="189"/>
    <s v="Kosmetyki"/>
    <d v="2024-10-01T00:00:00"/>
    <n v="4"/>
    <n v="112.74"/>
    <n v="450.96"/>
  </r>
  <r>
    <x v="189"/>
    <x v="189"/>
    <s v="Kosmetyki"/>
    <d v="2024-11-01T00:00:00"/>
    <n v="5"/>
    <n v="110.91"/>
    <n v="554.54999999999995"/>
  </r>
  <r>
    <x v="189"/>
    <x v="189"/>
    <s v="Kosmetyki"/>
    <d v="2024-12-01T00:00:00"/>
    <n v="5"/>
    <n v="117.31"/>
    <n v="586.54999999999995"/>
  </r>
  <r>
    <x v="189"/>
    <x v="189"/>
    <s v="Kosmetyki"/>
    <d v="2025-01-01T00:00:00"/>
    <n v="6"/>
    <n v="117.57"/>
    <n v="705.42"/>
  </r>
  <r>
    <x v="189"/>
    <x v="189"/>
    <s v="Kosmetyki"/>
    <d v="2025-02-01T00:00:00"/>
    <n v="5"/>
    <n v="115.73"/>
    <n v="578.65"/>
  </r>
  <r>
    <x v="189"/>
    <x v="189"/>
    <s v="Kosmetyki"/>
    <d v="2025-03-01T00:00:00"/>
    <n v="5"/>
    <n v="111.28"/>
    <n v="556.4"/>
  </r>
  <r>
    <x v="189"/>
    <x v="189"/>
    <s v="Kosmetyki"/>
    <d v="2025-04-01T00:00:00"/>
    <n v="5"/>
    <n v="113.98"/>
    <n v="569.9"/>
  </r>
  <r>
    <x v="189"/>
    <x v="189"/>
    <s v="Kosmetyki"/>
    <d v="2025-05-01T00:00:00"/>
    <n v="5"/>
    <n v="115.02"/>
    <n v="575.1"/>
  </r>
  <r>
    <x v="189"/>
    <x v="189"/>
    <s v="Kosmetyki"/>
    <d v="2025-06-01T00:00:00"/>
    <n v="4"/>
    <n v="108.83"/>
    <n v="435.32"/>
  </r>
  <r>
    <x v="189"/>
    <x v="189"/>
    <s v="Kosmetyki"/>
    <d v="2025-07-01T00:00:00"/>
    <n v="5"/>
    <n v="115.76"/>
    <n v="578.80000000000007"/>
  </r>
  <r>
    <x v="189"/>
    <x v="189"/>
    <s v="Kosmetyki"/>
    <d v="2025-08-01T00:00:00"/>
    <n v="4"/>
    <n v="108.87"/>
    <n v="435.48"/>
  </r>
  <r>
    <x v="189"/>
    <x v="189"/>
    <s v="Kosmetyki"/>
    <d v="2025-09-01T00:00:00"/>
    <n v="4"/>
    <n v="112.16"/>
    <n v="448.64"/>
  </r>
  <r>
    <x v="189"/>
    <x v="189"/>
    <s v="Kosmetyki"/>
    <d v="2025-10-01T00:00:00"/>
    <n v="5"/>
    <n v="107.14"/>
    <n v="535.70000000000005"/>
  </r>
  <r>
    <x v="189"/>
    <x v="189"/>
    <s v="Kosmetyki"/>
    <d v="2025-11-01T00:00:00"/>
    <n v="4"/>
    <n v="116.56"/>
    <n v="466.24"/>
  </r>
  <r>
    <x v="189"/>
    <x v="189"/>
    <s v="Kosmetyki"/>
    <d v="2025-12-01T00:00:00"/>
    <n v="5"/>
    <n v="113.76"/>
    <n v="568.80000000000007"/>
  </r>
  <r>
    <x v="189"/>
    <x v="189"/>
    <s v="Kosmetyki"/>
    <d v="2026-01-01T00:00:00"/>
    <n v="5"/>
    <n v="114.93"/>
    <n v="574.65000000000009"/>
  </r>
  <r>
    <x v="189"/>
    <x v="189"/>
    <s v="Kosmetyki"/>
    <d v="2026-02-01T00:00:00"/>
    <n v="6"/>
    <n v="111.29"/>
    <n v="667.74"/>
  </r>
  <r>
    <x v="189"/>
    <x v="189"/>
    <s v="Kosmetyki"/>
    <d v="2026-03-01T00:00:00"/>
    <n v="5"/>
    <n v="114.83"/>
    <n v="574.15"/>
  </r>
  <r>
    <x v="189"/>
    <x v="189"/>
    <s v="Kosmetyki"/>
    <d v="2026-04-01T00:00:00"/>
    <n v="5"/>
    <n v="117.23"/>
    <n v="586.15"/>
  </r>
  <r>
    <x v="189"/>
    <x v="189"/>
    <s v="Kosmetyki"/>
    <d v="2026-05-01T00:00:00"/>
    <n v="5"/>
    <n v="108.78"/>
    <n v="543.9"/>
  </r>
  <r>
    <x v="189"/>
    <x v="189"/>
    <s v="Kosmetyki"/>
    <d v="2026-06-01T00:00:00"/>
    <n v="5"/>
    <n v="116.62"/>
    <n v="583.1"/>
  </r>
  <r>
    <x v="189"/>
    <x v="189"/>
    <s v="Kosmetyki"/>
    <d v="2026-07-01T00:00:00"/>
    <n v="4"/>
    <n v="116.77"/>
    <n v="467.08"/>
  </r>
  <r>
    <x v="190"/>
    <x v="190"/>
    <s v="Oświetlenie"/>
    <d v="2024-08-01T00:00:00"/>
    <n v="3"/>
    <n v="95.04"/>
    <n v="285.12"/>
  </r>
  <r>
    <x v="190"/>
    <x v="190"/>
    <s v="Oświetlenie"/>
    <d v="2024-09-01T00:00:00"/>
    <n v="2"/>
    <n v="101.73"/>
    <n v="203.46"/>
  </r>
  <r>
    <x v="190"/>
    <x v="190"/>
    <s v="Oświetlenie"/>
    <d v="2024-10-01T00:00:00"/>
    <n v="2"/>
    <n v="99.92"/>
    <n v="199.84"/>
  </r>
  <r>
    <x v="190"/>
    <x v="190"/>
    <s v="Oświetlenie"/>
    <d v="2024-11-01T00:00:00"/>
    <n v="3"/>
    <n v="99.33"/>
    <n v="297.99"/>
  </r>
  <r>
    <x v="190"/>
    <x v="190"/>
    <s v="Oświetlenie"/>
    <d v="2024-12-01T00:00:00"/>
    <n v="6"/>
    <n v="94.88"/>
    <n v="569.28"/>
  </r>
  <r>
    <x v="190"/>
    <x v="190"/>
    <s v="Oświetlenie"/>
    <d v="2025-01-01T00:00:00"/>
    <n v="6"/>
    <n v="101.66"/>
    <n v="609.96"/>
  </r>
  <r>
    <x v="190"/>
    <x v="190"/>
    <s v="Oświetlenie"/>
    <d v="2025-02-01T00:00:00"/>
    <n v="11"/>
    <n v="98.86"/>
    <n v="1087.46"/>
  </r>
  <r>
    <x v="190"/>
    <x v="190"/>
    <s v="Oświetlenie"/>
    <d v="2025-03-01T00:00:00"/>
    <n v="8"/>
    <n v="100.99"/>
    <n v="807.92"/>
  </r>
  <r>
    <x v="190"/>
    <x v="190"/>
    <s v="Oświetlenie"/>
    <d v="2025-04-01T00:00:00"/>
    <n v="7"/>
    <n v="98.97"/>
    <n v="692.79"/>
  </r>
  <r>
    <x v="190"/>
    <x v="190"/>
    <s v="Oświetlenie"/>
    <d v="2025-05-01T00:00:00"/>
    <n v="8"/>
    <n v="93.76"/>
    <n v="750.08"/>
  </r>
  <r>
    <x v="190"/>
    <x v="190"/>
    <s v="Oświetlenie"/>
    <d v="2025-06-01T00:00:00"/>
    <n v="7"/>
    <n v="99.31"/>
    <n v="695.17000000000007"/>
  </r>
  <r>
    <x v="190"/>
    <x v="190"/>
    <s v="Oświetlenie"/>
    <d v="2025-07-01T00:00:00"/>
    <n v="4"/>
    <n v="98.91"/>
    <n v="395.64"/>
  </r>
  <r>
    <x v="190"/>
    <x v="190"/>
    <s v="Oświetlenie"/>
    <d v="2025-08-01T00:00:00"/>
    <n v="3"/>
    <n v="96.72"/>
    <n v="290.15999999999997"/>
  </r>
  <r>
    <x v="190"/>
    <x v="190"/>
    <s v="Oświetlenie"/>
    <d v="2025-09-01T00:00:00"/>
    <n v="2"/>
    <n v="101.09"/>
    <n v="202.18"/>
  </r>
  <r>
    <x v="190"/>
    <x v="190"/>
    <s v="Oświetlenie"/>
    <d v="2025-10-01T00:00:00"/>
    <n v="2"/>
    <n v="98.91"/>
    <n v="197.82"/>
  </r>
  <r>
    <x v="190"/>
    <x v="190"/>
    <s v="Oświetlenie"/>
    <d v="2025-11-01T00:00:00"/>
    <n v="3"/>
    <n v="101.18"/>
    <n v="303.54000000000002"/>
  </r>
  <r>
    <x v="190"/>
    <x v="190"/>
    <s v="Oświetlenie"/>
    <d v="2025-12-01T00:00:00"/>
    <n v="3"/>
    <n v="99.01"/>
    <n v="297.03000000000003"/>
  </r>
  <r>
    <x v="190"/>
    <x v="190"/>
    <s v="Oświetlenie"/>
    <d v="2026-01-01T00:00:00"/>
    <n v="7"/>
    <n v="96.97"/>
    <n v="678.79"/>
  </r>
  <r>
    <x v="190"/>
    <x v="190"/>
    <s v="Oświetlenie"/>
    <d v="2026-02-01T00:00:00"/>
    <n v="8"/>
    <n v="96.8"/>
    <n v="774.4"/>
  </r>
  <r>
    <x v="190"/>
    <x v="190"/>
    <s v="Oświetlenie"/>
    <d v="2026-03-01T00:00:00"/>
    <n v="8"/>
    <n v="94.75"/>
    <n v="758"/>
  </r>
  <r>
    <x v="190"/>
    <x v="190"/>
    <s v="Oświetlenie"/>
    <d v="2026-04-01T00:00:00"/>
    <n v="6"/>
    <n v="98"/>
    <n v="588"/>
  </r>
  <r>
    <x v="190"/>
    <x v="190"/>
    <s v="Oświetlenie"/>
    <d v="2026-05-01T00:00:00"/>
    <n v="6"/>
    <n v="95.85"/>
    <n v="575.09999999999991"/>
  </r>
  <r>
    <x v="190"/>
    <x v="190"/>
    <s v="Oświetlenie"/>
    <d v="2026-06-01T00:00:00"/>
    <n v="7"/>
    <n v="101.67"/>
    <n v="711.69"/>
  </r>
  <r>
    <x v="190"/>
    <x v="190"/>
    <s v="Oświetlenie"/>
    <d v="2026-07-01T00:00:00"/>
    <n v="6"/>
    <n v="92.57"/>
    <n v="555.41999999999996"/>
  </r>
  <r>
    <x v="191"/>
    <x v="191"/>
    <s v="Odzież"/>
    <d v="2024-08-01T00:00:00"/>
    <n v="0"/>
    <n v="168.77"/>
    <n v="0"/>
  </r>
  <r>
    <x v="191"/>
    <x v="191"/>
    <s v="Odzież"/>
    <d v="2024-09-01T00:00:00"/>
    <n v="4"/>
    <n v="179.05"/>
    <n v="716.2"/>
  </r>
  <r>
    <x v="191"/>
    <x v="191"/>
    <s v="Odzież"/>
    <d v="2024-10-01T00:00:00"/>
    <n v="7"/>
    <n v="170.86"/>
    <n v="1196.02"/>
  </r>
  <r>
    <x v="191"/>
    <x v="191"/>
    <s v="Odzież"/>
    <d v="2024-11-01T00:00:00"/>
    <n v="6"/>
    <n v="169.54"/>
    <n v="1017.24"/>
  </r>
  <r>
    <x v="191"/>
    <x v="191"/>
    <s v="Odzież"/>
    <d v="2024-12-01T00:00:00"/>
    <n v="0"/>
    <n v="169.72"/>
    <n v="0"/>
  </r>
  <r>
    <x v="191"/>
    <x v="191"/>
    <s v="Odzież"/>
    <d v="2025-01-01T00:00:00"/>
    <n v="8"/>
    <n v="184.22"/>
    <n v="1473.76"/>
  </r>
  <r>
    <x v="191"/>
    <x v="191"/>
    <s v="Odzież"/>
    <d v="2025-02-01T00:00:00"/>
    <n v="24"/>
    <n v="185.24"/>
    <n v="4445.76"/>
  </r>
  <r>
    <x v="191"/>
    <x v="191"/>
    <s v="Odzież"/>
    <d v="2025-03-01T00:00:00"/>
    <n v="20"/>
    <n v="178.8"/>
    <n v="3576"/>
  </r>
  <r>
    <x v="191"/>
    <x v="191"/>
    <s v="Odzież"/>
    <d v="2025-04-01T00:00:00"/>
    <n v="3"/>
    <n v="185.63"/>
    <n v="556.89"/>
  </r>
  <r>
    <x v="191"/>
    <x v="191"/>
    <s v="Odzież"/>
    <d v="2025-05-01T00:00:00"/>
    <n v="7"/>
    <n v="180.84"/>
    <n v="1265.8800000000001"/>
  </r>
  <r>
    <x v="191"/>
    <x v="191"/>
    <s v="Odzież"/>
    <d v="2025-06-01T00:00:00"/>
    <n v="0"/>
    <n v="176.96"/>
    <n v="0"/>
  </r>
  <r>
    <x v="191"/>
    <x v="191"/>
    <s v="Odzież"/>
    <d v="2025-07-01T00:00:00"/>
    <n v="6"/>
    <n v="181.28"/>
    <n v="1087.68"/>
  </r>
  <r>
    <x v="191"/>
    <x v="191"/>
    <s v="Odzież"/>
    <d v="2025-08-01T00:00:00"/>
    <n v="8"/>
    <n v="173.51"/>
    <n v="1388.08"/>
  </r>
  <r>
    <x v="191"/>
    <x v="191"/>
    <s v="Odzież"/>
    <d v="2025-09-01T00:00:00"/>
    <n v="6"/>
    <n v="173.43"/>
    <n v="1040.58"/>
  </r>
  <r>
    <x v="191"/>
    <x v="191"/>
    <s v="Odzież"/>
    <d v="2025-10-01T00:00:00"/>
    <n v="7"/>
    <n v="173.82"/>
    <n v="1216.74"/>
  </r>
  <r>
    <x v="191"/>
    <x v="191"/>
    <s v="Odzież"/>
    <d v="2025-11-01T00:00:00"/>
    <n v="7"/>
    <n v="179.71"/>
    <n v="1257.97"/>
  </r>
  <r>
    <x v="191"/>
    <x v="191"/>
    <s v="Odzież"/>
    <d v="2025-12-01T00:00:00"/>
    <n v="16"/>
    <n v="170.98"/>
    <n v="2735.68"/>
  </r>
  <r>
    <x v="191"/>
    <x v="191"/>
    <s v="Odzież"/>
    <d v="2026-01-01T00:00:00"/>
    <n v="16"/>
    <n v="175.68"/>
    <n v="2810.88"/>
  </r>
  <r>
    <x v="191"/>
    <x v="191"/>
    <s v="Odzież"/>
    <d v="2026-02-01T00:00:00"/>
    <n v="24"/>
    <n v="180.98"/>
    <n v="4343.5199999999995"/>
  </r>
  <r>
    <x v="191"/>
    <x v="191"/>
    <s v="Odzież"/>
    <d v="2026-03-01T00:00:00"/>
    <n v="7"/>
    <n v="181.89"/>
    <n v="1273.23"/>
  </r>
  <r>
    <x v="191"/>
    <x v="191"/>
    <s v="Odzież"/>
    <d v="2026-04-01T00:00:00"/>
    <n v="7"/>
    <n v="178.1"/>
    <n v="1246.7"/>
  </r>
  <r>
    <x v="191"/>
    <x v="191"/>
    <s v="Odzież"/>
    <d v="2026-05-01T00:00:00"/>
    <n v="0"/>
    <n v="173.22"/>
    <n v="0"/>
  </r>
  <r>
    <x v="191"/>
    <x v="191"/>
    <s v="Odzież"/>
    <d v="2026-06-01T00:00:00"/>
    <n v="0"/>
    <n v="169.49"/>
    <n v="0"/>
  </r>
  <r>
    <x v="191"/>
    <x v="191"/>
    <s v="Odzież"/>
    <d v="2026-07-01T00:00:00"/>
    <n v="7"/>
    <n v="184.23"/>
    <n v="1289.6099999999999"/>
  </r>
  <r>
    <x v="192"/>
    <x v="192"/>
    <s v="Spożywcze"/>
    <d v="2024-08-01T00:00:00"/>
    <n v="4"/>
    <n v="37.979999999999997"/>
    <n v="151.91999999999999"/>
  </r>
  <r>
    <x v="192"/>
    <x v="192"/>
    <s v="Spożywcze"/>
    <d v="2024-09-01T00:00:00"/>
    <n v="0"/>
    <n v="37.119999999999997"/>
    <n v="0"/>
  </r>
  <r>
    <x v="192"/>
    <x v="192"/>
    <s v="Spożywcze"/>
    <d v="2024-10-01T00:00:00"/>
    <n v="0"/>
    <n v="39.630000000000003"/>
    <n v="0"/>
  </r>
  <r>
    <x v="192"/>
    <x v="192"/>
    <s v="Spożywcze"/>
    <d v="2024-11-01T00:00:00"/>
    <n v="0"/>
    <n v="40.24"/>
    <n v="0"/>
  </r>
  <r>
    <x v="192"/>
    <x v="192"/>
    <s v="Spożywcze"/>
    <d v="2024-12-01T00:00:00"/>
    <n v="0"/>
    <n v="37.64"/>
    <n v="0"/>
  </r>
  <r>
    <x v="192"/>
    <x v="192"/>
    <s v="Spożywcze"/>
    <d v="2025-01-01T00:00:00"/>
    <n v="1"/>
    <n v="38.869999999999997"/>
    <n v="38.869999999999997"/>
  </r>
  <r>
    <x v="192"/>
    <x v="192"/>
    <s v="Spożywcze"/>
    <d v="2025-02-01T00:00:00"/>
    <n v="10"/>
    <n v="38.44"/>
    <n v="384.4"/>
  </r>
  <r>
    <x v="192"/>
    <x v="192"/>
    <s v="Spożywcze"/>
    <d v="2025-03-01T00:00:00"/>
    <n v="12"/>
    <n v="39.11"/>
    <n v="469.32"/>
  </r>
  <r>
    <x v="192"/>
    <x v="192"/>
    <s v="Spożywcze"/>
    <d v="2025-04-01T00:00:00"/>
    <n v="8"/>
    <n v="39.5"/>
    <n v="316"/>
  </r>
  <r>
    <x v="192"/>
    <x v="192"/>
    <s v="Spożywcze"/>
    <d v="2025-05-01T00:00:00"/>
    <n v="8"/>
    <n v="39.75"/>
    <n v="318"/>
  </r>
  <r>
    <x v="192"/>
    <x v="192"/>
    <s v="Spożywcze"/>
    <d v="2025-06-01T00:00:00"/>
    <n v="0"/>
    <n v="38.92"/>
    <n v="0"/>
  </r>
  <r>
    <x v="192"/>
    <x v="192"/>
    <s v="Spożywcze"/>
    <d v="2025-07-01T00:00:00"/>
    <n v="5"/>
    <n v="37.97"/>
    <n v="189.85"/>
  </r>
  <r>
    <x v="192"/>
    <x v="192"/>
    <s v="Spożywcze"/>
    <d v="2025-08-01T00:00:00"/>
    <n v="0"/>
    <n v="39.42"/>
    <n v="0"/>
  </r>
  <r>
    <x v="192"/>
    <x v="192"/>
    <s v="Spożywcze"/>
    <d v="2025-09-01T00:00:00"/>
    <n v="8"/>
    <n v="39.299999999999997"/>
    <n v="314.39999999999998"/>
  </r>
  <r>
    <x v="192"/>
    <x v="192"/>
    <s v="Spożywcze"/>
    <d v="2025-10-01T00:00:00"/>
    <n v="0"/>
    <n v="38.590000000000003"/>
    <n v="0"/>
  </r>
  <r>
    <x v="192"/>
    <x v="192"/>
    <s v="Spożywcze"/>
    <d v="2025-11-01T00:00:00"/>
    <n v="6"/>
    <n v="39.700000000000003"/>
    <n v="238.20000000000002"/>
  </r>
  <r>
    <x v="192"/>
    <x v="192"/>
    <s v="Spożywcze"/>
    <d v="2025-12-01T00:00:00"/>
    <n v="0"/>
    <n v="38.99"/>
    <n v="0"/>
  </r>
  <r>
    <x v="192"/>
    <x v="192"/>
    <s v="Spożywcze"/>
    <d v="2026-01-01T00:00:00"/>
    <n v="8"/>
    <n v="37.94"/>
    <n v="303.52"/>
  </r>
  <r>
    <x v="192"/>
    <x v="192"/>
    <s v="Spożywcze"/>
    <d v="2026-02-01T00:00:00"/>
    <n v="0"/>
    <n v="37.35"/>
    <n v="0"/>
  </r>
  <r>
    <x v="192"/>
    <x v="192"/>
    <s v="Spożywcze"/>
    <d v="2026-03-01T00:00:00"/>
    <n v="0"/>
    <n v="37.92"/>
    <n v="0"/>
  </r>
  <r>
    <x v="192"/>
    <x v="192"/>
    <s v="Spożywcze"/>
    <d v="2026-04-01T00:00:00"/>
    <n v="0"/>
    <n v="37.08"/>
    <n v="0"/>
  </r>
  <r>
    <x v="192"/>
    <x v="192"/>
    <s v="Spożywcze"/>
    <d v="2026-05-01T00:00:00"/>
    <n v="0"/>
    <n v="39.26"/>
    <n v="0"/>
  </r>
  <r>
    <x v="192"/>
    <x v="192"/>
    <s v="Spożywcze"/>
    <d v="2026-06-01T00:00:00"/>
    <n v="0"/>
    <n v="37.53"/>
    <n v="0"/>
  </r>
  <r>
    <x v="192"/>
    <x v="192"/>
    <s v="Spożywcze"/>
    <d v="2026-07-01T00:00:00"/>
    <n v="0"/>
    <n v="36.97"/>
    <n v="0"/>
  </r>
  <r>
    <x v="193"/>
    <x v="193"/>
    <s v="Odzież"/>
    <d v="2024-08-01T00:00:00"/>
    <n v="1"/>
    <n v="191.48"/>
    <n v="191.48"/>
  </r>
  <r>
    <x v="193"/>
    <x v="193"/>
    <s v="Odzież"/>
    <d v="2024-09-01T00:00:00"/>
    <n v="2"/>
    <n v="195.62"/>
    <n v="391.24"/>
  </r>
  <r>
    <x v="193"/>
    <x v="193"/>
    <s v="Odzież"/>
    <d v="2024-10-01T00:00:00"/>
    <n v="1"/>
    <n v="195.52"/>
    <n v="195.52"/>
  </r>
  <r>
    <x v="193"/>
    <x v="193"/>
    <s v="Odzież"/>
    <d v="2024-11-01T00:00:00"/>
    <n v="2"/>
    <n v="208.25"/>
    <n v="416.5"/>
  </r>
  <r>
    <x v="193"/>
    <x v="193"/>
    <s v="Odzież"/>
    <d v="2024-12-01T00:00:00"/>
    <n v="1"/>
    <n v="199.76"/>
    <n v="199.76"/>
  </r>
  <r>
    <x v="193"/>
    <x v="193"/>
    <s v="Odzież"/>
    <d v="2025-01-01T00:00:00"/>
    <n v="1"/>
    <n v="202.33"/>
    <n v="202.33"/>
  </r>
  <r>
    <x v="193"/>
    <x v="193"/>
    <s v="Odzież"/>
    <d v="2025-02-01T00:00:00"/>
    <n v="0"/>
    <n v="205.11"/>
    <n v="0"/>
  </r>
  <r>
    <x v="193"/>
    <x v="193"/>
    <s v="Odzież"/>
    <d v="2025-03-01T00:00:00"/>
    <n v="0"/>
    <n v="202.9"/>
    <n v="0"/>
  </r>
  <r>
    <x v="193"/>
    <x v="193"/>
    <s v="Odzież"/>
    <d v="2025-04-01T00:00:00"/>
    <n v="0"/>
    <n v="203.86"/>
    <n v="0"/>
  </r>
  <r>
    <x v="193"/>
    <x v="193"/>
    <s v="Odzież"/>
    <d v="2025-05-01T00:00:00"/>
    <n v="1"/>
    <n v="194.77"/>
    <n v="194.77"/>
  </r>
  <r>
    <x v="193"/>
    <x v="193"/>
    <s v="Odzież"/>
    <d v="2025-06-01T00:00:00"/>
    <n v="1"/>
    <n v="200.52"/>
    <n v="200.52"/>
  </r>
  <r>
    <x v="193"/>
    <x v="193"/>
    <s v="Odzież"/>
    <d v="2025-07-01T00:00:00"/>
    <n v="1"/>
    <n v="208.94"/>
    <n v="208.94"/>
  </r>
  <r>
    <x v="193"/>
    <x v="193"/>
    <s v="Odzież"/>
    <d v="2025-08-01T00:00:00"/>
    <n v="2"/>
    <n v="198.5"/>
    <n v="397"/>
  </r>
  <r>
    <x v="193"/>
    <x v="193"/>
    <s v="Odzież"/>
    <d v="2025-09-01T00:00:00"/>
    <n v="2"/>
    <n v="198.7"/>
    <n v="397.4"/>
  </r>
  <r>
    <x v="193"/>
    <x v="193"/>
    <s v="Odzież"/>
    <d v="2025-10-01T00:00:00"/>
    <n v="2"/>
    <n v="208.61"/>
    <n v="417.22"/>
  </r>
  <r>
    <x v="193"/>
    <x v="193"/>
    <s v="Odzież"/>
    <d v="2025-11-01T00:00:00"/>
    <n v="2"/>
    <n v="204.38"/>
    <n v="408.76"/>
  </r>
  <r>
    <x v="193"/>
    <x v="193"/>
    <s v="Odzież"/>
    <d v="2025-12-01T00:00:00"/>
    <n v="1"/>
    <n v="206.87"/>
    <n v="206.87"/>
  </r>
  <r>
    <x v="193"/>
    <x v="193"/>
    <s v="Odzież"/>
    <d v="2026-01-01T00:00:00"/>
    <n v="1"/>
    <n v="202.56"/>
    <n v="202.56"/>
  </r>
  <r>
    <x v="193"/>
    <x v="193"/>
    <s v="Odzież"/>
    <d v="2026-02-01T00:00:00"/>
    <n v="1"/>
    <n v="195.24"/>
    <n v="195.24"/>
  </r>
  <r>
    <x v="193"/>
    <x v="193"/>
    <s v="Odzież"/>
    <d v="2026-03-01T00:00:00"/>
    <n v="0"/>
    <n v="206.64"/>
    <n v="0"/>
  </r>
  <r>
    <x v="193"/>
    <x v="193"/>
    <s v="Odzież"/>
    <d v="2026-04-01T00:00:00"/>
    <n v="0"/>
    <n v="205.4"/>
    <n v="0"/>
  </r>
  <r>
    <x v="193"/>
    <x v="193"/>
    <s v="Odzież"/>
    <d v="2026-05-01T00:00:00"/>
    <n v="1"/>
    <n v="209.43"/>
    <n v="209.43"/>
  </r>
  <r>
    <x v="193"/>
    <x v="193"/>
    <s v="Odzież"/>
    <d v="2026-06-01T00:00:00"/>
    <n v="1"/>
    <n v="203.32"/>
    <n v="203.32"/>
  </r>
  <r>
    <x v="193"/>
    <x v="193"/>
    <s v="Odzież"/>
    <d v="2026-07-01T00:00:00"/>
    <n v="2"/>
    <n v="194.27"/>
    <n v="388.54"/>
  </r>
  <r>
    <x v="194"/>
    <x v="194"/>
    <s v="Ogród"/>
    <d v="2024-08-01T00:00:00"/>
    <n v="40"/>
    <n v="406.99"/>
    <n v="16279.6"/>
  </r>
  <r>
    <x v="194"/>
    <x v="194"/>
    <s v="Ogród"/>
    <d v="2024-09-01T00:00:00"/>
    <n v="41"/>
    <n v="428.33"/>
    <n v="17561.53"/>
  </r>
  <r>
    <x v="194"/>
    <x v="194"/>
    <s v="Ogród"/>
    <d v="2024-10-01T00:00:00"/>
    <n v="44"/>
    <n v="417.94"/>
    <n v="18389.36"/>
  </r>
  <r>
    <x v="194"/>
    <x v="194"/>
    <s v="Ogród"/>
    <d v="2024-11-01T00:00:00"/>
    <n v="48"/>
    <n v="440.16"/>
    <n v="21127.68"/>
  </r>
  <r>
    <x v="194"/>
    <x v="194"/>
    <s v="Ogród"/>
    <d v="2024-12-01T00:00:00"/>
    <n v="38"/>
    <n v="422.65"/>
    <n v="16060.699999999999"/>
  </r>
  <r>
    <x v="194"/>
    <x v="194"/>
    <s v="Ogród"/>
    <d v="2025-01-01T00:00:00"/>
    <n v="39"/>
    <n v="419.46"/>
    <n v="16358.939999999999"/>
  </r>
  <r>
    <x v="194"/>
    <x v="194"/>
    <s v="Ogród"/>
    <d v="2025-02-01T00:00:00"/>
    <n v="37"/>
    <n v="435.71"/>
    <n v="16121.269999999999"/>
  </r>
  <r>
    <x v="194"/>
    <x v="194"/>
    <s v="Ogród"/>
    <d v="2025-03-01T00:00:00"/>
    <n v="36"/>
    <n v="432.52"/>
    <n v="15570.72"/>
  </r>
  <r>
    <x v="194"/>
    <x v="194"/>
    <s v="Ogród"/>
    <d v="2025-04-01T00:00:00"/>
    <n v="36"/>
    <n v="438.75"/>
    <n v="15795"/>
  </r>
  <r>
    <x v="194"/>
    <x v="194"/>
    <s v="Ogród"/>
    <d v="2025-05-01T00:00:00"/>
    <n v="36"/>
    <n v="426.18"/>
    <n v="15342.48"/>
  </r>
  <r>
    <x v="194"/>
    <x v="194"/>
    <s v="Ogród"/>
    <d v="2025-06-01T00:00:00"/>
    <n v="39"/>
    <n v="405.15"/>
    <n v="15800.849999999999"/>
  </r>
  <r>
    <x v="194"/>
    <x v="194"/>
    <s v="Ogród"/>
    <d v="2025-07-01T00:00:00"/>
    <n v="38"/>
    <n v="426.28"/>
    <n v="16198.64"/>
  </r>
  <r>
    <x v="194"/>
    <x v="194"/>
    <s v="Ogród"/>
    <d v="2025-08-01T00:00:00"/>
    <n v="42"/>
    <n v="406.87"/>
    <n v="17088.54"/>
  </r>
  <r>
    <x v="194"/>
    <x v="194"/>
    <s v="Ogród"/>
    <d v="2025-09-01T00:00:00"/>
    <n v="45"/>
    <n v="413.23"/>
    <n v="18595.350000000002"/>
  </r>
  <r>
    <x v="194"/>
    <x v="194"/>
    <s v="Ogród"/>
    <d v="2025-10-01T00:00:00"/>
    <n v="49"/>
    <n v="429.64"/>
    <n v="21052.36"/>
  </r>
  <r>
    <x v="194"/>
    <x v="194"/>
    <s v="Ogród"/>
    <d v="2025-11-01T00:00:00"/>
    <n v="42"/>
    <n v="439.58"/>
    <n v="18462.36"/>
  </r>
  <r>
    <x v="194"/>
    <x v="194"/>
    <s v="Ogród"/>
    <d v="2025-12-01T00:00:00"/>
    <n v="42"/>
    <n v="427.06"/>
    <n v="17936.52"/>
  </r>
  <r>
    <x v="194"/>
    <x v="194"/>
    <s v="Ogród"/>
    <d v="2026-01-01T00:00:00"/>
    <n v="42"/>
    <n v="408.93"/>
    <n v="17175.060000000001"/>
  </r>
  <r>
    <x v="194"/>
    <x v="194"/>
    <s v="Ogród"/>
    <d v="2026-02-01T00:00:00"/>
    <n v="36"/>
    <n v="431.83"/>
    <n v="15545.88"/>
  </r>
  <r>
    <x v="194"/>
    <x v="194"/>
    <s v="Ogród"/>
    <d v="2026-03-01T00:00:00"/>
    <n v="37"/>
    <n v="400.31"/>
    <n v="14811.47"/>
  </r>
  <r>
    <x v="194"/>
    <x v="194"/>
    <s v="Ogród"/>
    <d v="2026-04-01T00:00:00"/>
    <n v="38"/>
    <n v="440.02"/>
    <n v="16720.759999999998"/>
  </r>
  <r>
    <x v="194"/>
    <x v="194"/>
    <s v="Ogród"/>
    <d v="2026-05-01T00:00:00"/>
    <n v="41"/>
    <n v="419.02"/>
    <n v="17179.82"/>
  </r>
  <r>
    <x v="194"/>
    <x v="194"/>
    <s v="Ogród"/>
    <d v="2026-06-01T00:00:00"/>
    <n v="42"/>
    <n v="414.62"/>
    <n v="17414.04"/>
  </r>
  <r>
    <x v="194"/>
    <x v="194"/>
    <s v="Ogród"/>
    <d v="2026-07-01T00:00:00"/>
    <n v="41"/>
    <n v="400.16"/>
    <n v="16406.560000000001"/>
  </r>
  <r>
    <x v="195"/>
    <x v="195"/>
    <s v="Zabawki"/>
    <d v="2024-08-01T00:00:00"/>
    <n v="79"/>
    <n v="238.87"/>
    <n v="18870.73"/>
  </r>
  <r>
    <x v="195"/>
    <x v="195"/>
    <s v="Zabawki"/>
    <d v="2024-09-01T00:00:00"/>
    <n v="69"/>
    <n v="226.11"/>
    <n v="15601.59"/>
  </r>
  <r>
    <x v="195"/>
    <x v="195"/>
    <s v="Zabawki"/>
    <d v="2024-10-01T00:00:00"/>
    <n v="41"/>
    <n v="247.81"/>
    <n v="10160.210000000001"/>
  </r>
  <r>
    <x v="195"/>
    <x v="195"/>
    <s v="Zabawki"/>
    <d v="2024-11-01T00:00:00"/>
    <n v="12"/>
    <n v="248.2"/>
    <n v="2978.3999999999996"/>
  </r>
  <r>
    <x v="195"/>
    <x v="195"/>
    <s v="Zabawki"/>
    <d v="2024-12-01T00:00:00"/>
    <n v="10"/>
    <n v="247.71"/>
    <n v="2477.1"/>
  </r>
  <r>
    <x v="195"/>
    <x v="195"/>
    <s v="Zabawki"/>
    <d v="2025-01-01T00:00:00"/>
    <n v="11"/>
    <n v="226.93"/>
    <n v="2496.23"/>
  </r>
  <r>
    <x v="195"/>
    <x v="195"/>
    <s v="Zabawki"/>
    <d v="2025-02-01T00:00:00"/>
    <n v="33"/>
    <n v="234.24"/>
    <n v="7729.92"/>
  </r>
  <r>
    <x v="195"/>
    <x v="195"/>
    <s v="Zabawki"/>
    <d v="2025-03-01T00:00:00"/>
    <n v="52"/>
    <n v="233.77"/>
    <n v="12156.04"/>
  </r>
  <r>
    <x v="195"/>
    <x v="195"/>
    <s v="Zabawki"/>
    <d v="2025-04-01T00:00:00"/>
    <n v="52"/>
    <n v="242.68"/>
    <n v="12619.36"/>
  </r>
  <r>
    <x v="195"/>
    <x v="195"/>
    <s v="Zabawki"/>
    <d v="2025-05-01T00:00:00"/>
    <n v="76"/>
    <n v="243.04"/>
    <n v="18471.04"/>
  </r>
  <r>
    <x v="195"/>
    <x v="195"/>
    <s v="Zabawki"/>
    <d v="2025-06-01T00:00:00"/>
    <n v="112"/>
    <n v="243.33"/>
    <n v="27252.960000000003"/>
  </r>
  <r>
    <x v="195"/>
    <x v="195"/>
    <s v="Zabawki"/>
    <d v="2025-07-01T00:00:00"/>
    <n v="58"/>
    <n v="228.56"/>
    <n v="13256.48"/>
  </r>
  <r>
    <x v="195"/>
    <x v="195"/>
    <s v="Zabawki"/>
    <d v="2025-08-01T00:00:00"/>
    <n v="62"/>
    <n v="235.38"/>
    <n v="14593.56"/>
  </r>
  <r>
    <x v="195"/>
    <x v="195"/>
    <s v="Zabawki"/>
    <d v="2025-09-01T00:00:00"/>
    <n v="58"/>
    <n v="235.57"/>
    <n v="13663.06"/>
  </r>
  <r>
    <x v="195"/>
    <x v="195"/>
    <s v="Zabawki"/>
    <d v="2025-10-01T00:00:00"/>
    <n v="34"/>
    <n v="226.39"/>
    <n v="7697.2599999999993"/>
  </r>
  <r>
    <x v="195"/>
    <x v="195"/>
    <s v="Zabawki"/>
    <d v="2025-11-01T00:00:00"/>
    <n v="13"/>
    <n v="229.3"/>
    <n v="2980.9"/>
  </r>
  <r>
    <x v="195"/>
    <x v="195"/>
    <s v="Zabawki"/>
    <d v="2025-12-01T00:00:00"/>
    <n v="10"/>
    <n v="236.74"/>
    <n v="2367.4"/>
  </r>
  <r>
    <x v="195"/>
    <x v="195"/>
    <s v="Zabawki"/>
    <d v="2026-01-01T00:00:00"/>
    <n v="9"/>
    <n v="243.99"/>
    <n v="2195.91"/>
  </r>
  <r>
    <x v="195"/>
    <x v="195"/>
    <s v="Zabawki"/>
    <d v="2026-02-01T00:00:00"/>
    <n v="20"/>
    <n v="244.1"/>
    <n v="4882"/>
  </r>
  <r>
    <x v="195"/>
    <x v="195"/>
    <s v="Zabawki"/>
    <d v="2026-03-01T00:00:00"/>
    <n v="46"/>
    <n v="227.48"/>
    <n v="10464.08"/>
  </r>
  <r>
    <x v="195"/>
    <x v="195"/>
    <s v="Zabawki"/>
    <d v="2026-04-01T00:00:00"/>
    <n v="46"/>
    <n v="244.88"/>
    <n v="11264.48"/>
  </r>
  <r>
    <x v="195"/>
    <x v="195"/>
    <s v="Zabawki"/>
    <d v="2026-05-01T00:00:00"/>
    <n v="69"/>
    <n v="235.17"/>
    <n v="16226.73"/>
  </r>
  <r>
    <x v="195"/>
    <x v="195"/>
    <s v="Zabawki"/>
    <d v="2026-06-01T00:00:00"/>
    <n v="89"/>
    <n v="231.11"/>
    <n v="20568.79"/>
  </r>
  <r>
    <x v="195"/>
    <x v="195"/>
    <s v="Zabawki"/>
    <d v="2026-07-01T00:00:00"/>
    <n v="98"/>
    <n v="238.55"/>
    <n v="23377.9"/>
  </r>
  <r>
    <x v="196"/>
    <x v="196"/>
    <s v="Odzież"/>
    <d v="2024-08-01T00:00:00"/>
    <n v="30"/>
    <n v="196.37"/>
    <n v="5891.1"/>
  </r>
  <r>
    <x v="196"/>
    <x v="196"/>
    <s v="Odzież"/>
    <d v="2024-09-01T00:00:00"/>
    <n v="31"/>
    <n v="193.29"/>
    <n v="5991.99"/>
  </r>
  <r>
    <x v="196"/>
    <x v="196"/>
    <s v="Odzież"/>
    <d v="2024-10-01T00:00:00"/>
    <n v="30"/>
    <n v="190.18"/>
    <n v="5705.4000000000005"/>
  </r>
  <r>
    <x v="196"/>
    <x v="196"/>
    <s v="Odzież"/>
    <d v="2024-11-01T00:00:00"/>
    <n v="34"/>
    <n v="200.02"/>
    <n v="6800.68"/>
  </r>
  <r>
    <x v="196"/>
    <x v="196"/>
    <s v="Odzież"/>
    <d v="2024-12-01T00:00:00"/>
    <n v="33"/>
    <n v="189.55"/>
    <n v="6255.1500000000005"/>
  </r>
  <r>
    <x v="196"/>
    <x v="196"/>
    <s v="Odzież"/>
    <d v="2025-01-01T00:00:00"/>
    <n v="31"/>
    <n v="189.83"/>
    <n v="5884.7300000000005"/>
  </r>
  <r>
    <x v="196"/>
    <x v="196"/>
    <s v="Odzież"/>
    <d v="2025-02-01T00:00:00"/>
    <n v="28"/>
    <n v="195.26"/>
    <n v="5467.28"/>
  </r>
  <r>
    <x v="196"/>
    <x v="196"/>
    <s v="Odzież"/>
    <d v="2025-03-01T00:00:00"/>
    <n v="34"/>
    <n v="202.44"/>
    <n v="6882.96"/>
  </r>
  <r>
    <x v="196"/>
    <x v="196"/>
    <s v="Odzież"/>
    <d v="2025-04-01T00:00:00"/>
    <n v="35"/>
    <n v="195.36"/>
    <n v="6837.6"/>
  </r>
  <r>
    <x v="196"/>
    <x v="196"/>
    <s v="Odzież"/>
    <d v="2025-05-01T00:00:00"/>
    <n v="36"/>
    <n v="196.37"/>
    <n v="7069.32"/>
  </r>
  <r>
    <x v="196"/>
    <x v="196"/>
    <s v="Odzież"/>
    <d v="2025-06-01T00:00:00"/>
    <n v="30"/>
    <n v="195.06"/>
    <n v="5851.8"/>
  </r>
  <r>
    <x v="196"/>
    <x v="196"/>
    <s v="Odzież"/>
    <d v="2025-07-01T00:00:00"/>
    <n v="35"/>
    <n v="194.02"/>
    <n v="6790.7000000000007"/>
  </r>
  <r>
    <x v="196"/>
    <x v="196"/>
    <s v="Odzież"/>
    <d v="2025-08-01T00:00:00"/>
    <n v="32"/>
    <n v="206.1"/>
    <n v="6595.2"/>
  </r>
  <r>
    <x v="196"/>
    <x v="196"/>
    <s v="Odzież"/>
    <d v="2025-09-01T00:00:00"/>
    <n v="32"/>
    <n v="205.05"/>
    <n v="6561.6"/>
  </r>
  <r>
    <x v="196"/>
    <x v="196"/>
    <s v="Odzież"/>
    <d v="2025-10-01T00:00:00"/>
    <n v="32"/>
    <n v="200.52"/>
    <n v="6416.64"/>
  </r>
  <r>
    <x v="196"/>
    <x v="196"/>
    <s v="Odzież"/>
    <d v="2025-11-01T00:00:00"/>
    <n v="33"/>
    <n v="191.62"/>
    <n v="6323.46"/>
  </r>
  <r>
    <x v="196"/>
    <x v="196"/>
    <s v="Odzież"/>
    <d v="2025-12-01T00:00:00"/>
    <n v="29"/>
    <n v="197.34"/>
    <n v="5722.86"/>
  </r>
  <r>
    <x v="196"/>
    <x v="196"/>
    <s v="Odzież"/>
    <d v="2026-01-01T00:00:00"/>
    <n v="33"/>
    <n v="204.9"/>
    <n v="6761.7"/>
  </r>
  <r>
    <x v="196"/>
    <x v="196"/>
    <s v="Odzież"/>
    <d v="2026-02-01T00:00:00"/>
    <n v="37"/>
    <n v="206.25"/>
    <n v="7631.25"/>
  </r>
  <r>
    <x v="196"/>
    <x v="196"/>
    <s v="Odzież"/>
    <d v="2026-03-01T00:00:00"/>
    <n v="31"/>
    <n v="199.4"/>
    <n v="6181.4000000000005"/>
  </r>
  <r>
    <x v="196"/>
    <x v="196"/>
    <s v="Odzież"/>
    <d v="2026-04-01T00:00:00"/>
    <n v="37"/>
    <n v="195.89"/>
    <n v="7247.9299999999994"/>
  </r>
  <r>
    <x v="196"/>
    <x v="196"/>
    <s v="Odzież"/>
    <d v="2026-05-01T00:00:00"/>
    <n v="31"/>
    <n v="188.25"/>
    <n v="5835.75"/>
  </r>
  <r>
    <x v="196"/>
    <x v="196"/>
    <s v="Odzież"/>
    <d v="2026-06-01T00:00:00"/>
    <n v="25"/>
    <n v="206.86"/>
    <n v="5171.5"/>
  </r>
  <r>
    <x v="196"/>
    <x v="196"/>
    <s v="Odzież"/>
    <d v="2026-07-01T00:00:00"/>
    <n v="41"/>
    <n v="198.9"/>
    <n v="8154.9000000000005"/>
  </r>
  <r>
    <x v="197"/>
    <x v="197"/>
    <s v="Oświetlenie"/>
    <d v="2024-08-01T00:00:00"/>
    <n v="9"/>
    <n v="118.55"/>
    <n v="1066.95"/>
  </r>
  <r>
    <x v="197"/>
    <x v="197"/>
    <s v="Oświetlenie"/>
    <d v="2024-09-01T00:00:00"/>
    <n v="0"/>
    <n v="115.39"/>
    <n v="0"/>
  </r>
  <r>
    <x v="197"/>
    <x v="197"/>
    <s v="Oświetlenie"/>
    <d v="2024-10-01T00:00:00"/>
    <n v="13"/>
    <n v="116.95"/>
    <n v="1520.3500000000001"/>
  </r>
  <r>
    <x v="197"/>
    <x v="197"/>
    <s v="Oświetlenie"/>
    <d v="2024-11-01T00:00:00"/>
    <n v="0"/>
    <n v="114.88"/>
    <n v="0"/>
  </r>
  <r>
    <x v="197"/>
    <x v="197"/>
    <s v="Oświetlenie"/>
    <d v="2024-12-01T00:00:00"/>
    <n v="0"/>
    <n v="119.23"/>
    <n v="0"/>
  </r>
  <r>
    <x v="197"/>
    <x v="197"/>
    <s v="Oświetlenie"/>
    <d v="2025-01-01T00:00:00"/>
    <n v="4"/>
    <n v="116.39"/>
    <n v="465.56"/>
  </r>
  <r>
    <x v="197"/>
    <x v="197"/>
    <s v="Oświetlenie"/>
    <d v="2025-02-01T00:00:00"/>
    <n v="5"/>
    <n v="119.21"/>
    <n v="596.04999999999995"/>
  </r>
  <r>
    <x v="197"/>
    <x v="197"/>
    <s v="Oświetlenie"/>
    <d v="2025-03-01T00:00:00"/>
    <n v="0"/>
    <n v="120.72"/>
    <n v="0"/>
  </r>
  <r>
    <x v="197"/>
    <x v="197"/>
    <s v="Oświetlenie"/>
    <d v="2025-04-01T00:00:00"/>
    <n v="3"/>
    <n v="118.84"/>
    <n v="356.52"/>
  </r>
  <r>
    <x v="197"/>
    <x v="197"/>
    <s v="Oświetlenie"/>
    <d v="2025-05-01T00:00:00"/>
    <n v="7"/>
    <n v="113.23"/>
    <n v="792.61"/>
  </r>
  <r>
    <x v="197"/>
    <x v="197"/>
    <s v="Oświetlenie"/>
    <d v="2025-06-01T00:00:00"/>
    <n v="3"/>
    <n v="120.3"/>
    <n v="360.9"/>
  </r>
  <r>
    <x v="197"/>
    <x v="197"/>
    <s v="Oświetlenie"/>
    <d v="2025-07-01T00:00:00"/>
    <n v="3"/>
    <n v="121.84"/>
    <n v="365.52"/>
  </r>
  <r>
    <x v="197"/>
    <x v="197"/>
    <s v="Oświetlenie"/>
    <d v="2025-08-01T00:00:00"/>
    <n v="2"/>
    <n v="117.42"/>
    <n v="234.84"/>
  </r>
  <r>
    <x v="197"/>
    <x v="197"/>
    <s v="Oświetlenie"/>
    <d v="2025-09-01T00:00:00"/>
    <n v="0"/>
    <n v="118.54"/>
    <n v="0"/>
  </r>
  <r>
    <x v="197"/>
    <x v="197"/>
    <s v="Oświetlenie"/>
    <d v="2025-10-01T00:00:00"/>
    <n v="14"/>
    <n v="113.03"/>
    <n v="1582.42"/>
  </r>
  <r>
    <x v="197"/>
    <x v="197"/>
    <s v="Oświetlenie"/>
    <d v="2025-11-01T00:00:00"/>
    <n v="0"/>
    <n v="117.23"/>
    <n v="0"/>
  </r>
  <r>
    <x v="197"/>
    <x v="197"/>
    <s v="Oświetlenie"/>
    <d v="2025-12-01T00:00:00"/>
    <n v="0"/>
    <n v="118.11"/>
    <n v="0"/>
  </r>
  <r>
    <x v="197"/>
    <x v="197"/>
    <s v="Oświetlenie"/>
    <d v="2026-01-01T00:00:00"/>
    <n v="16"/>
    <n v="121.7"/>
    <n v="1947.2"/>
  </r>
  <r>
    <x v="197"/>
    <x v="197"/>
    <s v="Oświetlenie"/>
    <d v="2026-02-01T00:00:00"/>
    <n v="1"/>
    <n v="118.32"/>
    <n v="118.32"/>
  </r>
  <r>
    <x v="197"/>
    <x v="197"/>
    <s v="Oświetlenie"/>
    <d v="2026-03-01T00:00:00"/>
    <n v="4"/>
    <n v="116.71"/>
    <n v="466.84"/>
  </r>
  <r>
    <x v="197"/>
    <x v="197"/>
    <s v="Oświetlenie"/>
    <d v="2026-04-01T00:00:00"/>
    <n v="4"/>
    <n v="119.52"/>
    <n v="478.08"/>
  </r>
  <r>
    <x v="197"/>
    <x v="197"/>
    <s v="Oświetlenie"/>
    <d v="2026-05-01T00:00:00"/>
    <n v="4"/>
    <n v="114.58"/>
    <n v="458.32"/>
  </r>
  <r>
    <x v="197"/>
    <x v="197"/>
    <s v="Oświetlenie"/>
    <d v="2026-06-01T00:00:00"/>
    <n v="0"/>
    <n v="117.46"/>
    <n v="0"/>
  </r>
  <r>
    <x v="197"/>
    <x v="197"/>
    <s v="Oświetlenie"/>
    <d v="2026-07-01T00:00:00"/>
    <n v="9"/>
    <n v="116.65"/>
    <n v="1049.8500000000001"/>
  </r>
  <r>
    <x v="198"/>
    <x v="198"/>
    <s v="Meble"/>
    <d v="2024-08-01T00:00:00"/>
    <n v="22"/>
    <n v="1084.81"/>
    <n v="23865.82"/>
  </r>
  <r>
    <x v="198"/>
    <x v="198"/>
    <s v="Meble"/>
    <d v="2024-09-01T00:00:00"/>
    <n v="19"/>
    <n v="1040.3800000000001"/>
    <n v="19767.22"/>
  </r>
  <r>
    <x v="198"/>
    <x v="198"/>
    <s v="Meble"/>
    <d v="2024-10-01T00:00:00"/>
    <n v="0"/>
    <n v="1053.6300000000001"/>
    <n v="0"/>
  </r>
  <r>
    <x v="198"/>
    <x v="198"/>
    <s v="Meble"/>
    <d v="2024-11-01T00:00:00"/>
    <n v="0"/>
    <n v="1073.04"/>
    <n v="0"/>
  </r>
  <r>
    <x v="198"/>
    <x v="198"/>
    <s v="Meble"/>
    <d v="2024-12-01T00:00:00"/>
    <n v="3"/>
    <n v="1082.01"/>
    <n v="3246.0299999999997"/>
  </r>
  <r>
    <x v="198"/>
    <x v="198"/>
    <s v="Meble"/>
    <d v="2025-01-01T00:00:00"/>
    <n v="10"/>
    <n v="1065.8900000000001"/>
    <n v="10658.900000000001"/>
  </r>
  <r>
    <x v="198"/>
    <x v="198"/>
    <s v="Meble"/>
    <d v="2025-02-01T00:00:00"/>
    <n v="36"/>
    <n v="1101.4100000000001"/>
    <n v="39650.76"/>
  </r>
  <r>
    <x v="198"/>
    <x v="198"/>
    <s v="Meble"/>
    <d v="2025-03-01T00:00:00"/>
    <n v="0"/>
    <n v="1099.54"/>
    <n v="0"/>
  </r>
  <r>
    <x v="198"/>
    <x v="198"/>
    <s v="Meble"/>
    <d v="2025-04-01T00:00:00"/>
    <n v="0"/>
    <n v="1057.08"/>
    <n v="0"/>
  </r>
  <r>
    <x v="198"/>
    <x v="198"/>
    <s v="Meble"/>
    <d v="2025-05-01T00:00:00"/>
    <n v="0"/>
    <n v="1105.26"/>
    <n v="0"/>
  </r>
  <r>
    <x v="198"/>
    <x v="198"/>
    <s v="Meble"/>
    <d v="2025-06-01T00:00:00"/>
    <n v="0"/>
    <n v="1053.47"/>
    <n v="0"/>
  </r>
  <r>
    <x v="198"/>
    <x v="198"/>
    <s v="Meble"/>
    <d v="2025-07-01T00:00:00"/>
    <n v="17"/>
    <n v="1099.93"/>
    <n v="18698.810000000001"/>
  </r>
  <r>
    <x v="198"/>
    <x v="198"/>
    <s v="Meble"/>
    <d v="2025-08-01T00:00:00"/>
    <n v="0"/>
    <n v="1076.2"/>
    <n v="0"/>
  </r>
  <r>
    <x v="198"/>
    <x v="198"/>
    <s v="Meble"/>
    <d v="2025-09-01T00:00:00"/>
    <n v="20"/>
    <n v="1009.86"/>
    <n v="20197.2"/>
  </r>
  <r>
    <x v="198"/>
    <x v="198"/>
    <s v="Meble"/>
    <d v="2025-10-01T00:00:00"/>
    <n v="7"/>
    <n v="1037.8"/>
    <n v="7264.5999999999995"/>
  </r>
  <r>
    <x v="198"/>
    <x v="198"/>
    <s v="Meble"/>
    <d v="2025-11-01T00:00:00"/>
    <n v="21"/>
    <n v="1074.5999999999999"/>
    <n v="22566.6"/>
  </r>
  <r>
    <x v="198"/>
    <x v="198"/>
    <s v="Meble"/>
    <d v="2025-12-01T00:00:00"/>
    <n v="21"/>
    <n v="1042.0999999999999"/>
    <n v="21884.1"/>
  </r>
  <r>
    <x v="198"/>
    <x v="198"/>
    <s v="Meble"/>
    <d v="2026-01-01T00:00:00"/>
    <n v="53"/>
    <n v="1035.05"/>
    <n v="54857.649999999994"/>
  </r>
  <r>
    <x v="198"/>
    <x v="198"/>
    <s v="Meble"/>
    <d v="2026-02-01T00:00:00"/>
    <n v="40"/>
    <n v="1089.3900000000001"/>
    <n v="43575.600000000006"/>
  </r>
  <r>
    <x v="198"/>
    <x v="198"/>
    <s v="Meble"/>
    <d v="2026-03-01T00:00:00"/>
    <n v="10"/>
    <n v="1074.1199999999999"/>
    <n v="10741.199999999999"/>
  </r>
  <r>
    <x v="198"/>
    <x v="198"/>
    <s v="Meble"/>
    <d v="2026-04-01T00:00:00"/>
    <n v="24"/>
    <n v="1086.2"/>
    <n v="26068.800000000003"/>
  </r>
  <r>
    <x v="198"/>
    <x v="198"/>
    <s v="Meble"/>
    <d v="2026-05-01T00:00:00"/>
    <n v="16"/>
    <n v="1048.74"/>
    <n v="16779.84"/>
  </r>
  <r>
    <x v="198"/>
    <x v="198"/>
    <s v="Meble"/>
    <d v="2026-06-01T00:00:00"/>
    <n v="29"/>
    <n v="1085.6199999999999"/>
    <n v="31482.979999999996"/>
  </r>
  <r>
    <x v="198"/>
    <x v="198"/>
    <s v="Meble"/>
    <d v="2026-07-01T00:00:00"/>
    <n v="0"/>
    <n v="1075.32"/>
    <n v="0"/>
  </r>
  <r>
    <x v="199"/>
    <x v="199"/>
    <s v="Zabawki"/>
    <d v="2024-08-01T00:00:00"/>
    <n v="0"/>
    <n v="23.59"/>
    <n v="0"/>
  </r>
  <r>
    <x v="199"/>
    <x v="199"/>
    <s v="Zabawki"/>
    <d v="2024-09-01T00:00:00"/>
    <n v="19"/>
    <n v="23.32"/>
    <n v="443.08"/>
  </r>
  <r>
    <x v="199"/>
    <x v="199"/>
    <s v="Zabawki"/>
    <d v="2024-10-01T00:00:00"/>
    <n v="22"/>
    <n v="23.46"/>
    <n v="516.12"/>
  </r>
  <r>
    <x v="199"/>
    <x v="199"/>
    <s v="Zabawki"/>
    <d v="2024-11-01T00:00:00"/>
    <n v="0"/>
    <n v="23.61"/>
    <n v="0"/>
  </r>
  <r>
    <x v="199"/>
    <x v="199"/>
    <s v="Zabawki"/>
    <d v="2024-12-01T00:00:00"/>
    <n v="48"/>
    <n v="22.14"/>
    <n v="1062.72"/>
  </r>
  <r>
    <x v="199"/>
    <x v="199"/>
    <s v="Zabawki"/>
    <d v="2025-01-01T00:00:00"/>
    <n v="30"/>
    <n v="22.39"/>
    <n v="671.7"/>
  </r>
  <r>
    <x v="199"/>
    <x v="199"/>
    <s v="Zabawki"/>
    <d v="2025-02-01T00:00:00"/>
    <n v="0"/>
    <n v="23.76"/>
    <n v="0"/>
  </r>
  <r>
    <x v="199"/>
    <x v="199"/>
    <s v="Zabawki"/>
    <d v="2025-03-01T00:00:00"/>
    <n v="0"/>
    <n v="23.55"/>
    <n v="0"/>
  </r>
  <r>
    <x v="199"/>
    <x v="199"/>
    <s v="Zabawki"/>
    <d v="2025-04-01T00:00:00"/>
    <n v="0"/>
    <n v="22.76"/>
    <n v="0"/>
  </r>
  <r>
    <x v="199"/>
    <x v="199"/>
    <s v="Zabawki"/>
    <d v="2025-05-01T00:00:00"/>
    <n v="0"/>
    <n v="21.81"/>
    <n v="0"/>
  </r>
  <r>
    <x v="199"/>
    <x v="199"/>
    <s v="Zabawki"/>
    <d v="2025-06-01T00:00:00"/>
    <n v="0"/>
    <n v="22.13"/>
    <n v="0"/>
  </r>
  <r>
    <x v="199"/>
    <x v="199"/>
    <s v="Zabawki"/>
    <d v="2025-07-01T00:00:00"/>
    <n v="26"/>
    <n v="23"/>
    <n v="598"/>
  </r>
  <r>
    <x v="199"/>
    <x v="199"/>
    <s v="Zabawki"/>
    <d v="2025-08-01T00:00:00"/>
    <n v="0"/>
    <n v="23.29"/>
    <n v="0"/>
  </r>
  <r>
    <x v="199"/>
    <x v="199"/>
    <s v="Zabawki"/>
    <d v="2025-09-01T00:00:00"/>
    <n v="9"/>
    <n v="22.27"/>
    <n v="200.43"/>
  </r>
  <r>
    <x v="199"/>
    <x v="199"/>
    <s v="Zabawki"/>
    <d v="2025-10-01T00:00:00"/>
    <n v="36"/>
    <n v="23.28"/>
    <n v="838.08"/>
  </r>
  <r>
    <x v="199"/>
    <x v="199"/>
    <s v="Zabawki"/>
    <d v="2025-11-01T00:00:00"/>
    <n v="36"/>
    <n v="22.8"/>
    <n v="820.80000000000007"/>
  </r>
  <r>
    <x v="199"/>
    <x v="199"/>
    <s v="Zabawki"/>
    <d v="2025-12-01T00:00:00"/>
    <n v="0"/>
    <n v="23.27"/>
    <n v="0"/>
  </r>
  <r>
    <x v="199"/>
    <x v="199"/>
    <s v="Zabawki"/>
    <d v="2026-01-01T00:00:00"/>
    <n v="13"/>
    <n v="23.37"/>
    <n v="303.81"/>
  </r>
  <r>
    <x v="199"/>
    <x v="199"/>
    <s v="Zabawki"/>
    <d v="2026-02-01T00:00:00"/>
    <n v="0"/>
    <n v="23.19"/>
    <n v="0"/>
  </r>
  <r>
    <x v="199"/>
    <x v="199"/>
    <s v="Zabawki"/>
    <d v="2026-03-01T00:00:00"/>
    <n v="27"/>
    <n v="22.98"/>
    <n v="620.46"/>
  </r>
  <r>
    <x v="199"/>
    <x v="199"/>
    <s v="Zabawki"/>
    <d v="2026-04-01T00:00:00"/>
    <n v="26"/>
    <n v="23.27"/>
    <n v="605.02"/>
  </r>
  <r>
    <x v="199"/>
    <x v="199"/>
    <s v="Zabawki"/>
    <d v="2026-05-01T00:00:00"/>
    <n v="27"/>
    <n v="23.7"/>
    <n v="639.9"/>
  </r>
  <r>
    <x v="199"/>
    <x v="199"/>
    <s v="Zabawki"/>
    <d v="2026-06-01T00:00:00"/>
    <n v="23"/>
    <n v="23.52"/>
    <n v="540.96"/>
  </r>
  <r>
    <x v="199"/>
    <x v="199"/>
    <s v="Zabawki"/>
    <d v="2026-07-01T00:00:00"/>
    <n v="6"/>
    <n v="23.72"/>
    <n v="142.32"/>
  </r>
  <r>
    <x v="200"/>
    <x v="200"/>
    <s v="Elektronika"/>
    <d v="2024-08-01T00:00:00"/>
    <n v="19"/>
    <n v="72.83"/>
    <n v="1383.77"/>
  </r>
  <r>
    <x v="200"/>
    <x v="200"/>
    <s v="Elektronika"/>
    <d v="2024-09-01T00:00:00"/>
    <n v="11"/>
    <n v="75.739999999999995"/>
    <n v="833.14"/>
  </r>
  <r>
    <x v="200"/>
    <x v="200"/>
    <s v="Elektronika"/>
    <d v="2024-10-01T00:00:00"/>
    <n v="8"/>
    <n v="70.25"/>
    <n v="562"/>
  </r>
  <r>
    <x v="200"/>
    <x v="200"/>
    <s v="Elektronika"/>
    <d v="2024-11-01T00:00:00"/>
    <n v="6"/>
    <n v="70.36"/>
    <n v="422.15999999999997"/>
  </r>
  <r>
    <x v="200"/>
    <x v="200"/>
    <s v="Elektronika"/>
    <d v="2024-12-01T00:00:00"/>
    <n v="6"/>
    <n v="70.510000000000005"/>
    <n v="423.06000000000006"/>
  </r>
  <r>
    <x v="200"/>
    <x v="200"/>
    <s v="Elektronika"/>
    <d v="2025-01-01T00:00:00"/>
    <n v="9"/>
    <n v="71.77"/>
    <n v="645.92999999999995"/>
  </r>
  <r>
    <x v="200"/>
    <x v="200"/>
    <s v="Elektronika"/>
    <d v="2025-02-01T00:00:00"/>
    <n v="16"/>
    <n v="74.27"/>
    <n v="1188.32"/>
  </r>
  <r>
    <x v="200"/>
    <x v="200"/>
    <s v="Elektronika"/>
    <d v="2025-03-01T00:00:00"/>
    <n v="17"/>
    <n v="75.81"/>
    <n v="1288.77"/>
  </r>
  <r>
    <x v="200"/>
    <x v="200"/>
    <s v="Elektronika"/>
    <d v="2025-04-01T00:00:00"/>
    <n v="22"/>
    <n v="73.66"/>
    <n v="1620.52"/>
  </r>
  <r>
    <x v="200"/>
    <x v="200"/>
    <s v="Elektronika"/>
    <d v="2025-05-01T00:00:00"/>
    <n v="26"/>
    <n v="76.19"/>
    <n v="1980.94"/>
  </r>
  <r>
    <x v="200"/>
    <x v="200"/>
    <s v="Elektronika"/>
    <d v="2025-06-01T00:00:00"/>
    <n v="24"/>
    <n v="72.650000000000006"/>
    <n v="1743.6000000000001"/>
  </r>
  <r>
    <x v="200"/>
    <x v="200"/>
    <s v="Elektronika"/>
    <d v="2025-07-01T00:00:00"/>
    <n v="18"/>
    <n v="71.56"/>
    <n v="1288.08"/>
  </r>
  <r>
    <x v="200"/>
    <x v="200"/>
    <s v="Elektronika"/>
    <d v="2025-08-01T00:00:00"/>
    <n v="14"/>
    <n v="76.11"/>
    <n v="1065.54"/>
  </r>
  <r>
    <x v="200"/>
    <x v="200"/>
    <s v="Elektronika"/>
    <d v="2025-09-01T00:00:00"/>
    <n v="11"/>
    <n v="74.349999999999994"/>
    <n v="817.84999999999991"/>
  </r>
  <r>
    <x v="200"/>
    <x v="200"/>
    <s v="Elektronika"/>
    <d v="2025-10-01T00:00:00"/>
    <n v="6"/>
    <n v="75.48"/>
    <n v="452.88"/>
  </r>
  <r>
    <x v="200"/>
    <x v="200"/>
    <s v="Elektronika"/>
    <d v="2025-11-01T00:00:00"/>
    <n v="4"/>
    <n v="76.89"/>
    <n v="307.56"/>
  </r>
  <r>
    <x v="200"/>
    <x v="200"/>
    <s v="Elektronika"/>
    <d v="2025-12-01T00:00:00"/>
    <n v="5"/>
    <n v="73.98"/>
    <n v="369.90000000000003"/>
  </r>
  <r>
    <x v="200"/>
    <x v="200"/>
    <s v="Elektronika"/>
    <d v="2026-01-01T00:00:00"/>
    <n v="5"/>
    <n v="70.83"/>
    <n v="354.15"/>
  </r>
  <r>
    <x v="200"/>
    <x v="200"/>
    <s v="Elektronika"/>
    <d v="2026-02-01T00:00:00"/>
    <n v="10"/>
    <n v="75.55"/>
    <n v="755.5"/>
  </r>
  <r>
    <x v="200"/>
    <x v="200"/>
    <s v="Elektronika"/>
    <d v="2026-03-01T00:00:00"/>
    <n v="18"/>
    <n v="72.94"/>
    <n v="1312.92"/>
  </r>
  <r>
    <x v="200"/>
    <x v="200"/>
    <s v="Elektronika"/>
    <d v="2026-04-01T00:00:00"/>
    <n v="16"/>
    <n v="76.41"/>
    <n v="1222.56"/>
  </r>
  <r>
    <x v="200"/>
    <x v="200"/>
    <s v="Elektronika"/>
    <d v="2026-05-01T00:00:00"/>
    <n v="21"/>
    <n v="77"/>
    <n v="1617"/>
  </r>
  <r>
    <x v="200"/>
    <x v="200"/>
    <s v="Elektronika"/>
    <d v="2026-06-01T00:00:00"/>
    <n v="17"/>
    <n v="72.73"/>
    <n v="1236.4100000000001"/>
  </r>
  <r>
    <x v="200"/>
    <x v="200"/>
    <s v="Elektronika"/>
    <d v="2026-07-01T00:00:00"/>
    <n v="15"/>
    <n v="72.17"/>
    <n v="1082.55"/>
  </r>
  <r>
    <x v="201"/>
    <x v="201"/>
    <s v="Kosmetyki"/>
    <d v="2024-08-01T00:00:00"/>
    <n v="4"/>
    <n v="74.89"/>
    <n v="299.56"/>
  </r>
  <r>
    <x v="201"/>
    <x v="201"/>
    <s v="Kosmetyki"/>
    <d v="2024-09-01T00:00:00"/>
    <n v="4"/>
    <n v="70.2"/>
    <n v="280.8"/>
  </r>
  <r>
    <x v="201"/>
    <x v="201"/>
    <s v="Kosmetyki"/>
    <d v="2024-10-01T00:00:00"/>
    <n v="3"/>
    <n v="73.489999999999995"/>
    <n v="220.46999999999997"/>
  </r>
  <r>
    <x v="201"/>
    <x v="201"/>
    <s v="Kosmetyki"/>
    <d v="2024-11-01T00:00:00"/>
    <n v="3"/>
    <n v="74.400000000000006"/>
    <n v="223.20000000000002"/>
  </r>
  <r>
    <x v="201"/>
    <x v="201"/>
    <s v="Kosmetyki"/>
    <d v="2024-12-01T00:00:00"/>
    <n v="3"/>
    <n v="73.010000000000005"/>
    <n v="219.03000000000003"/>
  </r>
  <r>
    <x v="201"/>
    <x v="201"/>
    <s v="Kosmetyki"/>
    <d v="2025-01-01T00:00:00"/>
    <n v="3"/>
    <n v="73.11"/>
    <n v="219.32999999999998"/>
  </r>
  <r>
    <x v="201"/>
    <x v="201"/>
    <s v="Kosmetyki"/>
    <d v="2025-02-01T00:00:00"/>
    <n v="3"/>
    <n v="72.73"/>
    <n v="218.19"/>
  </r>
  <r>
    <x v="201"/>
    <x v="201"/>
    <s v="Kosmetyki"/>
    <d v="2025-03-01T00:00:00"/>
    <n v="3"/>
    <n v="75.23"/>
    <n v="225.69"/>
  </r>
  <r>
    <x v="201"/>
    <x v="201"/>
    <s v="Kosmetyki"/>
    <d v="2025-04-01T00:00:00"/>
    <n v="3"/>
    <n v="73.650000000000006"/>
    <n v="220.95000000000002"/>
  </r>
  <r>
    <x v="201"/>
    <x v="201"/>
    <s v="Kosmetyki"/>
    <d v="2025-05-01T00:00:00"/>
    <n v="4"/>
    <n v="74.239999999999995"/>
    <n v="296.95999999999998"/>
  </r>
  <r>
    <x v="201"/>
    <x v="201"/>
    <s v="Kosmetyki"/>
    <d v="2025-06-01T00:00:00"/>
    <n v="4"/>
    <n v="75.47"/>
    <n v="301.88"/>
  </r>
  <r>
    <x v="201"/>
    <x v="201"/>
    <s v="Kosmetyki"/>
    <d v="2025-07-01T00:00:00"/>
    <n v="5"/>
    <n v="76.8"/>
    <n v="384"/>
  </r>
  <r>
    <x v="201"/>
    <x v="201"/>
    <s v="Kosmetyki"/>
    <d v="2025-08-01T00:00:00"/>
    <n v="4"/>
    <n v="69.86"/>
    <n v="279.44"/>
  </r>
  <r>
    <x v="201"/>
    <x v="201"/>
    <s v="Kosmetyki"/>
    <d v="2025-09-01T00:00:00"/>
    <n v="4"/>
    <n v="72.11"/>
    <n v="288.44"/>
  </r>
  <r>
    <x v="201"/>
    <x v="201"/>
    <s v="Kosmetyki"/>
    <d v="2025-10-01T00:00:00"/>
    <n v="4"/>
    <n v="74.040000000000006"/>
    <n v="296.16000000000003"/>
  </r>
  <r>
    <x v="201"/>
    <x v="201"/>
    <s v="Kosmetyki"/>
    <d v="2025-11-01T00:00:00"/>
    <n v="4"/>
    <n v="76.27"/>
    <n v="305.08"/>
  </r>
  <r>
    <x v="201"/>
    <x v="201"/>
    <s v="Kosmetyki"/>
    <d v="2025-12-01T00:00:00"/>
    <n v="4"/>
    <n v="75.09"/>
    <n v="300.36"/>
  </r>
  <r>
    <x v="201"/>
    <x v="201"/>
    <s v="Kosmetyki"/>
    <d v="2026-01-01T00:00:00"/>
    <n v="3"/>
    <n v="76.14"/>
    <n v="228.42000000000002"/>
  </r>
  <r>
    <x v="201"/>
    <x v="201"/>
    <s v="Kosmetyki"/>
    <d v="2026-02-01T00:00:00"/>
    <n v="3"/>
    <n v="70.22"/>
    <n v="210.66"/>
  </r>
  <r>
    <x v="201"/>
    <x v="201"/>
    <s v="Kosmetyki"/>
    <d v="2026-03-01T00:00:00"/>
    <n v="3"/>
    <n v="76.42"/>
    <n v="229.26"/>
  </r>
  <r>
    <x v="201"/>
    <x v="201"/>
    <s v="Kosmetyki"/>
    <d v="2026-04-01T00:00:00"/>
    <n v="4"/>
    <n v="74.77"/>
    <n v="299.08"/>
  </r>
  <r>
    <x v="201"/>
    <x v="201"/>
    <s v="Kosmetyki"/>
    <d v="2026-05-01T00:00:00"/>
    <n v="4"/>
    <n v="73.180000000000007"/>
    <n v="292.72000000000003"/>
  </r>
  <r>
    <x v="201"/>
    <x v="201"/>
    <s v="Kosmetyki"/>
    <d v="2026-06-01T00:00:00"/>
    <n v="4"/>
    <n v="76.12"/>
    <n v="304.48"/>
  </r>
  <r>
    <x v="201"/>
    <x v="201"/>
    <s v="Kosmetyki"/>
    <d v="2026-07-01T00:00:00"/>
    <n v="4"/>
    <n v="75.48"/>
    <n v="301.92"/>
  </r>
  <r>
    <x v="202"/>
    <x v="202"/>
    <s v="Spożywcze"/>
    <d v="2024-08-01T00:00:00"/>
    <n v="15"/>
    <n v="3.42"/>
    <n v="51.3"/>
  </r>
  <r>
    <x v="202"/>
    <x v="202"/>
    <s v="Spożywcze"/>
    <d v="2024-09-01T00:00:00"/>
    <n v="11"/>
    <n v="3.44"/>
    <n v="37.839999999999996"/>
  </r>
  <r>
    <x v="202"/>
    <x v="202"/>
    <s v="Spożywcze"/>
    <d v="2024-10-01T00:00:00"/>
    <n v="7"/>
    <n v="3.45"/>
    <n v="24.150000000000002"/>
  </r>
  <r>
    <x v="202"/>
    <x v="202"/>
    <s v="Spożywcze"/>
    <d v="2024-11-01T00:00:00"/>
    <n v="6"/>
    <n v="3.54"/>
    <n v="21.240000000000002"/>
  </r>
  <r>
    <x v="202"/>
    <x v="202"/>
    <s v="Spożywcze"/>
    <d v="2024-12-01T00:00:00"/>
    <n v="2"/>
    <n v="3.62"/>
    <n v="7.24"/>
  </r>
  <r>
    <x v="202"/>
    <x v="202"/>
    <s v="Spożywcze"/>
    <d v="2025-01-01T00:00:00"/>
    <n v="2"/>
    <n v="3.69"/>
    <n v="7.38"/>
  </r>
  <r>
    <x v="202"/>
    <x v="202"/>
    <s v="Spożywcze"/>
    <d v="2025-02-01T00:00:00"/>
    <n v="2"/>
    <n v="3.37"/>
    <n v="6.74"/>
  </r>
  <r>
    <x v="202"/>
    <x v="202"/>
    <s v="Spożywcze"/>
    <d v="2025-03-01T00:00:00"/>
    <n v="4"/>
    <n v="3.66"/>
    <n v="14.64"/>
  </r>
  <r>
    <x v="202"/>
    <x v="202"/>
    <s v="Spożywcze"/>
    <d v="2025-04-01T00:00:00"/>
    <n v="6"/>
    <n v="3.6"/>
    <n v="21.6"/>
  </r>
  <r>
    <x v="202"/>
    <x v="202"/>
    <s v="Spożywcze"/>
    <d v="2025-05-01T00:00:00"/>
    <n v="8"/>
    <n v="3.42"/>
    <n v="27.36"/>
  </r>
  <r>
    <x v="202"/>
    <x v="202"/>
    <s v="Spożywcze"/>
    <d v="2025-06-01T00:00:00"/>
    <n v="10"/>
    <n v="3.38"/>
    <n v="33.799999999999997"/>
  </r>
  <r>
    <x v="202"/>
    <x v="202"/>
    <s v="Spożywcze"/>
    <d v="2025-07-01T00:00:00"/>
    <n v="14"/>
    <n v="3.56"/>
    <n v="49.84"/>
  </r>
  <r>
    <x v="202"/>
    <x v="202"/>
    <s v="Spożywcze"/>
    <d v="2025-08-01T00:00:00"/>
    <n v="12"/>
    <n v="3.66"/>
    <n v="43.92"/>
  </r>
  <r>
    <x v="202"/>
    <x v="202"/>
    <s v="Spożywcze"/>
    <d v="2025-09-01T00:00:00"/>
    <n v="11"/>
    <n v="3.45"/>
    <n v="37.950000000000003"/>
  </r>
  <r>
    <x v="202"/>
    <x v="202"/>
    <s v="Spożywcze"/>
    <d v="2025-10-01T00:00:00"/>
    <n v="9"/>
    <n v="3.61"/>
    <n v="32.49"/>
  </r>
  <r>
    <x v="202"/>
    <x v="202"/>
    <s v="Spożywcze"/>
    <d v="2025-11-01T00:00:00"/>
    <n v="9"/>
    <n v="3.42"/>
    <n v="30.78"/>
  </r>
  <r>
    <x v="202"/>
    <x v="202"/>
    <s v="Spożywcze"/>
    <d v="2025-12-01T00:00:00"/>
    <n v="4"/>
    <n v="3.4"/>
    <n v="13.6"/>
  </r>
  <r>
    <x v="202"/>
    <x v="202"/>
    <s v="Spożywcze"/>
    <d v="2026-01-01T00:00:00"/>
    <n v="2"/>
    <n v="3.47"/>
    <n v="6.94"/>
  </r>
  <r>
    <x v="202"/>
    <x v="202"/>
    <s v="Spożywcze"/>
    <d v="2026-02-01T00:00:00"/>
    <n v="2"/>
    <n v="3.69"/>
    <n v="7.38"/>
  </r>
  <r>
    <x v="202"/>
    <x v="202"/>
    <s v="Spożywcze"/>
    <d v="2026-03-01T00:00:00"/>
    <n v="4"/>
    <n v="3.7"/>
    <n v="14.8"/>
  </r>
  <r>
    <x v="202"/>
    <x v="202"/>
    <s v="Spożywcze"/>
    <d v="2026-04-01T00:00:00"/>
    <n v="9"/>
    <n v="3.59"/>
    <n v="32.31"/>
  </r>
  <r>
    <x v="202"/>
    <x v="202"/>
    <s v="Spożywcze"/>
    <d v="2026-05-01T00:00:00"/>
    <n v="8"/>
    <n v="3.37"/>
    <n v="26.96"/>
  </r>
  <r>
    <x v="202"/>
    <x v="202"/>
    <s v="Spożywcze"/>
    <d v="2026-06-01T00:00:00"/>
    <n v="14"/>
    <n v="3.49"/>
    <n v="48.86"/>
  </r>
  <r>
    <x v="202"/>
    <x v="202"/>
    <s v="Spożywcze"/>
    <d v="2026-07-01T00:00:00"/>
    <n v="18"/>
    <n v="3.51"/>
    <n v="63.179999999999993"/>
  </r>
  <r>
    <x v="203"/>
    <x v="203"/>
    <s v="Artykuły biurowe"/>
    <d v="2024-08-01T00:00:00"/>
    <n v="5"/>
    <n v="49.43"/>
    <n v="247.15"/>
  </r>
  <r>
    <x v="203"/>
    <x v="203"/>
    <s v="Artykuły biurowe"/>
    <d v="2024-09-01T00:00:00"/>
    <n v="8"/>
    <n v="51.01"/>
    <n v="408.08"/>
  </r>
  <r>
    <x v="203"/>
    <x v="203"/>
    <s v="Artykuły biurowe"/>
    <d v="2024-10-01T00:00:00"/>
    <n v="3"/>
    <n v="50.01"/>
    <n v="150.03"/>
  </r>
  <r>
    <x v="203"/>
    <x v="203"/>
    <s v="Artykuły biurowe"/>
    <d v="2024-11-01T00:00:00"/>
    <n v="0"/>
    <n v="51.41"/>
    <n v="0"/>
  </r>
  <r>
    <x v="203"/>
    <x v="203"/>
    <s v="Artykuły biurowe"/>
    <d v="2024-12-01T00:00:00"/>
    <n v="0"/>
    <n v="49.32"/>
    <n v="0"/>
  </r>
  <r>
    <x v="203"/>
    <x v="203"/>
    <s v="Artykuły biurowe"/>
    <d v="2025-01-01T00:00:00"/>
    <n v="1"/>
    <n v="54.19"/>
    <n v="54.19"/>
  </r>
  <r>
    <x v="203"/>
    <x v="203"/>
    <s v="Artykuły biurowe"/>
    <d v="2025-02-01T00:00:00"/>
    <n v="4"/>
    <n v="49.65"/>
    <n v="198.6"/>
  </r>
  <r>
    <x v="203"/>
    <x v="203"/>
    <s v="Artykuły biurowe"/>
    <d v="2025-03-01T00:00:00"/>
    <n v="0"/>
    <n v="54.05"/>
    <n v="0"/>
  </r>
  <r>
    <x v="203"/>
    <x v="203"/>
    <s v="Artykuły biurowe"/>
    <d v="2025-04-01T00:00:00"/>
    <n v="7"/>
    <n v="51.62"/>
    <n v="361.34"/>
  </r>
  <r>
    <x v="203"/>
    <x v="203"/>
    <s v="Artykuły biurowe"/>
    <d v="2025-05-01T00:00:00"/>
    <n v="0"/>
    <n v="50.27"/>
    <n v="0"/>
  </r>
  <r>
    <x v="203"/>
    <x v="203"/>
    <s v="Artykuły biurowe"/>
    <d v="2025-06-01T00:00:00"/>
    <n v="0"/>
    <n v="51.61"/>
    <n v="0"/>
  </r>
  <r>
    <x v="203"/>
    <x v="203"/>
    <s v="Artykuły biurowe"/>
    <d v="2025-07-01T00:00:00"/>
    <n v="3"/>
    <n v="51.72"/>
    <n v="155.16"/>
  </r>
  <r>
    <x v="203"/>
    <x v="203"/>
    <s v="Artykuły biurowe"/>
    <d v="2025-08-01T00:00:00"/>
    <n v="8"/>
    <n v="49.86"/>
    <n v="398.88"/>
  </r>
  <r>
    <x v="203"/>
    <x v="203"/>
    <s v="Artykuły biurowe"/>
    <d v="2025-09-01T00:00:00"/>
    <n v="0"/>
    <n v="53.72"/>
    <n v="0"/>
  </r>
  <r>
    <x v="203"/>
    <x v="203"/>
    <s v="Artykuły biurowe"/>
    <d v="2025-10-01T00:00:00"/>
    <n v="0"/>
    <n v="53.6"/>
    <n v="0"/>
  </r>
  <r>
    <x v="203"/>
    <x v="203"/>
    <s v="Artykuły biurowe"/>
    <d v="2025-11-01T00:00:00"/>
    <n v="3"/>
    <n v="52.59"/>
    <n v="157.77000000000001"/>
  </r>
  <r>
    <x v="203"/>
    <x v="203"/>
    <s v="Artykuły biurowe"/>
    <d v="2025-12-01T00:00:00"/>
    <n v="0"/>
    <n v="53.44"/>
    <n v="0"/>
  </r>
  <r>
    <x v="203"/>
    <x v="203"/>
    <s v="Artykuły biurowe"/>
    <d v="2026-01-01T00:00:00"/>
    <n v="0"/>
    <n v="50.45"/>
    <n v="0"/>
  </r>
  <r>
    <x v="203"/>
    <x v="203"/>
    <s v="Artykuły biurowe"/>
    <d v="2026-02-01T00:00:00"/>
    <n v="0"/>
    <n v="52.45"/>
    <n v="0"/>
  </r>
  <r>
    <x v="203"/>
    <x v="203"/>
    <s v="Artykuły biurowe"/>
    <d v="2026-03-01T00:00:00"/>
    <n v="0"/>
    <n v="52.7"/>
    <n v="0"/>
  </r>
  <r>
    <x v="203"/>
    <x v="203"/>
    <s v="Artykuły biurowe"/>
    <d v="2026-04-01T00:00:00"/>
    <n v="0"/>
    <n v="50.78"/>
    <n v="0"/>
  </r>
  <r>
    <x v="203"/>
    <x v="203"/>
    <s v="Artykuły biurowe"/>
    <d v="2026-05-01T00:00:00"/>
    <n v="6"/>
    <n v="49.45"/>
    <n v="296.70000000000005"/>
  </r>
  <r>
    <x v="203"/>
    <x v="203"/>
    <s v="Artykuły biurowe"/>
    <d v="2026-06-01T00:00:00"/>
    <n v="4"/>
    <n v="51.29"/>
    <n v="205.16"/>
  </r>
  <r>
    <x v="203"/>
    <x v="203"/>
    <s v="Artykuły biurowe"/>
    <d v="2026-07-01T00:00:00"/>
    <n v="4"/>
    <n v="51.27"/>
    <n v="205.08"/>
  </r>
  <r>
    <x v="204"/>
    <x v="204"/>
    <s v="Spożywcze"/>
    <d v="2024-08-01T00:00:00"/>
    <n v="0"/>
    <n v="13.92"/>
    <n v="0"/>
  </r>
  <r>
    <x v="204"/>
    <x v="204"/>
    <s v="Spożywcze"/>
    <d v="2024-09-01T00:00:00"/>
    <n v="0"/>
    <n v="14.87"/>
    <n v="0"/>
  </r>
  <r>
    <x v="204"/>
    <x v="204"/>
    <s v="Spożywcze"/>
    <d v="2024-10-01T00:00:00"/>
    <n v="315"/>
    <n v="14.3"/>
    <n v="4504.5"/>
  </r>
  <r>
    <x v="204"/>
    <x v="204"/>
    <s v="Spożywcze"/>
    <d v="2024-11-01T00:00:00"/>
    <n v="474"/>
    <n v="14.09"/>
    <n v="6678.66"/>
  </r>
  <r>
    <x v="204"/>
    <x v="204"/>
    <s v="Spożywcze"/>
    <d v="2024-12-01T00:00:00"/>
    <n v="370"/>
    <n v="14.56"/>
    <n v="5387.2"/>
  </r>
  <r>
    <x v="204"/>
    <x v="204"/>
    <s v="Spożywcze"/>
    <d v="2025-01-01T00:00:00"/>
    <n v="23"/>
    <n v="14.55"/>
    <n v="334.65000000000003"/>
  </r>
  <r>
    <x v="204"/>
    <x v="204"/>
    <s v="Spożywcze"/>
    <d v="2025-02-01T00:00:00"/>
    <n v="0"/>
    <n v="13.93"/>
    <n v="0"/>
  </r>
  <r>
    <x v="204"/>
    <x v="204"/>
    <s v="Spożywcze"/>
    <d v="2025-03-01T00:00:00"/>
    <n v="0"/>
    <n v="14.94"/>
    <n v="0"/>
  </r>
  <r>
    <x v="204"/>
    <x v="204"/>
    <s v="Spożywcze"/>
    <d v="2025-04-01T00:00:00"/>
    <n v="0"/>
    <n v="14.05"/>
    <n v="0"/>
  </r>
  <r>
    <x v="204"/>
    <x v="204"/>
    <s v="Spożywcze"/>
    <d v="2025-05-01T00:00:00"/>
    <n v="170"/>
    <n v="14.04"/>
    <n v="2386.7999999999997"/>
  </r>
  <r>
    <x v="204"/>
    <x v="204"/>
    <s v="Spożywcze"/>
    <d v="2025-06-01T00:00:00"/>
    <n v="0"/>
    <n v="14"/>
    <n v="0"/>
  </r>
  <r>
    <x v="204"/>
    <x v="204"/>
    <s v="Spożywcze"/>
    <d v="2025-07-01T00:00:00"/>
    <n v="101"/>
    <n v="14.32"/>
    <n v="1446.32"/>
  </r>
  <r>
    <x v="204"/>
    <x v="204"/>
    <s v="Spożywcze"/>
    <d v="2025-08-01T00:00:00"/>
    <n v="58"/>
    <n v="14.79"/>
    <n v="857.81999999999994"/>
  </r>
  <r>
    <x v="204"/>
    <x v="204"/>
    <s v="Spożywcze"/>
    <d v="2025-09-01T00:00:00"/>
    <n v="0"/>
    <n v="14.21"/>
    <n v="0"/>
  </r>
  <r>
    <x v="204"/>
    <x v="204"/>
    <s v="Spożywcze"/>
    <d v="2025-10-01T00:00:00"/>
    <n v="0"/>
    <n v="14.32"/>
    <n v="0"/>
  </r>
  <r>
    <x v="204"/>
    <x v="204"/>
    <s v="Spożywcze"/>
    <d v="2025-11-01T00:00:00"/>
    <n v="0"/>
    <n v="14.19"/>
    <n v="0"/>
  </r>
  <r>
    <x v="204"/>
    <x v="204"/>
    <s v="Spożywcze"/>
    <d v="2025-12-01T00:00:00"/>
    <n v="133"/>
    <n v="14.44"/>
    <n v="1920.52"/>
  </r>
  <r>
    <x v="204"/>
    <x v="204"/>
    <s v="Spożywcze"/>
    <d v="2026-01-01T00:00:00"/>
    <n v="234"/>
    <n v="14.05"/>
    <n v="3287.7000000000003"/>
  </r>
  <r>
    <x v="204"/>
    <x v="204"/>
    <s v="Spożywcze"/>
    <d v="2026-02-01T00:00:00"/>
    <n v="0"/>
    <n v="14.63"/>
    <n v="0"/>
  </r>
  <r>
    <x v="204"/>
    <x v="204"/>
    <s v="Spożywcze"/>
    <d v="2026-03-01T00:00:00"/>
    <n v="332"/>
    <n v="15.08"/>
    <n v="5006.5600000000004"/>
  </r>
  <r>
    <x v="204"/>
    <x v="204"/>
    <s v="Spożywcze"/>
    <d v="2026-04-01T00:00:00"/>
    <n v="0"/>
    <n v="15.07"/>
    <n v="0"/>
  </r>
  <r>
    <x v="204"/>
    <x v="204"/>
    <s v="Spożywcze"/>
    <d v="2026-05-01T00:00:00"/>
    <n v="0"/>
    <n v="14.13"/>
    <n v="0"/>
  </r>
  <r>
    <x v="204"/>
    <x v="204"/>
    <s v="Spożywcze"/>
    <d v="2026-06-01T00:00:00"/>
    <n v="0"/>
    <n v="14.15"/>
    <n v="0"/>
  </r>
  <r>
    <x v="204"/>
    <x v="204"/>
    <s v="Spożywcze"/>
    <d v="2026-07-01T00:00:00"/>
    <n v="200"/>
    <n v="13.72"/>
    <n v="2744"/>
  </r>
  <r>
    <x v="205"/>
    <x v="205"/>
    <s v="Narzędzia"/>
    <d v="2024-08-01T00:00:00"/>
    <n v="10"/>
    <n v="392.64"/>
    <n v="3926.3999999999996"/>
  </r>
  <r>
    <x v="205"/>
    <x v="205"/>
    <s v="Narzędzia"/>
    <d v="2024-09-01T00:00:00"/>
    <n v="9"/>
    <n v="391.33"/>
    <n v="3521.97"/>
  </r>
  <r>
    <x v="205"/>
    <x v="205"/>
    <s v="Narzędzia"/>
    <d v="2024-10-01T00:00:00"/>
    <n v="8"/>
    <n v="360.59"/>
    <n v="2884.72"/>
  </r>
  <r>
    <x v="205"/>
    <x v="205"/>
    <s v="Narzędzia"/>
    <d v="2024-11-01T00:00:00"/>
    <n v="10"/>
    <n v="369.14"/>
    <n v="3691.3999999999996"/>
  </r>
  <r>
    <x v="205"/>
    <x v="205"/>
    <s v="Narzędzia"/>
    <d v="2024-12-01T00:00:00"/>
    <n v="8"/>
    <n v="392.88"/>
    <n v="3143.04"/>
  </r>
  <r>
    <x v="205"/>
    <x v="205"/>
    <s v="Narzędzia"/>
    <d v="2025-01-01T00:00:00"/>
    <n v="9"/>
    <n v="391.76"/>
    <n v="3525.84"/>
  </r>
  <r>
    <x v="205"/>
    <x v="205"/>
    <s v="Narzędzia"/>
    <d v="2025-02-01T00:00:00"/>
    <n v="8"/>
    <n v="374.26"/>
    <n v="2994.08"/>
  </r>
  <r>
    <x v="205"/>
    <x v="205"/>
    <s v="Narzędzia"/>
    <d v="2025-03-01T00:00:00"/>
    <n v="8"/>
    <n v="383.19"/>
    <n v="3065.52"/>
  </r>
  <r>
    <x v="205"/>
    <x v="205"/>
    <s v="Narzędzia"/>
    <d v="2025-04-01T00:00:00"/>
    <n v="7"/>
    <n v="376.84"/>
    <n v="2637.8799999999997"/>
  </r>
  <r>
    <x v="205"/>
    <x v="205"/>
    <s v="Narzędzia"/>
    <d v="2025-05-01T00:00:00"/>
    <n v="7"/>
    <n v="373.78"/>
    <n v="2616.46"/>
  </r>
  <r>
    <x v="205"/>
    <x v="205"/>
    <s v="Narzędzia"/>
    <d v="2025-06-01T00:00:00"/>
    <n v="7"/>
    <n v="390.51"/>
    <n v="2733.5699999999997"/>
  </r>
  <r>
    <x v="205"/>
    <x v="205"/>
    <s v="Narzędzia"/>
    <d v="2025-07-01T00:00:00"/>
    <n v="8"/>
    <n v="356.4"/>
    <n v="2851.2"/>
  </r>
  <r>
    <x v="205"/>
    <x v="205"/>
    <s v="Narzędzia"/>
    <d v="2025-08-01T00:00:00"/>
    <n v="9"/>
    <n v="393.04"/>
    <n v="3537.36"/>
  </r>
  <r>
    <x v="205"/>
    <x v="205"/>
    <s v="Narzędzia"/>
    <d v="2025-09-01T00:00:00"/>
    <n v="9"/>
    <n v="358.13"/>
    <n v="3223.17"/>
  </r>
  <r>
    <x v="205"/>
    <x v="205"/>
    <s v="Narzędzia"/>
    <d v="2025-10-01T00:00:00"/>
    <n v="8"/>
    <n v="370.98"/>
    <n v="2967.84"/>
  </r>
  <r>
    <x v="205"/>
    <x v="205"/>
    <s v="Narzędzia"/>
    <d v="2025-11-01T00:00:00"/>
    <n v="8"/>
    <n v="373.08"/>
    <n v="2984.64"/>
  </r>
  <r>
    <x v="205"/>
    <x v="205"/>
    <s v="Narzędzia"/>
    <d v="2025-12-01T00:00:00"/>
    <n v="8"/>
    <n v="357.16"/>
    <n v="2857.28"/>
  </r>
  <r>
    <x v="205"/>
    <x v="205"/>
    <s v="Narzędzia"/>
    <d v="2026-01-01T00:00:00"/>
    <n v="7"/>
    <n v="360.42"/>
    <n v="2522.94"/>
  </r>
  <r>
    <x v="205"/>
    <x v="205"/>
    <s v="Narzędzia"/>
    <d v="2026-02-01T00:00:00"/>
    <n v="7"/>
    <n v="388.77"/>
    <n v="2721.39"/>
  </r>
  <r>
    <x v="205"/>
    <x v="205"/>
    <s v="Narzędzia"/>
    <d v="2026-03-01T00:00:00"/>
    <n v="7"/>
    <n v="383.89"/>
    <n v="2687.23"/>
  </r>
  <r>
    <x v="205"/>
    <x v="205"/>
    <s v="Narzędzia"/>
    <d v="2026-04-01T00:00:00"/>
    <n v="8"/>
    <n v="392.86"/>
    <n v="3142.88"/>
  </r>
  <r>
    <x v="205"/>
    <x v="205"/>
    <s v="Narzędzia"/>
    <d v="2026-05-01T00:00:00"/>
    <n v="7"/>
    <n v="364.51"/>
    <n v="2551.5699999999997"/>
  </r>
  <r>
    <x v="205"/>
    <x v="205"/>
    <s v="Narzędzia"/>
    <d v="2026-06-01T00:00:00"/>
    <n v="6"/>
    <n v="376.71"/>
    <n v="2260.2599999999998"/>
  </r>
  <r>
    <x v="205"/>
    <x v="205"/>
    <s v="Narzędzia"/>
    <d v="2026-07-01T00:00:00"/>
    <n v="6"/>
    <n v="371.01"/>
    <n v="2226.06"/>
  </r>
  <r>
    <x v="206"/>
    <x v="206"/>
    <s v="Meble"/>
    <d v="2024-08-01T00:00:00"/>
    <n v="24"/>
    <n v="531.66999999999996"/>
    <n v="12760.079999999998"/>
  </r>
  <r>
    <x v="206"/>
    <x v="206"/>
    <s v="Meble"/>
    <d v="2024-09-01T00:00:00"/>
    <n v="21"/>
    <n v="538.71"/>
    <n v="11312.91"/>
  </r>
  <r>
    <x v="206"/>
    <x v="206"/>
    <s v="Meble"/>
    <d v="2024-10-01T00:00:00"/>
    <n v="14"/>
    <n v="536.73"/>
    <n v="7514.22"/>
  </r>
  <r>
    <x v="206"/>
    <x v="206"/>
    <s v="Meble"/>
    <d v="2024-11-01T00:00:00"/>
    <n v="17"/>
    <n v="550.6"/>
    <n v="9360.2000000000007"/>
  </r>
  <r>
    <x v="206"/>
    <x v="206"/>
    <s v="Meble"/>
    <d v="2024-12-01T00:00:00"/>
    <n v="10"/>
    <n v="506.25"/>
    <n v="5062.5"/>
  </r>
  <r>
    <x v="206"/>
    <x v="206"/>
    <s v="Meble"/>
    <d v="2025-01-01T00:00:00"/>
    <n v="5"/>
    <n v="528.78"/>
    <n v="2643.8999999999996"/>
  </r>
  <r>
    <x v="206"/>
    <x v="206"/>
    <s v="Meble"/>
    <d v="2025-02-01T00:00:00"/>
    <n v="2"/>
    <n v="536.14"/>
    <n v="1072.28"/>
  </r>
  <r>
    <x v="206"/>
    <x v="206"/>
    <s v="Meble"/>
    <d v="2025-03-01T00:00:00"/>
    <n v="1"/>
    <n v="511.93"/>
    <n v="511.93"/>
  </r>
  <r>
    <x v="206"/>
    <x v="206"/>
    <s v="Meble"/>
    <d v="2025-04-01T00:00:00"/>
    <n v="4"/>
    <n v="506.75"/>
    <n v="2027"/>
  </r>
  <r>
    <x v="206"/>
    <x v="206"/>
    <s v="Meble"/>
    <d v="2025-05-01T00:00:00"/>
    <n v="11"/>
    <n v="529.55999999999995"/>
    <n v="5825.16"/>
  </r>
  <r>
    <x v="206"/>
    <x v="206"/>
    <s v="Meble"/>
    <d v="2025-06-01T00:00:00"/>
    <n v="14"/>
    <n v="516.03"/>
    <n v="7224.42"/>
  </r>
  <r>
    <x v="206"/>
    <x v="206"/>
    <s v="Meble"/>
    <d v="2025-07-01T00:00:00"/>
    <n v="22"/>
    <n v="549.36"/>
    <n v="12085.92"/>
  </r>
  <r>
    <x v="206"/>
    <x v="206"/>
    <s v="Meble"/>
    <d v="2025-08-01T00:00:00"/>
    <n v="23"/>
    <n v="499.7"/>
    <n v="11493.1"/>
  </r>
  <r>
    <x v="206"/>
    <x v="206"/>
    <s v="Meble"/>
    <d v="2025-09-01T00:00:00"/>
    <n v="20"/>
    <n v="547.91"/>
    <n v="10958.199999999999"/>
  </r>
  <r>
    <x v="206"/>
    <x v="206"/>
    <s v="Meble"/>
    <d v="2025-10-01T00:00:00"/>
    <n v="18"/>
    <n v="513.35"/>
    <n v="9240.3000000000011"/>
  </r>
  <r>
    <x v="206"/>
    <x v="206"/>
    <s v="Meble"/>
    <d v="2025-11-01T00:00:00"/>
    <n v="13"/>
    <n v="543.41"/>
    <n v="7064.33"/>
  </r>
  <r>
    <x v="206"/>
    <x v="206"/>
    <s v="Meble"/>
    <d v="2025-12-01T00:00:00"/>
    <n v="10"/>
    <n v="549.26"/>
    <n v="5492.6"/>
  </r>
  <r>
    <x v="206"/>
    <x v="206"/>
    <s v="Meble"/>
    <d v="2026-01-01T00:00:00"/>
    <n v="4"/>
    <n v="531.83000000000004"/>
    <n v="2127.3200000000002"/>
  </r>
  <r>
    <x v="206"/>
    <x v="206"/>
    <s v="Meble"/>
    <d v="2026-02-01T00:00:00"/>
    <n v="1"/>
    <n v="532.13"/>
    <n v="532.13"/>
  </r>
  <r>
    <x v="206"/>
    <x v="206"/>
    <s v="Meble"/>
    <d v="2026-03-01T00:00:00"/>
    <n v="2"/>
    <n v="539.57000000000005"/>
    <n v="1079.1400000000001"/>
  </r>
  <r>
    <x v="206"/>
    <x v="206"/>
    <s v="Meble"/>
    <d v="2026-04-01T00:00:00"/>
    <n v="4"/>
    <n v="528.91999999999996"/>
    <n v="2115.6799999999998"/>
  </r>
  <r>
    <x v="206"/>
    <x v="206"/>
    <s v="Meble"/>
    <d v="2026-05-01T00:00:00"/>
    <n v="6"/>
    <n v="550.63"/>
    <n v="3303.7799999999997"/>
  </r>
  <r>
    <x v="206"/>
    <x v="206"/>
    <s v="Meble"/>
    <d v="2026-06-01T00:00:00"/>
    <n v="12"/>
    <n v="542.6"/>
    <n v="6511.2000000000007"/>
  </r>
  <r>
    <x v="206"/>
    <x v="206"/>
    <s v="Meble"/>
    <d v="2026-07-01T00:00:00"/>
    <n v="14"/>
    <n v="545.37"/>
    <n v="7635.18"/>
  </r>
  <r>
    <x v="207"/>
    <x v="207"/>
    <s v="Zabawki"/>
    <d v="2024-08-01T00:00:00"/>
    <n v="2"/>
    <n v="40.96"/>
    <n v="81.92"/>
  </r>
  <r>
    <x v="207"/>
    <x v="207"/>
    <s v="Zabawki"/>
    <d v="2024-09-01T00:00:00"/>
    <n v="3"/>
    <n v="40.36"/>
    <n v="121.08"/>
  </r>
  <r>
    <x v="207"/>
    <x v="207"/>
    <s v="Zabawki"/>
    <d v="2024-10-01T00:00:00"/>
    <n v="3"/>
    <n v="37.840000000000003"/>
    <n v="113.52000000000001"/>
  </r>
  <r>
    <x v="207"/>
    <x v="207"/>
    <s v="Zabawki"/>
    <d v="2024-11-01T00:00:00"/>
    <n v="3"/>
    <n v="38.82"/>
    <n v="116.46000000000001"/>
  </r>
  <r>
    <x v="207"/>
    <x v="207"/>
    <s v="Zabawki"/>
    <d v="2024-12-01T00:00:00"/>
    <n v="5"/>
    <n v="39.71"/>
    <n v="198.55"/>
  </r>
  <r>
    <x v="207"/>
    <x v="207"/>
    <s v="Zabawki"/>
    <d v="2025-01-01T00:00:00"/>
    <n v="3"/>
    <n v="39.89"/>
    <n v="119.67"/>
  </r>
  <r>
    <x v="207"/>
    <x v="207"/>
    <s v="Zabawki"/>
    <d v="2025-02-01T00:00:00"/>
    <n v="3"/>
    <n v="37.64"/>
    <n v="112.92"/>
  </r>
  <r>
    <x v="207"/>
    <x v="207"/>
    <s v="Zabawki"/>
    <d v="2025-03-01T00:00:00"/>
    <n v="1"/>
    <n v="39.75"/>
    <n v="39.75"/>
  </r>
  <r>
    <x v="207"/>
    <x v="207"/>
    <s v="Zabawki"/>
    <d v="2025-04-01T00:00:00"/>
    <n v="1"/>
    <n v="39.369999999999997"/>
    <n v="39.369999999999997"/>
  </r>
  <r>
    <x v="207"/>
    <x v="207"/>
    <s v="Zabawki"/>
    <d v="2025-05-01T00:00:00"/>
    <n v="0"/>
    <n v="40.71"/>
    <n v="0"/>
  </r>
  <r>
    <x v="207"/>
    <x v="207"/>
    <s v="Zabawki"/>
    <d v="2025-06-01T00:00:00"/>
    <n v="1"/>
    <n v="39.950000000000003"/>
    <n v="39.950000000000003"/>
  </r>
  <r>
    <x v="207"/>
    <x v="207"/>
    <s v="Zabawki"/>
    <d v="2025-07-01T00:00:00"/>
    <n v="2"/>
    <n v="40.630000000000003"/>
    <n v="81.260000000000005"/>
  </r>
  <r>
    <x v="207"/>
    <x v="207"/>
    <s v="Zabawki"/>
    <d v="2025-08-01T00:00:00"/>
    <n v="2"/>
    <n v="39.57"/>
    <n v="79.14"/>
  </r>
  <r>
    <x v="207"/>
    <x v="207"/>
    <s v="Zabawki"/>
    <d v="2025-09-01T00:00:00"/>
    <n v="3"/>
    <n v="40.409999999999997"/>
    <n v="121.22999999999999"/>
  </r>
  <r>
    <x v="207"/>
    <x v="207"/>
    <s v="Zabawki"/>
    <d v="2025-10-01T00:00:00"/>
    <n v="4"/>
    <n v="38.75"/>
    <n v="155"/>
  </r>
  <r>
    <x v="207"/>
    <x v="207"/>
    <s v="Zabawki"/>
    <d v="2025-11-01T00:00:00"/>
    <n v="6"/>
    <n v="38.950000000000003"/>
    <n v="233.70000000000002"/>
  </r>
  <r>
    <x v="207"/>
    <x v="207"/>
    <s v="Zabawki"/>
    <d v="2025-12-01T00:00:00"/>
    <n v="4"/>
    <n v="39.049999999999997"/>
    <n v="156.19999999999999"/>
  </r>
  <r>
    <x v="207"/>
    <x v="207"/>
    <s v="Zabawki"/>
    <d v="2026-01-01T00:00:00"/>
    <n v="4"/>
    <n v="39.26"/>
    <n v="157.04"/>
  </r>
  <r>
    <x v="207"/>
    <x v="207"/>
    <s v="Zabawki"/>
    <d v="2026-02-01T00:00:00"/>
    <n v="3"/>
    <n v="40.29"/>
    <n v="120.87"/>
  </r>
  <r>
    <x v="207"/>
    <x v="207"/>
    <s v="Zabawki"/>
    <d v="2026-03-01T00:00:00"/>
    <n v="1"/>
    <n v="39.72"/>
    <n v="39.72"/>
  </r>
  <r>
    <x v="207"/>
    <x v="207"/>
    <s v="Zabawki"/>
    <d v="2026-04-01T00:00:00"/>
    <n v="0"/>
    <n v="39.35"/>
    <n v="0"/>
  </r>
  <r>
    <x v="207"/>
    <x v="207"/>
    <s v="Zabawki"/>
    <d v="2026-05-01T00:00:00"/>
    <n v="0"/>
    <n v="40.24"/>
    <n v="0"/>
  </r>
  <r>
    <x v="207"/>
    <x v="207"/>
    <s v="Zabawki"/>
    <d v="2026-06-01T00:00:00"/>
    <n v="1"/>
    <n v="40.659999999999997"/>
    <n v="40.659999999999997"/>
  </r>
  <r>
    <x v="207"/>
    <x v="207"/>
    <s v="Zabawki"/>
    <d v="2026-07-01T00:00:00"/>
    <n v="1"/>
    <n v="37.700000000000003"/>
    <n v="37.700000000000003"/>
  </r>
  <r>
    <x v="208"/>
    <x v="208"/>
    <s v="Zabawki"/>
    <d v="2024-08-01T00:00:00"/>
    <n v="97"/>
    <n v="27.43"/>
    <n v="2660.71"/>
  </r>
  <r>
    <x v="208"/>
    <x v="208"/>
    <s v="Zabawki"/>
    <d v="2024-09-01T00:00:00"/>
    <n v="0"/>
    <n v="26.45"/>
    <n v="0"/>
  </r>
  <r>
    <x v="208"/>
    <x v="208"/>
    <s v="Zabawki"/>
    <d v="2024-10-01T00:00:00"/>
    <n v="65"/>
    <n v="27.27"/>
    <n v="1772.55"/>
  </r>
  <r>
    <x v="208"/>
    <x v="208"/>
    <s v="Zabawki"/>
    <d v="2024-11-01T00:00:00"/>
    <n v="0"/>
    <n v="26.57"/>
    <n v="0"/>
  </r>
  <r>
    <x v="208"/>
    <x v="208"/>
    <s v="Zabawki"/>
    <d v="2024-12-01T00:00:00"/>
    <n v="243"/>
    <n v="26.92"/>
    <n v="6541.56"/>
  </r>
  <r>
    <x v="208"/>
    <x v="208"/>
    <s v="Zabawki"/>
    <d v="2025-01-01T00:00:00"/>
    <n v="0"/>
    <n v="26.51"/>
    <n v="0"/>
  </r>
  <r>
    <x v="208"/>
    <x v="208"/>
    <s v="Zabawki"/>
    <d v="2025-02-01T00:00:00"/>
    <n v="92"/>
    <n v="27.95"/>
    <n v="2571.4"/>
  </r>
  <r>
    <x v="208"/>
    <x v="208"/>
    <s v="Zabawki"/>
    <d v="2025-03-01T00:00:00"/>
    <n v="97"/>
    <n v="27.51"/>
    <n v="2668.4700000000003"/>
  </r>
  <r>
    <x v="208"/>
    <x v="208"/>
    <s v="Zabawki"/>
    <d v="2025-04-01T00:00:00"/>
    <n v="69"/>
    <n v="26.94"/>
    <n v="1858.8600000000001"/>
  </r>
  <r>
    <x v="208"/>
    <x v="208"/>
    <s v="Zabawki"/>
    <d v="2025-05-01T00:00:00"/>
    <n v="130"/>
    <n v="26.95"/>
    <n v="3503.5"/>
  </r>
  <r>
    <x v="208"/>
    <x v="208"/>
    <s v="Zabawki"/>
    <d v="2025-06-01T00:00:00"/>
    <n v="53"/>
    <n v="26.05"/>
    <n v="1380.65"/>
  </r>
  <r>
    <x v="208"/>
    <x v="208"/>
    <s v="Zabawki"/>
    <d v="2025-07-01T00:00:00"/>
    <n v="0"/>
    <n v="25.97"/>
    <n v="0"/>
  </r>
  <r>
    <x v="208"/>
    <x v="208"/>
    <s v="Zabawki"/>
    <d v="2025-08-01T00:00:00"/>
    <n v="101"/>
    <n v="26.19"/>
    <n v="2645.19"/>
  </r>
  <r>
    <x v="208"/>
    <x v="208"/>
    <s v="Zabawki"/>
    <d v="2025-09-01T00:00:00"/>
    <n v="54"/>
    <n v="28.56"/>
    <n v="1542.24"/>
  </r>
  <r>
    <x v="208"/>
    <x v="208"/>
    <s v="Zabawki"/>
    <d v="2025-10-01T00:00:00"/>
    <n v="41"/>
    <n v="26.34"/>
    <n v="1079.94"/>
  </r>
  <r>
    <x v="208"/>
    <x v="208"/>
    <s v="Zabawki"/>
    <d v="2025-11-01T00:00:00"/>
    <n v="36"/>
    <n v="26.5"/>
    <n v="954"/>
  </r>
  <r>
    <x v="208"/>
    <x v="208"/>
    <s v="Zabawki"/>
    <d v="2025-12-01T00:00:00"/>
    <n v="71"/>
    <n v="26.51"/>
    <n v="1882.21"/>
  </r>
  <r>
    <x v="208"/>
    <x v="208"/>
    <s v="Zabawki"/>
    <d v="2026-01-01T00:00:00"/>
    <n v="209"/>
    <n v="28.34"/>
    <n v="5923.06"/>
  </r>
  <r>
    <x v="208"/>
    <x v="208"/>
    <s v="Zabawki"/>
    <d v="2026-02-01T00:00:00"/>
    <n v="0"/>
    <n v="27.03"/>
    <n v="0"/>
  </r>
  <r>
    <x v="208"/>
    <x v="208"/>
    <s v="Zabawki"/>
    <d v="2026-03-01T00:00:00"/>
    <n v="39"/>
    <n v="26.9"/>
    <n v="1049.0999999999999"/>
  </r>
  <r>
    <x v="208"/>
    <x v="208"/>
    <s v="Zabawki"/>
    <d v="2026-04-01T00:00:00"/>
    <n v="114"/>
    <n v="27.81"/>
    <n v="3170.3399999999997"/>
  </r>
  <r>
    <x v="208"/>
    <x v="208"/>
    <s v="Zabawki"/>
    <d v="2026-05-01T00:00:00"/>
    <n v="94"/>
    <n v="26.58"/>
    <n v="2498.52"/>
  </r>
  <r>
    <x v="208"/>
    <x v="208"/>
    <s v="Zabawki"/>
    <d v="2026-06-01T00:00:00"/>
    <n v="132"/>
    <n v="25.88"/>
    <n v="3416.16"/>
  </r>
  <r>
    <x v="208"/>
    <x v="208"/>
    <s v="Zabawki"/>
    <d v="2026-07-01T00:00:00"/>
    <n v="0"/>
    <n v="27.66"/>
    <n v="0"/>
  </r>
  <r>
    <x v="209"/>
    <x v="209"/>
    <s v="Motoryzacja"/>
    <d v="2024-08-01T00:00:00"/>
    <n v="14"/>
    <n v="202.71"/>
    <n v="2837.94"/>
  </r>
  <r>
    <x v="209"/>
    <x v="209"/>
    <s v="Motoryzacja"/>
    <d v="2024-09-01T00:00:00"/>
    <n v="14"/>
    <n v="210.52"/>
    <n v="2947.28"/>
  </r>
  <r>
    <x v="209"/>
    <x v="209"/>
    <s v="Motoryzacja"/>
    <d v="2024-10-01T00:00:00"/>
    <n v="11"/>
    <n v="206.63"/>
    <n v="2272.9299999999998"/>
  </r>
  <r>
    <x v="209"/>
    <x v="209"/>
    <s v="Motoryzacja"/>
    <d v="2024-11-01T00:00:00"/>
    <n v="14"/>
    <n v="199.69"/>
    <n v="2795.66"/>
  </r>
  <r>
    <x v="209"/>
    <x v="209"/>
    <s v="Motoryzacja"/>
    <d v="2024-12-01T00:00:00"/>
    <n v="15"/>
    <n v="205.81"/>
    <n v="3087.15"/>
  </r>
  <r>
    <x v="209"/>
    <x v="209"/>
    <s v="Motoryzacja"/>
    <d v="2025-01-01T00:00:00"/>
    <n v="15"/>
    <n v="210.72"/>
    <n v="3160.8"/>
  </r>
  <r>
    <x v="209"/>
    <x v="209"/>
    <s v="Motoryzacja"/>
    <d v="2025-02-01T00:00:00"/>
    <n v="15"/>
    <n v="207.03"/>
    <n v="3105.45"/>
  </r>
  <r>
    <x v="209"/>
    <x v="209"/>
    <s v="Motoryzacja"/>
    <d v="2025-03-01T00:00:00"/>
    <n v="16"/>
    <n v="199.25"/>
    <n v="3188"/>
  </r>
  <r>
    <x v="209"/>
    <x v="209"/>
    <s v="Motoryzacja"/>
    <d v="2025-04-01T00:00:00"/>
    <n v="16"/>
    <n v="210.81"/>
    <n v="3372.96"/>
  </r>
  <r>
    <x v="209"/>
    <x v="209"/>
    <s v="Motoryzacja"/>
    <d v="2025-05-01T00:00:00"/>
    <n v="21"/>
    <n v="195.5"/>
    <n v="4105.5"/>
  </r>
  <r>
    <x v="209"/>
    <x v="209"/>
    <s v="Motoryzacja"/>
    <d v="2025-06-01T00:00:00"/>
    <n v="18"/>
    <n v="205.47"/>
    <n v="3698.46"/>
  </r>
  <r>
    <x v="209"/>
    <x v="209"/>
    <s v="Motoryzacja"/>
    <d v="2025-07-01T00:00:00"/>
    <n v="19"/>
    <n v="196.71"/>
    <n v="3737.4900000000002"/>
  </r>
  <r>
    <x v="209"/>
    <x v="209"/>
    <s v="Motoryzacja"/>
    <d v="2025-08-01T00:00:00"/>
    <n v="15"/>
    <n v="197.72"/>
    <n v="2965.8"/>
  </r>
  <r>
    <x v="209"/>
    <x v="209"/>
    <s v="Motoryzacja"/>
    <d v="2025-09-01T00:00:00"/>
    <n v="17"/>
    <n v="199.1"/>
    <n v="3384.7"/>
  </r>
  <r>
    <x v="209"/>
    <x v="209"/>
    <s v="Motoryzacja"/>
    <d v="2025-10-01T00:00:00"/>
    <n v="16"/>
    <n v="210.17"/>
    <n v="3362.72"/>
  </r>
  <r>
    <x v="209"/>
    <x v="209"/>
    <s v="Motoryzacja"/>
    <d v="2025-11-01T00:00:00"/>
    <n v="15"/>
    <n v="207.43"/>
    <n v="3111.4500000000003"/>
  </r>
  <r>
    <x v="209"/>
    <x v="209"/>
    <s v="Motoryzacja"/>
    <d v="2025-12-01T00:00:00"/>
    <n v="17"/>
    <n v="204.63"/>
    <n v="3478.71"/>
  </r>
  <r>
    <x v="209"/>
    <x v="209"/>
    <s v="Motoryzacja"/>
    <d v="2026-01-01T00:00:00"/>
    <n v="17"/>
    <n v="199.25"/>
    <n v="3387.25"/>
  </r>
  <r>
    <x v="209"/>
    <x v="209"/>
    <s v="Motoryzacja"/>
    <d v="2026-02-01T00:00:00"/>
    <n v="18"/>
    <n v="199.92"/>
    <n v="3598.56"/>
  </r>
  <r>
    <x v="209"/>
    <x v="209"/>
    <s v="Motoryzacja"/>
    <d v="2026-03-01T00:00:00"/>
    <n v="20"/>
    <n v="205.36"/>
    <n v="4107.2000000000007"/>
  </r>
  <r>
    <x v="209"/>
    <x v="209"/>
    <s v="Motoryzacja"/>
    <d v="2026-04-01T00:00:00"/>
    <n v="21"/>
    <n v="210.4"/>
    <n v="4418.4000000000005"/>
  </r>
  <r>
    <x v="209"/>
    <x v="209"/>
    <s v="Motoryzacja"/>
    <d v="2026-05-01T00:00:00"/>
    <n v="24"/>
    <n v="213.85"/>
    <n v="5132.3999999999996"/>
  </r>
  <r>
    <x v="209"/>
    <x v="209"/>
    <s v="Motoryzacja"/>
    <d v="2026-06-01T00:00:00"/>
    <n v="23"/>
    <n v="198.48"/>
    <n v="4565.04"/>
  </r>
  <r>
    <x v="209"/>
    <x v="209"/>
    <s v="Motoryzacja"/>
    <d v="2026-07-01T00:00:00"/>
    <n v="20"/>
    <n v="196.74"/>
    <n v="3934.8"/>
  </r>
  <r>
    <x v="210"/>
    <x v="210"/>
    <s v="Meble"/>
    <d v="2024-08-01T00:00:00"/>
    <n v="13"/>
    <n v="582.54999999999995"/>
    <n v="7573.15"/>
  </r>
  <r>
    <x v="210"/>
    <x v="210"/>
    <s v="Meble"/>
    <d v="2024-09-01T00:00:00"/>
    <n v="0"/>
    <n v="597.94000000000005"/>
    <n v="0"/>
  </r>
  <r>
    <x v="210"/>
    <x v="210"/>
    <s v="Meble"/>
    <d v="2024-10-01T00:00:00"/>
    <n v="39"/>
    <n v="578.30999999999995"/>
    <n v="22554.089999999997"/>
  </r>
  <r>
    <x v="210"/>
    <x v="210"/>
    <s v="Meble"/>
    <d v="2024-11-01T00:00:00"/>
    <n v="22"/>
    <n v="579.66999999999996"/>
    <n v="12752.74"/>
  </r>
  <r>
    <x v="210"/>
    <x v="210"/>
    <s v="Meble"/>
    <d v="2024-12-01T00:00:00"/>
    <n v="0"/>
    <n v="561.87"/>
    <n v="0"/>
  </r>
  <r>
    <x v="210"/>
    <x v="210"/>
    <s v="Meble"/>
    <d v="2025-01-01T00:00:00"/>
    <n v="0"/>
    <n v="579.02"/>
    <n v="0"/>
  </r>
  <r>
    <x v="210"/>
    <x v="210"/>
    <s v="Meble"/>
    <d v="2025-02-01T00:00:00"/>
    <n v="7"/>
    <n v="574.21"/>
    <n v="4019.4700000000003"/>
  </r>
  <r>
    <x v="210"/>
    <x v="210"/>
    <s v="Meble"/>
    <d v="2025-03-01T00:00:00"/>
    <n v="19"/>
    <n v="604.1"/>
    <n v="11477.9"/>
  </r>
  <r>
    <x v="210"/>
    <x v="210"/>
    <s v="Meble"/>
    <d v="2025-04-01T00:00:00"/>
    <n v="0"/>
    <n v="604.75"/>
    <n v="0"/>
  </r>
  <r>
    <x v="210"/>
    <x v="210"/>
    <s v="Meble"/>
    <d v="2025-05-01T00:00:00"/>
    <n v="0"/>
    <n v="574.27"/>
    <n v="0"/>
  </r>
  <r>
    <x v="210"/>
    <x v="210"/>
    <s v="Meble"/>
    <d v="2025-06-01T00:00:00"/>
    <n v="19"/>
    <n v="595.54999999999995"/>
    <n v="11315.449999999999"/>
  </r>
  <r>
    <x v="210"/>
    <x v="210"/>
    <s v="Meble"/>
    <d v="2025-07-01T00:00:00"/>
    <n v="4"/>
    <n v="563.15"/>
    <n v="2252.6"/>
  </r>
  <r>
    <x v="210"/>
    <x v="210"/>
    <s v="Meble"/>
    <d v="2025-08-01T00:00:00"/>
    <n v="16"/>
    <n v="591.80999999999995"/>
    <n v="9468.9599999999991"/>
  </r>
  <r>
    <x v="210"/>
    <x v="210"/>
    <s v="Meble"/>
    <d v="2025-09-01T00:00:00"/>
    <n v="0"/>
    <n v="565.04999999999995"/>
    <n v="0"/>
  </r>
  <r>
    <x v="210"/>
    <x v="210"/>
    <s v="Meble"/>
    <d v="2025-10-01T00:00:00"/>
    <n v="0"/>
    <n v="609.62"/>
    <n v="0"/>
  </r>
  <r>
    <x v="210"/>
    <x v="210"/>
    <s v="Meble"/>
    <d v="2025-11-01T00:00:00"/>
    <n v="11"/>
    <n v="585.63"/>
    <n v="6441.93"/>
  </r>
  <r>
    <x v="210"/>
    <x v="210"/>
    <s v="Meble"/>
    <d v="2025-12-01T00:00:00"/>
    <n v="0"/>
    <n v="606.16999999999996"/>
    <n v="0"/>
  </r>
  <r>
    <x v="210"/>
    <x v="210"/>
    <s v="Meble"/>
    <d v="2026-01-01T00:00:00"/>
    <n v="16"/>
    <n v="565.84"/>
    <n v="9053.44"/>
  </r>
  <r>
    <x v="210"/>
    <x v="210"/>
    <s v="Meble"/>
    <d v="2026-02-01T00:00:00"/>
    <n v="12"/>
    <n v="571.5"/>
    <n v="6858"/>
  </r>
  <r>
    <x v="210"/>
    <x v="210"/>
    <s v="Meble"/>
    <d v="2026-03-01T00:00:00"/>
    <n v="0"/>
    <n v="597.42999999999995"/>
    <n v="0"/>
  </r>
  <r>
    <x v="210"/>
    <x v="210"/>
    <s v="Meble"/>
    <d v="2026-04-01T00:00:00"/>
    <n v="22"/>
    <n v="584.88"/>
    <n v="12867.36"/>
  </r>
  <r>
    <x v="210"/>
    <x v="210"/>
    <s v="Meble"/>
    <d v="2026-05-01T00:00:00"/>
    <n v="11"/>
    <n v="561.70000000000005"/>
    <n v="6178.7000000000007"/>
  </r>
  <r>
    <x v="210"/>
    <x v="210"/>
    <s v="Meble"/>
    <d v="2026-06-01T00:00:00"/>
    <n v="29"/>
    <n v="564.6"/>
    <n v="16373.400000000001"/>
  </r>
  <r>
    <x v="210"/>
    <x v="210"/>
    <s v="Meble"/>
    <d v="2026-07-01T00:00:00"/>
    <n v="0"/>
    <n v="607.26"/>
    <n v="0"/>
  </r>
  <r>
    <x v="211"/>
    <x v="211"/>
    <s v="Oświetlenie"/>
    <d v="2024-08-01T00:00:00"/>
    <n v="191"/>
    <n v="56.82"/>
    <n v="10852.62"/>
  </r>
  <r>
    <x v="211"/>
    <x v="211"/>
    <s v="Oświetlenie"/>
    <d v="2024-09-01T00:00:00"/>
    <n v="0"/>
    <n v="55.87"/>
    <n v="0"/>
  </r>
  <r>
    <x v="211"/>
    <x v="211"/>
    <s v="Oświetlenie"/>
    <d v="2024-10-01T00:00:00"/>
    <n v="0"/>
    <n v="58.82"/>
    <n v="0"/>
  </r>
  <r>
    <x v="211"/>
    <x v="211"/>
    <s v="Oświetlenie"/>
    <d v="2024-11-01T00:00:00"/>
    <n v="416"/>
    <n v="54.92"/>
    <n v="22846.720000000001"/>
  </r>
  <r>
    <x v="211"/>
    <x v="211"/>
    <s v="Oświetlenie"/>
    <d v="2024-12-01T00:00:00"/>
    <n v="0"/>
    <n v="56.29"/>
    <n v="0"/>
  </r>
  <r>
    <x v="211"/>
    <x v="211"/>
    <s v="Oświetlenie"/>
    <d v="2025-01-01T00:00:00"/>
    <n v="193"/>
    <n v="55.76"/>
    <n v="10761.68"/>
  </r>
  <r>
    <x v="211"/>
    <x v="211"/>
    <s v="Oświetlenie"/>
    <d v="2025-02-01T00:00:00"/>
    <n v="0"/>
    <n v="53.83"/>
    <n v="0"/>
  </r>
  <r>
    <x v="211"/>
    <x v="211"/>
    <s v="Oświetlenie"/>
    <d v="2025-03-01T00:00:00"/>
    <n v="0"/>
    <n v="55.76"/>
    <n v="0"/>
  </r>
  <r>
    <x v="211"/>
    <x v="211"/>
    <s v="Oświetlenie"/>
    <d v="2025-04-01T00:00:00"/>
    <n v="51"/>
    <n v="57.32"/>
    <n v="2923.32"/>
  </r>
  <r>
    <x v="211"/>
    <x v="211"/>
    <s v="Oświetlenie"/>
    <d v="2025-05-01T00:00:00"/>
    <n v="0"/>
    <n v="56.84"/>
    <n v="0"/>
  </r>
  <r>
    <x v="211"/>
    <x v="211"/>
    <s v="Oświetlenie"/>
    <d v="2025-06-01T00:00:00"/>
    <n v="98"/>
    <n v="56.94"/>
    <n v="5580.12"/>
  </r>
  <r>
    <x v="211"/>
    <x v="211"/>
    <s v="Oświetlenie"/>
    <d v="2025-07-01T00:00:00"/>
    <n v="327"/>
    <n v="55.86"/>
    <n v="18266.22"/>
  </r>
  <r>
    <x v="211"/>
    <x v="211"/>
    <s v="Oświetlenie"/>
    <d v="2025-08-01T00:00:00"/>
    <n v="0"/>
    <n v="56.57"/>
    <n v="0"/>
  </r>
  <r>
    <x v="211"/>
    <x v="211"/>
    <s v="Oświetlenie"/>
    <d v="2025-09-01T00:00:00"/>
    <n v="0"/>
    <n v="54.14"/>
    <n v="0"/>
  </r>
  <r>
    <x v="211"/>
    <x v="211"/>
    <s v="Oświetlenie"/>
    <d v="2025-10-01T00:00:00"/>
    <n v="158"/>
    <n v="54.05"/>
    <n v="8539.9"/>
  </r>
  <r>
    <x v="211"/>
    <x v="211"/>
    <s v="Oświetlenie"/>
    <d v="2025-11-01T00:00:00"/>
    <n v="0"/>
    <n v="58.1"/>
    <n v="0"/>
  </r>
  <r>
    <x v="211"/>
    <x v="211"/>
    <s v="Oświetlenie"/>
    <d v="2025-12-01T00:00:00"/>
    <n v="0"/>
    <n v="55.91"/>
    <n v="0"/>
  </r>
  <r>
    <x v="211"/>
    <x v="211"/>
    <s v="Oświetlenie"/>
    <d v="2026-01-01T00:00:00"/>
    <n v="0"/>
    <n v="57.4"/>
    <n v="0"/>
  </r>
  <r>
    <x v="211"/>
    <x v="211"/>
    <s v="Oświetlenie"/>
    <d v="2026-02-01T00:00:00"/>
    <n v="238"/>
    <n v="56.09"/>
    <n v="13349.42"/>
  </r>
  <r>
    <x v="211"/>
    <x v="211"/>
    <s v="Oświetlenie"/>
    <d v="2026-03-01T00:00:00"/>
    <n v="262"/>
    <n v="55.92"/>
    <n v="14651.04"/>
  </r>
  <r>
    <x v="211"/>
    <x v="211"/>
    <s v="Oświetlenie"/>
    <d v="2026-04-01T00:00:00"/>
    <n v="134"/>
    <n v="57.35"/>
    <n v="7684.9000000000005"/>
  </r>
  <r>
    <x v="211"/>
    <x v="211"/>
    <s v="Oświetlenie"/>
    <d v="2026-05-01T00:00:00"/>
    <n v="0"/>
    <n v="55.58"/>
    <n v="0"/>
  </r>
  <r>
    <x v="211"/>
    <x v="211"/>
    <s v="Oświetlenie"/>
    <d v="2026-06-01T00:00:00"/>
    <n v="0"/>
    <n v="56.01"/>
    <n v="0"/>
  </r>
  <r>
    <x v="211"/>
    <x v="211"/>
    <s v="Oświetlenie"/>
    <d v="2026-07-01T00:00:00"/>
    <n v="19"/>
    <n v="57.37"/>
    <n v="1090.03"/>
  </r>
  <r>
    <x v="212"/>
    <x v="212"/>
    <s v="Motoryzacja"/>
    <d v="2024-08-01T00:00:00"/>
    <n v="5"/>
    <n v="54.44"/>
    <n v="272.2"/>
  </r>
  <r>
    <x v="212"/>
    <x v="212"/>
    <s v="Motoryzacja"/>
    <d v="2024-09-01T00:00:00"/>
    <n v="6"/>
    <n v="51.87"/>
    <n v="311.21999999999997"/>
  </r>
  <r>
    <x v="212"/>
    <x v="212"/>
    <s v="Motoryzacja"/>
    <d v="2024-10-01T00:00:00"/>
    <n v="10"/>
    <n v="53.27"/>
    <n v="532.70000000000005"/>
  </r>
  <r>
    <x v="212"/>
    <x v="212"/>
    <s v="Motoryzacja"/>
    <d v="2024-11-01T00:00:00"/>
    <n v="15"/>
    <n v="53.83"/>
    <n v="807.44999999999993"/>
  </r>
  <r>
    <x v="212"/>
    <x v="212"/>
    <s v="Motoryzacja"/>
    <d v="2024-12-01T00:00:00"/>
    <n v="18"/>
    <n v="56.26"/>
    <n v="1012.68"/>
  </r>
  <r>
    <x v="212"/>
    <x v="212"/>
    <s v="Motoryzacja"/>
    <d v="2025-01-01T00:00:00"/>
    <n v="38"/>
    <n v="52.59"/>
    <n v="1998.42"/>
  </r>
  <r>
    <x v="212"/>
    <x v="212"/>
    <s v="Motoryzacja"/>
    <d v="2025-02-01T00:00:00"/>
    <n v="27"/>
    <n v="51.56"/>
    <n v="1392.1200000000001"/>
  </r>
  <r>
    <x v="212"/>
    <x v="212"/>
    <s v="Motoryzacja"/>
    <d v="2025-03-01T00:00:00"/>
    <n v="24"/>
    <n v="52.99"/>
    <n v="1271.76"/>
  </r>
  <r>
    <x v="212"/>
    <x v="212"/>
    <s v="Motoryzacja"/>
    <d v="2025-04-01T00:00:00"/>
    <n v="31"/>
    <n v="53.81"/>
    <n v="1668.1100000000001"/>
  </r>
  <r>
    <x v="212"/>
    <x v="212"/>
    <s v="Motoryzacja"/>
    <d v="2025-05-01T00:00:00"/>
    <n v="31"/>
    <n v="54.37"/>
    <n v="1685.47"/>
  </r>
  <r>
    <x v="212"/>
    <x v="212"/>
    <s v="Motoryzacja"/>
    <d v="2025-06-01T00:00:00"/>
    <n v="15"/>
    <n v="51.12"/>
    <n v="766.8"/>
  </r>
  <r>
    <x v="212"/>
    <x v="212"/>
    <s v="Motoryzacja"/>
    <d v="2025-07-01T00:00:00"/>
    <n v="7"/>
    <n v="54.13"/>
    <n v="378.91"/>
  </r>
  <r>
    <x v="212"/>
    <x v="212"/>
    <s v="Motoryzacja"/>
    <d v="2025-08-01T00:00:00"/>
    <n v="4"/>
    <n v="54.31"/>
    <n v="217.24"/>
  </r>
  <r>
    <x v="212"/>
    <x v="212"/>
    <s v="Motoryzacja"/>
    <d v="2025-09-01T00:00:00"/>
    <n v="5"/>
    <n v="53.77"/>
    <n v="268.85000000000002"/>
  </r>
  <r>
    <x v="212"/>
    <x v="212"/>
    <s v="Motoryzacja"/>
    <d v="2025-10-01T00:00:00"/>
    <n v="8"/>
    <n v="55.37"/>
    <n v="442.96"/>
  </r>
  <r>
    <x v="212"/>
    <x v="212"/>
    <s v="Motoryzacja"/>
    <d v="2025-11-01T00:00:00"/>
    <n v="16"/>
    <n v="52.11"/>
    <n v="833.76"/>
  </r>
  <r>
    <x v="212"/>
    <x v="212"/>
    <s v="Motoryzacja"/>
    <d v="2025-12-01T00:00:00"/>
    <n v="22"/>
    <n v="51.41"/>
    <n v="1131.02"/>
  </r>
  <r>
    <x v="212"/>
    <x v="212"/>
    <s v="Motoryzacja"/>
    <d v="2026-01-01T00:00:00"/>
    <n v="36"/>
    <n v="54.23"/>
    <n v="1952.28"/>
  </r>
  <r>
    <x v="212"/>
    <x v="212"/>
    <s v="Motoryzacja"/>
    <d v="2026-02-01T00:00:00"/>
    <n v="39"/>
    <n v="51.12"/>
    <n v="1993.6799999999998"/>
  </r>
  <r>
    <x v="212"/>
    <x v="212"/>
    <s v="Motoryzacja"/>
    <d v="2026-03-01T00:00:00"/>
    <n v="28"/>
    <n v="53.66"/>
    <n v="1502.48"/>
  </r>
  <r>
    <x v="212"/>
    <x v="212"/>
    <s v="Motoryzacja"/>
    <d v="2026-04-01T00:00:00"/>
    <n v="27"/>
    <n v="52.72"/>
    <n v="1423.44"/>
  </r>
  <r>
    <x v="212"/>
    <x v="212"/>
    <s v="Motoryzacja"/>
    <d v="2026-05-01T00:00:00"/>
    <n v="24"/>
    <n v="56.02"/>
    <n v="1344.48"/>
  </r>
  <r>
    <x v="212"/>
    <x v="212"/>
    <s v="Motoryzacja"/>
    <d v="2026-06-01T00:00:00"/>
    <n v="17"/>
    <n v="53.15"/>
    <n v="903.55"/>
  </r>
  <r>
    <x v="212"/>
    <x v="212"/>
    <s v="Motoryzacja"/>
    <d v="2026-07-01T00:00:00"/>
    <n v="7"/>
    <n v="53.77"/>
    <n v="376.39000000000004"/>
  </r>
  <r>
    <x v="213"/>
    <x v="213"/>
    <s v="RTV"/>
    <d v="2024-08-01T00:00:00"/>
    <n v="0"/>
    <n v="1958.3"/>
    <n v="0"/>
  </r>
  <r>
    <x v="213"/>
    <x v="213"/>
    <s v="RTV"/>
    <d v="2024-09-01T00:00:00"/>
    <n v="37"/>
    <n v="2028.8"/>
    <n v="75065.599999999991"/>
  </r>
  <r>
    <x v="213"/>
    <x v="213"/>
    <s v="RTV"/>
    <d v="2024-10-01T00:00:00"/>
    <n v="30"/>
    <n v="2087.1799999999998"/>
    <n v="62615.399999999994"/>
  </r>
  <r>
    <x v="213"/>
    <x v="213"/>
    <s v="RTV"/>
    <d v="2024-11-01T00:00:00"/>
    <n v="68"/>
    <n v="1925.55"/>
    <n v="130937.4"/>
  </r>
  <r>
    <x v="213"/>
    <x v="213"/>
    <s v="RTV"/>
    <d v="2024-12-01T00:00:00"/>
    <n v="0"/>
    <n v="2070.67"/>
    <n v="0"/>
  </r>
  <r>
    <x v="213"/>
    <x v="213"/>
    <s v="RTV"/>
    <d v="2025-01-01T00:00:00"/>
    <n v="39"/>
    <n v="2006.89"/>
    <n v="78268.710000000006"/>
  </r>
  <r>
    <x v="213"/>
    <x v="213"/>
    <s v="RTV"/>
    <d v="2025-02-01T00:00:00"/>
    <n v="41"/>
    <n v="1902.36"/>
    <n v="77996.759999999995"/>
  </r>
  <r>
    <x v="213"/>
    <x v="213"/>
    <s v="RTV"/>
    <d v="2025-03-01T00:00:00"/>
    <n v="0"/>
    <n v="1907.71"/>
    <n v="0"/>
  </r>
  <r>
    <x v="213"/>
    <x v="213"/>
    <s v="RTV"/>
    <d v="2025-04-01T00:00:00"/>
    <n v="0"/>
    <n v="1999.17"/>
    <n v="0"/>
  </r>
  <r>
    <x v="213"/>
    <x v="213"/>
    <s v="RTV"/>
    <d v="2025-05-01T00:00:00"/>
    <n v="0"/>
    <n v="2052.23"/>
    <n v="0"/>
  </r>
  <r>
    <x v="213"/>
    <x v="213"/>
    <s v="RTV"/>
    <d v="2025-06-01T00:00:00"/>
    <n v="0"/>
    <n v="2091.8000000000002"/>
    <n v="0"/>
  </r>
  <r>
    <x v="213"/>
    <x v="213"/>
    <s v="RTV"/>
    <d v="2025-07-01T00:00:00"/>
    <n v="57"/>
    <n v="2038.38"/>
    <n v="116187.66"/>
  </r>
  <r>
    <x v="213"/>
    <x v="213"/>
    <s v="RTV"/>
    <d v="2025-08-01T00:00:00"/>
    <n v="84"/>
    <n v="2017.21"/>
    <n v="169445.64"/>
  </r>
  <r>
    <x v="213"/>
    <x v="213"/>
    <s v="RTV"/>
    <d v="2025-09-01T00:00:00"/>
    <n v="0"/>
    <n v="1909.98"/>
    <n v="0"/>
  </r>
  <r>
    <x v="213"/>
    <x v="213"/>
    <s v="RTV"/>
    <d v="2025-10-01T00:00:00"/>
    <n v="0"/>
    <n v="1927.97"/>
    <n v="0"/>
  </r>
  <r>
    <x v="213"/>
    <x v="213"/>
    <s v="RTV"/>
    <d v="2025-11-01T00:00:00"/>
    <n v="0"/>
    <n v="1966.59"/>
    <n v="0"/>
  </r>
  <r>
    <x v="213"/>
    <x v="213"/>
    <s v="RTV"/>
    <d v="2025-12-01T00:00:00"/>
    <n v="21"/>
    <n v="2046.09"/>
    <n v="42967.89"/>
  </r>
  <r>
    <x v="213"/>
    <x v="213"/>
    <s v="RTV"/>
    <d v="2026-01-01T00:00:00"/>
    <n v="37"/>
    <n v="1928.01"/>
    <n v="71336.37"/>
  </r>
  <r>
    <x v="213"/>
    <x v="213"/>
    <s v="RTV"/>
    <d v="2026-02-01T00:00:00"/>
    <n v="49"/>
    <n v="2042.59"/>
    <n v="100086.90999999999"/>
  </r>
  <r>
    <x v="213"/>
    <x v="213"/>
    <s v="RTV"/>
    <d v="2026-03-01T00:00:00"/>
    <n v="89"/>
    <n v="2063.14"/>
    <n v="183619.46"/>
  </r>
  <r>
    <x v="213"/>
    <x v="213"/>
    <s v="RTV"/>
    <d v="2026-04-01T00:00:00"/>
    <n v="0"/>
    <n v="2041.99"/>
    <n v="0"/>
  </r>
  <r>
    <x v="213"/>
    <x v="213"/>
    <s v="RTV"/>
    <d v="2026-05-01T00:00:00"/>
    <n v="0"/>
    <n v="2018.86"/>
    <n v="0"/>
  </r>
  <r>
    <x v="213"/>
    <x v="213"/>
    <s v="RTV"/>
    <d v="2026-06-01T00:00:00"/>
    <n v="0"/>
    <n v="1914.8"/>
    <n v="0"/>
  </r>
  <r>
    <x v="213"/>
    <x v="213"/>
    <s v="RTV"/>
    <d v="2026-07-01T00:00:00"/>
    <n v="0"/>
    <n v="1905.96"/>
    <n v="0"/>
  </r>
  <r>
    <x v="214"/>
    <x v="214"/>
    <s v="Artykuły biurowe"/>
    <d v="2024-08-01T00:00:00"/>
    <n v="39"/>
    <n v="6.32"/>
    <n v="246.48000000000002"/>
  </r>
  <r>
    <x v="214"/>
    <x v="214"/>
    <s v="Artykuły biurowe"/>
    <d v="2024-09-01T00:00:00"/>
    <n v="15"/>
    <n v="6.37"/>
    <n v="95.55"/>
  </r>
  <r>
    <x v="214"/>
    <x v="214"/>
    <s v="Artykuły biurowe"/>
    <d v="2024-10-01T00:00:00"/>
    <n v="10"/>
    <n v="6.11"/>
    <n v="61.1"/>
  </r>
  <r>
    <x v="214"/>
    <x v="214"/>
    <s v="Artykuły biurowe"/>
    <d v="2024-11-01T00:00:00"/>
    <n v="0"/>
    <n v="6.4"/>
    <n v="0"/>
  </r>
  <r>
    <x v="214"/>
    <x v="214"/>
    <s v="Artykuły biurowe"/>
    <d v="2024-12-01T00:00:00"/>
    <n v="5"/>
    <n v="6.44"/>
    <n v="32.200000000000003"/>
  </r>
  <r>
    <x v="214"/>
    <x v="214"/>
    <s v="Artykuły biurowe"/>
    <d v="2025-01-01T00:00:00"/>
    <n v="15"/>
    <n v="6.1"/>
    <n v="91.5"/>
  </r>
  <r>
    <x v="214"/>
    <x v="214"/>
    <s v="Artykuły biurowe"/>
    <d v="2025-02-01T00:00:00"/>
    <n v="0"/>
    <n v="6.25"/>
    <n v="0"/>
  </r>
  <r>
    <x v="214"/>
    <x v="214"/>
    <s v="Artykuły biurowe"/>
    <d v="2025-03-01T00:00:00"/>
    <n v="52"/>
    <n v="6.04"/>
    <n v="314.08"/>
  </r>
  <r>
    <x v="214"/>
    <x v="214"/>
    <s v="Artykuły biurowe"/>
    <d v="2025-04-01T00:00:00"/>
    <n v="0"/>
    <n v="6.34"/>
    <n v="0"/>
  </r>
  <r>
    <x v="214"/>
    <x v="214"/>
    <s v="Artykuły biurowe"/>
    <d v="2025-05-01T00:00:00"/>
    <n v="20"/>
    <n v="6.03"/>
    <n v="120.60000000000001"/>
  </r>
  <r>
    <x v="214"/>
    <x v="214"/>
    <s v="Artykuły biurowe"/>
    <d v="2025-06-01T00:00:00"/>
    <n v="79"/>
    <n v="5.98"/>
    <n v="472.42"/>
  </r>
  <r>
    <x v="214"/>
    <x v="214"/>
    <s v="Artykuły biurowe"/>
    <d v="2025-07-01T00:00:00"/>
    <n v="0"/>
    <n v="6.24"/>
    <n v="0"/>
  </r>
  <r>
    <x v="214"/>
    <x v="214"/>
    <s v="Artykuły biurowe"/>
    <d v="2025-08-01T00:00:00"/>
    <n v="0"/>
    <n v="5.98"/>
    <n v="0"/>
  </r>
  <r>
    <x v="214"/>
    <x v="214"/>
    <s v="Artykuły biurowe"/>
    <d v="2025-09-01T00:00:00"/>
    <n v="0"/>
    <n v="6.17"/>
    <n v="0"/>
  </r>
  <r>
    <x v="214"/>
    <x v="214"/>
    <s v="Artykuły biurowe"/>
    <d v="2025-10-01T00:00:00"/>
    <n v="44"/>
    <n v="6.26"/>
    <n v="275.44"/>
  </r>
  <r>
    <x v="214"/>
    <x v="214"/>
    <s v="Artykuły biurowe"/>
    <d v="2025-11-01T00:00:00"/>
    <n v="0"/>
    <n v="6.5"/>
    <n v="0"/>
  </r>
  <r>
    <x v="214"/>
    <x v="214"/>
    <s v="Artykuły biurowe"/>
    <d v="2025-12-01T00:00:00"/>
    <n v="33"/>
    <n v="6.19"/>
    <n v="204.27"/>
  </r>
  <r>
    <x v="214"/>
    <x v="214"/>
    <s v="Artykuły biurowe"/>
    <d v="2026-01-01T00:00:00"/>
    <n v="33"/>
    <n v="6"/>
    <n v="198"/>
  </r>
  <r>
    <x v="214"/>
    <x v="214"/>
    <s v="Artykuły biurowe"/>
    <d v="2026-02-01T00:00:00"/>
    <n v="0"/>
    <n v="5.93"/>
    <n v="0"/>
  </r>
  <r>
    <x v="214"/>
    <x v="214"/>
    <s v="Artykuły biurowe"/>
    <d v="2026-03-01T00:00:00"/>
    <n v="46"/>
    <n v="6.05"/>
    <n v="278.3"/>
  </r>
  <r>
    <x v="214"/>
    <x v="214"/>
    <s v="Artykuły biurowe"/>
    <d v="2026-04-01T00:00:00"/>
    <n v="90"/>
    <n v="6.39"/>
    <n v="575.1"/>
  </r>
  <r>
    <x v="214"/>
    <x v="214"/>
    <s v="Artykuły biurowe"/>
    <d v="2026-05-01T00:00:00"/>
    <n v="80"/>
    <n v="6.42"/>
    <n v="513.6"/>
  </r>
  <r>
    <x v="214"/>
    <x v="214"/>
    <s v="Artykuły biurowe"/>
    <d v="2026-06-01T00:00:00"/>
    <n v="0"/>
    <n v="6.03"/>
    <n v="0"/>
  </r>
  <r>
    <x v="214"/>
    <x v="214"/>
    <s v="Artykuły biurowe"/>
    <d v="2026-07-01T00:00:00"/>
    <n v="0"/>
    <n v="6.15"/>
    <n v="0"/>
  </r>
  <r>
    <x v="215"/>
    <x v="215"/>
    <s v="Elektronika"/>
    <d v="2024-08-01T00:00:00"/>
    <n v="7"/>
    <n v="164.39"/>
    <n v="1150.73"/>
  </r>
  <r>
    <x v="215"/>
    <x v="215"/>
    <s v="Elektronika"/>
    <d v="2024-09-01T00:00:00"/>
    <n v="13"/>
    <n v="173.9"/>
    <n v="2260.7000000000003"/>
  </r>
  <r>
    <x v="215"/>
    <x v="215"/>
    <s v="Elektronika"/>
    <d v="2024-10-01T00:00:00"/>
    <n v="0"/>
    <n v="174.79"/>
    <n v="0"/>
  </r>
  <r>
    <x v="215"/>
    <x v="215"/>
    <s v="Elektronika"/>
    <d v="2024-11-01T00:00:00"/>
    <n v="6"/>
    <n v="171.62"/>
    <n v="1029.72"/>
  </r>
  <r>
    <x v="215"/>
    <x v="215"/>
    <s v="Elektronika"/>
    <d v="2024-12-01T00:00:00"/>
    <n v="9"/>
    <n v="173.59"/>
    <n v="1562.31"/>
  </r>
  <r>
    <x v="215"/>
    <x v="215"/>
    <s v="Elektronika"/>
    <d v="2025-01-01T00:00:00"/>
    <n v="0"/>
    <n v="164"/>
    <n v="0"/>
  </r>
  <r>
    <x v="215"/>
    <x v="215"/>
    <s v="Elektronika"/>
    <d v="2025-02-01T00:00:00"/>
    <n v="1"/>
    <n v="162"/>
    <n v="162"/>
  </r>
  <r>
    <x v="215"/>
    <x v="215"/>
    <s v="Elektronika"/>
    <d v="2025-03-01T00:00:00"/>
    <n v="7"/>
    <n v="170.01"/>
    <n v="1190.07"/>
  </r>
  <r>
    <x v="215"/>
    <x v="215"/>
    <s v="Elektronika"/>
    <d v="2025-04-01T00:00:00"/>
    <n v="18"/>
    <n v="160.87"/>
    <n v="2895.66"/>
  </r>
  <r>
    <x v="215"/>
    <x v="215"/>
    <s v="Elektronika"/>
    <d v="2025-05-01T00:00:00"/>
    <n v="7"/>
    <n v="162.77000000000001"/>
    <n v="1139.3900000000001"/>
  </r>
  <r>
    <x v="215"/>
    <x v="215"/>
    <s v="Elektronika"/>
    <d v="2025-06-01T00:00:00"/>
    <n v="0"/>
    <n v="164.27"/>
    <n v="0"/>
  </r>
  <r>
    <x v="215"/>
    <x v="215"/>
    <s v="Elektronika"/>
    <d v="2025-07-01T00:00:00"/>
    <n v="7"/>
    <n v="173.96"/>
    <n v="1217.72"/>
  </r>
  <r>
    <x v="215"/>
    <x v="215"/>
    <s v="Elektronika"/>
    <d v="2025-08-01T00:00:00"/>
    <n v="0"/>
    <n v="164.27"/>
    <n v="0"/>
  </r>
  <r>
    <x v="215"/>
    <x v="215"/>
    <s v="Elektronika"/>
    <d v="2025-09-01T00:00:00"/>
    <n v="11"/>
    <n v="170.17"/>
    <n v="1871.87"/>
  </r>
  <r>
    <x v="215"/>
    <x v="215"/>
    <s v="Elektronika"/>
    <d v="2025-10-01T00:00:00"/>
    <n v="0"/>
    <n v="159.29"/>
    <n v="0"/>
  </r>
  <r>
    <x v="215"/>
    <x v="215"/>
    <s v="Elektronika"/>
    <d v="2025-11-01T00:00:00"/>
    <n v="0"/>
    <n v="160.71"/>
    <n v="0"/>
  </r>
  <r>
    <x v="215"/>
    <x v="215"/>
    <s v="Elektronika"/>
    <d v="2025-12-01T00:00:00"/>
    <n v="8"/>
    <n v="165.37"/>
    <n v="1322.96"/>
  </r>
  <r>
    <x v="215"/>
    <x v="215"/>
    <s v="Elektronika"/>
    <d v="2026-01-01T00:00:00"/>
    <n v="0"/>
    <n v="172.51"/>
    <n v="0"/>
  </r>
  <r>
    <x v="215"/>
    <x v="215"/>
    <s v="Elektronika"/>
    <d v="2026-02-01T00:00:00"/>
    <n v="0"/>
    <n v="159.66999999999999"/>
    <n v="0"/>
  </r>
  <r>
    <x v="215"/>
    <x v="215"/>
    <s v="Elektronika"/>
    <d v="2026-03-01T00:00:00"/>
    <n v="0"/>
    <n v="171.5"/>
    <n v="0"/>
  </r>
  <r>
    <x v="215"/>
    <x v="215"/>
    <s v="Elektronika"/>
    <d v="2026-04-01T00:00:00"/>
    <n v="0"/>
    <n v="173.27"/>
    <n v="0"/>
  </r>
  <r>
    <x v="215"/>
    <x v="215"/>
    <s v="Elektronika"/>
    <d v="2026-05-01T00:00:00"/>
    <n v="14"/>
    <n v="162.19"/>
    <n v="2270.66"/>
  </r>
  <r>
    <x v="215"/>
    <x v="215"/>
    <s v="Elektronika"/>
    <d v="2026-06-01T00:00:00"/>
    <n v="0"/>
    <n v="171.73"/>
    <n v="0"/>
  </r>
  <r>
    <x v="215"/>
    <x v="215"/>
    <s v="Elektronika"/>
    <d v="2026-07-01T00:00:00"/>
    <n v="8"/>
    <n v="166.03"/>
    <n v="1328.24"/>
  </r>
  <r>
    <x v="216"/>
    <x v="216"/>
    <s v="RTV"/>
    <d v="2024-08-01T00:00:00"/>
    <n v="6"/>
    <n v="977.68"/>
    <n v="5866.08"/>
  </r>
  <r>
    <x v="216"/>
    <x v="216"/>
    <s v="RTV"/>
    <d v="2024-09-01T00:00:00"/>
    <n v="6"/>
    <n v="968.48"/>
    <n v="5810.88"/>
  </r>
  <r>
    <x v="216"/>
    <x v="216"/>
    <s v="RTV"/>
    <d v="2024-10-01T00:00:00"/>
    <n v="10"/>
    <n v="954.41"/>
    <n v="9544.1"/>
  </r>
  <r>
    <x v="216"/>
    <x v="216"/>
    <s v="RTV"/>
    <d v="2024-11-01T00:00:00"/>
    <n v="0"/>
    <n v="974.87"/>
    <n v="0"/>
  </r>
  <r>
    <x v="216"/>
    <x v="216"/>
    <s v="RTV"/>
    <d v="2024-12-01T00:00:00"/>
    <n v="11"/>
    <n v="928.08"/>
    <n v="10208.880000000001"/>
  </r>
  <r>
    <x v="216"/>
    <x v="216"/>
    <s v="RTV"/>
    <d v="2025-01-01T00:00:00"/>
    <n v="0"/>
    <n v="979.8"/>
    <n v="0"/>
  </r>
  <r>
    <x v="216"/>
    <x v="216"/>
    <s v="RTV"/>
    <d v="2025-02-01T00:00:00"/>
    <n v="0"/>
    <n v="953.24"/>
    <n v="0"/>
  </r>
  <r>
    <x v="216"/>
    <x v="216"/>
    <s v="RTV"/>
    <d v="2025-03-01T00:00:00"/>
    <n v="16"/>
    <n v="953.06"/>
    <n v="15248.96"/>
  </r>
  <r>
    <x v="216"/>
    <x v="216"/>
    <s v="RTV"/>
    <d v="2025-04-01T00:00:00"/>
    <n v="0"/>
    <n v="989.91"/>
    <n v="0"/>
  </r>
  <r>
    <x v="216"/>
    <x v="216"/>
    <s v="RTV"/>
    <d v="2025-05-01T00:00:00"/>
    <n v="0"/>
    <n v="963.83"/>
    <n v="0"/>
  </r>
  <r>
    <x v="216"/>
    <x v="216"/>
    <s v="RTV"/>
    <d v="2025-06-01T00:00:00"/>
    <n v="6"/>
    <n v="984.97"/>
    <n v="5909.82"/>
  </r>
  <r>
    <x v="216"/>
    <x v="216"/>
    <s v="RTV"/>
    <d v="2025-07-01T00:00:00"/>
    <n v="42"/>
    <n v="952.74"/>
    <n v="40015.08"/>
  </r>
  <r>
    <x v="216"/>
    <x v="216"/>
    <s v="RTV"/>
    <d v="2025-08-01T00:00:00"/>
    <n v="16"/>
    <n v="970.79"/>
    <n v="15532.64"/>
  </r>
  <r>
    <x v="216"/>
    <x v="216"/>
    <s v="RTV"/>
    <d v="2025-09-01T00:00:00"/>
    <n v="18"/>
    <n v="931.91"/>
    <n v="16774.38"/>
  </r>
  <r>
    <x v="216"/>
    <x v="216"/>
    <s v="RTV"/>
    <d v="2025-10-01T00:00:00"/>
    <n v="1"/>
    <n v="925.98"/>
    <n v="925.98"/>
  </r>
  <r>
    <x v="216"/>
    <x v="216"/>
    <s v="RTV"/>
    <d v="2025-11-01T00:00:00"/>
    <n v="2"/>
    <n v="993.03"/>
    <n v="1986.06"/>
  </r>
  <r>
    <x v="216"/>
    <x v="216"/>
    <s v="RTV"/>
    <d v="2025-12-01T00:00:00"/>
    <n v="3"/>
    <n v="993.24"/>
    <n v="2979.7200000000003"/>
  </r>
  <r>
    <x v="216"/>
    <x v="216"/>
    <s v="RTV"/>
    <d v="2026-01-01T00:00:00"/>
    <n v="13"/>
    <n v="980.85"/>
    <n v="12751.050000000001"/>
  </r>
  <r>
    <x v="216"/>
    <x v="216"/>
    <s v="RTV"/>
    <d v="2026-02-01T00:00:00"/>
    <n v="15"/>
    <n v="957.79"/>
    <n v="14366.849999999999"/>
  </r>
  <r>
    <x v="216"/>
    <x v="216"/>
    <s v="RTV"/>
    <d v="2026-03-01T00:00:00"/>
    <n v="0"/>
    <n v="947.72"/>
    <n v="0"/>
  </r>
  <r>
    <x v="216"/>
    <x v="216"/>
    <s v="RTV"/>
    <d v="2026-04-01T00:00:00"/>
    <n v="10"/>
    <n v="966.8"/>
    <n v="9668"/>
  </r>
  <r>
    <x v="216"/>
    <x v="216"/>
    <s v="RTV"/>
    <d v="2026-05-01T00:00:00"/>
    <n v="11"/>
    <n v="931.22"/>
    <n v="10243.42"/>
  </r>
  <r>
    <x v="216"/>
    <x v="216"/>
    <s v="RTV"/>
    <d v="2026-06-01T00:00:00"/>
    <n v="0"/>
    <n v="977.63"/>
    <n v="0"/>
  </r>
  <r>
    <x v="216"/>
    <x v="216"/>
    <s v="RTV"/>
    <d v="2026-07-01T00:00:00"/>
    <n v="11"/>
    <n v="918.16"/>
    <n v="10099.76"/>
  </r>
  <r>
    <x v="217"/>
    <x v="217"/>
    <s v="Sport i rekreacja"/>
    <d v="2024-08-01T00:00:00"/>
    <n v="0"/>
    <n v="291.39"/>
    <n v="0"/>
  </r>
  <r>
    <x v="217"/>
    <x v="217"/>
    <s v="Sport i rekreacja"/>
    <d v="2024-09-01T00:00:00"/>
    <n v="0"/>
    <n v="294.52999999999997"/>
    <n v="0"/>
  </r>
  <r>
    <x v="217"/>
    <x v="217"/>
    <s v="Sport i rekreacja"/>
    <d v="2024-10-01T00:00:00"/>
    <n v="39"/>
    <n v="294.39999999999998"/>
    <n v="11481.599999999999"/>
  </r>
  <r>
    <x v="217"/>
    <x v="217"/>
    <s v="Sport i rekreacja"/>
    <d v="2024-11-01T00:00:00"/>
    <n v="146"/>
    <n v="310.05"/>
    <n v="45267.3"/>
  </r>
  <r>
    <x v="217"/>
    <x v="217"/>
    <s v="Sport i rekreacja"/>
    <d v="2024-12-01T00:00:00"/>
    <n v="161"/>
    <n v="296.07"/>
    <n v="47667.27"/>
  </r>
  <r>
    <x v="217"/>
    <x v="217"/>
    <s v="Sport i rekreacja"/>
    <d v="2025-01-01T00:00:00"/>
    <n v="216"/>
    <n v="316.02"/>
    <n v="68260.319999999992"/>
  </r>
  <r>
    <x v="217"/>
    <x v="217"/>
    <s v="Sport i rekreacja"/>
    <d v="2025-02-01T00:00:00"/>
    <n v="0"/>
    <n v="294.89999999999998"/>
    <n v="0"/>
  </r>
  <r>
    <x v="217"/>
    <x v="217"/>
    <s v="Sport i rekreacja"/>
    <d v="2025-03-01T00:00:00"/>
    <n v="11"/>
    <n v="307.79000000000002"/>
    <n v="3385.69"/>
  </r>
  <r>
    <x v="217"/>
    <x v="217"/>
    <s v="Sport i rekreacja"/>
    <d v="2025-04-01T00:00:00"/>
    <n v="48"/>
    <n v="317.89999999999998"/>
    <n v="15259.199999999999"/>
  </r>
  <r>
    <x v="217"/>
    <x v="217"/>
    <s v="Sport i rekreacja"/>
    <d v="2025-05-01T00:00:00"/>
    <n v="30"/>
    <n v="312.94"/>
    <n v="9388.2000000000007"/>
  </r>
  <r>
    <x v="217"/>
    <x v="217"/>
    <s v="Sport i rekreacja"/>
    <d v="2025-06-01T00:00:00"/>
    <n v="4"/>
    <n v="313.68"/>
    <n v="1254.72"/>
  </r>
  <r>
    <x v="217"/>
    <x v="217"/>
    <s v="Sport i rekreacja"/>
    <d v="2025-07-01T00:00:00"/>
    <n v="42"/>
    <n v="314.88"/>
    <n v="13224.96"/>
  </r>
  <r>
    <x v="217"/>
    <x v="217"/>
    <s v="Sport i rekreacja"/>
    <d v="2025-08-01T00:00:00"/>
    <n v="29"/>
    <n v="289.82"/>
    <n v="8404.7800000000007"/>
  </r>
  <r>
    <x v="217"/>
    <x v="217"/>
    <s v="Sport i rekreacja"/>
    <d v="2025-09-01T00:00:00"/>
    <n v="68"/>
    <n v="294.73"/>
    <n v="20041.64"/>
  </r>
  <r>
    <x v="217"/>
    <x v="217"/>
    <s v="Sport i rekreacja"/>
    <d v="2025-10-01T00:00:00"/>
    <n v="99"/>
    <n v="318.7"/>
    <n v="31551.3"/>
  </r>
  <r>
    <x v="217"/>
    <x v="217"/>
    <s v="Sport i rekreacja"/>
    <d v="2025-11-01T00:00:00"/>
    <n v="124"/>
    <n v="296.24"/>
    <n v="36733.760000000002"/>
  </r>
  <r>
    <x v="217"/>
    <x v="217"/>
    <s v="Sport i rekreacja"/>
    <d v="2025-12-01T00:00:00"/>
    <n v="59"/>
    <n v="290.33999999999997"/>
    <n v="17130.059999999998"/>
  </r>
  <r>
    <x v="217"/>
    <x v="217"/>
    <s v="Sport i rekreacja"/>
    <d v="2026-01-01T00:00:00"/>
    <n v="0"/>
    <n v="307.62"/>
    <n v="0"/>
  </r>
  <r>
    <x v="217"/>
    <x v="217"/>
    <s v="Sport i rekreacja"/>
    <d v="2026-02-01T00:00:00"/>
    <n v="233"/>
    <n v="313.64"/>
    <n v="73078.12"/>
  </r>
  <r>
    <x v="217"/>
    <x v="217"/>
    <s v="Sport i rekreacja"/>
    <d v="2026-03-01T00:00:00"/>
    <n v="227"/>
    <n v="292.32"/>
    <n v="66356.639999999999"/>
  </r>
  <r>
    <x v="217"/>
    <x v="217"/>
    <s v="Sport i rekreacja"/>
    <d v="2026-04-01T00:00:00"/>
    <n v="112"/>
    <n v="293.57"/>
    <n v="32879.839999999997"/>
  </r>
  <r>
    <x v="217"/>
    <x v="217"/>
    <s v="Sport i rekreacja"/>
    <d v="2026-05-01T00:00:00"/>
    <n v="70"/>
    <n v="297.76"/>
    <n v="20843.2"/>
  </r>
  <r>
    <x v="217"/>
    <x v="217"/>
    <s v="Sport i rekreacja"/>
    <d v="2026-06-01T00:00:00"/>
    <n v="167"/>
    <n v="294.95999999999998"/>
    <n v="49258.32"/>
  </r>
  <r>
    <x v="217"/>
    <x v="217"/>
    <s v="Sport i rekreacja"/>
    <d v="2026-07-01T00:00:00"/>
    <n v="0"/>
    <n v="290.55"/>
    <n v="0"/>
  </r>
  <r>
    <x v="218"/>
    <x v="218"/>
    <s v="Ogród"/>
    <d v="2024-08-01T00:00:00"/>
    <n v="9"/>
    <n v="437.94"/>
    <n v="3941.46"/>
  </r>
  <r>
    <x v="218"/>
    <x v="218"/>
    <s v="Ogród"/>
    <d v="2024-09-01T00:00:00"/>
    <n v="3"/>
    <n v="441.18"/>
    <n v="1323.54"/>
  </r>
  <r>
    <x v="218"/>
    <x v="218"/>
    <s v="Ogród"/>
    <d v="2024-10-01T00:00:00"/>
    <n v="24"/>
    <n v="457.95"/>
    <n v="10990.8"/>
  </r>
  <r>
    <x v="218"/>
    <x v="218"/>
    <s v="Ogród"/>
    <d v="2024-11-01T00:00:00"/>
    <n v="12"/>
    <n v="440.49"/>
    <n v="5285.88"/>
  </r>
  <r>
    <x v="218"/>
    <x v="218"/>
    <s v="Ogród"/>
    <d v="2024-12-01T00:00:00"/>
    <n v="18"/>
    <n v="436.21"/>
    <n v="7851.78"/>
  </r>
  <r>
    <x v="218"/>
    <x v="218"/>
    <s v="Ogród"/>
    <d v="2025-01-01T00:00:00"/>
    <n v="15"/>
    <n v="455.81"/>
    <n v="6837.15"/>
  </r>
  <r>
    <x v="218"/>
    <x v="218"/>
    <s v="Ogród"/>
    <d v="2025-02-01T00:00:00"/>
    <n v="0"/>
    <n v="456.87"/>
    <n v="0"/>
  </r>
  <r>
    <x v="218"/>
    <x v="218"/>
    <s v="Ogród"/>
    <d v="2025-03-01T00:00:00"/>
    <n v="24"/>
    <n v="456.26"/>
    <n v="10950.24"/>
  </r>
  <r>
    <x v="218"/>
    <x v="218"/>
    <s v="Ogród"/>
    <d v="2025-04-01T00:00:00"/>
    <n v="0"/>
    <n v="432.04"/>
    <n v="0"/>
  </r>
  <r>
    <x v="218"/>
    <x v="218"/>
    <s v="Ogród"/>
    <d v="2025-05-01T00:00:00"/>
    <n v="25"/>
    <n v="438.85"/>
    <n v="10971.25"/>
  </r>
  <r>
    <x v="218"/>
    <x v="218"/>
    <s v="Ogród"/>
    <d v="2025-06-01T00:00:00"/>
    <n v="14"/>
    <n v="436.47"/>
    <n v="6110.58"/>
  </r>
  <r>
    <x v="218"/>
    <x v="218"/>
    <s v="Ogród"/>
    <d v="2025-07-01T00:00:00"/>
    <n v="37"/>
    <n v="449"/>
    <n v="16613"/>
  </r>
  <r>
    <x v="218"/>
    <x v="218"/>
    <s v="Ogród"/>
    <d v="2025-08-01T00:00:00"/>
    <n v="26"/>
    <n v="460.11"/>
    <n v="11962.86"/>
  </r>
  <r>
    <x v="218"/>
    <x v="218"/>
    <s v="Ogród"/>
    <d v="2025-09-01T00:00:00"/>
    <n v="63"/>
    <n v="462.83"/>
    <n v="29158.289999999997"/>
  </r>
  <r>
    <x v="218"/>
    <x v="218"/>
    <s v="Ogród"/>
    <d v="2025-10-01T00:00:00"/>
    <n v="0"/>
    <n v="436.24"/>
    <n v="0"/>
  </r>
  <r>
    <x v="218"/>
    <x v="218"/>
    <s v="Ogród"/>
    <d v="2025-11-01T00:00:00"/>
    <n v="36"/>
    <n v="458.19"/>
    <n v="16494.84"/>
  </r>
  <r>
    <x v="218"/>
    <x v="218"/>
    <s v="Ogród"/>
    <d v="2025-12-01T00:00:00"/>
    <n v="0"/>
    <n v="436.59"/>
    <n v="0"/>
  </r>
  <r>
    <x v="218"/>
    <x v="218"/>
    <s v="Ogród"/>
    <d v="2026-01-01T00:00:00"/>
    <n v="28"/>
    <n v="422.89"/>
    <n v="11840.92"/>
  </r>
  <r>
    <x v="218"/>
    <x v="218"/>
    <s v="Ogród"/>
    <d v="2026-02-01T00:00:00"/>
    <n v="21"/>
    <n v="431.75"/>
    <n v="9066.75"/>
  </r>
  <r>
    <x v="218"/>
    <x v="218"/>
    <s v="Ogród"/>
    <d v="2026-03-01T00:00:00"/>
    <n v="0"/>
    <n v="459.97"/>
    <n v="0"/>
  </r>
  <r>
    <x v="218"/>
    <x v="218"/>
    <s v="Ogród"/>
    <d v="2026-04-01T00:00:00"/>
    <n v="15"/>
    <n v="458.72"/>
    <n v="6880.8"/>
  </r>
  <r>
    <x v="218"/>
    <x v="218"/>
    <s v="Ogród"/>
    <d v="2026-05-01T00:00:00"/>
    <n v="28"/>
    <n v="457.8"/>
    <n v="12818.4"/>
  </r>
  <r>
    <x v="218"/>
    <x v="218"/>
    <s v="Ogród"/>
    <d v="2026-06-01T00:00:00"/>
    <n v="37"/>
    <n v="428.63"/>
    <n v="15859.31"/>
  </r>
  <r>
    <x v="218"/>
    <x v="218"/>
    <s v="Ogród"/>
    <d v="2026-07-01T00:00:00"/>
    <n v="25"/>
    <n v="445.62"/>
    <n v="11140.5"/>
  </r>
  <r>
    <x v="219"/>
    <x v="219"/>
    <s v="Kosmetyki"/>
    <d v="2024-08-01T00:00:00"/>
    <n v="3"/>
    <n v="26.97"/>
    <n v="80.91"/>
  </r>
  <r>
    <x v="219"/>
    <x v="219"/>
    <s v="Kosmetyki"/>
    <d v="2024-09-01T00:00:00"/>
    <n v="7"/>
    <n v="28.88"/>
    <n v="202.16"/>
  </r>
  <r>
    <x v="219"/>
    <x v="219"/>
    <s v="Kosmetyki"/>
    <d v="2024-10-01T00:00:00"/>
    <n v="1"/>
    <n v="29.21"/>
    <n v="29.21"/>
  </r>
  <r>
    <x v="219"/>
    <x v="219"/>
    <s v="Kosmetyki"/>
    <d v="2024-11-01T00:00:00"/>
    <n v="2"/>
    <n v="27.57"/>
    <n v="55.14"/>
  </r>
  <r>
    <x v="219"/>
    <x v="219"/>
    <s v="Kosmetyki"/>
    <d v="2024-12-01T00:00:00"/>
    <n v="0"/>
    <n v="29.64"/>
    <n v="0"/>
  </r>
  <r>
    <x v="219"/>
    <x v="219"/>
    <s v="Kosmetyki"/>
    <d v="2025-01-01T00:00:00"/>
    <n v="5"/>
    <n v="28.27"/>
    <n v="141.35"/>
  </r>
  <r>
    <x v="219"/>
    <x v="219"/>
    <s v="Kosmetyki"/>
    <d v="2025-02-01T00:00:00"/>
    <n v="0"/>
    <n v="27.66"/>
    <n v="0"/>
  </r>
  <r>
    <x v="219"/>
    <x v="219"/>
    <s v="Kosmetyki"/>
    <d v="2025-03-01T00:00:00"/>
    <n v="0"/>
    <n v="29"/>
    <n v="0"/>
  </r>
  <r>
    <x v="219"/>
    <x v="219"/>
    <s v="Kosmetyki"/>
    <d v="2025-04-01T00:00:00"/>
    <n v="0"/>
    <n v="28.7"/>
    <n v="0"/>
  </r>
  <r>
    <x v="219"/>
    <x v="219"/>
    <s v="Kosmetyki"/>
    <d v="2025-05-01T00:00:00"/>
    <n v="9"/>
    <n v="27.87"/>
    <n v="250.83"/>
  </r>
  <r>
    <x v="219"/>
    <x v="219"/>
    <s v="Kosmetyki"/>
    <d v="2025-06-01T00:00:00"/>
    <n v="3"/>
    <n v="26.95"/>
    <n v="80.849999999999994"/>
  </r>
  <r>
    <x v="219"/>
    <x v="219"/>
    <s v="Kosmetyki"/>
    <d v="2025-07-01T00:00:00"/>
    <n v="9"/>
    <n v="29.6"/>
    <n v="266.40000000000003"/>
  </r>
  <r>
    <x v="219"/>
    <x v="219"/>
    <s v="Kosmetyki"/>
    <d v="2025-08-01T00:00:00"/>
    <n v="3"/>
    <n v="28.46"/>
    <n v="85.38"/>
  </r>
  <r>
    <x v="219"/>
    <x v="219"/>
    <s v="Kosmetyki"/>
    <d v="2025-09-01T00:00:00"/>
    <n v="5"/>
    <n v="27.18"/>
    <n v="135.9"/>
  </r>
  <r>
    <x v="219"/>
    <x v="219"/>
    <s v="Kosmetyki"/>
    <d v="2025-10-01T00:00:00"/>
    <n v="0"/>
    <n v="27.85"/>
    <n v="0"/>
  </r>
  <r>
    <x v="219"/>
    <x v="219"/>
    <s v="Kosmetyki"/>
    <d v="2025-11-01T00:00:00"/>
    <n v="0"/>
    <n v="28.56"/>
    <n v="0"/>
  </r>
  <r>
    <x v="219"/>
    <x v="219"/>
    <s v="Kosmetyki"/>
    <d v="2025-12-01T00:00:00"/>
    <n v="8"/>
    <n v="27.57"/>
    <n v="220.56"/>
  </r>
  <r>
    <x v="219"/>
    <x v="219"/>
    <s v="Kosmetyki"/>
    <d v="2026-01-01T00:00:00"/>
    <n v="3"/>
    <n v="27.72"/>
    <n v="83.16"/>
  </r>
  <r>
    <x v="219"/>
    <x v="219"/>
    <s v="Kosmetyki"/>
    <d v="2026-02-01T00:00:00"/>
    <n v="5"/>
    <n v="28.3"/>
    <n v="141.5"/>
  </r>
  <r>
    <x v="219"/>
    <x v="219"/>
    <s v="Kosmetyki"/>
    <d v="2026-03-01T00:00:00"/>
    <n v="0"/>
    <n v="27.92"/>
    <n v="0"/>
  </r>
  <r>
    <x v="219"/>
    <x v="219"/>
    <s v="Kosmetyki"/>
    <d v="2026-04-01T00:00:00"/>
    <n v="4"/>
    <n v="28.1"/>
    <n v="112.4"/>
  </r>
  <r>
    <x v="219"/>
    <x v="219"/>
    <s v="Kosmetyki"/>
    <d v="2026-05-01T00:00:00"/>
    <n v="2"/>
    <n v="28.43"/>
    <n v="56.86"/>
  </r>
  <r>
    <x v="219"/>
    <x v="219"/>
    <s v="Kosmetyki"/>
    <d v="2026-06-01T00:00:00"/>
    <n v="10"/>
    <n v="29.18"/>
    <n v="291.8"/>
  </r>
  <r>
    <x v="219"/>
    <x v="219"/>
    <s v="Kosmetyki"/>
    <d v="2026-07-01T00:00:00"/>
    <n v="7"/>
    <n v="27.71"/>
    <n v="193.97"/>
  </r>
  <r>
    <x v="220"/>
    <x v="220"/>
    <s v="Oświetlenie"/>
    <d v="2024-08-01T00:00:00"/>
    <n v="1"/>
    <n v="135.38999999999999"/>
    <n v="135.38999999999999"/>
  </r>
  <r>
    <x v="220"/>
    <x v="220"/>
    <s v="Oświetlenie"/>
    <d v="2024-09-01T00:00:00"/>
    <n v="1"/>
    <n v="140.18"/>
    <n v="140.18"/>
  </r>
  <r>
    <x v="220"/>
    <x v="220"/>
    <s v="Oświetlenie"/>
    <d v="2024-10-01T00:00:00"/>
    <n v="1"/>
    <n v="138.25"/>
    <n v="138.25"/>
  </r>
  <r>
    <x v="220"/>
    <x v="220"/>
    <s v="Oświetlenie"/>
    <d v="2024-11-01T00:00:00"/>
    <n v="1"/>
    <n v="137.97999999999999"/>
    <n v="137.97999999999999"/>
  </r>
  <r>
    <x v="220"/>
    <x v="220"/>
    <s v="Oświetlenie"/>
    <d v="2024-12-01T00:00:00"/>
    <n v="0"/>
    <n v="137.04"/>
    <n v="0"/>
  </r>
  <r>
    <x v="220"/>
    <x v="220"/>
    <s v="Oświetlenie"/>
    <d v="2025-01-01T00:00:00"/>
    <n v="1"/>
    <n v="142.05000000000001"/>
    <n v="142.05000000000001"/>
  </r>
  <r>
    <x v="220"/>
    <x v="220"/>
    <s v="Oświetlenie"/>
    <d v="2025-02-01T00:00:00"/>
    <n v="0"/>
    <n v="140.19999999999999"/>
    <n v="0"/>
  </r>
  <r>
    <x v="220"/>
    <x v="220"/>
    <s v="Oświetlenie"/>
    <d v="2025-03-01T00:00:00"/>
    <n v="1"/>
    <n v="137.99"/>
    <n v="137.99"/>
  </r>
  <r>
    <x v="220"/>
    <x v="220"/>
    <s v="Oświetlenie"/>
    <d v="2025-04-01T00:00:00"/>
    <n v="2"/>
    <n v="139.16"/>
    <n v="278.32"/>
  </r>
  <r>
    <x v="220"/>
    <x v="220"/>
    <s v="Oświetlenie"/>
    <d v="2025-05-01T00:00:00"/>
    <n v="1"/>
    <n v="135.08000000000001"/>
    <n v="135.08000000000001"/>
  </r>
  <r>
    <x v="220"/>
    <x v="220"/>
    <s v="Oświetlenie"/>
    <d v="2025-06-01T00:00:00"/>
    <n v="2"/>
    <n v="143.43"/>
    <n v="286.86"/>
  </r>
  <r>
    <x v="220"/>
    <x v="220"/>
    <s v="Oświetlenie"/>
    <d v="2025-07-01T00:00:00"/>
    <n v="2"/>
    <n v="139.81"/>
    <n v="279.62"/>
  </r>
  <r>
    <x v="220"/>
    <x v="220"/>
    <s v="Oświetlenie"/>
    <d v="2025-08-01T00:00:00"/>
    <n v="2"/>
    <n v="132.77000000000001"/>
    <n v="265.54000000000002"/>
  </r>
  <r>
    <x v="220"/>
    <x v="220"/>
    <s v="Oświetlenie"/>
    <d v="2025-09-01T00:00:00"/>
    <n v="2"/>
    <n v="132.29"/>
    <n v="264.58"/>
  </r>
  <r>
    <x v="220"/>
    <x v="220"/>
    <s v="Oświetlenie"/>
    <d v="2025-10-01T00:00:00"/>
    <n v="1"/>
    <n v="143.94999999999999"/>
    <n v="143.94999999999999"/>
  </r>
  <r>
    <x v="220"/>
    <x v="220"/>
    <s v="Oświetlenie"/>
    <d v="2025-11-01T00:00:00"/>
    <n v="1"/>
    <n v="140.66"/>
    <n v="140.66"/>
  </r>
  <r>
    <x v="220"/>
    <x v="220"/>
    <s v="Oświetlenie"/>
    <d v="2025-12-01T00:00:00"/>
    <n v="1"/>
    <n v="132.91999999999999"/>
    <n v="132.91999999999999"/>
  </r>
  <r>
    <x v="220"/>
    <x v="220"/>
    <s v="Oświetlenie"/>
    <d v="2026-01-01T00:00:00"/>
    <n v="1"/>
    <n v="135.91"/>
    <n v="135.91"/>
  </r>
  <r>
    <x v="220"/>
    <x v="220"/>
    <s v="Oświetlenie"/>
    <d v="2026-02-01T00:00:00"/>
    <n v="1"/>
    <n v="141.6"/>
    <n v="141.6"/>
  </r>
  <r>
    <x v="220"/>
    <x v="220"/>
    <s v="Oświetlenie"/>
    <d v="2026-03-01T00:00:00"/>
    <n v="1"/>
    <n v="134.22999999999999"/>
    <n v="134.22999999999999"/>
  </r>
  <r>
    <x v="220"/>
    <x v="220"/>
    <s v="Oświetlenie"/>
    <d v="2026-04-01T00:00:00"/>
    <n v="2"/>
    <n v="145.66"/>
    <n v="291.32"/>
  </r>
  <r>
    <x v="220"/>
    <x v="220"/>
    <s v="Oświetlenie"/>
    <d v="2026-05-01T00:00:00"/>
    <n v="2"/>
    <n v="141.59"/>
    <n v="283.18"/>
  </r>
  <r>
    <x v="220"/>
    <x v="220"/>
    <s v="Oświetlenie"/>
    <d v="2026-06-01T00:00:00"/>
    <n v="3"/>
    <n v="139.75"/>
    <n v="419.25"/>
  </r>
  <r>
    <x v="220"/>
    <x v="220"/>
    <s v="Oświetlenie"/>
    <d v="2026-07-01T00:00:00"/>
    <n v="3"/>
    <n v="138.34"/>
    <n v="415.02"/>
  </r>
  <r>
    <x v="221"/>
    <x v="221"/>
    <s v="AGD"/>
    <d v="2024-08-01T00:00:00"/>
    <n v="3"/>
    <n v="183.59"/>
    <n v="550.77"/>
  </r>
  <r>
    <x v="221"/>
    <x v="221"/>
    <s v="AGD"/>
    <d v="2024-09-01T00:00:00"/>
    <n v="6"/>
    <n v="184.65"/>
    <n v="1107.9000000000001"/>
  </r>
  <r>
    <x v="221"/>
    <x v="221"/>
    <s v="AGD"/>
    <d v="2024-10-01T00:00:00"/>
    <n v="10"/>
    <n v="184.98"/>
    <n v="1849.8"/>
  </r>
  <r>
    <x v="221"/>
    <x v="221"/>
    <s v="AGD"/>
    <d v="2024-11-01T00:00:00"/>
    <n v="12"/>
    <n v="184.6"/>
    <n v="2215.1999999999998"/>
  </r>
  <r>
    <x v="221"/>
    <x v="221"/>
    <s v="AGD"/>
    <d v="2024-12-01T00:00:00"/>
    <n v="21"/>
    <n v="194.01"/>
    <n v="4074.21"/>
  </r>
  <r>
    <x v="221"/>
    <x v="221"/>
    <s v="AGD"/>
    <d v="2025-01-01T00:00:00"/>
    <n v="18"/>
    <n v="188.97"/>
    <n v="3401.46"/>
  </r>
  <r>
    <x v="221"/>
    <x v="221"/>
    <s v="AGD"/>
    <d v="2025-02-01T00:00:00"/>
    <n v="19"/>
    <n v="188.48"/>
    <n v="3581.12"/>
  </r>
  <r>
    <x v="221"/>
    <x v="221"/>
    <s v="AGD"/>
    <d v="2025-03-01T00:00:00"/>
    <n v="22"/>
    <n v="196.8"/>
    <n v="4329.6000000000004"/>
  </r>
  <r>
    <x v="221"/>
    <x v="221"/>
    <s v="AGD"/>
    <d v="2025-04-01T00:00:00"/>
    <n v="13"/>
    <n v="183.99"/>
    <n v="2391.87"/>
  </r>
  <r>
    <x v="221"/>
    <x v="221"/>
    <s v="AGD"/>
    <d v="2025-05-01T00:00:00"/>
    <n v="12"/>
    <n v="193.8"/>
    <n v="2325.6000000000004"/>
  </r>
  <r>
    <x v="221"/>
    <x v="221"/>
    <s v="AGD"/>
    <d v="2025-06-01T00:00:00"/>
    <n v="6"/>
    <n v="187.93"/>
    <n v="1127.58"/>
  </r>
  <r>
    <x v="221"/>
    <x v="221"/>
    <s v="AGD"/>
    <d v="2025-07-01T00:00:00"/>
    <n v="4"/>
    <n v="191.75"/>
    <n v="767"/>
  </r>
  <r>
    <x v="221"/>
    <x v="221"/>
    <s v="AGD"/>
    <d v="2025-08-01T00:00:00"/>
    <n v="4"/>
    <n v="196.05"/>
    <n v="784.2"/>
  </r>
  <r>
    <x v="221"/>
    <x v="221"/>
    <s v="AGD"/>
    <d v="2025-09-01T00:00:00"/>
    <n v="5"/>
    <n v="185.93"/>
    <n v="929.65000000000009"/>
  </r>
  <r>
    <x v="221"/>
    <x v="221"/>
    <s v="AGD"/>
    <d v="2025-10-01T00:00:00"/>
    <n v="7"/>
    <n v="194.99"/>
    <n v="1364.93"/>
  </r>
  <r>
    <x v="221"/>
    <x v="221"/>
    <s v="AGD"/>
    <d v="2025-11-01T00:00:00"/>
    <n v="10"/>
    <n v="194.89"/>
    <n v="1948.8999999999999"/>
  </r>
  <r>
    <x v="221"/>
    <x v="221"/>
    <s v="AGD"/>
    <d v="2025-12-01T00:00:00"/>
    <n v="11"/>
    <n v="199.86"/>
    <n v="2198.46"/>
  </r>
  <r>
    <x v="221"/>
    <x v="221"/>
    <s v="AGD"/>
    <d v="2026-01-01T00:00:00"/>
    <n v="24"/>
    <n v="191.91"/>
    <n v="4605.84"/>
  </r>
  <r>
    <x v="221"/>
    <x v="221"/>
    <s v="AGD"/>
    <d v="2026-02-01T00:00:00"/>
    <n v="22"/>
    <n v="197.07"/>
    <n v="4335.54"/>
  </r>
  <r>
    <x v="221"/>
    <x v="221"/>
    <s v="AGD"/>
    <d v="2026-03-01T00:00:00"/>
    <n v="14"/>
    <n v="184.77"/>
    <n v="2586.7800000000002"/>
  </r>
  <r>
    <x v="221"/>
    <x v="221"/>
    <s v="AGD"/>
    <d v="2026-04-01T00:00:00"/>
    <n v="13"/>
    <n v="193.54"/>
    <n v="2516.02"/>
  </r>
  <r>
    <x v="221"/>
    <x v="221"/>
    <s v="AGD"/>
    <d v="2026-05-01T00:00:00"/>
    <n v="11"/>
    <n v="186.33"/>
    <n v="2049.63"/>
  </r>
  <r>
    <x v="221"/>
    <x v="221"/>
    <s v="AGD"/>
    <d v="2026-06-01T00:00:00"/>
    <n v="9"/>
    <n v="188.77"/>
    <n v="1698.93"/>
  </r>
  <r>
    <x v="221"/>
    <x v="221"/>
    <s v="AGD"/>
    <d v="2026-07-01T00:00:00"/>
    <n v="3"/>
    <n v="196.76"/>
    <n v="590.28"/>
  </r>
  <r>
    <x v="222"/>
    <x v="222"/>
    <s v="Oświetlenie"/>
    <d v="2024-08-01T00:00:00"/>
    <n v="1"/>
    <n v="277.35000000000002"/>
    <n v="277.35000000000002"/>
  </r>
  <r>
    <x v="222"/>
    <x v="222"/>
    <s v="Oświetlenie"/>
    <d v="2024-09-01T00:00:00"/>
    <n v="1"/>
    <n v="299.3"/>
    <n v="299.3"/>
  </r>
  <r>
    <x v="222"/>
    <x v="222"/>
    <s v="Oświetlenie"/>
    <d v="2024-10-01T00:00:00"/>
    <n v="1"/>
    <n v="293.05"/>
    <n v="293.05"/>
  </r>
  <r>
    <x v="222"/>
    <x v="222"/>
    <s v="Oświetlenie"/>
    <d v="2024-11-01T00:00:00"/>
    <n v="1"/>
    <n v="299.2"/>
    <n v="299.2"/>
  </r>
  <r>
    <x v="222"/>
    <x v="222"/>
    <s v="Oświetlenie"/>
    <d v="2024-12-01T00:00:00"/>
    <n v="1"/>
    <n v="280.56"/>
    <n v="280.56"/>
  </r>
  <r>
    <x v="222"/>
    <x v="222"/>
    <s v="Oświetlenie"/>
    <d v="2025-01-01T00:00:00"/>
    <n v="1"/>
    <n v="278.01"/>
    <n v="278.01"/>
  </r>
  <r>
    <x v="222"/>
    <x v="222"/>
    <s v="Oświetlenie"/>
    <d v="2025-02-01T00:00:00"/>
    <n v="1"/>
    <n v="293.43"/>
    <n v="293.43"/>
  </r>
  <r>
    <x v="222"/>
    <x v="222"/>
    <s v="Oświetlenie"/>
    <d v="2025-03-01T00:00:00"/>
    <n v="1"/>
    <n v="286.58"/>
    <n v="286.58"/>
  </r>
  <r>
    <x v="222"/>
    <x v="222"/>
    <s v="Oświetlenie"/>
    <d v="2025-04-01T00:00:00"/>
    <n v="1"/>
    <n v="281.39999999999998"/>
    <n v="281.39999999999998"/>
  </r>
  <r>
    <x v="222"/>
    <x v="222"/>
    <s v="Oświetlenie"/>
    <d v="2025-05-01T00:00:00"/>
    <n v="1"/>
    <n v="294.05"/>
    <n v="294.05"/>
  </r>
  <r>
    <x v="222"/>
    <x v="222"/>
    <s v="Oświetlenie"/>
    <d v="2025-06-01T00:00:00"/>
    <n v="1"/>
    <n v="296.27999999999997"/>
    <n v="296.27999999999997"/>
  </r>
  <r>
    <x v="222"/>
    <x v="222"/>
    <s v="Oświetlenie"/>
    <d v="2025-07-01T00:00:00"/>
    <n v="1"/>
    <n v="297.61"/>
    <n v="297.61"/>
  </r>
  <r>
    <x v="222"/>
    <x v="222"/>
    <s v="Oświetlenie"/>
    <d v="2025-08-01T00:00:00"/>
    <n v="1"/>
    <n v="283.2"/>
    <n v="283.2"/>
  </r>
  <r>
    <x v="222"/>
    <x v="222"/>
    <s v="Oświetlenie"/>
    <d v="2025-09-01T00:00:00"/>
    <n v="1"/>
    <n v="302.47000000000003"/>
    <n v="302.47000000000003"/>
  </r>
  <r>
    <x v="222"/>
    <x v="222"/>
    <s v="Oświetlenie"/>
    <d v="2025-10-01T00:00:00"/>
    <n v="1"/>
    <n v="291.7"/>
    <n v="291.7"/>
  </r>
  <r>
    <x v="222"/>
    <x v="222"/>
    <s v="Oświetlenie"/>
    <d v="2025-11-01T00:00:00"/>
    <n v="1"/>
    <n v="301.76"/>
    <n v="301.76"/>
  </r>
  <r>
    <x v="222"/>
    <x v="222"/>
    <s v="Oświetlenie"/>
    <d v="2025-12-01T00:00:00"/>
    <n v="1"/>
    <n v="281.89"/>
    <n v="281.89"/>
  </r>
  <r>
    <x v="222"/>
    <x v="222"/>
    <s v="Oświetlenie"/>
    <d v="2026-01-01T00:00:00"/>
    <n v="1"/>
    <n v="291.10000000000002"/>
    <n v="291.10000000000002"/>
  </r>
  <r>
    <x v="222"/>
    <x v="222"/>
    <s v="Oświetlenie"/>
    <d v="2026-02-01T00:00:00"/>
    <n v="1"/>
    <n v="296.76"/>
    <n v="296.76"/>
  </r>
  <r>
    <x v="222"/>
    <x v="222"/>
    <s v="Oświetlenie"/>
    <d v="2026-03-01T00:00:00"/>
    <n v="1"/>
    <n v="297.12"/>
    <n v="297.12"/>
  </r>
  <r>
    <x v="222"/>
    <x v="222"/>
    <s v="Oświetlenie"/>
    <d v="2026-04-01T00:00:00"/>
    <n v="1"/>
    <n v="291.27"/>
    <n v="291.27"/>
  </r>
  <r>
    <x v="222"/>
    <x v="222"/>
    <s v="Oświetlenie"/>
    <d v="2026-05-01T00:00:00"/>
    <n v="1"/>
    <n v="295.08"/>
    <n v="295.08"/>
  </r>
  <r>
    <x v="222"/>
    <x v="222"/>
    <s v="Oświetlenie"/>
    <d v="2026-06-01T00:00:00"/>
    <n v="1"/>
    <n v="305.18"/>
    <n v="305.18"/>
  </r>
  <r>
    <x v="222"/>
    <x v="222"/>
    <s v="Oświetlenie"/>
    <d v="2026-07-01T00:00:00"/>
    <n v="1"/>
    <n v="290.43"/>
    <n v="290.43"/>
  </r>
  <r>
    <x v="223"/>
    <x v="223"/>
    <s v="Oświetlenie"/>
    <d v="2024-08-01T00:00:00"/>
    <n v="4"/>
    <n v="255.23"/>
    <n v="1020.92"/>
  </r>
  <r>
    <x v="223"/>
    <x v="223"/>
    <s v="Oświetlenie"/>
    <d v="2024-09-01T00:00:00"/>
    <n v="3"/>
    <n v="238.59"/>
    <n v="715.77"/>
  </r>
  <r>
    <x v="223"/>
    <x v="223"/>
    <s v="Oświetlenie"/>
    <d v="2024-10-01T00:00:00"/>
    <n v="3"/>
    <n v="252.9"/>
    <n v="758.7"/>
  </r>
  <r>
    <x v="223"/>
    <x v="223"/>
    <s v="Oświetlenie"/>
    <d v="2024-11-01T00:00:00"/>
    <n v="4"/>
    <n v="247.66"/>
    <n v="990.64"/>
  </r>
  <r>
    <x v="223"/>
    <x v="223"/>
    <s v="Oświetlenie"/>
    <d v="2024-12-01T00:00:00"/>
    <n v="5"/>
    <n v="240.19"/>
    <n v="1200.95"/>
  </r>
  <r>
    <x v="223"/>
    <x v="223"/>
    <s v="Oświetlenie"/>
    <d v="2025-01-01T00:00:00"/>
    <n v="8"/>
    <n v="246.65"/>
    <n v="1973.2"/>
  </r>
  <r>
    <x v="223"/>
    <x v="223"/>
    <s v="Oświetlenie"/>
    <d v="2025-02-01T00:00:00"/>
    <n v="10"/>
    <n v="245.34"/>
    <n v="2453.4"/>
  </r>
  <r>
    <x v="223"/>
    <x v="223"/>
    <s v="Oświetlenie"/>
    <d v="2025-03-01T00:00:00"/>
    <n v="10"/>
    <n v="255.28"/>
    <n v="2552.8000000000002"/>
  </r>
  <r>
    <x v="223"/>
    <x v="223"/>
    <s v="Oświetlenie"/>
    <d v="2025-04-01T00:00:00"/>
    <n v="14"/>
    <n v="243.08"/>
    <n v="3403.1200000000003"/>
  </r>
  <r>
    <x v="223"/>
    <x v="223"/>
    <s v="Oświetlenie"/>
    <d v="2025-05-01T00:00:00"/>
    <n v="13"/>
    <n v="258.17"/>
    <n v="3356.21"/>
  </r>
  <r>
    <x v="223"/>
    <x v="223"/>
    <s v="Oświetlenie"/>
    <d v="2025-06-01T00:00:00"/>
    <n v="8"/>
    <n v="242.07"/>
    <n v="1936.56"/>
  </r>
  <r>
    <x v="223"/>
    <x v="223"/>
    <s v="Oświetlenie"/>
    <d v="2025-07-01T00:00:00"/>
    <n v="5"/>
    <n v="251.33"/>
    <n v="1256.6500000000001"/>
  </r>
  <r>
    <x v="223"/>
    <x v="223"/>
    <s v="Oświetlenie"/>
    <d v="2025-08-01T00:00:00"/>
    <n v="4"/>
    <n v="259.11"/>
    <n v="1036.44"/>
  </r>
  <r>
    <x v="223"/>
    <x v="223"/>
    <s v="Oświetlenie"/>
    <d v="2025-09-01T00:00:00"/>
    <n v="2"/>
    <n v="249.38"/>
    <n v="498.76"/>
  </r>
  <r>
    <x v="223"/>
    <x v="223"/>
    <s v="Oświetlenie"/>
    <d v="2025-10-01T00:00:00"/>
    <n v="2"/>
    <n v="247.9"/>
    <n v="495.8"/>
  </r>
  <r>
    <x v="223"/>
    <x v="223"/>
    <s v="Oświetlenie"/>
    <d v="2025-11-01T00:00:00"/>
    <n v="5"/>
    <n v="245.05"/>
    <n v="1225.25"/>
  </r>
  <r>
    <x v="223"/>
    <x v="223"/>
    <s v="Oświetlenie"/>
    <d v="2025-12-01T00:00:00"/>
    <n v="6"/>
    <n v="240.99"/>
    <n v="1445.94"/>
  </r>
  <r>
    <x v="223"/>
    <x v="223"/>
    <s v="Oświetlenie"/>
    <d v="2026-01-01T00:00:00"/>
    <n v="9"/>
    <n v="238.85"/>
    <n v="2149.65"/>
  </r>
  <r>
    <x v="223"/>
    <x v="223"/>
    <s v="Oświetlenie"/>
    <d v="2026-02-01T00:00:00"/>
    <n v="9"/>
    <n v="251.47"/>
    <n v="2263.23"/>
  </r>
  <r>
    <x v="223"/>
    <x v="223"/>
    <s v="Oświetlenie"/>
    <d v="2026-03-01T00:00:00"/>
    <n v="8"/>
    <n v="250.96"/>
    <n v="2007.68"/>
  </r>
  <r>
    <x v="223"/>
    <x v="223"/>
    <s v="Oświetlenie"/>
    <d v="2026-04-01T00:00:00"/>
    <n v="7"/>
    <n v="251.52"/>
    <n v="1760.64"/>
  </r>
  <r>
    <x v="223"/>
    <x v="223"/>
    <s v="Oświetlenie"/>
    <d v="2026-05-01T00:00:00"/>
    <n v="12"/>
    <n v="261.58"/>
    <n v="3138.96"/>
  </r>
  <r>
    <x v="223"/>
    <x v="223"/>
    <s v="Oświetlenie"/>
    <d v="2026-06-01T00:00:00"/>
    <n v="8"/>
    <n v="254.47"/>
    <n v="2035.76"/>
  </r>
  <r>
    <x v="223"/>
    <x v="223"/>
    <s v="Oświetlenie"/>
    <d v="2026-07-01T00:00:00"/>
    <n v="9"/>
    <n v="253.55"/>
    <n v="2281.9500000000003"/>
  </r>
  <r>
    <x v="224"/>
    <x v="224"/>
    <s v="Artykuły biurowe"/>
    <d v="2024-08-01T00:00:00"/>
    <n v="3"/>
    <n v="12.16"/>
    <n v="36.480000000000004"/>
  </r>
  <r>
    <x v="224"/>
    <x v="224"/>
    <s v="Artykuły biurowe"/>
    <d v="2024-09-01T00:00:00"/>
    <n v="13"/>
    <n v="12.25"/>
    <n v="159.25"/>
  </r>
  <r>
    <x v="224"/>
    <x v="224"/>
    <s v="Artykuły biurowe"/>
    <d v="2024-10-01T00:00:00"/>
    <n v="22"/>
    <n v="12.16"/>
    <n v="267.52"/>
  </r>
  <r>
    <x v="224"/>
    <x v="224"/>
    <s v="Artykuły biurowe"/>
    <d v="2024-11-01T00:00:00"/>
    <n v="47"/>
    <n v="11.4"/>
    <n v="535.80000000000007"/>
  </r>
  <r>
    <x v="224"/>
    <x v="224"/>
    <s v="Artykuły biurowe"/>
    <d v="2024-12-01T00:00:00"/>
    <n v="54"/>
    <n v="11.97"/>
    <n v="646.38"/>
  </r>
  <r>
    <x v="224"/>
    <x v="224"/>
    <s v="Artykuły biurowe"/>
    <d v="2025-01-01T00:00:00"/>
    <n v="24"/>
    <n v="11.58"/>
    <n v="277.92"/>
  </r>
  <r>
    <x v="224"/>
    <x v="224"/>
    <s v="Artykuły biurowe"/>
    <d v="2025-02-01T00:00:00"/>
    <n v="51"/>
    <n v="11.51"/>
    <n v="587.01"/>
  </r>
  <r>
    <x v="224"/>
    <x v="224"/>
    <s v="Artykuły biurowe"/>
    <d v="2025-03-01T00:00:00"/>
    <n v="58"/>
    <n v="11.35"/>
    <n v="658.3"/>
  </r>
  <r>
    <x v="224"/>
    <x v="224"/>
    <s v="Artykuły biurowe"/>
    <d v="2025-04-01T00:00:00"/>
    <n v="28"/>
    <n v="11.69"/>
    <n v="327.32"/>
  </r>
  <r>
    <x v="224"/>
    <x v="224"/>
    <s v="Artykuły biurowe"/>
    <d v="2025-05-01T00:00:00"/>
    <n v="23"/>
    <n v="11.7"/>
    <n v="269.09999999999997"/>
  </r>
  <r>
    <x v="224"/>
    <x v="224"/>
    <s v="Artykuły biurowe"/>
    <d v="2025-06-01T00:00:00"/>
    <n v="4"/>
    <n v="11.73"/>
    <n v="46.92"/>
  </r>
  <r>
    <x v="224"/>
    <x v="224"/>
    <s v="Artykuły biurowe"/>
    <d v="2025-07-01T00:00:00"/>
    <n v="2"/>
    <n v="11.15"/>
    <n v="22.3"/>
  </r>
  <r>
    <x v="224"/>
    <x v="224"/>
    <s v="Artykuły biurowe"/>
    <d v="2025-08-01T00:00:00"/>
    <n v="3"/>
    <n v="11.81"/>
    <n v="35.43"/>
  </r>
  <r>
    <x v="224"/>
    <x v="224"/>
    <s v="Artykuły biurowe"/>
    <d v="2025-09-01T00:00:00"/>
    <n v="10"/>
    <n v="12.22"/>
    <n v="122.2"/>
  </r>
  <r>
    <x v="224"/>
    <x v="224"/>
    <s v="Artykuły biurowe"/>
    <d v="2025-10-01T00:00:00"/>
    <n v="20"/>
    <n v="11.66"/>
    <n v="233.2"/>
  </r>
  <r>
    <x v="224"/>
    <x v="224"/>
    <s v="Artykuły biurowe"/>
    <d v="2025-11-01T00:00:00"/>
    <n v="35"/>
    <n v="11.76"/>
    <n v="411.59999999999997"/>
  </r>
  <r>
    <x v="224"/>
    <x v="224"/>
    <s v="Artykuły biurowe"/>
    <d v="2025-12-01T00:00:00"/>
    <n v="62"/>
    <n v="11.3"/>
    <n v="700.6"/>
  </r>
  <r>
    <x v="224"/>
    <x v="224"/>
    <s v="Artykuły biurowe"/>
    <d v="2026-01-01T00:00:00"/>
    <n v="48"/>
    <n v="12.17"/>
    <n v="584.16"/>
  </r>
  <r>
    <x v="224"/>
    <x v="224"/>
    <s v="Artykuły biurowe"/>
    <d v="2026-02-01T00:00:00"/>
    <n v="61"/>
    <n v="11.21"/>
    <n v="683.81000000000006"/>
  </r>
  <r>
    <x v="224"/>
    <x v="224"/>
    <s v="Artykuły biurowe"/>
    <d v="2026-03-01T00:00:00"/>
    <n v="61"/>
    <n v="11.98"/>
    <n v="730.78"/>
  </r>
  <r>
    <x v="224"/>
    <x v="224"/>
    <s v="Artykuły biurowe"/>
    <d v="2026-04-01T00:00:00"/>
    <n v="27"/>
    <n v="12.07"/>
    <n v="325.89"/>
  </r>
  <r>
    <x v="224"/>
    <x v="224"/>
    <s v="Artykuły biurowe"/>
    <d v="2026-05-01T00:00:00"/>
    <n v="19"/>
    <n v="11.27"/>
    <n v="214.13"/>
  </r>
  <r>
    <x v="224"/>
    <x v="224"/>
    <s v="Artykuły biurowe"/>
    <d v="2026-06-01T00:00:00"/>
    <n v="8"/>
    <n v="12.27"/>
    <n v="98.16"/>
  </r>
  <r>
    <x v="224"/>
    <x v="224"/>
    <s v="Artykuły biurowe"/>
    <d v="2026-07-01T00:00:00"/>
    <n v="3"/>
    <n v="11.64"/>
    <n v="34.92"/>
  </r>
  <r>
    <x v="225"/>
    <x v="225"/>
    <s v="AGD"/>
    <d v="2024-08-01T00:00:00"/>
    <n v="46"/>
    <n v="504.21"/>
    <n v="23193.66"/>
  </r>
  <r>
    <x v="225"/>
    <x v="225"/>
    <s v="AGD"/>
    <d v="2024-09-01T00:00:00"/>
    <n v="45"/>
    <n v="540.98"/>
    <n v="24344.100000000002"/>
  </r>
  <r>
    <x v="225"/>
    <x v="225"/>
    <s v="AGD"/>
    <d v="2024-10-01T00:00:00"/>
    <n v="41"/>
    <n v="542.36"/>
    <n v="22236.760000000002"/>
  </r>
  <r>
    <x v="225"/>
    <x v="225"/>
    <s v="AGD"/>
    <d v="2024-11-01T00:00:00"/>
    <n v="44"/>
    <n v="547.14"/>
    <n v="24074.16"/>
  </r>
  <r>
    <x v="225"/>
    <x v="225"/>
    <s v="AGD"/>
    <d v="2024-12-01T00:00:00"/>
    <n v="37"/>
    <n v="542.45000000000005"/>
    <n v="20070.650000000001"/>
  </r>
  <r>
    <x v="225"/>
    <x v="225"/>
    <s v="AGD"/>
    <d v="2025-01-01T00:00:00"/>
    <n v="45"/>
    <n v="520.57000000000005"/>
    <n v="23425.65"/>
  </r>
  <r>
    <x v="225"/>
    <x v="225"/>
    <s v="AGD"/>
    <d v="2025-02-01T00:00:00"/>
    <n v="44"/>
    <n v="548.15"/>
    <n v="24118.6"/>
  </r>
  <r>
    <x v="225"/>
    <x v="225"/>
    <s v="AGD"/>
    <d v="2025-03-01T00:00:00"/>
    <n v="46"/>
    <n v="516.05999999999995"/>
    <n v="23738.76"/>
  </r>
  <r>
    <x v="225"/>
    <x v="225"/>
    <s v="AGD"/>
    <d v="2025-04-01T00:00:00"/>
    <n v="37"/>
    <n v="535.34"/>
    <n v="19807.580000000002"/>
  </r>
  <r>
    <x v="225"/>
    <x v="225"/>
    <s v="AGD"/>
    <d v="2025-05-01T00:00:00"/>
    <n v="42"/>
    <n v="544.15"/>
    <n v="22854.3"/>
  </r>
  <r>
    <x v="225"/>
    <x v="225"/>
    <s v="AGD"/>
    <d v="2025-06-01T00:00:00"/>
    <n v="48"/>
    <n v="520.47"/>
    <n v="24982.560000000001"/>
  </r>
  <r>
    <x v="225"/>
    <x v="225"/>
    <s v="AGD"/>
    <d v="2025-07-01T00:00:00"/>
    <n v="35"/>
    <n v="537.55999999999995"/>
    <n v="18814.599999999999"/>
  </r>
  <r>
    <x v="225"/>
    <x v="225"/>
    <s v="AGD"/>
    <d v="2025-08-01T00:00:00"/>
    <n v="34"/>
    <n v="512.23"/>
    <n v="17415.82"/>
  </r>
  <r>
    <x v="225"/>
    <x v="225"/>
    <s v="AGD"/>
    <d v="2025-09-01T00:00:00"/>
    <n v="39"/>
    <n v="504.02"/>
    <n v="19656.78"/>
  </r>
  <r>
    <x v="225"/>
    <x v="225"/>
    <s v="AGD"/>
    <d v="2025-10-01T00:00:00"/>
    <n v="39"/>
    <n v="517.14"/>
    <n v="20168.46"/>
  </r>
  <r>
    <x v="225"/>
    <x v="225"/>
    <s v="AGD"/>
    <d v="2025-11-01T00:00:00"/>
    <n v="42"/>
    <n v="516.04"/>
    <n v="21673.68"/>
  </r>
  <r>
    <x v="225"/>
    <x v="225"/>
    <s v="AGD"/>
    <d v="2025-12-01T00:00:00"/>
    <n v="38"/>
    <n v="538.16999999999996"/>
    <n v="20450.46"/>
  </r>
  <r>
    <x v="225"/>
    <x v="225"/>
    <s v="AGD"/>
    <d v="2026-01-01T00:00:00"/>
    <n v="40"/>
    <n v="522.57000000000005"/>
    <n v="20902.800000000003"/>
  </r>
  <r>
    <x v="225"/>
    <x v="225"/>
    <s v="AGD"/>
    <d v="2026-02-01T00:00:00"/>
    <n v="33"/>
    <n v="532"/>
    <n v="17556"/>
  </r>
  <r>
    <x v="225"/>
    <x v="225"/>
    <s v="AGD"/>
    <d v="2026-03-01T00:00:00"/>
    <n v="33"/>
    <n v="547.46"/>
    <n v="18066.18"/>
  </r>
  <r>
    <x v="225"/>
    <x v="225"/>
    <s v="AGD"/>
    <d v="2026-04-01T00:00:00"/>
    <n v="35"/>
    <n v="513.01"/>
    <n v="17955.349999999999"/>
  </r>
  <r>
    <x v="225"/>
    <x v="225"/>
    <s v="AGD"/>
    <d v="2026-05-01T00:00:00"/>
    <n v="38"/>
    <n v="533.4"/>
    <n v="20269.2"/>
  </r>
  <r>
    <x v="225"/>
    <x v="225"/>
    <s v="AGD"/>
    <d v="2026-06-01T00:00:00"/>
    <n v="36"/>
    <n v="525.76"/>
    <n v="18927.36"/>
  </r>
  <r>
    <x v="225"/>
    <x v="225"/>
    <s v="AGD"/>
    <d v="2026-07-01T00:00:00"/>
    <n v="38"/>
    <n v="537.5"/>
    <n v="20425"/>
  </r>
  <r>
    <x v="226"/>
    <x v="226"/>
    <s v="Sport i rekreacja"/>
    <d v="2024-08-01T00:00:00"/>
    <n v="5"/>
    <n v="287.58999999999997"/>
    <n v="1437.9499999999998"/>
  </r>
  <r>
    <x v="226"/>
    <x v="226"/>
    <s v="Sport i rekreacja"/>
    <d v="2024-09-01T00:00:00"/>
    <n v="0"/>
    <n v="263.67"/>
    <n v="0"/>
  </r>
  <r>
    <x v="226"/>
    <x v="226"/>
    <s v="Sport i rekreacja"/>
    <d v="2024-10-01T00:00:00"/>
    <n v="6"/>
    <n v="276.7"/>
    <n v="1660.1999999999998"/>
  </r>
  <r>
    <x v="226"/>
    <x v="226"/>
    <s v="Sport i rekreacja"/>
    <d v="2024-11-01T00:00:00"/>
    <n v="0"/>
    <n v="277.60000000000002"/>
    <n v="0"/>
  </r>
  <r>
    <x v="226"/>
    <x v="226"/>
    <s v="Sport i rekreacja"/>
    <d v="2024-12-01T00:00:00"/>
    <n v="5"/>
    <n v="268.08999999999997"/>
    <n v="1340.4499999999998"/>
  </r>
  <r>
    <x v="226"/>
    <x v="226"/>
    <s v="Sport i rekreacja"/>
    <d v="2025-01-01T00:00:00"/>
    <n v="9"/>
    <n v="278.49"/>
    <n v="2506.41"/>
  </r>
  <r>
    <x v="226"/>
    <x v="226"/>
    <s v="Sport i rekreacja"/>
    <d v="2025-02-01T00:00:00"/>
    <n v="7"/>
    <n v="262.32"/>
    <n v="1836.24"/>
  </r>
  <r>
    <x v="226"/>
    <x v="226"/>
    <s v="Sport i rekreacja"/>
    <d v="2025-03-01T00:00:00"/>
    <n v="17"/>
    <n v="266.61"/>
    <n v="4532.37"/>
  </r>
  <r>
    <x v="226"/>
    <x v="226"/>
    <s v="Sport i rekreacja"/>
    <d v="2025-04-01T00:00:00"/>
    <n v="7"/>
    <n v="279.68"/>
    <n v="1957.76"/>
  </r>
  <r>
    <x v="226"/>
    <x v="226"/>
    <s v="Sport i rekreacja"/>
    <d v="2025-05-01T00:00:00"/>
    <n v="0"/>
    <n v="286.45"/>
    <n v="0"/>
  </r>
  <r>
    <x v="226"/>
    <x v="226"/>
    <s v="Sport i rekreacja"/>
    <d v="2025-06-01T00:00:00"/>
    <n v="4"/>
    <n v="264.12"/>
    <n v="1056.48"/>
  </r>
  <r>
    <x v="226"/>
    <x v="226"/>
    <s v="Sport i rekreacja"/>
    <d v="2025-07-01T00:00:00"/>
    <n v="0"/>
    <n v="275.06"/>
    <n v="0"/>
  </r>
  <r>
    <x v="226"/>
    <x v="226"/>
    <s v="Sport i rekreacja"/>
    <d v="2025-08-01T00:00:00"/>
    <n v="5"/>
    <n v="280.77"/>
    <n v="1403.85"/>
  </r>
  <r>
    <x v="226"/>
    <x v="226"/>
    <s v="Sport i rekreacja"/>
    <d v="2025-09-01T00:00:00"/>
    <n v="7"/>
    <n v="286.94"/>
    <n v="2008.58"/>
  </r>
  <r>
    <x v="226"/>
    <x v="226"/>
    <s v="Sport i rekreacja"/>
    <d v="2025-10-01T00:00:00"/>
    <n v="8"/>
    <n v="264.29000000000002"/>
    <n v="2114.3200000000002"/>
  </r>
  <r>
    <x v="226"/>
    <x v="226"/>
    <s v="Sport i rekreacja"/>
    <d v="2025-11-01T00:00:00"/>
    <n v="10"/>
    <n v="288.51"/>
    <n v="2885.1"/>
  </r>
  <r>
    <x v="226"/>
    <x v="226"/>
    <s v="Sport i rekreacja"/>
    <d v="2025-12-01T00:00:00"/>
    <n v="15"/>
    <n v="281"/>
    <n v="4215"/>
  </r>
  <r>
    <x v="226"/>
    <x v="226"/>
    <s v="Sport i rekreacja"/>
    <d v="2026-01-01T00:00:00"/>
    <n v="6"/>
    <n v="267.35000000000002"/>
    <n v="1604.1000000000001"/>
  </r>
  <r>
    <x v="226"/>
    <x v="226"/>
    <s v="Sport i rekreacja"/>
    <d v="2026-02-01T00:00:00"/>
    <n v="0"/>
    <n v="270.07"/>
    <n v="0"/>
  </r>
  <r>
    <x v="226"/>
    <x v="226"/>
    <s v="Sport i rekreacja"/>
    <d v="2026-03-01T00:00:00"/>
    <n v="9"/>
    <n v="285.61"/>
    <n v="2570.4900000000002"/>
  </r>
  <r>
    <x v="226"/>
    <x v="226"/>
    <s v="Sport i rekreacja"/>
    <d v="2026-04-01T00:00:00"/>
    <n v="0"/>
    <n v="269.02"/>
    <n v="0"/>
  </r>
  <r>
    <x v="226"/>
    <x v="226"/>
    <s v="Sport i rekreacja"/>
    <d v="2026-05-01T00:00:00"/>
    <n v="7"/>
    <n v="277.27999999999997"/>
    <n v="1940.9599999999998"/>
  </r>
  <r>
    <x v="226"/>
    <x v="226"/>
    <s v="Sport i rekreacja"/>
    <d v="2026-06-01T00:00:00"/>
    <n v="0"/>
    <n v="264.10000000000002"/>
    <n v="0"/>
  </r>
  <r>
    <x v="226"/>
    <x v="226"/>
    <s v="Sport i rekreacja"/>
    <d v="2026-07-01T00:00:00"/>
    <n v="11"/>
    <n v="265.47000000000003"/>
    <n v="2920.17"/>
  </r>
  <r>
    <x v="227"/>
    <x v="227"/>
    <s v="Narzędzia"/>
    <d v="2024-08-01T00:00:00"/>
    <n v="3"/>
    <n v="128.29"/>
    <n v="384.87"/>
  </r>
  <r>
    <x v="227"/>
    <x v="227"/>
    <s v="Narzędzia"/>
    <d v="2024-09-01T00:00:00"/>
    <n v="2"/>
    <n v="127.21"/>
    <n v="254.42"/>
  </r>
  <r>
    <x v="227"/>
    <x v="227"/>
    <s v="Narzędzia"/>
    <d v="2024-10-01T00:00:00"/>
    <n v="1"/>
    <n v="121.17"/>
    <n v="121.17"/>
  </r>
  <r>
    <x v="227"/>
    <x v="227"/>
    <s v="Narzędzia"/>
    <d v="2024-11-01T00:00:00"/>
    <n v="0"/>
    <n v="122.49"/>
    <n v="0"/>
  </r>
  <r>
    <x v="227"/>
    <x v="227"/>
    <s v="Narzędzia"/>
    <d v="2024-12-01T00:00:00"/>
    <n v="5"/>
    <n v="131.02000000000001"/>
    <n v="655.1"/>
  </r>
  <r>
    <x v="227"/>
    <x v="227"/>
    <s v="Narzędzia"/>
    <d v="2025-01-01T00:00:00"/>
    <n v="6"/>
    <n v="130.69"/>
    <n v="784.14"/>
  </r>
  <r>
    <x v="227"/>
    <x v="227"/>
    <s v="Narzędzia"/>
    <d v="2025-02-01T00:00:00"/>
    <n v="1"/>
    <n v="120.75"/>
    <n v="120.75"/>
  </r>
  <r>
    <x v="227"/>
    <x v="227"/>
    <s v="Narzędzia"/>
    <d v="2025-03-01T00:00:00"/>
    <n v="0"/>
    <n v="125.22"/>
    <n v="0"/>
  </r>
  <r>
    <x v="227"/>
    <x v="227"/>
    <s v="Narzędzia"/>
    <d v="2025-04-01T00:00:00"/>
    <n v="2"/>
    <n v="124.92"/>
    <n v="249.84"/>
  </r>
  <r>
    <x v="227"/>
    <x v="227"/>
    <s v="Narzędzia"/>
    <d v="2025-05-01T00:00:00"/>
    <n v="2"/>
    <n v="125.18"/>
    <n v="250.36"/>
  </r>
  <r>
    <x v="227"/>
    <x v="227"/>
    <s v="Narzędzia"/>
    <d v="2025-06-01T00:00:00"/>
    <n v="0"/>
    <n v="123.52"/>
    <n v="0"/>
  </r>
  <r>
    <x v="227"/>
    <x v="227"/>
    <s v="Narzędzia"/>
    <d v="2025-07-01T00:00:00"/>
    <n v="0"/>
    <n v="130.13"/>
    <n v="0"/>
  </r>
  <r>
    <x v="227"/>
    <x v="227"/>
    <s v="Narzędzia"/>
    <d v="2025-08-01T00:00:00"/>
    <n v="1"/>
    <n v="128.94999999999999"/>
    <n v="128.94999999999999"/>
  </r>
  <r>
    <x v="227"/>
    <x v="227"/>
    <s v="Narzędzia"/>
    <d v="2025-09-01T00:00:00"/>
    <n v="0"/>
    <n v="128.5"/>
    <n v="0"/>
  </r>
  <r>
    <x v="227"/>
    <x v="227"/>
    <s v="Narzędzia"/>
    <d v="2025-10-01T00:00:00"/>
    <n v="4"/>
    <n v="125.04"/>
    <n v="500.16"/>
  </r>
  <r>
    <x v="227"/>
    <x v="227"/>
    <s v="Narzędzia"/>
    <d v="2025-11-01T00:00:00"/>
    <n v="8"/>
    <n v="119.3"/>
    <n v="954.4"/>
  </r>
  <r>
    <x v="227"/>
    <x v="227"/>
    <s v="Narzędzia"/>
    <d v="2025-12-01T00:00:00"/>
    <n v="1"/>
    <n v="122.8"/>
    <n v="122.8"/>
  </r>
  <r>
    <x v="227"/>
    <x v="227"/>
    <s v="Narzędzia"/>
    <d v="2026-01-01T00:00:00"/>
    <n v="3"/>
    <n v="124.24"/>
    <n v="372.71999999999997"/>
  </r>
  <r>
    <x v="227"/>
    <x v="227"/>
    <s v="Narzędzia"/>
    <d v="2026-02-01T00:00:00"/>
    <n v="3"/>
    <n v="119.79"/>
    <n v="359.37"/>
  </r>
  <r>
    <x v="227"/>
    <x v="227"/>
    <s v="Narzędzia"/>
    <d v="2026-03-01T00:00:00"/>
    <n v="0"/>
    <n v="125.77"/>
    <n v="0"/>
  </r>
  <r>
    <x v="227"/>
    <x v="227"/>
    <s v="Narzędzia"/>
    <d v="2026-04-01T00:00:00"/>
    <n v="0"/>
    <n v="119.77"/>
    <n v="0"/>
  </r>
  <r>
    <x v="227"/>
    <x v="227"/>
    <s v="Narzędzia"/>
    <d v="2026-05-01T00:00:00"/>
    <n v="0"/>
    <n v="122.63"/>
    <n v="0"/>
  </r>
  <r>
    <x v="227"/>
    <x v="227"/>
    <s v="Narzędzia"/>
    <d v="2026-06-01T00:00:00"/>
    <n v="0"/>
    <n v="130.68"/>
    <n v="0"/>
  </r>
  <r>
    <x v="227"/>
    <x v="227"/>
    <s v="Narzędzia"/>
    <d v="2026-07-01T00:00:00"/>
    <n v="5"/>
    <n v="127.8"/>
    <n v="639"/>
  </r>
  <r>
    <x v="228"/>
    <x v="228"/>
    <s v="Artykuły biurowe"/>
    <d v="2024-08-01T00:00:00"/>
    <n v="2"/>
    <n v="40.31"/>
    <n v="80.62"/>
  </r>
  <r>
    <x v="228"/>
    <x v="228"/>
    <s v="Artykuły biurowe"/>
    <d v="2024-09-01T00:00:00"/>
    <n v="2"/>
    <n v="39.42"/>
    <n v="78.84"/>
  </r>
  <r>
    <x v="228"/>
    <x v="228"/>
    <s v="Artykuły biurowe"/>
    <d v="2024-10-01T00:00:00"/>
    <n v="3"/>
    <n v="40.409999999999997"/>
    <n v="121.22999999999999"/>
  </r>
  <r>
    <x v="228"/>
    <x v="228"/>
    <s v="Artykuły biurowe"/>
    <d v="2024-11-01T00:00:00"/>
    <n v="4"/>
    <n v="37.17"/>
    <n v="148.68"/>
  </r>
  <r>
    <x v="228"/>
    <x v="228"/>
    <s v="Artykuły biurowe"/>
    <d v="2024-12-01T00:00:00"/>
    <n v="6"/>
    <n v="37.909999999999997"/>
    <n v="227.45999999999998"/>
  </r>
  <r>
    <x v="228"/>
    <x v="228"/>
    <s v="Artykuły biurowe"/>
    <d v="2025-01-01T00:00:00"/>
    <n v="9"/>
    <n v="38.06"/>
    <n v="342.54"/>
  </r>
  <r>
    <x v="228"/>
    <x v="228"/>
    <s v="Artykuły biurowe"/>
    <d v="2025-02-01T00:00:00"/>
    <n v="14"/>
    <n v="41.02"/>
    <n v="574.28000000000009"/>
  </r>
  <r>
    <x v="228"/>
    <x v="228"/>
    <s v="Artykuły biurowe"/>
    <d v="2025-03-01T00:00:00"/>
    <n v="17"/>
    <n v="40.090000000000003"/>
    <n v="681.53000000000009"/>
  </r>
  <r>
    <x v="228"/>
    <x v="228"/>
    <s v="Artykuły biurowe"/>
    <d v="2025-04-01T00:00:00"/>
    <n v="15"/>
    <n v="37.21"/>
    <n v="558.15"/>
  </r>
  <r>
    <x v="228"/>
    <x v="228"/>
    <s v="Artykuły biurowe"/>
    <d v="2025-05-01T00:00:00"/>
    <n v="9"/>
    <n v="37.97"/>
    <n v="341.73"/>
  </r>
  <r>
    <x v="228"/>
    <x v="228"/>
    <s v="Artykuły biurowe"/>
    <d v="2025-06-01T00:00:00"/>
    <n v="5"/>
    <n v="39.270000000000003"/>
    <n v="196.35000000000002"/>
  </r>
  <r>
    <x v="228"/>
    <x v="228"/>
    <s v="Artykuły biurowe"/>
    <d v="2025-07-01T00:00:00"/>
    <n v="7"/>
    <n v="39.270000000000003"/>
    <n v="274.89000000000004"/>
  </r>
  <r>
    <x v="228"/>
    <x v="228"/>
    <s v="Artykuły biurowe"/>
    <d v="2025-08-01T00:00:00"/>
    <n v="2"/>
    <n v="38.950000000000003"/>
    <n v="77.900000000000006"/>
  </r>
  <r>
    <x v="228"/>
    <x v="228"/>
    <s v="Artykuły biurowe"/>
    <d v="2025-09-01T00:00:00"/>
    <n v="2"/>
    <n v="38.6"/>
    <n v="77.2"/>
  </r>
  <r>
    <x v="228"/>
    <x v="228"/>
    <s v="Artykuły biurowe"/>
    <d v="2025-10-01T00:00:00"/>
    <n v="3"/>
    <n v="38.49"/>
    <n v="115.47"/>
  </r>
  <r>
    <x v="228"/>
    <x v="228"/>
    <s v="Artykuły biurowe"/>
    <d v="2025-11-01T00:00:00"/>
    <n v="6"/>
    <n v="39.51"/>
    <n v="237.06"/>
  </r>
  <r>
    <x v="228"/>
    <x v="228"/>
    <s v="Artykuły biurowe"/>
    <d v="2025-12-01T00:00:00"/>
    <n v="6"/>
    <n v="37.4"/>
    <n v="224.39999999999998"/>
  </r>
  <r>
    <x v="228"/>
    <x v="228"/>
    <s v="Artykuły biurowe"/>
    <d v="2026-01-01T00:00:00"/>
    <n v="8"/>
    <n v="37.19"/>
    <n v="297.52"/>
  </r>
  <r>
    <x v="228"/>
    <x v="228"/>
    <s v="Artykuły biurowe"/>
    <d v="2026-02-01T00:00:00"/>
    <n v="13"/>
    <n v="38.82"/>
    <n v="504.66"/>
  </r>
  <r>
    <x v="228"/>
    <x v="228"/>
    <s v="Artykuły biurowe"/>
    <d v="2026-03-01T00:00:00"/>
    <n v="9"/>
    <n v="40.21"/>
    <n v="361.89"/>
  </r>
  <r>
    <x v="228"/>
    <x v="228"/>
    <s v="Artykuły biurowe"/>
    <d v="2026-04-01T00:00:00"/>
    <n v="12"/>
    <n v="37.4"/>
    <n v="448.79999999999995"/>
  </r>
  <r>
    <x v="228"/>
    <x v="228"/>
    <s v="Artykuły biurowe"/>
    <d v="2026-05-01T00:00:00"/>
    <n v="9"/>
    <n v="40.520000000000003"/>
    <n v="364.68"/>
  </r>
  <r>
    <x v="228"/>
    <x v="228"/>
    <s v="Artykuły biurowe"/>
    <d v="2026-06-01T00:00:00"/>
    <n v="9"/>
    <n v="37.880000000000003"/>
    <n v="340.92"/>
  </r>
  <r>
    <x v="228"/>
    <x v="228"/>
    <s v="Artykuły biurowe"/>
    <d v="2026-07-01T00:00:00"/>
    <n v="4"/>
    <n v="38.950000000000003"/>
    <n v="155.80000000000001"/>
  </r>
  <r>
    <x v="229"/>
    <x v="229"/>
    <s v="Elektronika"/>
    <d v="2024-08-01T00:00:00"/>
    <n v="97"/>
    <n v="39.28"/>
    <n v="3810.1600000000003"/>
  </r>
  <r>
    <x v="229"/>
    <x v="229"/>
    <s v="Elektronika"/>
    <d v="2024-09-01T00:00:00"/>
    <n v="64"/>
    <n v="41.43"/>
    <n v="2651.52"/>
  </r>
  <r>
    <x v="229"/>
    <x v="229"/>
    <s v="Elektronika"/>
    <d v="2024-10-01T00:00:00"/>
    <n v="65"/>
    <n v="41.23"/>
    <n v="2679.95"/>
  </r>
  <r>
    <x v="229"/>
    <x v="229"/>
    <s v="Elektronika"/>
    <d v="2024-11-01T00:00:00"/>
    <n v="68"/>
    <n v="39.1"/>
    <n v="2658.8"/>
  </r>
  <r>
    <x v="229"/>
    <x v="229"/>
    <s v="Elektronika"/>
    <d v="2024-12-01T00:00:00"/>
    <n v="27"/>
    <n v="39.65"/>
    <n v="1070.55"/>
  </r>
  <r>
    <x v="229"/>
    <x v="229"/>
    <s v="Elektronika"/>
    <d v="2025-01-01T00:00:00"/>
    <n v="17"/>
    <n v="42.33"/>
    <n v="719.61"/>
  </r>
  <r>
    <x v="229"/>
    <x v="229"/>
    <s v="Elektronika"/>
    <d v="2025-02-01T00:00:00"/>
    <n v="9"/>
    <n v="40"/>
    <n v="360"/>
  </r>
  <r>
    <x v="229"/>
    <x v="229"/>
    <s v="Elektronika"/>
    <d v="2025-03-01T00:00:00"/>
    <n v="5"/>
    <n v="42.31"/>
    <n v="211.55"/>
  </r>
  <r>
    <x v="229"/>
    <x v="229"/>
    <s v="Elektronika"/>
    <d v="2025-04-01T00:00:00"/>
    <n v="16"/>
    <n v="42.3"/>
    <n v="676.8"/>
  </r>
  <r>
    <x v="229"/>
    <x v="229"/>
    <s v="Elektronika"/>
    <d v="2025-05-01T00:00:00"/>
    <n v="32"/>
    <n v="42.07"/>
    <n v="1346.24"/>
  </r>
  <r>
    <x v="229"/>
    <x v="229"/>
    <s v="Elektronika"/>
    <d v="2025-06-01T00:00:00"/>
    <n v="68"/>
    <n v="39.76"/>
    <n v="2703.68"/>
  </r>
  <r>
    <x v="229"/>
    <x v="229"/>
    <s v="Elektronika"/>
    <d v="2025-07-01T00:00:00"/>
    <n v="55"/>
    <n v="41.56"/>
    <n v="2285.8000000000002"/>
  </r>
  <r>
    <x v="229"/>
    <x v="229"/>
    <s v="Elektronika"/>
    <d v="2025-08-01T00:00:00"/>
    <n v="79"/>
    <n v="41.86"/>
    <n v="3306.94"/>
  </r>
  <r>
    <x v="229"/>
    <x v="229"/>
    <s v="Elektronika"/>
    <d v="2025-09-01T00:00:00"/>
    <n v="60"/>
    <n v="42.22"/>
    <n v="2533.1999999999998"/>
  </r>
  <r>
    <x v="229"/>
    <x v="229"/>
    <s v="Elektronika"/>
    <d v="2025-10-01T00:00:00"/>
    <n v="75"/>
    <n v="41.83"/>
    <n v="3137.25"/>
  </r>
  <r>
    <x v="229"/>
    <x v="229"/>
    <s v="Elektronika"/>
    <d v="2025-11-01T00:00:00"/>
    <n v="56"/>
    <n v="41.23"/>
    <n v="2308.8799999999997"/>
  </r>
  <r>
    <x v="229"/>
    <x v="229"/>
    <s v="Elektronika"/>
    <d v="2025-12-01T00:00:00"/>
    <n v="47"/>
    <n v="39.17"/>
    <n v="1840.99"/>
  </r>
  <r>
    <x v="229"/>
    <x v="229"/>
    <s v="Elektronika"/>
    <d v="2026-01-01T00:00:00"/>
    <n v="20"/>
    <n v="39.36"/>
    <n v="787.2"/>
  </r>
  <r>
    <x v="229"/>
    <x v="229"/>
    <s v="Elektronika"/>
    <d v="2026-02-01T00:00:00"/>
    <n v="7"/>
    <n v="40.369999999999997"/>
    <n v="282.58999999999997"/>
  </r>
  <r>
    <x v="229"/>
    <x v="229"/>
    <s v="Elektronika"/>
    <d v="2026-03-01T00:00:00"/>
    <n v="8"/>
    <n v="39.92"/>
    <n v="319.36"/>
  </r>
  <r>
    <x v="229"/>
    <x v="229"/>
    <s v="Elektronika"/>
    <d v="2026-04-01T00:00:00"/>
    <n v="17"/>
    <n v="41.4"/>
    <n v="703.8"/>
  </r>
  <r>
    <x v="229"/>
    <x v="229"/>
    <s v="Elektronika"/>
    <d v="2026-05-01T00:00:00"/>
    <n v="41"/>
    <n v="39.74"/>
    <n v="1629.3400000000001"/>
  </r>
  <r>
    <x v="229"/>
    <x v="229"/>
    <s v="Elektronika"/>
    <d v="2026-06-01T00:00:00"/>
    <n v="55"/>
    <n v="40.299999999999997"/>
    <n v="2216.5"/>
  </r>
  <r>
    <x v="229"/>
    <x v="229"/>
    <s v="Elektronika"/>
    <d v="2026-07-01T00:00:00"/>
    <n v="69"/>
    <n v="42.49"/>
    <n v="2931.81"/>
  </r>
  <r>
    <x v="230"/>
    <x v="230"/>
    <s v="Spożywcze"/>
    <d v="2024-08-01T00:00:00"/>
    <n v="23"/>
    <n v="46.94"/>
    <n v="1079.6199999999999"/>
  </r>
  <r>
    <x v="230"/>
    <x v="230"/>
    <s v="Spożywcze"/>
    <d v="2024-09-01T00:00:00"/>
    <n v="24"/>
    <n v="46.22"/>
    <n v="1109.28"/>
  </r>
  <r>
    <x v="230"/>
    <x v="230"/>
    <s v="Spożywcze"/>
    <d v="2024-10-01T00:00:00"/>
    <n v="25"/>
    <n v="47.91"/>
    <n v="1197.75"/>
  </r>
  <r>
    <x v="230"/>
    <x v="230"/>
    <s v="Spożywcze"/>
    <d v="2024-11-01T00:00:00"/>
    <n v="18"/>
    <n v="48.89"/>
    <n v="880.02"/>
  </r>
  <r>
    <x v="230"/>
    <x v="230"/>
    <s v="Spożywcze"/>
    <d v="2024-12-01T00:00:00"/>
    <n v="11"/>
    <n v="49.84"/>
    <n v="548.24"/>
  </r>
  <r>
    <x v="230"/>
    <x v="230"/>
    <s v="Spożywcze"/>
    <d v="2025-01-01T00:00:00"/>
    <n v="7"/>
    <n v="46.58"/>
    <n v="326.06"/>
  </r>
  <r>
    <x v="230"/>
    <x v="230"/>
    <s v="Spożywcze"/>
    <d v="2025-02-01T00:00:00"/>
    <n v="2"/>
    <n v="49"/>
    <n v="98"/>
  </r>
  <r>
    <x v="230"/>
    <x v="230"/>
    <s v="Spożywcze"/>
    <d v="2025-03-01T00:00:00"/>
    <n v="1"/>
    <n v="46.6"/>
    <n v="46.6"/>
  </r>
  <r>
    <x v="230"/>
    <x v="230"/>
    <s v="Spożywcze"/>
    <d v="2025-04-01T00:00:00"/>
    <n v="4"/>
    <n v="46.3"/>
    <n v="185.2"/>
  </r>
  <r>
    <x v="230"/>
    <x v="230"/>
    <s v="Spożywcze"/>
    <d v="2025-05-01T00:00:00"/>
    <n v="10"/>
    <n v="48.99"/>
    <n v="489.90000000000003"/>
  </r>
  <r>
    <x v="230"/>
    <x v="230"/>
    <s v="Spożywcze"/>
    <d v="2025-06-01T00:00:00"/>
    <n v="18"/>
    <n v="46.7"/>
    <n v="840.6"/>
  </r>
  <r>
    <x v="230"/>
    <x v="230"/>
    <s v="Spożywcze"/>
    <d v="2025-07-01T00:00:00"/>
    <n v="25"/>
    <n v="50.94"/>
    <n v="1273.5"/>
  </r>
  <r>
    <x v="230"/>
    <x v="230"/>
    <s v="Spożywcze"/>
    <d v="2025-08-01T00:00:00"/>
    <n v="32"/>
    <n v="49.46"/>
    <n v="1582.72"/>
  </r>
  <r>
    <x v="230"/>
    <x v="230"/>
    <s v="Spożywcze"/>
    <d v="2025-09-01T00:00:00"/>
    <n v="24"/>
    <n v="50.8"/>
    <n v="1219.1999999999998"/>
  </r>
  <r>
    <x v="230"/>
    <x v="230"/>
    <s v="Spożywcze"/>
    <d v="2025-10-01T00:00:00"/>
    <n v="21"/>
    <n v="49.31"/>
    <n v="1035.51"/>
  </r>
  <r>
    <x v="230"/>
    <x v="230"/>
    <s v="Spożywcze"/>
    <d v="2025-11-01T00:00:00"/>
    <n v="21"/>
    <n v="46.62"/>
    <n v="979.02"/>
  </r>
  <r>
    <x v="230"/>
    <x v="230"/>
    <s v="Spożywcze"/>
    <d v="2025-12-01T00:00:00"/>
    <n v="17"/>
    <n v="47.14"/>
    <n v="801.38"/>
  </r>
  <r>
    <x v="230"/>
    <x v="230"/>
    <s v="Spożywcze"/>
    <d v="2026-01-01T00:00:00"/>
    <n v="8"/>
    <n v="46.21"/>
    <n v="369.68"/>
  </r>
  <r>
    <x v="230"/>
    <x v="230"/>
    <s v="Spożywcze"/>
    <d v="2026-02-01T00:00:00"/>
    <n v="2"/>
    <n v="48.06"/>
    <n v="96.12"/>
  </r>
  <r>
    <x v="230"/>
    <x v="230"/>
    <s v="Spożywcze"/>
    <d v="2026-03-01T00:00:00"/>
    <n v="1"/>
    <n v="47.87"/>
    <n v="47.87"/>
  </r>
  <r>
    <x v="230"/>
    <x v="230"/>
    <s v="Spożywcze"/>
    <d v="2026-04-01T00:00:00"/>
    <n v="4"/>
    <n v="47.04"/>
    <n v="188.16"/>
  </r>
  <r>
    <x v="230"/>
    <x v="230"/>
    <s v="Spożywcze"/>
    <d v="2026-05-01T00:00:00"/>
    <n v="9"/>
    <n v="46.95"/>
    <n v="422.55"/>
  </r>
  <r>
    <x v="230"/>
    <x v="230"/>
    <s v="Spożywcze"/>
    <d v="2026-06-01T00:00:00"/>
    <n v="17"/>
    <n v="46.61"/>
    <n v="792.37"/>
  </r>
  <r>
    <x v="230"/>
    <x v="230"/>
    <s v="Spożywcze"/>
    <d v="2026-07-01T00:00:00"/>
    <n v="19"/>
    <n v="47.49"/>
    <n v="902.31000000000006"/>
  </r>
  <r>
    <x v="231"/>
    <x v="231"/>
    <s v="RTV"/>
    <d v="2024-08-01T00:00:00"/>
    <n v="0"/>
    <n v="1678.87"/>
    <n v="0"/>
  </r>
  <r>
    <x v="231"/>
    <x v="231"/>
    <s v="RTV"/>
    <d v="2024-09-01T00:00:00"/>
    <n v="3"/>
    <n v="1764.6"/>
    <n v="5293.7999999999993"/>
  </r>
  <r>
    <x v="231"/>
    <x v="231"/>
    <s v="RTV"/>
    <d v="2024-10-01T00:00:00"/>
    <n v="0"/>
    <n v="1736.65"/>
    <n v="0"/>
  </r>
  <r>
    <x v="231"/>
    <x v="231"/>
    <s v="RTV"/>
    <d v="2024-11-01T00:00:00"/>
    <n v="1"/>
    <n v="1706.88"/>
    <n v="1706.88"/>
  </r>
  <r>
    <x v="231"/>
    <x v="231"/>
    <s v="RTV"/>
    <d v="2024-12-01T00:00:00"/>
    <n v="0"/>
    <n v="1715.89"/>
    <n v="0"/>
  </r>
  <r>
    <x v="231"/>
    <x v="231"/>
    <s v="RTV"/>
    <d v="2025-01-01T00:00:00"/>
    <n v="3"/>
    <n v="1619.92"/>
    <n v="4859.76"/>
  </r>
  <r>
    <x v="231"/>
    <x v="231"/>
    <s v="RTV"/>
    <d v="2025-02-01T00:00:00"/>
    <n v="0"/>
    <n v="1650.91"/>
    <n v="0"/>
  </r>
  <r>
    <x v="231"/>
    <x v="231"/>
    <s v="RTV"/>
    <d v="2025-03-01T00:00:00"/>
    <n v="0"/>
    <n v="1736.51"/>
    <n v="0"/>
  </r>
  <r>
    <x v="231"/>
    <x v="231"/>
    <s v="RTV"/>
    <d v="2025-04-01T00:00:00"/>
    <n v="0"/>
    <n v="1770.58"/>
    <n v="0"/>
  </r>
  <r>
    <x v="231"/>
    <x v="231"/>
    <s v="RTV"/>
    <d v="2025-05-01T00:00:00"/>
    <n v="7"/>
    <n v="1682.66"/>
    <n v="11778.62"/>
  </r>
  <r>
    <x v="231"/>
    <x v="231"/>
    <s v="RTV"/>
    <d v="2025-06-01T00:00:00"/>
    <n v="4"/>
    <n v="1668.26"/>
    <n v="6673.04"/>
  </r>
  <r>
    <x v="231"/>
    <x v="231"/>
    <s v="RTV"/>
    <d v="2025-07-01T00:00:00"/>
    <n v="3"/>
    <n v="1647.72"/>
    <n v="4943.16"/>
  </r>
  <r>
    <x v="231"/>
    <x v="231"/>
    <s v="RTV"/>
    <d v="2025-08-01T00:00:00"/>
    <n v="2"/>
    <n v="1685.94"/>
    <n v="3371.88"/>
  </r>
  <r>
    <x v="231"/>
    <x v="231"/>
    <s v="RTV"/>
    <d v="2025-09-01T00:00:00"/>
    <n v="6"/>
    <n v="1685.43"/>
    <n v="10112.58"/>
  </r>
  <r>
    <x v="231"/>
    <x v="231"/>
    <s v="RTV"/>
    <d v="2025-10-01T00:00:00"/>
    <n v="6"/>
    <n v="1751.24"/>
    <n v="10507.44"/>
  </r>
  <r>
    <x v="231"/>
    <x v="231"/>
    <s v="RTV"/>
    <d v="2025-11-01T00:00:00"/>
    <n v="0"/>
    <n v="1751.47"/>
    <n v="0"/>
  </r>
  <r>
    <x v="231"/>
    <x v="231"/>
    <s v="RTV"/>
    <d v="2025-12-01T00:00:00"/>
    <n v="6"/>
    <n v="1719.32"/>
    <n v="10315.92"/>
  </r>
  <r>
    <x v="231"/>
    <x v="231"/>
    <s v="RTV"/>
    <d v="2026-01-01T00:00:00"/>
    <n v="4"/>
    <n v="1743.78"/>
    <n v="6975.12"/>
  </r>
  <r>
    <x v="231"/>
    <x v="231"/>
    <s v="RTV"/>
    <d v="2026-02-01T00:00:00"/>
    <n v="3"/>
    <n v="1674.14"/>
    <n v="5022.42"/>
  </r>
  <r>
    <x v="231"/>
    <x v="231"/>
    <s v="RTV"/>
    <d v="2026-03-01T00:00:00"/>
    <n v="0"/>
    <n v="1669.03"/>
    <n v="0"/>
  </r>
  <r>
    <x v="231"/>
    <x v="231"/>
    <s v="RTV"/>
    <d v="2026-04-01T00:00:00"/>
    <n v="7"/>
    <n v="1705.76"/>
    <n v="11940.32"/>
  </r>
  <r>
    <x v="231"/>
    <x v="231"/>
    <s v="RTV"/>
    <d v="2026-05-01T00:00:00"/>
    <n v="6"/>
    <n v="1769.06"/>
    <n v="10614.36"/>
  </r>
  <r>
    <x v="231"/>
    <x v="231"/>
    <s v="RTV"/>
    <d v="2026-06-01T00:00:00"/>
    <n v="10"/>
    <n v="1654.67"/>
    <n v="16546.7"/>
  </r>
  <r>
    <x v="231"/>
    <x v="231"/>
    <s v="RTV"/>
    <d v="2026-07-01T00:00:00"/>
    <n v="0"/>
    <n v="1728.11"/>
    <n v="0"/>
  </r>
  <r>
    <x v="232"/>
    <x v="232"/>
    <s v="Zabawki"/>
    <d v="2024-08-01T00:00:00"/>
    <n v="9"/>
    <n v="208.72"/>
    <n v="1878.48"/>
  </r>
  <r>
    <x v="232"/>
    <x v="232"/>
    <s v="Zabawki"/>
    <d v="2024-09-01T00:00:00"/>
    <n v="0"/>
    <n v="219.91"/>
    <n v="0"/>
  </r>
  <r>
    <x v="232"/>
    <x v="232"/>
    <s v="Zabawki"/>
    <d v="2024-10-01T00:00:00"/>
    <n v="5"/>
    <n v="221.07"/>
    <n v="1105.3499999999999"/>
  </r>
  <r>
    <x v="232"/>
    <x v="232"/>
    <s v="Zabawki"/>
    <d v="2024-11-01T00:00:00"/>
    <n v="1"/>
    <n v="222.26"/>
    <n v="222.26"/>
  </r>
  <r>
    <x v="232"/>
    <x v="232"/>
    <s v="Zabawki"/>
    <d v="2024-12-01T00:00:00"/>
    <n v="0"/>
    <n v="223.17"/>
    <n v="0"/>
  </r>
  <r>
    <x v="232"/>
    <x v="232"/>
    <s v="Zabawki"/>
    <d v="2025-01-01T00:00:00"/>
    <n v="11"/>
    <n v="212.87"/>
    <n v="2341.5700000000002"/>
  </r>
  <r>
    <x v="232"/>
    <x v="232"/>
    <s v="Zabawki"/>
    <d v="2025-02-01T00:00:00"/>
    <n v="3"/>
    <n v="217.14"/>
    <n v="651.41999999999996"/>
  </r>
  <r>
    <x v="232"/>
    <x v="232"/>
    <s v="Zabawki"/>
    <d v="2025-03-01T00:00:00"/>
    <n v="0"/>
    <n v="227.41"/>
    <n v="0"/>
  </r>
  <r>
    <x v="232"/>
    <x v="232"/>
    <s v="Zabawki"/>
    <d v="2025-04-01T00:00:00"/>
    <n v="0"/>
    <n v="214.59"/>
    <n v="0"/>
  </r>
  <r>
    <x v="232"/>
    <x v="232"/>
    <s v="Zabawki"/>
    <d v="2025-05-01T00:00:00"/>
    <n v="8"/>
    <n v="215.62"/>
    <n v="1724.96"/>
  </r>
  <r>
    <x v="232"/>
    <x v="232"/>
    <s v="Zabawki"/>
    <d v="2025-06-01T00:00:00"/>
    <n v="10"/>
    <n v="214.68"/>
    <n v="2146.8000000000002"/>
  </r>
  <r>
    <x v="232"/>
    <x v="232"/>
    <s v="Zabawki"/>
    <d v="2025-07-01T00:00:00"/>
    <n v="5"/>
    <n v="226.65"/>
    <n v="1133.25"/>
  </r>
  <r>
    <x v="232"/>
    <x v="232"/>
    <s v="Zabawki"/>
    <d v="2025-08-01T00:00:00"/>
    <n v="0"/>
    <n v="224.56"/>
    <n v="0"/>
  </r>
  <r>
    <x v="232"/>
    <x v="232"/>
    <s v="Zabawki"/>
    <d v="2025-09-01T00:00:00"/>
    <n v="5"/>
    <n v="228.47"/>
    <n v="1142.3499999999999"/>
  </r>
  <r>
    <x v="232"/>
    <x v="232"/>
    <s v="Zabawki"/>
    <d v="2025-10-01T00:00:00"/>
    <n v="0"/>
    <n v="220.62"/>
    <n v="0"/>
  </r>
  <r>
    <x v="232"/>
    <x v="232"/>
    <s v="Zabawki"/>
    <d v="2025-11-01T00:00:00"/>
    <n v="2"/>
    <n v="216.74"/>
    <n v="433.48"/>
  </r>
  <r>
    <x v="232"/>
    <x v="232"/>
    <s v="Zabawki"/>
    <d v="2025-12-01T00:00:00"/>
    <n v="0"/>
    <n v="209.17"/>
    <n v="0"/>
  </r>
  <r>
    <x v="232"/>
    <x v="232"/>
    <s v="Zabawki"/>
    <d v="2026-01-01T00:00:00"/>
    <n v="6"/>
    <n v="226.6"/>
    <n v="1359.6"/>
  </r>
  <r>
    <x v="232"/>
    <x v="232"/>
    <s v="Zabawki"/>
    <d v="2026-02-01T00:00:00"/>
    <n v="5"/>
    <n v="208.55"/>
    <n v="1042.75"/>
  </r>
  <r>
    <x v="232"/>
    <x v="232"/>
    <s v="Zabawki"/>
    <d v="2026-03-01T00:00:00"/>
    <n v="7"/>
    <n v="224.08"/>
    <n v="1568.5600000000002"/>
  </r>
  <r>
    <x v="232"/>
    <x v="232"/>
    <s v="Zabawki"/>
    <d v="2026-04-01T00:00:00"/>
    <n v="0"/>
    <n v="219.82"/>
    <n v="0"/>
  </r>
  <r>
    <x v="232"/>
    <x v="232"/>
    <s v="Zabawki"/>
    <d v="2026-05-01T00:00:00"/>
    <n v="0"/>
    <n v="229.55"/>
    <n v="0"/>
  </r>
  <r>
    <x v="232"/>
    <x v="232"/>
    <s v="Zabawki"/>
    <d v="2026-06-01T00:00:00"/>
    <n v="6"/>
    <n v="215.83"/>
    <n v="1294.98"/>
  </r>
  <r>
    <x v="232"/>
    <x v="232"/>
    <s v="Zabawki"/>
    <d v="2026-07-01T00:00:00"/>
    <n v="6"/>
    <n v="215.36"/>
    <n v="1292.1600000000001"/>
  </r>
  <r>
    <x v="233"/>
    <x v="233"/>
    <s v="Oświetlenie"/>
    <d v="2024-08-01T00:00:00"/>
    <n v="18"/>
    <n v="198.29"/>
    <n v="3569.22"/>
  </r>
  <r>
    <x v="233"/>
    <x v="233"/>
    <s v="Oświetlenie"/>
    <d v="2024-09-01T00:00:00"/>
    <n v="21"/>
    <n v="211.08"/>
    <n v="4432.68"/>
  </r>
  <r>
    <x v="233"/>
    <x v="233"/>
    <s v="Oświetlenie"/>
    <d v="2024-10-01T00:00:00"/>
    <n v="19"/>
    <n v="195.07"/>
    <n v="3706.33"/>
  </r>
  <r>
    <x v="233"/>
    <x v="233"/>
    <s v="Oświetlenie"/>
    <d v="2024-11-01T00:00:00"/>
    <n v="13"/>
    <n v="203.24"/>
    <n v="2642.12"/>
  </r>
  <r>
    <x v="233"/>
    <x v="233"/>
    <s v="Oświetlenie"/>
    <d v="2024-12-01T00:00:00"/>
    <n v="15"/>
    <n v="195.27"/>
    <n v="2929.05"/>
  </r>
  <r>
    <x v="233"/>
    <x v="233"/>
    <s v="Oświetlenie"/>
    <d v="2025-01-01T00:00:00"/>
    <n v="8"/>
    <n v="199.28"/>
    <n v="1594.24"/>
  </r>
  <r>
    <x v="233"/>
    <x v="233"/>
    <s v="Oświetlenie"/>
    <d v="2025-02-01T00:00:00"/>
    <n v="3"/>
    <n v="196.41"/>
    <n v="589.23"/>
  </r>
  <r>
    <x v="233"/>
    <x v="233"/>
    <s v="Oświetlenie"/>
    <d v="2025-03-01T00:00:00"/>
    <n v="2"/>
    <n v="207.21"/>
    <n v="414.42"/>
  </r>
  <r>
    <x v="233"/>
    <x v="233"/>
    <s v="Oświetlenie"/>
    <d v="2025-04-01T00:00:00"/>
    <n v="2"/>
    <n v="192.41"/>
    <n v="384.82"/>
  </r>
  <r>
    <x v="233"/>
    <x v="233"/>
    <s v="Oświetlenie"/>
    <d v="2025-05-01T00:00:00"/>
    <n v="3"/>
    <n v="201.45"/>
    <n v="604.34999999999991"/>
  </r>
  <r>
    <x v="233"/>
    <x v="233"/>
    <s v="Oświetlenie"/>
    <d v="2025-06-01T00:00:00"/>
    <n v="5"/>
    <n v="192.85"/>
    <n v="964.25"/>
  </r>
  <r>
    <x v="233"/>
    <x v="233"/>
    <s v="Oświetlenie"/>
    <d v="2025-07-01T00:00:00"/>
    <n v="12"/>
    <n v="198.6"/>
    <n v="2383.1999999999998"/>
  </r>
  <r>
    <x v="233"/>
    <x v="233"/>
    <s v="Oświetlenie"/>
    <d v="2025-08-01T00:00:00"/>
    <n v="18"/>
    <n v="207.75"/>
    <n v="3739.5"/>
  </r>
  <r>
    <x v="233"/>
    <x v="233"/>
    <s v="Oświetlenie"/>
    <d v="2025-09-01T00:00:00"/>
    <n v="22"/>
    <n v="191.68"/>
    <n v="4216.96"/>
  </r>
  <r>
    <x v="233"/>
    <x v="233"/>
    <s v="Oświetlenie"/>
    <d v="2025-10-01T00:00:00"/>
    <n v="22"/>
    <n v="206.04"/>
    <n v="4532.88"/>
  </r>
  <r>
    <x v="233"/>
    <x v="233"/>
    <s v="Oświetlenie"/>
    <d v="2025-11-01T00:00:00"/>
    <n v="15"/>
    <n v="204.29"/>
    <n v="3064.35"/>
  </r>
  <r>
    <x v="233"/>
    <x v="233"/>
    <s v="Oświetlenie"/>
    <d v="2025-12-01T00:00:00"/>
    <n v="16"/>
    <n v="209.37"/>
    <n v="3349.92"/>
  </r>
  <r>
    <x v="233"/>
    <x v="233"/>
    <s v="Oświetlenie"/>
    <d v="2026-01-01T00:00:00"/>
    <n v="13"/>
    <n v="198.4"/>
    <n v="2579.2000000000003"/>
  </r>
  <r>
    <x v="233"/>
    <x v="233"/>
    <s v="Oświetlenie"/>
    <d v="2026-02-01T00:00:00"/>
    <n v="5"/>
    <n v="192.35"/>
    <n v="961.75"/>
  </r>
  <r>
    <x v="233"/>
    <x v="233"/>
    <s v="Oświetlenie"/>
    <d v="2026-03-01T00:00:00"/>
    <n v="4"/>
    <n v="210.43"/>
    <n v="841.72"/>
  </r>
  <r>
    <x v="233"/>
    <x v="233"/>
    <s v="Oświetlenie"/>
    <d v="2026-04-01T00:00:00"/>
    <n v="2"/>
    <n v="196.19"/>
    <n v="392.38"/>
  </r>
  <r>
    <x v="233"/>
    <x v="233"/>
    <s v="Oświetlenie"/>
    <d v="2026-05-01T00:00:00"/>
    <n v="7"/>
    <n v="196.51"/>
    <n v="1375.57"/>
  </r>
  <r>
    <x v="233"/>
    <x v="233"/>
    <s v="Oświetlenie"/>
    <d v="2026-06-01T00:00:00"/>
    <n v="6"/>
    <n v="205.46"/>
    <n v="1232.76"/>
  </r>
  <r>
    <x v="233"/>
    <x v="233"/>
    <s v="Oświetlenie"/>
    <d v="2026-07-01T00:00:00"/>
    <n v="13"/>
    <n v="209.86"/>
    <n v="2728.1800000000003"/>
  </r>
  <r>
    <x v="234"/>
    <x v="234"/>
    <s v="Motoryzacja"/>
    <d v="2024-08-01T00:00:00"/>
    <n v="15"/>
    <n v="240.12"/>
    <n v="3601.8"/>
  </r>
  <r>
    <x v="234"/>
    <x v="234"/>
    <s v="Motoryzacja"/>
    <d v="2024-09-01T00:00:00"/>
    <n v="28"/>
    <n v="256.83999999999997"/>
    <n v="7191.5199999999995"/>
  </r>
  <r>
    <x v="234"/>
    <x v="234"/>
    <s v="Motoryzacja"/>
    <d v="2024-10-01T00:00:00"/>
    <n v="0"/>
    <n v="260.47000000000003"/>
    <n v="0"/>
  </r>
  <r>
    <x v="234"/>
    <x v="234"/>
    <s v="Motoryzacja"/>
    <d v="2024-11-01T00:00:00"/>
    <n v="0"/>
    <n v="259.98"/>
    <n v="0"/>
  </r>
  <r>
    <x v="234"/>
    <x v="234"/>
    <s v="Motoryzacja"/>
    <d v="2024-12-01T00:00:00"/>
    <n v="18"/>
    <n v="237.43"/>
    <n v="4273.74"/>
  </r>
  <r>
    <x v="234"/>
    <x v="234"/>
    <s v="Motoryzacja"/>
    <d v="2025-01-01T00:00:00"/>
    <n v="32"/>
    <n v="243.92"/>
    <n v="7805.44"/>
  </r>
  <r>
    <x v="234"/>
    <x v="234"/>
    <s v="Motoryzacja"/>
    <d v="2025-02-01T00:00:00"/>
    <n v="58"/>
    <n v="246.49"/>
    <n v="14296.42"/>
  </r>
  <r>
    <x v="234"/>
    <x v="234"/>
    <s v="Motoryzacja"/>
    <d v="2025-03-01T00:00:00"/>
    <n v="0"/>
    <n v="258.11"/>
    <n v="0"/>
  </r>
  <r>
    <x v="234"/>
    <x v="234"/>
    <s v="Motoryzacja"/>
    <d v="2025-04-01T00:00:00"/>
    <n v="30"/>
    <n v="249.42"/>
    <n v="7482.5999999999995"/>
  </r>
  <r>
    <x v="234"/>
    <x v="234"/>
    <s v="Motoryzacja"/>
    <d v="2025-05-01T00:00:00"/>
    <n v="0"/>
    <n v="240.88"/>
    <n v="0"/>
  </r>
  <r>
    <x v="234"/>
    <x v="234"/>
    <s v="Motoryzacja"/>
    <d v="2025-06-01T00:00:00"/>
    <n v="30"/>
    <n v="239.37"/>
    <n v="7181.1"/>
  </r>
  <r>
    <x v="234"/>
    <x v="234"/>
    <s v="Motoryzacja"/>
    <d v="2025-07-01T00:00:00"/>
    <n v="27"/>
    <n v="258.62"/>
    <n v="6982.74"/>
  </r>
  <r>
    <x v="234"/>
    <x v="234"/>
    <s v="Motoryzacja"/>
    <d v="2025-08-01T00:00:00"/>
    <n v="0"/>
    <n v="260.32"/>
    <n v="0"/>
  </r>
  <r>
    <x v="234"/>
    <x v="234"/>
    <s v="Motoryzacja"/>
    <d v="2025-09-01T00:00:00"/>
    <n v="0"/>
    <n v="259.02"/>
    <n v="0"/>
  </r>
  <r>
    <x v="234"/>
    <x v="234"/>
    <s v="Motoryzacja"/>
    <d v="2025-10-01T00:00:00"/>
    <n v="21"/>
    <n v="257.79000000000002"/>
    <n v="5413.59"/>
  </r>
  <r>
    <x v="234"/>
    <x v="234"/>
    <s v="Motoryzacja"/>
    <d v="2025-11-01T00:00:00"/>
    <n v="42"/>
    <n v="249.58"/>
    <n v="10482.36"/>
  </r>
  <r>
    <x v="234"/>
    <x v="234"/>
    <s v="Motoryzacja"/>
    <d v="2025-12-01T00:00:00"/>
    <n v="76"/>
    <n v="254.24"/>
    <n v="19322.240000000002"/>
  </r>
  <r>
    <x v="234"/>
    <x v="234"/>
    <s v="Motoryzacja"/>
    <d v="2026-01-01T00:00:00"/>
    <n v="73"/>
    <n v="246.25"/>
    <n v="17976.25"/>
  </r>
  <r>
    <x v="234"/>
    <x v="234"/>
    <s v="Motoryzacja"/>
    <d v="2026-02-01T00:00:00"/>
    <n v="0"/>
    <n v="244.38"/>
    <n v="0"/>
  </r>
  <r>
    <x v="234"/>
    <x v="234"/>
    <s v="Motoryzacja"/>
    <d v="2026-03-01T00:00:00"/>
    <n v="0"/>
    <n v="245.41"/>
    <n v="0"/>
  </r>
  <r>
    <x v="234"/>
    <x v="234"/>
    <s v="Motoryzacja"/>
    <d v="2026-04-01T00:00:00"/>
    <n v="39"/>
    <n v="241.74"/>
    <n v="9427.86"/>
  </r>
  <r>
    <x v="234"/>
    <x v="234"/>
    <s v="Motoryzacja"/>
    <d v="2026-05-01T00:00:00"/>
    <n v="79"/>
    <n v="240.24"/>
    <n v="18978.96"/>
  </r>
  <r>
    <x v="234"/>
    <x v="234"/>
    <s v="Motoryzacja"/>
    <d v="2026-06-01T00:00:00"/>
    <n v="49"/>
    <n v="242.7"/>
    <n v="11892.3"/>
  </r>
  <r>
    <x v="234"/>
    <x v="234"/>
    <s v="Motoryzacja"/>
    <d v="2026-07-01T00:00:00"/>
    <n v="11"/>
    <n v="258.94"/>
    <n v="2848.34"/>
  </r>
  <r>
    <x v="235"/>
    <x v="235"/>
    <s v="RTV"/>
    <d v="2024-08-01T00:00:00"/>
    <n v="1"/>
    <n v="907.5"/>
    <n v="907.5"/>
  </r>
  <r>
    <x v="235"/>
    <x v="235"/>
    <s v="RTV"/>
    <d v="2024-09-01T00:00:00"/>
    <n v="3"/>
    <n v="891.38"/>
    <n v="2674.14"/>
  </r>
  <r>
    <x v="235"/>
    <x v="235"/>
    <s v="RTV"/>
    <d v="2024-10-01T00:00:00"/>
    <n v="5"/>
    <n v="908.94"/>
    <n v="4544.7000000000007"/>
  </r>
  <r>
    <x v="235"/>
    <x v="235"/>
    <s v="RTV"/>
    <d v="2024-11-01T00:00:00"/>
    <n v="9"/>
    <n v="903.28"/>
    <n v="8129.5199999999995"/>
  </r>
  <r>
    <x v="235"/>
    <x v="235"/>
    <s v="RTV"/>
    <d v="2024-12-01T00:00:00"/>
    <n v="15"/>
    <n v="869.25"/>
    <n v="13038.75"/>
  </r>
  <r>
    <x v="235"/>
    <x v="235"/>
    <s v="RTV"/>
    <d v="2025-01-01T00:00:00"/>
    <n v="16"/>
    <n v="857.85"/>
    <n v="13725.6"/>
  </r>
  <r>
    <x v="235"/>
    <x v="235"/>
    <s v="RTV"/>
    <d v="2025-02-01T00:00:00"/>
    <n v="15"/>
    <n v="933.16"/>
    <n v="13997.4"/>
  </r>
  <r>
    <x v="235"/>
    <x v="235"/>
    <s v="RTV"/>
    <d v="2025-03-01T00:00:00"/>
    <n v="15"/>
    <n v="940.81"/>
    <n v="14112.15"/>
  </r>
  <r>
    <x v="235"/>
    <x v="235"/>
    <s v="RTV"/>
    <d v="2025-04-01T00:00:00"/>
    <n v="8"/>
    <n v="927.96"/>
    <n v="7423.68"/>
  </r>
  <r>
    <x v="235"/>
    <x v="235"/>
    <s v="RTV"/>
    <d v="2025-05-01T00:00:00"/>
    <n v="5"/>
    <n v="925.9"/>
    <n v="4629.5"/>
  </r>
  <r>
    <x v="235"/>
    <x v="235"/>
    <s v="RTV"/>
    <d v="2025-06-01T00:00:00"/>
    <n v="2"/>
    <n v="934.94"/>
    <n v="1869.88"/>
  </r>
  <r>
    <x v="235"/>
    <x v="235"/>
    <s v="RTV"/>
    <d v="2025-07-01T00:00:00"/>
    <n v="1"/>
    <n v="930.11"/>
    <n v="930.11"/>
  </r>
  <r>
    <x v="235"/>
    <x v="235"/>
    <s v="RTV"/>
    <d v="2025-08-01T00:00:00"/>
    <n v="1"/>
    <n v="856.95"/>
    <n v="856.95"/>
  </r>
  <r>
    <x v="235"/>
    <x v="235"/>
    <s v="RTV"/>
    <d v="2025-09-01T00:00:00"/>
    <n v="4"/>
    <n v="895.6"/>
    <n v="3582.4"/>
  </r>
  <r>
    <x v="235"/>
    <x v="235"/>
    <s v="RTV"/>
    <d v="2025-10-01T00:00:00"/>
    <n v="7"/>
    <n v="869.61"/>
    <n v="6087.27"/>
  </r>
  <r>
    <x v="235"/>
    <x v="235"/>
    <s v="RTV"/>
    <d v="2025-11-01T00:00:00"/>
    <n v="12"/>
    <n v="930.69"/>
    <n v="11168.28"/>
  </r>
  <r>
    <x v="235"/>
    <x v="235"/>
    <s v="RTV"/>
    <d v="2025-12-01T00:00:00"/>
    <n v="15"/>
    <n v="918.43"/>
    <n v="13776.449999999999"/>
  </r>
  <r>
    <x v="235"/>
    <x v="235"/>
    <s v="RTV"/>
    <d v="2026-01-01T00:00:00"/>
    <n v="15"/>
    <n v="862.24"/>
    <n v="12933.6"/>
  </r>
  <r>
    <x v="235"/>
    <x v="235"/>
    <s v="RTV"/>
    <d v="2026-02-01T00:00:00"/>
    <n v="14"/>
    <n v="866.99"/>
    <n v="12137.86"/>
  </r>
  <r>
    <x v="235"/>
    <x v="235"/>
    <s v="RTV"/>
    <d v="2026-03-01T00:00:00"/>
    <n v="12"/>
    <n v="874.31"/>
    <n v="10491.72"/>
  </r>
  <r>
    <x v="235"/>
    <x v="235"/>
    <s v="RTV"/>
    <d v="2026-04-01T00:00:00"/>
    <n v="9"/>
    <n v="897.4"/>
    <n v="8076.5999999999995"/>
  </r>
  <r>
    <x v="235"/>
    <x v="235"/>
    <s v="RTV"/>
    <d v="2026-05-01T00:00:00"/>
    <n v="6"/>
    <n v="941.1"/>
    <n v="5646.6"/>
  </r>
  <r>
    <x v="235"/>
    <x v="235"/>
    <s v="RTV"/>
    <d v="2026-06-01T00:00:00"/>
    <n v="3"/>
    <n v="912.98"/>
    <n v="2738.94"/>
  </r>
  <r>
    <x v="235"/>
    <x v="235"/>
    <s v="RTV"/>
    <d v="2026-07-01T00:00:00"/>
    <n v="2"/>
    <n v="872.42"/>
    <n v="1744.84"/>
  </r>
  <r>
    <x v="236"/>
    <x v="236"/>
    <s v="AGD"/>
    <d v="2024-08-01T00:00:00"/>
    <n v="47"/>
    <n v="464.85"/>
    <n v="21847.95"/>
  </r>
  <r>
    <x v="236"/>
    <x v="236"/>
    <s v="AGD"/>
    <d v="2024-09-01T00:00:00"/>
    <n v="51"/>
    <n v="501.1"/>
    <n v="25556.100000000002"/>
  </r>
  <r>
    <x v="236"/>
    <x v="236"/>
    <s v="AGD"/>
    <d v="2024-10-01T00:00:00"/>
    <n v="50"/>
    <n v="501.83"/>
    <n v="25091.5"/>
  </r>
  <r>
    <x v="236"/>
    <x v="236"/>
    <s v="AGD"/>
    <d v="2024-11-01T00:00:00"/>
    <n v="48"/>
    <n v="505.44"/>
    <n v="24261.119999999999"/>
  </r>
  <r>
    <x v="236"/>
    <x v="236"/>
    <s v="AGD"/>
    <d v="2024-12-01T00:00:00"/>
    <n v="52"/>
    <n v="481.96"/>
    <n v="25061.919999999998"/>
  </r>
  <r>
    <x v="236"/>
    <x v="236"/>
    <s v="AGD"/>
    <d v="2025-01-01T00:00:00"/>
    <n v="52"/>
    <n v="493.91"/>
    <n v="25683.32"/>
  </r>
  <r>
    <x v="236"/>
    <x v="236"/>
    <s v="AGD"/>
    <d v="2025-02-01T00:00:00"/>
    <n v="50"/>
    <n v="507.91"/>
    <n v="25395.5"/>
  </r>
  <r>
    <x v="236"/>
    <x v="236"/>
    <s v="AGD"/>
    <d v="2025-03-01T00:00:00"/>
    <n v="53"/>
    <n v="487.15"/>
    <n v="25818.949999999997"/>
  </r>
  <r>
    <x v="236"/>
    <x v="236"/>
    <s v="AGD"/>
    <d v="2025-04-01T00:00:00"/>
    <n v="48"/>
    <n v="464.99"/>
    <n v="22319.52"/>
  </r>
  <r>
    <x v="236"/>
    <x v="236"/>
    <s v="AGD"/>
    <d v="2025-05-01T00:00:00"/>
    <n v="46"/>
    <n v="481.08"/>
    <n v="22129.68"/>
  </r>
  <r>
    <x v="236"/>
    <x v="236"/>
    <s v="AGD"/>
    <d v="2025-06-01T00:00:00"/>
    <n v="40"/>
    <n v="500.56"/>
    <n v="20022.400000000001"/>
  </r>
  <r>
    <x v="236"/>
    <x v="236"/>
    <s v="AGD"/>
    <d v="2025-07-01T00:00:00"/>
    <n v="50"/>
    <n v="482.88"/>
    <n v="24144"/>
  </r>
  <r>
    <x v="236"/>
    <x v="236"/>
    <s v="AGD"/>
    <d v="2025-08-01T00:00:00"/>
    <n v="52"/>
    <n v="506.44"/>
    <n v="26334.880000000001"/>
  </r>
  <r>
    <x v="236"/>
    <x v="236"/>
    <s v="AGD"/>
    <d v="2025-09-01T00:00:00"/>
    <n v="50"/>
    <n v="512.36"/>
    <n v="25618"/>
  </r>
  <r>
    <x v="236"/>
    <x v="236"/>
    <s v="AGD"/>
    <d v="2025-10-01T00:00:00"/>
    <n v="51"/>
    <n v="501.13"/>
    <n v="25557.63"/>
  </r>
  <r>
    <x v="236"/>
    <x v="236"/>
    <s v="AGD"/>
    <d v="2025-11-01T00:00:00"/>
    <n v="55"/>
    <n v="479.38"/>
    <n v="26365.9"/>
  </r>
  <r>
    <x v="236"/>
    <x v="236"/>
    <s v="AGD"/>
    <d v="2025-12-01T00:00:00"/>
    <n v="56"/>
    <n v="483.59"/>
    <n v="27081.039999999997"/>
  </r>
  <r>
    <x v="236"/>
    <x v="236"/>
    <s v="AGD"/>
    <d v="2026-01-01T00:00:00"/>
    <n v="49"/>
    <n v="466.66"/>
    <n v="22866.34"/>
  </r>
  <r>
    <x v="236"/>
    <x v="236"/>
    <s v="AGD"/>
    <d v="2026-02-01T00:00:00"/>
    <n v="45"/>
    <n v="488.47"/>
    <n v="21981.15"/>
  </r>
  <r>
    <x v="236"/>
    <x v="236"/>
    <s v="AGD"/>
    <d v="2026-03-01T00:00:00"/>
    <n v="48"/>
    <n v="489.81"/>
    <n v="23510.880000000001"/>
  </r>
  <r>
    <x v="236"/>
    <x v="236"/>
    <s v="AGD"/>
    <d v="2026-04-01T00:00:00"/>
    <n v="37"/>
    <n v="501.92"/>
    <n v="18571.04"/>
  </r>
  <r>
    <x v="236"/>
    <x v="236"/>
    <s v="AGD"/>
    <d v="2026-05-01T00:00:00"/>
    <n v="46"/>
    <n v="489.09"/>
    <n v="22498.14"/>
  </r>
  <r>
    <x v="236"/>
    <x v="236"/>
    <s v="AGD"/>
    <d v="2026-06-01T00:00:00"/>
    <n v="47"/>
    <n v="466.58"/>
    <n v="21929.26"/>
  </r>
  <r>
    <x v="236"/>
    <x v="236"/>
    <s v="AGD"/>
    <d v="2026-07-01T00:00:00"/>
    <n v="47"/>
    <n v="512.72"/>
    <n v="24097.84"/>
  </r>
  <r>
    <x v="237"/>
    <x v="237"/>
    <s v="Artykuły biurowe"/>
    <d v="2024-08-01T00:00:00"/>
    <n v="11"/>
    <n v="23.16"/>
    <n v="254.76"/>
  </r>
  <r>
    <x v="237"/>
    <x v="237"/>
    <s v="Artykuły biurowe"/>
    <d v="2024-09-01T00:00:00"/>
    <n v="7"/>
    <n v="23.62"/>
    <n v="165.34"/>
  </r>
  <r>
    <x v="237"/>
    <x v="237"/>
    <s v="Artykuły biurowe"/>
    <d v="2024-10-01T00:00:00"/>
    <n v="4"/>
    <n v="22.77"/>
    <n v="91.08"/>
  </r>
  <r>
    <x v="237"/>
    <x v="237"/>
    <s v="Artykuły biurowe"/>
    <d v="2024-11-01T00:00:00"/>
    <n v="2"/>
    <n v="23.37"/>
    <n v="46.74"/>
  </r>
  <r>
    <x v="237"/>
    <x v="237"/>
    <s v="Artykuły biurowe"/>
    <d v="2024-12-01T00:00:00"/>
    <n v="1"/>
    <n v="22.69"/>
    <n v="22.69"/>
  </r>
  <r>
    <x v="237"/>
    <x v="237"/>
    <s v="Artykuły biurowe"/>
    <d v="2025-01-01T00:00:00"/>
    <n v="1"/>
    <n v="23.39"/>
    <n v="23.39"/>
  </r>
  <r>
    <x v="237"/>
    <x v="237"/>
    <s v="Artykuły biurowe"/>
    <d v="2025-02-01T00:00:00"/>
    <n v="3"/>
    <n v="22.13"/>
    <n v="66.39"/>
  </r>
  <r>
    <x v="237"/>
    <x v="237"/>
    <s v="Artykuły biurowe"/>
    <d v="2025-03-01T00:00:00"/>
    <n v="6"/>
    <n v="23.9"/>
    <n v="143.39999999999998"/>
  </r>
  <r>
    <x v="237"/>
    <x v="237"/>
    <s v="Artykuły biurowe"/>
    <d v="2025-04-01T00:00:00"/>
    <n v="8"/>
    <n v="23"/>
    <n v="184"/>
  </r>
  <r>
    <x v="237"/>
    <x v="237"/>
    <s v="Artykuły biurowe"/>
    <d v="2025-05-01T00:00:00"/>
    <n v="10"/>
    <n v="22.91"/>
    <n v="229.1"/>
  </r>
  <r>
    <x v="237"/>
    <x v="237"/>
    <s v="Artykuły biurowe"/>
    <d v="2025-06-01T00:00:00"/>
    <n v="13"/>
    <n v="23.89"/>
    <n v="310.57"/>
  </r>
  <r>
    <x v="237"/>
    <x v="237"/>
    <s v="Artykuły biurowe"/>
    <d v="2025-07-01T00:00:00"/>
    <n v="12"/>
    <n v="23.24"/>
    <n v="278.88"/>
  </r>
  <r>
    <x v="237"/>
    <x v="237"/>
    <s v="Artykuły biurowe"/>
    <d v="2025-08-01T00:00:00"/>
    <n v="9"/>
    <n v="23.3"/>
    <n v="209.70000000000002"/>
  </r>
  <r>
    <x v="237"/>
    <x v="237"/>
    <s v="Artykuły biurowe"/>
    <d v="2025-09-01T00:00:00"/>
    <n v="10"/>
    <n v="23.3"/>
    <n v="233"/>
  </r>
  <r>
    <x v="237"/>
    <x v="237"/>
    <s v="Artykuły biurowe"/>
    <d v="2025-10-01T00:00:00"/>
    <n v="5"/>
    <n v="24.29"/>
    <n v="121.44999999999999"/>
  </r>
  <r>
    <x v="237"/>
    <x v="237"/>
    <s v="Artykuły biurowe"/>
    <d v="2025-11-01T00:00:00"/>
    <n v="2"/>
    <n v="23.39"/>
    <n v="46.78"/>
  </r>
  <r>
    <x v="237"/>
    <x v="237"/>
    <s v="Artykuły biurowe"/>
    <d v="2025-12-01T00:00:00"/>
    <n v="1"/>
    <n v="23.06"/>
    <n v="23.06"/>
  </r>
  <r>
    <x v="237"/>
    <x v="237"/>
    <s v="Artykuły biurowe"/>
    <d v="2026-01-01T00:00:00"/>
    <n v="2"/>
    <n v="22.37"/>
    <n v="44.74"/>
  </r>
  <r>
    <x v="237"/>
    <x v="237"/>
    <s v="Artykuły biurowe"/>
    <d v="2026-02-01T00:00:00"/>
    <n v="4"/>
    <n v="23.34"/>
    <n v="93.36"/>
  </r>
  <r>
    <x v="237"/>
    <x v="237"/>
    <s v="Artykuły biurowe"/>
    <d v="2026-03-01T00:00:00"/>
    <n v="5"/>
    <n v="24.24"/>
    <n v="121.19999999999999"/>
  </r>
  <r>
    <x v="237"/>
    <x v="237"/>
    <s v="Artykuły biurowe"/>
    <d v="2026-04-01T00:00:00"/>
    <n v="8"/>
    <n v="23.09"/>
    <n v="184.72"/>
  </r>
  <r>
    <x v="237"/>
    <x v="237"/>
    <s v="Artykuły biurowe"/>
    <d v="2026-05-01T00:00:00"/>
    <n v="15"/>
    <n v="24.15"/>
    <n v="362.25"/>
  </r>
  <r>
    <x v="237"/>
    <x v="237"/>
    <s v="Artykuły biurowe"/>
    <d v="2026-06-01T00:00:00"/>
    <n v="12"/>
    <n v="22.62"/>
    <n v="271.44"/>
  </r>
  <r>
    <x v="237"/>
    <x v="237"/>
    <s v="Artykuły biurowe"/>
    <d v="2026-07-01T00:00:00"/>
    <n v="11"/>
    <n v="22.16"/>
    <n v="243.76"/>
  </r>
  <r>
    <x v="238"/>
    <x v="238"/>
    <s v="Meble"/>
    <d v="2024-08-01T00:00:00"/>
    <n v="2"/>
    <n v="349.34"/>
    <n v="698.68"/>
  </r>
  <r>
    <x v="238"/>
    <x v="238"/>
    <s v="Meble"/>
    <d v="2024-09-01T00:00:00"/>
    <n v="2"/>
    <n v="361.43"/>
    <n v="722.86"/>
  </r>
  <r>
    <x v="238"/>
    <x v="238"/>
    <s v="Meble"/>
    <d v="2024-10-01T00:00:00"/>
    <n v="2"/>
    <n v="339.88"/>
    <n v="679.76"/>
  </r>
  <r>
    <x v="238"/>
    <x v="238"/>
    <s v="Meble"/>
    <d v="2024-11-01T00:00:00"/>
    <n v="2"/>
    <n v="351.62"/>
    <n v="703.24"/>
  </r>
  <r>
    <x v="238"/>
    <x v="238"/>
    <s v="Meble"/>
    <d v="2024-12-01T00:00:00"/>
    <n v="2"/>
    <n v="339.42"/>
    <n v="678.84"/>
  </r>
  <r>
    <x v="238"/>
    <x v="238"/>
    <s v="Meble"/>
    <d v="2025-01-01T00:00:00"/>
    <n v="2"/>
    <n v="363.34"/>
    <n v="726.68"/>
  </r>
  <r>
    <x v="238"/>
    <x v="238"/>
    <s v="Meble"/>
    <d v="2025-02-01T00:00:00"/>
    <n v="2"/>
    <n v="345.65"/>
    <n v="691.3"/>
  </r>
  <r>
    <x v="238"/>
    <x v="238"/>
    <s v="Meble"/>
    <d v="2025-03-01T00:00:00"/>
    <n v="2"/>
    <n v="357.41"/>
    <n v="714.82"/>
  </r>
  <r>
    <x v="238"/>
    <x v="238"/>
    <s v="Meble"/>
    <d v="2025-04-01T00:00:00"/>
    <n v="2"/>
    <n v="358.31"/>
    <n v="716.62"/>
  </r>
  <r>
    <x v="238"/>
    <x v="238"/>
    <s v="Meble"/>
    <d v="2025-05-01T00:00:00"/>
    <n v="2"/>
    <n v="351.86"/>
    <n v="703.72"/>
  </r>
  <r>
    <x v="238"/>
    <x v="238"/>
    <s v="Meble"/>
    <d v="2025-06-01T00:00:00"/>
    <n v="2"/>
    <n v="329.76"/>
    <n v="659.52"/>
  </r>
  <r>
    <x v="238"/>
    <x v="238"/>
    <s v="Meble"/>
    <d v="2025-07-01T00:00:00"/>
    <n v="2"/>
    <n v="339.24"/>
    <n v="678.48"/>
  </r>
  <r>
    <x v="238"/>
    <x v="238"/>
    <s v="Meble"/>
    <d v="2025-08-01T00:00:00"/>
    <n v="2"/>
    <n v="353.82"/>
    <n v="707.64"/>
  </r>
  <r>
    <x v="238"/>
    <x v="238"/>
    <s v="Meble"/>
    <d v="2025-09-01T00:00:00"/>
    <n v="2"/>
    <n v="332.63"/>
    <n v="665.26"/>
  </r>
  <r>
    <x v="238"/>
    <x v="238"/>
    <s v="Meble"/>
    <d v="2025-10-01T00:00:00"/>
    <n v="2"/>
    <n v="360.81"/>
    <n v="721.62"/>
  </r>
  <r>
    <x v="238"/>
    <x v="238"/>
    <s v="Meble"/>
    <d v="2025-11-01T00:00:00"/>
    <n v="2"/>
    <n v="363.02"/>
    <n v="726.04"/>
  </r>
  <r>
    <x v="238"/>
    <x v="238"/>
    <s v="Meble"/>
    <d v="2025-12-01T00:00:00"/>
    <n v="2"/>
    <n v="335.06"/>
    <n v="670.12"/>
  </r>
  <r>
    <x v="238"/>
    <x v="238"/>
    <s v="Meble"/>
    <d v="2026-01-01T00:00:00"/>
    <n v="2"/>
    <n v="352.73"/>
    <n v="705.46"/>
  </r>
  <r>
    <x v="238"/>
    <x v="238"/>
    <s v="Meble"/>
    <d v="2026-02-01T00:00:00"/>
    <n v="2"/>
    <n v="331.57"/>
    <n v="663.14"/>
  </r>
  <r>
    <x v="238"/>
    <x v="238"/>
    <s v="Meble"/>
    <d v="2026-03-01T00:00:00"/>
    <n v="2"/>
    <n v="356.1"/>
    <n v="712.2"/>
  </r>
  <r>
    <x v="238"/>
    <x v="238"/>
    <s v="Meble"/>
    <d v="2026-04-01T00:00:00"/>
    <n v="3"/>
    <n v="350.45"/>
    <n v="1051.3499999999999"/>
  </r>
  <r>
    <x v="238"/>
    <x v="238"/>
    <s v="Meble"/>
    <d v="2026-05-01T00:00:00"/>
    <n v="2"/>
    <n v="343.85"/>
    <n v="687.7"/>
  </r>
  <r>
    <x v="238"/>
    <x v="238"/>
    <s v="Meble"/>
    <d v="2026-06-01T00:00:00"/>
    <n v="2"/>
    <n v="334.99"/>
    <n v="669.98"/>
  </r>
  <r>
    <x v="238"/>
    <x v="238"/>
    <s v="Meble"/>
    <d v="2026-07-01T00:00:00"/>
    <n v="2"/>
    <n v="330.79"/>
    <n v="661.58"/>
  </r>
  <r>
    <x v="239"/>
    <x v="239"/>
    <s v="Obuwie"/>
    <d v="2024-08-01T00:00:00"/>
    <n v="5"/>
    <n v="175.26"/>
    <n v="876.3"/>
  </r>
  <r>
    <x v="239"/>
    <x v="239"/>
    <s v="Obuwie"/>
    <d v="2024-09-01T00:00:00"/>
    <n v="2"/>
    <n v="176.1"/>
    <n v="352.2"/>
  </r>
  <r>
    <x v="239"/>
    <x v="239"/>
    <s v="Obuwie"/>
    <d v="2024-10-01T00:00:00"/>
    <n v="0"/>
    <n v="182.68"/>
    <n v="0"/>
  </r>
  <r>
    <x v="239"/>
    <x v="239"/>
    <s v="Obuwie"/>
    <d v="2024-11-01T00:00:00"/>
    <n v="0"/>
    <n v="186.49"/>
    <n v="0"/>
  </r>
  <r>
    <x v="239"/>
    <x v="239"/>
    <s v="Obuwie"/>
    <d v="2024-12-01T00:00:00"/>
    <n v="1"/>
    <n v="189.13"/>
    <n v="189.13"/>
  </r>
  <r>
    <x v="239"/>
    <x v="239"/>
    <s v="Obuwie"/>
    <d v="2025-01-01T00:00:00"/>
    <n v="2"/>
    <n v="179.15"/>
    <n v="358.3"/>
  </r>
  <r>
    <x v="239"/>
    <x v="239"/>
    <s v="Obuwie"/>
    <d v="2025-02-01T00:00:00"/>
    <n v="4"/>
    <n v="191.53"/>
    <n v="766.12"/>
  </r>
  <r>
    <x v="239"/>
    <x v="239"/>
    <s v="Obuwie"/>
    <d v="2025-03-01T00:00:00"/>
    <n v="9"/>
    <n v="182.61"/>
    <n v="1643.4900000000002"/>
  </r>
  <r>
    <x v="239"/>
    <x v="239"/>
    <s v="Obuwie"/>
    <d v="2025-04-01T00:00:00"/>
    <n v="9"/>
    <n v="175.88"/>
    <n v="1582.92"/>
  </r>
  <r>
    <x v="239"/>
    <x v="239"/>
    <s v="Obuwie"/>
    <d v="2025-05-01T00:00:00"/>
    <n v="8"/>
    <n v="179.86"/>
    <n v="1438.88"/>
  </r>
  <r>
    <x v="239"/>
    <x v="239"/>
    <s v="Obuwie"/>
    <d v="2025-06-01T00:00:00"/>
    <n v="5"/>
    <n v="190.77"/>
    <n v="953.85"/>
  </r>
  <r>
    <x v="239"/>
    <x v="239"/>
    <s v="Obuwie"/>
    <d v="2025-07-01T00:00:00"/>
    <n v="6"/>
    <n v="187.13"/>
    <n v="1122.78"/>
  </r>
  <r>
    <x v="239"/>
    <x v="239"/>
    <s v="Obuwie"/>
    <d v="2025-08-01T00:00:00"/>
    <n v="3"/>
    <n v="176.14"/>
    <n v="528.41999999999996"/>
  </r>
  <r>
    <x v="239"/>
    <x v="239"/>
    <s v="Obuwie"/>
    <d v="2025-09-01T00:00:00"/>
    <n v="2"/>
    <n v="190.06"/>
    <n v="380.12"/>
  </r>
  <r>
    <x v="239"/>
    <x v="239"/>
    <s v="Obuwie"/>
    <d v="2025-10-01T00:00:00"/>
    <n v="1"/>
    <n v="174.5"/>
    <n v="174.5"/>
  </r>
  <r>
    <x v="239"/>
    <x v="239"/>
    <s v="Obuwie"/>
    <d v="2025-11-01T00:00:00"/>
    <n v="0"/>
    <n v="184.61"/>
    <n v="0"/>
  </r>
  <r>
    <x v="239"/>
    <x v="239"/>
    <s v="Obuwie"/>
    <d v="2025-12-01T00:00:00"/>
    <n v="1"/>
    <n v="190.23"/>
    <n v="190.23"/>
  </r>
  <r>
    <x v="239"/>
    <x v="239"/>
    <s v="Obuwie"/>
    <d v="2026-01-01T00:00:00"/>
    <n v="3"/>
    <n v="191.17"/>
    <n v="573.51"/>
  </r>
  <r>
    <x v="239"/>
    <x v="239"/>
    <s v="Obuwie"/>
    <d v="2026-02-01T00:00:00"/>
    <n v="4"/>
    <n v="187.02"/>
    <n v="748.08"/>
  </r>
  <r>
    <x v="239"/>
    <x v="239"/>
    <s v="Obuwie"/>
    <d v="2026-03-01T00:00:00"/>
    <n v="7"/>
    <n v="192.6"/>
    <n v="1348.2"/>
  </r>
  <r>
    <x v="239"/>
    <x v="239"/>
    <s v="Obuwie"/>
    <d v="2026-04-01T00:00:00"/>
    <n v="8"/>
    <n v="186.08"/>
    <n v="1488.64"/>
  </r>
  <r>
    <x v="239"/>
    <x v="239"/>
    <s v="Obuwie"/>
    <d v="2026-05-01T00:00:00"/>
    <n v="7"/>
    <n v="192.25"/>
    <n v="1345.75"/>
  </r>
  <r>
    <x v="239"/>
    <x v="239"/>
    <s v="Obuwie"/>
    <d v="2026-06-01T00:00:00"/>
    <n v="10"/>
    <n v="187.05"/>
    <n v="1870.5"/>
  </r>
  <r>
    <x v="239"/>
    <x v="239"/>
    <s v="Obuwie"/>
    <d v="2026-07-01T00:00:00"/>
    <n v="6"/>
    <n v="185.66"/>
    <n v="1113.96"/>
  </r>
  <r>
    <x v="240"/>
    <x v="240"/>
    <s v="Kosmetyki"/>
    <d v="2024-08-01T00:00:00"/>
    <n v="2"/>
    <n v="10.59"/>
    <n v="21.18"/>
  </r>
  <r>
    <x v="240"/>
    <x v="240"/>
    <s v="Kosmetyki"/>
    <d v="2024-09-01T00:00:00"/>
    <n v="1"/>
    <n v="10.47"/>
    <n v="10.47"/>
  </r>
  <r>
    <x v="240"/>
    <x v="240"/>
    <s v="Kosmetyki"/>
    <d v="2024-10-01T00:00:00"/>
    <n v="0"/>
    <n v="10.98"/>
    <n v="0"/>
  </r>
  <r>
    <x v="240"/>
    <x v="240"/>
    <s v="Kosmetyki"/>
    <d v="2024-11-01T00:00:00"/>
    <n v="0"/>
    <n v="11.33"/>
    <n v="0"/>
  </r>
  <r>
    <x v="240"/>
    <x v="240"/>
    <s v="Kosmetyki"/>
    <d v="2024-12-01T00:00:00"/>
    <n v="1"/>
    <n v="11.09"/>
    <n v="11.09"/>
  </r>
  <r>
    <x v="240"/>
    <x v="240"/>
    <s v="Kosmetyki"/>
    <d v="2025-01-01T00:00:00"/>
    <n v="2"/>
    <n v="10.74"/>
    <n v="21.48"/>
  </r>
  <r>
    <x v="240"/>
    <x v="240"/>
    <s v="Kosmetyki"/>
    <d v="2025-02-01T00:00:00"/>
    <n v="2"/>
    <n v="10.82"/>
    <n v="21.64"/>
  </r>
  <r>
    <x v="240"/>
    <x v="240"/>
    <s v="Kosmetyki"/>
    <d v="2025-03-01T00:00:00"/>
    <n v="3"/>
    <n v="11.13"/>
    <n v="33.39"/>
  </r>
  <r>
    <x v="240"/>
    <x v="240"/>
    <s v="Kosmetyki"/>
    <d v="2025-04-01T00:00:00"/>
    <n v="3"/>
    <n v="10.33"/>
    <n v="30.990000000000002"/>
  </r>
  <r>
    <x v="240"/>
    <x v="240"/>
    <s v="Kosmetyki"/>
    <d v="2025-05-01T00:00:00"/>
    <n v="5"/>
    <n v="11.19"/>
    <n v="55.949999999999996"/>
  </r>
  <r>
    <x v="240"/>
    <x v="240"/>
    <s v="Kosmetyki"/>
    <d v="2025-06-01T00:00:00"/>
    <n v="3"/>
    <n v="11.31"/>
    <n v="33.93"/>
  </r>
  <r>
    <x v="240"/>
    <x v="240"/>
    <s v="Kosmetyki"/>
    <d v="2025-07-01T00:00:00"/>
    <n v="4"/>
    <n v="11.2"/>
    <n v="44.8"/>
  </r>
  <r>
    <x v="240"/>
    <x v="240"/>
    <s v="Kosmetyki"/>
    <d v="2025-08-01T00:00:00"/>
    <n v="2"/>
    <n v="10.94"/>
    <n v="21.88"/>
  </r>
  <r>
    <x v="240"/>
    <x v="240"/>
    <s v="Kosmetyki"/>
    <d v="2025-09-01T00:00:00"/>
    <n v="1"/>
    <n v="10.8"/>
    <n v="10.8"/>
  </r>
  <r>
    <x v="240"/>
    <x v="240"/>
    <s v="Kosmetyki"/>
    <d v="2025-10-01T00:00:00"/>
    <n v="0"/>
    <n v="11.2"/>
    <n v="0"/>
  </r>
  <r>
    <x v="240"/>
    <x v="240"/>
    <s v="Kosmetyki"/>
    <d v="2025-11-01T00:00:00"/>
    <n v="1"/>
    <n v="10.43"/>
    <n v="10.43"/>
  </r>
  <r>
    <x v="240"/>
    <x v="240"/>
    <s v="Kosmetyki"/>
    <d v="2025-12-01T00:00:00"/>
    <n v="1"/>
    <n v="11.38"/>
    <n v="11.38"/>
  </r>
  <r>
    <x v="240"/>
    <x v="240"/>
    <s v="Kosmetyki"/>
    <d v="2026-01-01T00:00:00"/>
    <n v="2"/>
    <n v="10.97"/>
    <n v="21.94"/>
  </r>
  <r>
    <x v="240"/>
    <x v="240"/>
    <s v="Kosmetyki"/>
    <d v="2026-02-01T00:00:00"/>
    <n v="3"/>
    <n v="10.5"/>
    <n v="31.5"/>
  </r>
  <r>
    <x v="240"/>
    <x v="240"/>
    <s v="Kosmetyki"/>
    <d v="2026-03-01T00:00:00"/>
    <n v="4"/>
    <n v="10.96"/>
    <n v="43.84"/>
  </r>
  <r>
    <x v="240"/>
    <x v="240"/>
    <s v="Kosmetyki"/>
    <d v="2026-04-01T00:00:00"/>
    <n v="5"/>
    <n v="10.79"/>
    <n v="53.949999999999996"/>
  </r>
  <r>
    <x v="240"/>
    <x v="240"/>
    <s v="Kosmetyki"/>
    <d v="2026-05-01T00:00:00"/>
    <n v="5"/>
    <n v="10.48"/>
    <n v="52.400000000000006"/>
  </r>
  <r>
    <x v="240"/>
    <x v="240"/>
    <s v="Kosmetyki"/>
    <d v="2026-06-01T00:00:00"/>
    <n v="4"/>
    <n v="10.41"/>
    <n v="41.64"/>
  </r>
  <r>
    <x v="240"/>
    <x v="240"/>
    <s v="Kosmetyki"/>
    <d v="2026-07-01T00:00:00"/>
    <n v="3"/>
    <n v="10.58"/>
    <n v="31.740000000000002"/>
  </r>
  <r>
    <x v="241"/>
    <x v="241"/>
    <s v="Ogród"/>
    <d v="2024-08-01T00:00:00"/>
    <n v="2"/>
    <n v="449.05"/>
    <n v="898.1"/>
  </r>
  <r>
    <x v="241"/>
    <x v="241"/>
    <s v="Ogród"/>
    <d v="2024-09-01T00:00:00"/>
    <n v="0"/>
    <n v="481.9"/>
    <n v="0"/>
  </r>
  <r>
    <x v="241"/>
    <x v="241"/>
    <s v="Ogród"/>
    <d v="2024-10-01T00:00:00"/>
    <n v="3"/>
    <n v="456.84"/>
    <n v="1370.52"/>
  </r>
  <r>
    <x v="241"/>
    <x v="241"/>
    <s v="Ogród"/>
    <d v="2024-11-01T00:00:00"/>
    <n v="0"/>
    <n v="471.07"/>
    <n v="0"/>
  </r>
  <r>
    <x v="241"/>
    <x v="241"/>
    <s v="Ogród"/>
    <d v="2024-12-01T00:00:00"/>
    <n v="0"/>
    <n v="478.86"/>
    <n v="0"/>
  </r>
  <r>
    <x v="241"/>
    <x v="241"/>
    <s v="Ogród"/>
    <d v="2025-01-01T00:00:00"/>
    <n v="2"/>
    <n v="446.79"/>
    <n v="893.58"/>
  </r>
  <r>
    <x v="241"/>
    <x v="241"/>
    <s v="Ogród"/>
    <d v="2025-02-01T00:00:00"/>
    <n v="0"/>
    <n v="439.5"/>
    <n v="0"/>
  </r>
  <r>
    <x v="241"/>
    <x v="241"/>
    <s v="Ogród"/>
    <d v="2025-03-01T00:00:00"/>
    <n v="1"/>
    <n v="454.43"/>
    <n v="454.43"/>
  </r>
  <r>
    <x v="241"/>
    <x v="241"/>
    <s v="Ogród"/>
    <d v="2025-04-01T00:00:00"/>
    <n v="0"/>
    <n v="454.96"/>
    <n v="0"/>
  </r>
  <r>
    <x v="241"/>
    <x v="241"/>
    <s v="Ogród"/>
    <d v="2025-05-01T00:00:00"/>
    <n v="0"/>
    <n v="467.87"/>
    <n v="0"/>
  </r>
  <r>
    <x v="241"/>
    <x v="241"/>
    <s v="Ogród"/>
    <d v="2025-06-01T00:00:00"/>
    <n v="0"/>
    <n v="468.2"/>
    <n v="0"/>
  </r>
  <r>
    <x v="241"/>
    <x v="241"/>
    <s v="Ogród"/>
    <d v="2025-07-01T00:00:00"/>
    <n v="1"/>
    <n v="481.44"/>
    <n v="481.44"/>
  </r>
  <r>
    <x v="241"/>
    <x v="241"/>
    <s v="Ogród"/>
    <d v="2025-08-01T00:00:00"/>
    <n v="3"/>
    <n v="475.84"/>
    <n v="1427.52"/>
  </r>
  <r>
    <x v="241"/>
    <x v="241"/>
    <s v="Ogród"/>
    <d v="2025-09-01T00:00:00"/>
    <n v="0"/>
    <n v="451.79"/>
    <n v="0"/>
  </r>
  <r>
    <x v="241"/>
    <x v="241"/>
    <s v="Ogród"/>
    <d v="2025-10-01T00:00:00"/>
    <n v="2"/>
    <n v="467.59"/>
    <n v="935.18"/>
  </r>
  <r>
    <x v="241"/>
    <x v="241"/>
    <s v="Ogród"/>
    <d v="2025-11-01T00:00:00"/>
    <n v="2"/>
    <n v="453.82"/>
    <n v="907.64"/>
  </r>
  <r>
    <x v="241"/>
    <x v="241"/>
    <s v="Ogród"/>
    <d v="2025-12-01T00:00:00"/>
    <n v="0"/>
    <n v="456.69"/>
    <n v="0"/>
  </r>
  <r>
    <x v="241"/>
    <x v="241"/>
    <s v="Ogród"/>
    <d v="2026-01-01T00:00:00"/>
    <n v="0"/>
    <n v="463.49"/>
    <n v="0"/>
  </r>
  <r>
    <x v="241"/>
    <x v="241"/>
    <s v="Ogród"/>
    <d v="2026-02-01T00:00:00"/>
    <n v="0"/>
    <n v="482.36"/>
    <n v="0"/>
  </r>
  <r>
    <x v="241"/>
    <x v="241"/>
    <s v="Ogród"/>
    <d v="2026-03-01T00:00:00"/>
    <n v="1"/>
    <n v="476.45"/>
    <n v="476.45"/>
  </r>
  <r>
    <x v="241"/>
    <x v="241"/>
    <s v="Ogród"/>
    <d v="2026-04-01T00:00:00"/>
    <n v="1"/>
    <n v="476.91"/>
    <n v="476.91"/>
  </r>
  <r>
    <x v="241"/>
    <x v="241"/>
    <s v="Ogród"/>
    <d v="2026-05-01T00:00:00"/>
    <n v="1"/>
    <n v="440.04"/>
    <n v="440.04"/>
  </r>
  <r>
    <x v="241"/>
    <x v="241"/>
    <s v="Ogród"/>
    <d v="2026-06-01T00:00:00"/>
    <n v="0"/>
    <n v="483.84"/>
    <n v="0"/>
  </r>
  <r>
    <x v="241"/>
    <x v="241"/>
    <s v="Ogród"/>
    <d v="2026-07-01T00:00:00"/>
    <n v="1"/>
    <n v="457.74"/>
    <n v="457.74"/>
  </r>
  <r>
    <x v="242"/>
    <x v="242"/>
    <s v="Spożywcze"/>
    <d v="2024-08-01T00:00:00"/>
    <n v="0"/>
    <n v="11.97"/>
    <n v="0"/>
  </r>
  <r>
    <x v="242"/>
    <x v="242"/>
    <s v="Spożywcze"/>
    <d v="2024-09-01T00:00:00"/>
    <n v="0"/>
    <n v="11.8"/>
    <n v="0"/>
  </r>
  <r>
    <x v="242"/>
    <x v="242"/>
    <s v="Spożywcze"/>
    <d v="2024-10-01T00:00:00"/>
    <n v="10"/>
    <n v="11.95"/>
    <n v="119.5"/>
  </r>
  <r>
    <x v="242"/>
    <x v="242"/>
    <s v="Spożywcze"/>
    <d v="2024-11-01T00:00:00"/>
    <n v="0"/>
    <n v="12.6"/>
    <n v="0"/>
  </r>
  <r>
    <x v="242"/>
    <x v="242"/>
    <s v="Spożywcze"/>
    <d v="2024-12-01T00:00:00"/>
    <n v="0"/>
    <n v="12.32"/>
    <n v="0"/>
  </r>
  <r>
    <x v="242"/>
    <x v="242"/>
    <s v="Spożywcze"/>
    <d v="2025-01-01T00:00:00"/>
    <n v="8"/>
    <n v="12.15"/>
    <n v="97.2"/>
  </r>
  <r>
    <x v="242"/>
    <x v="242"/>
    <s v="Spożywcze"/>
    <d v="2025-02-01T00:00:00"/>
    <n v="14"/>
    <n v="11.79"/>
    <n v="165.06"/>
  </r>
  <r>
    <x v="242"/>
    <x v="242"/>
    <s v="Spożywcze"/>
    <d v="2025-03-01T00:00:00"/>
    <n v="10"/>
    <n v="12.07"/>
    <n v="120.7"/>
  </r>
  <r>
    <x v="242"/>
    <x v="242"/>
    <s v="Spożywcze"/>
    <d v="2025-04-01T00:00:00"/>
    <n v="8"/>
    <n v="12.44"/>
    <n v="99.52"/>
  </r>
  <r>
    <x v="242"/>
    <x v="242"/>
    <s v="Spożywcze"/>
    <d v="2025-05-01T00:00:00"/>
    <n v="13"/>
    <n v="11.74"/>
    <n v="152.62"/>
  </r>
  <r>
    <x v="242"/>
    <x v="242"/>
    <s v="Spożywcze"/>
    <d v="2025-06-01T00:00:00"/>
    <n v="0"/>
    <n v="12.73"/>
    <n v="0"/>
  </r>
  <r>
    <x v="242"/>
    <x v="242"/>
    <s v="Spożywcze"/>
    <d v="2025-07-01T00:00:00"/>
    <n v="0"/>
    <n v="12.09"/>
    <n v="0"/>
  </r>
  <r>
    <x v="242"/>
    <x v="242"/>
    <s v="Spożywcze"/>
    <d v="2025-08-01T00:00:00"/>
    <n v="7"/>
    <n v="12.19"/>
    <n v="85.33"/>
  </r>
  <r>
    <x v="242"/>
    <x v="242"/>
    <s v="Spożywcze"/>
    <d v="2025-09-01T00:00:00"/>
    <n v="0"/>
    <n v="11.66"/>
    <n v="0"/>
  </r>
  <r>
    <x v="242"/>
    <x v="242"/>
    <s v="Spożywcze"/>
    <d v="2025-10-01T00:00:00"/>
    <n v="10"/>
    <n v="11.65"/>
    <n v="116.5"/>
  </r>
  <r>
    <x v="242"/>
    <x v="242"/>
    <s v="Spożywcze"/>
    <d v="2025-11-01T00:00:00"/>
    <n v="13"/>
    <n v="11.8"/>
    <n v="153.4"/>
  </r>
  <r>
    <x v="242"/>
    <x v="242"/>
    <s v="Spożywcze"/>
    <d v="2025-12-01T00:00:00"/>
    <n v="7"/>
    <n v="12.49"/>
    <n v="87.43"/>
  </r>
  <r>
    <x v="242"/>
    <x v="242"/>
    <s v="Spożywcze"/>
    <d v="2026-01-01T00:00:00"/>
    <n v="11"/>
    <n v="12.04"/>
    <n v="132.44"/>
  </r>
  <r>
    <x v="242"/>
    <x v="242"/>
    <s v="Spożywcze"/>
    <d v="2026-02-01T00:00:00"/>
    <n v="0"/>
    <n v="12.43"/>
    <n v="0"/>
  </r>
  <r>
    <x v="242"/>
    <x v="242"/>
    <s v="Spożywcze"/>
    <d v="2026-03-01T00:00:00"/>
    <n v="0"/>
    <n v="11.82"/>
    <n v="0"/>
  </r>
  <r>
    <x v="242"/>
    <x v="242"/>
    <s v="Spożywcze"/>
    <d v="2026-04-01T00:00:00"/>
    <n v="0"/>
    <n v="12.39"/>
    <n v="0"/>
  </r>
  <r>
    <x v="242"/>
    <x v="242"/>
    <s v="Spożywcze"/>
    <d v="2026-05-01T00:00:00"/>
    <n v="0"/>
    <n v="12.06"/>
    <n v="0"/>
  </r>
  <r>
    <x v="242"/>
    <x v="242"/>
    <s v="Spożywcze"/>
    <d v="2026-06-01T00:00:00"/>
    <n v="0"/>
    <n v="11.69"/>
    <n v="0"/>
  </r>
  <r>
    <x v="242"/>
    <x v="242"/>
    <s v="Spożywcze"/>
    <d v="2026-07-01T00:00:00"/>
    <n v="0"/>
    <n v="12.61"/>
    <n v="0"/>
  </r>
  <r>
    <x v="243"/>
    <x v="243"/>
    <s v="Zabawki"/>
    <d v="2024-08-01T00:00:00"/>
    <n v="22"/>
    <n v="37.97"/>
    <n v="835.33999999999992"/>
  </r>
  <r>
    <x v="243"/>
    <x v="243"/>
    <s v="Zabawki"/>
    <d v="2024-09-01T00:00:00"/>
    <n v="23"/>
    <n v="38.92"/>
    <n v="895.16000000000008"/>
  </r>
  <r>
    <x v="243"/>
    <x v="243"/>
    <s v="Zabawki"/>
    <d v="2024-10-01T00:00:00"/>
    <n v="11"/>
    <n v="39.770000000000003"/>
    <n v="437.47"/>
  </r>
  <r>
    <x v="243"/>
    <x v="243"/>
    <s v="Zabawki"/>
    <d v="2024-11-01T00:00:00"/>
    <n v="12"/>
    <n v="40.549999999999997"/>
    <n v="486.59999999999997"/>
  </r>
  <r>
    <x v="243"/>
    <x v="243"/>
    <s v="Zabawki"/>
    <d v="2024-12-01T00:00:00"/>
    <n v="10"/>
    <n v="39.340000000000003"/>
    <n v="393.40000000000003"/>
  </r>
  <r>
    <x v="243"/>
    <x v="243"/>
    <s v="Zabawki"/>
    <d v="2025-01-01T00:00:00"/>
    <n v="5"/>
    <n v="39.869999999999997"/>
    <n v="199.35"/>
  </r>
  <r>
    <x v="243"/>
    <x v="243"/>
    <s v="Zabawki"/>
    <d v="2025-02-01T00:00:00"/>
    <n v="5"/>
    <n v="37.340000000000003"/>
    <n v="186.70000000000002"/>
  </r>
  <r>
    <x v="243"/>
    <x v="243"/>
    <s v="Zabawki"/>
    <d v="2025-03-01T00:00:00"/>
    <n v="10"/>
    <n v="38.29"/>
    <n v="382.9"/>
  </r>
  <r>
    <x v="243"/>
    <x v="243"/>
    <s v="Zabawki"/>
    <d v="2025-04-01T00:00:00"/>
    <n v="13"/>
    <n v="40.43"/>
    <n v="525.59"/>
  </r>
  <r>
    <x v="243"/>
    <x v="243"/>
    <s v="Zabawki"/>
    <d v="2025-05-01T00:00:00"/>
    <n v="14"/>
    <n v="37.57"/>
    <n v="525.98"/>
  </r>
  <r>
    <x v="243"/>
    <x v="243"/>
    <s v="Zabawki"/>
    <d v="2025-06-01T00:00:00"/>
    <n v="19"/>
    <n v="39.64"/>
    <n v="753.16"/>
  </r>
  <r>
    <x v="243"/>
    <x v="243"/>
    <s v="Zabawki"/>
    <d v="2025-07-01T00:00:00"/>
    <n v="28"/>
    <n v="37.22"/>
    <n v="1042.1599999999999"/>
  </r>
  <r>
    <x v="243"/>
    <x v="243"/>
    <s v="Zabawki"/>
    <d v="2025-08-01T00:00:00"/>
    <n v="30"/>
    <n v="37"/>
    <n v="1110"/>
  </r>
  <r>
    <x v="243"/>
    <x v="243"/>
    <s v="Zabawki"/>
    <d v="2025-09-01T00:00:00"/>
    <n v="23"/>
    <n v="37.06"/>
    <n v="852.38000000000011"/>
  </r>
  <r>
    <x v="243"/>
    <x v="243"/>
    <s v="Zabawki"/>
    <d v="2025-10-01T00:00:00"/>
    <n v="23"/>
    <n v="37.07"/>
    <n v="852.61"/>
  </r>
  <r>
    <x v="243"/>
    <x v="243"/>
    <s v="Zabawki"/>
    <d v="2025-11-01T00:00:00"/>
    <n v="15"/>
    <n v="38.380000000000003"/>
    <n v="575.70000000000005"/>
  </r>
  <r>
    <x v="243"/>
    <x v="243"/>
    <s v="Zabawki"/>
    <d v="2025-12-01T00:00:00"/>
    <n v="9"/>
    <n v="39.17"/>
    <n v="352.53000000000003"/>
  </r>
  <r>
    <x v="243"/>
    <x v="243"/>
    <s v="Zabawki"/>
    <d v="2026-01-01T00:00:00"/>
    <n v="5"/>
    <n v="36.950000000000003"/>
    <n v="184.75"/>
  </r>
  <r>
    <x v="243"/>
    <x v="243"/>
    <s v="Zabawki"/>
    <d v="2026-02-01T00:00:00"/>
    <n v="6"/>
    <n v="40.049999999999997"/>
    <n v="240.29999999999998"/>
  </r>
  <r>
    <x v="243"/>
    <x v="243"/>
    <s v="Zabawki"/>
    <d v="2026-03-01T00:00:00"/>
    <n v="11"/>
    <n v="37.369999999999997"/>
    <n v="411.07"/>
  </r>
  <r>
    <x v="243"/>
    <x v="243"/>
    <s v="Zabawki"/>
    <d v="2026-04-01T00:00:00"/>
    <n v="12"/>
    <n v="40.51"/>
    <n v="486.12"/>
  </r>
  <r>
    <x v="243"/>
    <x v="243"/>
    <s v="Zabawki"/>
    <d v="2026-05-01T00:00:00"/>
    <n v="19"/>
    <n v="39.11"/>
    <n v="743.09"/>
  </r>
  <r>
    <x v="243"/>
    <x v="243"/>
    <s v="Zabawki"/>
    <d v="2026-06-01T00:00:00"/>
    <n v="17"/>
    <n v="38.5"/>
    <n v="654.5"/>
  </r>
  <r>
    <x v="243"/>
    <x v="243"/>
    <s v="Zabawki"/>
    <d v="2026-07-01T00:00:00"/>
    <n v="32"/>
    <n v="38.76"/>
    <n v="1240.32"/>
  </r>
  <r>
    <x v="244"/>
    <x v="244"/>
    <s v="Motoryzacja"/>
    <d v="2024-08-01T00:00:00"/>
    <n v="2"/>
    <n v="207.23"/>
    <n v="414.46"/>
  </r>
  <r>
    <x v="244"/>
    <x v="244"/>
    <s v="Motoryzacja"/>
    <d v="2024-09-01T00:00:00"/>
    <n v="2"/>
    <n v="200.44"/>
    <n v="400.88"/>
  </r>
  <r>
    <x v="244"/>
    <x v="244"/>
    <s v="Motoryzacja"/>
    <d v="2024-10-01T00:00:00"/>
    <n v="1"/>
    <n v="195.82"/>
    <n v="195.82"/>
  </r>
  <r>
    <x v="244"/>
    <x v="244"/>
    <s v="Motoryzacja"/>
    <d v="2024-11-01T00:00:00"/>
    <n v="1"/>
    <n v="207"/>
    <n v="207"/>
  </r>
  <r>
    <x v="244"/>
    <x v="244"/>
    <s v="Motoryzacja"/>
    <d v="2024-12-01T00:00:00"/>
    <n v="1"/>
    <n v="208.67"/>
    <n v="208.67"/>
  </r>
  <r>
    <x v="244"/>
    <x v="244"/>
    <s v="Motoryzacja"/>
    <d v="2025-01-01T00:00:00"/>
    <n v="0"/>
    <n v="207.42"/>
    <n v="0"/>
  </r>
  <r>
    <x v="244"/>
    <x v="244"/>
    <s v="Motoryzacja"/>
    <d v="2025-02-01T00:00:00"/>
    <n v="0"/>
    <n v="193.31"/>
    <n v="0"/>
  </r>
  <r>
    <x v="244"/>
    <x v="244"/>
    <s v="Motoryzacja"/>
    <d v="2025-03-01T00:00:00"/>
    <n v="0"/>
    <n v="205.73"/>
    <n v="0"/>
  </r>
  <r>
    <x v="244"/>
    <x v="244"/>
    <s v="Motoryzacja"/>
    <d v="2025-04-01T00:00:00"/>
    <n v="1"/>
    <n v="203.01"/>
    <n v="203.01"/>
  </r>
  <r>
    <x v="244"/>
    <x v="244"/>
    <s v="Motoryzacja"/>
    <d v="2025-05-01T00:00:00"/>
    <n v="1"/>
    <n v="197.36"/>
    <n v="197.36"/>
  </r>
  <r>
    <x v="244"/>
    <x v="244"/>
    <s v="Motoryzacja"/>
    <d v="2025-06-01T00:00:00"/>
    <n v="1"/>
    <n v="196.75"/>
    <n v="196.75"/>
  </r>
  <r>
    <x v="244"/>
    <x v="244"/>
    <s v="Motoryzacja"/>
    <d v="2025-07-01T00:00:00"/>
    <n v="2"/>
    <n v="212.46"/>
    <n v="424.92"/>
  </r>
  <r>
    <x v="244"/>
    <x v="244"/>
    <s v="Motoryzacja"/>
    <d v="2025-08-01T00:00:00"/>
    <n v="2"/>
    <n v="204.05"/>
    <n v="408.1"/>
  </r>
  <r>
    <x v="244"/>
    <x v="244"/>
    <s v="Motoryzacja"/>
    <d v="2025-09-01T00:00:00"/>
    <n v="1"/>
    <n v="202.78"/>
    <n v="202.78"/>
  </r>
  <r>
    <x v="244"/>
    <x v="244"/>
    <s v="Motoryzacja"/>
    <d v="2025-10-01T00:00:00"/>
    <n v="1"/>
    <n v="208.21"/>
    <n v="208.21"/>
  </r>
  <r>
    <x v="244"/>
    <x v="244"/>
    <s v="Motoryzacja"/>
    <d v="2025-11-01T00:00:00"/>
    <n v="1"/>
    <n v="211.88"/>
    <n v="211.88"/>
  </r>
  <r>
    <x v="244"/>
    <x v="244"/>
    <s v="Motoryzacja"/>
    <d v="2025-12-01T00:00:00"/>
    <n v="0"/>
    <n v="205.9"/>
    <n v="0"/>
  </r>
  <r>
    <x v="244"/>
    <x v="244"/>
    <s v="Motoryzacja"/>
    <d v="2026-01-01T00:00:00"/>
    <n v="0"/>
    <n v="193.06"/>
    <n v="0"/>
  </r>
  <r>
    <x v="244"/>
    <x v="244"/>
    <s v="Motoryzacja"/>
    <d v="2026-02-01T00:00:00"/>
    <n v="0"/>
    <n v="208.09"/>
    <n v="0"/>
  </r>
  <r>
    <x v="244"/>
    <x v="244"/>
    <s v="Motoryzacja"/>
    <d v="2026-03-01T00:00:00"/>
    <n v="0"/>
    <n v="211.19"/>
    <n v="0"/>
  </r>
  <r>
    <x v="244"/>
    <x v="244"/>
    <s v="Motoryzacja"/>
    <d v="2026-04-01T00:00:00"/>
    <n v="1"/>
    <n v="195.26"/>
    <n v="195.26"/>
  </r>
  <r>
    <x v="244"/>
    <x v="244"/>
    <s v="Motoryzacja"/>
    <d v="2026-05-01T00:00:00"/>
    <n v="1"/>
    <n v="199.35"/>
    <n v="199.35"/>
  </r>
  <r>
    <x v="244"/>
    <x v="244"/>
    <s v="Motoryzacja"/>
    <d v="2026-06-01T00:00:00"/>
    <n v="2"/>
    <n v="207.91"/>
    <n v="415.82"/>
  </r>
  <r>
    <x v="244"/>
    <x v="244"/>
    <s v="Motoryzacja"/>
    <d v="2026-07-01T00:00:00"/>
    <n v="2"/>
    <n v="202.04"/>
    <n v="404.08"/>
  </r>
  <r>
    <x v="245"/>
    <x v="245"/>
    <s v="AGD"/>
    <d v="2024-08-01T00:00:00"/>
    <n v="15"/>
    <n v="117.55"/>
    <n v="1763.25"/>
  </r>
  <r>
    <x v="245"/>
    <x v="245"/>
    <s v="AGD"/>
    <d v="2024-09-01T00:00:00"/>
    <n v="17"/>
    <n v="121.95"/>
    <n v="2073.15"/>
  </r>
  <r>
    <x v="245"/>
    <x v="245"/>
    <s v="AGD"/>
    <d v="2024-10-01T00:00:00"/>
    <n v="18"/>
    <n v="120.74"/>
    <n v="2173.3199999999997"/>
  </r>
  <r>
    <x v="245"/>
    <x v="245"/>
    <s v="AGD"/>
    <d v="2024-11-01T00:00:00"/>
    <n v="16"/>
    <n v="114.08"/>
    <n v="1825.28"/>
  </r>
  <r>
    <x v="245"/>
    <x v="245"/>
    <s v="AGD"/>
    <d v="2024-12-01T00:00:00"/>
    <n v="13"/>
    <n v="122.52"/>
    <n v="1592.76"/>
  </r>
  <r>
    <x v="245"/>
    <x v="245"/>
    <s v="AGD"/>
    <d v="2025-01-01T00:00:00"/>
    <n v="13"/>
    <n v="113.42"/>
    <n v="1474.46"/>
  </r>
  <r>
    <x v="245"/>
    <x v="245"/>
    <s v="AGD"/>
    <d v="2025-02-01T00:00:00"/>
    <n v="13"/>
    <n v="111.32"/>
    <n v="1447.1599999999999"/>
  </r>
  <r>
    <x v="245"/>
    <x v="245"/>
    <s v="AGD"/>
    <d v="2025-03-01T00:00:00"/>
    <n v="15"/>
    <n v="117.1"/>
    <n v="1756.5"/>
  </r>
  <r>
    <x v="245"/>
    <x v="245"/>
    <s v="AGD"/>
    <d v="2025-04-01T00:00:00"/>
    <n v="13"/>
    <n v="116.01"/>
    <n v="1508.13"/>
  </r>
  <r>
    <x v="245"/>
    <x v="245"/>
    <s v="AGD"/>
    <d v="2025-05-01T00:00:00"/>
    <n v="15"/>
    <n v="111.3"/>
    <n v="1669.5"/>
  </r>
  <r>
    <x v="245"/>
    <x v="245"/>
    <s v="AGD"/>
    <d v="2025-06-01T00:00:00"/>
    <n v="16"/>
    <n v="111.74"/>
    <n v="1787.84"/>
  </r>
  <r>
    <x v="245"/>
    <x v="245"/>
    <s v="AGD"/>
    <d v="2025-07-01T00:00:00"/>
    <n v="17"/>
    <n v="113.94"/>
    <n v="1936.98"/>
  </r>
  <r>
    <x v="245"/>
    <x v="245"/>
    <s v="AGD"/>
    <d v="2025-08-01T00:00:00"/>
    <n v="16"/>
    <n v="117.67"/>
    <n v="1882.72"/>
  </r>
  <r>
    <x v="245"/>
    <x v="245"/>
    <s v="AGD"/>
    <d v="2025-09-01T00:00:00"/>
    <n v="17"/>
    <n v="117.35"/>
    <n v="1994.9499999999998"/>
  </r>
  <r>
    <x v="245"/>
    <x v="245"/>
    <s v="AGD"/>
    <d v="2025-10-01T00:00:00"/>
    <n v="18"/>
    <n v="112.92"/>
    <n v="2032.56"/>
  </r>
  <r>
    <x v="245"/>
    <x v="245"/>
    <s v="AGD"/>
    <d v="2025-11-01T00:00:00"/>
    <n v="18"/>
    <n v="118.73"/>
    <n v="2137.14"/>
  </r>
  <r>
    <x v="245"/>
    <x v="245"/>
    <s v="AGD"/>
    <d v="2025-12-01T00:00:00"/>
    <n v="17"/>
    <n v="122.19"/>
    <n v="2077.23"/>
  </r>
  <r>
    <x v="245"/>
    <x v="245"/>
    <s v="AGD"/>
    <d v="2026-01-01T00:00:00"/>
    <n v="19"/>
    <n v="112.26"/>
    <n v="2132.94"/>
  </r>
  <r>
    <x v="245"/>
    <x v="245"/>
    <s v="AGD"/>
    <d v="2026-02-01T00:00:00"/>
    <n v="17"/>
    <n v="114.78"/>
    <n v="1951.26"/>
  </r>
  <r>
    <x v="245"/>
    <x v="245"/>
    <s v="AGD"/>
    <d v="2026-03-01T00:00:00"/>
    <n v="17"/>
    <n v="117.23"/>
    <n v="1992.91"/>
  </r>
  <r>
    <x v="245"/>
    <x v="245"/>
    <s v="AGD"/>
    <d v="2026-04-01T00:00:00"/>
    <n v="16"/>
    <n v="116.49"/>
    <n v="1863.84"/>
  </r>
  <r>
    <x v="245"/>
    <x v="245"/>
    <s v="AGD"/>
    <d v="2026-05-01T00:00:00"/>
    <n v="16"/>
    <n v="119.83"/>
    <n v="1917.28"/>
  </r>
  <r>
    <x v="245"/>
    <x v="245"/>
    <s v="AGD"/>
    <d v="2026-06-01T00:00:00"/>
    <n v="17"/>
    <n v="119.34"/>
    <n v="2028.78"/>
  </r>
  <r>
    <x v="245"/>
    <x v="245"/>
    <s v="AGD"/>
    <d v="2026-07-01T00:00:00"/>
    <n v="19"/>
    <n v="119.97"/>
    <n v="2279.4299999999998"/>
  </r>
  <r>
    <x v="246"/>
    <x v="246"/>
    <s v="Oświetlenie"/>
    <d v="2024-08-01T00:00:00"/>
    <n v="11"/>
    <n v="223.21"/>
    <n v="2455.31"/>
  </r>
  <r>
    <x v="246"/>
    <x v="246"/>
    <s v="Oświetlenie"/>
    <d v="2024-09-01T00:00:00"/>
    <n v="9"/>
    <n v="217.54"/>
    <n v="1957.86"/>
  </r>
  <r>
    <x v="246"/>
    <x v="246"/>
    <s v="Oświetlenie"/>
    <d v="2024-10-01T00:00:00"/>
    <n v="10"/>
    <n v="225.76"/>
    <n v="2257.6"/>
  </r>
  <r>
    <x v="246"/>
    <x v="246"/>
    <s v="Oświetlenie"/>
    <d v="2024-11-01T00:00:00"/>
    <n v="10"/>
    <n v="222.55"/>
    <n v="2225.5"/>
  </r>
  <r>
    <x v="246"/>
    <x v="246"/>
    <s v="Oświetlenie"/>
    <d v="2024-12-01T00:00:00"/>
    <n v="10"/>
    <n v="205.31"/>
    <n v="2053.1"/>
  </r>
  <r>
    <x v="246"/>
    <x v="246"/>
    <s v="Oświetlenie"/>
    <d v="2025-01-01T00:00:00"/>
    <n v="12"/>
    <n v="225.66"/>
    <n v="2707.92"/>
  </r>
  <r>
    <x v="246"/>
    <x v="246"/>
    <s v="Oświetlenie"/>
    <d v="2025-02-01T00:00:00"/>
    <n v="13"/>
    <n v="221.26"/>
    <n v="2876.38"/>
  </r>
  <r>
    <x v="246"/>
    <x v="246"/>
    <s v="Oświetlenie"/>
    <d v="2025-03-01T00:00:00"/>
    <n v="12"/>
    <n v="217.84"/>
    <n v="2614.08"/>
  </r>
  <r>
    <x v="246"/>
    <x v="246"/>
    <s v="Oświetlenie"/>
    <d v="2025-04-01T00:00:00"/>
    <n v="13"/>
    <n v="214.13"/>
    <n v="2783.69"/>
  </r>
  <r>
    <x v="246"/>
    <x v="246"/>
    <s v="Oświetlenie"/>
    <d v="2025-05-01T00:00:00"/>
    <n v="15"/>
    <n v="208.88"/>
    <n v="3133.2"/>
  </r>
  <r>
    <x v="246"/>
    <x v="246"/>
    <s v="Oświetlenie"/>
    <d v="2025-06-01T00:00:00"/>
    <n v="13"/>
    <n v="205.63"/>
    <n v="2673.19"/>
  </r>
  <r>
    <x v="246"/>
    <x v="246"/>
    <s v="Oświetlenie"/>
    <d v="2025-07-01T00:00:00"/>
    <n v="16"/>
    <n v="218.85"/>
    <n v="3501.6"/>
  </r>
  <r>
    <x v="246"/>
    <x v="246"/>
    <s v="Oświetlenie"/>
    <d v="2025-08-01T00:00:00"/>
    <n v="13"/>
    <n v="224.34"/>
    <n v="2916.42"/>
  </r>
  <r>
    <x v="246"/>
    <x v="246"/>
    <s v="Oświetlenie"/>
    <d v="2025-09-01T00:00:00"/>
    <n v="13"/>
    <n v="211.1"/>
    <n v="2744.2999999999997"/>
  </r>
  <r>
    <x v="246"/>
    <x v="246"/>
    <s v="Oświetlenie"/>
    <d v="2025-10-01T00:00:00"/>
    <n v="12"/>
    <n v="220.16"/>
    <n v="2641.92"/>
  </r>
  <r>
    <x v="246"/>
    <x v="246"/>
    <s v="Oświetlenie"/>
    <d v="2025-11-01T00:00:00"/>
    <n v="12"/>
    <n v="225.88"/>
    <n v="2710.56"/>
  </r>
  <r>
    <x v="246"/>
    <x v="246"/>
    <s v="Oświetlenie"/>
    <d v="2025-12-01T00:00:00"/>
    <n v="12"/>
    <n v="207.2"/>
    <n v="2486.3999999999996"/>
  </r>
  <r>
    <x v="246"/>
    <x v="246"/>
    <s v="Oświetlenie"/>
    <d v="2026-01-01T00:00:00"/>
    <n v="13"/>
    <n v="223.87"/>
    <n v="2910.31"/>
  </r>
  <r>
    <x v="246"/>
    <x v="246"/>
    <s v="Oświetlenie"/>
    <d v="2026-02-01T00:00:00"/>
    <n v="15"/>
    <n v="221.7"/>
    <n v="3325.5"/>
  </r>
  <r>
    <x v="246"/>
    <x v="246"/>
    <s v="Oświetlenie"/>
    <d v="2026-03-01T00:00:00"/>
    <n v="13"/>
    <n v="211.41"/>
    <n v="2748.33"/>
  </r>
  <r>
    <x v="246"/>
    <x v="246"/>
    <s v="Oświetlenie"/>
    <d v="2026-04-01T00:00:00"/>
    <n v="13"/>
    <n v="222.84"/>
    <n v="2896.92"/>
  </r>
  <r>
    <x v="246"/>
    <x v="246"/>
    <s v="Oświetlenie"/>
    <d v="2026-05-01T00:00:00"/>
    <n v="15"/>
    <n v="223.8"/>
    <n v="3357"/>
  </r>
  <r>
    <x v="246"/>
    <x v="246"/>
    <s v="Oświetlenie"/>
    <d v="2026-06-01T00:00:00"/>
    <n v="18"/>
    <n v="221.49"/>
    <n v="3986.82"/>
  </r>
  <r>
    <x v="246"/>
    <x v="246"/>
    <s v="Oświetlenie"/>
    <d v="2026-07-01T00:00:00"/>
    <n v="15"/>
    <n v="207.16"/>
    <n v="3107.4"/>
  </r>
  <r>
    <x v="247"/>
    <x v="247"/>
    <s v="Kosmetyki"/>
    <d v="2024-08-01T00:00:00"/>
    <n v="2"/>
    <n v="66.66"/>
    <n v="133.32"/>
  </r>
  <r>
    <x v="247"/>
    <x v="247"/>
    <s v="Kosmetyki"/>
    <d v="2024-09-01T00:00:00"/>
    <n v="2"/>
    <n v="71.13"/>
    <n v="142.26"/>
  </r>
  <r>
    <x v="247"/>
    <x v="247"/>
    <s v="Kosmetyki"/>
    <d v="2024-10-01T00:00:00"/>
    <n v="3"/>
    <n v="70.239999999999995"/>
    <n v="210.71999999999997"/>
  </r>
  <r>
    <x v="247"/>
    <x v="247"/>
    <s v="Kosmetyki"/>
    <d v="2024-11-01T00:00:00"/>
    <n v="3"/>
    <n v="70.400000000000006"/>
    <n v="211.20000000000002"/>
  </r>
  <r>
    <x v="247"/>
    <x v="247"/>
    <s v="Kosmetyki"/>
    <d v="2024-12-01T00:00:00"/>
    <n v="3"/>
    <n v="71.03"/>
    <n v="213.09"/>
  </r>
  <r>
    <x v="247"/>
    <x v="247"/>
    <s v="Kosmetyki"/>
    <d v="2025-01-01T00:00:00"/>
    <n v="3"/>
    <n v="66.22"/>
    <n v="198.66"/>
  </r>
  <r>
    <x v="247"/>
    <x v="247"/>
    <s v="Kosmetyki"/>
    <d v="2025-02-01T00:00:00"/>
    <n v="3"/>
    <n v="72.08"/>
    <n v="216.24"/>
  </r>
  <r>
    <x v="247"/>
    <x v="247"/>
    <s v="Kosmetyki"/>
    <d v="2025-03-01T00:00:00"/>
    <n v="3"/>
    <n v="72.36"/>
    <n v="217.07999999999998"/>
  </r>
  <r>
    <x v="247"/>
    <x v="247"/>
    <s v="Kosmetyki"/>
    <d v="2025-04-01T00:00:00"/>
    <n v="3"/>
    <n v="68.87"/>
    <n v="206.61"/>
  </r>
  <r>
    <x v="247"/>
    <x v="247"/>
    <s v="Kosmetyki"/>
    <d v="2025-05-01T00:00:00"/>
    <n v="3"/>
    <n v="69.150000000000006"/>
    <n v="207.45000000000002"/>
  </r>
  <r>
    <x v="247"/>
    <x v="247"/>
    <s v="Kosmetyki"/>
    <d v="2025-06-01T00:00:00"/>
    <n v="3"/>
    <n v="71.34"/>
    <n v="214.02"/>
  </r>
  <r>
    <x v="247"/>
    <x v="247"/>
    <s v="Kosmetyki"/>
    <d v="2025-07-01T00:00:00"/>
    <n v="3"/>
    <n v="70.540000000000006"/>
    <n v="211.62"/>
  </r>
  <r>
    <x v="247"/>
    <x v="247"/>
    <s v="Kosmetyki"/>
    <d v="2025-08-01T00:00:00"/>
    <n v="2"/>
    <n v="69.959999999999994"/>
    <n v="139.91999999999999"/>
  </r>
  <r>
    <x v="247"/>
    <x v="247"/>
    <s v="Kosmetyki"/>
    <d v="2025-09-01T00:00:00"/>
    <n v="2"/>
    <n v="71.11"/>
    <n v="142.22"/>
  </r>
  <r>
    <x v="247"/>
    <x v="247"/>
    <s v="Kosmetyki"/>
    <d v="2025-10-01T00:00:00"/>
    <n v="4"/>
    <n v="66.34"/>
    <n v="265.36"/>
  </r>
  <r>
    <x v="247"/>
    <x v="247"/>
    <s v="Kosmetyki"/>
    <d v="2025-11-01T00:00:00"/>
    <n v="3"/>
    <n v="69.2"/>
    <n v="207.60000000000002"/>
  </r>
  <r>
    <x v="247"/>
    <x v="247"/>
    <s v="Kosmetyki"/>
    <d v="2025-12-01T00:00:00"/>
    <n v="4"/>
    <n v="68.39"/>
    <n v="273.56"/>
  </r>
  <r>
    <x v="247"/>
    <x v="247"/>
    <s v="Kosmetyki"/>
    <d v="2026-01-01T00:00:00"/>
    <n v="3"/>
    <n v="71.010000000000005"/>
    <n v="213.03000000000003"/>
  </r>
  <r>
    <x v="247"/>
    <x v="247"/>
    <s v="Kosmetyki"/>
    <d v="2026-02-01T00:00:00"/>
    <n v="4"/>
    <n v="71.5"/>
    <n v="286"/>
  </r>
  <r>
    <x v="247"/>
    <x v="247"/>
    <s v="Kosmetyki"/>
    <d v="2026-03-01T00:00:00"/>
    <n v="2"/>
    <n v="71.56"/>
    <n v="143.12"/>
  </r>
  <r>
    <x v="247"/>
    <x v="247"/>
    <s v="Kosmetyki"/>
    <d v="2026-04-01T00:00:00"/>
    <n v="3"/>
    <n v="69"/>
    <n v="207"/>
  </r>
  <r>
    <x v="247"/>
    <x v="247"/>
    <s v="Kosmetyki"/>
    <d v="2026-05-01T00:00:00"/>
    <n v="3"/>
    <n v="72.97"/>
    <n v="218.91"/>
  </r>
  <r>
    <x v="247"/>
    <x v="247"/>
    <s v="Kosmetyki"/>
    <d v="2026-06-01T00:00:00"/>
    <n v="3"/>
    <n v="67.680000000000007"/>
    <n v="203.04000000000002"/>
  </r>
  <r>
    <x v="247"/>
    <x v="247"/>
    <s v="Kosmetyki"/>
    <d v="2026-07-01T00:00:00"/>
    <n v="3"/>
    <n v="66.42"/>
    <n v="199.26"/>
  </r>
  <r>
    <x v="248"/>
    <x v="248"/>
    <s v="Oświetlenie"/>
    <d v="2024-08-01T00:00:00"/>
    <n v="7"/>
    <n v="259.86"/>
    <n v="1819.02"/>
  </r>
  <r>
    <x v="248"/>
    <x v="248"/>
    <s v="Oświetlenie"/>
    <d v="2024-09-01T00:00:00"/>
    <n v="7"/>
    <n v="254.48"/>
    <n v="1781.36"/>
  </r>
  <r>
    <x v="248"/>
    <x v="248"/>
    <s v="Oświetlenie"/>
    <d v="2024-10-01T00:00:00"/>
    <n v="6"/>
    <n v="259.89999999999998"/>
    <n v="1559.3999999999999"/>
  </r>
  <r>
    <x v="248"/>
    <x v="248"/>
    <s v="Oświetlenie"/>
    <d v="2024-11-01T00:00:00"/>
    <n v="6"/>
    <n v="240.25"/>
    <n v="1441.5"/>
  </r>
  <r>
    <x v="248"/>
    <x v="248"/>
    <s v="Oświetlenie"/>
    <d v="2024-12-01T00:00:00"/>
    <n v="7"/>
    <n v="235.19"/>
    <n v="1646.33"/>
  </r>
  <r>
    <x v="248"/>
    <x v="248"/>
    <s v="Oświetlenie"/>
    <d v="2025-01-01T00:00:00"/>
    <n v="6"/>
    <n v="241.01"/>
    <n v="1446.06"/>
  </r>
  <r>
    <x v="248"/>
    <x v="248"/>
    <s v="Oświetlenie"/>
    <d v="2025-02-01T00:00:00"/>
    <n v="6"/>
    <n v="258.47000000000003"/>
    <n v="1550.8200000000002"/>
  </r>
  <r>
    <x v="248"/>
    <x v="248"/>
    <s v="Oświetlenie"/>
    <d v="2025-03-01T00:00:00"/>
    <n v="7"/>
    <n v="237.53"/>
    <n v="1662.71"/>
  </r>
  <r>
    <x v="248"/>
    <x v="248"/>
    <s v="Oświetlenie"/>
    <d v="2025-04-01T00:00:00"/>
    <n v="7"/>
    <n v="243.28"/>
    <n v="1702.96"/>
  </r>
  <r>
    <x v="248"/>
    <x v="248"/>
    <s v="Oświetlenie"/>
    <d v="2025-05-01T00:00:00"/>
    <n v="7"/>
    <n v="236.69"/>
    <n v="1656.83"/>
  </r>
  <r>
    <x v="248"/>
    <x v="248"/>
    <s v="Oświetlenie"/>
    <d v="2025-06-01T00:00:00"/>
    <n v="8"/>
    <n v="258.37"/>
    <n v="2066.96"/>
  </r>
  <r>
    <x v="248"/>
    <x v="248"/>
    <s v="Oświetlenie"/>
    <d v="2025-07-01T00:00:00"/>
    <n v="8"/>
    <n v="245.07"/>
    <n v="1960.56"/>
  </r>
  <r>
    <x v="248"/>
    <x v="248"/>
    <s v="Oświetlenie"/>
    <d v="2025-08-01T00:00:00"/>
    <n v="7"/>
    <n v="238.12"/>
    <n v="1666.8400000000001"/>
  </r>
  <r>
    <x v="248"/>
    <x v="248"/>
    <s v="Oświetlenie"/>
    <d v="2025-09-01T00:00:00"/>
    <n v="8"/>
    <n v="248.85"/>
    <n v="1990.8"/>
  </r>
  <r>
    <x v="248"/>
    <x v="248"/>
    <s v="Oświetlenie"/>
    <d v="2025-10-01T00:00:00"/>
    <n v="7"/>
    <n v="246.87"/>
    <n v="1728.0900000000001"/>
  </r>
  <r>
    <x v="248"/>
    <x v="248"/>
    <s v="Oświetlenie"/>
    <d v="2025-11-01T00:00:00"/>
    <n v="8"/>
    <n v="256.33999999999997"/>
    <n v="2050.7199999999998"/>
  </r>
  <r>
    <x v="248"/>
    <x v="248"/>
    <s v="Oświetlenie"/>
    <d v="2025-12-01T00:00:00"/>
    <n v="7"/>
    <n v="242.9"/>
    <n v="1700.3"/>
  </r>
  <r>
    <x v="248"/>
    <x v="248"/>
    <s v="Oświetlenie"/>
    <d v="2026-01-01T00:00:00"/>
    <n v="7"/>
    <n v="246.49"/>
    <n v="1725.43"/>
  </r>
  <r>
    <x v="248"/>
    <x v="248"/>
    <s v="Oświetlenie"/>
    <d v="2026-02-01T00:00:00"/>
    <n v="8"/>
    <n v="252.09"/>
    <n v="2016.72"/>
  </r>
  <r>
    <x v="248"/>
    <x v="248"/>
    <s v="Oświetlenie"/>
    <d v="2026-03-01T00:00:00"/>
    <n v="8"/>
    <n v="240.52"/>
    <n v="1924.16"/>
  </r>
  <r>
    <x v="248"/>
    <x v="248"/>
    <s v="Oświetlenie"/>
    <d v="2026-04-01T00:00:00"/>
    <n v="9"/>
    <n v="243.77"/>
    <n v="2193.9300000000003"/>
  </r>
  <r>
    <x v="248"/>
    <x v="248"/>
    <s v="Oświetlenie"/>
    <d v="2026-05-01T00:00:00"/>
    <n v="9"/>
    <n v="254.51"/>
    <n v="2290.59"/>
  </r>
  <r>
    <x v="248"/>
    <x v="248"/>
    <s v="Oświetlenie"/>
    <d v="2026-06-01T00:00:00"/>
    <n v="9"/>
    <n v="247.31"/>
    <n v="2225.79"/>
  </r>
  <r>
    <x v="248"/>
    <x v="248"/>
    <s v="Oświetlenie"/>
    <d v="2026-07-01T00:00:00"/>
    <n v="8"/>
    <n v="242.1"/>
    <n v="1936.8"/>
  </r>
  <r>
    <x v="249"/>
    <x v="249"/>
    <s v="Motoryzacja"/>
    <d v="2024-08-01T00:00:00"/>
    <n v="7"/>
    <n v="218.22"/>
    <n v="1527.54"/>
  </r>
  <r>
    <x v="249"/>
    <x v="249"/>
    <s v="Motoryzacja"/>
    <d v="2024-09-01T00:00:00"/>
    <n v="9"/>
    <n v="220.47"/>
    <n v="1984.23"/>
  </r>
  <r>
    <x v="249"/>
    <x v="249"/>
    <s v="Motoryzacja"/>
    <d v="2024-10-01T00:00:00"/>
    <n v="14"/>
    <n v="219.16"/>
    <n v="3068.24"/>
  </r>
  <r>
    <x v="249"/>
    <x v="249"/>
    <s v="Motoryzacja"/>
    <d v="2024-11-01T00:00:00"/>
    <n v="16"/>
    <n v="225.4"/>
    <n v="3606.4"/>
  </r>
  <r>
    <x v="249"/>
    <x v="249"/>
    <s v="Motoryzacja"/>
    <d v="2024-12-01T00:00:00"/>
    <n v="23"/>
    <n v="234.95"/>
    <n v="5403.8499999999995"/>
  </r>
  <r>
    <x v="249"/>
    <x v="249"/>
    <s v="Motoryzacja"/>
    <d v="2025-01-01T00:00:00"/>
    <n v="25"/>
    <n v="235.73"/>
    <n v="5893.25"/>
  </r>
  <r>
    <x v="249"/>
    <x v="249"/>
    <s v="Motoryzacja"/>
    <d v="2025-02-01T00:00:00"/>
    <n v="28"/>
    <n v="230.87"/>
    <n v="6464.3600000000006"/>
  </r>
  <r>
    <x v="249"/>
    <x v="249"/>
    <s v="Motoryzacja"/>
    <d v="2025-03-01T00:00:00"/>
    <n v="21"/>
    <n v="237.24"/>
    <n v="4982.04"/>
  </r>
  <r>
    <x v="249"/>
    <x v="249"/>
    <s v="Motoryzacja"/>
    <d v="2025-04-01T00:00:00"/>
    <n v="16"/>
    <n v="222.99"/>
    <n v="3567.84"/>
  </r>
  <r>
    <x v="249"/>
    <x v="249"/>
    <s v="Motoryzacja"/>
    <d v="2025-05-01T00:00:00"/>
    <n v="17"/>
    <n v="220.33"/>
    <n v="3745.61"/>
  </r>
  <r>
    <x v="249"/>
    <x v="249"/>
    <s v="Motoryzacja"/>
    <d v="2025-06-01T00:00:00"/>
    <n v="9"/>
    <n v="235.34"/>
    <n v="2118.06"/>
  </r>
  <r>
    <x v="249"/>
    <x v="249"/>
    <s v="Motoryzacja"/>
    <d v="2025-07-01T00:00:00"/>
    <n v="4"/>
    <n v="216.52"/>
    <n v="866.08"/>
  </r>
  <r>
    <x v="249"/>
    <x v="249"/>
    <s v="Motoryzacja"/>
    <d v="2025-08-01T00:00:00"/>
    <n v="5"/>
    <n v="223.49"/>
    <n v="1117.45"/>
  </r>
  <r>
    <x v="249"/>
    <x v="249"/>
    <s v="Motoryzacja"/>
    <d v="2025-09-01T00:00:00"/>
    <n v="7"/>
    <n v="227.78"/>
    <n v="1594.46"/>
  </r>
  <r>
    <x v="249"/>
    <x v="249"/>
    <s v="Motoryzacja"/>
    <d v="2025-10-01T00:00:00"/>
    <n v="7"/>
    <n v="233.39"/>
    <n v="1633.73"/>
  </r>
  <r>
    <x v="249"/>
    <x v="249"/>
    <s v="Motoryzacja"/>
    <d v="2025-11-01T00:00:00"/>
    <n v="18"/>
    <n v="216.64"/>
    <n v="3899.5199999999995"/>
  </r>
  <r>
    <x v="249"/>
    <x v="249"/>
    <s v="Motoryzacja"/>
    <d v="2025-12-01T00:00:00"/>
    <n v="18"/>
    <n v="218.23"/>
    <n v="3928.14"/>
  </r>
  <r>
    <x v="249"/>
    <x v="249"/>
    <s v="Motoryzacja"/>
    <d v="2026-01-01T00:00:00"/>
    <n v="21"/>
    <n v="219.7"/>
    <n v="4613.7"/>
  </r>
  <r>
    <x v="249"/>
    <x v="249"/>
    <s v="Motoryzacja"/>
    <d v="2026-02-01T00:00:00"/>
    <n v="18"/>
    <n v="234.35"/>
    <n v="4218.3"/>
  </r>
  <r>
    <x v="249"/>
    <x v="249"/>
    <s v="Motoryzacja"/>
    <d v="2026-03-01T00:00:00"/>
    <n v="22"/>
    <n v="216.95"/>
    <n v="4772.8999999999996"/>
  </r>
  <r>
    <x v="249"/>
    <x v="249"/>
    <s v="Motoryzacja"/>
    <d v="2026-04-01T00:00:00"/>
    <n v="21"/>
    <n v="224.19"/>
    <n v="4707.99"/>
  </r>
  <r>
    <x v="249"/>
    <x v="249"/>
    <s v="Motoryzacja"/>
    <d v="2026-05-01T00:00:00"/>
    <n v="17"/>
    <n v="220.25"/>
    <n v="3744.25"/>
  </r>
  <r>
    <x v="249"/>
    <x v="249"/>
    <s v="Motoryzacja"/>
    <d v="2026-06-01T00:00:00"/>
    <n v="6"/>
    <n v="235.42"/>
    <n v="1412.52"/>
  </r>
  <r>
    <x v="249"/>
    <x v="249"/>
    <s v="Motoryzacja"/>
    <d v="2026-07-01T00:00:00"/>
    <n v="5"/>
    <n v="232.74"/>
    <n v="1163.7"/>
  </r>
  <r>
    <x v="250"/>
    <x v="250"/>
    <s v="Oświetlenie"/>
    <d v="2024-08-01T00:00:00"/>
    <n v="101"/>
    <n v="257.06"/>
    <n v="25963.06"/>
  </r>
  <r>
    <x v="250"/>
    <x v="250"/>
    <s v="Oświetlenie"/>
    <d v="2024-09-01T00:00:00"/>
    <n v="96"/>
    <n v="249.49"/>
    <n v="23951.040000000001"/>
  </r>
  <r>
    <x v="250"/>
    <x v="250"/>
    <s v="Oświetlenie"/>
    <d v="2024-10-01T00:00:00"/>
    <n v="75"/>
    <n v="246.08"/>
    <n v="18456"/>
  </r>
  <r>
    <x v="250"/>
    <x v="250"/>
    <s v="Oświetlenie"/>
    <d v="2024-11-01T00:00:00"/>
    <n v="101"/>
    <n v="245.06"/>
    <n v="24751.06"/>
  </r>
  <r>
    <x v="250"/>
    <x v="250"/>
    <s v="Oświetlenie"/>
    <d v="2024-12-01T00:00:00"/>
    <n v="68"/>
    <n v="253.73"/>
    <n v="17253.64"/>
  </r>
  <r>
    <x v="250"/>
    <x v="250"/>
    <s v="Oświetlenie"/>
    <d v="2025-01-01T00:00:00"/>
    <n v="93"/>
    <n v="238.68"/>
    <n v="22197.24"/>
  </r>
  <r>
    <x v="250"/>
    <x v="250"/>
    <s v="Oświetlenie"/>
    <d v="2025-02-01T00:00:00"/>
    <n v="93"/>
    <n v="242.64"/>
    <n v="22565.52"/>
  </r>
  <r>
    <x v="250"/>
    <x v="250"/>
    <s v="Oświetlenie"/>
    <d v="2025-03-01T00:00:00"/>
    <n v="100"/>
    <n v="259.86"/>
    <n v="25986"/>
  </r>
  <r>
    <x v="250"/>
    <x v="250"/>
    <s v="Oświetlenie"/>
    <d v="2025-04-01T00:00:00"/>
    <n v="113"/>
    <n v="254.22"/>
    <n v="28726.86"/>
  </r>
  <r>
    <x v="250"/>
    <x v="250"/>
    <s v="Oświetlenie"/>
    <d v="2025-05-01T00:00:00"/>
    <n v="114"/>
    <n v="244.21"/>
    <n v="27839.940000000002"/>
  </r>
  <r>
    <x v="250"/>
    <x v="250"/>
    <s v="Oświetlenie"/>
    <d v="2025-06-01T00:00:00"/>
    <n v="111"/>
    <n v="243.22"/>
    <n v="26997.42"/>
  </r>
  <r>
    <x v="250"/>
    <x v="250"/>
    <s v="Oświetlenie"/>
    <d v="2025-07-01T00:00:00"/>
    <n v="111"/>
    <n v="256.14"/>
    <n v="28431.539999999997"/>
  </r>
  <r>
    <x v="250"/>
    <x v="250"/>
    <s v="Oświetlenie"/>
    <d v="2025-08-01T00:00:00"/>
    <n v="125"/>
    <n v="249.58"/>
    <n v="31197.5"/>
  </r>
  <r>
    <x v="250"/>
    <x v="250"/>
    <s v="Oświetlenie"/>
    <d v="2025-09-01T00:00:00"/>
    <n v="105"/>
    <n v="243.36"/>
    <n v="25552.800000000003"/>
  </r>
  <r>
    <x v="250"/>
    <x v="250"/>
    <s v="Oświetlenie"/>
    <d v="2025-10-01T00:00:00"/>
    <n v="107"/>
    <n v="240.2"/>
    <n v="25701.399999999998"/>
  </r>
  <r>
    <x v="250"/>
    <x v="250"/>
    <s v="Oświetlenie"/>
    <d v="2025-11-01T00:00:00"/>
    <n v="92"/>
    <n v="247.89"/>
    <n v="22805.879999999997"/>
  </r>
  <r>
    <x v="250"/>
    <x v="250"/>
    <s v="Oświetlenie"/>
    <d v="2025-12-01T00:00:00"/>
    <n v="114"/>
    <n v="239.7"/>
    <n v="27325.8"/>
  </r>
  <r>
    <x v="250"/>
    <x v="250"/>
    <s v="Oświetlenie"/>
    <d v="2026-01-01T00:00:00"/>
    <n v="97"/>
    <n v="258.67"/>
    <n v="25090.99"/>
  </r>
  <r>
    <x v="250"/>
    <x v="250"/>
    <s v="Oświetlenie"/>
    <d v="2026-02-01T00:00:00"/>
    <n v="110"/>
    <n v="254.74"/>
    <n v="28021.4"/>
  </r>
  <r>
    <x v="250"/>
    <x v="250"/>
    <s v="Oświetlenie"/>
    <d v="2026-03-01T00:00:00"/>
    <n v="104"/>
    <n v="259.54000000000002"/>
    <n v="26992.160000000003"/>
  </r>
  <r>
    <x v="250"/>
    <x v="250"/>
    <s v="Oświetlenie"/>
    <d v="2026-04-01T00:00:00"/>
    <n v="128"/>
    <n v="254.51"/>
    <n v="32577.279999999999"/>
  </r>
  <r>
    <x v="250"/>
    <x v="250"/>
    <s v="Oświetlenie"/>
    <d v="2026-05-01T00:00:00"/>
    <n v="125"/>
    <n v="246.01"/>
    <n v="30751.25"/>
  </r>
  <r>
    <x v="250"/>
    <x v="250"/>
    <s v="Oświetlenie"/>
    <d v="2026-06-01T00:00:00"/>
    <n v="138"/>
    <n v="254.42"/>
    <n v="35109.96"/>
  </r>
  <r>
    <x v="250"/>
    <x v="250"/>
    <s v="Oświetlenie"/>
    <d v="2026-07-01T00:00:00"/>
    <n v="110"/>
    <n v="240.87"/>
    <n v="26495.7"/>
  </r>
  <r>
    <x v="251"/>
    <x v="251"/>
    <s v="Sport i rekreacja"/>
    <d v="2024-08-01T00:00:00"/>
    <n v="2"/>
    <n v="104.36"/>
    <n v="208.72"/>
  </r>
  <r>
    <x v="251"/>
    <x v="251"/>
    <s v="Sport i rekreacja"/>
    <d v="2024-09-01T00:00:00"/>
    <n v="5"/>
    <n v="103.86"/>
    <n v="519.29999999999995"/>
  </r>
  <r>
    <x v="251"/>
    <x v="251"/>
    <s v="Sport i rekreacja"/>
    <d v="2024-10-01T00:00:00"/>
    <n v="3"/>
    <n v="97.58"/>
    <n v="292.74"/>
  </r>
  <r>
    <x v="251"/>
    <x v="251"/>
    <s v="Sport i rekreacja"/>
    <d v="2024-11-01T00:00:00"/>
    <n v="4"/>
    <n v="101.24"/>
    <n v="404.96"/>
  </r>
  <r>
    <x v="251"/>
    <x v="251"/>
    <s v="Sport i rekreacja"/>
    <d v="2024-12-01T00:00:00"/>
    <n v="4"/>
    <n v="103.42"/>
    <n v="413.68"/>
  </r>
  <r>
    <x v="251"/>
    <x v="251"/>
    <s v="Sport i rekreacja"/>
    <d v="2025-01-01T00:00:00"/>
    <n v="0"/>
    <n v="97.98"/>
    <n v="0"/>
  </r>
  <r>
    <x v="251"/>
    <x v="251"/>
    <s v="Sport i rekreacja"/>
    <d v="2025-02-01T00:00:00"/>
    <n v="2"/>
    <n v="97.32"/>
    <n v="194.64"/>
  </r>
  <r>
    <x v="251"/>
    <x v="251"/>
    <s v="Sport i rekreacja"/>
    <d v="2025-03-01T00:00:00"/>
    <n v="1"/>
    <n v="98.67"/>
    <n v="98.67"/>
  </r>
  <r>
    <x v="251"/>
    <x v="251"/>
    <s v="Sport i rekreacja"/>
    <d v="2025-04-01T00:00:00"/>
    <n v="2"/>
    <n v="101.41"/>
    <n v="202.82"/>
  </r>
  <r>
    <x v="251"/>
    <x v="251"/>
    <s v="Sport i rekreacja"/>
    <d v="2025-05-01T00:00:00"/>
    <n v="1"/>
    <n v="96.9"/>
    <n v="96.9"/>
  </r>
  <r>
    <x v="251"/>
    <x v="251"/>
    <s v="Sport i rekreacja"/>
    <d v="2025-06-01T00:00:00"/>
    <n v="8"/>
    <n v="102.62"/>
    <n v="820.96"/>
  </r>
  <r>
    <x v="251"/>
    <x v="251"/>
    <s v="Sport i rekreacja"/>
    <d v="2025-07-01T00:00:00"/>
    <n v="1"/>
    <n v="102.17"/>
    <n v="102.17"/>
  </r>
  <r>
    <x v="251"/>
    <x v="251"/>
    <s v="Sport i rekreacja"/>
    <d v="2025-08-01T00:00:00"/>
    <n v="5"/>
    <n v="105.62"/>
    <n v="528.1"/>
  </r>
  <r>
    <x v="251"/>
    <x v="251"/>
    <s v="Sport i rekreacja"/>
    <d v="2025-09-01T00:00:00"/>
    <n v="2"/>
    <n v="102.53"/>
    <n v="205.06"/>
  </r>
  <r>
    <x v="251"/>
    <x v="251"/>
    <s v="Sport i rekreacja"/>
    <d v="2025-10-01T00:00:00"/>
    <n v="6"/>
    <n v="103.46"/>
    <n v="620.76"/>
  </r>
  <r>
    <x v="251"/>
    <x v="251"/>
    <s v="Sport i rekreacja"/>
    <d v="2025-11-01T00:00:00"/>
    <n v="3"/>
    <n v="96.41"/>
    <n v="289.23"/>
  </r>
  <r>
    <x v="251"/>
    <x v="251"/>
    <s v="Sport i rekreacja"/>
    <d v="2025-12-01T00:00:00"/>
    <n v="4"/>
    <n v="96.87"/>
    <n v="387.48"/>
  </r>
  <r>
    <x v="251"/>
    <x v="251"/>
    <s v="Sport i rekreacja"/>
    <d v="2026-01-01T00:00:00"/>
    <n v="3"/>
    <n v="98.59"/>
    <n v="295.77"/>
  </r>
  <r>
    <x v="251"/>
    <x v="251"/>
    <s v="Sport i rekreacja"/>
    <d v="2026-02-01T00:00:00"/>
    <n v="1"/>
    <n v="98.59"/>
    <n v="98.59"/>
  </r>
  <r>
    <x v="251"/>
    <x v="251"/>
    <s v="Sport i rekreacja"/>
    <d v="2026-03-01T00:00:00"/>
    <n v="0"/>
    <n v="101.99"/>
    <n v="0"/>
  </r>
  <r>
    <x v="251"/>
    <x v="251"/>
    <s v="Sport i rekreacja"/>
    <d v="2026-04-01T00:00:00"/>
    <n v="2"/>
    <n v="105.37"/>
    <n v="210.74"/>
  </r>
  <r>
    <x v="251"/>
    <x v="251"/>
    <s v="Sport i rekreacja"/>
    <d v="2026-05-01T00:00:00"/>
    <n v="0"/>
    <n v="103.76"/>
    <n v="0"/>
  </r>
  <r>
    <x v="251"/>
    <x v="251"/>
    <s v="Sport i rekreacja"/>
    <d v="2026-06-01T00:00:00"/>
    <n v="4"/>
    <n v="96.36"/>
    <n v="385.44"/>
  </r>
  <r>
    <x v="251"/>
    <x v="251"/>
    <s v="Sport i rekreacja"/>
    <d v="2026-07-01T00:00:00"/>
    <n v="3"/>
    <n v="99.01"/>
    <n v="297.03000000000003"/>
  </r>
  <r>
    <x v="252"/>
    <x v="252"/>
    <s v="Zabawki"/>
    <d v="2024-08-01T00:00:00"/>
    <n v="56"/>
    <n v="20.77"/>
    <n v="1163.1199999999999"/>
  </r>
  <r>
    <x v="252"/>
    <x v="252"/>
    <s v="Zabawki"/>
    <d v="2024-09-01T00:00:00"/>
    <n v="63"/>
    <n v="21.46"/>
    <n v="1351.98"/>
  </r>
  <r>
    <x v="252"/>
    <x v="252"/>
    <s v="Zabawki"/>
    <d v="2024-10-01T00:00:00"/>
    <n v="47"/>
    <n v="21.38"/>
    <n v="1004.8599999999999"/>
  </r>
  <r>
    <x v="252"/>
    <x v="252"/>
    <s v="Zabawki"/>
    <d v="2024-11-01T00:00:00"/>
    <n v="21"/>
    <n v="20.149999999999999"/>
    <n v="423.15"/>
  </r>
  <r>
    <x v="252"/>
    <x v="252"/>
    <s v="Zabawki"/>
    <d v="2024-12-01T00:00:00"/>
    <n v="16"/>
    <n v="20.55"/>
    <n v="328.8"/>
  </r>
  <r>
    <x v="252"/>
    <x v="252"/>
    <s v="Zabawki"/>
    <d v="2025-01-01T00:00:00"/>
    <n v="12"/>
    <n v="20.55"/>
    <n v="246.60000000000002"/>
  </r>
  <r>
    <x v="252"/>
    <x v="252"/>
    <s v="Zabawki"/>
    <d v="2025-02-01T00:00:00"/>
    <n v="25"/>
    <n v="21.46"/>
    <n v="536.5"/>
  </r>
  <r>
    <x v="252"/>
    <x v="252"/>
    <s v="Zabawki"/>
    <d v="2025-03-01T00:00:00"/>
    <n v="44"/>
    <n v="21.34"/>
    <n v="938.96"/>
  </r>
  <r>
    <x v="252"/>
    <x v="252"/>
    <s v="Zabawki"/>
    <d v="2025-04-01T00:00:00"/>
    <n v="61"/>
    <n v="20.37"/>
    <n v="1242.5700000000002"/>
  </r>
  <r>
    <x v="252"/>
    <x v="252"/>
    <s v="Zabawki"/>
    <d v="2025-05-01T00:00:00"/>
    <n v="65"/>
    <n v="20.74"/>
    <n v="1348.1"/>
  </r>
  <r>
    <x v="252"/>
    <x v="252"/>
    <s v="Zabawki"/>
    <d v="2025-06-01T00:00:00"/>
    <n v="92"/>
    <n v="21.3"/>
    <n v="1959.6000000000001"/>
  </r>
  <r>
    <x v="252"/>
    <x v="252"/>
    <s v="Zabawki"/>
    <d v="2025-07-01T00:00:00"/>
    <n v="55"/>
    <n v="19.97"/>
    <n v="1098.3499999999999"/>
  </r>
  <r>
    <x v="252"/>
    <x v="252"/>
    <s v="Zabawki"/>
    <d v="2025-08-01T00:00:00"/>
    <n v="80"/>
    <n v="20.63"/>
    <n v="1650.3999999999999"/>
  </r>
  <r>
    <x v="252"/>
    <x v="252"/>
    <s v="Zabawki"/>
    <d v="2025-09-01T00:00:00"/>
    <n v="49"/>
    <n v="20.25"/>
    <n v="992.25"/>
  </r>
  <r>
    <x v="252"/>
    <x v="252"/>
    <s v="Zabawki"/>
    <d v="2025-10-01T00:00:00"/>
    <n v="37"/>
    <n v="20.12"/>
    <n v="744.44"/>
  </r>
  <r>
    <x v="252"/>
    <x v="252"/>
    <s v="Zabawki"/>
    <d v="2025-11-01T00:00:00"/>
    <n v="16"/>
    <n v="20.16"/>
    <n v="322.56"/>
  </r>
  <r>
    <x v="252"/>
    <x v="252"/>
    <s v="Zabawki"/>
    <d v="2025-12-01T00:00:00"/>
    <n v="20"/>
    <n v="21.15"/>
    <n v="423"/>
  </r>
  <r>
    <x v="252"/>
    <x v="252"/>
    <s v="Zabawki"/>
    <d v="2026-01-01T00:00:00"/>
    <n v="21"/>
    <n v="19.75"/>
    <n v="414.75"/>
  </r>
  <r>
    <x v="252"/>
    <x v="252"/>
    <s v="Zabawki"/>
    <d v="2026-02-01T00:00:00"/>
    <n v="34"/>
    <n v="20.36"/>
    <n v="692.24"/>
  </r>
  <r>
    <x v="252"/>
    <x v="252"/>
    <s v="Zabawki"/>
    <d v="2026-03-01T00:00:00"/>
    <n v="57"/>
    <n v="21.27"/>
    <n v="1212.3899999999999"/>
  </r>
  <r>
    <x v="252"/>
    <x v="252"/>
    <s v="Zabawki"/>
    <d v="2026-04-01T00:00:00"/>
    <n v="64"/>
    <n v="21.54"/>
    <n v="1378.56"/>
  </r>
  <r>
    <x v="252"/>
    <x v="252"/>
    <s v="Zabawki"/>
    <d v="2026-05-01T00:00:00"/>
    <n v="67"/>
    <n v="20.100000000000001"/>
    <n v="1346.7"/>
  </r>
  <r>
    <x v="252"/>
    <x v="252"/>
    <s v="Zabawki"/>
    <d v="2026-06-01T00:00:00"/>
    <n v="100"/>
    <n v="21.22"/>
    <n v="2122"/>
  </r>
  <r>
    <x v="252"/>
    <x v="252"/>
    <s v="Zabawki"/>
    <d v="2026-07-01T00:00:00"/>
    <n v="95"/>
    <n v="19.73"/>
    <n v="1874.3500000000001"/>
  </r>
  <r>
    <x v="253"/>
    <x v="253"/>
    <s v="Kosmetyki"/>
    <d v="2024-08-01T00:00:00"/>
    <n v="0"/>
    <n v="60.83"/>
    <n v="0"/>
  </r>
  <r>
    <x v="253"/>
    <x v="253"/>
    <s v="Kosmetyki"/>
    <d v="2024-09-01T00:00:00"/>
    <n v="56"/>
    <n v="65.680000000000007"/>
    <n v="3678.0800000000004"/>
  </r>
  <r>
    <x v="253"/>
    <x v="253"/>
    <s v="Kosmetyki"/>
    <d v="2024-10-01T00:00:00"/>
    <n v="0"/>
    <n v="61.16"/>
    <n v="0"/>
  </r>
  <r>
    <x v="253"/>
    <x v="253"/>
    <s v="Kosmetyki"/>
    <d v="2024-11-01T00:00:00"/>
    <n v="31"/>
    <n v="60.99"/>
    <n v="1890.69"/>
  </r>
  <r>
    <x v="253"/>
    <x v="253"/>
    <s v="Kosmetyki"/>
    <d v="2024-12-01T00:00:00"/>
    <n v="34"/>
    <n v="61.63"/>
    <n v="2095.42"/>
  </r>
  <r>
    <x v="253"/>
    <x v="253"/>
    <s v="Kosmetyki"/>
    <d v="2025-01-01T00:00:00"/>
    <n v="0"/>
    <n v="63.74"/>
    <n v="0"/>
  </r>
  <r>
    <x v="253"/>
    <x v="253"/>
    <s v="Kosmetyki"/>
    <d v="2025-02-01T00:00:00"/>
    <n v="0"/>
    <n v="66.36"/>
    <n v="0"/>
  </r>
  <r>
    <x v="253"/>
    <x v="253"/>
    <s v="Kosmetyki"/>
    <d v="2025-03-01T00:00:00"/>
    <n v="101"/>
    <n v="66.430000000000007"/>
    <n v="6709.43"/>
  </r>
  <r>
    <x v="253"/>
    <x v="253"/>
    <s v="Kosmetyki"/>
    <d v="2025-04-01T00:00:00"/>
    <n v="0"/>
    <n v="65.489999999999995"/>
    <n v="0"/>
  </r>
  <r>
    <x v="253"/>
    <x v="253"/>
    <s v="Kosmetyki"/>
    <d v="2025-05-01T00:00:00"/>
    <n v="0"/>
    <n v="62.06"/>
    <n v="0"/>
  </r>
  <r>
    <x v="253"/>
    <x v="253"/>
    <s v="Kosmetyki"/>
    <d v="2025-06-01T00:00:00"/>
    <n v="0"/>
    <n v="64.599999999999994"/>
    <n v="0"/>
  </r>
  <r>
    <x v="253"/>
    <x v="253"/>
    <s v="Kosmetyki"/>
    <d v="2025-07-01T00:00:00"/>
    <n v="138"/>
    <n v="61.25"/>
    <n v="8452.5"/>
  </r>
  <r>
    <x v="253"/>
    <x v="253"/>
    <s v="Kosmetyki"/>
    <d v="2025-08-01T00:00:00"/>
    <n v="24"/>
    <n v="65.319999999999993"/>
    <n v="1567.6799999999998"/>
  </r>
  <r>
    <x v="253"/>
    <x v="253"/>
    <s v="Kosmetyki"/>
    <d v="2025-09-01T00:00:00"/>
    <n v="32"/>
    <n v="64.67"/>
    <n v="2069.44"/>
  </r>
  <r>
    <x v="253"/>
    <x v="253"/>
    <s v="Kosmetyki"/>
    <d v="2025-10-01T00:00:00"/>
    <n v="0"/>
    <n v="63.07"/>
    <n v="0"/>
  </r>
  <r>
    <x v="253"/>
    <x v="253"/>
    <s v="Kosmetyki"/>
    <d v="2025-11-01T00:00:00"/>
    <n v="0"/>
    <n v="65.23"/>
    <n v="0"/>
  </r>
  <r>
    <x v="253"/>
    <x v="253"/>
    <s v="Kosmetyki"/>
    <d v="2025-12-01T00:00:00"/>
    <n v="0"/>
    <n v="66.12"/>
    <n v="0"/>
  </r>
  <r>
    <x v="253"/>
    <x v="253"/>
    <s v="Kosmetyki"/>
    <d v="2026-01-01T00:00:00"/>
    <n v="167"/>
    <n v="61.75"/>
    <n v="10312.25"/>
  </r>
  <r>
    <x v="253"/>
    <x v="253"/>
    <s v="Kosmetyki"/>
    <d v="2026-02-01T00:00:00"/>
    <n v="138"/>
    <n v="62.52"/>
    <n v="8627.76"/>
  </r>
  <r>
    <x v="253"/>
    <x v="253"/>
    <s v="Kosmetyki"/>
    <d v="2026-03-01T00:00:00"/>
    <n v="118"/>
    <n v="63.72"/>
    <n v="7518.96"/>
  </r>
  <r>
    <x v="253"/>
    <x v="253"/>
    <s v="Kosmetyki"/>
    <d v="2026-04-01T00:00:00"/>
    <n v="127"/>
    <n v="61.99"/>
    <n v="7872.7300000000005"/>
  </r>
  <r>
    <x v="253"/>
    <x v="253"/>
    <s v="Kosmetyki"/>
    <d v="2026-05-01T00:00:00"/>
    <n v="72"/>
    <n v="64.84"/>
    <n v="4668.4800000000005"/>
  </r>
  <r>
    <x v="253"/>
    <x v="253"/>
    <s v="Kosmetyki"/>
    <d v="2026-06-01T00:00:00"/>
    <n v="56"/>
    <n v="64.069999999999993"/>
    <n v="3587.9199999999996"/>
  </r>
  <r>
    <x v="253"/>
    <x v="253"/>
    <s v="Kosmetyki"/>
    <d v="2026-07-01T00:00:00"/>
    <n v="0"/>
    <n v="61.24"/>
    <n v="0"/>
  </r>
  <r>
    <x v="254"/>
    <x v="254"/>
    <s v="Motoryzacja"/>
    <d v="2024-08-01T00:00:00"/>
    <n v="104"/>
    <n v="114.24"/>
    <n v="11880.96"/>
  </r>
  <r>
    <x v="254"/>
    <x v="254"/>
    <s v="Motoryzacja"/>
    <d v="2024-09-01T00:00:00"/>
    <n v="0"/>
    <n v="108.77"/>
    <n v="0"/>
  </r>
  <r>
    <x v="254"/>
    <x v="254"/>
    <s v="Motoryzacja"/>
    <d v="2024-10-01T00:00:00"/>
    <n v="19"/>
    <n v="108.73"/>
    <n v="2065.87"/>
  </r>
  <r>
    <x v="254"/>
    <x v="254"/>
    <s v="Motoryzacja"/>
    <d v="2024-11-01T00:00:00"/>
    <n v="39"/>
    <n v="111.54"/>
    <n v="4350.0600000000004"/>
  </r>
  <r>
    <x v="254"/>
    <x v="254"/>
    <s v="Motoryzacja"/>
    <d v="2024-12-01T00:00:00"/>
    <n v="70"/>
    <n v="115.31"/>
    <n v="8071.7"/>
  </r>
  <r>
    <x v="254"/>
    <x v="254"/>
    <s v="Motoryzacja"/>
    <d v="2025-01-01T00:00:00"/>
    <n v="21"/>
    <n v="113.82"/>
    <n v="2390.2199999999998"/>
  </r>
  <r>
    <x v="254"/>
    <x v="254"/>
    <s v="Motoryzacja"/>
    <d v="2025-02-01T00:00:00"/>
    <n v="44"/>
    <n v="116.03"/>
    <n v="5105.32"/>
  </r>
  <r>
    <x v="254"/>
    <x v="254"/>
    <s v="Motoryzacja"/>
    <d v="2025-03-01T00:00:00"/>
    <n v="60"/>
    <n v="111.38"/>
    <n v="6682.7999999999993"/>
  </r>
  <r>
    <x v="254"/>
    <x v="254"/>
    <s v="Motoryzacja"/>
    <d v="2025-04-01T00:00:00"/>
    <n v="13"/>
    <n v="111.78"/>
    <n v="1453.14"/>
  </r>
  <r>
    <x v="254"/>
    <x v="254"/>
    <s v="Motoryzacja"/>
    <d v="2025-05-01T00:00:00"/>
    <n v="35"/>
    <n v="112.92"/>
    <n v="3952.2000000000003"/>
  </r>
  <r>
    <x v="254"/>
    <x v="254"/>
    <s v="Motoryzacja"/>
    <d v="2025-06-01T00:00:00"/>
    <n v="0"/>
    <n v="107.49"/>
    <n v="0"/>
  </r>
  <r>
    <x v="254"/>
    <x v="254"/>
    <s v="Motoryzacja"/>
    <d v="2025-07-01T00:00:00"/>
    <n v="35"/>
    <n v="115.08"/>
    <n v="4027.7999999999997"/>
  </r>
  <r>
    <x v="254"/>
    <x v="254"/>
    <s v="Motoryzacja"/>
    <d v="2025-08-01T00:00:00"/>
    <n v="0"/>
    <n v="110"/>
    <n v="0"/>
  </r>
  <r>
    <x v="254"/>
    <x v="254"/>
    <s v="Motoryzacja"/>
    <d v="2025-09-01T00:00:00"/>
    <n v="0"/>
    <n v="108.86"/>
    <n v="0"/>
  </r>
  <r>
    <x v="254"/>
    <x v="254"/>
    <s v="Motoryzacja"/>
    <d v="2025-10-01T00:00:00"/>
    <n v="92"/>
    <n v="116.06"/>
    <n v="10677.52"/>
  </r>
  <r>
    <x v="254"/>
    <x v="254"/>
    <s v="Motoryzacja"/>
    <d v="2025-11-01T00:00:00"/>
    <n v="10"/>
    <n v="111.18"/>
    <n v="1111.8000000000002"/>
  </r>
  <r>
    <x v="254"/>
    <x v="254"/>
    <s v="Motoryzacja"/>
    <d v="2025-12-01T00:00:00"/>
    <n v="32"/>
    <n v="116.8"/>
    <n v="3737.6"/>
  </r>
  <r>
    <x v="254"/>
    <x v="254"/>
    <s v="Motoryzacja"/>
    <d v="2026-01-01T00:00:00"/>
    <n v="28"/>
    <n v="107.99"/>
    <n v="3023.72"/>
  </r>
  <r>
    <x v="254"/>
    <x v="254"/>
    <s v="Motoryzacja"/>
    <d v="2026-02-01T00:00:00"/>
    <n v="88"/>
    <n v="114.39"/>
    <n v="10066.32"/>
  </r>
  <r>
    <x v="254"/>
    <x v="254"/>
    <s v="Motoryzacja"/>
    <d v="2026-03-01T00:00:00"/>
    <n v="47"/>
    <n v="111.19"/>
    <n v="5225.93"/>
  </r>
  <r>
    <x v="254"/>
    <x v="254"/>
    <s v="Motoryzacja"/>
    <d v="2026-04-01T00:00:00"/>
    <n v="0"/>
    <n v="111.08"/>
    <n v="0"/>
  </r>
  <r>
    <x v="254"/>
    <x v="254"/>
    <s v="Motoryzacja"/>
    <d v="2026-05-01T00:00:00"/>
    <n v="0"/>
    <n v="110.76"/>
    <n v="0"/>
  </r>
  <r>
    <x v="254"/>
    <x v="254"/>
    <s v="Motoryzacja"/>
    <d v="2026-06-01T00:00:00"/>
    <n v="60"/>
    <n v="109.98"/>
    <n v="6598.8"/>
  </r>
  <r>
    <x v="254"/>
    <x v="254"/>
    <s v="Motoryzacja"/>
    <d v="2026-07-01T00:00:00"/>
    <n v="0"/>
    <n v="109.31"/>
    <n v="0"/>
  </r>
  <r>
    <x v="255"/>
    <x v="255"/>
    <s v="Spożywcze"/>
    <d v="2024-08-01T00:00:00"/>
    <n v="38"/>
    <n v="31.21"/>
    <n v="1185.98"/>
  </r>
  <r>
    <x v="255"/>
    <x v="255"/>
    <s v="Spożywcze"/>
    <d v="2024-09-01T00:00:00"/>
    <n v="40"/>
    <n v="31.38"/>
    <n v="1255.2"/>
  </r>
  <r>
    <x v="255"/>
    <x v="255"/>
    <s v="Spożywcze"/>
    <d v="2024-10-01T00:00:00"/>
    <n v="38"/>
    <n v="31.36"/>
    <n v="1191.68"/>
  </r>
  <r>
    <x v="255"/>
    <x v="255"/>
    <s v="Spożywcze"/>
    <d v="2024-11-01T00:00:00"/>
    <n v="36"/>
    <n v="30.4"/>
    <n v="1094.3999999999999"/>
  </r>
  <r>
    <x v="255"/>
    <x v="255"/>
    <s v="Spożywcze"/>
    <d v="2024-12-01T00:00:00"/>
    <n v="39"/>
    <n v="30.51"/>
    <n v="1189.8900000000001"/>
  </r>
  <r>
    <x v="255"/>
    <x v="255"/>
    <s v="Spożywcze"/>
    <d v="2025-01-01T00:00:00"/>
    <n v="37"/>
    <n v="30.03"/>
    <n v="1111.1100000000001"/>
  </r>
  <r>
    <x v="255"/>
    <x v="255"/>
    <s v="Spożywcze"/>
    <d v="2025-02-01T00:00:00"/>
    <n v="33"/>
    <n v="31.24"/>
    <n v="1030.9199999999998"/>
  </r>
  <r>
    <x v="255"/>
    <x v="255"/>
    <s v="Spożywcze"/>
    <d v="2025-03-01T00:00:00"/>
    <n v="46"/>
    <n v="30.12"/>
    <n v="1385.52"/>
  </r>
  <r>
    <x v="255"/>
    <x v="255"/>
    <s v="Spożywcze"/>
    <d v="2025-04-01T00:00:00"/>
    <n v="39"/>
    <n v="29.62"/>
    <n v="1155.18"/>
  </r>
  <r>
    <x v="255"/>
    <x v="255"/>
    <s v="Spożywcze"/>
    <d v="2025-05-01T00:00:00"/>
    <n v="41"/>
    <n v="30.83"/>
    <n v="1264.03"/>
  </r>
  <r>
    <x v="255"/>
    <x v="255"/>
    <s v="Spożywcze"/>
    <d v="2025-06-01T00:00:00"/>
    <n v="47"/>
    <n v="30.56"/>
    <n v="1436.32"/>
  </r>
  <r>
    <x v="255"/>
    <x v="255"/>
    <s v="Spożywcze"/>
    <d v="2025-07-01T00:00:00"/>
    <n v="46"/>
    <n v="29.49"/>
    <n v="1356.54"/>
  </r>
  <r>
    <x v="255"/>
    <x v="255"/>
    <s v="Spożywcze"/>
    <d v="2025-08-01T00:00:00"/>
    <n v="49"/>
    <n v="29.62"/>
    <n v="1451.38"/>
  </r>
  <r>
    <x v="255"/>
    <x v="255"/>
    <s v="Spożywcze"/>
    <d v="2025-09-01T00:00:00"/>
    <n v="49"/>
    <n v="29.59"/>
    <n v="1449.91"/>
  </r>
  <r>
    <x v="255"/>
    <x v="255"/>
    <s v="Spożywcze"/>
    <d v="2025-10-01T00:00:00"/>
    <n v="46"/>
    <n v="29.93"/>
    <n v="1376.78"/>
  </r>
  <r>
    <x v="255"/>
    <x v="255"/>
    <s v="Spożywcze"/>
    <d v="2025-11-01T00:00:00"/>
    <n v="54"/>
    <n v="29.21"/>
    <n v="1577.3400000000001"/>
  </r>
  <r>
    <x v="255"/>
    <x v="255"/>
    <s v="Spożywcze"/>
    <d v="2025-12-01T00:00:00"/>
    <n v="49"/>
    <n v="28.73"/>
    <n v="1407.77"/>
  </r>
  <r>
    <x v="255"/>
    <x v="255"/>
    <s v="Spożywcze"/>
    <d v="2026-01-01T00:00:00"/>
    <n v="46"/>
    <n v="30.05"/>
    <n v="1382.3"/>
  </r>
  <r>
    <x v="255"/>
    <x v="255"/>
    <s v="Spożywcze"/>
    <d v="2026-02-01T00:00:00"/>
    <n v="46"/>
    <n v="29.37"/>
    <n v="1351.02"/>
  </r>
  <r>
    <x v="255"/>
    <x v="255"/>
    <s v="Spożywcze"/>
    <d v="2026-03-01T00:00:00"/>
    <n v="51"/>
    <n v="29.35"/>
    <n v="1496.8500000000001"/>
  </r>
  <r>
    <x v="255"/>
    <x v="255"/>
    <s v="Spożywcze"/>
    <d v="2026-04-01T00:00:00"/>
    <n v="55"/>
    <n v="28.92"/>
    <n v="1590.6000000000001"/>
  </r>
  <r>
    <x v="255"/>
    <x v="255"/>
    <s v="Spożywcze"/>
    <d v="2026-05-01T00:00:00"/>
    <n v="47"/>
    <n v="30.11"/>
    <n v="1415.17"/>
  </r>
  <r>
    <x v="255"/>
    <x v="255"/>
    <s v="Spożywcze"/>
    <d v="2026-06-01T00:00:00"/>
    <n v="51"/>
    <n v="30.88"/>
    <n v="1574.8799999999999"/>
  </r>
  <r>
    <x v="255"/>
    <x v="255"/>
    <s v="Spożywcze"/>
    <d v="2026-07-01T00:00:00"/>
    <n v="54"/>
    <n v="31.4"/>
    <n v="1695.6"/>
  </r>
  <r>
    <x v="256"/>
    <x v="256"/>
    <s v="Narzędzia"/>
    <d v="2024-08-01T00:00:00"/>
    <n v="3"/>
    <n v="150.77000000000001"/>
    <n v="452.31000000000006"/>
  </r>
  <r>
    <x v="256"/>
    <x v="256"/>
    <s v="Narzędzia"/>
    <d v="2024-09-01T00:00:00"/>
    <n v="1"/>
    <n v="151.71"/>
    <n v="151.71"/>
  </r>
  <r>
    <x v="256"/>
    <x v="256"/>
    <s v="Narzędzia"/>
    <d v="2024-10-01T00:00:00"/>
    <n v="1"/>
    <n v="154.31"/>
    <n v="154.31"/>
  </r>
  <r>
    <x v="256"/>
    <x v="256"/>
    <s v="Narzędzia"/>
    <d v="2024-11-01T00:00:00"/>
    <n v="1"/>
    <n v="156.82"/>
    <n v="156.82"/>
  </r>
  <r>
    <x v="256"/>
    <x v="256"/>
    <s v="Narzędzia"/>
    <d v="2024-12-01T00:00:00"/>
    <n v="1"/>
    <n v="150.19"/>
    <n v="150.19"/>
  </r>
  <r>
    <x v="256"/>
    <x v="256"/>
    <s v="Narzędzia"/>
    <d v="2025-01-01T00:00:00"/>
    <n v="1"/>
    <n v="161.24"/>
    <n v="161.24"/>
  </r>
  <r>
    <x v="256"/>
    <x v="256"/>
    <s v="Narzędzia"/>
    <d v="2025-02-01T00:00:00"/>
    <n v="2"/>
    <n v="148.01"/>
    <n v="296.02"/>
  </r>
  <r>
    <x v="256"/>
    <x v="256"/>
    <s v="Narzędzia"/>
    <d v="2025-03-01T00:00:00"/>
    <n v="3"/>
    <n v="149.66999999999999"/>
    <n v="449.01"/>
  </r>
  <r>
    <x v="256"/>
    <x v="256"/>
    <s v="Narzędzia"/>
    <d v="2025-04-01T00:00:00"/>
    <n v="2"/>
    <n v="151.74"/>
    <n v="303.48"/>
  </r>
  <r>
    <x v="256"/>
    <x v="256"/>
    <s v="Narzędzia"/>
    <d v="2025-05-01T00:00:00"/>
    <n v="3"/>
    <n v="157.93"/>
    <n v="473.79"/>
  </r>
  <r>
    <x v="256"/>
    <x v="256"/>
    <s v="Narzędzia"/>
    <d v="2025-06-01T00:00:00"/>
    <n v="4"/>
    <n v="153.13"/>
    <n v="612.52"/>
  </r>
  <r>
    <x v="256"/>
    <x v="256"/>
    <s v="Narzędzia"/>
    <d v="2025-07-01T00:00:00"/>
    <n v="2"/>
    <n v="161.72999999999999"/>
    <n v="323.45999999999998"/>
  </r>
  <r>
    <x v="256"/>
    <x v="256"/>
    <s v="Narzędzia"/>
    <d v="2025-08-01T00:00:00"/>
    <n v="2"/>
    <n v="154.25"/>
    <n v="308.5"/>
  </r>
  <r>
    <x v="256"/>
    <x v="256"/>
    <s v="Narzędzia"/>
    <d v="2025-09-01T00:00:00"/>
    <n v="1"/>
    <n v="151.77000000000001"/>
    <n v="151.77000000000001"/>
  </r>
  <r>
    <x v="256"/>
    <x v="256"/>
    <s v="Narzędzia"/>
    <d v="2025-10-01T00:00:00"/>
    <n v="1"/>
    <n v="160.37"/>
    <n v="160.37"/>
  </r>
  <r>
    <x v="256"/>
    <x v="256"/>
    <s v="Narzędzia"/>
    <d v="2025-11-01T00:00:00"/>
    <n v="1"/>
    <n v="147.13"/>
    <n v="147.13"/>
  </r>
  <r>
    <x v="256"/>
    <x v="256"/>
    <s v="Narzędzia"/>
    <d v="2025-12-01T00:00:00"/>
    <n v="1"/>
    <n v="148.51"/>
    <n v="148.51"/>
  </r>
  <r>
    <x v="256"/>
    <x v="256"/>
    <s v="Narzędzia"/>
    <d v="2026-01-01T00:00:00"/>
    <n v="1"/>
    <n v="149.58000000000001"/>
    <n v="149.58000000000001"/>
  </r>
  <r>
    <x v="256"/>
    <x v="256"/>
    <s v="Narzędzia"/>
    <d v="2026-02-01T00:00:00"/>
    <n v="2"/>
    <n v="149.82"/>
    <n v="299.64"/>
  </r>
  <r>
    <x v="256"/>
    <x v="256"/>
    <s v="Narzędzia"/>
    <d v="2026-03-01T00:00:00"/>
    <n v="3"/>
    <n v="160.28"/>
    <n v="480.84000000000003"/>
  </r>
  <r>
    <x v="256"/>
    <x v="256"/>
    <s v="Narzędzia"/>
    <d v="2026-04-01T00:00:00"/>
    <n v="2"/>
    <n v="159.11000000000001"/>
    <n v="318.22000000000003"/>
  </r>
  <r>
    <x v="256"/>
    <x v="256"/>
    <s v="Narzędzia"/>
    <d v="2026-05-01T00:00:00"/>
    <n v="3"/>
    <n v="147.91"/>
    <n v="443.73"/>
  </r>
  <r>
    <x v="256"/>
    <x v="256"/>
    <s v="Narzędzia"/>
    <d v="2026-06-01T00:00:00"/>
    <n v="3"/>
    <n v="155.13999999999999"/>
    <n v="465.41999999999996"/>
  </r>
  <r>
    <x v="256"/>
    <x v="256"/>
    <s v="Narzędzia"/>
    <d v="2026-07-01T00:00:00"/>
    <n v="2"/>
    <n v="151.91999999999999"/>
    <n v="303.83999999999997"/>
  </r>
  <r>
    <x v="257"/>
    <x v="257"/>
    <s v="Meble"/>
    <d v="2024-08-01T00:00:00"/>
    <n v="3"/>
    <n v="973.21"/>
    <n v="2919.63"/>
  </r>
  <r>
    <x v="257"/>
    <x v="257"/>
    <s v="Meble"/>
    <d v="2024-09-01T00:00:00"/>
    <n v="4"/>
    <n v="968.45"/>
    <n v="3873.8"/>
  </r>
  <r>
    <x v="257"/>
    <x v="257"/>
    <s v="Meble"/>
    <d v="2024-10-01T00:00:00"/>
    <n v="4"/>
    <n v="1009.97"/>
    <n v="4039.88"/>
  </r>
  <r>
    <x v="257"/>
    <x v="257"/>
    <s v="Meble"/>
    <d v="2024-11-01T00:00:00"/>
    <n v="4"/>
    <n v="975.02"/>
    <n v="3900.08"/>
  </r>
  <r>
    <x v="257"/>
    <x v="257"/>
    <s v="Meble"/>
    <d v="2024-12-01T00:00:00"/>
    <n v="4"/>
    <n v="954.89"/>
    <n v="3819.56"/>
  </r>
  <r>
    <x v="257"/>
    <x v="257"/>
    <s v="Meble"/>
    <d v="2025-01-01T00:00:00"/>
    <n v="4"/>
    <n v="1022.17"/>
    <n v="4088.68"/>
  </r>
  <r>
    <x v="257"/>
    <x v="257"/>
    <s v="Meble"/>
    <d v="2025-02-01T00:00:00"/>
    <n v="4"/>
    <n v="942.54"/>
    <n v="3770.16"/>
  </r>
  <r>
    <x v="257"/>
    <x v="257"/>
    <s v="Meble"/>
    <d v="2025-03-01T00:00:00"/>
    <n v="4"/>
    <n v="990.76"/>
    <n v="3963.04"/>
  </r>
  <r>
    <x v="257"/>
    <x v="257"/>
    <s v="Meble"/>
    <d v="2025-04-01T00:00:00"/>
    <n v="4"/>
    <n v="941.28"/>
    <n v="3765.12"/>
  </r>
  <r>
    <x v="257"/>
    <x v="257"/>
    <s v="Meble"/>
    <d v="2025-05-01T00:00:00"/>
    <n v="4"/>
    <n v="1018.28"/>
    <n v="4073.12"/>
  </r>
  <r>
    <x v="257"/>
    <x v="257"/>
    <s v="Meble"/>
    <d v="2025-06-01T00:00:00"/>
    <n v="4"/>
    <n v="956.17"/>
    <n v="3824.68"/>
  </r>
  <r>
    <x v="257"/>
    <x v="257"/>
    <s v="Meble"/>
    <d v="2025-07-01T00:00:00"/>
    <n v="4"/>
    <n v="967.63"/>
    <n v="3870.52"/>
  </r>
  <r>
    <x v="257"/>
    <x v="257"/>
    <s v="Meble"/>
    <d v="2025-08-01T00:00:00"/>
    <n v="4"/>
    <n v="946.2"/>
    <n v="3784.8"/>
  </r>
  <r>
    <x v="257"/>
    <x v="257"/>
    <s v="Meble"/>
    <d v="2025-09-01T00:00:00"/>
    <n v="4"/>
    <n v="992.03"/>
    <n v="3968.12"/>
  </r>
  <r>
    <x v="257"/>
    <x v="257"/>
    <s v="Meble"/>
    <d v="2025-10-01T00:00:00"/>
    <n v="4"/>
    <n v="994.98"/>
    <n v="3979.92"/>
  </r>
  <r>
    <x v="257"/>
    <x v="257"/>
    <s v="Meble"/>
    <d v="2025-11-01T00:00:00"/>
    <n v="5"/>
    <n v="977.4"/>
    <n v="4887"/>
  </r>
  <r>
    <x v="257"/>
    <x v="257"/>
    <s v="Meble"/>
    <d v="2025-12-01T00:00:00"/>
    <n v="5"/>
    <n v="977.55"/>
    <n v="4887.75"/>
  </r>
  <r>
    <x v="257"/>
    <x v="257"/>
    <s v="Meble"/>
    <d v="2026-01-01T00:00:00"/>
    <n v="4"/>
    <n v="983.62"/>
    <n v="3934.48"/>
  </r>
  <r>
    <x v="257"/>
    <x v="257"/>
    <s v="Meble"/>
    <d v="2026-02-01T00:00:00"/>
    <n v="4"/>
    <n v="943.2"/>
    <n v="3772.8"/>
  </r>
  <r>
    <x v="257"/>
    <x v="257"/>
    <s v="Meble"/>
    <d v="2026-03-01T00:00:00"/>
    <n v="4"/>
    <n v="950.35"/>
    <n v="3801.4"/>
  </r>
  <r>
    <x v="257"/>
    <x v="257"/>
    <s v="Meble"/>
    <d v="2026-04-01T00:00:00"/>
    <n v="4"/>
    <n v="982.33"/>
    <n v="3929.32"/>
  </r>
  <r>
    <x v="257"/>
    <x v="257"/>
    <s v="Meble"/>
    <d v="2026-05-01T00:00:00"/>
    <n v="3"/>
    <n v="955.57"/>
    <n v="2866.71"/>
  </r>
  <r>
    <x v="257"/>
    <x v="257"/>
    <s v="Meble"/>
    <d v="2026-06-01T00:00:00"/>
    <n v="4"/>
    <n v="928.98"/>
    <n v="3715.92"/>
  </r>
  <r>
    <x v="257"/>
    <x v="257"/>
    <s v="Meble"/>
    <d v="2026-07-01T00:00:00"/>
    <n v="4"/>
    <n v="987.33"/>
    <n v="3949.32"/>
  </r>
  <r>
    <x v="258"/>
    <x v="258"/>
    <s v="Artykuły biurowe"/>
    <d v="2024-08-01T00:00:00"/>
    <n v="0"/>
    <n v="33.04"/>
    <n v="0"/>
  </r>
  <r>
    <x v="258"/>
    <x v="258"/>
    <s v="Artykuły biurowe"/>
    <d v="2024-09-01T00:00:00"/>
    <n v="0"/>
    <n v="33.79"/>
    <n v="0"/>
  </r>
  <r>
    <x v="258"/>
    <x v="258"/>
    <s v="Artykuły biurowe"/>
    <d v="2024-10-01T00:00:00"/>
    <n v="0"/>
    <n v="33.06"/>
    <n v="0"/>
  </r>
  <r>
    <x v="258"/>
    <x v="258"/>
    <s v="Artykuły biurowe"/>
    <d v="2024-11-01T00:00:00"/>
    <n v="1"/>
    <n v="34.28"/>
    <n v="34.28"/>
  </r>
  <r>
    <x v="258"/>
    <x v="258"/>
    <s v="Artykuły biurowe"/>
    <d v="2024-12-01T00:00:00"/>
    <n v="1"/>
    <n v="32.130000000000003"/>
    <n v="32.130000000000003"/>
  </r>
  <r>
    <x v="258"/>
    <x v="258"/>
    <s v="Artykuły biurowe"/>
    <d v="2025-01-01T00:00:00"/>
    <n v="3"/>
    <n v="34.020000000000003"/>
    <n v="102.06"/>
  </r>
  <r>
    <x v="258"/>
    <x v="258"/>
    <s v="Artykuły biurowe"/>
    <d v="2025-02-01T00:00:00"/>
    <n v="3"/>
    <n v="32.619999999999997"/>
    <n v="97.859999999999985"/>
  </r>
  <r>
    <x v="258"/>
    <x v="258"/>
    <s v="Artykuły biurowe"/>
    <d v="2025-03-01T00:00:00"/>
    <n v="5"/>
    <n v="31.82"/>
    <n v="159.1"/>
  </r>
  <r>
    <x v="258"/>
    <x v="258"/>
    <s v="Artykuły biurowe"/>
    <d v="2025-04-01T00:00:00"/>
    <n v="4"/>
    <n v="33.96"/>
    <n v="135.84"/>
  </r>
  <r>
    <x v="258"/>
    <x v="258"/>
    <s v="Artykuły biurowe"/>
    <d v="2025-05-01T00:00:00"/>
    <n v="1"/>
    <n v="32.020000000000003"/>
    <n v="32.020000000000003"/>
  </r>
  <r>
    <x v="258"/>
    <x v="258"/>
    <s v="Artykuły biurowe"/>
    <d v="2025-06-01T00:00:00"/>
    <n v="3"/>
    <n v="33.39"/>
    <n v="100.17"/>
  </r>
  <r>
    <x v="258"/>
    <x v="258"/>
    <s v="Artykuły biurowe"/>
    <d v="2025-07-01T00:00:00"/>
    <n v="1"/>
    <n v="32.39"/>
    <n v="32.39"/>
  </r>
  <r>
    <x v="258"/>
    <x v="258"/>
    <s v="Artykuły biurowe"/>
    <d v="2025-08-01T00:00:00"/>
    <n v="0"/>
    <n v="34.42"/>
    <n v="0"/>
  </r>
  <r>
    <x v="258"/>
    <x v="258"/>
    <s v="Artykuły biurowe"/>
    <d v="2025-09-01T00:00:00"/>
    <n v="0"/>
    <n v="33.11"/>
    <n v="0"/>
  </r>
  <r>
    <x v="258"/>
    <x v="258"/>
    <s v="Artykuły biurowe"/>
    <d v="2025-10-01T00:00:00"/>
    <n v="0"/>
    <n v="33.869999999999997"/>
    <n v="0"/>
  </r>
  <r>
    <x v="258"/>
    <x v="258"/>
    <s v="Artykuły biurowe"/>
    <d v="2025-11-01T00:00:00"/>
    <n v="1"/>
    <n v="34.200000000000003"/>
    <n v="34.200000000000003"/>
  </r>
  <r>
    <x v="258"/>
    <x v="258"/>
    <s v="Artykuły biurowe"/>
    <d v="2025-12-01T00:00:00"/>
    <n v="2"/>
    <n v="31.93"/>
    <n v="63.86"/>
  </r>
  <r>
    <x v="258"/>
    <x v="258"/>
    <s v="Artykuły biurowe"/>
    <d v="2026-01-01T00:00:00"/>
    <n v="3"/>
    <n v="32.9"/>
    <n v="98.699999999999989"/>
  </r>
  <r>
    <x v="258"/>
    <x v="258"/>
    <s v="Artykuły biurowe"/>
    <d v="2026-02-01T00:00:00"/>
    <n v="6"/>
    <n v="32.340000000000003"/>
    <n v="194.04000000000002"/>
  </r>
  <r>
    <x v="258"/>
    <x v="258"/>
    <s v="Artykuły biurowe"/>
    <d v="2026-03-01T00:00:00"/>
    <n v="4"/>
    <n v="33.409999999999997"/>
    <n v="133.63999999999999"/>
  </r>
  <r>
    <x v="258"/>
    <x v="258"/>
    <s v="Artykuły biurowe"/>
    <d v="2026-04-01T00:00:00"/>
    <n v="4"/>
    <n v="32.6"/>
    <n v="130.4"/>
  </r>
  <r>
    <x v="258"/>
    <x v="258"/>
    <s v="Artykuły biurowe"/>
    <d v="2026-05-01T00:00:00"/>
    <n v="4"/>
    <n v="31.86"/>
    <n v="127.44"/>
  </r>
  <r>
    <x v="258"/>
    <x v="258"/>
    <s v="Artykuły biurowe"/>
    <d v="2026-06-01T00:00:00"/>
    <n v="2"/>
    <n v="33.96"/>
    <n v="67.92"/>
  </r>
  <r>
    <x v="258"/>
    <x v="258"/>
    <s v="Artykuły biurowe"/>
    <d v="2026-07-01T00:00:00"/>
    <n v="1"/>
    <n v="33.799999999999997"/>
    <n v="33.799999999999997"/>
  </r>
  <r>
    <x v="259"/>
    <x v="259"/>
    <s v="Oświetlenie"/>
    <d v="2024-08-01T00:00:00"/>
    <n v="1"/>
    <n v="215.32"/>
    <n v="215.32"/>
  </r>
  <r>
    <x v="259"/>
    <x v="259"/>
    <s v="Oświetlenie"/>
    <d v="2024-09-01T00:00:00"/>
    <n v="1"/>
    <n v="212.24"/>
    <n v="212.24"/>
  </r>
  <r>
    <x v="259"/>
    <x v="259"/>
    <s v="Oświetlenie"/>
    <d v="2024-10-01T00:00:00"/>
    <n v="1"/>
    <n v="216.39"/>
    <n v="216.39"/>
  </r>
  <r>
    <x v="259"/>
    <x v="259"/>
    <s v="Oświetlenie"/>
    <d v="2024-11-01T00:00:00"/>
    <n v="1"/>
    <n v="224.97"/>
    <n v="224.97"/>
  </r>
  <r>
    <x v="259"/>
    <x v="259"/>
    <s v="Oświetlenie"/>
    <d v="2024-12-01T00:00:00"/>
    <n v="1"/>
    <n v="230.03"/>
    <n v="230.03"/>
  </r>
  <r>
    <x v="259"/>
    <x v="259"/>
    <s v="Oświetlenie"/>
    <d v="2025-01-01T00:00:00"/>
    <n v="2"/>
    <n v="212.56"/>
    <n v="425.12"/>
  </r>
  <r>
    <x v="259"/>
    <x v="259"/>
    <s v="Oświetlenie"/>
    <d v="2025-02-01T00:00:00"/>
    <n v="3"/>
    <n v="223.8"/>
    <n v="671.40000000000009"/>
  </r>
  <r>
    <x v="259"/>
    <x v="259"/>
    <s v="Oświetlenie"/>
    <d v="2025-03-01T00:00:00"/>
    <n v="3"/>
    <n v="231.4"/>
    <n v="694.2"/>
  </r>
  <r>
    <x v="259"/>
    <x v="259"/>
    <s v="Oświetlenie"/>
    <d v="2025-04-01T00:00:00"/>
    <n v="3"/>
    <n v="218.72"/>
    <n v="656.16"/>
  </r>
  <r>
    <x v="259"/>
    <x v="259"/>
    <s v="Oświetlenie"/>
    <d v="2025-05-01T00:00:00"/>
    <n v="3"/>
    <n v="225.04"/>
    <n v="675.12"/>
  </r>
  <r>
    <x v="259"/>
    <x v="259"/>
    <s v="Oświetlenie"/>
    <d v="2025-06-01T00:00:00"/>
    <n v="3"/>
    <n v="220.36"/>
    <n v="661.08"/>
  </r>
  <r>
    <x v="259"/>
    <x v="259"/>
    <s v="Oświetlenie"/>
    <d v="2025-07-01T00:00:00"/>
    <n v="3"/>
    <n v="215.58"/>
    <n v="646.74"/>
  </r>
  <r>
    <x v="259"/>
    <x v="259"/>
    <s v="Oświetlenie"/>
    <d v="2025-08-01T00:00:00"/>
    <n v="2"/>
    <n v="221.37"/>
    <n v="442.74"/>
  </r>
  <r>
    <x v="259"/>
    <x v="259"/>
    <s v="Oświetlenie"/>
    <d v="2025-09-01T00:00:00"/>
    <n v="2"/>
    <n v="231.44"/>
    <n v="462.88"/>
  </r>
  <r>
    <x v="259"/>
    <x v="259"/>
    <s v="Oświetlenie"/>
    <d v="2025-10-01T00:00:00"/>
    <n v="1"/>
    <n v="215.34"/>
    <n v="215.34"/>
  </r>
  <r>
    <x v="259"/>
    <x v="259"/>
    <s v="Oświetlenie"/>
    <d v="2025-11-01T00:00:00"/>
    <n v="1"/>
    <n v="226.18"/>
    <n v="226.18"/>
  </r>
  <r>
    <x v="259"/>
    <x v="259"/>
    <s v="Oświetlenie"/>
    <d v="2025-12-01T00:00:00"/>
    <n v="1"/>
    <n v="218.99"/>
    <n v="218.99"/>
  </r>
  <r>
    <x v="259"/>
    <x v="259"/>
    <s v="Oświetlenie"/>
    <d v="2026-01-01T00:00:00"/>
    <n v="3"/>
    <n v="215.49"/>
    <n v="646.47"/>
  </r>
  <r>
    <x v="259"/>
    <x v="259"/>
    <s v="Oświetlenie"/>
    <d v="2026-02-01T00:00:00"/>
    <n v="3"/>
    <n v="216.12"/>
    <n v="648.36"/>
  </r>
  <r>
    <x v="259"/>
    <x v="259"/>
    <s v="Oświetlenie"/>
    <d v="2026-03-01T00:00:00"/>
    <n v="3"/>
    <n v="230.77"/>
    <n v="692.31000000000006"/>
  </r>
  <r>
    <x v="259"/>
    <x v="259"/>
    <s v="Oświetlenie"/>
    <d v="2026-04-01T00:00:00"/>
    <n v="5"/>
    <n v="212.85"/>
    <n v="1064.25"/>
  </r>
  <r>
    <x v="259"/>
    <x v="259"/>
    <s v="Oświetlenie"/>
    <d v="2026-05-01T00:00:00"/>
    <n v="4"/>
    <n v="221.36"/>
    <n v="885.44"/>
  </r>
  <r>
    <x v="259"/>
    <x v="259"/>
    <s v="Oświetlenie"/>
    <d v="2026-06-01T00:00:00"/>
    <n v="2"/>
    <n v="225.02"/>
    <n v="450.04"/>
  </r>
  <r>
    <x v="259"/>
    <x v="259"/>
    <s v="Oświetlenie"/>
    <d v="2026-07-01T00:00:00"/>
    <n v="4"/>
    <n v="232.28"/>
    <n v="929.12"/>
  </r>
  <r>
    <x v="260"/>
    <x v="260"/>
    <s v="Sport i rekreacja"/>
    <d v="2024-08-01T00:00:00"/>
    <n v="3"/>
    <n v="101.42"/>
    <n v="304.26"/>
  </r>
  <r>
    <x v="260"/>
    <x v="260"/>
    <s v="Sport i rekreacja"/>
    <d v="2024-09-01T00:00:00"/>
    <n v="2"/>
    <n v="109.32"/>
    <n v="218.64"/>
  </r>
  <r>
    <x v="260"/>
    <x v="260"/>
    <s v="Sport i rekreacja"/>
    <d v="2024-10-01T00:00:00"/>
    <n v="2"/>
    <n v="108.92"/>
    <n v="217.84"/>
  </r>
  <r>
    <x v="260"/>
    <x v="260"/>
    <s v="Sport i rekreacja"/>
    <d v="2024-11-01T00:00:00"/>
    <n v="1"/>
    <n v="103.46"/>
    <n v="103.46"/>
  </r>
  <r>
    <x v="260"/>
    <x v="260"/>
    <s v="Sport i rekreacja"/>
    <d v="2024-12-01T00:00:00"/>
    <n v="1"/>
    <n v="103.63"/>
    <n v="103.63"/>
  </r>
  <r>
    <x v="260"/>
    <x v="260"/>
    <s v="Sport i rekreacja"/>
    <d v="2025-01-01T00:00:00"/>
    <n v="2"/>
    <n v="102.09"/>
    <n v="204.18"/>
  </r>
  <r>
    <x v="260"/>
    <x v="260"/>
    <s v="Sport i rekreacja"/>
    <d v="2025-02-01T00:00:00"/>
    <n v="2"/>
    <n v="105.78"/>
    <n v="211.56"/>
  </r>
  <r>
    <x v="260"/>
    <x v="260"/>
    <s v="Sport i rekreacja"/>
    <d v="2025-03-01T00:00:00"/>
    <n v="3"/>
    <n v="101.35"/>
    <n v="304.04999999999995"/>
  </r>
  <r>
    <x v="260"/>
    <x v="260"/>
    <s v="Sport i rekreacja"/>
    <d v="2025-04-01T00:00:00"/>
    <n v="2"/>
    <n v="107.83"/>
    <n v="215.66"/>
  </r>
  <r>
    <x v="260"/>
    <x v="260"/>
    <s v="Sport i rekreacja"/>
    <d v="2025-05-01T00:00:00"/>
    <n v="3"/>
    <n v="108.46"/>
    <n v="325.38"/>
  </r>
  <r>
    <x v="260"/>
    <x v="260"/>
    <s v="Sport i rekreacja"/>
    <d v="2025-06-01T00:00:00"/>
    <n v="5"/>
    <n v="103.01"/>
    <n v="515.05000000000007"/>
  </r>
  <r>
    <x v="260"/>
    <x v="260"/>
    <s v="Sport i rekreacja"/>
    <d v="2025-07-01T00:00:00"/>
    <n v="3"/>
    <n v="102.02"/>
    <n v="306.06"/>
  </r>
  <r>
    <x v="260"/>
    <x v="260"/>
    <s v="Sport i rekreacja"/>
    <d v="2025-08-01T00:00:00"/>
    <n v="4"/>
    <n v="103.66"/>
    <n v="414.64"/>
  </r>
  <r>
    <x v="260"/>
    <x v="260"/>
    <s v="Sport i rekreacja"/>
    <d v="2025-09-01T00:00:00"/>
    <n v="2"/>
    <n v="108.47"/>
    <n v="216.94"/>
  </r>
  <r>
    <x v="260"/>
    <x v="260"/>
    <s v="Sport i rekreacja"/>
    <d v="2025-10-01T00:00:00"/>
    <n v="2"/>
    <n v="104.34"/>
    <n v="208.68"/>
  </r>
  <r>
    <x v="260"/>
    <x v="260"/>
    <s v="Sport i rekreacja"/>
    <d v="2025-11-01T00:00:00"/>
    <n v="1"/>
    <n v="109.29"/>
    <n v="109.29"/>
  </r>
  <r>
    <x v="260"/>
    <x v="260"/>
    <s v="Sport i rekreacja"/>
    <d v="2025-12-01T00:00:00"/>
    <n v="1"/>
    <n v="99.85"/>
    <n v="99.85"/>
  </r>
  <r>
    <x v="260"/>
    <x v="260"/>
    <s v="Sport i rekreacja"/>
    <d v="2026-01-01T00:00:00"/>
    <n v="2"/>
    <n v="108.64"/>
    <n v="217.28"/>
  </r>
  <r>
    <x v="260"/>
    <x v="260"/>
    <s v="Sport i rekreacja"/>
    <d v="2026-02-01T00:00:00"/>
    <n v="2"/>
    <n v="106.21"/>
    <n v="212.42"/>
  </r>
  <r>
    <x v="260"/>
    <x v="260"/>
    <s v="Sport i rekreacja"/>
    <d v="2026-03-01T00:00:00"/>
    <n v="4"/>
    <n v="99.62"/>
    <n v="398.48"/>
  </r>
  <r>
    <x v="260"/>
    <x v="260"/>
    <s v="Sport i rekreacja"/>
    <d v="2026-04-01T00:00:00"/>
    <n v="6"/>
    <n v="99.94"/>
    <n v="599.64"/>
  </r>
  <r>
    <x v="260"/>
    <x v="260"/>
    <s v="Sport i rekreacja"/>
    <d v="2026-05-01T00:00:00"/>
    <n v="5"/>
    <n v="102.57"/>
    <n v="512.84999999999991"/>
  </r>
  <r>
    <x v="260"/>
    <x v="260"/>
    <s v="Sport i rekreacja"/>
    <d v="2026-06-01T00:00:00"/>
    <n v="3"/>
    <n v="108"/>
    <n v="324"/>
  </r>
  <r>
    <x v="260"/>
    <x v="260"/>
    <s v="Sport i rekreacja"/>
    <d v="2026-07-01T00:00:00"/>
    <n v="5"/>
    <n v="104.1"/>
    <n v="520.5"/>
  </r>
  <r>
    <x v="261"/>
    <x v="261"/>
    <s v="Elektronika"/>
    <d v="2024-08-01T00:00:00"/>
    <n v="13"/>
    <n v="157.51"/>
    <n v="2047.6299999999999"/>
  </r>
  <r>
    <x v="261"/>
    <x v="261"/>
    <s v="Elektronika"/>
    <d v="2024-09-01T00:00:00"/>
    <n v="24"/>
    <n v="160.91999999999999"/>
    <n v="3862.08"/>
  </r>
  <r>
    <x v="261"/>
    <x v="261"/>
    <s v="Elektronika"/>
    <d v="2024-10-01T00:00:00"/>
    <n v="25"/>
    <n v="165.19"/>
    <n v="4129.75"/>
  </r>
  <r>
    <x v="261"/>
    <x v="261"/>
    <s v="Elektronika"/>
    <d v="2024-11-01T00:00:00"/>
    <n v="39"/>
    <n v="157.97999999999999"/>
    <n v="6161.2199999999993"/>
  </r>
  <r>
    <x v="261"/>
    <x v="261"/>
    <s v="Elektronika"/>
    <d v="2024-12-01T00:00:00"/>
    <n v="49"/>
    <n v="162.71"/>
    <n v="7972.79"/>
  </r>
  <r>
    <x v="261"/>
    <x v="261"/>
    <s v="Elektronika"/>
    <d v="2025-01-01T00:00:00"/>
    <n v="34"/>
    <n v="151.81"/>
    <n v="5161.54"/>
  </r>
  <r>
    <x v="261"/>
    <x v="261"/>
    <s v="Elektronika"/>
    <d v="2025-02-01T00:00:00"/>
    <n v="36"/>
    <n v="165.97"/>
    <n v="5974.92"/>
  </r>
  <r>
    <x v="261"/>
    <x v="261"/>
    <s v="Elektronika"/>
    <d v="2025-03-01T00:00:00"/>
    <n v="15"/>
    <n v="160.69999999999999"/>
    <n v="2410.5"/>
  </r>
  <r>
    <x v="261"/>
    <x v="261"/>
    <s v="Elektronika"/>
    <d v="2025-04-01T00:00:00"/>
    <n v="8"/>
    <n v="159.31"/>
    <n v="1274.48"/>
  </r>
  <r>
    <x v="261"/>
    <x v="261"/>
    <s v="Elektronika"/>
    <d v="2025-05-01T00:00:00"/>
    <n v="4"/>
    <n v="156.47999999999999"/>
    <n v="625.91999999999996"/>
  </r>
  <r>
    <x v="261"/>
    <x v="261"/>
    <s v="Elektronika"/>
    <d v="2025-06-01T00:00:00"/>
    <n v="2"/>
    <n v="153.71"/>
    <n v="307.42"/>
  </r>
  <r>
    <x v="261"/>
    <x v="261"/>
    <s v="Elektronika"/>
    <d v="2025-07-01T00:00:00"/>
    <n v="5"/>
    <n v="157.85"/>
    <n v="789.25"/>
  </r>
  <r>
    <x v="261"/>
    <x v="261"/>
    <s v="Elektronika"/>
    <d v="2025-08-01T00:00:00"/>
    <n v="12"/>
    <n v="161.30000000000001"/>
    <n v="1935.6000000000001"/>
  </r>
  <r>
    <x v="261"/>
    <x v="261"/>
    <s v="Elektronika"/>
    <d v="2025-09-01T00:00:00"/>
    <n v="19"/>
    <n v="152.56"/>
    <n v="2898.64"/>
  </r>
  <r>
    <x v="261"/>
    <x v="261"/>
    <s v="Elektronika"/>
    <d v="2025-10-01T00:00:00"/>
    <n v="19"/>
    <n v="153.55000000000001"/>
    <n v="2917.4500000000003"/>
  </r>
  <r>
    <x v="261"/>
    <x v="261"/>
    <s v="Elektronika"/>
    <d v="2025-11-01T00:00:00"/>
    <n v="34"/>
    <n v="160"/>
    <n v="5440"/>
  </r>
  <r>
    <x v="261"/>
    <x v="261"/>
    <s v="Elektronika"/>
    <d v="2025-12-01T00:00:00"/>
    <n v="46"/>
    <n v="156.66"/>
    <n v="7206.36"/>
  </r>
  <r>
    <x v="261"/>
    <x v="261"/>
    <s v="Elektronika"/>
    <d v="2026-01-01T00:00:00"/>
    <n v="34"/>
    <n v="159.05000000000001"/>
    <n v="5407.7000000000007"/>
  </r>
  <r>
    <x v="261"/>
    <x v="261"/>
    <s v="Elektronika"/>
    <d v="2026-02-01T00:00:00"/>
    <n v="25"/>
    <n v="166.09"/>
    <n v="4152.25"/>
  </r>
  <r>
    <x v="261"/>
    <x v="261"/>
    <s v="Elektronika"/>
    <d v="2026-03-01T00:00:00"/>
    <n v="18"/>
    <n v="164.25"/>
    <n v="2956.5"/>
  </r>
  <r>
    <x v="261"/>
    <x v="261"/>
    <s v="Elektronika"/>
    <d v="2026-04-01T00:00:00"/>
    <n v="7"/>
    <n v="161.03"/>
    <n v="1127.21"/>
  </r>
  <r>
    <x v="261"/>
    <x v="261"/>
    <s v="Elektronika"/>
    <d v="2026-05-01T00:00:00"/>
    <n v="4"/>
    <n v="163.07"/>
    <n v="652.28"/>
  </r>
  <r>
    <x v="261"/>
    <x v="261"/>
    <s v="Elektronika"/>
    <d v="2026-06-01T00:00:00"/>
    <n v="1"/>
    <n v="158.22999999999999"/>
    <n v="158.22999999999999"/>
  </r>
  <r>
    <x v="261"/>
    <x v="261"/>
    <s v="Elektronika"/>
    <d v="2026-07-01T00:00:00"/>
    <n v="5"/>
    <n v="151.34"/>
    <n v="756.7"/>
  </r>
  <r>
    <x v="262"/>
    <x v="262"/>
    <s v="Ogród"/>
    <d v="2024-08-01T00:00:00"/>
    <n v="0"/>
    <n v="243.04"/>
    <n v="0"/>
  </r>
  <r>
    <x v="262"/>
    <x v="262"/>
    <s v="Ogród"/>
    <d v="2024-09-01T00:00:00"/>
    <n v="0"/>
    <n v="247.98"/>
    <n v="0"/>
  </r>
  <r>
    <x v="262"/>
    <x v="262"/>
    <s v="Ogród"/>
    <d v="2024-10-01T00:00:00"/>
    <n v="8"/>
    <n v="241.13"/>
    <n v="1929.04"/>
  </r>
  <r>
    <x v="262"/>
    <x v="262"/>
    <s v="Ogród"/>
    <d v="2024-11-01T00:00:00"/>
    <n v="7"/>
    <n v="260.38"/>
    <n v="1822.6599999999999"/>
  </r>
  <r>
    <x v="262"/>
    <x v="262"/>
    <s v="Ogród"/>
    <d v="2024-12-01T00:00:00"/>
    <n v="8"/>
    <n v="254.5"/>
    <n v="2036"/>
  </r>
  <r>
    <x v="262"/>
    <x v="262"/>
    <s v="Ogród"/>
    <d v="2025-01-01T00:00:00"/>
    <n v="24"/>
    <n v="241.26"/>
    <n v="5790.24"/>
  </r>
  <r>
    <x v="262"/>
    <x v="262"/>
    <s v="Ogród"/>
    <d v="2025-02-01T00:00:00"/>
    <n v="8"/>
    <n v="243.16"/>
    <n v="1945.28"/>
  </r>
  <r>
    <x v="262"/>
    <x v="262"/>
    <s v="Ogród"/>
    <d v="2025-03-01T00:00:00"/>
    <n v="18"/>
    <n v="260.13"/>
    <n v="4682.34"/>
  </r>
  <r>
    <x v="262"/>
    <x v="262"/>
    <s v="Ogród"/>
    <d v="2025-04-01T00:00:00"/>
    <n v="13"/>
    <n v="249.85"/>
    <n v="3248.0499999999997"/>
  </r>
  <r>
    <x v="262"/>
    <x v="262"/>
    <s v="Ogród"/>
    <d v="2025-05-01T00:00:00"/>
    <n v="11"/>
    <n v="260.24"/>
    <n v="2862.6400000000003"/>
  </r>
  <r>
    <x v="262"/>
    <x v="262"/>
    <s v="Ogród"/>
    <d v="2025-06-01T00:00:00"/>
    <n v="5"/>
    <n v="238.6"/>
    <n v="1193"/>
  </r>
  <r>
    <x v="262"/>
    <x v="262"/>
    <s v="Ogród"/>
    <d v="2025-07-01T00:00:00"/>
    <n v="13"/>
    <n v="240.66"/>
    <n v="3128.58"/>
  </r>
  <r>
    <x v="262"/>
    <x v="262"/>
    <s v="Ogród"/>
    <d v="2025-08-01T00:00:00"/>
    <n v="10"/>
    <n v="250.26"/>
    <n v="2502.6"/>
  </r>
  <r>
    <x v="262"/>
    <x v="262"/>
    <s v="Ogród"/>
    <d v="2025-09-01T00:00:00"/>
    <n v="5"/>
    <n v="238.01"/>
    <n v="1190.05"/>
  </r>
  <r>
    <x v="262"/>
    <x v="262"/>
    <s v="Ogród"/>
    <d v="2025-10-01T00:00:00"/>
    <n v="1"/>
    <n v="244.24"/>
    <n v="244.24"/>
  </r>
  <r>
    <x v="262"/>
    <x v="262"/>
    <s v="Ogród"/>
    <d v="2025-11-01T00:00:00"/>
    <n v="0"/>
    <n v="255.63"/>
    <n v="0"/>
  </r>
  <r>
    <x v="262"/>
    <x v="262"/>
    <s v="Ogród"/>
    <d v="2025-12-01T00:00:00"/>
    <n v="12"/>
    <n v="255.95"/>
    <n v="3071.3999999999996"/>
  </r>
  <r>
    <x v="262"/>
    <x v="262"/>
    <s v="Ogród"/>
    <d v="2026-01-01T00:00:00"/>
    <n v="13"/>
    <n v="256.58999999999997"/>
    <n v="3335.6699999999996"/>
  </r>
  <r>
    <x v="262"/>
    <x v="262"/>
    <s v="Ogród"/>
    <d v="2026-02-01T00:00:00"/>
    <n v="0"/>
    <n v="241.73"/>
    <n v="0"/>
  </r>
  <r>
    <x v="262"/>
    <x v="262"/>
    <s v="Ogród"/>
    <d v="2026-03-01T00:00:00"/>
    <n v="0"/>
    <n v="240.76"/>
    <n v="0"/>
  </r>
  <r>
    <x v="262"/>
    <x v="262"/>
    <s v="Ogród"/>
    <d v="2026-04-01T00:00:00"/>
    <n v="12"/>
    <n v="240.73"/>
    <n v="2888.7599999999998"/>
  </r>
  <r>
    <x v="262"/>
    <x v="262"/>
    <s v="Ogród"/>
    <d v="2026-05-01T00:00:00"/>
    <n v="15"/>
    <n v="248.76"/>
    <n v="3731.3999999999996"/>
  </r>
  <r>
    <x v="262"/>
    <x v="262"/>
    <s v="Ogród"/>
    <d v="2026-06-01T00:00:00"/>
    <n v="8"/>
    <n v="237.66"/>
    <n v="1901.28"/>
  </r>
  <r>
    <x v="262"/>
    <x v="262"/>
    <s v="Ogród"/>
    <d v="2026-07-01T00:00:00"/>
    <n v="0"/>
    <n v="242.77"/>
    <n v="0"/>
  </r>
  <r>
    <x v="263"/>
    <x v="263"/>
    <s v="AGD"/>
    <d v="2024-08-01T00:00:00"/>
    <n v="23"/>
    <n v="460.14"/>
    <n v="10583.22"/>
  </r>
  <r>
    <x v="263"/>
    <x v="263"/>
    <s v="AGD"/>
    <d v="2024-09-01T00:00:00"/>
    <n v="21"/>
    <n v="457.96"/>
    <n v="9617.16"/>
  </r>
  <r>
    <x v="263"/>
    <x v="263"/>
    <s v="AGD"/>
    <d v="2024-10-01T00:00:00"/>
    <n v="23"/>
    <n v="459.22"/>
    <n v="10562.060000000001"/>
  </r>
  <r>
    <x v="263"/>
    <x v="263"/>
    <s v="AGD"/>
    <d v="2024-11-01T00:00:00"/>
    <n v="24"/>
    <n v="453.16"/>
    <n v="10875.84"/>
  </r>
  <r>
    <x v="263"/>
    <x v="263"/>
    <s v="AGD"/>
    <d v="2024-12-01T00:00:00"/>
    <n v="26"/>
    <n v="468.09"/>
    <n v="12170.34"/>
  </r>
  <r>
    <x v="263"/>
    <x v="263"/>
    <s v="AGD"/>
    <d v="2025-01-01T00:00:00"/>
    <n v="32"/>
    <n v="453.24"/>
    <n v="14503.68"/>
  </r>
  <r>
    <x v="263"/>
    <x v="263"/>
    <s v="AGD"/>
    <d v="2025-02-01T00:00:00"/>
    <n v="31"/>
    <n v="487.51"/>
    <n v="15112.81"/>
  </r>
  <r>
    <x v="263"/>
    <x v="263"/>
    <s v="AGD"/>
    <d v="2025-03-01T00:00:00"/>
    <n v="31"/>
    <n v="463.19"/>
    <n v="14358.89"/>
  </r>
  <r>
    <x v="263"/>
    <x v="263"/>
    <s v="AGD"/>
    <d v="2025-04-01T00:00:00"/>
    <n v="28"/>
    <n v="462.12"/>
    <n v="12939.36"/>
  </r>
  <r>
    <x v="263"/>
    <x v="263"/>
    <s v="AGD"/>
    <d v="2025-05-01T00:00:00"/>
    <n v="24"/>
    <n v="475.64"/>
    <n v="11415.36"/>
  </r>
  <r>
    <x v="263"/>
    <x v="263"/>
    <s v="AGD"/>
    <d v="2025-06-01T00:00:00"/>
    <n v="26"/>
    <n v="462.79"/>
    <n v="12032.54"/>
  </r>
  <r>
    <x v="263"/>
    <x v="263"/>
    <s v="AGD"/>
    <d v="2025-07-01T00:00:00"/>
    <n v="24"/>
    <n v="471.24"/>
    <n v="11309.76"/>
  </r>
  <r>
    <x v="263"/>
    <x v="263"/>
    <s v="AGD"/>
    <d v="2025-08-01T00:00:00"/>
    <n v="23"/>
    <n v="469.81"/>
    <n v="10805.63"/>
  </r>
  <r>
    <x v="263"/>
    <x v="263"/>
    <s v="AGD"/>
    <d v="2025-09-01T00:00:00"/>
    <n v="23"/>
    <n v="475.9"/>
    <n v="10945.699999999999"/>
  </r>
  <r>
    <x v="263"/>
    <x v="263"/>
    <s v="AGD"/>
    <d v="2025-10-01T00:00:00"/>
    <n v="25"/>
    <n v="452.44"/>
    <n v="11311"/>
  </r>
  <r>
    <x v="263"/>
    <x v="263"/>
    <s v="AGD"/>
    <d v="2025-11-01T00:00:00"/>
    <n v="30"/>
    <n v="466.14"/>
    <n v="13984.199999999999"/>
  </r>
  <r>
    <x v="263"/>
    <x v="263"/>
    <s v="AGD"/>
    <d v="2025-12-01T00:00:00"/>
    <n v="36"/>
    <n v="486.18"/>
    <n v="17502.48"/>
  </r>
  <r>
    <x v="263"/>
    <x v="263"/>
    <s v="AGD"/>
    <d v="2026-01-01T00:00:00"/>
    <n v="33"/>
    <n v="456.1"/>
    <n v="15051.300000000001"/>
  </r>
  <r>
    <x v="263"/>
    <x v="263"/>
    <s v="AGD"/>
    <d v="2026-02-01T00:00:00"/>
    <n v="36"/>
    <n v="476.89"/>
    <n v="17168.04"/>
  </r>
  <r>
    <x v="263"/>
    <x v="263"/>
    <s v="AGD"/>
    <d v="2026-03-01T00:00:00"/>
    <n v="35"/>
    <n v="477.82"/>
    <n v="16723.7"/>
  </r>
  <r>
    <x v="263"/>
    <x v="263"/>
    <s v="AGD"/>
    <d v="2026-04-01T00:00:00"/>
    <n v="33"/>
    <n v="487.71"/>
    <n v="16094.429999999998"/>
  </r>
  <r>
    <x v="263"/>
    <x v="263"/>
    <s v="AGD"/>
    <d v="2026-05-01T00:00:00"/>
    <n v="33"/>
    <n v="445.26"/>
    <n v="14693.58"/>
  </r>
  <r>
    <x v="263"/>
    <x v="263"/>
    <s v="AGD"/>
    <d v="2026-06-01T00:00:00"/>
    <n v="27"/>
    <n v="469.44"/>
    <n v="12674.88"/>
  </r>
  <r>
    <x v="263"/>
    <x v="263"/>
    <s v="AGD"/>
    <d v="2026-07-01T00:00:00"/>
    <n v="28"/>
    <n v="474.03"/>
    <n v="13272.84"/>
  </r>
  <r>
    <x v="264"/>
    <x v="264"/>
    <s v="Odzież"/>
    <d v="2024-08-01T00:00:00"/>
    <n v="2"/>
    <n v="25.4"/>
    <n v="50.8"/>
  </r>
  <r>
    <x v="264"/>
    <x v="264"/>
    <s v="Odzież"/>
    <d v="2024-09-01T00:00:00"/>
    <n v="3"/>
    <n v="27.38"/>
    <n v="82.14"/>
  </r>
  <r>
    <x v="264"/>
    <x v="264"/>
    <s v="Odzież"/>
    <d v="2024-10-01T00:00:00"/>
    <n v="2"/>
    <n v="27.34"/>
    <n v="54.68"/>
  </r>
  <r>
    <x v="264"/>
    <x v="264"/>
    <s v="Odzież"/>
    <d v="2024-11-01T00:00:00"/>
    <n v="3"/>
    <n v="26.06"/>
    <n v="78.179999999999993"/>
  </r>
  <r>
    <x v="264"/>
    <x v="264"/>
    <s v="Odzież"/>
    <d v="2024-12-01T00:00:00"/>
    <n v="3"/>
    <n v="27.83"/>
    <n v="83.49"/>
  </r>
  <r>
    <x v="264"/>
    <x v="264"/>
    <s v="Odzież"/>
    <d v="2025-01-01T00:00:00"/>
    <n v="3"/>
    <n v="27.7"/>
    <n v="83.1"/>
  </r>
  <r>
    <x v="264"/>
    <x v="264"/>
    <s v="Odzież"/>
    <d v="2025-02-01T00:00:00"/>
    <n v="3"/>
    <n v="27.11"/>
    <n v="81.33"/>
  </r>
  <r>
    <x v="264"/>
    <x v="264"/>
    <s v="Odzież"/>
    <d v="2025-03-01T00:00:00"/>
    <n v="2"/>
    <n v="25.66"/>
    <n v="51.32"/>
  </r>
  <r>
    <x v="264"/>
    <x v="264"/>
    <s v="Odzież"/>
    <d v="2025-04-01T00:00:00"/>
    <n v="1"/>
    <n v="26.3"/>
    <n v="26.3"/>
  </r>
  <r>
    <x v="264"/>
    <x v="264"/>
    <s v="Odzież"/>
    <d v="2025-05-01T00:00:00"/>
    <n v="1"/>
    <n v="25.88"/>
    <n v="25.88"/>
  </r>
  <r>
    <x v="264"/>
    <x v="264"/>
    <s v="Odzież"/>
    <d v="2025-06-01T00:00:00"/>
    <n v="1"/>
    <n v="26.36"/>
    <n v="26.36"/>
  </r>
  <r>
    <x v="264"/>
    <x v="264"/>
    <s v="Odzież"/>
    <d v="2025-07-01T00:00:00"/>
    <n v="1"/>
    <n v="26.69"/>
    <n v="26.69"/>
  </r>
  <r>
    <x v="264"/>
    <x v="264"/>
    <s v="Odzież"/>
    <d v="2025-08-01T00:00:00"/>
    <n v="2"/>
    <n v="26.83"/>
    <n v="53.66"/>
  </r>
  <r>
    <x v="264"/>
    <x v="264"/>
    <s v="Odzież"/>
    <d v="2025-09-01T00:00:00"/>
    <n v="2"/>
    <n v="27"/>
    <n v="54"/>
  </r>
  <r>
    <x v="264"/>
    <x v="264"/>
    <s v="Odzież"/>
    <d v="2025-10-01T00:00:00"/>
    <n v="4"/>
    <n v="27.53"/>
    <n v="110.12"/>
  </r>
  <r>
    <x v="264"/>
    <x v="264"/>
    <s v="Odzież"/>
    <d v="2025-11-01T00:00:00"/>
    <n v="3"/>
    <n v="25.52"/>
    <n v="76.56"/>
  </r>
  <r>
    <x v="264"/>
    <x v="264"/>
    <s v="Odzież"/>
    <d v="2025-12-01T00:00:00"/>
    <n v="3"/>
    <n v="26.33"/>
    <n v="78.989999999999995"/>
  </r>
  <r>
    <x v="264"/>
    <x v="264"/>
    <s v="Odzież"/>
    <d v="2026-01-01T00:00:00"/>
    <n v="5"/>
    <n v="26"/>
    <n v="130"/>
  </r>
  <r>
    <x v="264"/>
    <x v="264"/>
    <s v="Odzież"/>
    <d v="2026-02-01T00:00:00"/>
    <n v="3"/>
    <n v="26.93"/>
    <n v="80.789999999999992"/>
  </r>
  <r>
    <x v="264"/>
    <x v="264"/>
    <s v="Odzież"/>
    <d v="2026-03-01T00:00:00"/>
    <n v="2"/>
    <n v="27.8"/>
    <n v="55.6"/>
  </r>
  <r>
    <x v="264"/>
    <x v="264"/>
    <s v="Odzież"/>
    <d v="2026-04-01T00:00:00"/>
    <n v="2"/>
    <n v="25.35"/>
    <n v="50.7"/>
  </r>
  <r>
    <x v="264"/>
    <x v="264"/>
    <s v="Odzież"/>
    <d v="2026-05-01T00:00:00"/>
    <n v="1"/>
    <n v="25.55"/>
    <n v="25.55"/>
  </r>
  <r>
    <x v="264"/>
    <x v="264"/>
    <s v="Odzież"/>
    <d v="2026-06-01T00:00:00"/>
    <n v="2"/>
    <n v="27.16"/>
    <n v="54.32"/>
  </r>
  <r>
    <x v="264"/>
    <x v="264"/>
    <s v="Odzież"/>
    <d v="2026-07-01T00:00:00"/>
    <n v="2"/>
    <n v="27.51"/>
    <n v="55.02"/>
  </r>
  <r>
    <x v="265"/>
    <x v="265"/>
    <s v="Motoryzacja"/>
    <d v="2024-08-01T00:00:00"/>
    <n v="2"/>
    <n v="80.64"/>
    <n v="161.28"/>
  </r>
  <r>
    <x v="265"/>
    <x v="265"/>
    <s v="Motoryzacja"/>
    <d v="2024-09-01T00:00:00"/>
    <n v="1"/>
    <n v="83.77"/>
    <n v="83.77"/>
  </r>
  <r>
    <x v="265"/>
    <x v="265"/>
    <s v="Motoryzacja"/>
    <d v="2024-10-01T00:00:00"/>
    <n v="1"/>
    <n v="79.34"/>
    <n v="79.34"/>
  </r>
  <r>
    <x v="265"/>
    <x v="265"/>
    <s v="Motoryzacja"/>
    <d v="2024-11-01T00:00:00"/>
    <n v="1"/>
    <n v="86.58"/>
    <n v="86.58"/>
  </r>
  <r>
    <x v="265"/>
    <x v="265"/>
    <s v="Motoryzacja"/>
    <d v="2024-12-01T00:00:00"/>
    <n v="1"/>
    <n v="81.19"/>
    <n v="81.19"/>
  </r>
  <r>
    <x v="265"/>
    <x v="265"/>
    <s v="Motoryzacja"/>
    <d v="2025-01-01T00:00:00"/>
    <n v="3"/>
    <n v="85.97"/>
    <n v="257.90999999999997"/>
  </r>
  <r>
    <x v="265"/>
    <x v="265"/>
    <s v="Motoryzacja"/>
    <d v="2025-02-01T00:00:00"/>
    <n v="4"/>
    <n v="85.67"/>
    <n v="342.68"/>
  </r>
  <r>
    <x v="265"/>
    <x v="265"/>
    <s v="Motoryzacja"/>
    <d v="2025-03-01T00:00:00"/>
    <n v="4"/>
    <n v="81.73"/>
    <n v="326.92"/>
  </r>
  <r>
    <x v="265"/>
    <x v="265"/>
    <s v="Motoryzacja"/>
    <d v="2025-04-01T00:00:00"/>
    <n v="3"/>
    <n v="81.459999999999994"/>
    <n v="244.38"/>
  </r>
  <r>
    <x v="265"/>
    <x v="265"/>
    <s v="Motoryzacja"/>
    <d v="2025-05-01T00:00:00"/>
    <n v="6"/>
    <n v="87.28"/>
    <n v="523.68000000000006"/>
  </r>
  <r>
    <x v="265"/>
    <x v="265"/>
    <s v="Motoryzacja"/>
    <d v="2025-06-01T00:00:00"/>
    <n v="4"/>
    <n v="85.49"/>
    <n v="341.96"/>
  </r>
  <r>
    <x v="265"/>
    <x v="265"/>
    <s v="Motoryzacja"/>
    <d v="2025-07-01T00:00:00"/>
    <n v="3"/>
    <n v="85.69"/>
    <n v="257.07"/>
  </r>
  <r>
    <x v="265"/>
    <x v="265"/>
    <s v="Motoryzacja"/>
    <d v="2025-08-01T00:00:00"/>
    <n v="2"/>
    <n v="85.73"/>
    <n v="171.46"/>
  </r>
  <r>
    <x v="265"/>
    <x v="265"/>
    <s v="Motoryzacja"/>
    <d v="2025-09-01T00:00:00"/>
    <n v="1"/>
    <n v="81.73"/>
    <n v="81.73"/>
  </r>
  <r>
    <x v="265"/>
    <x v="265"/>
    <s v="Motoryzacja"/>
    <d v="2025-10-01T00:00:00"/>
    <n v="1"/>
    <n v="80.709999999999994"/>
    <n v="80.709999999999994"/>
  </r>
  <r>
    <x v="265"/>
    <x v="265"/>
    <s v="Motoryzacja"/>
    <d v="2025-11-01T00:00:00"/>
    <n v="2"/>
    <n v="82.97"/>
    <n v="165.94"/>
  </r>
  <r>
    <x v="265"/>
    <x v="265"/>
    <s v="Motoryzacja"/>
    <d v="2025-12-01T00:00:00"/>
    <n v="2"/>
    <n v="80.92"/>
    <n v="161.84"/>
  </r>
  <r>
    <x v="265"/>
    <x v="265"/>
    <s v="Motoryzacja"/>
    <d v="2026-01-01T00:00:00"/>
    <n v="4"/>
    <n v="83.23"/>
    <n v="332.92"/>
  </r>
  <r>
    <x v="265"/>
    <x v="265"/>
    <s v="Motoryzacja"/>
    <d v="2026-02-01T00:00:00"/>
    <n v="3"/>
    <n v="83.61"/>
    <n v="250.82999999999998"/>
  </r>
  <r>
    <x v="265"/>
    <x v="265"/>
    <s v="Motoryzacja"/>
    <d v="2026-03-01T00:00:00"/>
    <n v="6"/>
    <n v="84.64"/>
    <n v="507.84000000000003"/>
  </r>
  <r>
    <x v="265"/>
    <x v="265"/>
    <s v="Motoryzacja"/>
    <d v="2026-04-01T00:00:00"/>
    <n v="6"/>
    <n v="87.4"/>
    <n v="524.40000000000009"/>
  </r>
  <r>
    <x v="265"/>
    <x v="265"/>
    <s v="Motoryzacja"/>
    <d v="2026-05-01T00:00:00"/>
    <n v="4"/>
    <n v="86.2"/>
    <n v="344.8"/>
  </r>
  <r>
    <x v="265"/>
    <x v="265"/>
    <s v="Motoryzacja"/>
    <d v="2026-06-01T00:00:00"/>
    <n v="4"/>
    <n v="84.62"/>
    <n v="338.48"/>
  </r>
  <r>
    <x v="265"/>
    <x v="265"/>
    <s v="Motoryzacja"/>
    <d v="2026-07-01T00:00:00"/>
    <n v="3"/>
    <n v="82.13"/>
    <n v="246.39"/>
  </r>
  <r>
    <x v="266"/>
    <x v="266"/>
    <s v="Motoryzacja"/>
    <d v="2024-08-01T00:00:00"/>
    <n v="17"/>
    <n v="226.25"/>
    <n v="3846.25"/>
  </r>
  <r>
    <x v="266"/>
    <x v="266"/>
    <s v="Motoryzacja"/>
    <d v="2024-09-01T00:00:00"/>
    <n v="0"/>
    <n v="228.55"/>
    <n v="0"/>
  </r>
  <r>
    <x v="266"/>
    <x v="266"/>
    <s v="Motoryzacja"/>
    <d v="2024-10-01T00:00:00"/>
    <n v="0"/>
    <n v="233.78"/>
    <n v="0"/>
  </r>
  <r>
    <x v="266"/>
    <x v="266"/>
    <s v="Motoryzacja"/>
    <d v="2024-11-01T00:00:00"/>
    <n v="3"/>
    <n v="229.9"/>
    <n v="689.7"/>
  </r>
  <r>
    <x v="266"/>
    <x v="266"/>
    <s v="Motoryzacja"/>
    <d v="2024-12-01T00:00:00"/>
    <n v="14"/>
    <n v="229.5"/>
    <n v="3213"/>
  </r>
  <r>
    <x v="266"/>
    <x v="266"/>
    <s v="Motoryzacja"/>
    <d v="2025-01-01T00:00:00"/>
    <n v="17"/>
    <n v="220.9"/>
    <n v="3755.3"/>
  </r>
  <r>
    <x v="266"/>
    <x v="266"/>
    <s v="Motoryzacja"/>
    <d v="2025-02-01T00:00:00"/>
    <n v="0"/>
    <n v="232.54"/>
    <n v="0"/>
  </r>
  <r>
    <x v="266"/>
    <x v="266"/>
    <s v="Motoryzacja"/>
    <d v="2025-03-01T00:00:00"/>
    <n v="10"/>
    <n v="224.14"/>
    <n v="2241.3999999999996"/>
  </r>
  <r>
    <x v="266"/>
    <x v="266"/>
    <s v="Motoryzacja"/>
    <d v="2025-04-01T00:00:00"/>
    <n v="0"/>
    <n v="223.55"/>
    <n v="0"/>
  </r>
  <r>
    <x v="266"/>
    <x v="266"/>
    <s v="Motoryzacja"/>
    <d v="2025-05-01T00:00:00"/>
    <n v="6"/>
    <n v="228.17"/>
    <n v="1369.02"/>
  </r>
  <r>
    <x v="266"/>
    <x v="266"/>
    <s v="Motoryzacja"/>
    <d v="2025-06-01T00:00:00"/>
    <n v="12"/>
    <n v="231.44"/>
    <n v="2777.2799999999997"/>
  </r>
  <r>
    <x v="266"/>
    <x v="266"/>
    <s v="Motoryzacja"/>
    <d v="2025-07-01T00:00:00"/>
    <n v="17"/>
    <n v="221.73"/>
    <n v="3769.41"/>
  </r>
  <r>
    <x v="266"/>
    <x v="266"/>
    <s v="Motoryzacja"/>
    <d v="2025-08-01T00:00:00"/>
    <n v="0"/>
    <n v="234.22"/>
    <n v="0"/>
  </r>
  <r>
    <x v="266"/>
    <x v="266"/>
    <s v="Motoryzacja"/>
    <d v="2025-09-01T00:00:00"/>
    <n v="0"/>
    <n v="220.46"/>
    <n v="0"/>
  </r>
  <r>
    <x v="266"/>
    <x v="266"/>
    <s v="Motoryzacja"/>
    <d v="2025-10-01T00:00:00"/>
    <n v="18"/>
    <n v="227.34"/>
    <n v="4092.12"/>
  </r>
  <r>
    <x v="266"/>
    <x v="266"/>
    <s v="Motoryzacja"/>
    <d v="2025-11-01T00:00:00"/>
    <n v="13"/>
    <n v="231.39"/>
    <n v="3008.0699999999997"/>
  </r>
  <r>
    <x v="266"/>
    <x v="266"/>
    <s v="Motoryzacja"/>
    <d v="2025-12-01T00:00:00"/>
    <n v="0"/>
    <n v="230.93"/>
    <n v="0"/>
  </r>
  <r>
    <x v="266"/>
    <x v="266"/>
    <s v="Motoryzacja"/>
    <d v="2026-01-01T00:00:00"/>
    <n v="0"/>
    <n v="225.36"/>
    <n v="0"/>
  </r>
  <r>
    <x v="266"/>
    <x v="266"/>
    <s v="Motoryzacja"/>
    <d v="2026-02-01T00:00:00"/>
    <n v="8"/>
    <n v="220.46"/>
    <n v="1763.68"/>
  </r>
  <r>
    <x v="266"/>
    <x v="266"/>
    <s v="Motoryzacja"/>
    <d v="2026-03-01T00:00:00"/>
    <n v="0"/>
    <n v="240.98"/>
    <n v="0"/>
  </r>
  <r>
    <x v="266"/>
    <x v="266"/>
    <s v="Motoryzacja"/>
    <d v="2026-04-01T00:00:00"/>
    <n v="5"/>
    <n v="220.54"/>
    <n v="1102.7"/>
  </r>
  <r>
    <x v="266"/>
    <x v="266"/>
    <s v="Motoryzacja"/>
    <d v="2026-05-01T00:00:00"/>
    <n v="10"/>
    <n v="236.42"/>
    <n v="2364.1999999999998"/>
  </r>
  <r>
    <x v="266"/>
    <x v="266"/>
    <s v="Motoryzacja"/>
    <d v="2026-06-01T00:00:00"/>
    <n v="0"/>
    <n v="235.88"/>
    <n v="0"/>
  </r>
  <r>
    <x v="266"/>
    <x v="266"/>
    <s v="Motoryzacja"/>
    <d v="2026-07-01T00:00:00"/>
    <n v="0"/>
    <n v="226.95"/>
    <n v="0"/>
  </r>
  <r>
    <x v="267"/>
    <x v="267"/>
    <s v="Narzędzia"/>
    <d v="2024-08-01T00:00:00"/>
    <n v="3"/>
    <n v="553.07000000000005"/>
    <n v="1659.21"/>
  </r>
  <r>
    <x v="267"/>
    <x v="267"/>
    <s v="Narzędzia"/>
    <d v="2024-09-01T00:00:00"/>
    <n v="7"/>
    <n v="551.54"/>
    <n v="3860.7799999999997"/>
  </r>
  <r>
    <x v="267"/>
    <x v="267"/>
    <s v="Narzędzia"/>
    <d v="2024-10-01T00:00:00"/>
    <n v="10"/>
    <n v="562.87"/>
    <n v="5628.7"/>
  </r>
  <r>
    <x v="267"/>
    <x v="267"/>
    <s v="Narzędzia"/>
    <d v="2024-11-01T00:00:00"/>
    <n v="16"/>
    <n v="557.4"/>
    <n v="8918.4"/>
  </r>
  <r>
    <x v="267"/>
    <x v="267"/>
    <s v="Narzędzia"/>
    <d v="2024-12-01T00:00:00"/>
    <n v="18"/>
    <n v="554.30999999999995"/>
    <n v="9977.5799999999981"/>
  </r>
  <r>
    <x v="267"/>
    <x v="267"/>
    <s v="Narzędzia"/>
    <d v="2025-01-01T00:00:00"/>
    <n v="17"/>
    <n v="591.27"/>
    <n v="10051.59"/>
  </r>
  <r>
    <x v="267"/>
    <x v="267"/>
    <s v="Narzędzia"/>
    <d v="2025-02-01T00:00:00"/>
    <n v="20"/>
    <n v="574.48"/>
    <n v="11489.6"/>
  </r>
  <r>
    <x v="267"/>
    <x v="267"/>
    <s v="Narzędzia"/>
    <d v="2025-03-01T00:00:00"/>
    <n v="10"/>
    <n v="573.98"/>
    <n v="5739.8"/>
  </r>
  <r>
    <x v="267"/>
    <x v="267"/>
    <s v="Narzędzia"/>
    <d v="2025-04-01T00:00:00"/>
    <n v="9"/>
    <n v="601.49"/>
    <n v="5413.41"/>
  </r>
  <r>
    <x v="267"/>
    <x v="267"/>
    <s v="Narzędzia"/>
    <d v="2025-05-01T00:00:00"/>
    <n v="4"/>
    <n v="561.79999999999995"/>
    <n v="2247.1999999999998"/>
  </r>
  <r>
    <x v="267"/>
    <x v="267"/>
    <s v="Narzędzia"/>
    <d v="2025-06-01T00:00:00"/>
    <n v="1"/>
    <n v="583"/>
    <n v="583"/>
  </r>
  <r>
    <x v="267"/>
    <x v="267"/>
    <s v="Narzędzia"/>
    <d v="2025-07-01T00:00:00"/>
    <n v="1"/>
    <n v="591.04999999999995"/>
    <n v="591.04999999999995"/>
  </r>
  <r>
    <x v="267"/>
    <x v="267"/>
    <s v="Narzędzia"/>
    <d v="2025-08-01T00:00:00"/>
    <n v="3"/>
    <n v="584.65"/>
    <n v="1753.9499999999998"/>
  </r>
  <r>
    <x v="267"/>
    <x v="267"/>
    <s v="Narzędzia"/>
    <d v="2025-09-01T00:00:00"/>
    <n v="10"/>
    <n v="562.29999999999995"/>
    <n v="5623"/>
  </r>
  <r>
    <x v="267"/>
    <x v="267"/>
    <s v="Narzędzia"/>
    <d v="2025-10-01T00:00:00"/>
    <n v="14"/>
    <n v="560.80999999999995"/>
    <n v="7851.3399999999992"/>
  </r>
  <r>
    <x v="267"/>
    <x v="267"/>
    <s v="Narzędzia"/>
    <d v="2025-11-01T00:00:00"/>
    <n v="18"/>
    <n v="580.16999999999996"/>
    <n v="10443.06"/>
  </r>
  <r>
    <x v="267"/>
    <x v="267"/>
    <s v="Narzędzia"/>
    <d v="2025-12-01T00:00:00"/>
    <n v="21"/>
    <n v="584.77"/>
    <n v="12280.17"/>
  </r>
  <r>
    <x v="267"/>
    <x v="267"/>
    <s v="Narzędzia"/>
    <d v="2026-01-01T00:00:00"/>
    <n v="24"/>
    <n v="582.37"/>
    <n v="13976.880000000001"/>
  </r>
  <r>
    <x v="267"/>
    <x v="267"/>
    <s v="Narzędzia"/>
    <d v="2026-02-01T00:00:00"/>
    <n v="21"/>
    <n v="549.01"/>
    <n v="11529.21"/>
  </r>
  <r>
    <x v="267"/>
    <x v="267"/>
    <s v="Narzędzia"/>
    <d v="2026-03-01T00:00:00"/>
    <n v="12"/>
    <n v="605"/>
    <n v="7260"/>
  </r>
  <r>
    <x v="267"/>
    <x v="267"/>
    <s v="Narzędzia"/>
    <d v="2026-04-01T00:00:00"/>
    <n v="10"/>
    <n v="590.19000000000005"/>
    <n v="5901.9000000000005"/>
  </r>
  <r>
    <x v="267"/>
    <x v="267"/>
    <s v="Narzędzia"/>
    <d v="2026-05-01T00:00:00"/>
    <n v="4"/>
    <n v="563.72"/>
    <n v="2254.88"/>
  </r>
  <r>
    <x v="267"/>
    <x v="267"/>
    <s v="Narzędzia"/>
    <d v="2026-06-01T00:00:00"/>
    <n v="2"/>
    <n v="583.42999999999995"/>
    <n v="1166.8599999999999"/>
  </r>
  <r>
    <x v="267"/>
    <x v="267"/>
    <s v="Narzędzia"/>
    <d v="2026-07-01T00:00:00"/>
    <n v="1"/>
    <n v="600.55999999999995"/>
    <n v="600.55999999999995"/>
  </r>
  <r>
    <x v="268"/>
    <x v="268"/>
    <s v="Obuwie"/>
    <d v="2024-08-01T00:00:00"/>
    <n v="1"/>
    <n v="282.06"/>
    <n v="282.06"/>
  </r>
  <r>
    <x v="268"/>
    <x v="268"/>
    <s v="Obuwie"/>
    <d v="2024-09-01T00:00:00"/>
    <n v="2"/>
    <n v="271.88"/>
    <n v="543.76"/>
  </r>
  <r>
    <x v="268"/>
    <x v="268"/>
    <s v="Obuwie"/>
    <d v="2024-10-01T00:00:00"/>
    <n v="2"/>
    <n v="287.55"/>
    <n v="575.1"/>
  </r>
  <r>
    <x v="268"/>
    <x v="268"/>
    <s v="Obuwie"/>
    <d v="2024-11-01T00:00:00"/>
    <n v="4"/>
    <n v="280.13"/>
    <n v="1120.52"/>
  </r>
  <r>
    <x v="268"/>
    <x v="268"/>
    <s v="Obuwie"/>
    <d v="2024-12-01T00:00:00"/>
    <n v="4"/>
    <n v="280.26"/>
    <n v="1121.04"/>
  </r>
  <r>
    <x v="268"/>
    <x v="268"/>
    <s v="Obuwie"/>
    <d v="2025-01-01T00:00:00"/>
    <n v="7"/>
    <n v="298.55"/>
    <n v="2089.85"/>
  </r>
  <r>
    <x v="268"/>
    <x v="268"/>
    <s v="Obuwie"/>
    <d v="2025-02-01T00:00:00"/>
    <n v="6"/>
    <n v="293.16000000000003"/>
    <n v="1758.96"/>
  </r>
  <r>
    <x v="268"/>
    <x v="268"/>
    <s v="Obuwie"/>
    <d v="2025-03-01T00:00:00"/>
    <n v="8"/>
    <n v="288"/>
    <n v="2304"/>
  </r>
  <r>
    <x v="268"/>
    <x v="268"/>
    <s v="Obuwie"/>
    <d v="2025-04-01T00:00:00"/>
    <n v="10"/>
    <n v="284.02"/>
    <n v="2840.2"/>
  </r>
  <r>
    <x v="268"/>
    <x v="268"/>
    <s v="Obuwie"/>
    <d v="2025-05-01T00:00:00"/>
    <n v="8"/>
    <n v="297.25"/>
    <n v="2378"/>
  </r>
  <r>
    <x v="268"/>
    <x v="268"/>
    <s v="Obuwie"/>
    <d v="2025-06-01T00:00:00"/>
    <n v="5"/>
    <n v="285.45"/>
    <n v="1427.25"/>
  </r>
  <r>
    <x v="268"/>
    <x v="268"/>
    <s v="Obuwie"/>
    <d v="2025-07-01T00:00:00"/>
    <n v="3"/>
    <n v="288.89"/>
    <n v="866.67"/>
  </r>
  <r>
    <x v="268"/>
    <x v="268"/>
    <s v="Obuwie"/>
    <d v="2025-08-01T00:00:00"/>
    <n v="2"/>
    <n v="298.99"/>
    <n v="597.98"/>
  </r>
  <r>
    <x v="268"/>
    <x v="268"/>
    <s v="Obuwie"/>
    <d v="2025-09-01T00:00:00"/>
    <n v="2"/>
    <n v="290.51"/>
    <n v="581.02"/>
  </r>
  <r>
    <x v="268"/>
    <x v="268"/>
    <s v="Obuwie"/>
    <d v="2025-10-01T00:00:00"/>
    <n v="3"/>
    <n v="290.82"/>
    <n v="872.46"/>
  </r>
  <r>
    <x v="268"/>
    <x v="268"/>
    <s v="Obuwie"/>
    <d v="2025-11-01T00:00:00"/>
    <n v="5"/>
    <n v="273.27"/>
    <n v="1366.35"/>
  </r>
  <r>
    <x v="268"/>
    <x v="268"/>
    <s v="Obuwie"/>
    <d v="2025-12-01T00:00:00"/>
    <n v="5"/>
    <n v="285.8"/>
    <n v="1429"/>
  </r>
  <r>
    <x v="268"/>
    <x v="268"/>
    <s v="Obuwie"/>
    <d v="2026-01-01T00:00:00"/>
    <n v="7"/>
    <n v="297.81"/>
    <n v="2084.67"/>
  </r>
  <r>
    <x v="268"/>
    <x v="268"/>
    <s v="Obuwie"/>
    <d v="2026-02-01T00:00:00"/>
    <n v="7"/>
    <n v="291.66000000000003"/>
    <n v="2041.6200000000001"/>
  </r>
  <r>
    <x v="268"/>
    <x v="268"/>
    <s v="Obuwie"/>
    <d v="2026-03-01T00:00:00"/>
    <n v="8"/>
    <n v="288.08"/>
    <n v="2304.64"/>
  </r>
  <r>
    <x v="268"/>
    <x v="268"/>
    <s v="Obuwie"/>
    <d v="2026-04-01T00:00:00"/>
    <n v="7"/>
    <n v="286.19"/>
    <n v="2003.33"/>
  </r>
  <r>
    <x v="268"/>
    <x v="268"/>
    <s v="Obuwie"/>
    <d v="2026-05-01T00:00:00"/>
    <n v="5"/>
    <n v="295.58"/>
    <n v="1477.8999999999999"/>
  </r>
  <r>
    <x v="268"/>
    <x v="268"/>
    <s v="Obuwie"/>
    <d v="2026-06-01T00:00:00"/>
    <n v="3"/>
    <n v="287"/>
    <n v="861"/>
  </r>
  <r>
    <x v="268"/>
    <x v="268"/>
    <s v="Obuwie"/>
    <d v="2026-07-01T00:00:00"/>
    <n v="3"/>
    <n v="275.48"/>
    <n v="826.44"/>
  </r>
  <r>
    <x v="269"/>
    <x v="269"/>
    <s v="Odzież"/>
    <d v="2024-08-01T00:00:00"/>
    <n v="13"/>
    <n v="189.04"/>
    <n v="2457.52"/>
  </r>
  <r>
    <x v="269"/>
    <x v="269"/>
    <s v="Odzież"/>
    <d v="2024-09-01T00:00:00"/>
    <n v="12"/>
    <n v="199.21"/>
    <n v="2390.52"/>
  </r>
  <r>
    <x v="269"/>
    <x v="269"/>
    <s v="Odzież"/>
    <d v="2024-10-01T00:00:00"/>
    <n v="12"/>
    <n v="189.62"/>
    <n v="2275.44"/>
  </r>
  <r>
    <x v="269"/>
    <x v="269"/>
    <s v="Odzież"/>
    <d v="2024-11-01T00:00:00"/>
    <n v="8"/>
    <n v="204.64"/>
    <n v="1637.12"/>
  </r>
  <r>
    <x v="269"/>
    <x v="269"/>
    <s v="Odzież"/>
    <d v="2024-12-01T00:00:00"/>
    <n v="7"/>
    <n v="198.46"/>
    <n v="1389.22"/>
  </r>
  <r>
    <x v="269"/>
    <x v="269"/>
    <s v="Odzież"/>
    <d v="2025-01-01T00:00:00"/>
    <n v="6"/>
    <n v="194.99"/>
    <n v="1169.94"/>
  </r>
  <r>
    <x v="269"/>
    <x v="269"/>
    <s v="Odzież"/>
    <d v="2025-02-01T00:00:00"/>
    <n v="2"/>
    <n v="196.16"/>
    <n v="392.32"/>
  </r>
  <r>
    <x v="269"/>
    <x v="269"/>
    <s v="Odzież"/>
    <d v="2025-03-01T00:00:00"/>
    <n v="1"/>
    <n v="200.73"/>
    <n v="200.73"/>
  </r>
  <r>
    <x v="269"/>
    <x v="269"/>
    <s v="Odzież"/>
    <d v="2025-04-01T00:00:00"/>
    <n v="1"/>
    <n v="204.64"/>
    <n v="204.64"/>
  </r>
  <r>
    <x v="269"/>
    <x v="269"/>
    <s v="Odzież"/>
    <d v="2025-05-01T00:00:00"/>
    <n v="2"/>
    <n v="203.46"/>
    <n v="406.92"/>
  </r>
  <r>
    <x v="269"/>
    <x v="269"/>
    <s v="Odzież"/>
    <d v="2025-06-01T00:00:00"/>
    <n v="7"/>
    <n v="187.49"/>
    <n v="1312.43"/>
  </r>
  <r>
    <x v="269"/>
    <x v="269"/>
    <s v="Odzież"/>
    <d v="2025-07-01T00:00:00"/>
    <n v="12"/>
    <n v="187.92"/>
    <n v="2255.04"/>
  </r>
  <r>
    <x v="269"/>
    <x v="269"/>
    <s v="Odzież"/>
    <d v="2025-08-01T00:00:00"/>
    <n v="8"/>
    <n v="197.77"/>
    <n v="1582.16"/>
  </r>
  <r>
    <x v="269"/>
    <x v="269"/>
    <s v="Odzież"/>
    <d v="2025-09-01T00:00:00"/>
    <n v="17"/>
    <n v="194.78"/>
    <n v="3311.26"/>
  </r>
  <r>
    <x v="269"/>
    <x v="269"/>
    <s v="Odzież"/>
    <d v="2025-10-01T00:00:00"/>
    <n v="15"/>
    <n v="189.55"/>
    <n v="2843.25"/>
  </r>
  <r>
    <x v="269"/>
    <x v="269"/>
    <s v="Odzież"/>
    <d v="2025-11-01T00:00:00"/>
    <n v="14"/>
    <n v="186.82"/>
    <n v="2615.48"/>
  </r>
  <r>
    <x v="269"/>
    <x v="269"/>
    <s v="Odzież"/>
    <d v="2025-12-01T00:00:00"/>
    <n v="8"/>
    <n v="200.5"/>
    <n v="1604"/>
  </r>
  <r>
    <x v="269"/>
    <x v="269"/>
    <s v="Odzież"/>
    <d v="2026-01-01T00:00:00"/>
    <n v="6"/>
    <n v="189.03"/>
    <n v="1134.18"/>
  </r>
  <r>
    <x v="269"/>
    <x v="269"/>
    <s v="Odzież"/>
    <d v="2026-02-01T00:00:00"/>
    <n v="2"/>
    <n v="197.26"/>
    <n v="394.52"/>
  </r>
  <r>
    <x v="269"/>
    <x v="269"/>
    <s v="Odzież"/>
    <d v="2026-03-01T00:00:00"/>
    <n v="1"/>
    <n v="187.05"/>
    <n v="187.05"/>
  </r>
  <r>
    <x v="269"/>
    <x v="269"/>
    <s v="Odzież"/>
    <d v="2026-04-01T00:00:00"/>
    <n v="1"/>
    <n v="196.74"/>
    <n v="196.74"/>
  </r>
  <r>
    <x v="269"/>
    <x v="269"/>
    <s v="Odzież"/>
    <d v="2026-05-01T00:00:00"/>
    <n v="2"/>
    <n v="193.97"/>
    <n v="387.94"/>
  </r>
  <r>
    <x v="269"/>
    <x v="269"/>
    <s v="Odzież"/>
    <d v="2026-06-01T00:00:00"/>
    <n v="7"/>
    <n v="195.72"/>
    <n v="1370.04"/>
  </r>
  <r>
    <x v="269"/>
    <x v="269"/>
    <s v="Odzież"/>
    <d v="2026-07-01T00:00:00"/>
    <n v="13"/>
    <n v="200.06"/>
    <n v="2600.7800000000002"/>
  </r>
  <r>
    <x v="270"/>
    <x v="270"/>
    <s v="Spożywcze"/>
    <d v="2024-08-01T00:00:00"/>
    <n v="36"/>
    <n v="47.77"/>
    <n v="1719.72"/>
  </r>
  <r>
    <x v="270"/>
    <x v="270"/>
    <s v="Spożywcze"/>
    <d v="2024-09-01T00:00:00"/>
    <n v="594"/>
    <n v="46.97"/>
    <n v="27900.18"/>
  </r>
  <r>
    <x v="270"/>
    <x v="270"/>
    <s v="Spożywcze"/>
    <d v="2024-10-01T00:00:00"/>
    <n v="0"/>
    <n v="46.52"/>
    <n v="0"/>
  </r>
  <r>
    <x v="270"/>
    <x v="270"/>
    <s v="Spożywcze"/>
    <d v="2024-11-01T00:00:00"/>
    <n v="210"/>
    <n v="45.96"/>
    <n v="9651.6"/>
  </r>
  <r>
    <x v="270"/>
    <x v="270"/>
    <s v="Spożywcze"/>
    <d v="2024-12-01T00:00:00"/>
    <n v="178"/>
    <n v="45.4"/>
    <n v="8081.2"/>
  </r>
  <r>
    <x v="270"/>
    <x v="270"/>
    <s v="Spożywcze"/>
    <d v="2025-01-01T00:00:00"/>
    <n v="509"/>
    <n v="45.67"/>
    <n v="23246.030000000002"/>
  </r>
  <r>
    <x v="270"/>
    <x v="270"/>
    <s v="Spożywcze"/>
    <d v="2025-02-01T00:00:00"/>
    <n v="0"/>
    <n v="47.11"/>
    <n v="0"/>
  </r>
  <r>
    <x v="270"/>
    <x v="270"/>
    <s v="Spożywcze"/>
    <d v="2025-03-01T00:00:00"/>
    <n v="297"/>
    <n v="46.05"/>
    <n v="13676.849999999999"/>
  </r>
  <r>
    <x v="270"/>
    <x v="270"/>
    <s v="Spożywcze"/>
    <d v="2025-04-01T00:00:00"/>
    <n v="205"/>
    <n v="48.18"/>
    <n v="9876.9"/>
  </r>
  <r>
    <x v="270"/>
    <x v="270"/>
    <s v="Spożywcze"/>
    <d v="2025-05-01T00:00:00"/>
    <n v="57"/>
    <n v="44.33"/>
    <n v="2526.81"/>
  </r>
  <r>
    <x v="270"/>
    <x v="270"/>
    <s v="Spożywcze"/>
    <d v="2025-06-01T00:00:00"/>
    <n v="49"/>
    <n v="44.96"/>
    <n v="2203.04"/>
  </r>
  <r>
    <x v="270"/>
    <x v="270"/>
    <s v="Spożywcze"/>
    <d v="2025-07-01T00:00:00"/>
    <n v="374"/>
    <n v="47.06"/>
    <n v="17600.440000000002"/>
  </r>
  <r>
    <x v="270"/>
    <x v="270"/>
    <s v="Spożywcze"/>
    <d v="2025-08-01T00:00:00"/>
    <n v="0"/>
    <n v="46.11"/>
    <n v="0"/>
  </r>
  <r>
    <x v="270"/>
    <x v="270"/>
    <s v="Spożywcze"/>
    <d v="2025-09-01T00:00:00"/>
    <n v="365"/>
    <n v="47"/>
    <n v="17155"/>
  </r>
  <r>
    <x v="270"/>
    <x v="270"/>
    <s v="Spożywcze"/>
    <d v="2025-10-01T00:00:00"/>
    <n v="105"/>
    <n v="46.09"/>
    <n v="4839.4500000000007"/>
  </r>
  <r>
    <x v="270"/>
    <x v="270"/>
    <s v="Spożywcze"/>
    <d v="2025-11-01T00:00:00"/>
    <n v="319"/>
    <n v="46.16"/>
    <n v="14725.039999999999"/>
  </r>
  <r>
    <x v="270"/>
    <x v="270"/>
    <s v="Spożywcze"/>
    <d v="2025-12-01T00:00:00"/>
    <n v="0"/>
    <n v="44.36"/>
    <n v="0"/>
  </r>
  <r>
    <x v="270"/>
    <x v="270"/>
    <s v="Spożywcze"/>
    <d v="2026-01-01T00:00:00"/>
    <n v="480"/>
    <n v="44.78"/>
    <n v="21494.400000000001"/>
  </r>
  <r>
    <x v="270"/>
    <x v="270"/>
    <s v="Spożywcze"/>
    <d v="2026-02-01T00:00:00"/>
    <n v="74"/>
    <n v="46.53"/>
    <n v="3443.2200000000003"/>
  </r>
  <r>
    <x v="270"/>
    <x v="270"/>
    <s v="Spożywcze"/>
    <d v="2026-03-01T00:00:00"/>
    <n v="396"/>
    <n v="47.43"/>
    <n v="18782.28"/>
  </r>
  <r>
    <x v="270"/>
    <x v="270"/>
    <s v="Spożywcze"/>
    <d v="2026-04-01T00:00:00"/>
    <n v="176"/>
    <n v="44.24"/>
    <n v="7786.2400000000007"/>
  </r>
  <r>
    <x v="270"/>
    <x v="270"/>
    <s v="Spożywcze"/>
    <d v="2026-05-01T00:00:00"/>
    <n v="0"/>
    <n v="47.36"/>
    <n v="0"/>
  </r>
  <r>
    <x v="270"/>
    <x v="270"/>
    <s v="Spożywcze"/>
    <d v="2026-06-01T00:00:00"/>
    <n v="274"/>
    <n v="45.81"/>
    <n v="12551.94"/>
  </r>
  <r>
    <x v="270"/>
    <x v="270"/>
    <s v="Spożywcze"/>
    <d v="2026-07-01T00:00:00"/>
    <n v="0"/>
    <n v="47.36"/>
    <n v="0"/>
  </r>
  <r>
    <x v="271"/>
    <x v="271"/>
    <s v="AGD"/>
    <d v="2024-08-01T00:00:00"/>
    <n v="7"/>
    <n v="126.99"/>
    <n v="888.93"/>
  </r>
  <r>
    <x v="271"/>
    <x v="271"/>
    <s v="AGD"/>
    <d v="2024-09-01T00:00:00"/>
    <n v="9"/>
    <n v="133.05000000000001"/>
    <n v="1197.45"/>
  </r>
  <r>
    <x v="271"/>
    <x v="271"/>
    <s v="AGD"/>
    <d v="2024-10-01T00:00:00"/>
    <n v="10"/>
    <n v="130.91"/>
    <n v="1309.0999999999999"/>
  </r>
  <r>
    <x v="271"/>
    <x v="271"/>
    <s v="AGD"/>
    <d v="2024-11-01T00:00:00"/>
    <n v="8"/>
    <n v="134.16"/>
    <n v="1073.28"/>
  </r>
  <r>
    <x v="271"/>
    <x v="271"/>
    <s v="AGD"/>
    <d v="2024-12-01T00:00:00"/>
    <n v="9"/>
    <n v="136.34"/>
    <n v="1227.06"/>
  </r>
  <r>
    <x v="271"/>
    <x v="271"/>
    <s v="AGD"/>
    <d v="2025-01-01T00:00:00"/>
    <n v="7"/>
    <n v="133.19"/>
    <n v="932.32999999999993"/>
  </r>
  <r>
    <x v="271"/>
    <x v="271"/>
    <s v="AGD"/>
    <d v="2025-02-01T00:00:00"/>
    <n v="5"/>
    <n v="124.06"/>
    <n v="620.29999999999995"/>
  </r>
  <r>
    <x v="271"/>
    <x v="271"/>
    <s v="AGD"/>
    <d v="2025-03-01T00:00:00"/>
    <n v="4"/>
    <n v="129.72"/>
    <n v="518.88"/>
  </r>
  <r>
    <x v="271"/>
    <x v="271"/>
    <s v="AGD"/>
    <d v="2025-04-01T00:00:00"/>
    <n v="3"/>
    <n v="136.32"/>
    <n v="408.96"/>
  </r>
  <r>
    <x v="271"/>
    <x v="271"/>
    <s v="AGD"/>
    <d v="2025-05-01T00:00:00"/>
    <n v="2"/>
    <n v="136.72999999999999"/>
    <n v="273.45999999999998"/>
  </r>
  <r>
    <x v="271"/>
    <x v="271"/>
    <s v="AGD"/>
    <d v="2025-06-01T00:00:00"/>
    <n v="2"/>
    <n v="127.89"/>
    <n v="255.78"/>
  </r>
  <r>
    <x v="271"/>
    <x v="271"/>
    <s v="AGD"/>
    <d v="2025-07-01T00:00:00"/>
    <n v="4"/>
    <n v="130.94999999999999"/>
    <n v="523.79999999999995"/>
  </r>
  <r>
    <x v="271"/>
    <x v="271"/>
    <s v="AGD"/>
    <d v="2025-08-01T00:00:00"/>
    <n v="5"/>
    <n v="131.35"/>
    <n v="656.75"/>
  </r>
  <r>
    <x v="271"/>
    <x v="271"/>
    <s v="AGD"/>
    <d v="2025-09-01T00:00:00"/>
    <n v="9"/>
    <n v="127.46"/>
    <n v="1147.1399999999999"/>
  </r>
  <r>
    <x v="271"/>
    <x v="271"/>
    <s v="AGD"/>
    <d v="2025-10-01T00:00:00"/>
    <n v="10"/>
    <n v="127.17"/>
    <n v="1271.7"/>
  </r>
  <r>
    <x v="271"/>
    <x v="271"/>
    <s v="AGD"/>
    <d v="2025-11-01T00:00:00"/>
    <n v="10"/>
    <n v="135.29"/>
    <n v="1352.8999999999999"/>
  </r>
  <r>
    <x v="271"/>
    <x v="271"/>
    <s v="AGD"/>
    <d v="2025-12-01T00:00:00"/>
    <n v="6"/>
    <n v="129.83000000000001"/>
    <n v="778.98"/>
  </r>
  <r>
    <x v="271"/>
    <x v="271"/>
    <s v="AGD"/>
    <d v="2026-01-01T00:00:00"/>
    <n v="7"/>
    <n v="130.93"/>
    <n v="916.51"/>
  </r>
  <r>
    <x v="271"/>
    <x v="271"/>
    <s v="AGD"/>
    <d v="2026-02-01T00:00:00"/>
    <n v="4"/>
    <n v="131.69"/>
    <n v="526.76"/>
  </r>
  <r>
    <x v="271"/>
    <x v="271"/>
    <s v="AGD"/>
    <d v="2026-03-01T00:00:00"/>
    <n v="3"/>
    <n v="129.22999999999999"/>
    <n v="387.68999999999994"/>
  </r>
  <r>
    <x v="271"/>
    <x v="271"/>
    <s v="AGD"/>
    <d v="2026-04-01T00:00:00"/>
    <n v="3"/>
    <n v="125.9"/>
    <n v="377.70000000000005"/>
  </r>
  <r>
    <x v="271"/>
    <x v="271"/>
    <s v="AGD"/>
    <d v="2026-05-01T00:00:00"/>
    <n v="2"/>
    <n v="127.87"/>
    <n v="255.74"/>
  </r>
  <r>
    <x v="271"/>
    <x v="271"/>
    <s v="AGD"/>
    <d v="2026-06-01T00:00:00"/>
    <n v="3"/>
    <n v="129.26"/>
    <n v="387.78"/>
  </r>
  <r>
    <x v="271"/>
    <x v="271"/>
    <s v="AGD"/>
    <d v="2026-07-01T00:00:00"/>
    <n v="5"/>
    <n v="124.37"/>
    <n v="621.85"/>
  </r>
  <r>
    <x v="272"/>
    <x v="272"/>
    <s v="Zabawki"/>
    <d v="2024-08-01T00:00:00"/>
    <n v="12"/>
    <n v="245.53"/>
    <n v="2946.36"/>
  </r>
  <r>
    <x v="272"/>
    <x v="272"/>
    <s v="Zabawki"/>
    <d v="2024-09-01T00:00:00"/>
    <n v="15"/>
    <n v="244.44"/>
    <n v="3666.6"/>
  </r>
  <r>
    <x v="272"/>
    <x v="272"/>
    <s v="Zabawki"/>
    <d v="2024-10-01T00:00:00"/>
    <n v="8"/>
    <n v="246.17"/>
    <n v="1969.36"/>
  </r>
  <r>
    <x v="272"/>
    <x v="272"/>
    <s v="Zabawki"/>
    <d v="2024-11-01T00:00:00"/>
    <n v="4"/>
    <n v="231.24"/>
    <n v="924.96"/>
  </r>
  <r>
    <x v="272"/>
    <x v="272"/>
    <s v="Zabawki"/>
    <d v="2024-12-01T00:00:00"/>
    <n v="10"/>
    <n v="250.4"/>
    <n v="2504"/>
  </r>
  <r>
    <x v="272"/>
    <x v="272"/>
    <s v="Zabawki"/>
    <d v="2025-01-01T00:00:00"/>
    <n v="15"/>
    <n v="233.49"/>
    <n v="3502.3500000000004"/>
  </r>
  <r>
    <x v="272"/>
    <x v="272"/>
    <s v="Zabawki"/>
    <d v="2025-02-01T00:00:00"/>
    <n v="18"/>
    <n v="248.91"/>
    <n v="4480.38"/>
  </r>
  <r>
    <x v="272"/>
    <x v="272"/>
    <s v="Zabawki"/>
    <d v="2025-03-01T00:00:00"/>
    <n v="28"/>
    <n v="238.9"/>
    <n v="6689.2"/>
  </r>
  <r>
    <x v="272"/>
    <x v="272"/>
    <s v="Zabawki"/>
    <d v="2025-04-01T00:00:00"/>
    <n v="28"/>
    <n v="237.99"/>
    <n v="6663.72"/>
  </r>
  <r>
    <x v="272"/>
    <x v="272"/>
    <s v="Zabawki"/>
    <d v="2025-05-01T00:00:00"/>
    <n v="31"/>
    <n v="251.92"/>
    <n v="7809.5199999999995"/>
  </r>
  <r>
    <x v="272"/>
    <x v="272"/>
    <s v="Zabawki"/>
    <d v="2025-06-01T00:00:00"/>
    <n v="31"/>
    <n v="252.69"/>
    <n v="7833.39"/>
  </r>
  <r>
    <x v="272"/>
    <x v="272"/>
    <s v="Zabawki"/>
    <d v="2025-07-01T00:00:00"/>
    <n v="22"/>
    <n v="229.43"/>
    <n v="5047.46"/>
  </r>
  <r>
    <x v="272"/>
    <x v="272"/>
    <s v="Zabawki"/>
    <d v="2025-08-01T00:00:00"/>
    <n v="20"/>
    <n v="252.65"/>
    <n v="5053"/>
  </r>
  <r>
    <x v="272"/>
    <x v="272"/>
    <s v="Zabawki"/>
    <d v="2025-09-01T00:00:00"/>
    <n v="10"/>
    <n v="245.98"/>
    <n v="2459.7999999999997"/>
  </r>
  <r>
    <x v="272"/>
    <x v="272"/>
    <s v="Zabawki"/>
    <d v="2025-10-01T00:00:00"/>
    <n v="8"/>
    <n v="250.12"/>
    <n v="2000.96"/>
  </r>
  <r>
    <x v="272"/>
    <x v="272"/>
    <s v="Zabawki"/>
    <d v="2025-11-01T00:00:00"/>
    <n v="6"/>
    <n v="232.3"/>
    <n v="1393.8000000000002"/>
  </r>
  <r>
    <x v="272"/>
    <x v="272"/>
    <s v="Zabawki"/>
    <d v="2025-12-01T00:00:00"/>
    <n v="9"/>
    <n v="245.01"/>
    <n v="2205.09"/>
  </r>
  <r>
    <x v="272"/>
    <x v="272"/>
    <s v="Zabawki"/>
    <d v="2026-01-01T00:00:00"/>
    <n v="15"/>
    <n v="235.02"/>
    <n v="3525.3"/>
  </r>
  <r>
    <x v="272"/>
    <x v="272"/>
    <s v="Zabawki"/>
    <d v="2026-02-01T00:00:00"/>
    <n v="13"/>
    <n v="252.35"/>
    <n v="3280.5499999999997"/>
  </r>
  <r>
    <x v="272"/>
    <x v="272"/>
    <s v="Zabawki"/>
    <d v="2026-03-01T00:00:00"/>
    <n v="25"/>
    <n v="251.99"/>
    <n v="6299.75"/>
  </r>
  <r>
    <x v="272"/>
    <x v="272"/>
    <s v="Zabawki"/>
    <d v="2026-04-01T00:00:00"/>
    <n v="26"/>
    <n v="251.54"/>
    <n v="6540.04"/>
  </r>
  <r>
    <x v="272"/>
    <x v="272"/>
    <s v="Zabawki"/>
    <d v="2026-05-01T00:00:00"/>
    <n v="38"/>
    <n v="245.75"/>
    <n v="9338.5"/>
  </r>
  <r>
    <x v="272"/>
    <x v="272"/>
    <s v="Zabawki"/>
    <d v="2026-06-01T00:00:00"/>
    <n v="36"/>
    <n v="245.21"/>
    <n v="8827.56"/>
  </r>
  <r>
    <x v="272"/>
    <x v="272"/>
    <s v="Zabawki"/>
    <d v="2026-07-01T00:00:00"/>
    <n v="24"/>
    <n v="235.29"/>
    <n v="5646.96"/>
  </r>
  <r>
    <x v="273"/>
    <x v="273"/>
    <s v="AGD"/>
    <d v="2024-08-01T00:00:00"/>
    <n v="8"/>
    <n v="110.98"/>
    <n v="887.84"/>
  </r>
  <r>
    <x v="273"/>
    <x v="273"/>
    <s v="AGD"/>
    <d v="2024-09-01T00:00:00"/>
    <n v="3"/>
    <n v="111.55"/>
    <n v="334.65"/>
  </r>
  <r>
    <x v="273"/>
    <x v="273"/>
    <s v="AGD"/>
    <d v="2024-10-01T00:00:00"/>
    <n v="4"/>
    <n v="111.31"/>
    <n v="445.24"/>
  </r>
  <r>
    <x v="273"/>
    <x v="273"/>
    <s v="AGD"/>
    <d v="2024-11-01T00:00:00"/>
    <n v="5"/>
    <n v="109.91"/>
    <n v="549.54999999999995"/>
  </r>
  <r>
    <x v="273"/>
    <x v="273"/>
    <s v="AGD"/>
    <d v="2024-12-01T00:00:00"/>
    <n v="6"/>
    <n v="103.17"/>
    <n v="619.02"/>
  </r>
  <r>
    <x v="273"/>
    <x v="273"/>
    <s v="AGD"/>
    <d v="2025-01-01T00:00:00"/>
    <n v="14"/>
    <n v="107.3"/>
    <n v="1502.2"/>
  </r>
  <r>
    <x v="273"/>
    <x v="273"/>
    <s v="AGD"/>
    <d v="2025-02-01T00:00:00"/>
    <n v="14"/>
    <n v="112.16"/>
    <n v="1570.24"/>
  </r>
  <r>
    <x v="273"/>
    <x v="273"/>
    <s v="AGD"/>
    <d v="2025-03-01T00:00:00"/>
    <n v="20"/>
    <n v="110.29"/>
    <n v="2205.8000000000002"/>
  </r>
  <r>
    <x v="273"/>
    <x v="273"/>
    <s v="AGD"/>
    <d v="2025-04-01T00:00:00"/>
    <n v="16"/>
    <n v="113.31"/>
    <n v="1812.96"/>
  </r>
  <r>
    <x v="273"/>
    <x v="273"/>
    <s v="AGD"/>
    <d v="2025-05-01T00:00:00"/>
    <n v="16"/>
    <n v="105.13"/>
    <n v="1682.08"/>
  </r>
  <r>
    <x v="273"/>
    <x v="273"/>
    <s v="AGD"/>
    <d v="2025-06-01T00:00:00"/>
    <n v="12"/>
    <n v="107.48"/>
    <n v="1289.76"/>
  </r>
  <r>
    <x v="273"/>
    <x v="273"/>
    <s v="AGD"/>
    <d v="2025-07-01T00:00:00"/>
    <n v="9"/>
    <n v="112.44"/>
    <n v="1011.96"/>
  </r>
  <r>
    <x v="273"/>
    <x v="273"/>
    <s v="AGD"/>
    <d v="2025-08-01T00:00:00"/>
    <n v="7"/>
    <n v="103.17"/>
    <n v="722.19"/>
  </r>
  <r>
    <x v="273"/>
    <x v="273"/>
    <s v="AGD"/>
    <d v="2025-09-01T00:00:00"/>
    <n v="4"/>
    <n v="103.36"/>
    <n v="413.44"/>
  </r>
  <r>
    <x v="273"/>
    <x v="273"/>
    <s v="AGD"/>
    <d v="2025-10-01T00:00:00"/>
    <n v="5"/>
    <n v="110.35"/>
    <n v="551.75"/>
  </r>
  <r>
    <x v="273"/>
    <x v="273"/>
    <s v="AGD"/>
    <d v="2025-11-01T00:00:00"/>
    <n v="6"/>
    <n v="103.2"/>
    <n v="619.20000000000005"/>
  </r>
  <r>
    <x v="273"/>
    <x v="273"/>
    <s v="AGD"/>
    <d v="2025-12-01T00:00:00"/>
    <n v="11"/>
    <n v="109.39"/>
    <n v="1203.29"/>
  </r>
  <r>
    <x v="273"/>
    <x v="273"/>
    <s v="AGD"/>
    <d v="2026-01-01T00:00:00"/>
    <n v="13"/>
    <n v="111.25"/>
    <n v="1446.25"/>
  </r>
  <r>
    <x v="273"/>
    <x v="273"/>
    <s v="AGD"/>
    <d v="2026-02-01T00:00:00"/>
    <n v="18"/>
    <n v="110.78"/>
    <n v="1994.04"/>
  </r>
  <r>
    <x v="273"/>
    <x v="273"/>
    <s v="AGD"/>
    <d v="2026-03-01T00:00:00"/>
    <n v="15"/>
    <n v="104.1"/>
    <n v="1561.5"/>
  </r>
  <r>
    <x v="273"/>
    <x v="273"/>
    <s v="AGD"/>
    <d v="2026-04-01T00:00:00"/>
    <n v="17"/>
    <n v="112.22"/>
    <n v="1907.74"/>
  </r>
  <r>
    <x v="273"/>
    <x v="273"/>
    <s v="AGD"/>
    <d v="2026-05-01T00:00:00"/>
    <n v="26"/>
    <n v="107.62"/>
    <n v="2798.12"/>
  </r>
  <r>
    <x v="273"/>
    <x v="273"/>
    <s v="AGD"/>
    <d v="2026-06-01T00:00:00"/>
    <n v="17"/>
    <n v="112.99"/>
    <n v="1920.83"/>
  </r>
  <r>
    <x v="273"/>
    <x v="273"/>
    <s v="AGD"/>
    <d v="2026-07-01T00:00:00"/>
    <n v="4"/>
    <n v="105.71"/>
    <n v="422.84"/>
  </r>
  <r>
    <x v="274"/>
    <x v="274"/>
    <s v="Meble"/>
    <d v="2024-08-01T00:00:00"/>
    <n v="8"/>
    <n v="252.4"/>
    <n v="2019.2"/>
  </r>
  <r>
    <x v="274"/>
    <x v="274"/>
    <s v="Meble"/>
    <d v="2024-09-01T00:00:00"/>
    <n v="0"/>
    <n v="238.6"/>
    <n v="0"/>
  </r>
  <r>
    <x v="274"/>
    <x v="274"/>
    <s v="Meble"/>
    <d v="2024-10-01T00:00:00"/>
    <n v="0"/>
    <n v="258.14999999999998"/>
    <n v="0"/>
  </r>
  <r>
    <x v="274"/>
    <x v="274"/>
    <s v="Meble"/>
    <d v="2024-11-01T00:00:00"/>
    <n v="0"/>
    <n v="260.62"/>
    <n v="0"/>
  </r>
  <r>
    <x v="274"/>
    <x v="274"/>
    <s v="Meble"/>
    <d v="2024-12-01T00:00:00"/>
    <n v="0"/>
    <n v="238.01"/>
    <n v="0"/>
  </r>
  <r>
    <x v="274"/>
    <x v="274"/>
    <s v="Meble"/>
    <d v="2025-01-01T00:00:00"/>
    <n v="4"/>
    <n v="260.95"/>
    <n v="1043.8"/>
  </r>
  <r>
    <x v="274"/>
    <x v="274"/>
    <s v="Meble"/>
    <d v="2025-02-01T00:00:00"/>
    <n v="2"/>
    <n v="250.22"/>
    <n v="500.44"/>
  </r>
  <r>
    <x v="274"/>
    <x v="274"/>
    <s v="Meble"/>
    <d v="2025-03-01T00:00:00"/>
    <n v="0"/>
    <n v="249.43"/>
    <n v="0"/>
  </r>
  <r>
    <x v="274"/>
    <x v="274"/>
    <s v="Meble"/>
    <d v="2025-04-01T00:00:00"/>
    <n v="7"/>
    <n v="258.88"/>
    <n v="1812.1599999999999"/>
  </r>
  <r>
    <x v="274"/>
    <x v="274"/>
    <s v="Meble"/>
    <d v="2025-05-01T00:00:00"/>
    <n v="0"/>
    <n v="240.27"/>
    <n v="0"/>
  </r>
  <r>
    <x v="274"/>
    <x v="274"/>
    <s v="Meble"/>
    <d v="2025-06-01T00:00:00"/>
    <n v="0"/>
    <n v="242.21"/>
    <n v="0"/>
  </r>
  <r>
    <x v="274"/>
    <x v="274"/>
    <s v="Meble"/>
    <d v="2025-07-01T00:00:00"/>
    <n v="0"/>
    <n v="253.18"/>
    <n v="0"/>
  </r>
  <r>
    <x v="274"/>
    <x v="274"/>
    <s v="Meble"/>
    <d v="2025-08-01T00:00:00"/>
    <n v="0"/>
    <n v="248.31"/>
    <n v="0"/>
  </r>
  <r>
    <x v="274"/>
    <x v="274"/>
    <s v="Meble"/>
    <d v="2025-09-01T00:00:00"/>
    <n v="0"/>
    <n v="240.77"/>
    <n v="0"/>
  </r>
  <r>
    <x v="274"/>
    <x v="274"/>
    <s v="Meble"/>
    <d v="2025-10-01T00:00:00"/>
    <n v="5"/>
    <n v="261.51"/>
    <n v="1307.55"/>
  </r>
  <r>
    <x v="274"/>
    <x v="274"/>
    <s v="Meble"/>
    <d v="2025-11-01T00:00:00"/>
    <n v="5"/>
    <n v="248.66"/>
    <n v="1243.3"/>
  </r>
  <r>
    <x v="274"/>
    <x v="274"/>
    <s v="Meble"/>
    <d v="2025-12-01T00:00:00"/>
    <n v="12"/>
    <n v="259.38"/>
    <n v="3112.56"/>
  </r>
  <r>
    <x v="274"/>
    <x v="274"/>
    <s v="Meble"/>
    <d v="2026-01-01T00:00:00"/>
    <n v="0"/>
    <n v="248.76"/>
    <n v="0"/>
  </r>
  <r>
    <x v="274"/>
    <x v="274"/>
    <s v="Meble"/>
    <d v="2026-02-01T00:00:00"/>
    <n v="0"/>
    <n v="248.46"/>
    <n v="0"/>
  </r>
  <r>
    <x v="274"/>
    <x v="274"/>
    <s v="Meble"/>
    <d v="2026-03-01T00:00:00"/>
    <n v="7"/>
    <n v="254.95"/>
    <n v="1784.6499999999999"/>
  </r>
  <r>
    <x v="274"/>
    <x v="274"/>
    <s v="Meble"/>
    <d v="2026-04-01T00:00:00"/>
    <n v="8"/>
    <n v="262.77"/>
    <n v="2102.16"/>
  </r>
  <r>
    <x v="274"/>
    <x v="274"/>
    <s v="Meble"/>
    <d v="2026-05-01T00:00:00"/>
    <n v="9"/>
    <n v="244.26"/>
    <n v="2198.34"/>
  </r>
  <r>
    <x v="274"/>
    <x v="274"/>
    <s v="Meble"/>
    <d v="2026-06-01T00:00:00"/>
    <n v="3"/>
    <n v="259.05"/>
    <n v="777.15000000000009"/>
  </r>
  <r>
    <x v="274"/>
    <x v="274"/>
    <s v="Meble"/>
    <d v="2026-07-01T00:00:00"/>
    <n v="2"/>
    <n v="259.06"/>
    <n v="518.12"/>
  </r>
  <r>
    <x v="275"/>
    <x v="275"/>
    <s v="Motoryzacja"/>
    <d v="2024-08-01T00:00:00"/>
    <n v="9"/>
    <n v="64.760000000000005"/>
    <n v="582.84"/>
  </r>
  <r>
    <x v="275"/>
    <x v="275"/>
    <s v="Motoryzacja"/>
    <d v="2024-09-01T00:00:00"/>
    <n v="7"/>
    <n v="64.989999999999995"/>
    <n v="454.92999999999995"/>
  </r>
  <r>
    <x v="275"/>
    <x v="275"/>
    <s v="Motoryzacja"/>
    <d v="2024-10-01T00:00:00"/>
    <n v="9"/>
    <n v="64.97"/>
    <n v="584.73"/>
  </r>
  <r>
    <x v="275"/>
    <x v="275"/>
    <s v="Motoryzacja"/>
    <d v="2024-11-01T00:00:00"/>
    <n v="9"/>
    <n v="70.77"/>
    <n v="636.92999999999995"/>
  </r>
  <r>
    <x v="275"/>
    <x v="275"/>
    <s v="Motoryzacja"/>
    <d v="2024-12-01T00:00:00"/>
    <n v="8"/>
    <n v="66.87"/>
    <n v="534.96"/>
  </r>
  <r>
    <x v="275"/>
    <x v="275"/>
    <s v="Motoryzacja"/>
    <d v="2025-01-01T00:00:00"/>
    <n v="8"/>
    <n v="68.91"/>
    <n v="551.28"/>
  </r>
  <r>
    <x v="275"/>
    <x v="275"/>
    <s v="Motoryzacja"/>
    <d v="2025-02-01T00:00:00"/>
    <n v="9"/>
    <n v="64.849999999999994"/>
    <n v="583.65"/>
  </r>
  <r>
    <x v="275"/>
    <x v="275"/>
    <s v="Motoryzacja"/>
    <d v="2025-03-01T00:00:00"/>
    <n v="8"/>
    <n v="65.819999999999993"/>
    <n v="526.55999999999995"/>
  </r>
  <r>
    <x v="275"/>
    <x v="275"/>
    <s v="Motoryzacja"/>
    <d v="2025-04-01T00:00:00"/>
    <n v="8"/>
    <n v="69.48"/>
    <n v="555.84"/>
  </r>
  <r>
    <x v="275"/>
    <x v="275"/>
    <s v="Motoryzacja"/>
    <d v="2025-05-01T00:00:00"/>
    <n v="8"/>
    <n v="64.099999999999994"/>
    <n v="512.79999999999995"/>
  </r>
  <r>
    <x v="275"/>
    <x v="275"/>
    <s v="Motoryzacja"/>
    <d v="2025-06-01T00:00:00"/>
    <n v="7"/>
    <n v="66.760000000000005"/>
    <n v="467.32000000000005"/>
  </r>
  <r>
    <x v="275"/>
    <x v="275"/>
    <s v="Motoryzacja"/>
    <d v="2025-07-01T00:00:00"/>
    <n v="8"/>
    <n v="64.31"/>
    <n v="514.48"/>
  </r>
  <r>
    <x v="275"/>
    <x v="275"/>
    <s v="Motoryzacja"/>
    <d v="2025-08-01T00:00:00"/>
    <n v="8"/>
    <n v="65.23"/>
    <n v="521.84"/>
  </r>
  <r>
    <x v="275"/>
    <x v="275"/>
    <s v="Motoryzacja"/>
    <d v="2025-09-01T00:00:00"/>
    <n v="8"/>
    <n v="64.319999999999993"/>
    <n v="514.55999999999995"/>
  </r>
  <r>
    <x v="275"/>
    <x v="275"/>
    <s v="Motoryzacja"/>
    <d v="2025-10-01T00:00:00"/>
    <n v="7"/>
    <n v="64.8"/>
    <n v="453.59999999999997"/>
  </r>
  <r>
    <x v="275"/>
    <x v="275"/>
    <s v="Motoryzacja"/>
    <d v="2025-11-01T00:00:00"/>
    <n v="7"/>
    <n v="67.540000000000006"/>
    <n v="472.78000000000003"/>
  </r>
  <r>
    <x v="275"/>
    <x v="275"/>
    <s v="Motoryzacja"/>
    <d v="2025-12-01T00:00:00"/>
    <n v="7"/>
    <n v="65.650000000000006"/>
    <n v="459.55000000000007"/>
  </r>
  <r>
    <x v="275"/>
    <x v="275"/>
    <s v="Motoryzacja"/>
    <d v="2026-01-01T00:00:00"/>
    <n v="7"/>
    <n v="69.13"/>
    <n v="483.90999999999997"/>
  </r>
  <r>
    <x v="275"/>
    <x v="275"/>
    <s v="Motoryzacja"/>
    <d v="2026-02-01T00:00:00"/>
    <n v="8"/>
    <n v="69.17"/>
    <n v="553.36"/>
  </r>
  <r>
    <x v="275"/>
    <x v="275"/>
    <s v="Motoryzacja"/>
    <d v="2026-03-01T00:00:00"/>
    <n v="8"/>
    <n v="70.53"/>
    <n v="564.24"/>
  </r>
  <r>
    <x v="275"/>
    <x v="275"/>
    <s v="Motoryzacja"/>
    <d v="2026-04-01T00:00:00"/>
    <n v="6"/>
    <n v="65.22"/>
    <n v="391.32"/>
  </r>
  <r>
    <x v="275"/>
    <x v="275"/>
    <s v="Motoryzacja"/>
    <d v="2026-05-01T00:00:00"/>
    <n v="8"/>
    <n v="68.8"/>
    <n v="550.4"/>
  </r>
  <r>
    <x v="275"/>
    <x v="275"/>
    <s v="Motoryzacja"/>
    <d v="2026-06-01T00:00:00"/>
    <n v="7"/>
    <n v="70.180000000000007"/>
    <n v="491.26000000000005"/>
  </r>
  <r>
    <x v="275"/>
    <x v="275"/>
    <s v="Motoryzacja"/>
    <d v="2026-07-01T00:00:00"/>
    <n v="7"/>
    <n v="66.349999999999994"/>
    <n v="464.44999999999993"/>
  </r>
  <r>
    <x v="276"/>
    <x v="276"/>
    <s v="Spożywcze"/>
    <d v="2024-08-01T00:00:00"/>
    <n v="4"/>
    <n v="36.85"/>
    <n v="147.4"/>
  </r>
  <r>
    <x v="276"/>
    <x v="276"/>
    <s v="Spożywcze"/>
    <d v="2024-09-01T00:00:00"/>
    <n v="0"/>
    <n v="36.19"/>
    <n v="0"/>
  </r>
  <r>
    <x v="276"/>
    <x v="276"/>
    <s v="Spożywcze"/>
    <d v="2024-10-01T00:00:00"/>
    <n v="0"/>
    <n v="36.229999999999997"/>
    <n v="0"/>
  </r>
  <r>
    <x v="276"/>
    <x v="276"/>
    <s v="Spożywcze"/>
    <d v="2024-11-01T00:00:00"/>
    <n v="7"/>
    <n v="35.39"/>
    <n v="247.73000000000002"/>
  </r>
  <r>
    <x v="276"/>
    <x v="276"/>
    <s v="Spożywcze"/>
    <d v="2024-12-01T00:00:00"/>
    <n v="11"/>
    <n v="35.869999999999997"/>
    <n v="394.57"/>
  </r>
  <r>
    <x v="276"/>
    <x v="276"/>
    <s v="Spożywcze"/>
    <d v="2025-01-01T00:00:00"/>
    <n v="23"/>
    <n v="34.46"/>
    <n v="792.58"/>
  </r>
  <r>
    <x v="276"/>
    <x v="276"/>
    <s v="Spożywcze"/>
    <d v="2025-02-01T00:00:00"/>
    <n v="8"/>
    <n v="36.5"/>
    <n v="292"/>
  </r>
  <r>
    <x v="276"/>
    <x v="276"/>
    <s v="Spożywcze"/>
    <d v="2025-03-01T00:00:00"/>
    <n v="0"/>
    <n v="34.33"/>
    <n v="0"/>
  </r>
  <r>
    <x v="276"/>
    <x v="276"/>
    <s v="Spożywcze"/>
    <d v="2025-04-01T00:00:00"/>
    <n v="5"/>
    <n v="35.42"/>
    <n v="177.10000000000002"/>
  </r>
  <r>
    <x v="276"/>
    <x v="276"/>
    <s v="Spożywcze"/>
    <d v="2025-05-01T00:00:00"/>
    <n v="6"/>
    <n v="35.229999999999997"/>
    <n v="211.38"/>
  </r>
  <r>
    <x v="276"/>
    <x v="276"/>
    <s v="Spożywcze"/>
    <d v="2025-06-01T00:00:00"/>
    <n v="16"/>
    <n v="37.07"/>
    <n v="593.12"/>
  </r>
  <r>
    <x v="276"/>
    <x v="276"/>
    <s v="Spożywcze"/>
    <d v="2025-07-01T00:00:00"/>
    <n v="11"/>
    <n v="37.28"/>
    <n v="410.08000000000004"/>
  </r>
  <r>
    <x v="276"/>
    <x v="276"/>
    <s v="Spożywcze"/>
    <d v="2025-08-01T00:00:00"/>
    <n v="13"/>
    <n v="34.67"/>
    <n v="450.71000000000004"/>
  </r>
  <r>
    <x v="276"/>
    <x v="276"/>
    <s v="Spożywcze"/>
    <d v="2025-09-01T00:00:00"/>
    <n v="9"/>
    <n v="36.93"/>
    <n v="332.37"/>
  </r>
  <r>
    <x v="276"/>
    <x v="276"/>
    <s v="Spożywcze"/>
    <d v="2025-10-01T00:00:00"/>
    <n v="7"/>
    <n v="35.130000000000003"/>
    <n v="245.91000000000003"/>
  </r>
  <r>
    <x v="276"/>
    <x v="276"/>
    <s v="Spożywcze"/>
    <d v="2025-11-01T00:00:00"/>
    <n v="4"/>
    <n v="36.79"/>
    <n v="147.16"/>
  </r>
  <r>
    <x v="276"/>
    <x v="276"/>
    <s v="Spożywcze"/>
    <d v="2025-12-01T00:00:00"/>
    <n v="0"/>
    <n v="35.200000000000003"/>
    <n v="0"/>
  </r>
  <r>
    <x v="276"/>
    <x v="276"/>
    <s v="Spożywcze"/>
    <d v="2026-01-01T00:00:00"/>
    <n v="14"/>
    <n v="34.119999999999997"/>
    <n v="477.67999999999995"/>
  </r>
  <r>
    <x v="276"/>
    <x v="276"/>
    <s v="Spożywcze"/>
    <d v="2026-02-01T00:00:00"/>
    <n v="0"/>
    <n v="34.89"/>
    <n v="0"/>
  </r>
  <r>
    <x v="276"/>
    <x v="276"/>
    <s v="Spożywcze"/>
    <d v="2026-03-01T00:00:00"/>
    <n v="15"/>
    <n v="33.94"/>
    <n v="509.09999999999997"/>
  </r>
  <r>
    <x v="276"/>
    <x v="276"/>
    <s v="Spożywcze"/>
    <d v="2026-04-01T00:00:00"/>
    <n v="0"/>
    <n v="35.68"/>
    <n v="0"/>
  </r>
  <r>
    <x v="276"/>
    <x v="276"/>
    <s v="Spożywcze"/>
    <d v="2026-05-01T00:00:00"/>
    <n v="13"/>
    <n v="36.5"/>
    <n v="474.5"/>
  </r>
  <r>
    <x v="276"/>
    <x v="276"/>
    <s v="Spożywcze"/>
    <d v="2026-06-01T00:00:00"/>
    <n v="5"/>
    <n v="36.479999999999997"/>
    <n v="182.39999999999998"/>
  </r>
  <r>
    <x v="276"/>
    <x v="276"/>
    <s v="Spożywcze"/>
    <d v="2026-07-01T00:00:00"/>
    <n v="11"/>
    <n v="36.93"/>
    <n v="406.23"/>
  </r>
  <r>
    <x v="277"/>
    <x v="277"/>
    <s v="Oświetlenie"/>
    <d v="2024-08-01T00:00:00"/>
    <n v="4"/>
    <n v="193.32"/>
    <n v="773.28"/>
  </r>
  <r>
    <x v="277"/>
    <x v="277"/>
    <s v="Oświetlenie"/>
    <d v="2024-09-01T00:00:00"/>
    <n v="5"/>
    <n v="188.13"/>
    <n v="940.65"/>
  </r>
  <r>
    <x v="277"/>
    <x v="277"/>
    <s v="Oświetlenie"/>
    <d v="2024-10-01T00:00:00"/>
    <n v="9"/>
    <n v="186.04"/>
    <n v="1674.36"/>
  </r>
  <r>
    <x v="277"/>
    <x v="277"/>
    <s v="Oświetlenie"/>
    <d v="2024-11-01T00:00:00"/>
    <n v="7"/>
    <n v="183.41"/>
    <n v="1283.8699999999999"/>
  </r>
  <r>
    <x v="277"/>
    <x v="277"/>
    <s v="Oświetlenie"/>
    <d v="2024-12-01T00:00:00"/>
    <n v="6"/>
    <n v="191.3"/>
    <n v="1147.8000000000002"/>
  </r>
  <r>
    <x v="277"/>
    <x v="277"/>
    <s v="Oświetlenie"/>
    <d v="2025-01-01T00:00:00"/>
    <n v="3"/>
    <n v="195.56"/>
    <n v="586.68000000000006"/>
  </r>
  <r>
    <x v="277"/>
    <x v="277"/>
    <s v="Oświetlenie"/>
    <d v="2025-02-01T00:00:00"/>
    <n v="2"/>
    <n v="200.15"/>
    <n v="400.3"/>
  </r>
  <r>
    <x v="277"/>
    <x v="277"/>
    <s v="Oświetlenie"/>
    <d v="2025-03-01T00:00:00"/>
    <n v="1"/>
    <n v="200.21"/>
    <n v="200.21"/>
  </r>
  <r>
    <x v="277"/>
    <x v="277"/>
    <s v="Oświetlenie"/>
    <d v="2025-04-01T00:00:00"/>
    <n v="1"/>
    <n v="187.12"/>
    <n v="187.12"/>
  </r>
  <r>
    <x v="277"/>
    <x v="277"/>
    <s v="Oświetlenie"/>
    <d v="2025-05-01T00:00:00"/>
    <n v="2"/>
    <n v="188.48"/>
    <n v="376.96"/>
  </r>
  <r>
    <x v="277"/>
    <x v="277"/>
    <s v="Oświetlenie"/>
    <d v="2025-06-01T00:00:00"/>
    <n v="3"/>
    <n v="185.15"/>
    <n v="555.45000000000005"/>
  </r>
  <r>
    <x v="277"/>
    <x v="277"/>
    <s v="Oświetlenie"/>
    <d v="2025-07-01T00:00:00"/>
    <n v="5"/>
    <n v="187.82"/>
    <n v="939.09999999999991"/>
  </r>
  <r>
    <x v="277"/>
    <x v="277"/>
    <s v="Oświetlenie"/>
    <d v="2025-08-01T00:00:00"/>
    <n v="6"/>
    <n v="181.55"/>
    <n v="1089.3000000000002"/>
  </r>
  <r>
    <x v="277"/>
    <x v="277"/>
    <s v="Oświetlenie"/>
    <d v="2025-09-01T00:00:00"/>
    <n v="8"/>
    <n v="192.69"/>
    <n v="1541.52"/>
  </r>
  <r>
    <x v="277"/>
    <x v="277"/>
    <s v="Oświetlenie"/>
    <d v="2025-10-01T00:00:00"/>
    <n v="9"/>
    <n v="192.74"/>
    <n v="1734.66"/>
  </r>
  <r>
    <x v="277"/>
    <x v="277"/>
    <s v="Oświetlenie"/>
    <d v="2025-11-01T00:00:00"/>
    <n v="8"/>
    <n v="189.04"/>
    <n v="1512.32"/>
  </r>
  <r>
    <x v="277"/>
    <x v="277"/>
    <s v="Oświetlenie"/>
    <d v="2025-12-01T00:00:00"/>
    <n v="7"/>
    <n v="182.04"/>
    <n v="1274.28"/>
  </r>
  <r>
    <x v="277"/>
    <x v="277"/>
    <s v="Oświetlenie"/>
    <d v="2026-01-01T00:00:00"/>
    <n v="5"/>
    <n v="195.24"/>
    <n v="976.2"/>
  </r>
  <r>
    <x v="277"/>
    <x v="277"/>
    <s v="Oświetlenie"/>
    <d v="2026-02-01T00:00:00"/>
    <n v="2"/>
    <n v="186.23"/>
    <n v="372.46"/>
  </r>
  <r>
    <x v="277"/>
    <x v="277"/>
    <s v="Oświetlenie"/>
    <d v="2026-03-01T00:00:00"/>
    <n v="2"/>
    <n v="185.9"/>
    <n v="371.8"/>
  </r>
  <r>
    <x v="277"/>
    <x v="277"/>
    <s v="Oświetlenie"/>
    <d v="2026-04-01T00:00:00"/>
    <n v="1"/>
    <n v="182.76"/>
    <n v="182.76"/>
  </r>
  <r>
    <x v="277"/>
    <x v="277"/>
    <s v="Oświetlenie"/>
    <d v="2026-05-01T00:00:00"/>
    <n v="3"/>
    <n v="190.82"/>
    <n v="572.46"/>
  </r>
  <r>
    <x v="277"/>
    <x v="277"/>
    <s v="Oświetlenie"/>
    <d v="2026-06-01T00:00:00"/>
    <n v="5"/>
    <n v="190.2"/>
    <n v="951"/>
  </r>
  <r>
    <x v="277"/>
    <x v="277"/>
    <s v="Oświetlenie"/>
    <d v="2026-07-01T00:00:00"/>
    <n v="6"/>
    <n v="190.09"/>
    <n v="1140.54"/>
  </r>
  <r>
    <x v="278"/>
    <x v="278"/>
    <s v="AGD"/>
    <d v="2024-08-01T00:00:00"/>
    <n v="0"/>
    <n v="297.49"/>
    <n v="0"/>
  </r>
  <r>
    <x v="278"/>
    <x v="278"/>
    <s v="AGD"/>
    <d v="2024-09-01T00:00:00"/>
    <n v="1"/>
    <n v="289.64999999999998"/>
    <n v="289.64999999999998"/>
  </r>
  <r>
    <x v="278"/>
    <x v="278"/>
    <s v="AGD"/>
    <d v="2024-10-01T00:00:00"/>
    <n v="3"/>
    <n v="293.91000000000003"/>
    <n v="881.73"/>
  </r>
  <r>
    <x v="278"/>
    <x v="278"/>
    <s v="AGD"/>
    <d v="2024-11-01T00:00:00"/>
    <n v="5"/>
    <n v="306.91000000000003"/>
    <n v="1534.5500000000002"/>
  </r>
  <r>
    <x v="278"/>
    <x v="278"/>
    <s v="AGD"/>
    <d v="2024-12-01T00:00:00"/>
    <n v="8"/>
    <n v="284.7"/>
    <n v="2277.6"/>
  </r>
  <r>
    <x v="278"/>
    <x v="278"/>
    <s v="AGD"/>
    <d v="2025-01-01T00:00:00"/>
    <n v="9"/>
    <n v="287.3"/>
    <n v="2585.7000000000003"/>
  </r>
  <r>
    <x v="278"/>
    <x v="278"/>
    <s v="AGD"/>
    <d v="2025-02-01T00:00:00"/>
    <n v="11"/>
    <n v="311.02"/>
    <n v="3421.22"/>
  </r>
  <r>
    <x v="278"/>
    <x v="278"/>
    <s v="AGD"/>
    <d v="2025-03-01T00:00:00"/>
    <n v="9"/>
    <n v="310.07"/>
    <n v="2790.63"/>
  </r>
  <r>
    <x v="278"/>
    <x v="278"/>
    <s v="AGD"/>
    <d v="2025-04-01T00:00:00"/>
    <n v="7"/>
    <n v="293.83"/>
    <n v="2056.81"/>
  </r>
  <r>
    <x v="278"/>
    <x v="278"/>
    <s v="AGD"/>
    <d v="2025-05-01T00:00:00"/>
    <n v="5"/>
    <n v="311.5"/>
    <n v="1557.5"/>
  </r>
  <r>
    <x v="278"/>
    <x v="278"/>
    <s v="AGD"/>
    <d v="2025-06-01T00:00:00"/>
    <n v="4"/>
    <n v="301.18"/>
    <n v="1204.72"/>
  </r>
  <r>
    <x v="278"/>
    <x v="278"/>
    <s v="AGD"/>
    <d v="2025-07-01T00:00:00"/>
    <n v="2"/>
    <n v="308.85000000000002"/>
    <n v="617.70000000000005"/>
  </r>
  <r>
    <x v="278"/>
    <x v="278"/>
    <s v="AGD"/>
    <d v="2025-08-01T00:00:00"/>
    <n v="1"/>
    <n v="290.22000000000003"/>
    <n v="290.22000000000003"/>
  </r>
  <r>
    <x v="278"/>
    <x v="278"/>
    <s v="AGD"/>
    <d v="2025-09-01T00:00:00"/>
    <n v="1"/>
    <n v="291.55"/>
    <n v="291.55"/>
  </r>
  <r>
    <x v="278"/>
    <x v="278"/>
    <s v="AGD"/>
    <d v="2025-10-01T00:00:00"/>
    <n v="3"/>
    <n v="297.12"/>
    <n v="891.36"/>
  </r>
  <r>
    <x v="278"/>
    <x v="278"/>
    <s v="AGD"/>
    <d v="2025-11-01T00:00:00"/>
    <n v="4"/>
    <n v="291.05"/>
    <n v="1164.2"/>
  </r>
  <r>
    <x v="278"/>
    <x v="278"/>
    <s v="AGD"/>
    <d v="2025-12-01T00:00:00"/>
    <n v="8"/>
    <n v="307.08999999999997"/>
    <n v="2456.7199999999998"/>
  </r>
  <r>
    <x v="278"/>
    <x v="278"/>
    <s v="AGD"/>
    <d v="2026-01-01T00:00:00"/>
    <n v="14"/>
    <n v="294.22000000000003"/>
    <n v="4119.08"/>
  </r>
  <r>
    <x v="278"/>
    <x v="278"/>
    <s v="AGD"/>
    <d v="2026-02-01T00:00:00"/>
    <n v="8"/>
    <n v="288.14999999999998"/>
    <n v="2305.1999999999998"/>
  </r>
  <r>
    <x v="278"/>
    <x v="278"/>
    <s v="AGD"/>
    <d v="2026-03-01T00:00:00"/>
    <n v="11"/>
    <n v="292.25"/>
    <n v="3214.75"/>
  </r>
  <r>
    <x v="278"/>
    <x v="278"/>
    <s v="AGD"/>
    <d v="2026-04-01T00:00:00"/>
    <n v="10"/>
    <n v="310.82"/>
    <n v="3108.2"/>
  </r>
  <r>
    <x v="278"/>
    <x v="278"/>
    <s v="AGD"/>
    <d v="2026-05-01T00:00:00"/>
    <n v="7"/>
    <n v="284.32"/>
    <n v="1990.24"/>
  </r>
  <r>
    <x v="278"/>
    <x v="278"/>
    <s v="AGD"/>
    <d v="2026-06-01T00:00:00"/>
    <n v="4"/>
    <n v="284.04000000000002"/>
    <n v="1136.1600000000001"/>
  </r>
  <r>
    <x v="278"/>
    <x v="278"/>
    <s v="AGD"/>
    <d v="2026-07-01T00:00:00"/>
    <n v="2"/>
    <n v="289.79000000000002"/>
    <n v="579.58000000000004"/>
  </r>
  <r>
    <x v="279"/>
    <x v="279"/>
    <s v="Artykuły biurowe"/>
    <d v="2024-08-01T00:00:00"/>
    <n v="2"/>
    <n v="2.64"/>
    <n v="5.28"/>
  </r>
  <r>
    <x v="279"/>
    <x v="279"/>
    <s v="Artykuły biurowe"/>
    <d v="2024-09-01T00:00:00"/>
    <n v="3"/>
    <n v="2.5299999999999998"/>
    <n v="7.59"/>
  </r>
  <r>
    <x v="279"/>
    <x v="279"/>
    <s v="Artykuły biurowe"/>
    <d v="2024-10-01T00:00:00"/>
    <n v="3"/>
    <n v="2.65"/>
    <n v="7.9499999999999993"/>
  </r>
  <r>
    <x v="279"/>
    <x v="279"/>
    <s v="Artykuły biurowe"/>
    <d v="2024-11-01T00:00:00"/>
    <n v="3"/>
    <n v="2.72"/>
    <n v="8.16"/>
  </r>
  <r>
    <x v="279"/>
    <x v="279"/>
    <s v="Artykuły biurowe"/>
    <d v="2024-12-01T00:00:00"/>
    <n v="3"/>
    <n v="2.62"/>
    <n v="7.86"/>
  </r>
  <r>
    <x v="279"/>
    <x v="279"/>
    <s v="Artykuły biurowe"/>
    <d v="2025-01-01T00:00:00"/>
    <n v="4"/>
    <n v="2.75"/>
    <n v="11"/>
  </r>
  <r>
    <x v="279"/>
    <x v="279"/>
    <s v="Artykuły biurowe"/>
    <d v="2025-02-01T00:00:00"/>
    <n v="2"/>
    <n v="2.69"/>
    <n v="5.38"/>
  </r>
  <r>
    <x v="279"/>
    <x v="279"/>
    <s v="Artykuły biurowe"/>
    <d v="2025-03-01T00:00:00"/>
    <n v="1"/>
    <n v="2.76"/>
    <n v="2.76"/>
  </r>
  <r>
    <x v="279"/>
    <x v="279"/>
    <s v="Artykuły biurowe"/>
    <d v="2025-04-01T00:00:00"/>
    <n v="1"/>
    <n v="2.63"/>
    <n v="2.63"/>
  </r>
  <r>
    <x v="279"/>
    <x v="279"/>
    <s v="Artykuły biurowe"/>
    <d v="2025-05-01T00:00:00"/>
    <n v="1"/>
    <n v="2.73"/>
    <n v="2.73"/>
  </r>
  <r>
    <x v="279"/>
    <x v="279"/>
    <s v="Artykuły biurowe"/>
    <d v="2025-06-01T00:00:00"/>
    <n v="1"/>
    <n v="2.5099999999999998"/>
    <n v="2.5099999999999998"/>
  </r>
  <r>
    <x v="279"/>
    <x v="279"/>
    <s v="Artykuły biurowe"/>
    <d v="2025-07-01T00:00:00"/>
    <n v="1"/>
    <n v="2.5499999999999998"/>
    <n v="2.5499999999999998"/>
  </r>
  <r>
    <x v="279"/>
    <x v="279"/>
    <s v="Artykuły biurowe"/>
    <d v="2025-08-01T00:00:00"/>
    <n v="2"/>
    <n v="2.68"/>
    <n v="5.36"/>
  </r>
  <r>
    <x v="279"/>
    <x v="279"/>
    <s v="Artykuły biurowe"/>
    <d v="2025-09-01T00:00:00"/>
    <n v="2"/>
    <n v="2.67"/>
    <n v="5.34"/>
  </r>
  <r>
    <x v="279"/>
    <x v="279"/>
    <s v="Artykuły biurowe"/>
    <d v="2025-10-01T00:00:00"/>
    <n v="2"/>
    <n v="2.5299999999999998"/>
    <n v="5.0599999999999996"/>
  </r>
  <r>
    <x v="279"/>
    <x v="279"/>
    <s v="Artykuły biurowe"/>
    <d v="2025-11-01T00:00:00"/>
    <n v="3"/>
    <n v="2.59"/>
    <n v="7.77"/>
  </r>
  <r>
    <x v="279"/>
    <x v="279"/>
    <s v="Artykuły biurowe"/>
    <d v="2025-12-01T00:00:00"/>
    <n v="2"/>
    <n v="2.62"/>
    <n v="5.24"/>
  </r>
  <r>
    <x v="279"/>
    <x v="279"/>
    <s v="Artykuły biurowe"/>
    <d v="2026-01-01T00:00:00"/>
    <n v="2"/>
    <n v="2.58"/>
    <n v="5.16"/>
  </r>
  <r>
    <x v="279"/>
    <x v="279"/>
    <s v="Artykuły biurowe"/>
    <d v="2026-02-01T00:00:00"/>
    <n v="1"/>
    <n v="2.75"/>
    <n v="2.75"/>
  </r>
  <r>
    <x v="279"/>
    <x v="279"/>
    <s v="Artykuły biurowe"/>
    <d v="2026-03-01T00:00:00"/>
    <n v="1"/>
    <n v="2.64"/>
    <n v="2.64"/>
  </r>
  <r>
    <x v="279"/>
    <x v="279"/>
    <s v="Artykuły biurowe"/>
    <d v="2026-04-01T00:00:00"/>
    <n v="1"/>
    <n v="2.56"/>
    <n v="2.56"/>
  </r>
  <r>
    <x v="279"/>
    <x v="279"/>
    <s v="Artykuły biurowe"/>
    <d v="2026-05-01T00:00:00"/>
    <n v="0"/>
    <n v="2.61"/>
    <n v="0"/>
  </r>
  <r>
    <x v="279"/>
    <x v="279"/>
    <s v="Artykuły biurowe"/>
    <d v="2026-06-01T00:00:00"/>
    <n v="1"/>
    <n v="2.77"/>
    <n v="2.77"/>
  </r>
  <r>
    <x v="279"/>
    <x v="279"/>
    <s v="Artykuły biurowe"/>
    <d v="2026-07-01T00:00:00"/>
    <n v="1"/>
    <n v="2.71"/>
    <n v="2.71"/>
  </r>
  <r>
    <x v="280"/>
    <x v="280"/>
    <s v="RTV"/>
    <d v="2024-08-01T00:00:00"/>
    <n v="12"/>
    <n v="1554.38"/>
    <n v="18652.560000000001"/>
  </r>
  <r>
    <x v="280"/>
    <x v="280"/>
    <s v="RTV"/>
    <d v="2024-09-01T00:00:00"/>
    <n v="11"/>
    <n v="1562.35"/>
    <n v="17185.849999999999"/>
  </r>
  <r>
    <x v="280"/>
    <x v="280"/>
    <s v="RTV"/>
    <d v="2024-10-01T00:00:00"/>
    <n v="12"/>
    <n v="1511.12"/>
    <n v="18133.439999999999"/>
  </r>
  <r>
    <x v="280"/>
    <x v="280"/>
    <s v="RTV"/>
    <d v="2024-11-01T00:00:00"/>
    <n v="11"/>
    <n v="1511.1"/>
    <n v="16622.099999999999"/>
  </r>
  <r>
    <x v="280"/>
    <x v="280"/>
    <s v="RTV"/>
    <d v="2024-12-01T00:00:00"/>
    <n v="12"/>
    <n v="1611.86"/>
    <n v="19342.32"/>
  </r>
  <r>
    <x v="280"/>
    <x v="280"/>
    <s v="RTV"/>
    <d v="2025-01-01T00:00:00"/>
    <n v="11"/>
    <n v="1618.94"/>
    <n v="17808.34"/>
  </r>
  <r>
    <x v="280"/>
    <x v="280"/>
    <s v="RTV"/>
    <d v="2025-02-01T00:00:00"/>
    <n v="11"/>
    <n v="1626.8"/>
    <n v="17894.8"/>
  </r>
  <r>
    <x v="280"/>
    <x v="280"/>
    <s v="RTV"/>
    <d v="2025-03-01T00:00:00"/>
    <n v="12"/>
    <n v="1569.37"/>
    <n v="18832.439999999999"/>
  </r>
  <r>
    <x v="280"/>
    <x v="280"/>
    <s v="RTV"/>
    <d v="2025-04-01T00:00:00"/>
    <n v="12"/>
    <n v="1576.39"/>
    <n v="18916.68"/>
  </r>
  <r>
    <x v="280"/>
    <x v="280"/>
    <s v="RTV"/>
    <d v="2025-05-01T00:00:00"/>
    <n v="14"/>
    <n v="1595.93"/>
    <n v="22343.02"/>
  </r>
  <r>
    <x v="280"/>
    <x v="280"/>
    <s v="RTV"/>
    <d v="2025-06-01T00:00:00"/>
    <n v="10"/>
    <n v="1608.04"/>
    <n v="16080.4"/>
  </r>
  <r>
    <x v="280"/>
    <x v="280"/>
    <s v="RTV"/>
    <d v="2025-07-01T00:00:00"/>
    <n v="13"/>
    <n v="1614.71"/>
    <n v="20991.23"/>
  </r>
  <r>
    <x v="280"/>
    <x v="280"/>
    <s v="RTV"/>
    <d v="2025-08-01T00:00:00"/>
    <n v="14"/>
    <n v="1542.41"/>
    <n v="21593.74"/>
  </r>
  <r>
    <x v="280"/>
    <x v="280"/>
    <s v="RTV"/>
    <d v="2025-09-01T00:00:00"/>
    <n v="13"/>
    <n v="1494.01"/>
    <n v="19422.13"/>
  </r>
  <r>
    <x v="280"/>
    <x v="280"/>
    <s v="RTV"/>
    <d v="2025-10-01T00:00:00"/>
    <n v="14"/>
    <n v="1582.62"/>
    <n v="22156.68"/>
  </r>
  <r>
    <x v="280"/>
    <x v="280"/>
    <s v="RTV"/>
    <d v="2025-11-01T00:00:00"/>
    <n v="13"/>
    <n v="1501.05"/>
    <n v="19513.649999999998"/>
  </r>
  <r>
    <x v="280"/>
    <x v="280"/>
    <s v="RTV"/>
    <d v="2025-12-01T00:00:00"/>
    <n v="14"/>
    <n v="1615.3"/>
    <n v="22614.2"/>
  </r>
  <r>
    <x v="280"/>
    <x v="280"/>
    <s v="RTV"/>
    <d v="2026-01-01T00:00:00"/>
    <n v="14"/>
    <n v="1574.75"/>
    <n v="22046.5"/>
  </r>
  <r>
    <x v="280"/>
    <x v="280"/>
    <s v="RTV"/>
    <d v="2026-02-01T00:00:00"/>
    <n v="15"/>
    <n v="1508.28"/>
    <n v="22624.2"/>
  </r>
  <r>
    <x v="280"/>
    <x v="280"/>
    <s v="RTV"/>
    <d v="2026-03-01T00:00:00"/>
    <n v="15"/>
    <n v="1626.58"/>
    <n v="24398.699999999997"/>
  </r>
  <r>
    <x v="280"/>
    <x v="280"/>
    <s v="RTV"/>
    <d v="2026-04-01T00:00:00"/>
    <n v="17"/>
    <n v="1626.41"/>
    <n v="27648.97"/>
  </r>
  <r>
    <x v="280"/>
    <x v="280"/>
    <s v="RTV"/>
    <d v="2026-05-01T00:00:00"/>
    <n v="17"/>
    <n v="1623.47"/>
    <n v="27598.99"/>
  </r>
  <r>
    <x v="280"/>
    <x v="280"/>
    <s v="RTV"/>
    <d v="2026-06-01T00:00:00"/>
    <n v="14"/>
    <n v="1582.6"/>
    <n v="22156.399999999998"/>
  </r>
  <r>
    <x v="280"/>
    <x v="280"/>
    <s v="RTV"/>
    <d v="2026-07-01T00:00:00"/>
    <n v="16"/>
    <n v="1584.6"/>
    <n v="25353.599999999999"/>
  </r>
  <r>
    <x v="281"/>
    <x v="281"/>
    <s v="Spożywcze"/>
    <d v="2024-08-01T00:00:00"/>
    <n v="1"/>
    <n v="41.99"/>
    <n v="41.99"/>
  </r>
  <r>
    <x v="281"/>
    <x v="281"/>
    <s v="Spożywcze"/>
    <d v="2024-09-01T00:00:00"/>
    <n v="2"/>
    <n v="39.57"/>
    <n v="79.14"/>
  </r>
  <r>
    <x v="281"/>
    <x v="281"/>
    <s v="Spożywcze"/>
    <d v="2024-10-01T00:00:00"/>
    <n v="0"/>
    <n v="40.29"/>
    <n v="0"/>
  </r>
  <r>
    <x v="281"/>
    <x v="281"/>
    <s v="Spożywcze"/>
    <d v="2024-11-01T00:00:00"/>
    <n v="1"/>
    <n v="42.23"/>
    <n v="42.23"/>
  </r>
  <r>
    <x v="281"/>
    <x v="281"/>
    <s v="Spożywcze"/>
    <d v="2024-12-01T00:00:00"/>
    <n v="5"/>
    <n v="40.53"/>
    <n v="202.65"/>
  </r>
  <r>
    <x v="281"/>
    <x v="281"/>
    <s v="Spożywcze"/>
    <d v="2025-01-01T00:00:00"/>
    <n v="2"/>
    <n v="40.6"/>
    <n v="81.2"/>
  </r>
  <r>
    <x v="281"/>
    <x v="281"/>
    <s v="Spożywcze"/>
    <d v="2025-02-01T00:00:00"/>
    <n v="3"/>
    <n v="41.59"/>
    <n v="124.77000000000001"/>
  </r>
  <r>
    <x v="281"/>
    <x v="281"/>
    <s v="Spożywcze"/>
    <d v="2025-03-01T00:00:00"/>
    <n v="0"/>
    <n v="40.96"/>
    <n v="0"/>
  </r>
  <r>
    <x v="281"/>
    <x v="281"/>
    <s v="Spożywcze"/>
    <d v="2025-04-01T00:00:00"/>
    <n v="1"/>
    <n v="40.32"/>
    <n v="40.32"/>
  </r>
  <r>
    <x v="281"/>
    <x v="281"/>
    <s v="Spożywcze"/>
    <d v="2025-05-01T00:00:00"/>
    <n v="0"/>
    <n v="40.049999999999997"/>
    <n v="0"/>
  </r>
  <r>
    <x v="281"/>
    <x v="281"/>
    <s v="Spożywcze"/>
    <d v="2025-06-01T00:00:00"/>
    <n v="3"/>
    <n v="40.56"/>
    <n v="121.68"/>
  </r>
  <r>
    <x v="281"/>
    <x v="281"/>
    <s v="Spożywcze"/>
    <d v="2025-07-01T00:00:00"/>
    <n v="3"/>
    <n v="39.53"/>
    <n v="118.59"/>
  </r>
  <r>
    <x v="281"/>
    <x v="281"/>
    <s v="Spożywcze"/>
    <d v="2025-08-01T00:00:00"/>
    <n v="2"/>
    <n v="40"/>
    <n v="80"/>
  </r>
  <r>
    <x v="281"/>
    <x v="281"/>
    <s v="Spożywcze"/>
    <d v="2025-09-01T00:00:00"/>
    <n v="3"/>
    <n v="41.23"/>
    <n v="123.69"/>
  </r>
  <r>
    <x v="281"/>
    <x v="281"/>
    <s v="Spożywcze"/>
    <d v="2025-10-01T00:00:00"/>
    <n v="0"/>
    <n v="39.07"/>
    <n v="0"/>
  </r>
  <r>
    <x v="281"/>
    <x v="281"/>
    <s v="Spożywcze"/>
    <d v="2025-11-01T00:00:00"/>
    <n v="0"/>
    <n v="41.71"/>
    <n v="0"/>
  </r>
  <r>
    <x v="281"/>
    <x v="281"/>
    <s v="Spożywcze"/>
    <d v="2025-12-01T00:00:00"/>
    <n v="2"/>
    <n v="42.48"/>
    <n v="84.96"/>
  </r>
  <r>
    <x v="281"/>
    <x v="281"/>
    <s v="Spożywcze"/>
    <d v="2026-01-01T00:00:00"/>
    <n v="0"/>
    <n v="41.93"/>
    <n v="0"/>
  </r>
  <r>
    <x v="281"/>
    <x v="281"/>
    <s v="Spożywcze"/>
    <d v="2026-02-01T00:00:00"/>
    <n v="2"/>
    <n v="41.79"/>
    <n v="83.58"/>
  </r>
  <r>
    <x v="281"/>
    <x v="281"/>
    <s v="Spożywcze"/>
    <d v="2026-03-01T00:00:00"/>
    <n v="2"/>
    <n v="40.659999999999997"/>
    <n v="81.319999999999993"/>
  </r>
  <r>
    <x v="281"/>
    <x v="281"/>
    <s v="Spożywcze"/>
    <d v="2026-04-01T00:00:00"/>
    <n v="0"/>
    <n v="40.369999999999997"/>
    <n v="0"/>
  </r>
  <r>
    <x v="281"/>
    <x v="281"/>
    <s v="Spożywcze"/>
    <d v="2026-05-01T00:00:00"/>
    <n v="3"/>
    <n v="40.67"/>
    <n v="122.01"/>
  </r>
  <r>
    <x v="281"/>
    <x v="281"/>
    <s v="Spożywcze"/>
    <d v="2026-06-01T00:00:00"/>
    <n v="0"/>
    <n v="40.22"/>
    <n v="0"/>
  </r>
  <r>
    <x v="281"/>
    <x v="281"/>
    <s v="Spożywcze"/>
    <d v="2026-07-01T00:00:00"/>
    <n v="5"/>
    <n v="42.59"/>
    <n v="212.95000000000002"/>
  </r>
  <r>
    <x v="282"/>
    <x v="282"/>
    <s v="Obuwie"/>
    <d v="2024-08-01T00:00:00"/>
    <n v="2"/>
    <n v="176.2"/>
    <n v="352.4"/>
  </r>
  <r>
    <x v="282"/>
    <x v="282"/>
    <s v="Obuwie"/>
    <d v="2024-09-01T00:00:00"/>
    <n v="1"/>
    <n v="181.6"/>
    <n v="181.6"/>
  </r>
  <r>
    <x v="282"/>
    <x v="282"/>
    <s v="Obuwie"/>
    <d v="2024-10-01T00:00:00"/>
    <n v="1"/>
    <n v="189.23"/>
    <n v="189.23"/>
  </r>
  <r>
    <x v="282"/>
    <x v="282"/>
    <s v="Obuwie"/>
    <d v="2024-11-01T00:00:00"/>
    <n v="0"/>
    <n v="184.26"/>
    <n v="0"/>
  </r>
  <r>
    <x v="282"/>
    <x v="282"/>
    <s v="Obuwie"/>
    <d v="2024-12-01T00:00:00"/>
    <n v="0"/>
    <n v="186.33"/>
    <n v="0"/>
  </r>
  <r>
    <x v="282"/>
    <x v="282"/>
    <s v="Obuwie"/>
    <d v="2025-01-01T00:00:00"/>
    <n v="1"/>
    <n v="182.64"/>
    <n v="182.64"/>
  </r>
  <r>
    <x v="282"/>
    <x v="282"/>
    <s v="Obuwie"/>
    <d v="2025-02-01T00:00:00"/>
    <n v="1"/>
    <n v="182.31"/>
    <n v="182.31"/>
  </r>
  <r>
    <x v="282"/>
    <x v="282"/>
    <s v="Obuwie"/>
    <d v="2025-03-01T00:00:00"/>
    <n v="3"/>
    <n v="172.42"/>
    <n v="517.26"/>
  </r>
  <r>
    <x v="282"/>
    <x v="282"/>
    <s v="Obuwie"/>
    <d v="2025-04-01T00:00:00"/>
    <n v="2"/>
    <n v="183.09"/>
    <n v="366.18"/>
  </r>
  <r>
    <x v="282"/>
    <x v="282"/>
    <s v="Obuwie"/>
    <d v="2025-05-01T00:00:00"/>
    <n v="4"/>
    <n v="179.79"/>
    <n v="719.16"/>
  </r>
  <r>
    <x v="282"/>
    <x v="282"/>
    <s v="Obuwie"/>
    <d v="2025-06-01T00:00:00"/>
    <n v="4"/>
    <n v="189.24"/>
    <n v="756.96"/>
  </r>
  <r>
    <x v="282"/>
    <x v="282"/>
    <s v="Obuwie"/>
    <d v="2025-07-01T00:00:00"/>
    <n v="2"/>
    <n v="185.21"/>
    <n v="370.42"/>
  </r>
  <r>
    <x v="282"/>
    <x v="282"/>
    <s v="Obuwie"/>
    <d v="2025-08-01T00:00:00"/>
    <n v="2"/>
    <n v="177.77"/>
    <n v="355.54"/>
  </r>
  <r>
    <x v="282"/>
    <x v="282"/>
    <s v="Obuwie"/>
    <d v="2025-09-01T00:00:00"/>
    <n v="1"/>
    <n v="176.87"/>
    <n v="176.87"/>
  </r>
  <r>
    <x v="282"/>
    <x v="282"/>
    <s v="Obuwie"/>
    <d v="2025-10-01T00:00:00"/>
    <n v="1"/>
    <n v="179.2"/>
    <n v="179.2"/>
  </r>
  <r>
    <x v="282"/>
    <x v="282"/>
    <s v="Obuwie"/>
    <d v="2025-11-01T00:00:00"/>
    <n v="0"/>
    <n v="176.1"/>
    <n v="0"/>
  </r>
  <r>
    <x v="282"/>
    <x v="282"/>
    <s v="Obuwie"/>
    <d v="2025-12-01T00:00:00"/>
    <n v="0"/>
    <n v="176.47"/>
    <n v="0"/>
  </r>
  <r>
    <x v="282"/>
    <x v="282"/>
    <s v="Obuwie"/>
    <d v="2026-01-01T00:00:00"/>
    <n v="1"/>
    <n v="175.6"/>
    <n v="175.6"/>
  </r>
  <r>
    <x v="282"/>
    <x v="282"/>
    <s v="Obuwie"/>
    <d v="2026-02-01T00:00:00"/>
    <n v="2"/>
    <n v="180.15"/>
    <n v="360.3"/>
  </r>
  <r>
    <x v="282"/>
    <x v="282"/>
    <s v="Obuwie"/>
    <d v="2026-03-01T00:00:00"/>
    <n v="2"/>
    <n v="175.79"/>
    <n v="351.58"/>
  </r>
  <r>
    <x v="282"/>
    <x v="282"/>
    <s v="Obuwie"/>
    <d v="2026-04-01T00:00:00"/>
    <n v="3"/>
    <n v="187.56"/>
    <n v="562.68000000000006"/>
  </r>
  <r>
    <x v="282"/>
    <x v="282"/>
    <s v="Obuwie"/>
    <d v="2026-05-01T00:00:00"/>
    <n v="4"/>
    <n v="184.92"/>
    <n v="739.68"/>
  </r>
  <r>
    <x v="282"/>
    <x v="282"/>
    <s v="Obuwie"/>
    <d v="2026-06-01T00:00:00"/>
    <n v="3"/>
    <n v="188.45"/>
    <n v="565.34999999999991"/>
  </r>
  <r>
    <x v="282"/>
    <x v="282"/>
    <s v="Obuwie"/>
    <d v="2026-07-01T00:00:00"/>
    <n v="3"/>
    <n v="175.18"/>
    <n v="525.54"/>
  </r>
  <r>
    <x v="283"/>
    <x v="283"/>
    <s v="Narzędzia"/>
    <d v="2024-08-01T00:00:00"/>
    <n v="3"/>
    <n v="291.66000000000003"/>
    <n v="874.98"/>
  </r>
  <r>
    <x v="283"/>
    <x v="283"/>
    <s v="Narzędzia"/>
    <d v="2024-09-01T00:00:00"/>
    <n v="7"/>
    <n v="283.20999999999998"/>
    <n v="1982.4699999999998"/>
  </r>
  <r>
    <x v="283"/>
    <x v="283"/>
    <s v="Narzędzia"/>
    <d v="2024-10-01T00:00:00"/>
    <n v="9"/>
    <n v="297.26"/>
    <n v="2675.34"/>
  </r>
  <r>
    <x v="283"/>
    <x v="283"/>
    <s v="Narzędzia"/>
    <d v="2024-11-01T00:00:00"/>
    <n v="7"/>
    <n v="279.05"/>
    <n v="1953.3500000000001"/>
  </r>
  <r>
    <x v="283"/>
    <x v="283"/>
    <s v="Narzędzia"/>
    <d v="2024-12-01T00:00:00"/>
    <n v="17"/>
    <n v="298.44"/>
    <n v="5073.4799999999996"/>
  </r>
  <r>
    <x v="283"/>
    <x v="283"/>
    <s v="Narzędzia"/>
    <d v="2025-01-01T00:00:00"/>
    <n v="15"/>
    <n v="304.06"/>
    <n v="4560.8999999999996"/>
  </r>
  <r>
    <x v="283"/>
    <x v="283"/>
    <s v="Narzędzia"/>
    <d v="2025-02-01T00:00:00"/>
    <n v="6"/>
    <n v="297.48"/>
    <n v="1784.88"/>
  </r>
  <r>
    <x v="283"/>
    <x v="283"/>
    <s v="Narzędzia"/>
    <d v="2025-03-01T00:00:00"/>
    <n v="9"/>
    <n v="303.94"/>
    <n v="2735.46"/>
  </r>
  <r>
    <x v="283"/>
    <x v="283"/>
    <s v="Narzędzia"/>
    <d v="2025-04-01T00:00:00"/>
    <n v="8"/>
    <n v="301.12"/>
    <n v="2408.96"/>
  </r>
  <r>
    <x v="283"/>
    <x v="283"/>
    <s v="Narzędzia"/>
    <d v="2025-05-01T00:00:00"/>
    <n v="3"/>
    <n v="285.13"/>
    <n v="855.39"/>
  </r>
  <r>
    <x v="283"/>
    <x v="283"/>
    <s v="Narzędzia"/>
    <d v="2025-06-01T00:00:00"/>
    <n v="1"/>
    <n v="285.60000000000002"/>
    <n v="285.60000000000002"/>
  </r>
  <r>
    <x v="283"/>
    <x v="283"/>
    <s v="Narzędzia"/>
    <d v="2025-07-01T00:00:00"/>
    <n v="2"/>
    <n v="302.61"/>
    <n v="605.22"/>
  </r>
  <r>
    <x v="283"/>
    <x v="283"/>
    <s v="Narzędzia"/>
    <d v="2025-08-01T00:00:00"/>
    <n v="6"/>
    <n v="278.70999999999998"/>
    <n v="1672.2599999999998"/>
  </r>
  <r>
    <x v="283"/>
    <x v="283"/>
    <s v="Narzędzia"/>
    <d v="2025-09-01T00:00:00"/>
    <n v="10"/>
    <n v="292.85000000000002"/>
    <n v="2928.5"/>
  </r>
  <r>
    <x v="283"/>
    <x v="283"/>
    <s v="Narzędzia"/>
    <d v="2025-10-01T00:00:00"/>
    <n v="11"/>
    <n v="296.12"/>
    <n v="3257.32"/>
  </r>
  <r>
    <x v="283"/>
    <x v="283"/>
    <s v="Narzędzia"/>
    <d v="2025-11-01T00:00:00"/>
    <n v="16"/>
    <n v="300.08"/>
    <n v="4801.28"/>
  </r>
  <r>
    <x v="283"/>
    <x v="283"/>
    <s v="Narzędzia"/>
    <d v="2025-12-01T00:00:00"/>
    <n v="25"/>
    <n v="285.31"/>
    <n v="7132.75"/>
  </r>
  <r>
    <x v="283"/>
    <x v="283"/>
    <s v="Narzędzia"/>
    <d v="2026-01-01T00:00:00"/>
    <n v="24"/>
    <n v="301.62"/>
    <n v="7238.88"/>
  </r>
  <r>
    <x v="283"/>
    <x v="283"/>
    <s v="Narzędzia"/>
    <d v="2026-02-01T00:00:00"/>
    <n v="23"/>
    <n v="293.91000000000003"/>
    <n v="6759.93"/>
  </r>
  <r>
    <x v="283"/>
    <x v="283"/>
    <s v="Narzędzia"/>
    <d v="2026-03-01T00:00:00"/>
    <n v="14"/>
    <n v="305.42"/>
    <n v="4275.88"/>
  </r>
  <r>
    <x v="283"/>
    <x v="283"/>
    <s v="Narzędzia"/>
    <d v="2026-04-01T00:00:00"/>
    <n v="9"/>
    <n v="282.13"/>
    <n v="2539.17"/>
  </r>
  <r>
    <x v="283"/>
    <x v="283"/>
    <s v="Narzędzia"/>
    <d v="2026-05-01T00:00:00"/>
    <n v="4"/>
    <n v="301.89"/>
    <n v="1207.56"/>
  </r>
  <r>
    <x v="283"/>
    <x v="283"/>
    <s v="Narzędzia"/>
    <d v="2026-06-01T00:00:00"/>
    <n v="1"/>
    <n v="288.97000000000003"/>
    <n v="288.97000000000003"/>
  </r>
  <r>
    <x v="283"/>
    <x v="283"/>
    <s v="Narzędzia"/>
    <d v="2026-07-01T00:00:00"/>
    <n v="2"/>
    <n v="290.8"/>
    <n v="581.6"/>
  </r>
  <r>
    <x v="284"/>
    <x v="284"/>
    <s v="Elektronika"/>
    <d v="2024-08-01T00:00:00"/>
    <n v="22"/>
    <n v="315.67"/>
    <n v="6944.7400000000007"/>
  </r>
  <r>
    <x v="284"/>
    <x v="284"/>
    <s v="Elektronika"/>
    <d v="2024-09-01T00:00:00"/>
    <n v="31"/>
    <n v="335.99"/>
    <n v="10415.69"/>
  </r>
  <r>
    <x v="284"/>
    <x v="284"/>
    <s v="Elektronika"/>
    <d v="2024-10-01T00:00:00"/>
    <n v="30"/>
    <n v="318.56"/>
    <n v="9556.7999999999993"/>
  </r>
  <r>
    <x v="284"/>
    <x v="284"/>
    <s v="Elektronika"/>
    <d v="2024-11-01T00:00:00"/>
    <n v="36"/>
    <n v="333.82"/>
    <n v="12017.52"/>
  </r>
  <r>
    <x v="284"/>
    <x v="284"/>
    <s v="Elektronika"/>
    <d v="2024-12-01T00:00:00"/>
    <n v="86"/>
    <n v="327.44"/>
    <n v="28159.84"/>
  </r>
  <r>
    <x v="284"/>
    <x v="284"/>
    <s v="Elektronika"/>
    <d v="2025-01-01T00:00:00"/>
    <n v="64"/>
    <n v="316.63"/>
    <n v="20264.32"/>
  </r>
  <r>
    <x v="284"/>
    <x v="284"/>
    <s v="Elektronika"/>
    <d v="2025-02-01T00:00:00"/>
    <n v="79"/>
    <n v="318.39"/>
    <n v="25152.809999999998"/>
  </r>
  <r>
    <x v="284"/>
    <x v="284"/>
    <s v="Elektronika"/>
    <d v="2025-03-01T00:00:00"/>
    <n v="40"/>
    <n v="317.54000000000002"/>
    <n v="12701.6"/>
  </r>
  <r>
    <x v="284"/>
    <x v="284"/>
    <s v="Elektronika"/>
    <d v="2025-04-01T00:00:00"/>
    <n v="26"/>
    <n v="334.88"/>
    <n v="8706.8799999999992"/>
  </r>
  <r>
    <x v="284"/>
    <x v="284"/>
    <s v="Elektronika"/>
    <d v="2025-05-01T00:00:00"/>
    <n v="27"/>
    <n v="334.06"/>
    <n v="9019.6200000000008"/>
  </r>
  <r>
    <x v="284"/>
    <x v="284"/>
    <s v="Elektronika"/>
    <d v="2025-06-01T00:00:00"/>
    <n v="20"/>
    <n v="305.91000000000003"/>
    <n v="6118.2000000000007"/>
  </r>
  <r>
    <x v="284"/>
    <x v="284"/>
    <s v="Elektronika"/>
    <d v="2025-07-01T00:00:00"/>
    <n v="9"/>
    <n v="319.29000000000002"/>
    <n v="2873.61"/>
  </r>
  <r>
    <x v="284"/>
    <x v="284"/>
    <s v="Elektronika"/>
    <d v="2025-08-01T00:00:00"/>
    <n v="14"/>
    <n v="313.31"/>
    <n v="4386.34"/>
  </r>
  <r>
    <x v="284"/>
    <x v="284"/>
    <s v="Elektronika"/>
    <d v="2025-09-01T00:00:00"/>
    <n v="30"/>
    <n v="324.33"/>
    <n v="9729.9"/>
  </r>
  <r>
    <x v="284"/>
    <x v="284"/>
    <s v="Elektronika"/>
    <d v="2025-10-01T00:00:00"/>
    <n v="21"/>
    <n v="317"/>
    <n v="6657"/>
  </r>
  <r>
    <x v="284"/>
    <x v="284"/>
    <s v="Elektronika"/>
    <d v="2025-11-01T00:00:00"/>
    <n v="43"/>
    <n v="312.58"/>
    <n v="13440.939999999999"/>
  </r>
  <r>
    <x v="284"/>
    <x v="284"/>
    <s v="Elektronika"/>
    <d v="2025-12-01T00:00:00"/>
    <n v="59"/>
    <n v="336.99"/>
    <n v="19882.41"/>
  </r>
  <r>
    <x v="284"/>
    <x v="284"/>
    <s v="Elektronika"/>
    <d v="2026-01-01T00:00:00"/>
    <n v="65"/>
    <n v="327.01"/>
    <n v="21255.649999999998"/>
  </r>
  <r>
    <x v="284"/>
    <x v="284"/>
    <s v="Elektronika"/>
    <d v="2026-02-01T00:00:00"/>
    <n v="64"/>
    <n v="306.23"/>
    <n v="19598.72"/>
  </r>
  <r>
    <x v="284"/>
    <x v="284"/>
    <s v="Elektronika"/>
    <d v="2026-03-01T00:00:00"/>
    <n v="25"/>
    <n v="333.88"/>
    <n v="8347"/>
  </r>
  <r>
    <x v="284"/>
    <x v="284"/>
    <s v="Elektronika"/>
    <d v="2026-04-01T00:00:00"/>
    <n v="35"/>
    <n v="310.82"/>
    <n v="10878.699999999999"/>
  </r>
  <r>
    <x v="284"/>
    <x v="284"/>
    <s v="Elektronika"/>
    <d v="2026-05-01T00:00:00"/>
    <n v="19"/>
    <n v="318.67"/>
    <n v="6054.7300000000005"/>
  </r>
  <r>
    <x v="284"/>
    <x v="284"/>
    <s v="Elektronika"/>
    <d v="2026-06-01T00:00:00"/>
    <n v="16"/>
    <n v="323.17"/>
    <n v="5170.72"/>
  </r>
  <r>
    <x v="284"/>
    <x v="284"/>
    <s v="Elektronika"/>
    <d v="2026-07-01T00:00:00"/>
    <n v="13"/>
    <n v="330.34"/>
    <n v="4294.42"/>
  </r>
  <r>
    <x v="285"/>
    <x v="285"/>
    <s v="Elektronika"/>
    <d v="2024-08-01T00:00:00"/>
    <n v="1"/>
    <n v="357.05"/>
    <n v="357.05"/>
  </r>
  <r>
    <x v="285"/>
    <x v="285"/>
    <s v="Elektronika"/>
    <d v="2024-09-01T00:00:00"/>
    <n v="0"/>
    <n v="374.72"/>
    <n v="0"/>
  </r>
  <r>
    <x v="285"/>
    <x v="285"/>
    <s v="Elektronika"/>
    <d v="2024-10-01T00:00:00"/>
    <n v="1"/>
    <n v="370.66"/>
    <n v="370.66"/>
  </r>
  <r>
    <x v="285"/>
    <x v="285"/>
    <s v="Elektronika"/>
    <d v="2024-11-01T00:00:00"/>
    <n v="1"/>
    <n v="379.46"/>
    <n v="379.46"/>
  </r>
  <r>
    <x v="285"/>
    <x v="285"/>
    <s v="Elektronika"/>
    <d v="2024-12-01T00:00:00"/>
    <n v="1"/>
    <n v="370.65"/>
    <n v="370.65"/>
  </r>
  <r>
    <x v="285"/>
    <x v="285"/>
    <s v="Elektronika"/>
    <d v="2025-01-01T00:00:00"/>
    <n v="4"/>
    <n v="350.14"/>
    <n v="1400.56"/>
  </r>
  <r>
    <x v="285"/>
    <x v="285"/>
    <s v="Elektronika"/>
    <d v="2025-02-01T00:00:00"/>
    <n v="4"/>
    <n v="364.72"/>
    <n v="1458.88"/>
  </r>
  <r>
    <x v="285"/>
    <x v="285"/>
    <s v="Elektronika"/>
    <d v="2025-03-01T00:00:00"/>
    <n v="5"/>
    <n v="355.49"/>
    <n v="1777.45"/>
  </r>
  <r>
    <x v="285"/>
    <x v="285"/>
    <s v="Elektronika"/>
    <d v="2025-04-01T00:00:00"/>
    <n v="5"/>
    <n v="360.77"/>
    <n v="1803.85"/>
  </r>
  <r>
    <x v="285"/>
    <x v="285"/>
    <s v="Elektronika"/>
    <d v="2025-05-01T00:00:00"/>
    <n v="4"/>
    <n v="355.44"/>
    <n v="1421.76"/>
  </r>
  <r>
    <x v="285"/>
    <x v="285"/>
    <s v="Elektronika"/>
    <d v="2025-06-01T00:00:00"/>
    <n v="2"/>
    <n v="347.21"/>
    <n v="694.42"/>
  </r>
  <r>
    <x v="285"/>
    <x v="285"/>
    <s v="Elektronika"/>
    <d v="2025-07-01T00:00:00"/>
    <n v="2"/>
    <n v="374.95"/>
    <n v="749.9"/>
  </r>
  <r>
    <x v="285"/>
    <x v="285"/>
    <s v="Elektronika"/>
    <d v="2025-08-01T00:00:00"/>
    <n v="0"/>
    <n v="370.99"/>
    <n v="0"/>
  </r>
  <r>
    <x v="285"/>
    <x v="285"/>
    <s v="Elektronika"/>
    <d v="2025-09-01T00:00:00"/>
    <n v="0"/>
    <n v="352.21"/>
    <n v="0"/>
  </r>
  <r>
    <x v="285"/>
    <x v="285"/>
    <s v="Elektronika"/>
    <d v="2025-10-01T00:00:00"/>
    <n v="1"/>
    <n v="374.61"/>
    <n v="374.61"/>
  </r>
  <r>
    <x v="285"/>
    <x v="285"/>
    <s v="Elektronika"/>
    <d v="2025-11-01T00:00:00"/>
    <n v="2"/>
    <n v="354.26"/>
    <n v="708.52"/>
  </r>
  <r>
    <x v="285"/>
    <x v="285"/>
    <s v="Elektronika"/>
    <d v="2025-12-01T00:00:00"/>
    <n v="2"/>
    <n v="347.7"/>
    <n v="695.4"/>
  </r>
  <r>
    <x v="285"/>
    <x v="285"/>
    <s v="Elektronika"/>
    <d v="2026-01-01T00:00:00"/>
    <n v="3"/>
    <n v="377.95"/>
    <n v="1133.8499999999999"/>
  </r>
  <r>
    <x v="285"/>
    <x v="285"/>
    <s v="Elektronika"/>
    <d v="2026-02-01T00:00:00"/>
    <n v="5"/>
    <n v="367.5"/>
    <n v="1837.5"/>
  </r>
  <r>
    <x v="285"/>
    <x v="285"/>
    <s v="Elektronika"/>
    <d v="2026-03-01T00:00:00"/>
    <n v="4"/>
    <n v="349.16"/>
    <n v="1396.64"/>
  </r>
  <r>
    <x v="285"/>
    <x v="285"/>
    <s v="Elektronika"/>
    <d v="2026-04-01T00:00:00"/>
    <n v="7"/>
    <n v="368.63"/>
    <n v="2580.41"/>
  </r>
  <r>
    <x v="285"/>
    <x v="285"/>
    <s v="Elektronika"/>
    <d v="2026-05-01T00:00:00"/>
    <n v="5"/>
    <n v="364.36"/>
    <n v="1821.8000000000002"/>
  </r>
  <r>
    <x v="285"/>
    <x v="285"/>
    <s v="Elektronika"/>
    <d v="2026-06-01T00:00:00"/>
    <n v="4"/>
    <n v="366.81"/>
    <n v="1467.24"/>
  </r>
  <r>
    <x v="285"/>
    <x v="285"/>
    <s v="Elektronika"/>
    <d v="2026-07-01T00:00:00"/>
    <n v="2"/>
    <n v="353.13"/>
    <n v="706.26"/>
  </r>
  <r>
    <x v="286"/>
    <x v="286"/>
    <s v="Kosmetyki"/>
    <d v="2024-08-01T00:00:00"/>
    <n v="2"/>
    <n v="79.73"/>
    <n v="159.46"/>
  </r>
  <r>
    <x v="286"/>
    <x v="286"/>
    <s v="Kosmetyki"/>
    <d v="2024-09-01T00:00:00"/>
    <n v="2"/>
    <n v="76.22"/>
    <n v="152.44"/>
  </r>
  <r>
    <x v="286"/>
    <x v="286"/>
    <s v="Kosmetyki"/>
    <d v="2024-10-01T00:00:00"/>
    <n v="3"/>
    <n v="77.91"/>
    <n v="233.73"/>
  </r>
  <r>
    <x v="286"/>
    <x v="286"/>
    <s v="Kosmetyki"/>
    <d v="2024-11-01T00:00:00"/>
    <n v="4"/>
    <n v="80.22"/>
    <n v="320.88"/>
  </r>
  <r>
    <x v="286"/>
    <x v="286"/>
    <s v="Kosmetyki"/>
    <d v="2024-12-01T00:00:00"/>
    <n v="4"/>
    <n v="79.33"/>
    <n v="317.32"/>
  </r>
  <r>
    <x v="286"/>
    <x v="286"/>
    <s v="Kosmetyki"/>
    <d v="2025-01-01T00:00:00"/>
    <n v="5"/>
    <n v="78.87"/>
    <n v="394.35"/>
  </r>
  <r>
    <x v="286"/>
    <x v="286"/>
    <s v="Kosmetyki"/>
    <d v="2025-02-01T00:00:00"/>
    <n v="8"/>
    <n v="80.53"/>
    <n v="644.24"/>
  </r>
  <r>
    <x v="286"/>
    <x v="286"/>
    <s v="Kosmetyki"/>
    <d v="2025-03-01T00:00:00"/>
    <n v="5"/>
    <n v="77.930000000000007"/>
    <n v="389.65000000000003"/>
  </r>
  <r>
    <x v="286"/>
    <x v="286"/>
    <s v="Kosmetyki"/>
    <d v="2025-04-01T00:00:00"/>
    <n v="5"/>
    <n v="83.26"/>
    <n v="416.3"/>
  </r>
  <r>
    <x v="286"/>
    <x v="286"/>
    <s v="Kosmetyki"/>
    <d v="2025-05-01T00:00:00"/>
    <n v="4"/>
    <n v="81.86"/>
    <n v="327.44"/>
  </r>
  <r>
    <x v="286"/>
    <x v="286"/>
    <s v="Kosmetyki"/>
    <d v="2025-06-01T00:00:00"/>
    <n v="3"/>
    <n v="82.5"/>
    <n v="247.5"/>
  </r>
  <r>
    <x v="286"/>
    <x v="286"/>
    <s v="Kosmetyki"/>
    <d v="2025-07-01T00:00:00"/>
    <n v="2"/>
    <n v="77.849999999999994"/>
    <n v="155.69999999999999"/>
  </r>
  <r>
    <x v="286"/>
    <x v="286"/>
    <s v="Kosmetyki"/>
    <d v="2025-08-01T00:00:00"/>
    <n v="2"/>
    <n v="81.540000000000006"/>
    <n v="163.08000000000001"/>
  </r>
  <r>
    <x v="286"/>
    <x v="286"/>
    <s v="Kosmetyki"/>
    <d v="2025-09-01T00:00:00"/>
    <n v="2"/>
    <n v="79.569999999999993"/>
    <n v="159.13999999999999"/>
  </r>
  <r>
    <x v="286"/>
    <x v="286"/>
    <s v="Kosmetyki"/>
    <d v="2025-10-01T00:00:00"/>
    <n v="3"/>
    <n v="81.99"/>
    <n v="245.96999999999997"/>
  </r>
  <r>
    <x v="286"/>
    <x v="286"/>
    <s v="Kosmetyki"/>
    <d v="2025-11-01T00:00:00"/>
    <n v="5"/>
    <n v="75.77"/>
    <n v="378.84999999999997"/>
  </r>
  <r>
    <x v="286"/>
    <x v="286"/>
    <s v="Kosmetyki"/>
    <d v="2025-12-01T00:00:00"/>
    <n v="6"/>
    <n v="77.41"/>
    <n v="464.46"/>
  </r>
  <r>
    <x v="286"/>
    <x v="286"/>
    <s v="Kosmetyki"/>
    <d v="2026-01-01T00:00:00"/>
    <n v="5"/>
    <n v="81.48"/>
    <n v="407.40000000000003"/>
  </r>
  <r>
    <x v="286"/>
    <x v="286"/>
    <s v="Kosmetyki"/>
    <d v="2026-02-01T00:00:00"/>
    <n v="7"/>
    <n v="81.319999999999993"/>
    <n v="569.24"/>
  </r>
  <r>
    <x v="286"/>
    <x v="286"/>
    <s v="Kosmetyki"/>
    <d v="2026-03-01T00:00:00"/>
    <n v="8"/>
    <n v="77.8"/>
    <n v="622.4"/>
  </r>
  <r>
    <x v="286"/>
    <x v="286"/>
    <s v="Kosmetyki"/>
    <d v="2026-04-01T00:00:00"/>
    <n v="5"/>
    <n v="79.099999999999994"/>
    <n v="395.5"/>
  </r>
  <r>
    <x v="286"/>
    <x v="286"/>
    <s v="Kosmetyki"/>
    <d v="2026-05-01T00:00:00"/>
    <n v="5"/>
    <n v="76.349999999999994"/>
    <n v="381.75"/>
  </r>
  <r>
    <x v="286"/>
    <x v="286"/>
    <s v="Kosmetyki"/>
    <d v="2026-06-01T00:00:00"/>
    <n v="4"/>
    <n v="79.680000000000007"/>
    <n v="318.72000000000003"/>
  </r>
  <r>
    <x v="286"/>
    <x v="286"/>
    <s v="Kosmetyki"/>
    <d v="2026-07-01T00:00:00"/>
    <n v="2"/>
    <n v="78.39"/>
    <n v="156.78"/>
  </r>
  <r>
    <x v="287"/>
    <x v="287"/>
    <s v="Meble"/>
    <d v="2024-08-01T00:00:00"/>
    <n v="11"/>
    <n v="838.91"/>
    <n v="9228.01"/>
  </r>
  <r>
    <x v="287"/>
    <x v="287"/>
    <s v="Meble"/>
    <d v="2024-09-01T00:00:00"/>
    <n v="11"/>
    <n v="859.04"/>
    <n v="9449.4399999999987"/>
  </r>
  <r>
    <x v="287"/>
    <x v="287"/>
    <s v="Meble"/>
    <d v="2024-10-01T00:00:00"/>
    <n v="11"/>
    <n v="835.45"/>
    <n v="9189.9500000000007"/>
  </r>
  <r>
    <x v="287"/>
    <x v="287"/>
    <s v="Meble"/>
    <d v="2024-11-01T00:00:00"/>
    <n v="10"/>
    <n v="882.44"/>
    <n v="8824.4000000000015"/>
  </r>
  <r>
    <x v="287"/>
    <x v="287"/>
    <s v="Meble"/>
    <d v="2024-12-01T00:00:00"/>
    <n v="11"/>
    <n v="853.82"/>
    <n v="9392.02"/>
  </r>
  <r>
    <x v="287"/>
    <x v="287"/>
    <s v="Meble"/>
    <d v="2025-01-01T00:00:00"/>
    <n v="11"/>
    <n v="875.8"/>
    <n v="9633.7999999999993"/>
  </r>
  <r>
    <x v="287"/>
    <x v="287"/>
    <s v="Meble"/>
    <d v="2025-02-01T00:00:00"/>
    <n v="11"/>
    <n v="865.85"/>
    <n v="9524.35"/>
  </r>
  <r>
    <x v="287"/>
    <x v="287"/>
    <s v="Meble"/>
    <d v="2025-03-01T00:00:00"/>
    <n v="12"/>
    <n v="874.06"/>
    <n v="10488.72"/>
  </r>
  <r>
    <x v="287"/>
    <x v="287"/>
    <s v="Meble"/>
    <d v="2025-04-01T00:00:00"/>
    <n v="11"/>
    <n v="843.38"/>
    <n v="9277.18"/>
  </r>
  <r>
    <x v="287"/>
    <x v="287"/>
    <s v="Meble"/>
    <d v="2025-05-01T00:00:00"/>
    <n v="11"/>
    <n v="813.79"/>
    <n v="8951.6899999999987"/>
  </r>
  <r>
    <x v="287"/>
    <x v="287"/>
    <s v="Meble"/>
    <d v="2025-06-01T00:00:00"/>
    <n v="10"/>
    <n v="824.76"/>
    <n v="8247.6"/>
  </r>
  <r>
    <x v="287"/>
    <x v="287"/>
    <s v="Meble"/>
    <d v="2025-07-01T00:00:00"/>
    <n v="10"/>
    <n v="858.92"/>
    <n v="8589.1999999999989"/>
  </r>
  <r>
    <x v="287"/>
    <x v="287"/>
    <s v="Meble"/>
    <d v="2025-08-01T00:00:00"/>
    <n v="10"/>
    <n v="841.23"/>
    <n v="8412.2999999999993"/>
  </r>
  <r>
    <x v="287"/>
    <x v="287"/>
    <s v="Meble"/>
    <d v="2025-09-01T00:00:00"/>
    <n v="9"/>
    <n v="802.39"/>
    <n v="7221.51"/>
  </r>
  <r>
    <x v="287"/>
    <x v="287"/>
    <s v="Meble"/>
    <d v="2025-10-01T00:00:00"/>
    <n v="10"/>
    <n v="868.41"/>
    <n v="8684.1"/>
  </r>
  <r>
    <x v="287"/>
    <x v="287"/>
    <s v="Meble"/>
    <d v="2025-11-01T00:00:00"/>
    <n v="11"/>
    <n v="803.84"/>
    <n v="8842.24"/>
  </r>
  <r>
    <x v="287"/>
    <x v="287"/>
    <s v="Meble"/>
    <d v="2025-12-01T00:00:00"/>
    <n v="9"/>
    <n v="823.97"/>
    <n v="7415.7300000000005"/>
  </r>
  <r>
    <x v="287"/>
    <x v="287"/>
    <s v="Meble"/>
    <d v="2026-01-01T00:00:00"/>
    <n v="10"/>
    <n v="835.45"/>
    <n v="8354.5"/>
  </r>
  <r>
    <x v="287"/>
    <x v="287"/>
    <s v="Meble"/>
    <d v="2026-02-01T00:00:00"/>
    <n v="9"/>
    <n v="831.19"/>
    <n v="7480.7100000000009"/>
  </r>
  <r>
    <x v="287"/>
    <x v="287"/>
    <s v="Meble"/>
    <d v="2026-03-01T00:00:00"/>
    <n v="10"/>
    <n v="841.72"/>
    <n v="8417.2000000000007"/>
  </r>
  <r>
    <x v="287"/>
    <x v="287"/>
    <s v="Meble"/>
    <d v="2026-04-01T00:00:00"/>
    <n v="10"/>
    <n v="816.04"/>
    <n v="8160.4"/>
  </r>
  <r>
    <x v="287"/>
    <x v="287"/>
    <s v="Meble"/>
    <d v="2026-05-01T00:00:00"/>
    <n v="10"/>
    <n v="844.92"/>
    <n v="8449.1999999999989"/>
  </r>
  <r>
    <x v="287"/>
    <x v="287"/>
    <s v="Meble"/>
    <d v="2026-06-01T00:00:00"/>
    <n v="10"/>
    <n v="803.42"/>
    <n v="8034.2"/>
  </r>
  <r>
    <x v="287"/>
    <x v="287"/>
    <s v="Meble"/>
    <d v="2026-07-01T00:00:00"/>
    <n v="10"/>
    <n v="844.61"/>
    <n v="8446.1"/>
  </r>
  <r>
    <x v="288"/>
    <x v="288"/>
    <s v="Elektronika"/>
    <d v="2024-08-01T00:00:00"/>
    <n v="3"/>
    <n v="54.38"/>
    <n v="163.14000000000001"/>
  </r>
  <r>
    <x v="288"/>
    <x v="288"/>
    <s v="Elektronika"/>
    <d v="2024-09-01T00:00:00"/>
    <n v="3"/>
    <n v="55.43"/>
    <n v="166.29"/>
  </r>
  <r>
    <x v="288"/>
    <x v="288"/>
    <s v="Elektronika"/>
    <d v="2024-10-01T00:00:00"/>
    <n v="3"/>
    <n v="54.45"/>
    <n v="163.35000000000002"/>
  </r>
  <r>
    <x v="288"/>
    <x v="288"/>
    <s v="Elektronika"/>
    <d v="2024-11-01T00:00:00"/>
    <n v="3"/>
    <n v="58.58"/>
    <n v="175.74"/>
  </r>
  <r>
    <x v="288"/>
    <x v="288"/>
    <s v="Elektronika"/>
    <d v="2024-12-01T00:00:00"/>
    <n v="3"/>
    <n v="57.98"/>
    <n v="173.94"/>
  </r>
  <r>
    <x v="288"/>
    <x v="288"/>
    <s v="Elektronika"/>
    <d v="2025-01-01T00:00:00"/>
    <n v="3"/>
    <n v="54.65"/>
    <n v="163.95"/>
  </r>
  <r>
    <x v="288"/>
    <x v="288"/>
    <s v="Elektronika"/>
    <d v="2025-02-01T00:00:00"/>
    <n v="3"/>
    <n v="54.49"/>
    <n v="163.47"/>
  </r>
  <r>
    <x v="288"/>
    <x v="288"/>
    <s v="Elektronika"/>
    <d v="2025-03-01T00:00:00"/>
    <n v="4"/>
    <n v="58.03"/>
    <n v="232.12"/>
  </r>
  <r>
    <x v="288"/>
    <x v="288"/>
    <s v="Elektronika"/>
    <d v="2025-04-01T00:00:00"/>
    <n v="4"/>
    <n v="56.66"/>
    <n v="226.64"/>
  </r>
  <r>
    <x v="288"/>
    <x v="288"/>
    <s v="Elektronika"/>
    <d v="2025-05-01T00:00:00"/>
    <n v="3"/>
    <n v="55.28"/>
    <n v="165.84"/>
  </r>
  <r>
    <x v="288"/>
    <x v="288"/>
    <s v="Elektronika"/>
    <d v="2025-06-01T00:00:00"/>
    <n v="3"/>
    <n v="58.35"/>
    <n v="175.05"/>
  </r>
  <r>
    <x v="288"/>
    <x v="288"/>
    <s v="Elektronika"/>
    <d v="2025-07-01T00:00:00"/>
    <n v="3"/>
    <n v="58.6"/>
    <n v="175.8"/>
  </r>
  <r>
    <x v="288"/>
    <x v="288"/>
    <s v="Elektronika"/>
    <d v="2025-08-01T00:00:00"/>
    <n v="3"/>
    <n v="56.69"/>
    <n v="170.07"/>
  </r>
  <r>
    <x v="288"/>
    <x v="288"/>
    <s v="Elektronika"/>
    <d v="2025-09-01T00:00:00"/>
    <n v="3"/>
    <n v="58.04"/>
    <n v="174.12"/>
  </r>
  <r>
    <x v="288"/>
    <x v="288"/>
    <s v="Elektronika"/>
    <d v="2025-10-01T00:00:00"/>
    <n v="4"/>
    <n v="54.53"/>
    <n v="218.12"/>
  </r>
  <r>
    <x v="288"/>
    <x v="288"/>
    <s v="Elektronika"/>
    <d v="2025-11-01T00:00:00"/>
    <n v="4"/>
    <n v="53.88"/>
    <n v="215.52"/>
  </r>
  <r>
    <x v="288"/>
    <x v="288"/>
    <s v="Elektronika"/>
    <d v="2025-12-01T00:00:00"/>
    <n v="4"/>
    <n v="54.62"/>
    <n v="218.48"/>
  </r>
  <r>
    <x v="288"/>
    <x v="288"/>
    <s v="Elektronika"/>
    <d v="2026-01-01T00:00:00"/>
    <n v="4"/>
    <n v="56.94"/>
    <n v="227.76"/>
  </r>
  <r>
    <x v="288"/>
    <x v="288"/>
    <s v="Elektronika"/>
    <d v="2026-02-01T00:00:00"/>
    <n v="4"/>
    <n v="55.45"/>
    <n v="221.8"/>
  </r>
  <r>
    <x v="288"/>
    <x v="288"/>
    <s v="Elektronika"/>
    <d v="2026-03-01T00:00:00"/>
    <n v="3"/>
    <n v="58.68"/>
    <n v="176.04"/>
  </r>
  <r>
    <x v="288"/>
    <x v="288"/>
    <s v="Elektronika"/>
    <d v="2026-04-01T00:00:00"/>
    <n v="3"/>
    <n v="58.6"/>
    <n v="175.8"/>
  </r>
  <r>
    <x v="288"/>
    <x v="288"/>
    <s v="Elektronika"/>
    <d v="2026-05-01T00:00:00"/>
    <n v="3"/>
    <n v="57.13"/>
    <n v="171.39000000000001"/>
  </r>
  <r>
    <x v="288"/>
    <x v="288"/>
    <s v="Elektronika"/>
    <d v="2026-06-01T00:00:00"/>
    <n v="4"/>
    <n v="55.64"/>
    <n v="222.56"/>
  </r>
  <r>
    <x v="288"/>
    <x v="288"/>
    <s v="Elektronika"/>
    <d v="2026-07-01T00:00:00"/>
    <n v="4"/>
    <n v="54.98"/>
    <n v="219.92"/>
  </r>
  <r>
    <x v="289"/>
    <x v="289"/>
    <s v="Obuwie"/>
    <d v="2024-08-01T00:00:00"/>
    <n v="47"/>
    <n v="94.55"/>
    <n v="4443.8499999999995"/>
  </r>
  <r>
    <x v="289"/>
    <x v="289"/>
    <s v="Obuwie"/>
    <d v="2024-09-01T00:00:00"/>
    <n v="44"/>
    <n v="97.39"/>
    <n v="4285.16"/>
  </r>
  <r>
    <x v="289"/>
    <x v="289"/>
    <s v="Obuwie"/>
    <d v="2024-10-01T00:00:00"/>
    <n v="55"/>
    <n v="95.92"/>
    <n v="5275.6"/>
  </r>
  <r>
    <x v="289"/>
    <x v="289"/>
    <s v="Obuwie"/>
    <d v="2024-11-01T00:00:00"/>
    <n v="46"/>
    <n v="95.56"/>
    <n v="4395.76"/>
  </r>
  <r>
    <x v="289"/>
    <x v="289"/>
    <s v="Obuwie"/>
    <d v="2024-12-01T00:00:00"/>
    <n v="54"/>
    <n v="97.39"/>
    <n v="5259.06"/>
  </r>
  <r>
    <x v="289"/>
    <x v="289"/>
    <s v="Obuwie"/>
    <d v="2025-01-01T00:00:00"/>
    <n v="50"/>
    <n v="99.32"/>
    <n v="4966"/>
  </r>
  <r>
    <x v="289"/>
    <x v="289"/>
    <s v="Obuwie"/>
    <d v="2025-02-01T00:00:00"/>
    <n v="42"/>
    <n v="93.98"/>
    <n v="3947.1600000000003"/>
  </r>
  <r>
    <x v="289"/>
    <x v="289"/>
    <s v="Obuwie"/>
    <d v="2025-03-01T00:00:00"/>
    <n v="55"/>
    <n v="101.17"/>
    <n v="5564.35"/>
  </r>
  <r>
    <x v="289"/>
    <x v="289"/>
    <s v="Obuwie"/>
    <d v="2025-04-01T00:00:00"/>
    <n v="58"/>
    <n v="95.19"/>
    <n v="5521.0199999999995"/>
  </r>
  <r>
    <x v="289"/>
    <x v="289"/>
    <s v="Obuwie"/>
    <d v="2025-05-01T00:00:00"/>
    <n v="57"/>
    <n v="96.38"/>
    <n v="5493.66"/>
  </r>
  <r>
    <x v="289"/>
    <x v="289"/>
    <s v="Obuwie"/>
    <d v="2025-06-01T00:00:00"/>
    <n v="52"/>
    <n v="97.89"/>
    <n v="5090.28"/>
  </r>
  <r>
    <x v="289"/>
    <x v="289"/>
    <s v="Obuwie"/>
    <d v="2025-07-01T00:00:00"/>
    <n v="57"/>
    <n v="97.36"/>
    <n v="5549.5199999999995"/>
  </r>
  <r>
    <x v="289"/>
    <x v="289"/>
    <s v="Obuwie"/>
    <d v="2025-08-01T00:00:00"/>
    <n v="59"/>
    <n v="99.87"/>
    <n v="5892.33"/>
  </r>
  <r>
    <x v="289"/>
    <x v="289"/>
    <s v="Obuwie"/>
    <d v="2025-09-01T00:00:00"/>
    <n v="66"/>
    <n v="95.24"/>
    <n v="6285.8399999999992"/>
  </r>
  <r>
    <x v="289"/>
    <x v="289"/>
    <s v="Obuwie"/>
    <d v="2025-10-01T00:00:00"/>
    <n v="66"/>
    <n v="93.92"/>
    <n v="6198.72"/>
  </r>
  <r>
    <x v="289"/>
    <x v="289"/>
    <s v="Obuwie"/>
    <d v="2025-11-01T00:00:00"/>
    <n v="56"/>
    <n v="93.19"/>
    <n v="5218.6399999999994"/>
  </r>
  <r>
    <x v="289"/>
    <x v="289"/>
    <s v="Obuwie"/>
    <d v="2025-12-01T00:00:00"/>
    <n v="57"/>
    <n v="95.68"/>
    <n v="5453.76"/>
  </r>
  <r>
    <x v="289"/>
    <x v="289"/>
    <s v="Obuwie"/>
    <d v="2026-01-01T00:00:00"/>
    <n v="68"/>
    <n v="97.75"/>
    <n v="6647"/>
  </r>
  <r>
    <x v="289"/>
    <x v="289"/>
    <s v="Obuwie"/>
    <d v="2026-02-01T00:00:00"/>
    <n v="69"/>
    <n v="92.77"/>
    <n v="6401.13"/>
  </r>
  <r>
    <x v="289"/>
    <x v="289"/>
    <s v="Obuwie"/>
    <d v="2026-03-01T00:00:00"/>
    <n v="62"/>
    <n v="95.44"/>
    <n v="5917.28"/>
  </r>
  <r>
    <x v="289"/>
    <x v="289"/>
    <s v="Obuwie"/>
    <d v="2026-04-01T00:00:00"/>
    <n v="62"/>
    <n v="100"/>
    <n v="6200"/>
  </r>
  <r>
    <x v="289"/>
    <x v="289"/>
    <s v="Obuwie"/>
    <d v="2026-05-01T00:00:00"/>
    <n v="54"/>
    <n v="96.83"/>
    <n v="5228.82"/>
  </r>
  <r>
    <x v="289"/>
    <x v="289"/>
    <s v="Obuwie"/>
    <d v="2026-06-01T00:00:00"/>
    <n v="51"/>
    <n v="100.83"/>
    <n v="5142.33"/>
  </r>
  <r>
    <x v="289"/>
    <x v="289"/>
    <s v="Obuwie"/>
    <d v="2026-07-01T00:00:00"/>
    <n v="67"/>
    <n v="92.54"/>
    <n v="6200.18"/>
  </r>
  <r>
    <x v="290"/>
    <x v="290"/>
    <s v="Kosmetyki"/>
    <d v="2024-08-01T00:00:00"/>
    <n v="25"/>
    <n v="38.83"/>
    <n v="970.75"/>
  </r>
  <r>
    <x v="290"/>
    <x v="290"/>
    <s v="Kosmetyki"/>
    <d v="2024-09-01T00:00:00"/>
    <n v="29"/>
    <n v="39.409999999999997"/>
    <n v="1142.8899999999999"/>
  </r>
  <r>
    <x v="290"/>
    <x v="290"/>
    <s v="Kosmetyki"/>
    <d v="2024-10-01T00:00:00"/>
    <n v="32"/>
    <n v="38.92"/>
    <n v="1245.44"/>
  </r>
  <r>
    <x v="290"/>
    <x v="290"/>
    <s v="Kosmetyki"/>
    <d v="2024-11-01T00:00:00"/>
    <n v="20"/>
    <n v="36.520000000000003"/>
    <n v="730.40000000000009"/>
  </r>
  <r>
    <x v="290"/>
    <x v="290"/>
    <s v="Kosmetyki"/>
    <d v="2024-12-01T00:00:00"/>
    <n v="21"/>
    <n v="38.1"/>
    <n v="800.1"/>
  </r>
  <r>
    <x v="290"/>
    <x v="290"/>
    <s v="Kosmetyki"/>
    <d v="2025-01-01T00:00:00"/>
    <n v="22"/>
    <n v="38.54"/>
    <n v="847.88"/>
  </r>
  <r>
    <x v="290"/>
    <x v="290"/>
    <s v="Kosmetyki"/>
    <d v="2025-02-01T00:00:00"/>
    <n v="11"/>
    <n v="38.31"/>
    <n v="421.41"/>
  </r>
  <r>
    <x v="290"/>
    <x v="290"/>
    <s v="Kosmetyki"/>
    <d v="2025-03-01T00:00:00"/>
    <n v="9"/>
    <n v="36.99"/>
    <n v="332.91"/>
  </r>
  <r>
    <x v="290"/>
    <x v="290"/>
    <s v="Kosmetyki"/>
    <d v="2025-04-01T00:00:00"/>
    <n v="8"/>
    <n v="36.880000000000003"/>
    <n v="295.04000000000002"/>
  </r>
  <r>
    <x v="290"/>
    <x v="290"/>
    <s v="Kosmetyki"/>
    <d v="2025-05-01T00:00:00"/>
    <n v="10"/>
    <n v="38.61"/>
    <n v="386.1"/>
  </r>
  <r>
    <x v="290"/>
    <x v="290"/>
    <s v="Kosmetyki"/>
    <d v="2025-06-01T00:00:00"/>
    <n v="21"/>
    <n v="36.35"/>
    <n v="763.35"/>
  </r>
  <r>
    <x v="290"/>
    <x v="290"/>
    <s v="Kosmetyki"/>
    <d v="2025-07-01T00:00:00"/>
    <n v="23"/>
    <n v="37.11"/>
    <n v="853.53"/>
  </r>
  <r>
    <x v="290"/>
    <x v="290"/>
    <s v="Kosmetyki"/>
    <d v="2025-08-01T00:00:00"/>
    <n v="25"/>
    <n v="38.74"/>
    <n v="968.5"/>
  </r>
  <r>
    <x v="290"/>
    <x v="290"/>
    <s v="Kosmetyki"/>
    <d v="2025-09-01T00:00:00"/>
    <n v="37"/>
    <n v="36.61"/>
    <n v="1354.57"/>
  </r>
  <r>
    <x v="290"/>
    <x v="290"/>
    <s v="Kosmetyki"/>
    <d v="2025-10-01T00:00:00"/>
    <n v="28"/>
    <n v="38.17"/>
    <n v="1068.76"/>
  </r>
  <r>
    <x v="290"/>
    <x v="290"/>
    <s v="Kosmetyki"/>
    <d v="2025-11-01T00:00:00"/>
    <n v="35"/>
    <n v="39.159999999999997"/>
    <n v="1370.6"/>
  </r>
  <r>
    <x v="290"/>
    <x v="290"/>
    <s v="Kosmetyki"/>
    <d v="2025-12-01T00:00:00"/>
    <n v="31"/>
    <n v="37.869999999999997"/>
    <n v="1173.97"/>
  </r>
  <r>
    <x v="290"/>
    <x v="290"/>
    <s v="Kosmetyki"/>
    <d v="2026-01-01T00:00:00"/>
    <n v="29"/>
    <n v="39.229999999999997"/>
    <n v="1137.6699999999998"/>
  </r>
  <r>
    <x v="290"/>
    <x v="290"/>
    <s v="Kosmetyki"/>
    <d v="2026-02-01T00:00:00"/>
    <n v="13"/>
    <n v="36.17"/>
    <n v="470.21000000000004"/>
  </r>
  <r>
    <x v="290"/>
    <x v="290"/>
    <s v="Kosmetyki"/>
    <d v="2026-03-01T00:00:00"/>
    <n v="9"/>
    <n v="37.4"/>
    <n v="336.59999999999997"/>
  </r>
  <r>
    <x v="290"/>
    <x v="290"/>
    <s v="Kosmetyki"/>
    <d v="2026-04-01T00:00:00"/>
    <n v="10"/>
    <n v="37.22"/>
    <n v="372.2"/>
  </r>
  <r>
    <x v="290"/>
    <x v="290"/>
    <s v="Kosmetyki"/>
    <d v="2026-05-01T00:00:00"/>
    <n v="13"/>
    <n v="38.1"/>
    <n v="495.3"/>
  </r>
  <r>
    <x v="290"/>
    <x v="290"/>
    <s v="Kosmetyki"/>
    <d v="2026-06-01T00:00:00"/>
    <n v="19"/>
    <n v="38.15"/>
    <n v="724.85"/>
  </r>
  <r>
    <x v="290"/>
    <x v="290"/>
    <s v="Kosmetyki"/>
    <d v="2026-07-01T00:00:00"/>
    <n v="37"/>
    <n v="36.450000000000003"/>
    <n v="1348.65"/>
  </r>
  <r>
    <x v="291"/>
    <x v="291"/>
    <s v="Kosmetyki"/>
    <d v="2024-08-01T00:00:00"/>
    <n v="43"/>
    <n v="98.07"/>
    <n v="4217.0099999999993"/>
  </r>
  <r>
    <x v="291"/>
    <x v="291"/>
    <s v="Kosmetyki"/>
    <d v="2024-09-01T00:00:00"/>
    <n v="47"/>
    <n v="98.44"/>
    <n v="4626.68"/>
  </r>
  <r>
    <x v="291"/>
    <x v="291"/>
    <s v="Kosmetyki"/>
    <d v="2024-10-01T00:00:00"/>
    <n v="98"/>
    <n v="94.34"/>
    <n v="9245.32"/>
  </r>
  <r>
    <x v="291"/>
    <x v="291"/>
    <s v="Kosmetyki"/>
    <d v="2024-11-01T00:00:00"/>
    <n v="96"/>
    <n v="95.55"/>
    <n v="9172.7999999999993"/>
  </r>
  <r>
    <x v="291"/>
    <x v="291"/>
    <s v="Kosmetyki"/>
    <d v="2024-12-01T00:00:00"/>
    <n v="74"/>
    <n v="92.5"/>
    <n v="6845"/>
  </r>
  <r>
    <x v="291"/>
    <x v="291"/>
    <s v="Kosmetyki"/>
    <d v="2025-01-01T00:00:00"/>
    <n v="52"/>
    <n v="94.9"/>
    <n v="4934.8"/>
  </r>
  <r>
    <x v="291"/>
    <x v="291"/>
    <s v="Kosmetyki"/>
    <d v="2025-02-01T00:00:00"/>
    <n v="48"/>
    <n v="98.4"/>
    <n v="4723.2000000000007"/>
  </r>
  <r>
    <x v="291"/>
    <x v="291"/>
    <s v="Kosmetyki"/>
    <d v="2025-03-01T00:00:00"/>
    <n v="29"/>
    <n v="93.3"/>
    <n v="2705.7"/>
  </r>
  <r>
    <x v="291"/>
    <x v="291"/>
    <s v="Kosmetyki"/>
    <d v="2025-04-01T00:00:00"/>
    <n v="15"/>
    <n v="99.01"/>
    <n v="1485.15"/>
  </r>
  <r>
    <x v="291"/>
    <x v="291"/>
    <s v="Kosmetyki"/>
    <d v="2025-05-01T00:00:00"/>
    <n v="15"/>
    <n v="97.76"/>
    <n v="1466.4"/>
  </r>
  <r>
    <x v="291"/>
    <x v="291"/>
    <s v="Kosmetyki"/>
    <d v="2025-06-01T00:00:00"/>
    <n v="22"/>
    <n v="99.48"/>
    <n v="2188.56"/>
  </r>
  <r>
    <x v="291"/>
    <x v="291"/>
    <s v="Kosmetyki"/>
    <d v="2025-07-01T00:00:00"/>
    <n v="38"/>
    <n v="98.89"/>
    <n v="3757.82"/>
  </r>
  <r>
    <x v="291"/>
    <x v="291"/>
    <s v="Kosmetyki"/>
    <d v="2025-08-01T00:00:00"/>
    <n v="82"/>
    <n v="93.68"/>
    <n v="7681.76"/>
  </r>
  <r>
    <x v="291"/>
    <x v="291"/>
    <s v="Kosmetyki"/>
    <d v="2025-09-01T00:00:00"/>
    <n v="107"/>
    <n v="99.16"/>
    <n v="10610.119999999999"/>
  </r>
  <r>
    <x v="291"/>
    <x v="291"/>
    <s v="Kosmetyki"/>
    <d v="2025-10-01T00:00:00"/>
    <n v="87"/>
    <n v="90.65"/>
    <n v="7886.55"/>
  </r>
  <r>
    <x v="291"/>
    <x v="291"/>
    <s v="Kosmetyki"/>
    <d v="2025-11-01T00:00:00"/>
    <n v="93"/>
    <n v="93.39"/>
    <n v="8685.27"/>
  </r>
  <r>
    <x v="291"/>
    <x v="291"/>
    <s v="Kosmetyki"/>
    <d v="2025-12-01T00:00:00"/>
    <n v="124"/>
    <n v="93.38"/>
    <n v="11579.119999999999"/>
  </r>
  <r>
    <x v="291"/>
    <x v="291"/>
    <s v="Kosmetyki"/>
    <d v="2026-01-01T00:00:00"/>
    <n v="74"/>
    <n v="96.65"/>
    <n v="7152.1"/>
  </r>
  <r>
    <x v="291"/>
    <x v="291"/>
    <s v="Kosmetyki"/>
    <d v="2026-02-01T00:00:00"/>
    <n v="62"/>
    <n v="91.95"/>
    <n v="5700.9000000000005"/>
  </r>
  <r>
    <x v="291"/>
    <x v="291"/>
    <s v="Kosmetyki"/>
    <d v="2026-03-01T00:00:00"/>
    <n v="36"/>
    <n v="93.51"/>
    <n v="3366.36"/>
  </r>
  <r>
    <x v="291"/>
    <x v="291"/>
    <s v="Kosmetyki"/>
    <d v="2026-04-01T00:00:00"/>
    <n v="23"/>
    <n v="96.28"/>
    <n v="2214.44"/>
  </r>
  <r>
    <x v="291"/>
    <x v="291"/>
    <s v="Kosmetyki"/>
    <d v="2026-05-01T00:00:00"/>
    <n v="17"/>
    <n v="90.62"/>
    <n v="1540.54"/>
  </r>
  <r>
    <x v="291"/>
    <x v="291"/>
    <s v="Kosmetyki"/>
    <d v="2026-06-01T00:00:00"/>
    <n v="40"/>
    <n v="95.28"/>
    <n v="3811.2"/>
  </r>
  <r>
    <x v="291"/>
    <x v="291"/>
    <s v="Kosmetyki"/>
    <d v="2026-07-01T00:00:00"/>
    <n v="54"/>
    <n v="92.2"/>
    <n v="4978.8"/>
  </r>
  <r>
    <x v="292"/>
    <x v="292"/>
    <s v="Zabawki"/>
    <d v="2024-08-01T00:00:00"/>
    <n v="69"/>
    <n v="195.75"/>
    <n v="13506.75"/>
  </r>
  <r>
    <x v="292"/>
    <x v="292"/>
    <s v="Zabawki"/>
    <d v="2024-09-01T00:00:00"/>
    <n v="40"/>
    <n v="204.57"/>
    <n v="8182.7999999999993"/>
  </r>
  <r>
    <x v="292"/>
    <x v="292"/>
    <s v="Zabawki"/>
    <d v="2024-10-01T00:00:00"/>
    <n v="32"/>
    <n v="210.62"/>
    <n v="6739.84"/>
  </r>
  <r>
    <x v="292"/>
    <x v="292"/>
    <s v="Zabawki"/>
    <d v="2024-11-01T00:00:00"/>
    <n v="0"/>
    <n v="210.32"/>
    <n v="0"/>
  </r>
  <r>
    <x v="292"/>
    <x v="292"/>
    <s v="Zabawki"/>
    <d v="2024-12-01T00:00:00"/>
    <n v="22"/>
    <n v="209.23"/>
    <n v="4603.0599999999995"/>
  </r>
  <r>
    <x v="292"/>
    <x v="292"/>
    <s v="Zabawki"/>
    <d v="2025-01-01T00:00:00"/>
    <n v="0"/>
    <n v="194.41"/>
    <n v="0"/>
  </r>
  <r>
    <x v="292"/>
    <x v="292"/>
    <s v="Zabawki"/>
    <d v="2025-02-01T00:00:00"/>
    <n v="20"/>
    <n v="195.31"/>
    <n v="3906.2"/>
  </r>
  <r>
    <x v="292"/>
    <x v="292"/>
    <s v="Zabawki"/>
    <d v="2025-03-01T00:00:00"/>
    <n v="0"/>
    <n v="206.39"/>
    <n v="0"/>
  </r>
  <r>
    <x v="292"/>
    <x v="292"/>
    <s v="Zabawki"/>
    <d v="2025-04-01T00:00:00"/>
    <n v="155"/>
    <n v="203.69"/>
    <n v="31571.95"/>
  </r>
  <r>
    <x v="292"/>
    <x v="292"/>
    <s v="Zabawki"/>
    <d v="2025-05-01T00:00:00"/>
    <n v="0"/>
    <n v="203.14"/>
    <n v="0"/>
  </r>
  <r>
    <x v="292"/>
    <x v="292"/>
    <s v="Zabawki"/>
    <d v="2025-06-01T00:00:00"/>
    <n v="55"/>
    <n v="196.25"/>
    <n v="10793.75"/>
  </r>
  <r>
    <x v="292"/>
    <x v="292"/>
    <s v="Zabawki"/>
    <d v="2025-07-01T00:00:00"/>
    <n v="0"/>
    <n v="197.01"/>
    <n v="0"/>
  </r>
  <r>
    <x v="292"/>
    <x v="292"/>
    <s v="Zabawki"/>
    <d v="2025-08-01T00:00:00"/>
    <n v="34"/>
    <n v="199.74"/>
    <n v="6791.16"/>
  </r>
  <r>
    <x v="292"/>
    <x v="292"/>
    <s v="Zabawki"/>
    <d v="2025-09-01T00:00:00"/>
    <n v="22"/>
    <n v="205.8"/>
    <n v="4527.6000000000004"/>
  </r>
  <r>
    <x v="292"/>
    <x v="292"/>
    <s v="Zabawki"/>
    <d v="2025-10-01T00:00:00"/>
    <n v="50"/>
    <n v="208.66"/>
    <n v="10433"/>
  </r>
  <r>
    <x v="292"/>
    <x v="292"/>
    <s v="Zabawki"/>
    <d v="2025-11-01T00:00:00"/>
    <n v="48"/>
    <n v="197.24"/>
    <n v="9467.52"/>
  </r>
  <r>
    <x v="292"/>
    <x v="292"/>
    <s v="Zabawki"/>
    <d v="2025-12-01T00:00:00"/>
    <n v="85"/>
    <n v="212.38"/>
    <n v="18052.3"/>
  </r>
  <r>
    <x v="292"/>
    <x v="292"/>
    <s v="Zabawki"/>
    <d v="2026-01-01T00:00:00"/>
    <n v="0"/>
    <n v="201.47"/>
    <n v="0"/>
  </r>
  <r>
    <x v="292"/>
    <x v="292"/>
    <s v="Zabawki"/>
    <d v="2026-02-01T00:00:00"/>
    <n v="66"/>
    <n v="193.18"/>
    <n v="12749.880000000001"/>
  </r>
  <r>
    <x v="292"/>
    <x v="292"/>
    <s v="Zabawki"/>
    <d v="2026-03-01T00:00:00"/>
    <n v="83"/>
    <n v="211.51"/>
    <n v="17555.329999999998"/>
  </r>
  <r>
    <x v="292"/>
    <x v="292"/>
    <s v="Zabawki"/>
    <d v="2026-04-01T00:00:00"/>
    <n v="0"/>
    <n v="210.65"/>
    <n v="0"/>
  </r>
  <r>
    <x v="292"/>
    <x v="292"/>
    <s v="Zabawki"/>
    <d v="2026-05-01T00:00:00"/>
    <n v="60"/>
    <n v="194.73"/>
    <n v="11683.8"/>
  </r>
  <r>
    <x v="292"/>
    <x v="292"/>
    <s v="Zabawki"/>
    <d v="2026-06-01T00:00:00"/>
    <n v="45"/>
    <n v="208.38"/>
    <n v="9377.1"/>
  </r>
  <r>
    <x v="292"/>
    <x v="292"/>
    <s v="Zabawki"/>
    <d v="2026-07-01T00:00:00"/>
    <n v="49"/>
    <n v="211.95"/>
    <n v="10385.549999999999"/>
  </r>
  <r>
    <x v="293"/>
    <x v="293"/>
    <s v="RTV"/>
    <d v="2024-08-01T00:00:00"/>
    <n v="253"/>
    <n v="810.15"/>
    <n v="204967.94999999998"/>
  </r>
  <r>
    <x v="293"/>
    <x v="293"/>
    <s v="RTV"/>
    <d v="2024-09-01T00:00:00"/>
    <n v="83"/>
    <n v="754.83"/>
    <n v="62650.890000000007"/>
  </r>
  <r>
    <x v="293"/>
    <x v="293"/>
    <s v="RTV"/>
    <d v="2024-10-01T00:00:00"/>
    <n v="146"/>
    <n v="764.48"/>
    <n v="111614.08"/>
  </r>
  <r>
    <x v="293"/>
    <x v="293"/>
    <s v="RTV"/>
    <d v="2024-11-01T00:00:00"/>
    <n v="58"/>
    <n v="747.34"/>
    <n v="43345.72"/>
  </r>
  <r>
    <x v="293"/>
    <x v="293"/>
    <s v="RTV"/>
    <d v="2024-12-01T00:00:00"/>
    <n v="166"/>
    <n v="808.89"/>
    <n v="134275.74"/>
  </r>
  <r>
    <x v="293"/>
    <x v="293"/>
    <s v="RTV"/>
    <d v="2025-01-01T00:00:00"/>
    <n v="122"/>
    <n v="794.45"/>
    <n v="96922.900000000009"/>
  </r>
  <r>
    <x v="293"/>
    <x v="293"/>
    <s v="RTV"/>
    <d v="2025-02-01T00:00:00"/>
    <n v="0"/>
    <n v="759.26"/>
    <n v="0"/>
  </r>
  <r>
    <x v="293"/>
    <x v="293"/>
    <s v="RTV"/>
    <d v="2025-03-01T00:00:00"/>
    <n v="25"/>
    <n v="764.81"/>
    <n v="19120.25"/>
  </r>
  <r>
    <x v="293"/>
    <x v="293"/>
    <s v="RTV"/>
    <d v="2025-04-01T00:00:00"/>
    <n v="0"/>
    <n v="742.74"/>
    <n v="0"/>
  </r>
  <r>
    <x v="293"/>
    <x v="293"/>
    <s v="RTV"/>
    <d v="2025-05-01T00:00:00"/>
    <n v="0"/>
    <n v="741.48"/>
    <n v="0"/>
  </r>
  <r>
    <x v="293"/>
    <x v="293"/>
    <s v="RTV"/>
    <d v="2025-06-01T00:00:00"/>
    <n v="209"/>
    <n v="767.03"/>
    <n v="160309.26999999999"/>
  </r>
  <r>
    <x v="293"/>
    <x v="293"/>
    <s v="RTV"/>
    <d v="2025-07-01T00:00:00"/>
    <n v="152"/>
    <n v="754.27"/>
    <n v="114649.04"/>
  </r>
  <r>
    <x v="293"/>
    <x v="293"/>
    <s v="RTV"/>
    <d v="2025-08-01T00:00:00"/>
    <n v="109"/>
    <n v="783.52"/>
    <n v="85403.68"/>
  </r>
  <r>
    <x v="293"/>
    <x v="293"/>
    <s v="RTV"/>
    <d v="2025-09-01T00:00:00"/>
    <n v="27"/>
    <n v="741.4"/>
    <n v="20017.8"/>
  </r>
  <r>
    <x v="293"/>
    <x v="293"/>
    <s v="RTV"/>
    <d v="2025-10-01T00:00:00"/>
    <n v="0"/>
    <n v="804.71"/>
    <n v="0"/>
  </r>
  <r>
    <x v="293"/>
    <x v="293"/>
    <s v="RTV"/>
    <d v="2025-11-01T00:00:00"/>
    <n v="0"/>
    <n v="744.39"/>
    <n v="0"/>
  </r>
  <r>
    <x v="293"/>
    <x v="293"/>
    <s v="RTV"/>
    <d v="2025-12-01T00:00:00"/>
    <n v="57"/>
    <n v="778.75"/>
    <n v="44388.75"/>
  </r>
  <r>
    <x v="293"/>
    <x v="293"/>
    <s v="RTV"/>
    <d v="2026-01-01T00:00:00"/>
    <n v="66"/>
    <n v="767.98"/>
    <n v="50686.68"/>
  </r>
  <r>
    <x v="293"/>
    <x v="293"/>
    <s v="RTV"/>
    <d v="2026-02-01T00:00:00"/>
    <n v="0"/>
    <n v="751.94"/>
    <n v="0"/>
  </r>
  <r>
    <x v="293"/>
    <x v="293"/>
    <s v="RTV"/>
    <d v="2026-03-01T00:00:00"/>
    <n v="63"/>
    <n v="741.73"/>
    <n v="46728.99"/>
  </r>
  <r>
    <x v="293"/>
    <x v="293"/>
    <s v="RTV"/>
    <d v="2026-04-01T00:00:00"/>
    <n v="104"/>
    <n v="764.74"/>
    <n v="79532.960000000006"/>
  </r>
  <r>
    <x v="293"/>
    <x v="293"/>
    <s v="RTV"/>
    <d v="2026-05-01T00:00:00"/>
    <n v="121"/>
    <n v="773.58"/>
    <n v="93603.180000000008"/>
  </r>
  <r>
    <x v="293"/>
    <x v="293"/>
    <s v="RTV"/>
    <d v="2026-06-01T00:00:00"/>
    <n v="19"/>
    <n v="759.58"/>
    <n v="14432.02"/>
  </r>
  <r>
    <x v="293"/>
    <x v="293"/>
    <s v="RTV"/>
    <d v="2026-07-01T00:00:00"/>
    <n v="46"/>
    <n v="764.18"/>
    <n v="35152.28"/>
  </r>
  <r>
    <x v="294"/>
    <x v="294"/>
    <s v="Odzież"/>
    <d v="2024-08-01T00:00:00"/>
    <n v="20"/>
    <n v="101.88"/>
    <n v="2037.6"/>
  </r>
  <r>
    <x v="294"/>
    <x v="294"/>
    <s v="Odzież"/>
    <d v="2024-09-01T00:00:00"/>
    <n v="18"/>
    <n v="96.04"/>
    <n v="1728.72"/>
  </r>
  <r>
    <x v="294"/>
    <x v="294"/>
    <s v="Odzież"/>
    <d v="2024-10-01T00:00:00"/>
    <n v="23"/>
    <n v="100.08"/>
    <n v="2301.84"/>
  </r>
  <r>
    <x v="294"/>
    <x v="294"/>
    <s v="Odzież"/>
    <d v="2024-11-01T00:00:00"/>
    <n v="21"/>
    <n v="94.7"/>
    <n v="1988.7"/>
  </r>
  <r>
    <x v="294"/>
    <x v="294"/>
    <s v="Odzież"/>
    <d v="2024-12-01T00:00:00"/>
    <n v="19"/>
    <n v="96.54"/>
    <n v="1834.2600000000002"/>
  </r>
  <r>
    <x v="294"/>
    <x v="294"/>
    <s v="Odzież"/>
    <d v="2025-01-01T00:00:00"/>
    <n v="22"/>
    <n v="98.9"/>
    <n v="2175.8000000000002"/>
  </r>
  <r>
    <x v="294"/>
    <x v="294"/>
    <s v="Odzież"/>
    <d v="2025-02-01T00:00:00"/>
    <n v="23"/>
    <n v="101.39"/>
    <n v="2331.9699999999998"/>
  </r>
  <r>
    <x v="294"/>
    <x v="294"/>
    <s v="Odzież"/>
    <d v="2025-03-01T00:00:00"/>
    <n v="22"/>
    <n v="102.6"/>
    <n v="2257.1999999999998"/>
  </r>
  <r>
    <x v="294"/>
    <x v="294"/>
    <s v="Odzież"/>
    <d v="2025-04-01T00:00:00"/>
    <n v="24"/>
    <n v="96.6"/>
    <n v="2318.3999999999996"/>
  </r>
  <r>
    <x v="294"/>
    <x v="294"/>
    <s v="Odzież"/>
    <d v="2025-05-01T00:00:00"/>
    <n v="25"/>
    <n v="99.22"/>
    <n v="2480.5"/>
  </r>
  <r>
    <x v="294"/>
    <x v="294"/>
    <s v="Odzież"/>
    <d v="2025-06-01T00:00:00"/>
    <n v="22"/>
    <n v="98.62"/>
    <n v="2169.6400000000003"/>
  </r>
  <r>
    <x v="294"/>
    <x v="294"/>
    <s v="Odzież"/>
    <d v="2025-07-01T00:00:00"/>
    <n v="26"/>
    <n v="102.28"/>
    <n v="2659.28"/>
  </r>
  <r>
    <x v="294"/>
    <x v="294"/>
    <s v="Odzież"/>
    <d v="2025-08-01T00:00:00"/>
    <n v="24"/>
    <n v="98.57"/>
    <n v="2365.6799999999998"/>
  </r>
  <r>
    <x v="294"/>
    <x v="294"/>
    <s v="Odzież"/>
    <d v="2025-09-01T00:00:00"/>
    <n v="22"/>
    <n v="94.27"/>
    <n v="2073.94"/>
  </r>
  <r>
    <x v="294"/>
    <x v="294"/>
    <s v="Odzież"/>
    <d v="2025-10-01T00:00:00"/>
    <n v="23"/>
    <n v="97.46"/>
    <n v="2241.58"/>
  </r>
  <r>
    <x v="294"/>
    <x v="294"/>
    <s v="Odzież"/>
    <d v="2025-11-01T00:00:00"/>
    <n v="26"/>
    <n v="101.1"/>
    <n v="2628.6"/>
  </r>
  <r>
    <x v="294"/>
    <x v="294"/>
    <s v="Odzież"/>
    <d v="2025-12-01T00:00:00"/>
    <n v="23"/>
    <n v="101.28"/>
    <n v="2329.44"/>
  </r>
  <r>
    <x v="294"/>
    <x v="294"/>
    <s v="Odzież"/>
    <d v="2026-01-01T00:00:00"/>
    <n v="27"/>
    <n v="95.09"/>
    <n v="2567.4300000000003"/>
  </r>
  <r>
    <x v="294"/>
    <x v="294"/>
    <s v="Odzież"/>
    <d v="2026-02-01T00:00:00"/>
    <n v="25"/>
    <n v="94.72"/>
    <n v="2368"/>
  </r>
  <r>
    <x v="294"/>
    <x v="294"/>
    <s v="Odzież"/>
    <d v="2026-03-01T00:00:00"/>
    <n v="26"/>
    <n v="99.74"/>
    <n v="2593.2399999999998"/>
  </r>
  <r>
    <x v="294"/>
    <x v="294"/>
    <s v="Odzież"/>
    <d v="2026-04-01T00:00:00"/>
    <n v="27"/>
    <n v="101.78"/>
    <n v="2748.06"/>
  </r>
  <r>
    <x v="294"/>
    <x v="294"/>
    <s v="Odzież"/>
    <d v="2026-05-01T00:00:00"/>
    <n v="23"/>
    <n v="98.21"/>
    <n v="2258.83"/>
  </r>
  <r>
    <x v="294"/>
    <x v="294"/>
    <s v="Odzież"/>
    <d v="2026-06-01T00:00:00"/>
    <n v="27"/>
    <n v="98.13"/>
    <n v="2649.5099999999998"/>
  </r>
  <r>
    <x v="294"/>
    <x v="294"/>
    <s v="Odzież"/>
    <d v="2026-07-01T00:00:00"/>
    <n v="29"/>
    <n v="100.81"/>
    <n v="2923.4900000000002"/>
  </r>
  <r>
    <x v="295"/>
    <x v="295"/>
    <s v="Sport i rekreacja"/>
    <d v="2024-08-01T00:00:00"/>
    <n v="10"/>
    <n v="325.20999999999998"/>
    <n v="3252.1"/>
  </r>
  <r>
    <x v="295"/>
    <x v="295"/>
    <s v="Sport i rekreacja"/>
    <d v="2024-09-01T00:00:00"/>
    <n v="11"/>
    <n v="320.88"/>
    <n v="3529.68"/>
  </r>
  <r>
    <x v="295"/>
    <x v="295"/>
    <s v="Sport i rekreacja"/>
    <d v="2024-10-01T00:00:00"/>
    <n v="10"/>
    <n v="342.11"/>
    <n v="3421.1000000000004"/>
  </r>
  <r>
    <x v="295"/>
    <x v="295"/>
    <s v="Sport i rekreacja"/>
    <d v="2024-11-01T00:00:00"/>
    <n v="14"/>
    <n v="335.28"/>
    <n v="4693.92"/>
  </r>
  <r>
    <x v="295"/>
    <x v="295"/>
    <s v="Sport i rekreacja"/>
    <d v="2024-12-01T00:00:00"/>
    <n v="11"/>
    <n v="331.26"/>
    <n v="3643.8599999999997"/>
  </r>
  <r>
    <x v="295"/>
    <x v="295"/>
    <s v="Sport i rekreacja"/>
    <d v="2025-01-01T00:00:00"/>
    <n v="14"/>
    <n v="340.25"/>
    <n v="4763.5"/>
  </r>
  <r>
    <x v="295"/>
    <x v="295"/>
    <s v="Sport i rekreacja"/>
    <d v="2025-02-01T00:00:00"/>
    <n v="12"/>
    <n v="326.68"/>
    <n v="3920.16"/>
  </r>
  <r>
    <x v="295"/>
    <x v="295"/>
    <s v="Sport i rekreacja"/>
    <d v="2025-03-01T00:00:00"/>
    <n v="12"/>
    <n v="344.94"/>
    <n v="4139.28"/>
  </r>
  <r>
    <x v="295"/>
    <x v="295"/>
    <s v="Sport i rekreacja"/>
    <d v="2025-04-01T00:00:00"/>
    <n v="11"/>
    <n v="326.43"/>
    <n v="3590.73"/>
  </r>
  <r>
    <x v="295"/>
    <x v="295"/>
    <s v="Sport i rekreacja"/>
    <d v="2025-05-01T00:00:00"/>
    <n v="12"/>
    <n v="327.39999999999998"/>
    <n v="3928.7999999999997"/>
  </r>
  <r>
    <x v="295"/>
    <x v="295"/>
    <s v="Sport i rekreacja"/>
    <d v="2025-06-01T00:00:00"/>
    <n v="12"/>
    <n v="332.58"/>
    <n v="3990.96"/>
  </r>
  <r>
    <x v="295"/>
    <x v="295"/>
    <s v="Sport i rekreacja"/>
    <d v="2025-07-01T00:00:00"/>
    <n v="11"/>
    <n v="339.8"/>
    <n v="3737.8"/>
  </r>
  <r>
    <x v="295"/>
    <x v="295"/>
    <s v="Sport i rekreacja"/>
    <d v="2025-08-01T00:00:00"/>
    <n v="11"/>
    <n v="336.72"/>
    <n v="3703.92"/>
  </r>
  <r>
    <x v="295"/>
    <x v="295"/>
    <s v="Sport i rekreacja"/>
    <d v="2025-09-01T00:00:00"/>
    <n v="14"/>
    <n v="333.31"/>
    <n v="4666.34"/>
  </r>
  <r>
    <x v="295"/>
    <x v="295"/>
    <s v="Sport i rekreacja"/>
    <d v="2025-10-01T00:00:00"/>
    <n v="13"/>
    <n v="328.99"/>
    <n v="4276.87"/>
  </r>
  <r>
    <x v="295"/>
    <x v="295"/>
    <s v="Sport i rekreacja"/>
    <d v="2025-11-01T00:00:00"/>
    <n v="15"/>
    <n v="341.87"/>
    <n v="5128.05"/>
  </r>
  <r>
    <x v="295"/>
    <x v="295"/>
    <s v="Sport i rekreacja"/>
    <d v="2025-12-01T00:00:00"/>
    <n v="16"/>
    <n v="333.35"/>
    <n v="5333.6"/>
  </r>
  <r>
    <x v="295"/>
    <x v="295"/>
    <s v="Sport i rekreacja"/>
    <d v="2026-01-01T00:00:00"/>
    <n v="14"/>
    <n v="323.12"/>
    <n v="4523.68"/>
  </r>
  <r>
    <x v="295"/>
    <x v="295"/>
    <s v="Sport i rekreacja"/>
    <d v="2026-02-01T00:00:00"/>
    <n v="13"/>
    <n v="341.37"/>
    <n v="4437.8100000000004"/>
  </r>
  <r>
    <x v="295"/>
    <x v="295"/>
    <s v="Sport i rekreacja"/>
    <d v="2026-03-01T00:00:00"/>
    <n v="16"/>
    <n v="328.42"/>
    <n v="5254.72"/>
  </r>
  <r>
    <x v="295"/>
    <x v="295"/>
    <s v="Sport i rekreacja"/>
    <d v="2026-04-01T00:00:00"/>
    <n v="13"/>
    <n v="327.39999999999998"/>
    <n v="4256.2"/>
  </r>
  <r>
    <x v="295"/>
    <x v="295"/>
    <s v="Sport i rekreacja"/>
    <d v="2026-05-01T00:00:00"/>
    <n v="12"/>
    <n v="333.41"/>
    <n v="4000.92"/>
  </r>
  <r>
    <x v="295"/>
    <x v="295"/>
    <s v="Sport i rekreacja"/>
    <d v="2026-06-01T00:00:00"/>
    <n v="12"/>
    <n v="327"/>
    <n v="3924"/>
  </r>
  <r>
    <x v="295"/>
    <x v="295"/>
    <s v="Sport i rekreacja"/>
    <d v="2026-07-01T00:00:00"/>
    <n v="12"/>
    <n v="315.27"/>
    <n v="3783.24"/>
  </r>
  <r>
    <x v="296"/>
    <x v="296"/>
    <s v="Zabawki"/>
    <d v="2024-08-01T00:00:00"/>
    <n v="3"/>
    <n v="224.84"/>
    <n v="674.52"/>
  </r>
  <r>
    <x v="296"/>
    <x v="296"/>
    <s v="Zabawki"/>
    <d v="2024-09-01T00:00:00"/>
    <n v="4"/>
    <n v="239.17"/>
    <n v="956.68"/>
  </r>
  <r>
    <x v="296"/>
    <x v="296"/>
    <s v="Zabawki"/>
    <d v="2024-10-01T00:00:00"/>
    <n v="14"/>
    <n v="224.21"/>
    <n v="3138.94"/>
  </r>
  <r>
    <x v="296"/>
    <x v="296"/>
    <s v="Zabawki"/>
    <d v="2024-11-01T00:00:00"/>
    <n v="24"/>
    <n v="223.57"/>
    <n v="5365.68"/>
  </r>
  <r>
    <x v="296"/>
    <x v="296"/>
    <s v="Zabawki"/>
    <d v="2024-12-01T00:00:00"/>
    <n v="49"/>
    <n v="233.99"/>
    <n v="11465.51"/>
  </r>
  <r>
    <x v="296"/>
    <x v="296"/>
    <s v="Zabawki"/>
    <d v="2025-01-01T00:00:00"/>
    <n v="69"/>
    <n v="223.33"/>
    <n v="15409.77"/>
  </r>
  <r>
    <x v="296"/>
    <x v="296"/>
    <s v="Zabawki"/>
    <d v="2025-02-01T00:00:00"/>
    <n v="40"/>
    <n v="231.03"/>
    <n v="9241.2000000000007"/>
  </r>
  <r>
    <x v="296"/>
    <x v="296"/>
    <s v="Zabawki"/>
    <d v="2025-03-01T00:00:00"/>
    <n v="41"/>
    <n v="228.46"/>
    <n v="9366.86"/>
  </r>
  <r>
    <x v="296"/>
    <x v="296"/>
    <s v="Zabawki"/>
    <d v="2025-04-01T00:00:00"/>
    <n v="56"/>
    <n v="224.78"/>
    <n v="12587.68"/>
  </r>
  <r>
    <x v="296"/>
    <x v="296"/>
    <s v="Zabawki"/>
    <d v="2025-05-01T00:00:00"/>
    <n v="30"/>
    <n v="238.46"/>
    <n v="7153.8"/>
  </r>
  <r>
    <x v="296"/>
    <x v="296"/>
    <s v="Zabawki"/>
    <d v="2025-06-01T00:00:00"/>
    <n v="19"/>
    <n v="223.72"/>
    <n v="4250.68"/>
  </r>
  <r>
    <x v="296"/>
    <x v="296"/>
    <s v="Zabawki"/>
    <d v="2025-07-01T00:00:00"/>
    <n v="7"/>
    <n v="229.21"/>
    <n v="1604.47"/>
  </r>
  <r>
    <x v="296"/>
    <x v="296"/>
    <s v="Zabawki"/>
    <d v="2025-08-01T00:00:00"/>
    <n v="3"/>
    <n v="221.11"/>
    <n v="663.33"/>
  </r>
  <r>
    <x v="296"/>
    <x v="296"/>
    <s v="Zabawki"/>
    <d v="2025-09-01T00:00:00"/>
    <n v="5"/>
    <n v="236.88"/>
    <n v="1184.4000000000001"/>
  </r>
  <r>
    <x v="296"/>
    <x v="296"/>
    <s v="Zabawki"/>
    <d v="2025-10-01T00:00:00"/>
    <n v="8"/>
    <n v="225.88"/>
    <n v="1807.04"/>
  </r>
  <r>
    <x v="296"/>
    <x v="296"/>
    <s v="Zabawki"/>
    <d v="2025-11-01T00:00:00"/>
    <n v="31"/>
    <n v="223.49"/>
    <n v="6928.1900000000005"/>
  </r>
  <r>
    <x v="296"/>
    <x v="296"/>
    <s v="Zabawki"/>
    <d v="2025-12-01T00:00:00"/>
    <n v="58"/>
    <n v="224.33"/>
    <n v="13011.140000000001"/>
  </r>
  <r>
    <x v="296"/>
    <x v="296"/>
    <s v="Zabawki"/>
    <d v="2026-01-01T00:00:00"/>
    <n v="51"/>
    <n v="231.25"/>
    <n v="11793.75"/>
  </r>
  <r>
    <x v="296"/>
    <x v="296"/>
    <s v="Zabawki"/>
    <d v="2026-02-01T00:00:00"/>
    <n v="72"/>
    <n v="229.64"/>
    <n v="16534.079999999998"/>
  </r>
  <r>
    <x v="296"/>
    <x v="296"/>
    <s v="Zabawki"/>
    <d v="2026-03-01T00:00:00"/>
    <n v="89"/>
    <n v="229.43"/>
    <n v="20419.27"/>
  </r>
  <r>
    <x v="296"/>
    <x v="296"/>
    <s v="Zabawki"/>
    <d v="2026-04-01T00:00:00"/>
    <n v="64"/>
    <n v="236.09"/>
    <n v="15109.76"/>
  </r>
  <r>
    <x v="296"/>
    <x v="296"/>
    <s v="Zabawki"/>
    <d v="2026-05-01T00:00:00"/>
    <n v="39"/>
    <n v="234.25"/>
    <n v="9135.75"/>
  </r>
  <r>
    <x v="296"/>
    <x v="296"/>
    <s v="Zabawki"/>
    <d v="2026-06-01T00:00:00"/>
    <n v="21"/>
    <n v="220.18"/>
    <n v="4623.78"/>
  </r>
  <r>
    <x v="296"/>
    <x v="296"/>
    <s v="Zabawki"/>
    <d v="2026-07-01T00:00:00"/>
    <n v="10"/>
    <n v="221.83"/>
    <n v="2218.3000000000002"/>
  </r>
  <r>
    <x v="297"/>
    <x v="297"/>
    <s v="Ogród"/>
    <d v="2024-08-01T00:00:00"/>
    <n v="3"/>
    <n v="410.86"/>
    <n v="1232.58"/>
  </r>
  <r>
    <x v="297"/>
    <x v="297"/>
    <s v="Ogród"/>
    <d v="2024-09-01T00:00:00"/>
    <n v="3"/>
    <n v="389.14"/>
    <n v="1167.42"/>
  </r>
  <r>
    <x v="297"/>
    <x v="297"/>
    <s v="Ogród"/>
    <d v="2024-10-01T00:00:00"/>
    <n v="4"/>
    <n v="396.95"/>
    <n v="1587.8"/>
  </r>
  <r>
    <x v="297"/>
    <x v="297"/>
    <s v="Ogród"/>
    <d v="2024-11-01T00:00:00"/>
    <n v="3"/>
    <n v="417.74"/>
    <n v="1253.22"/>
  </r>
  <r>
    <x v="297"/>
    <x v="297"/>
    <s v="Ogród"/>
    <d v="2024-12-01T00:00:00"/>
    <n v="4"/>
    <n v="382.82"/>
    <n v="1531.28"/>
  </r>
  <r>
    <x v="297"/>
    <x v="297"/>
    <s v="Ogród"/>
    <d v="2025-01-01T00:00:00"/>
    <n v="3"/>
    <n v="380.04"/>
    <n v="1140.1200000000001"/>
  </r>
  <r>
    <x v="297"/>
    <x v="297"/>
    <s v="Ogród"/>
    <d v="2025-02-01T00:00:00"/>
    <n v="4"/>
    <n v="399.71"/>
    <n v="1598.84"/>
  </r>
  <r>
    <x v="297"/>
    <x v="297"/>
    <s v="Ogród"/>
    <d v="2025-03-01T00:00:00"/>
    <n v="4"/>
    <n v="406.86"/>
    <n v="1627.44"/>
  </r>
  <r>
    <x v="297"/>
    <x v="297"/>
    <s v="Ogród"/>
    <d v="2025-04-01T00:00:00"/>
    <n v="4"/>
    <n v="418.03"/>
    <n v="1672.12"/>
  </r>
  <r>
    <x v="297"/>
    <x v="297"/>
    <s v="Ogród"/>
    <d v="2025-05-01T00:00:00"/>
    <n v="3"/>
    <n v="386.63"/>
    <n v="1159.8899999999999"/>
  </r>
  <r>
    <x v="297"/>
    <x v="297"/>
    <s v="Ogród"/>
    <d v="2025-06-01T00:00:00"/>
    <n v="3"/>
    <n v="383.08"/>
    <n v="1149.24"/>
  </r>
  <r>
    <x v="297"/>
    <x v="297"/>
    <s v="Ogród"/>
    <d v="2025-07-01T00:00:00"/>
    <n v="3"/>
    <n v="403.85"/>
    <n v="1211.5500000000002"/>
  </r>
  <r>
    <x v="297"/>
    <x v="297"/>
    <s v="Ogród"/>
    <d v="2025-08-01T00:00:00"/>
    <n v="4"/>
    <n v="403.02"/>
    <n v="1612.08"/>
  </r>
  <r>
    <x v="297"/>
    <x v="297"/>
    <s v="Ogród"/>
    <d v="2025-09-01T00:00:00"/>
    <n v="4"/>
    <n v="379.08"/>
    <n v="1516.32"/>
  </r>
  <r>
    <x v="297"/>
    <x v="297"/>
    <s v="Ogród"/>
    <d v="2025-10-01T00:00:00"/>
    <n v="4"/>
    <n v="387.78"/>
    <n v="1551.12"/>
  </r>
  <r>
    <x v="297"/>
    <x v="297"/>
    <s v="Ogród"/>
    <d v="2025-11-01T00:00:00"/>
    <n v="4"/>
    <n v="418.76"/>
    <n v="1675.04"/>
  </r>
  <r>
    <x v="297"/>
    <x v="297"/>
    <s v="Ogród"/>
    <d v="2025-12-01T00:00:00"/>
    <n v="4"/>
    <n v="404.51"/>
    <n v="1618.04"/>
  </r>
  <r>
    <x v="297"/>
    <x v="297"/>
    <s v="Ogród"/>
    <d v="2026-01-01T00:00:00"/>
    <n v="4"/>
    <n v="414.74"/>
    <n v="1658.96"/>
  </r>
  <r>
    <x v="297"/>
    <x v="297"/>
    <s v="Ogród"/>
    <d v="2026-02-01T00:00:00"/>
    <n v="4"/>
    <n v="415.7"/>
    <n v="1662.8"/>
  </r>
  <r>
    <x v="297"/>
    <x v="297"/>
    <s v="Ogród"/>
    <d v="2026-03-01T00:00:00"/>
    <n v="4"/>
    <n v="408.17"/>
    <n v="1632.68"/>
  </r>
  <r>
    <x v="297"/>
    <x v="297"/>
    <s v="Ogród"/>
    <d v="2026-04-01T00:00:00"/>
    <n v="4"/>
    <n v="389.9"/>
    <n v="1559.6"/>
  </r>
  <r>
    <x v="297"/>
    <x v="297"/>
    <s v="Ogród"/>
    <d v="2026-05-01T00:00:00"/>
    <n v="4"/>
    <n v="395.07"/>
    <n v="1580.28"/>
  </r>
  <r>
    <x v="297"/>
    <x v="297"/>
    <s v="Ogród"/>
    <d v="2026-06-01T00:00:00"/>
    <n v="5"/>
    <n v="394.15"/>
    <n v="1970.75"/>
  </r>
  <r>
    <x v="297"/>
    <x v="297"/>
    <s v="Ogród"/>
    <d v="2026-07-01T00:00:00"/>
    <n v="4"/>
    <n v="402.7"/>
    <n v="1610.8"/>
  </r>
  <r>
    <x v="298"/>
    <x v="298"/>
    <s v="Motoryzacja"/>
    <d v="2024-08-01T00:00:00"/>
    <n v="14"/>
    <n v="19.600000000000001"/>
    <n v="274.40000000000003"/>
  </r>
  <r>
    <x v="298"/>
    <x v="298"/>
    <s v="Motoryzacja"/>
    <d v="2024-09-01T00:00:00"/>
    <n v="17"/>
    <n v="21.26"/>
    <n v="361.42"/>
  </r>
  <r>
    <x v="298"/>
    <x v="298"/>
    <s v="Motoryzacja"/>
    <d v="2024-10-01T00:00:00"/>
    <n v="20"/>
    <n v="20.36"/>
    <n v="407.2"/>
  </r>
  <r>
    <x v="298"/>
    <x v="298"/>
    <s v="Motoryzacja"/>
    <d v="2024-11-01T00:00:00"/>
    <n v="4"/>
    <n v="19.510000000000002"/>
    <n v="78.040000000000006"/>
  </r>
  <r>
    <x v="298"/>
    <x v="298"/>
    <s v="Motoryzacja"/>
    <d v="2024-12-01T00:00:00"/>
    <n v="0"/>
    <n v="20.65"/>
    <n v="0"/>
  </r>
  <r>
    <x v="298"/>
    <x v="298"/>
    <s v="Motoryzacja"/>
    <d v="2025-01-01T00:00:00"/>
    <n v="0"/>
    <n v="20.55"/>
    <n v="0"/>
  </r>
  <r>
    <x v="298"/>
    <x v="298"/>
    <s v="Motoryzacja"/>
    <d v="2025-02-01T00:00:00"/>
    <n v="0"/>
    <n v="20.84"/>
    <n v="0"/>
  </r>
  <r>
    <x v="298"/>
    <x v="298"/>
    <s v="Motoryzacja"/>
    <d v="2025-03-01T00:00:00"/>
    <n v="1"/>
    <n v="21.32"/>
    <n v="21.32"/>
  </r>
  <r>
    <x v="298"/>
    <x v="298"/>
    <s v="Motoryzacja"/>
    <d v="2025-04-01T00:00:00"/>
    <n v="0"/>
    <n v="20.68"/>
    <n v="0"/>
  </r>
  <r>
    <x v="298"/>
    <x v="298"/>
    <s v="Motoryzacja"/>
    <d v="2025-05-01T00:00:00"/>
    <n v="10"/>
    <n v="19.399999999999999"/>
    <n v="194"/>
  </r>
  <r>
    <x v="298"/>
    <x v="298"/>
    <s v="Motoryzacja"/>
    <d v="2025-06-01T00:00:00"/>
    <n v="11"/>
    <n v="21.19"/>
    <n v="233.09"/>
  </r>
  <r>
    <x v="298"/>
    <x v="298"/>
    <s v="Motoryzacja"/>
    <d v="2025-07-01T00:00:00"/>
    <n v="0"/>
    <n v="20.12"/>
    <n v="0"/>
  </r>
  <r>
    <x v="298"/>
    <x v="298"/>
    <s v="Motoryzacja"/>
    <d v="2025-08-01T00:00:00"/>
    <n v="11"/>
    <n v="20.95"/>
    <n v="230.45"/>
  </r>
  <r>
    <x v="298"/>
    <x v="298"/>
    <s v="Motoryzacja"/>
    <d v="2025-09-01T00:00:00"/>
    <n v="7"/>
    <n v="19.54"/>
    <n v="136.78"/>
  </r>
  <r>
    <x v="298"/>
    <x v="298"/>
    <s v="Motoryzacja"/>
    <d v="2025-10-01T00:00:00"/>
    <n v="0"/>
    <n v="19.989999999999998"/>
    <n v="0"/>
  </r>
  <r>
    <x v="298"/>
    <x v="298"/>
    <s v="Motoryzacja"/>
    <d v="2025-11-01T00:00:00"/>
    <n v="8"/>
    <n v="20.84"/>
    <n v="166.72"/>
  </r>
  <r>
    <x v="298"/>
    <x v="298"/>
    <s v="Motoryzacja"/>
    <d v="2025-12-01T00:00:00"/>
    <n v="7"/>
    <n v="20.29"/>
    <n v="142.03"/>
  </r>
  <r>
    <x v="298"/>
    <x v="298"/>
    <s v="Motoryzacja"/>
    <d v="2026-01-01T00:00:00"/>
    <n v="10"/>
    <n v="20.91"/>
    <n v="209.1"/>
  </r>
  <r>
    <x v="298"/>
    <x v="298"/>
    <s v="Motoryzacja"/>
    <d v="2026-02-01T00:00:00"/>
    <n v="5"/>
    <n v="20.22"/>
    <n v="101.1"/>
  </r>
  <r>
    <x v="298"/>
    <x v="298"/>
    <s v="Motoryzacja"/>
    <d v="2026-03-01T00:00:00"/>
    <n v="0"/>
    <n v="19.46"/>
    <n v="0"/>
  </r>
  <r>
    <x v="298"/>
    <x v="298"/>
    <s v="Motoryzacja"/>
    <d v="2026-04-01T00:00:00"/>
    <n v="2"/>
    <n v="20.84"/>
    <n v="41.68"/>
  </r>
  <r>
    <x v="298"/>
    <x v="298"/>
    <s v="Motoryzacja"/>
    <d v="2026-05-01T00:00:00"/>
    <n v="0"/>
    <n v="20.74"/>
    <n v="0"/>
  </r>
  <r>
    <x v="298"/>
    <x v="298"/>
    <s v="Motoryzacja"/>
    <d v="2026-06-01T00:00:00"/>
    <n v="8"/>
    <n v="21.12"/>
    <n v="168.96"/>
  </r>
  <r>
    <x v="298"/>
    <x v="298"/>
    <s v="Motoryzacja"/>
    <d v="2026-07-01T00:00:00"/>
    <n v="1"/>
    <n v="20.99"/>
    <n v="20.99"/>
  </r>
  <r>
    <x v="299"/>
    <x v="299"/>
    <s v="Meble"/>
    <d v="2024-08-01T00:00:00"/>
    <n v="5"/>
    <n v="1042.07"/>
    <n v="5210.3499999999995"/>
  </r>
  <r>
    <x v="299"/>
    <x v="299"/>
    <s v="Meble"/>
    <d v="2024-09-01T00:00:00"/>
    <n v="0"/>
    <n v="1061.51"/>
    <n v="0"/>
  </r>
  <r>
    <x v="299"/>
    <x v="299"/>
    <s v="Meble"/>
    <d v="2024-10-01T00:00:00"/>
    <n v="3"/>
    <n v="988.84"/>
    <n v="2966.52"/>
  </r>
  <r>
    <x v="299"/>
    <x v="299"/>
    <s v="Meble"/>
    <d v="2024-11-01T00:00:00"/>
    <n v="10"/>
    <n v="1003.66"/>
    <n v="10036.6"/>
  </r>
  <r>
    <x v="299"/>
    <x v="299"/>
    <s v="Meble"/>
    <d v="2024-12-01T00:00:00"/>
    <n v="6"/>
    <n v="986.43"/>
    <n v="5918.58"/>
  </r>
  <r>
    <x v="299"/>
    <x v="299"/>
    <s v="Meble"/>
    <d v="2025-01-01T00:00:00"/>
    <n v="0"/>
    <n v="980.71"/>
    <n v="0"/>
  </r>
  <r>
    <x v="299"/>
    <x v="299"/>
    <s v="Meble"/>
    <d v="2025-02-01T00:00:00"/>
    <n v="7"/>
    <n v="1054.3"/>
    <n v="7380.0999999999995"/>
  </r>
  <r>
    <x v="299"/>
    <x v="299"/>
    <s v="Meble"/>
    <d v="2025-03-01T00:00:00"/>
    <n v="16"/>
    <n v="981.37"/>
    <n v="15701.92"/>
  </r>
  <r>
    <x v="299"/>
    <x v="299"/>
    <s v="Meble"/>
    <d v="2025-04-01T00:00:00"/>
    <n v="10"/>
    <n v="1044.97"/>
    <n v="10449.700000000001"/>
  </r>
  <r>
    <x v="299"/>
    <x v="299"/>
    <s v="Meble"/>
    <d v="2025-05-01T00:00:00"/>
    <n v="0"/>
    <n v="993.05"/>
    <n v="0"/>
  </r>
  <r>
    <x v="299"/>
    <x v="299"/>
    <s v="Meble"/>
    <d v="2025-06-01T00:00:00"/>
    <n v="0"/>
    <n v="1007.26"/>
    <n v="0"/>
  </r>
  <r>
    <x v="299"/>
    <x v="299"/>
    <s v="Meble"/>
    <d v="2025-07-01T00:00:00"/>
    <n v="7"/>
    <n v="1017.45"/>
    <n v="7122.1500000000005"/>
  </r>
  <r>
    <x v="299"/>
    <x v="299"/>
    <s v="Meble"/>
    <d v="2025-08-01T00:00:00"/>
    <n v="0"/>
    <n v="1034.21"/>
    <n v="0"/>
  </r>
  <r>
    <x v="299"/>
    <x v="299"/>
    <s v="Meble"/>
    <d v="2025-09-01T00:00:00"/>
    <n v="8"/>
    <n v="974.51"/>
    <n v="7796.08"/>
  </r>
  <r>
    <x v="299"/>
    <x v="299"/>
    <s v="Meble"/>
    <d v="2025-10-01T00:00:00"/>
    <n v="0"/>
    <n v="1021.66"/>
    <n v="0"/>
  </r>
  <r>
    <x v="299"/>
    <x v="299"/>
    <s v="Meble"/>
    <d v="2025-11-01T00:00:00"/>
    <n v="12"/>
    <n v="975.95"/>
    <n v="11711.400000000001"/>
  </r>
  <r>
    <x v="299"/>
    <x v="299"/>
    <s v="Meble"/>
    <d v="2025-12-01T00:00:00"/>
    <n v="10"/>
    <n v="992.79"/>
    <n v="9927.9"/>
  </r>
  <r>
    <x v="299"/>
    <x v="299"/>
    <s v="Meble"/>
    <d v="2026-01-01T00:00:00"/>
    <n v="18"/>
    <n v="980.17"/>
    <n v="17643.059999999998"/>
  </r>
  <r>
    <x v="299"/>
    <x v="299"/>
    <s v="Meble"/>
    <d v="2026-02-01T00:00:00"/>
    <n v="1"/>
    <n v="1042.52"/>
    <n v="1042.52"/>
  </r>
  <r>
    <x v="299"/>
    <x v="299"/>
    <s v="Meble"/>
    <d v="2026-03-01T00:00:00"/>
    <n v="0"/>
    <n v="971.48"/>
    <n v="0"/>
  </r>
  <r>
    <x v="299"/>
    <x v="299"/>
    <s v="Meble"/>
    <d v="2026-04-01T00:00:00"/>
    <n v="5"/>
    <n v="1038.32"/>
    <n v="5191.5999999999995"/>
  </r>
  <r>
    <x v="299"/>
    <x v="299"/>
    <s v="Meble"/>
    <d v="2026-05-01T00:00:00"/>
    <n v="8"/>
    <n v="1067.77"/>
    <n v="8542.16"/>
  </r>
  <r>
    <x v="299"/>
    <x v="299"/>
    <s v="Meble"/>
    <d v="2026-06-01T00:00:00"/>
    <n v="12"/>
    <n v="1032.1500000000001"/>
    <n v="12385.800000000001"/>
  </r>
  <r>
    <x v="299"/>
    <x v="299"/>
    <s v="Meble"/>
    <d v="2026-07-01T00:00:00"/>
    <n v="0"/>
    <n v="1060.94"/>
    <n v="0"/>
  </r>
  <r>
    <x v="300"/>
    <x v="300"/>
    <s v="RTV"/>
    <d v="2024-08-01T00:00:00"/>
    <n v="53"/>
    <n v="723.18"/>
    <n v="38328.54"/>
  </r>
  <r>
    <x v="300"/>
    <x v="300"/>
    <s v="RTV"/>
    <d v="2024-09-01T00:00:00"/>
    <n v="0"/>
    <n v="716.61"/>
    <n v="0"/>
  </r>
  <r>
    <x v="300"/>
    <x v="300"/>
    <s v="RTV"/>
    <d v="2024-10-01T00:00:00"/>
    <n v="0"/>
    <n v="727.68"/>
    <n v="0"/>
  </r>
  <r>
    <x v="300"/>
    <x v="300"/>
    <s v="RTV"/>
    <d v="2024-11-01T00:00:00"/>
    <n v="231"/>
    <n v="677.27"/>
    <n v="156449.37"/>
  </r>
  <r>
    <x v="300"/>
    <x v="300"/>
    <s v="RTV"/>
    <d v="2024-12-01T00:00:00"/>
    <n v="186"/>
    <n v="681.05"/>
    <n v="126675.29999999999"/>
  </r>
  <r>
    <x v="300"/>
    <x v="300"/>
    <s v="RTV"/>
    <d v="2025-01-01T00:00:00"/>
    <n v="188"/>
    <n v="676.18"/>
    <n v="127121.84"/>
  </r>
  <r>
    <x v="300"/>
    <x v="300"/>
    <s v="RTV"/>
    <d v="2025-02-01T00:00:00"/>
    <n v="258"/>
    <n v="698.71"/>
    <n v="180267.18000000002"/>
  </r>
  <r>
    <x v="300"/>
    <x v="300"/>
    <s v="RTV"/>
    <d v="2025-03-01T00:00:00"/>
    <n v="199"/>
    <n v="710.64"/>
    <n v="141417.35999999999"/>
  </r>
  <r>
    <x v="300"/>
    <x v="300"/>
    <s v="RTV"/>
    <d v="2025-04-01T00:00:00"/>
    <n v="0"/>
    <n v="674.19"/>
    <n v="0"/>
  </r>
  <r>
    <x v="300"/>
    <x v="300"/>
    <s v="RTV"/>
    <d v="2025-05-01T00:00:00"/>
    <n v="88"/>
    <n v="718.96"/>
    <n v="63268.480000000003"/>
  </r>
  <r>
    <x v="300"/>
    <x v="300"/>
    <s v="RTV"/>
    <d v="2025-06-01T00:00:00"/>
    <n v="62"/>
    <n v="692.12"/>
    <n v="42911.44"/>
  </r>
  <r>
    <x v="300"/>
    <x v="300"/>
    <s v="RTV"/>
    <d v="2025-07-01T00:00:00"/>
    <n v="0"/>
    <n v="705.23"/>
    <n v="0"/>
  </r>
  <r>
    <x v="300"/>
    <x v="300"/>
    <s v="RTV"/>
    <d v="2025-08-01T00:00:00"/>
    <n v="104"/>
    <n v="714.82"/>
    <n v="74341.279999999999"/>
  </r>
  <r>
    <x v="300"/>
    <x v="300"/>
    <s v="RTV"/>
    <d v="2025-09-01T00:00:00"/>
    <n v="8"/>
    <n v="692.52"/>
    <n v="5540.16"/>
  </r>
  <r>
    <x v="300"/>
    <x v="300"/>
    <s v="RTV"/>
    <d v="2025-10-01T00:00:00"/>
    <n v="152"/>
    <n v="668.05"/>
    <n v="101543.59999999999"/>
  </r>
  <r>
    <x v="300"/>
    <x v="300"/>
    <s v="RTV"/>
    <d v="2025-11-01T00:00:00"/>
    <n v="80"/>
    <n v="669.04"/>
    <n v="53523.199999999997"/>
  </r>
  <r>
    <x v="300"/>
    <x v="300"/>
    <s v="RTV"/>
    <d v="2025-12-01T00:00:00"/>
    <n v="0"/>
    <n v="674.3"/>
    <n v="0"/>
  </r>
  <r>
    <x v="300"/>
    <x v="300"/>
    <s v="RTV"/>
    <d v="2026-01-01T00:00:00"/>
    <n v="59"/>
    <n v="681.28"/>
    <n v="40195.519999999997"/>
  </r>
  <r>
    <x v="300"/>
    <x v="300"/>
    <s v="RTV"/>
    <d v="2026-02-01T00:00:00"/>
    <n v="107"/>
    <n v="687.75"/>
    <n v="73589.25"/>
  </r>
  <r>
    <x v="300"/>
    <x v="300"/>
    <s v="RTV"/>
    <d v="2026-03-01T00:00:00"/>
    <n v="83"/>
    <n v="712.29"/>
    <n v="59120.07"/>
  </r>
  <r>
    <x v="300"/>
    <x v="300"/>
    <s v="RTV"/>
    <d v="2026-04-01T00:00:00"/>
    <n v="137"/>
    <n v="698.54"/>
    <n v="95699.98"/>
  </r>
  <r>
    <x v="300"/>
    <x v="300"/>
    <s v="RTV"/>
    <d v="2026-05-01T00:00:00"/>
    <n v="0"/>
    <n v="718.35"/>
    <n v="0"/>
  </r>
  <r>
    <x v="300"/>
    <x v="300"/>
    <s v="RTV"/>
    <d v="2026-06-01T00:00:00"/>
    <n v="69"/>
    <n v="711.55"/>
    <n v="49096.95"/>
  </r>
  <r>
    <x v="300"/>
    <x v="300"/>
    <s v="RTV"/>
    <d v="2026-07-01T00:00:00"/>
    <n v="12"/>
    <n v="731.74"/>
    <n v="8780.880000000001"/>
  </r>
  <r>
    <x v="301"/>
    <x v="301"/>
    <s v="RTV"/>
    <d v="2024-08-01T00:00:00"/>
    <n v="19"/>
    <n v="1005.72"/>
    <n v="19108.68"/>
  </r>
  <r>
    <x v="301"/>
    <x v="301"/>
    <s v="RTV"/>
    <d v="2024-09-01T00:00:00"/>
    <n v="19"/>
    <n v="1025.02"/>
    <n v="19475.38"/>
  </r>
  <r>
    <x v="301"/>
    <x v="301"/>
    <s v="RTV"/>
    <d v="2024-10-01T00:00:00"/>
    <n v="21"/>
    <n v="1000.46"/>
    <n v="21009.66"/>
  </r>
  <r>
    <x v="301"/>
    <x v="301"/>
    <s v="RTV"/>
    <d v="2024-11-01T00:00:00"/>
    <n v="22"/>
    <n v="1034.8499999999999"/>
    <n v="22766.699999999997"/>
  </r>
  <r>
    <x v="301"/>
    <x v="301"/>
    <s v="RTV"/>
    <d v="2024-12-01T00:00:00"/>
    <n v="25"/>
    <n v="1015.77"/>
    <n v="25394.25"/>
  </r>
  <r>
    <x v="301"/>
    <x v="301"/>
    <s v="RTV"/>
    <d v="2025-01-01T00:00:00"/>
    <n v="25"/>
    <n v="1023.09"/>
    <n v="25577.25"/>
  </r>
  <r>
    <x v="301"/>
    <x v="301"/>
    <s v="RTV"/>
    <d v="2025-02-01T00:00:00"/>
    <n v="27"/>
    <n v="1031.95"/>
    <n v="27862.65"/>
  </r>
  <r>
    <x v="301"/>
    <x v="301"/>
    <s v="RTV"/>
    <d v="2025-03-01T00:00:00"/>
    <n v="23"/>
    <n v="1052.4000000000001"/>
    <n v="24205.200000000001"/>
  </r>
  <r>
    <x v="301"/>
    <x v="301"/>
    <s v="RTV"/>
    <d v="2025-04-01T00:00:00"/>
    <n v="23"/>
    <n v="1008.07"/>
    <n v="23185.61"/>
  </r>
  <r>
    <x v="301"/>
    <x v="301"/>
    <s v="RTV"/>
    <d v="2025-05-01T00:00:00"/>
    <n v="24"/>
    <n v="978.01"/>
    <n v="23472.239999999998"/>
  </r>
  <r>
    <x v="301"/>
    <x v="301"/>
    <s v="RTV"/>
    <d v="2025-06-01T00:00:00"/>
    <n v="22"/>
    <n v="1031.9000000000001"/>
    <n v="22701.800000000003"/>
  </r>
  <r>
    <x v="301"/>
    <x v="301"/>
    <s v="RTV"/>
    <d v="2025-07-01T00:00:00"/>
    <n v="27"/>
    <n v="991.36"/>
    <n v="26766.720000000001"/>
  </r>
  <r>
    <x v="301"/>
    <x v="301"/>
    <s v="RTV"/>
    <d v="2025-08-01T00:00:00"/>
    <n v="21"/>
    <n v="1041.9000000000001"/>
    <n v="21879.9"/>
  </r>
  <r>
    <x v="301"/>
    <x v="301"/>
    <s v="RTV"/>
    <d v="2025-09-01T00:00:00"/>
    <n v="29"/>
    <n v="962.9"/>
    <n v="27924.1"/>
  </r>
  <r>
    <x v="301"/>
    <x v="301"/>
    <s v="RTV"/>
    <d v="2025-10-01T00:00:00"/>
    <n v="24"/>
    <n v="1019.62"/>
    <n v="24470.880000000001"/>
  </r>
  <r>
    <x v="301"/>
    <x v="301"/>
    <s v="RTV"/>
    <d v="2025-11-01T00:00:00"/>
    <n v="24"/>
    <n v="1020.69"/>
    <n v="24496.560000000001"/>
  </r>
  <r>
    <x v="301"/>
    <x v="301"/>
    <s v="RTV"/>
    <d v="2025-12-01T00:00:00"/>
    <n v="27"/>
    <n v="1011.88"/>
    <n v="27320.76"/>
  </r>
  <r>
    <x v="301"/>
    <x v="301"/>
    <s v="RTV"/>
    <d v="2026-01-01T00:00:00"/>
    <n v="29"/>
    <n v="1041.0899999999999"/>
    <n v="30191.609999999997"/>
  </r>
  <r>
    <x v="301"/>
    <x v="301"/>
    <s v="RTV"/>
    <d v="2026-02-01T00:00:00"/>
    <n v="26"/>
    <n v="1006.33"/>
    <n v="26164.58"/>
  </r>
  <r>
    <x v="301"/>
    <x v="301"/>
    <s v="RTV"/>
    <d v="2026-03-01T00:00:00"/>
    <n v="25"/>
    <n v="957.74"/>
    <n v="23943.5"/>
  </r>
  <r>
    <x v="301"/>
    <x v="301"/>
    <s v="RTV"/>
    <d v="2026-04-01T00:00:00"/>
    <n v="27"/>
    <n v="1020.11"/>
    <n v="27542.97"/>
  </r>
  <r>
    <x v="301"/>
    <x v="301"/>
    <s v="RTV"/>
    <d v="2026-05-01T00:00:00"/>
    <n v="29"/>
    <n v="984.69"/>
    <n v="28556.010000000002"/>
  </r>
  <r>
    <x v="301"/>
    <x v="301"/>
    <s v="RTV"/>
    <d v="2026-06-01T00:00:00"/>
    <n v="31"/>
    <n v="1011.64"/>
    <n v="31360.84"/>
  </r>
  <r>
    <x v="301"/>
    <x v="301"/>
    <s v="RTV"/>
    <d v="2026-07-01T00:00:00"/>
    <n v="32"/>
    <n v="979.01"/>
    <n v="31328.32"/>
  </r>
  <r>
    <x v="302"/>
    <x v="302"/>
    <s v="RTV"/>
    <d v="2024-08-01T00:00:00"/>
    <n v="41"/>
    <n v="322.32"/>
    <n v="13215.119999999999"/>
  </r>
  <r>
    <x v="302"/>
    <x v="302"/>
    <s v="RTV"/>
    <d v="2024-09-01T00:00:00"/>
    <n v="44"/>
    <n v="344.48"/>
    <n v="15157.12"/>
  </r>
  <r>
    <x v="302"/>
    <x v="302"/>
    <s v="RTV"/>
    <d v="2024-10-01T00:00:00"/>
    <n v="47"/>
    <n v="348.74"/>
    <n v="16390.78"/>
  </r>
  <r>
    <x v="302"/>
    <x v="302"/>
    <s v="RTV"/>
    <d v="2024-11-01T00:00:00"/>
    <n v="49"/>
    <n v="332.79"/>
    <n v="16306.710000000001"/>
  </r>
  <r>
    <x v="302"/>
    <x v="302"/>
    <s v="RTV"/>
    <d v="2024-12-01T00:00:00"/>
    <n v="52"/>
    <n v="323.61"/>
    <n v="16827.72"/>
  </r>
  <r>
    <x v="302"/>
    <x v="302"/>
    <s v="RTV"/>
    <d v="2025-01-01T00:00:00"/>
    <n v="51"/>
    <n v="318.05"/>
    <n v="16220.550000000001"/>
  </r>
  <r>
    <x v="302"/>
    <x v="302"/>
    <s v="RTV"/>
    <d v="2025-02-01T00:00:00"/>
    <n v="52"/>
    <n v="340.88"/>
    <n v="17725.759999999998"/>
  </r>
  <r>
    <x v="302"/>
    <x v="302"/>
    <s v="RTV"/>
    <d v="2025-03-01T00:00:00"/>
    <n v="56"/>
    <n v="333.85"/>
    <n v="18695.600000000002"/>
  </r>
  <r>
    <x v="302"/>
    <x v="302"/>
    <s v="RTV"/>
    <d v="2025-04-01T00:00:00"/>
    <n v="61"/>
    <n v="329.9"/>
    <n v="20123.899999999998"/>
  </r>
  <r>
    <x v="302"/>
    <x v="302"/>
    <s v="RTV"/>
    <d v="2025-05-01T00:00:00"/>
    <n v="47"/>
    <n v="331.27"/>
    <n v="15569.689999999999"/>
  </r>
  <r>
    <x v="302"/>
    <x v="302"/>
    <s v="RTV"/>
    <d v="2025-06-01T00:00:00"/>
    <n v="53"/>
    <n v="322.64"/>
    <n v="17099.919999999998"/>
  </r>
  <r>
    <x v="302"/>
    <x v="302"/>
    <s v="RTV"/>
    <d v="2025-07-01T00:00:00"/>
    <n v="52"/>
    <n v="318.27"/>
    <n v="16550.04"/>
  </r>
  <r>
    <x v="302"/>
    <x v="302"/>
    <s v="RTV"/>
    <d v="2025-08-01T00:00:00"/>
    <n v="47"/>
    <n v="326.76"/>
    <n v="15357.72"/>
  </r>
  <r>
    <x v="302"/>
    <x v="302"/>
    <s v="RTV"/>
    <d v="2025-09-01T00:00:00"/>
    <n v="49"/>
    <n v="338.98"/>
    <n v="16610.02"/>
  </r>
  <r>
    <x v="302"/>
    <x v="302"/>
    <s v="RTV"/>
    <d v="2025-10-01T00:00:00"/>
    <n v="49"/>
    <n v="338.27"/>
    <n v="16575.23"/>
  </r>
  <r>
    <x v="302"/>
    <x v="302"/>
    <s v="RTV"/>
    <d v="2025-11-01T00:00:00"/>
    <n v="49"/>
    <n v="338.96"/>
    <n v="16609.039999999997"/>
  </r>
  <r>
    <x v="302"/>
    <x v="302"/>
    <s v="RTV"/>
    <d v="2025-12-01T00:00:00"/>
    <n v="59"/>
    <n v="316.81"/>
    <n v="18691.79"/>
  </r>
  <r>
    <x v="302"/>
    <x v="302"/>
    <s v="RTV"/>
    <d v="2026-01-01T00:00:00"/>
    <n v="66"/>
    <n v="344.24"/>
    <n v="22719.84"/>
  </r>
  <r>
    <x v="302"/>
    <x v="302"/>
    <s v="RTV"/>
    <d v="2026-02-01T00:00:00"/>
    <n v="58"/>
    <n v="344.19"/>
    <n v="19963.02"/>
  </r>
  <r>
    <x v="302"/>
    <x v="302"/>
    <s v="RTV"/>
    <d v="2026-03-01T00:00:00"/>
    <n v="61"/>
    <n v="323.41000000000003"/>
    <n v="19728.010000000002"/>
  </r>
  <r>
    <x v="302"/>
    <x v="302"/>
    <s v="RTV"/>
    <d v="2026-04-01T00:00:00"/>
    <n v="65"/>
    <n v="336.71"/>
    <n v="21886.149999999998"/>
  </r>
  <r>
    <x v="302"/>
    <x v="302"/>
    <s v="RTV"/>
    <d v="2026-05-01T00:00:00"/>
    <n v="59"/>
    <n v="336.89"/>
    <n v="19876.509999999998"/>
  </r>
  <r>
    <x v="302"/>
    <x v="302"/>
    <s v="RTV"/>
    <d v="2026-06-01T00:00:00"/>
    <n v="61"/>
    <n v="324.64"/>
    <n v="19803.04"/>
  </r>
  <r>
    <x v="302"/>
    <x v="302"/>
    <s v="RTV"/>
    <d v="2026-07-01T00:00:00"/>
    <n v="60"/>
    <n v="317.39999999999998"/>
    <n v="19044"/>
  </r>
  <r>
    <x v="303"/>
    <x v="303"/>
    <s v="AGD"/>
    <d v="2024-08-01T00:00:00"/>
    <n v="5"/>
    <n v="154.91999999999999"/>
    <n v="774.59999999999991"/>
  </r>
  <r>
    <x v="303"/>
    <x v="303"/>
    <s v="AGD"/>
    <d v="2024-09-01T00:00:00"/>
    <n v="2"/>
    <n v="149.74"/>
    <n v="299.48"/>
  </r>
  <r>
    <x v="303"/>
    <x v="303"/>
    <s v="AGD"/>
    <d v="2024-10-01T00:00:00"/>
    <n v="1"/>
    <n v="155.4"/>
    <n v="155.4"/>
  </r>
  <r>
    <x v="303"/>
    <x v="303"/>
    <s v="AGD"/>
    <d v="2024-11-01T00:00:00"/>
    <n v="1"/>
    <n v="146.93"/>
    <n v="146.93"/>
  </r>
  <r>
    <x v="303"/>
    <x v="303"/>
    <s v="AGD"/>
    <d v="2024-12-01T00:00:00"/>
    <n v="2"/>
    <n v="148.35"/>
    <n v="296.7"/>
  </r>
  <r>
    <x v="303"/>
    <x v="303"/>
    <s v="AGD"/>
    <d v="2025-01-01T00:00:00"/>
    <n v="4"/>
    <n v="152.35"/>
    <n v="609.4"/>
  </r>
  <r>
    <x v="303"/>
    <x v="303"/>
    <s v="AGD"/>
    <d v="2025-02-01T00:00:00"/>
    <n v="7"/>
    <n v="151.77000000000001"/>
    <n v="1062.3900000000001"/>
  </r>
  <r>
    <x v="303"/>
    <x v="303"/>
    <s v="AGD"/>
    <d v="2025-03-01T00:00:00"/>
    <n v="5"/>
    <n v="159.31"/>
    <n v="796.55"/>
  </r>
  <r>
    <x v="303"/>
    <x v="303"/>
    <s v="AGD"/>
    <d v="2025-04-01T00:00:00"/>
    <n v="9"/>
    <n v="155.65"/>
    <n v="1400.8500000000001"/>
  </r>
  <r>
    <x v="303"/>
    <x v="303"/>
    <s v="AGD"/>
    <d v="2025-05-01T00:00:00"/>
    <n v="9"/>
    <n v="157.79"/>
    <n v="1420.11"/>
  </r>
  <r>
    <x v="303"/>
    <x v="303"/>
    <s v="AGD"/>
    <d v="2025-06-01T00:00:00"/>
    <n v="6"/>
    <n v="157.41"/>
    <n v="944.46"/>
  </r>
  <r>
    <x v="303"/>
    <x v="303"/>
    <s v="AGD"/>
    <d v="2025-07-01T00:00:00"/>
    <n v="6"/>
    <n v="148.66"/>
    <n v="891.96"/>
  </r>
  <r>
    <x v="303"/>
    <x v="303"/>
    <s v="AGD"/>
    <d v="2025-08-01T00:00:00"/>
    <n v="3"/>
    <n v="147.79"/>
    <n v="443.37"/>
  </r>
  <r>
    <x v="303"/>
    <x v="303"/>
    <s v="AGD"/>
    <d v="2025-09-01T00:00:00"/>
    <n v="1"/>
    <n v="148.53"/>
    <n v="148.53"/>
  </r>
  <r>
    <x v="303"/>
    <x v="303"/>
    <s v="AGD"/>
    <d v="2025-10-01T00:00:00"/>
    <n v="1"/>
    <n v="146.09"/>
    <n v="146.09"/>
  </r>
  <r>
    <x v="303"/>
    <x v="303"/>
    <s v="AGD"/>
    <d v="2025-11-01T00:00:00"/>
    <n v="1"/>
    <n v="146.29"/>
    <n v="146.29"/>
  </r>
  <r>
    <x v="303"/>
    <x v="303"/>
    <s v="AGD"/>
    <d v="2025-12-01T00:00:00"/>
    <n v="2"/>
    <n v="158.22999999999999"/>
    <n v="316.45999999999998"/>
  </r>
  <r>
    <x v="303"/>
    <x v="303"/>
    <s v="AGD"/>
    <d v="2026-01-01T00:00:00"/>
    <n v="3"/>
    <n v="158.93"/>
    <n v="476.79"/>
  </r>
  <r>
    <x v="303"/>
    <x v="303"/>
    <s v="AGD"/>
    <d v="2026-02-01T00:00:00"/>
    <n v="5"/>
    <n v="157.97"/>
    <n v="789.85"/>
  </r>
  <r>
    <x v="303"/>
    <x v="303"/>
    <s v="AGD"/>
    <d v="2026-03-01T00:00:00"/>
    <n v="6"/>
    <n v="148.13"/>
    <n v="888.78"/>
  </r>
  <r>
    <x v="303"/>
    <x v="303"/>
    <s v="AGD"/>
    <d v="2026-04-01T00:00:00"/>
    <n v="7"/>
    <n v="147.38"/>
    <n v="1031.6599999999999"/>
  </r>
  <r>
    <x v="303"/>
    <x v="303"/>
    <s v="AGD"/>
    <d v="2026-05-01T00:00:00"/>
    <n v="8"/>
    <n v="156.43"/>
    <n v="1251.44"/>
  </r>
  <r>
    <x v="303"/>
    <x v="303"/>
    <s v="AGD"/>
    <d v="2026-06-01T00:00:00"/>
    <n v="5"/>
    <n v="158.18"/>
    <n v="790.90000000000009"/>
  </r>
  <r>
    <x v="303"/>
    <x v="303"/>
    <s v="AGD"/>
    <d v="2026-07-01T00:00:00"/>
    <n v="5"/>
    <n v="156.46"/>
    <n v="782.30000000000007"/>
  </r>
  <r>
    <x v="304"/>
    <x v="304"/>
    <s v="Ogród"/>
    <d v="2024-08-01T00:00:00"/>
    <n v="1"/>
    <n v="463.2"/>
    <n v="463.2"/>
  </r>
  <r>
    <x v="304"/>
    <x v="304"/>
    <s v="Ogród"/>
    <d v="2024-09-01T00:00:00"/>
    <n v="1"/>
    <n v="455.86"/>
    <n v="455.86"/>
  </r>
  <r>
    <x v="304"/>
    <x v="304"/>
    <s v="Ogród"/>
    <d v="2024-10-01T00:00:00"/>
    <n v="1"/>
    <n v="477.71"/>
    <n v="477.71"/>
  </r>
  <r>
    <x v="304"/>
    <x v="304"/>
    <s v="Ogród"/>
    <d v="2024-11-01T00:00:00"/>
    <n v="1"/>
    <n v="453.38"/>
    <n v="453.38"/>
  </r>
  <r>
    <x v="304"/>
    <x v="304"/>
    <s v="Ogród"/>
    <d v="2024-12-01T00:00:00"/>
    <n v="1"/>
    <n v="469.37"/>
    <n v="469.37"/>
  </r>
  <r>
    <x v="304"/>
    <x v="304"/>
    <s v="Ogród"/>
    <d v="2025-01-01T00:00:00"/>
    <n v="2"/>
    <n v="469.68"/>
    <n v="939.36"/>
  </r>
  <r>
    <x v="304"/>
    <x v="304"/>
    <s v="Ogród"/>
    <d v="2025-02-01T00:00:00"/>
    <n v="2"/>
    <n v="450.43"/>
    <n v="900.86"/>
  </r>
  <r>
    <x v="304"/>
    <x v="304"/>
    <s v="Ogród"/>
    <d v="2025-03-01T00:00:00"/>
    <n v="2"/>
    <n v="467.14"/>
    <n v="934.28"/>
  </r>
  <r>
    <x v="304"/>
    <x v="304"/>
    <s v="Ogród"/>
    <d v="2025-04-01T00:00:00"/>
    <n v="2"/>
    <n v="476.84"/>
    <n v="953.68"/>
  </r>
  <r>
    <x v="304"/>
    <x v="304"/>
    <s v="Ogród"/>
    <d v="2025-05-01T00:00:00"/>
    <n v="2"/>
    <n v="438.58"/>
    <n v="877.16"/>
  </r>
  <r>
    <x v="304"/>
    <x v="304"/>
    <s v="Ogród"/>
    <d v="2025-06-01T00:00:00"/>
    <n v="2"/>
    <n v="452.29"/>
    <n v="904.58"/>
  </r>
  <r>
    <x v="304"/>
    <x v="304"/>
    <s v="Ogród"/>
    <d v="2025-07-01T00:00:00"/>
    <n v="2"/>
    <n v="477.07"/>
    <n v="954.14"/>
  </r>
  <r>
    <x v="304"/>
    <x v="304"/>
    <s v="Ogród"/>
    <d v="2025-08-01T00:00:00"/>
    <n v="2"/>
    <n v="438.38"/>
    <n v="876.76"/>
  </r>
  <r>
    <x v="304"/>
    <x v="304"/>
    <s v="Ogród"/>
    <d v="2025-09-01T00:00:00"/>
    <n v="2"/>
    <n v="451.24"/>
    <n v="902.48"/>
  </r>
  <r>
    <x v="304"/>
    <x v="304"/>
    <s v="Ogród"/>
    <d v="2025-10-01T00:00:00"/>
    <n v="2"/>
    <n v="471.68"/>
    <n v="943.36"/>
  </r>
  <r>
    <x v="304"/>
    <x v="304"/>
    <s v="Ogród"/>
    <d v="2025-11-01T00:00:00"/>
    <n v="2"/>
    <n v="468.61"/>
    <n v="937.22"/>
  </r>
  <r>
    <x v="304"/>
    <x v="304"/>
    <s v="Ogród"/>
    <d v="2025-12-01T00:00:00"/>
    <n v="2"/>
    <n v="465.12"/>
    <n v="930.24"/>
  </r>
  <r>
    <x v="304"/>
    <x v="304"/>
    <s v="Ogród"/>
    <d v="2026-01-01T00:00:00"/>
    <n v="2"/>
    <n v="454.84"/>
    <n v="909.68"/>
  </r>
  <r>
    <x v="304"/>
    <x v="304"/>
    <s v="Ogród"/>
    <d v="2026-02-01T00:00:00"/>
    <n v="2"/>
    <n v="452.54"/>
    <n v="905.08"/>
  </r>
  <r>
    <x v="304"/>
    <x v="304"/>
    <s v="Ogród"/>
    <d v="2026-03-01T00:00:00"/>
    <n v="2"/>
    <n v="481.87"/>
    <n v="963.74"/>
  </r>
  <r>
    <x v="304"/>
    <x v="304"/>
    <s v="Ogród"/>
    <d v="2026-04-01T00:00:00"/>
    <n v="2"/>
    <n v="459.67"/>
    <n v="919.34"/>
  </r>
  <r>
    <x v="304"/>
    <x v="304"/>
    <s v="Ogród"/>
    <d v="2026-05-01T00:00:00"/>
    <n v="2"/>
    <n v="447.11"/>
    <n v="894.22"/>
  </r>
  <r>
    <x v="304"/>
    <x v="304"/>
    <s v="Ogród"/>
    <d v="2026-06-01T00:00:00"/>
    <n v="2"/>
    <n v="468.05"/>
    <n v="936.1"/>
  </r>
  <r>
    <x v="304"/>
    <x v="304"/>
    <s v="Ogród"/>
    <d v="2026-07-01T00:00:00"/>
    <n v="2"/>
    <n v="471.88"/>
    <n v="943.76"/>
  </r>
  <r>
    <x v="305"/>
    <x v="305"/>
    <s v="Oświetlenie"/>
    <d v="2024-08-01T00:00:00"/>
    <n v="1"/>
    <n v="121.54"/>
    <n v="121.54"/>
  </r>
  <r>
    <x v="305"/>
    <x v="305"/>
    <s v="Oświetlenie"/>
    <d v="2024-09-01T00:00:00"/>
    <n v="2"/>
    <n v="111.58"/>
    <n v="223.16"/>
  </r>
  <r>
    <x v="305"/>
    <x v="305"/>
    <s v="Oświetlenie"/>
    <d v="2024-10-01T00:00:00"/>
    <n v="2"/>
    <n v="111.71"/>
    <n v="223.42"/>
  </r>
  <r>
    <x v="305"/>
    <x v="305"/>
    <s v="Oświetlenie"/>
    <d v="2024-11-01T00:00:00"/>
    <n v="3"/>
    <n v="115.84"/>
    <n v="347.52"/>
  </r>
  <r>
    <x v="305"/>
    <x v="305"/>
    <s v="Oświetlenie"/>
    <d v="2024-12-01T00:00:00"/>
    <n v="2"/>
    <n v="119.3"/>
    <n v="238.6"/>
  </r>
  <r>
    <x v="305"/>
    <x v="305"/>
    <s v="Oświetlenie"/>
    <d v="2025-01-01T00:00:00"/>
    <n v="3"/>
    <n v="117.37"/>
    <n v="352.11"/>
  </r>
  <r>
    <x v="305"/>
    <x v="305"/>
    <s v="Oświetlenie"/>
    <d v="2025-02-01T00:00:00"/>
    <n v="3"/>
    <n v="116.7"/>
    <n v="350.1"/>
  </r>
  <r>
    <x v="305"/>
    <x v="305"/>
    <s v="Oświetlenie"/>
    <d v="2025-03-01T00:00:00"/>
    <n v="2"/>
    <n v="117.52"/>
    <n v="235.04"/>
  </r>
  <r>
    <x v="305"/>
    <x v="305"/>
    <s v="Oświetlenie"/>
    <d v="2025-04-01T00:00:00"/>
    <n v="2"/>
    <n v="118.8"/>
    <n v="237.6"/>
  </r>
  <r>
    <x v="305"/>
    <x v="305"/>
    <s v="Oświetlenie"/>
    <d v="2025-05-01T00:00:00"/>
    <n v="1"/>
    <n v="115.48"/>
    <n v="115.48"/>
  </r>
  <r>
    <x v="305"/>
    <x v="305"/>
    <s v="Oświetlenie"/>
    <d v="2025-06-01T00:00:00"/>
    <n v="0"/>
    <n v="117.96"/>
    <n v="0"/>
  </r>
  <r>
    <x v="305"/>
    <x v="305"/>
    <s v="Oświetlenie"/>
    <d v="2025-07-01T00:00:00"/>
    <n v="0"/>
    <n v="121.21"/>
    <n v="0"/>
  </r>
  <r>
    <x v="305"/>
    <x v="305"/>
    <s v="Oświetlenie"/>
    <d v="2025-08-01T00:00:00"/>
    <n v="1"/>
    <n v="113.78"/>
    <n v="113.78"/>
  </r>
  <r>
    <x v="305"/>
    <x v="305"/>
    <s v="Oświetlenie"/>
    <d v="2025-09-01T00:00:00"/>
    <n v="1"/>
    <n v="112.41"/>
    <n v="112.41"/>
  </r>
  <r>
    <x v="305"/>
    <x v="305"/>
    <s v="Oświetlenie"/>
    <d v="2025-10-01T00:00:00"/>
    <n v="3"/>
    <n v="119.73"/>
    <n v="359.19"/>
  </r>
  <r>
    <x v="305"/>
    <x v="305"/>
    <s v="Oświetlenie"/>
    <d v="2025-11-01T00:00:00"/>
    <n v="4"/>
    <n v="117"/>
    <n v="468"/>
  </r>
  <r>
    <x v="305"/>
    <x v="305"/>
    <s v="Oświetlenie"/>
    <d v="2025-12-01T00:00:00"/>
    <n v="3"/>
    <n v="116.39"/>
    <n v="349.17"/>
  </r>
  <r>
    <x v="305"/>
    <x v="305"/>
    <s v="Oświetlenie"/>
    <d v="2026-01-01T00:00:00"/>
    <n v="4"/>
    <n v="114.18"/>
    <n v="456.72"/>
  </r>
  <r>
    <x v="305"/>
    <x v="305"/>
    <s v="Oświetlenie"/>
    <d v="2026-02-01T00:00:00"/>
    <n v="4"/>
    <n v="117.52"/>
    <n v="470.08"/>
  </r>
  <r>
    <x v="305"/>
    <x v="305"/>
    <s v="Oświetlenie"/>
    <d v="2026-03-01T00:00:00"/>
    <n v="3"/>
    <n v="118.56"/>
    <n v="355.68"/>
  </r>
  <r>
    <x v="305"/>
    <x v="305"/>
    <s v="Oświetlenie"/>
    <d v="2026-04-01T00:00:00"/>
    <n v="2"/>
    <n v="122.38"/>
    <n v="244.76"/>
  </r>
  <r>
    <x v="305"/>
    <x v="305"/>
    <s v="Oświetlenie"/>
    <d v="2026-05-01T00:00:00"/>
    <n v="1"/>
    <n v="118.79"/>
    <n v="118.79"/>
  </r>
  <r>
    <x v="305"/>
    <x v="305"/>
    <s v="Oświetlenie"/>
    <d v="2026-06-01T00:00:00"/>
    <n v="0"/>
    <n v="121.59"/>
    <n v="0"/>
  </r>
  <r>
    <x v="305"/>
    <x v="305"/>
    <s v="Oświetlenie"/>
    <d v="2026-07-01T00:00:00"/>
    <n v="1"/>
    <n v="120.67"/>
    <n v="120.67"/>
  </r>
  <r>
    <x v="306"/>
    <x v="306"/>
    <s v="Zabawki"/>
    <d v="2024-08-01T00:00:00"/>
    <n v="78"/>
    <n v="109.87"/>
    <n v="8569.86"/>
  </r>
  <r>
    <x v="306"/>
    <x v="306"/>
    <s v="Zabawki"/>
    <d v="2024-09-01T00:00:00"/>
    <n v="82"/>
    <n v="106.78"/>
    <n v="8755.9600000000009"/>
  </r>
  <r>
    <x v="306"/>
    <x v="306"/>
    <s v="Zabawki"/>
    <d v="2024-10-01T00:00:00"/>
    <n v="94"/>
    <n v="108.74"/>
    <n v="10221.56"/>
  </r>
  <r>
    <x v="306"/>
    <x v="306"/>
    <s v="Zabawki"/>
    <d v="2024-11-01T00:00:00"/>
    <n v="87"/>
    <n v="107.89"/>
    <n v="9386.43"/>
  </r>
  <r>
    <x v="306"/>
    <x v="306"/>
    <s v="Zabawki"/>
    <d v="2024-12-01T00:00:00"/>
    <n v="74"/>
    <n v="111.57"/>
    <n v="8256.18"/>
  </r>
  <r>
    <x v="306"/>
    <x v="306"/>
    <s v="Zabawki"/>
    <d v="2025-01-01T00:00:00"/>
    <n v="82"/>
    <n v="108.85"/>
    <n v="8925.6999999999989"/>
  </r>
  <r>
    <x v="306"/>
    <x v="306"/>
    <s v="Zabawki"/>
    <d v="2025-02-01T00:00:00"/>
    <n v="66"/>
    <n v="102.95"/>
    <n v="6794.7"/>
  </r>
  <r>
    <x v="306"/>
    <x v="306"/>
    <s v="Zabawki"/>
    <d v="2025-03-01T00:00:00"/>
    <n v="81"/>
    <n v="106.53"/>
    <n v="8628.93"/>
  </r>
  <r>
    <x v="306"/>
    <x v="306"/>
    <s v="Zabawki"/>
    <d v="2025-04-01T00:00:00"/>
    <n v="106"/>
    <n v="108.64"/>
    <n v="11515.84"/>
  </r>
  <r>
    <x v="306"/>
    <x v="306"/>
    <s v="Zabawki"/>
    <d v="2025-05-01T00:00:00"/>
    <n v="100"/>
    <n v="107.61"/>
    <n v="10761"/>
  </r>
  <r>
    <x v="306"/>
    <x v="306"/>
    <s v="Zabawki"/>
    <d v="2025-06-01T00:00:00"/>
    <n v="94"/>
    <n v="107.86"/>
    <n v="10138.84"/>
  </r>
  <r>
    <x v="306"/>
    <x v="306"/>
    <s v="Zabawki"/>
    <d v="2025-07-01T00:00:00"/>
    <n v="102"/>
    <n v="110.21"/>
    <n v="11241.42"/>
  </r>
  <r>
    <x v="306"/>
    <x v="306"/>
    <s v="Zabawki"/>
    <d v="2025-08-01T00:00:00"/>
    <n v="109"/>
    <n v="103.24"/>
    <n v="11253.16"/>
  </r>
  <r>
    <x v="306"/>
    <x v="306"/>
    <s v="Zabawki"/>
    <d v="2025-09-01T00:00:00"/>
    <n v="99"/>
    <n v="108.78"/>
    <n v="10769.22"/>
  </r>
  <r>
    <x v="306"/>
    <x v="306"/>
    <s v="Zabawki"/>
    <d v="2025-10-01T00:00:00"/>
    <n v="86"/>
    <n v="112.15"/>
    <n v="9644.9"/>
  </r>
  <r>
    <x v="306"/>
    <x v="306"/>
    <s v="Zabawki"/>
    <d v="2025-11-01T00:00:00"/>
    <n v="85"/>
    <n v="107.26"/>
    <n v="9117.1"/>
  </r>
  <r>
    <x v="306"/>
    <x v="306"/>
    <s v="Zabawki"/>
    <d v="2025-12-01T00:00:00"/>
    <n v="101"/>
    <n v="107.04"/>
    <n v="10811.04"/>
  </r>
  <r>
    <x v="306"/>
    <x v="306"/>
    <s v="Zabawki"/>
    <d v="2026-01-01T00:00:00"/>
    <n v="73"/>
    <n v="111.33"/>
    <n v="8127.09"/>
  </r>
  <r>
    <x v="306"/>
    <x v="306"/>
    <s v="Zabawki"/>
    <d v="2026-02-01T00:00:00"/>
    <n v="99"/>
    <n v="104.7"/>
    <n v="10365.300000000001"/>
  </r>
  <r>
    <x v="306"/>
    <x v="306"/>
    <s v="Zabawki"/>
    <d v="2026-03-01T00:00:00"/>
    <n v="107"/>
    <n v="110.5"/>
    <n v="11823.5"/>
  </r>
  <r>
    <x v="306"/>
    <x v="306"/>
    <s v="Zabawki"/>
    <d v="2026-04-01T00:00:00"/>
    <n v="104"/>
    <n v="111.45"/>
    <n v="11590.800000000001"/>
  </r>
  <r>
    <x v="306"/>
    <x v="306"/>
    <s v="Zabawki"/>
    <d v="2026-05-01T00:00:00"/>
    <n v="103"/>
    <n v="111.27"/>
    <n v="11460.81"/>
  </r>
  <r>
    <x v="306"/>
    <x v="306"/>
    <s v="Zabawki"/>
    <d v="2026-06-01T00:00:00"/>
    <n v="106"/>
    <n v="103.81"/>
    <n v="11003.86"/>
  </r>
  <r>
    <x v="306"/>
    <x v="306"/>
    <s v="Zabawki"/>
    <d v="2026-07-01T00:00:00"/>
    <n v="101"/>
    <n v="105.82"/>
    <n v="10687.82"/>
  </r>
  <r>
    <x v="307"/>
    <x v="307"/>
    <s v="Ogród"/>
    <d v="2024-08-01T00:00:00"/>
    <n v="1"/>
    <n v="70.78"/>
    <n v="70.78"/>
  </r>
  <r>
    <x v="307"/>
    <x v="307"/>
    <s v="Ogród"/>
    <d v="2024-09-01T00:00:00"/>
    <n v="1"/>
    <n v="66.34"/>
    <n v="66.34"/>
  </r>
  <r>
    <x v="307"/>
    <x v="307"/>
    <s v="Ogród"/>
    <d v="2024-10-01T00:00:00"/>
    <n v="1"/>
    <n v="70.180000000000007"/>
    <n v="70.180000000000007"/>
  </r>
  <r>
    <x v="307"/>
    <x v="307"/>
    <s v="Ogród"/>
    <d v="2024-11-01T00:00:00"/>
    <n v="2"/>
    <n v="66.7"/>
    <n v="133.4"/>
  </r>
  <r>
    <x v="307"/>
    <x v="307"/>
    <s v="Ogród"/>
    <d v="2024-12-01T00:00:00"/>
    <n v="4"/>
    <n v="66.09"/>
    <n v="264.36"/>
  </r>
  <r>
    <x v="307"/>
    <x v="307"/>
    <s v="Ogród"/>
    <d v="2025-01-01T00:00:00"/>
    <n v="5"/>
    <n v="71.42"/>
    <n v="357.1"/>
  </r>
  <r>
    <x v="307"/>
    <x v="307"/>
    <s v="Ogród"/>
    <d v="2025-02-01T00:00:00"/>
    <n v="5"/>
    <n v="68.239999999999995"/>
    <n v="341.2"/>
  </r>
  <r>
    <x v="307"/>
    <x v="307"/>
    <s v="Ogród"/>
    <d v="2025-03-01T00:00:00"/>
    <n v="5"/>
    <n v="72.63"/>
    <n v="363.15"/>
  </r>
  <r>
    <x v="307"/>
    <x v="307"/>
    <s v="Ogród"/>
    <d v="2025-04-01T00:00:00"/>
    <n v="5"/>
    <n v="66.89"/>
    <n v="334.45"/>
  </r>
  <r>
    <x v="307"/>
    <x v="307"/>
    <s v="Ogród"/>
    <d v="2025-05-01T00:00:00"/>
    <n v="3"/>
    <n v="66.02"/>
    <n v="198.06"/>
  </r>
  <r>
    <x v="307"/>
    <x v="307"/>
    <s v="Ogród"/>
    <d v="2025-06-01T00:00:00"/>
    <n v="3"/>
    <n v="72.849999999999994"/>
    <n v="218.54999999999998"/>
  </r>
  <r>
    <x v="307"/>
    <x v="307"/>
    <s v="Ogród"/>
    <d v="2025-07-01T00:00:00"/>
    <n v="2"/>
    <n v="68.930000000000007"/>
    <n v="137.86000000000001"/>
  </r>
  <r>
    <x v="307"/>
    <x v="307"/>
    <s v="Ogród"/>
    <d v="2025-08-01T00:00:00"/>
    <n v="1"/>
    <n v="68.680000000000007"/>
    <n v="68.680000000000007"/>
  </r>
  <r>
    <x v="307"/>
    <x v="307"/>
    <s v="Ogród"/>
    <d v="2025-09-01T00:00:00"/>
    <n v="1"/>
    <n v="67.63"/>
    <n v="67.63"/>
  </r>
  <r>
    <x v="307"/>
    <x v="307"/>
    <s v="Ogród"/>
    <d v="2025-10-01T00:00:00"/>
    <n v="1"/>
    <n v="66.89"/>
    <n v="66.89"/>
  </r>
  <r>
    <x v="307"/>
    <x v="307"/>
    <s v="Ogród"/>
    <d v="2025-11-01T00:00:00"/>
    <n v="1"/>
    <n v="71.349999999999994"/>
    <n v="71.349999999999994"/>
  </r>
  <r>
    <x v="307"/>
    <x v="307"/>
    <s v="Ogród"/>
    <d v="2025-12-01T00:00:00"/>
    <n v="3"/>
    <n v="72.23"/>
    <n v="216.69"/>
  </r>
  <r>
    <x v="307"/>
    <x v="307"/>
    <s v="Ogród"/>
    <d v="2026-01-01T00:00:00"/>
    <n v="4"/>
    <n v="66.209999999999994"/>
    <n v="264.83999999999997"/>
  </r>
  <r>
    <x v="307"/>
    <x v="307"/>
    <s v="Ogród"/>
    <d v="2026-02-01T00:00:00"/>
    <n v="3"/>
    <n v="66.760000000000005"/>
    <n v="200.28000000000003"/>
  </r>
  <r>
    <x v="307"/>
    <x v="307"/>
    <s v="Ogród"/>
    <d v="2026-03-01T00:00:00"/>
    <n v="6"/>
    <n v="70.099999999999994"/>
    <n v="420.59999999999997"/>
  </r>
  <r>
    <x v="307"/>
    <x v="307"/>
    <s v="Ogród"/>
    <d v="2026-04-01T00:00:00"/>
    <n v="4"/>
    <n v="71.33"/>
    <n v="285.32"/>
  </r>
  <r>
    <x v="307"/>
    <x v="307"/>
    <s v="Ogród"/>
    <d v="2026-05-01T00:00:00"/>
    <n v="4"/>
    <n v="66.11"/>
    <n v="264.44"/>
  </r>
  <r>
    <x v="307"/>
    <x v="307"/>
    <s v="Ogród"/>
    <d v="2026-06-01T00:00:00"/>
    <n v="4"/>
    <n v="66.02"/>
    <n v="264.08"/>
  </r>
  <r>
    <x v="307"/>
    <x v="307"/>
    <s v="Ogród"/>
    <d v="2026-07-01T00:00:00"/>
    <n v="2"/>
    <n v="66.36"/>
    <n v="132.72"/>
  </r>
  <r>
    <x v="308"/>
    <x v="308"/>
    <s v="Motoryzacja"/>
    <d v="2024-08-01T00:00:00"/>
    <n v="18"/>
    <n v="142.94"/>
    <n v="2572.92"/>
  </r>
  <r>
    <x v="308"/>
    <x v="308"/>
    <s v="Motoryzacja"/>
    <d v="2024-09-01T00:00:00"/>
    <n v="31"/>
    <n v="147.63999999999999"/>
    <n v="4576.8399999999992"/>
  </r>
  <r>
    <x v="308"/>
    <x v="308"/>
    <s v="Motoryzacja"/>
    <d v="2024-10-01T00:00:00"/>
    <n v="87"/>
    <n v="155.86000000000001"/>
    <n v="13559.820000000002"/>
  </r>
  <r>
    <x v="308"/>
    <x v="308"/>
    <s v="Motoryzacja"/>
    <d v="2024-11-01T00:00:00"/>
    <n v="165"/>
    <n v="150.66"/>
    <n v="24858.899999999998"/>
  </r>
  <r>
    <x v="308"/>
    <x v="308"/>
    <s v="Motoryzacja"/>
    <d v="2024-12-01T00:00:00"/>
    <n v="207"/>
    <n v="152.55000000000001"/>
    <n v="31577.850000000002"/>
  </r>
  <r>
    <x v="308"/>
    <x v="308"/>
    <s v="Motoryzacja"/>
    <d v="2025-01-01T00:00:00"/>
    <n v="191"/>
    <n v="152.18"/>
    <n v="29066.38"/>
  </r>
  <r>
    <x v="308"/>
    <x v="308"/>
    <s v="Motoryzacja"/>
    <d v="2025-02-01T00:00:00"/>
    <n v="217"/>
    <n v="143.04"/>
    <n v="31039.679999999997"/>
  </r>
  <r>
    <x v="308"/>
    <x v="308"/>
    <s v="Motoryzacja"/>
    <d v="2025-03-01T00:00:00"/>
    <n v="187"/>
    <n v="151.30000000000001"/>
    <n v="28293.100000000002"/>
  </r>
  <r>
    <x v="308"/>
    <x v="308"/>
    <s v="Motoryzacja"/>
    <d v="2025-04-01T00:00:00"/>
    <n v="114"/>
    <n v="155.74"/>
    <n v="17754.36"/>
  </r>
  <r>
    <x v="308"/>
    <x v="308"/>
    <s v="Motoryzacja"/>
    <d v="2025-05-01T00:00:00"/>
    <n v="80"/>
    <n v="155.31"/>
    <n v="12424.8"/>
  </r>
  <r>
    <x v="308"/>
    <x v="308"/>
    <s v="Motoryzacja"/>
    <d v="2025-06-01T00:00:00"/>
    <n v="37"/>
    <n v="153.58000000000001"/>
    <n v="5682.46"/>
  </r>
  <r>
    <x v="308"/>
    <x v="308"/>
    <s v="Motoryzacja"/>
    <d v="2025-07-01T00:00:00"/>
    <n v="19"/>
    <n v="143.86000000000001"/>
    <n v="2733.34"/>
  </r>
  <r>
    <x v="308"/>
    <x v="308"/>
    <s v="Motoryzacja"/>
    <d v="2025-08-01T00:00:00"/>
    <n v="20"/>
    <n v="146.08000000000001"/>
    <n v="2921.6000000000004"/>
  </r>
  <r>
    <x v="308"/>
    <x v="308"/>
    <s v="Motoryzacja"/>
    <d v="2025-09-01T00:00:00"/>
    <n v="53"/>
    <n v="153.91999999999999"/>
    <n v="8157.7599999999993"/>
  </r>
  <r>
    <x v="308"/>
    <x v="308"/>
    <s v="Motoryzacja"/>
    <d v="2025-10-01T00:00:00"/>
    <n v="85"/>
    <n v="155.85"/>
    <n v="13247.25"/>
  </r>
  <r>
    <x v="308"/>
    <x v="308"/>
    <s v="Motoryzacja"/>
    <d v="2025-11-01T00:00:00"/>
    <n v="107"/>
    <n v="143.88999999999999"/>
    <n v="15396.229999999998"/>
  </r>
  <r>
    <x v="308"/>
    <x v="308"/>
    <s v="Motoryzacja"/>
    <d v="2025-12-01T00:00:00"/>
    <n v="208"/>
    <n v="144.55000000000001"/>
    <n v="30066.400000000001"/>
  </r>
  <r>
    <x v="308"/>
    <x v="308"/>
    <s v="Motoryzacja"/>
    <d v="2026-01-01T00:00:00"/>
    <n v="177"/>
    <n v="155.49"/>
    <n v="27521.730000000003"/>
  </r>
  <r>
    <x v="308"/>
    <x v="308"/>
    <s v="Motoryzacja"/>
    <d v="2026-02-01T00:00:00"/>
    <n v="227"/>
    <n v="144.55000000000001"/>
    <n v="32812.850000000006"/>
  </r>
  <r>
    <x v="308"/>
    <x v="308"/>
    <s v="Motoryzacja"/>
    <d v="2026-03-01T00:00:00"/>
    <n v="174"/>
    <n v="149.69999999999999"/>
    <n v="26047.8"/>
  </r>
  <r>
    <x v="308"/>
    <x v="308"/>
    <s v="Motoryzacja"/>
    <d v="2026-04-01T00:00:00"/>
    <n v="120"/>
    <n v="152.69999999999999"/>
    <n v="18324"/>
  </r>
  <r>
    <x v="308"/>
    <x v="308"/>
    <s v="Motoryzacja"/>
    <d v="2026-05-01T00:00:00"/>
    <n v="45"/>
    <n v="152.94"/>
    <n v="6882.3"/>
  </r>
  <r>
    <x v="308"/>
    <x v="308"/>
    <s v="Motoryzacja"/>
    <d v="2026-06-01T00:00:00"/>
    <n v="36"/>
    <n v="143.91999999999999"/>
    <n v="5181.12"/>
  </r>
  <r>
    <x v="308"/>
    <x v="308"/>
    <s v="Motoryzacja"/>
    <d v="2026-07-01T00:00:00"/>
    <n v="15"/>
    <n v="144.12"/>
    <n v="2161.8000000000002"/>
  </r>
  <r>
    <x v="309"/>
    <x v="309"/>
    <s v="Odzież"/>
    <d v="2024-08-01T00:00:00"/>
    <n v="143"/>
    <n v="172.31"/>
    <n v="24640.33"/>
  </r>
  <r>
    <x v="309"/>
    <x v="309"/>
    <s v="Odzież"/>
    <d v="2024-09-01T00:00:00"/>
    <n v="150"/>
    <n v="170.01"/>
    <n v="25501.5"/>
  </r>
  <r>
    <x v="309"/>
    <x v="309"/>
    <s v="Odzież"/>
    <d v="2024-10-01T00:00:00"/>
    <n v="151"/>
    <n v="163.72999999999999"/>
    <n v="24723.23"/>
  </r>
  <r>
    <x v="309"/>
    <x v="309"/>
    <s v="Odzież"/>
    <d v="2024-11-01T00:00:00"/>
    <n v="124"/>
    <n v="166.62"/>
    <n v="20660.88"/>
  </r>
  <r>
    <x v="309"/>
    <x v="309"/>
    <s v="Odzież"/>
    <d v="2024-12-01T00:00:00"/>
    <n v="130"/>
    <n v="171.15"/>
    <n v="22249.5"/>
  </r>
  <r>
    <x v="309"/>
    <x v="309"/>
    <s v="Odzież"/>
    <d v="2025-01-01T00:00:00"/>
    <n v="138"/>
    <n v="164.08"/>
    <n v="22643.040000000001"/>
  </r>
  <r>
    <x v="309"/>
    <x v="309"/>
    <s v="Odzież"/>
    <d v="2025-02-01T00:00:00"/>
    <n v="101"/>
    <n v="164.13"/>
    <n v="16577.13"/>
  </r>
  <r>
    <x v="309"/>
    <x v="309"/>
    <s v="Odzież"/>
    <d v="2025-03-01T00:00:00"/>
    <n v="79"/>
    <n v="174.79"/>
    <n v="13808.41"/>
  </r>
  <r>
    <x v="309"/>
    <x v="309"/>
    <s v="Odzież"/>
    <d v="2025-04-01T00:00:00"/>
    <n v="40"/>
    <n v="175.97"/>
    <n v="7038.8"/>
  </r>
  <r>
    <x v="309"/>
    <x v="309"/>
    <s v="Odzież"/>
    <d v="2025-05-01T00:00:00"/>
    <n v="36"/>
    <n v="166.9"/>
    <n v="6008.4000000000005"/>
  </r>
  <r>
    <x v="309"/>
    <x v="309"/>
    <s v="Odzież"/>
    <d v="2025-06-01T00:00:00"/>
    <n v="70"/>
    <n v="163.05000000000001"/>
    <n v="11413.5"/>
  </r>
  <r>
    <x v="309"/>
    <x v="309"/>
    <s v="Odzież"/>
    <d v="2025-07-01T00:00:00"/>
    <n v="113"/>
    <n v="175.56"/>
    <n v="19838.28"/>
  </r>
  <r>
    <x v="309"/>
    <x v="309"/>
    <s v="Odzież"/>
    <d v="2025-08-01T00:00:00"/>
    <n v="85"/>
    <n v="165.75"/>
    <n v="14088.75"/>
  </r>
  <r>
    <x v="309"/>
    <x v="309"/>
    <s v="Odzież"/>
    <d v="2025-09-01T00:00:00"/>
    <n v="160"/>
    <n v="160.80000000000001"/>
    <n v="25728"/>
  </r>
  <r>
    <x v="309"/>
    <x v="309"/>
    <s v="Odzież"/>
    <d v="2025-10-01T00:00:00"/>
    <n v="177"/>
    <n v="160.57"/>
    <n v="28420.89"/>
  </r>
  <r>
    <x v="309"/>
    <x v="309"/>
    <s v="Odzież"/>
    <d v="2025-11-01T00:00:00"/>
    <n v="233"/>
    <n v="168.86"/>
    <n v="39344.380000000005"/>
  </r>
  <r>
    <x v="309"/>
    <x v="309"/>
    <s v="Odzież"/>
    <d v="2025-12-01T00:00:00"/>
    <n v="150"/>
    <n v="169.21"/>
    <n v="25381.5"/>
  </r>
  <r>
    <x v="309"/>
    <x v="309"/>
    <s v="Odzież"/>
    <d v="2026-01-01T00:00:00"/>
    <n v="111"/>
    <n v="168.97"/>
    <n v="18755.669999999998"/>
  </r>
  <r>
    <x v="309"/>
    <x v="309"/>
    <s v="Odzież"/>
    <d v="2026-02-01T00:00:00"/>
    <n v="70"/>
    <n v="170.78"/>
    <n v="11954.6"/>
  </r>
  <r>
    <x v="309"/>
    <x v="309"/>
    <s v="Odzież"/>
    <d v="2026-03-01T00:00:00"/>
    <n v="62"/>
    <n v="161.61000000000001"/>
    <n v="10019.820000000002"/>
  </r>
  <r>
    <x v="309"/>
    <x v="309"/>
    <s v="Odzież"/>
    <d v="2026-04-01T00:00:00"/>
    <n v="59"/>
    <n v="171.5"/>
    <n v="10118.5"/>
  </r>
  <r>
    <x v="309"/>
    <x v="309"/>
    <s v="Odzież"/>
    <d v="2026-05-01T00:00:00"/>
    <n v="38"/>
    <n v="165.73"/>
    <n v="6297.74"/>
  </r>
  <r>
    <x v="309"/>
    <x v="309"/>
    <s v="Odzież"/>
    <d v="2026-06-01T00:00:00"/>
    <n v="75"/>
    <n v="174.75"/>
    <n v="13106.25"/>
  </r>
  <r>
    <x v="309"/>
    <x v="309"/>
    <s v="Odzież"/>
    <d v="2026-07-01T00:00:00"/>
    <n v="107"/>
    <n v="168.84"/>
    <n v="18065.88"/>
  </r>
  <r>
    <x v="310"/>
    <x v="310"/>
    <s v="Artykuły biurowe"/>
    <d v="2024-08-01T00:00:00"/>
    <n v="34"/>
    <n v="46.55"/>
    <n v="1582.6999999999998"/>
  </r>
  <r>
    <x v="310"/>
    <x v="310"/>
    <s v="Artykuły biurowe"/>
    <d v="2024-09-01T00:00:00"/>
    <n v="71"/>
    <n v="46.08"/>
    <n v="3271.68"/>
  </r>
  <r>
    <x v="310"/>
    <x v="310"/>
    <s v="Artykuły biurowe"/>
    <d v="2024-10-01T00:00:00"/>
    <n v="48"/>
    <n v="48.24"/>
    <n v="2315.52"/>
  </r>
  <r>
    <x v="310"/>
    <x v="310"/>
    <s v="Artykuły biurowe"/>
    <d v="2024-11-01T00:00:00"/>
    <n v="38"/>
    <n v="48.89"/>
    <n v="1857.82"/>
  </r>
  <r>
    <x v="310"/>
    <x v="310"/>
    <s v="Artykuły biurowe"/>
    <d v="2024-12-01T00:00:00"/>
    <n v="58"/>
    <n v="49.25"/>
    <n v="2856.5"/>
  </r>
  <r>
    <x v="310"/>
    <x v="310"/>
    <s v="Artykuły biurowe"/>
    <d v="2025-01-01T00:00:00"/>
    <n v="28"/>
    <n v="45.59"/>
    <n v="1276.52"/>
  </r>
  <r>
    <x v="310"/>
    <x v="310"/>
    <s v="Artykuły biurowe"/>
    <d v="2025-02-01T00:00:00"/>
    <n v="16"/>
    <n v="46.04"/>
    <n v="736.64"/>
  </r>
  <r>
    <x v="310"/>
    <x v="310"/>
    <s v="Artykuły biurowe"/>
    <d v="2025-03-01T00:00:00"/>
    <n v="7"/>
    <n v="48.28"/>
    <n v="337.96000000000004"/>
  </r>
  <r>
    <x v="310"/>
    <x v="310"/>
    <s v="Artykuły biurowe"/>
    <d v="2025-04-01T00:00:00"/>
    <n v="8"/>
    <n v="49.79"/>
    <n v="398.32"/>
  </r>
  <r>
    <x v="310"/>
    <x v="310"/>
    <s v="Artykuły biurowe"/>
    <d v="2025-05-01T00:00:00"/>
    <n v="23"/>
    <n v="47.89"/>
    <n v="1101.47"/>
  </r>
  <r>
    <x v="310"/>
    <x v="310"/>
    <s v="Artykuły biurowe"/>
    <d v="2025-06-01T00:00:00"/>
    <n v="21"/>
    <n v="49"/>
    <n v="1029"/>
  </r>
  <r>
    <x v="310"/>
    <x v="310"/>
    <s v="Artykuły biurowe"/>
    <d v="2025-07-01T00:00:00"/>
    <n v="37"/>
    <n v="45.34"/>
    <n v="1677.5800000000002"/>
  </r>
  <r>
    <x v="310"/>
    <x v="310"/>
    <s v="Artykuły biurowe"/>
    <d v="2025-08-01T00:00:00"/>
    <n v="60"/>
    <n v="47.74"/>
    <n v="2864.4"/>
  </r>
  <r>
    <x v="310"/>
    <x v="310"/>
    <s v="Artykuły biurowe"/>
    <d v="2025-09-01T00:00:00"/>
    <n v="37"/>
    <n v="48.94"/>
    <n v="1810.78"/>
  </r>
  <r>
    <x v="310"/>
    <x v="310"/>
    <s v="Artykuły biurowe"/>
    <d v="2025-10-01T00:00:00"/>
    <n v="75"/>
    <n v="49.33"/>
    <n v="3699.75"/>
  </r>
  <r>
    <x v="310"/>
    <x v="310"/>
    <s v="Artykuły biurowe"/>
    <d v="2025-11-01T00:00:00"/>
    <n v="50"/>
    <n v="46.4"/>
    <n v="2320"/>
  </r>
  <r>
    <x v="310"/>
    <x v="310"/>
    <s v="Artykuły biurowe"/>
    <d v="2025-12-01T00:00:00"/>
    <n v="35"/>
    <n v="46.8"/>
    <n v="1638"/>
  </r>
  <r>
    <x v="310"/>
    <x v="310"/>
    <s v="Artykuły biurowe"/>
    <d v="2026-01-01T00:00:00"/>
    <n v="21"/>
    <n v="49.55"/>
    <n v="1040.55"/>
  </r>
  <r>
    <x v="310"/>
    <x v="310"/>
    <s v="Artykuły biurowe"/>
    <d v="2026-02-01T00:00:00"/>
    <n v="12"/>
    <n v="47"/>
    <n v="564"/>
  </r>
  <r>
    <x v="310"/>
    <x v="310"/>
    <s v="Artykuły biurowe"/>
    <d v="2026-03-01T00:00:00"/>
    <n v="10"/>
    <n v="45.66"/>
    <n v="456.59999999999997"/>
  </r>
  <r>
    <x v="310"/>
    <x v="310"/>
    <s v="Artykuły biurowe"/>
    <d v="2026-04-01T00:00:00"/>
    <n v="13"/>
    <n v="46.82"/>
    <n v="608.66"/>
  </r>
  <r>
    <x v="310"/>
    <x v="310"/>
    <s v="Artykuły biurowe"/>
    <d v="2026-05-01T00:00:00"/>
    <n v="18"/>
    <n v="49.53"/>
    <n v="891.54"/>
  </r>
  <r>
    <x v="310"/>
    <x v="310"/>
    <s v="Artykuły biurowe"/>
    <d v="2026-06-01T00:00:00"/>
    <n v="28"/>
    <n v="49.39"/>
    <n v="1382.92"/>
  </r>
  <r>
    <x v="310"/>
    <x v="310"/>
    <s v="Artykuły biurowe"/>
    <d v="2026-07-01T00:00:00"/>
    <n v="35"/>
    <n v="47.1"/>
    <n v="1648.5"/>
  </r>
  <r>
    <x v="311"/>
    <x v="311"/>
    <s v="Narzędzia"/>
    <d v="2024-08-01T00:00:00"/>
    <n v="23"/>
    <n v="322.57"/>
    <n v="7419.11"/>
  </r>
  <r>
    <x v="311"/>
    <x v="311"/>
    <s v="Narzędzia"/>
    <d v="2024-09-01T00:00:00"/>
    <n v="21"/>
    <n v="332.39"/>
    <n v="6980.19"/>
  </r>
  <r>
    <x v="311"/>
    <x v="311"/>
    <s v="Narzędzia"/>
    <d v="2024-10-01T00:00:00"/>
    <n v="25"/>
    <n v="312.95"/>
    <n v="7823.75"/>
  </r>
  <r>
    <x v="311"/>
    <x v="311"/>
    <s v="Narzędzia"/>
    <d v="2024-11-01T00:00:00"/>
    <n v="24"/>
    <n v="321.27"/>
    <n v="7710.48"/>
  </r>
  <r>
    <x v="311"/>
    <x v="311"/>
    <s v="Narzędzia"/>
    <d v="2024-12-01T00:00:00"/>
    <n v="22"/>
    <n v="306.79000000000002"/>
    <n v="6749.38"/>
  </r>
  <r>
    <x v="311"/>
    <x v="311"/>
    <s v="Narzędzia"/>
    <d v="2025-01-01T00:00:00"/>
    <n v="24"/>
    <n v="313.20999999999998"/>
    <n v="7517.0399999999991"/>
  </r>
  <r>
    <x v="311"/>
    <x v="311"/>
    <s v="Narzędzia"/>
    <d v="2025-02-01T00:00:00"/>
    <n v="23"/>
    <n v="324.94"/>
    <n v="7473.62"/>
  </r>
  <r>
    <x v="311"/>
    <x v="311"/>
    <s v="Narzędzia"/>
    <d v="2025-03-01T00:00:00"/>
    <n v="20"/>
    <n v="318.7"/>
    <n v="6374"/>
  </r>
  <r>
    <x v="311"/>
    <x v="311"/>
    <s v="Narzędzia"/>
    <d v="2025-04-01T00:00:00"/>
    <n v="26"/>
    <n v="324.63"/>
    <n v="8440.3799999999992"/>
  </r>
  <r>
    <x v="311"/>
    <x v="311"/>
    <s v="Narzędzia"/>
    <d v="2025-05-01T00:00:00"/>
    <n v="21"/>
    <n v="309.54000000000002"/>
    <n v="6500.34"/>
  </r>
  <r>
    <x v="311"/>
    <x v="311"/>
    <s v="Narzędzia"/>
    <d v="2025-06-01T00:00:00"/>
    <n v="24"/>
    <n v="318.82"/>
    <n v="7651.68"/>
  </r>
  <r>
    <x v="311"/>
    <x v="311"/>
    <s v="Narzędzia"/>
    <d v="2025-07-01T00:00:00"/>
    <n v="25"/>
    <n v="324.02"/>
    <n v="8100.5"/>
  </r>
  <r>
    <x v="311"/>
    <x v="311"/>
    <s v="Narzędzia"/>
    <d v="2025-08-01T00:00:00"/>
    <n v="27"/>
    <n v="310.29000000000002"/>
    <n v="8377.83"/>
  </r>
  <r>
    <x v="311"/>
    <x v="311"/>
    <s v="Narzędzia"/>
    <d v="2025-09-01T00:00:00"/>
    <n v="25"/>
    <n v="321.85000000000002"/>
    <n v="8046.2500000000009"/>
  </r>
  <r>
    <x v="311"/>
    <x v="311"/>
    <s v="Narzędzia"/>
    <d v="2025-10-01T00:00:00"/>
    <n v="27"/>
    <n v="303.2"/>
    <n v="8186.4"/>
  </r>
  <r>
    <x v="311"/>
    <x v="311"/>
    <s v="Narzędzia"/>
    <d v="2025-11-01T00:00:00"/>
    <n v="25"/>
    <n v="316.39"/>
    <n v="7909.75"/>
  </r>
  <r>
    <x v="311"/>
    <x v="311"/>
    <s v="Narzędzia"/>
    <d v="2025-12-01T00:00:00"/>
    <n v="24"/>
    <n v="312.19"/>
    <n v="7492.5599999999995"/>
  </r>
  <r>
    <x v="311"/>
    <x v="311"/>
    <s v="Narzędzia"/>
    <d v="2026-01-01T00:00:00"/>
    <n v="28"/>
    <n v="302.67"/>
    <n v="8474.76"/>
  </r>
  <r>
    <x v="311"/>
    <x v="311"/>
    <s v="Narzędzia"/>
    <d v="2026-02-01T00:00:00"/>
    <n v="28"/>
    <n v="331.74"/>
    <n v="9288.7200000000012"/>
  </r>
  <r>
    <x v="311"/>
    <x v="311"/>
    <s v="Narzędzia"/>
    <d v="2026-03-01T00:00:00"/>
    <n v="28"/>
    <n v="324.07"/>
    <n v="9073.9599999999991"/>
  </r>
  <r>
    <x v="311"/>
    <x v="311"/>
    <s v="Narzędzia"/>
    <d v="2026-04-01T00:00:00"/>
    <n v="29"/>
    <n v="329.54"/>
    <n v="9556.66"/>
  </r>
  <r>
    <x v="311"/>
    <x v="311"/>
    <s v="Narzędzia"/>
    <d v="2026-05-01T00:00:00"/>
    <n v="30"/>
    <n v="307.87"/>
    <n v="9236.1"/>
  </r>
  <r>
    <x v="311"/>
    <x v="311"/>
    <s v="Narzędzia"/>
    <d v="2026-06-01T00:00:00"/>
    <n v="30"/>
    <n v="319.06"/>
    <n v="9571.7999999999993"/>
  </r>
  <r>
    <x v="311"/>
    <x v="311"/>
    <s v="Narzędzia"/>
    <d v="2026-07-01T00:00:00"/>
    <n v="25"/>
    <n v="328.82"/>
    <n v="8220.5"/>
  </r>
  <r>
    <x v="312"/>
    <x v="312"/>
    <s v="Ogród"/>
    <d v="2024-08-01T00:00:00"/>
    <n v="2"/>
    <n v="570.24"/>
    <n v="1140.48"/>
  </r>
  <r>
    <x v="312"/>
    <x v="312"/>
    <s v="Ogród"/>
    <d v="2024-09-01T00:00:00"/>
    <n v="5"/>
    <n v="611.01"/>
    <n v="3055.05"/>
  </r>
  <r>
    <x v="312"/>
    <x v="312"/>
    <s v="Ogród"/>
    <d v="2024-10-01T00:00:00"/>
    <n v="12"/>
    <n v="603.22"/>
    <n v="7238.64"/>
  </r>
  <r>
    <x v="312"/>
    <x v="312"/>
    <s v="Ogród"/>
    <d v="2024-11-01T00:00:00"/>
    <n v="15"/>
    <n v="619.26"/>
    <n v="9288.9"/>
  </r>
  <r>
    <x v="312"/>
    <x v="312"/>
    <s v="Ogród"/>
    <d v="2024-12-01T00:00:00"/>
    <n v="23"/>
    <n v="581.84"/>
    <n v="13382.320000000002"/>
  </r>
  <r>
    <x v="312"/>
    <x v="312"/>
    <s v="Ogród"/>
    <d v="2025-01-01T00:00:00"/>
    <n v="19"/>
    <n v="590.58000000000004"/>
    <n v="11221.02"/>
  </r>
  <r>
    <x v="312"/>
    <x v="312"/>
    <s v="Ogród"/>
    <d v="2025-02-01T00:00:00"/>
    <n v="25"/>
    <n v="586.29999999999995"/>
    <n v="14657.499999999998"/>
  </r>
  <r>
    <x v="312"/>
    <x v="312"/>
    <s v="Ogród"/>
    <d v="2025-03-01T00:00:00"/>
    <n v="22"/>
    <n v="588.16"/>
    <n v="12939.519999999999"/>
  </r>
  <r>
    <x v="312"/>
    <x v="312"/>
    <s v="Ogród"/>
    <d v="2025-04-01T00:00:00"/>
    <n v="18"/>
    <n v="585.64"/>
    <n v="10541.52"/>
  </r>
  <r>
    <x v="312"/>
    <x v="312"/>
    <s v="Ogród"/>
    <d v="2025-05-01T00:00:00"/>
    <n v="8"/>
    <n v="576.72"/>
    <n v="4613.76"/>
  </r>
  <r>
    <x v="312"/>
    <x v="312"/>
    <s v="Ogród"/>
    <d v="2025-06-01T00:00:00"/>
    <n v="5"/>
    <n v="613.04"/>
    <n v="3065.2"/>
  </r>
  <r>
    <x v="312"/>
    <x v="312"/>
    <s v="Ogród"/>
    <d v="2025-07-01T00:00:00"/>
    <n v="3"/>
    <n v="583.52"/>
    <n v="1750.56"/>
  </r>
  <r>
    <x v="312"/>
    <x v="312"/>
    <s v="Ogród"/>
    <d v="2025-08-01T00:00:00"/>
    <n v="2"/>
    <n v="591.53"/>
    <n v="1183.06"/>
  </r>
  <r>
    <x v="312"/>
    <x v="312"/>
    <s v="Ogród"/>
    <d v="2025-09-01T00:00:00"/>
    <n v="4"/>
    <n v="586.75"/>
    <n v="2347"/>
  </r>
  <r>
    <x v="312"/>
    <x v="312"/>
    <s v="Ogród"/>
    <d v="2025-10-01T00:00:00"/>
    <n v="7"/>
    <n v="572.21"/>
    <n v="4005.4700000000003"/>
  </r>
  <r>
    <x v="312"/>
    <x v="312"/>
    <s v="Ogród"/>
    <d v="2025-11-01T00:00:00"/>
    <n v="11"/>
    <n v="613.41"/>
    <n v="6747.5099999999993"/>
  </r>
  <r>
    <x v="312"/>
    <x v="312"/>
    <s v="Ogród"/>
    <d v="2025-12-01T00:00:00"/>
    <n v="14"/>
    <n v="611.54"/>
    <n v="8561.56"/>
  </r>
  <r>
    <x v="312"/>
    <x v="312"/>
    <s v="Ogród"/>
    <d v="2026-01-01T00:00:00"/>
    <n v="18"/>
    <n v="572.66"/>
    <n v="10307.879999999999"/>
  </r>
  <r>
    <x v="312"/>
    <x v="312"/>
    <s v="Ogród"/>
    <d v="2026-02-01T00:00:00"/>
    <n v="14"/>
    <n v="603.9"/>
    <n v="8454.6"/>
  </r>
  <r>
    <x v="312"/>
    <x v="312"/>
    <s v="Ogród"/>
    <d v="2026-03-01T00:00:00"/>
    <n v="15"/>
    <n v="611.29999999999995"/>
    <n v="9169.5"/>
  </r>
  <r>
    <x v="312"/>
    <x v="312"/>
    <s v="Ogród"/>
    <d v="2026-04-01T00:00:00"/>
    <n v="10"/>
    <n v="607.58000000000004"/>
    <n v="6075.8"/>
  </r>
  <r>
    <x v="312"/>
    <x v="312"/>
    <s v="Ogród"/>
    <d v="2026-05-01T00:00:00"/>
    <n v="8"/>
    <n v="585.41"/>
    <n v="4683.28"/>
  </r>
  <r>
    <x v="312"/>
    <x v="312"/>
    <s v="Ogród"/>
    <d v="2026-06-01T00:00:00"/>
    <n v="4"/>
    <n v="618.54999999999995"/>
    <n v="2474.1999999999998"/>
  </r>
  <r>
    <x v="312"/>
    <x v="312"/>
    <s v="Ogród"/>
    <d v="2026-07-01T00:00:00"/>
    <n v="2"/>
    <n v="607.76"/>
    <n v="1215.52"/>
  </r>
  <r>
    <x v="313"/>
    <x v="313"/>
    <s v="RTV"/>
    <d v="2024-08-01T00:00:00"/>
    <n v="14"/>
    <n v="900.88"/>
    <n v="12612.32"/>
  </r>
  <r>
    <x v="313"/>
    <x v="313"/>
    <s v="RTV"/>
    <d v="2024-09-01T00:00:00"/>
    <n v="0"/>
    <n v="876.48"/>
    <n v="0"/>
  </r>
  <r>
    <x v="313"/>
    <x v="313"/>
    <s v="RTV"/>
    <d v="2024-10-01T00:00:00"/>
    <n v="24"/>
    <n v="866.84"/>
    <n v="20804.16"/>
  </r>
  <r>
    <x v="313"/>
    <x v="313"/>
    <s v="RTV"/>
    <d v="2024-11-01T00:00:00"/>
    <n v="16"/>
    <n v="889.35"/>
    <n v="14229.6"/>
  </r>
  <r>
    <x v="313"/>
    <x v="313"/>
    <s v="RTV"/>
    <d v="2024-12-01T00:00:00"/>
    <n v="8"/>
    <n v="937.28"/>
    <n v="7498.24"/>
  </r>
  <r>
    <x v="313"/>
    <x v="313"/>
    <s v="RTV"/>
    <d v="2025-01-01T00:00:00"/>
    <n v="4"/>
    <n v="892.2"/>
    <n v="3568.8"/>
  </r>
  <r>
    <x v="313"/>
    <x v="313"/>
    <s v="RTV"/>
    <d v="2025-02-01T00:00:00"/>
    <n v="11"/>
    <n v="920.87"/>
    <n v="10129.57"/>
  </r>
  <r>
    <x v="313"/>
    <x v="313"/>
    <s v="RTV"/>
    <d v="2025-03-01T00:00:00"/>
    <n v="0"/>
    <n v="923.07"/>
    <n v="0"/>
  </r>
  <r>
    <x v="313"/>
    <x v="313"/>
    <s v="RTV"/>
    <d v="2025-04-01T00:00:00"/>
    <n v="32"/>
    <n v="878.46"/>
    <n v="28110.720000000001"/>
  </r>
  <r>
    <x v="313"/>
    <x v="313"/>
    <s v="RTV"/>
    <d v="2025-05-01T00:00:00"/>
    <n v="24"/>
    <n v="907.01"/>
    <n v="21768.239999999998"/>
  </r>
  <r>
    <x v="313"/>
    <x v="313"/>
    <s v="RTV"/>
    <d v="2025-06-01T00:00:00"/>
    <n v="32"/>
    <n v="865.66"/>
    <n v="27701.119999999999"/>
  </r>
  <r>
    <x v="313"/>
    <x v="313"/>
    <s v="RTV"/>
    <d v="2025-07-01T00:00:00"/>
    <n v="7"/>
    <n v="920.58"/>
    <n v="6444.06"/>
  </r>
  <r>
    <x v="313"/>
    <x v="313"/>
    <s v="RTV"/>
    <d v="2025-08-01T00:00:00"/>
    <n v="14"/>
    <n v="875.51"/>
    <n v="12257.14"/>
  </r>
  <r>
    <x v="313"/>
    <x v="313"/>
    <s v="RTV"/>
    <d v="2025-09-01T00:00:00"/>
    <n v="6"/>
    <n v="865.4"/>
    <n v="5192.3999999999996"/>
  </r>
  <r>
    <x v="313"/>
    <x v="313"/>
    <s v="RTV"/>
    <d v="2025-10-01T00:00:00"/>
    <n v="43"/>
    <n v="889.12"/>
    <n v="38232.160000000003"/>
  </r>
  <r>
    <x v="313"/>
    <x v="313"/>
    <s v="RTV"/>
    <d v="2025-11-01T00:00:00"/>
    <n v="24"/>
    <n v="869.11"/>
    <n v="20858.64"/>
  </r>
  <r>
    <x v="313"/>
    <x v="313"/>
    <s v="RTV"/>
    <d v="2025-12-01T00:00:00"/>
    <n v="11"/>
    <n v="877.71"/>
    <n v="9654.8100000000013"/>
  </r>
  <r>
    <x v="313"/>
    <x v="313"/>
    <s v="RTV"/>
    <d v="2026-01-01T00:00:00"/>
    <n v="9"/>
    <n v="924.22"/>
    <n v="8317.98"/>
  </r>
  <r>
    <x v="313"/>
    <x v="313"/>
    <s v="RTV"/>
    <d v="2026-02-01T00:00:00"/>
    <n v="32"/>
    <n v="874.57"/>
    <n v="27986.240000000002"/>
  </r>
  <r>
    <x v="313"/>
    <x v="313"/>
    <s v="RTV"/>
    <d v="2026-03-01T00:00:00"/>
    <n v="0"/>
    <n v="914.64"/>
    <n v="0"/>
  </r>
  <r>
    <x v="313"/>
    <x v="313"/>
    <s v="RTV"/>
    <d v="2026-04-01T00:00:00"/>
    <n v="0"/>
    <n v="881.73"/>
    <n v="0"/>
  </r>
  <r>
    <x v="313"/>
    <x v="313"/>
    <s v="RTV"/>
    <d v="2026-05-01T00:00:00"/>
    <n v="0"/>
    <n v="938.37"/>
    <n v="0"/>
  </r>
  <r>
    <x v="313"/>
    <x v="313"/>
    <s v="RTV"/>
    <d v="2026-06-01T00:00:00"/>
    <n v="0"/>
    <n v="875.22"/>
    <n v="0"/>
  </r>
  <r>
    <x v="313"/>
    <x v="313"/>
    <s v="RTV"/>
    <d v="2026-07-01T00:00:00"/>
    <n v="41"/>
    <n v="947.3"/>
    <n v="38839.299999999996"/>
  </r>
  <r>
    <x v="314"/>
    <x v="314"/>
    <s v="Odzież"/>
    <d v="2024-08-01T00:00:00"/>
    <n v="1"/>
    <n v="53.16"/>
    <n v="53.16"/>
  </r>
  <r>
    <x v="314"/>
    <x v="314"/>
    <s v="Odzież"/>
    <d v="2024-09-01T00:00:00"/>
    <n v="1"/>
    <n v="52.74"/>
    <n v="52.74"/>
  </r>
  <r>
    <x v="314"/>
    <x v="314"/>
    <s v="Odzież"/>
    <d v="2024-10-01T00:00:00"/>
    <n v="1"/>
    <n v="54.25"/>
    <n v="54.25"/>
  </r>
  <r>
    <x v="314"/>
    <x v="314"/>
    <s v="Odzież"/>
    <d v="2024-11-01T00:00:00"/>
    <n v="1"/>
    <n v="52.26"/>
    <n v="52.26"/>
  </r>
  <r>
    <x v="314"/>
    <x v="314"/>
    <s v="Odzież"/>
    <d v="2024-12-01T00:00:00"/>
    <n v="1"/>
    <n v="54.95"/>
    <n v="54.95"/>
  </r>
  <r>
    <x v="314"/>
    <x v="314"/>
    <s v="Odzież"/>
    <d v="2025-01-01T00:00:00"/>
    <n v="2"/>
    <n v="52.6"/>
    <n v="105.2"/>
  </r>
  <r>
    <x v="314"/>
    <x v="314"/>
    <s v="Odzież"/>
    <d v="2025-02-01T00:00:00"/>
    <n v="1"/>
    <n v="51.04"/>
    <n v="51.04"/>
  </r>
  <r>
    <x v="314"/>
    <x v="314"/>
    <s v="Odzież"/>
    <d v="2025-03-01T00:00:00"/>
    <n v="1"/>
    <n v="52.81"/>
    <n v="52.81"/>
  </r>
  <r>
    <x v="314"/>
    <x v="314"/>
    <s v="Odzież"/>
    <d v="2025-04-01T00:00:00"/>
    <n v="2"/>
    <n v="53.53"/>
    <n v="107.06"/>
  </r>
  <r>
    <x v="314"/>
    <x v="314"/>
    <s v="Odzież"/>
    <d v="2025-05-01T00:00:00"/>
    <n v="1"/>
    <n v="53.19"/>
    <n v="53.19"/>
  </r>
  <r>
    <x v="314"/>
    <x v="314"/>
    <s v="Odzież"/>
    <d v="2025-06-01T00:00:00"/>
    <n v="2"/>
    <n v="51.07"/>
    <n v="102.14"/>
  </r>
  <r>
    <x v="314"/>
    <x v="314"/>
    <s v="Odzież"/>
    <d v="2025-07-01T00:00:00"/>
    <n v="1"/>
    <n v="54.93"/>
    <n v="54.93"/>
  </r>
  <r>
    <x v="314"/>
    <x v="314"/>
    <s v="Odzież"/>
    <d v="2025-08-01T00:00:00"/>
    <n v="1"/>
    <n v="54.28"/>
    <n v="54.28"/>
  </r>
  <r>
    <x v="314"/>
    <x v="314"/>
    <s v="Odzież"/>
    <d v="2025-09-01T00:00:00"/>
    <n v="2"/>
    <n v="54.6"/>
    <n v="109.2"/>
  </r>
  <r>
    <x v="314"/>
    <x v="314"/>
    <s v="Odzież"/>
    <d v="2025-10-01T00:00:00"/>
    <n v="1"/>
    <n v="52.22"/>
    <n v="52.22"/>
  </r>
  <r>
    <x v="314"/>
    <x v="314"/>
    <s v="Odzież"/>
    <d v="2025-11-01T00:00:00"/>
    <n v="1"/>
    <n v="51.45"/>
    <n v="51.45"/>
  </r>
  <r>
    <x v="314"/>
    <x v="314"/>
    <s v="Odzież"/>
    <d v="2025-12-01T00:00:00"/>
    <n v="2"/>
    <n v="54.92"/>
    <n v="109.84"/>
  </r>
  <r>
    <x v="314"/>
    <x v="314"/>
    <s v="Odzież"/>
    <d v="2026-01-01T00:00:00"/>
    <n v="1"/>
    <n v="54.44"/>
    <n v="54.44"/>
  </r>
  <r>
    <x v="314"/>
    <x v="314"/>
    <s v="Odzież"/>
    <d v="2026-02-01T00:00:00"/>
    <n v="1"/>
    <n v="54"/>
    <n v="54"/>
  </r>
  <r>
    <x v="314"/>
    <x v="314"/>
    <s v="Odzież"/>
    <d v="2026-03-01T00:00:00"/>
    <n v="1"/>
    <n v="53.83"/>
    <n v="53.83"/>
  </r>
  <r>
    <x v="314"/>
    <x v="314"/>
    <s v="Odzież"/>
    <d v="2026-04-01T00:00:00"/>
    <n v="1"/>
    <n v="54.85"/>
    <n v="54.85"/>
  </r>
  <r>
    <x v="314"/>
    <x v="314"/>
    <s v="Odzież"/>
    <d v="2026-05-01T00:00:00"/>
    <n v="1"/>
    <n v="52.13"/>
    <n v="52.13"/>
  </r>
  <r>
    <x v="314"/>
    <x v="314"/>
    <s v="Odzież"/>
    <d v="2026-06-01T00:00:00"/>
    <n v="1"/>
    <n v="55.37"/>
    <n v="55.37"/>
  </r>
  <r>
    <x v="314"/>
    <x v="314"/>
    <s v="Odzież"/>
    <d v="2026-07-01T00:00:00"/>
    <n v="1"/>
    <n v="54.37"/>
    <n v="54.37"/>
  </r>
  <r>
    <x v="315"/>
    <x v="315"/>
    <s v="Artykuły biurowe"/>
    <d v="2024-08-01T00:00:00"/>
    <n v="2"/>
    <n v="33.380000000000003"/>
    <n v="66.760000000000005"/>
  </r>
  <r>
    <x v="315"/>
    <x v="315"/>
    <s v="Artykuły biurowe"/>
    <d v="2024-09-01T00:00:00"/>
    <n v="2"/>
    <n v="32.71"/>
    <n v="65.42"/>
  </r>
  <r>
    <x v="315"/>
    <x v="315"/>
    <s v="Artykuły biurowe"/>
    <d v="2024-10-01T00:00:00"/>
    <n v="2"/>
    <n v="30.93"/>
    <n v="61.86"/>
  </r>
  <r>
    <x v="315"/>
    <x v="315"/>
    <s v="Artykuły biurowe"/>
    <d v="2024-11-01T00:00:00"/>
    <n v="2"/>
    <n v="32.729999999999997"/>
    <n v="65.459999999999994"/>
  </r>
  <r>
    <x v="315"/>
    <x v="315"/>
    <s v="Artykuły biurowe"/>
    <d v="2024-12-01T00:00:00"/>
    <n v="2"/>
    <n v="32.93"/>
    <n v="65.86"/>
  </r>
  <r>
    <x v="315"/>
    <x v="315"/>
    <s v="Artykuły biurowe"/>
    <d v="2025-01-01T00:00:00"/>
    <n v="2"/>
    <n v="33.299999999999997"/>
    <n v="66.599999999999994"/>
  </r>
  <r>
    <x v="315"/>
    <x v="315"/>
    <s v="Artykuły biurowe"/>
    <d v="2025-02-01T00:00:00"/>
    <n v="2"/>
    <n v="30.83"/>
    <n v="61.66"/>
  </r>
  <r>
    <x v="315"/>
    <x v="315"/>
    <s v="Artykuły biurowe"/>
    <d v="2025-03-01T00:00:00"/>
    <n v="2"/>
    <n v="33.08"/>
    <n v="66.16"/>
  </r>
  <r>
    <x v="315"/>
    <x v="315"/>
    <s v="Artykuły biurowe"/>
    <d v="2025-04-01T00:00:00"/>
    <n v="2"/>
    <n v="30.53"/>
    <n v="61.06"/>
  </r>
  <r>
    <x v="315"/>
    <x v="315"/>
    <s v="Artykuły biurowe"/>
    <d v="2025-05-01T00:00:00"/>
    <n v="2"/>
    <n v="31.8"/>
    <n v="63.6"/>
  </r>
  <r>
    <x v="315"/>
    <x v="315"/>
    <s v="Artykuły biurowe"/>
    <d v="2025-06-01T00:00:00"/>
    <n v="2"/>
    <n v="32.11"/>
    <n v="64.22"/>
  </r>
  <r>
    <x v="315"/>
    <x v="315"/>
    <s v="Artykuły biurowe"/>
    <d v="2025-07-01T00:00:00"/>
    <n v="2"/>
    <n v="33.619999999999997"/>
    <n v="67.239999999999995"/>
  </r>
  <r>
    <x v="315"/>
    <x v="315"/>
    <s v="Artykuły biurowe"/>
    <d v="2025-08-01T00:00:00"/>
    <n v="2"/>
    <n v="32.1"/>
    <n v="64.2"/>
  </r>
  <r>
    <x v="315"/>
    <x v="315"/>
    <s v="Artykuły biurowe"/>
    <d v="2025-09-01T00:00:00"/>
    <n v="2"/>
    <n v="32.229999999999997"/>
    <n v="64.459999999999994"/>
  </r>
  <r>
    <x v="315"/>
    <x v="315"/>
    <s v="Artykuły biurowe"/>
    <d v="2025-10-01T00:00:00"/>
    <n v="2"/>
    <n v="32.97"/>
    <n v="65.94"/>
  </r>
  <r>
    <x v="315"/>
    <x v="315"/>
    <s v="Artykuły biurowe"/>
    <d v="2025-11-01T00:00:00"/>
    <n v="2"/>
    <n v="31.4"/>
    <n v="62.8"/>
  </r>
  <r>
    <x v="315"/>
    <x v="315"/>
    <s v="Artykuły biurowe"/>
    <d v="2025-12-01T00:00:00"/>
    <n v="2"/>
    <n v="32.049999999999997"/>
    <n v="64.099999999999994"/>
  </r>
  <r>
    <x v="315"/>
    <x v="315"/>
    <s v="Artykuły biurowe"/>
    <d v="2026-01-01T00:00:00"/>
    <n v="2"/>
    <n v="32.86"/>
    <n v="65.72"/>
  </r>
  <r>
    <x v="315"/>
    <x v="315"/>
    <s v="Artykuły biurowe"/>
    <d v="2026-02-01T00:00:00"/>
    <n v="2"/>
    <n v="30.78"/>
    <n v="61.56"/>
  </r>
  <r>
    <x v="315"/>
    <x v="315"/>
    <s v="Artykuły biurowe"/>
    <d v="2026-03-01T00:00:00"/>
    <n v="2"/>
    <n v="31.41"/>
    <n v="62.82"/>
  </r>
  <r>
    <x v="315"/>
    <x v="315"/>
    <s v="Artykuły biurowe"/>
    <d v="2026-04-01T00:00:00"/>
    <n v="2"/>
    <n v="32.840000000000003"/>
    <n v="65.680000000000007"/>
  </r>
  <r>
    <x v="315"/>
    <x v="315"/>
    <s v="Artykuły biurowe"/>
    <d v="2026-05-01T00:00:00"/>
    <n v="2"/>
    <n v="33.32"/>
    <n v="66.64"/>
  </r>
  <r>
    <x v="315"/>
    <x v="315"/>
    <s v="Artykuły biurowe"/>
    <d v="2026-06-01T00:00:00"/>
    <n v="2"/>
    <n v="31.44"/>
    <n v="62.88"/>
  </r>
  <r>
    <x v="315"/>
    <x v="315"/>
    <s v="Artykuły biurowe"/>
    <d v="2026-07-01T00:00:00"/>
    <n v="2"/>
    <n v="33.61"/>
    <n v="67.22"/>
  </r>
  <r>
    <x v="316"/>
    <x v="316"/>
    <s v="Motoryzacja"/>
    <d v="2024-08-01T00:00:00"/>
    <n v="4"/>
    <n v="222.17"/>
    <n v="888.68"/>
  </r>
  <r>
    <x v="316"/>
    <x v="316"/>
    <s v="Motoryzacja"/>
    <d v="2024-09-01T00:00:00"/>
    <n v="9"/>
    <n v="224.65"/>
    <n v="2021.8500000000001"/>
  </r>
  <r>
    <x v="316"/>
    <x v="316"/>
    <s v="Motoryzacja"/>
    <d v="2024-10-01T00:00:00"/>
    <n v="10"/>
    <n v="211.41"/>
    <n v="2114.1"/>
  </r>
  <r>
    <x v="316"/>
    <x v="316"/>
    <s v="Motoryzacja"/>
    <d v="2024-11-01T00:00:00"/>
    <n v="0"/>
    <n v="223.6"/>
    <n v="0"/>
  </r>
  <r>
    <x v="316"/>
    <x v="316"/>
    <s v="Motoryzacja"/>
    <d v="2024-12-01T00:00:00"/>
    <n v="3"/>
    <n v="213.23"/>
    <n v="639.68999999999994"/>
  </r>
  <r>
    <x v="316"/>
    <x v="316"/>
    <s v="Motoryzacja"/>
    <d v="2025-01-01T00:00:00"/>
    <n v="8"/>
    <n v="216.79"/>
    <n v="1734.32"/>
  </r>
  <r>
    <x v="316"/>
    <x v="316"/>
    <s v="Motoryzacja"/>
    <d v="2025-02-01T00:00:00"/>
    <n v="5"/>
    <n v="212.6"/>
    <n v="1063"/>
  </r>
  <r>
    <x v="316"/>
    <x v="316"/>
    <s v="Motoryzacja"/>
    <d v="2025-03-01T00:00:00"/>
    <n v="7"/>
    <n v="227.3"/>
    <n v="1591.1000000000001"/>
  </r>
  <r>
    <x v="316"/>
    <x v="316"/>
    <s v="Motoryzacja"/>
    <d v="2025-04-01T00:00:00"/>
    <n v="11"/>
    <n v="210.09"/>
    <n v="2310.9900000000002"/>
  </r>
  <r>
    <x v="316"/>
    <x v="316"/>
    <s v="Motoryzacja"/>
    <d v="2025-05-01T00:00:00"/>
    <n v="4"/>
    <n v="214.09"/>
    <n v="856.36"/>
  </r>
  <r>
    <x v="316"/>
    <x v="316"/>
    <s v="Motoryzacja"/>
    <d v="2025-06-01T00:00:00"/>
    <n v="8"/>
    <n v="217.15"/>
    <n v="1737.2"/>
  </r>
  <r>
    <x v="316"/>
    <x v="316"/>
    <s v="Motoryzacja"/>
    <d v="2025-07-01T00:00:00"/>
    <n v="0"/>
    <n v="228.43"/>
    <n v="0"/>
  </r>
  <r>
    <x v="316"/>
    <x v="316"/>
    <s v="Motoryzacja"/>
    <d v="2025-08-01T00:00:00"/>
    <n v="2"/>
    <n v="209.1"/>
    <n v="418.2"/>
  </r>
  <r>
    <x v="316"/>
    <x v="316"/>
    <s v="Motoryzacja"/>
    <d v="2025-09-01T00:00:00"/>
    <n v="8"/>
    <n v="219.95"/>
    <n v="1759.6"/>
  </r>
  <r>
    <x v="316"/>
    <x v="316"/>
    <s v="Motoryzacja"/>
    <d v="2025-10-01T00:00:00"/>
    <n v="0"/>
    <n v="215.05"/>
    <n v="0"/>
  </r>
  <r>
    <x v="316"/>
    <x v="316"/>
    <s v="Motoryzacja"/>
    <d v="2025-11-01T00:00:00"/>
    <n v="4"/>
    <n v="214.45"/>
    <n v="857.8"/>
  </r>
  <r>
    <x v="316"/>
    <x v="316"/>
    <s v="Motoryzacja"/>
    <d v="2025-12-01T00:00:00"/>
    <n v="0"/>
    <n v="217.83"/>
    <n v="0"/>
  </r>
  <r>
    <x v="316"/>
    <x v="316"/>
    <s v="Motoryzacja"/>
    <d v="2026-01-01T00:00:00"/>
    <n v="0"/>
    <n v="209.11"/>
    <n v="0"/>
  </r>
  <r>
    <x v="316"/>
    <x v="316"/>
    <s v="Motoryzacja"/>
    <d v="2026-02-01T00:00:00"/>
    <n v="0"/>
    <n v="217.45"/>
    <n v="0"/>
  </r>
  <r>
    <x v="316"/>
    <x v="316"/>
    <s v="Motoryzacja"/>
    <d v="2026-03-01T00:00:00"/>
    <n v="5"/>
    <n v="229.39"/>
    <n v="1146.9499999999998"/>
  </r>
  <r>
    <x v="316"/>
    <x v="316"/>
    <s v="Motoryzacja"/>
    <d v="2026-04-01T00:00:00"/>
    <n v="12"/>
    <n v="228.72"/>
    <n v="2744.64"/>
  </r>
  <r>
    <x v="316"/>
    <x v="316"/>
    <s v="Motoryzacja"/>
    <d v="2026-05-01T00:00:00"/>
    <n v="0"/>
    <n v="226.64"/>
    <n v="0"/>
  </r>
  <r>
    <x v="316"/>
    <x v="316"/>
    <s v="Motoryzacja"/>
    <d v="2026-06-01T00:00:00"/>
    <n v="5"/>
    <n v="229.38"/>
    <n v="1146.9000000000001"/>
  </r>
  <r>
    <x v="316"/>
    <x v="316"/>
    <s v="Motoryzacja"/>
    <d v="2026-07-01T00:00:00"/>
    <n v="9"/>
    <n v="216.84"/>
    <n v="1951.56"/>
  </r>
  <r>
    <x v="317"/>
    <x v="317"/>
    <s v="Obuwie"/>
    <d v="2024-08-01T00:00:00"/>
    <n v="0"/>
    <n v="65.28"/>
    <n v="0"/>
  </r>
  <r>
    <x v="317"/>
    <x v="317"/>
    <s v="Obuwie"/>
    <d v="2024-09-01T00:00:00"/>
    <n v="25"/>
    <n v="67.11"/>
    <n v="1677.75"/>
  </r>
  <r>
    <x v="317"/>
    <x v="317"/>
    <s v="Obuwie"/>
    <d v="2024-10-01T00:00:00"/>
    <n v="26"/>
    <n v="65.48"/>
    <n v="1702.48"/>
  </r>
  <r>
    <x v="317"/>
    <x v="317"/>
    <s v="Obuwie"/>
    <d v="2024-11-01T00:00:00"/>
    <n v="0"/>
    <n v="64.25"/>
    <n v="0"/>
  </r>
  <r>
    <x v="317"/>
    <x v="317"/>
    <s v="Obuwie"/>
    <d v="2024-12-01T00:00:00"/>
    <n v="9"/>
    <n v="63.58"/>
    <n v="572.22"/>
  </r>
  <r>
    <x v="317"/>
    <x v="317"/>
    <s v="Obuwie"/>
    <d v="2025-01-01T00:00:00"/>
    <n v="0"/>
    <n v="62.45"/>
    <n v="0"/>
  </r>
  <r>
    <x v="317"/>
    <x v="317"/>
    <s v="Obuwie"/>
    <d v="2025-02-01T00:00:00"/>
    <n v="6"/>
    <n v="66.28"/>
    <n v="397.68"/>
  </r>
  <r>
    <x v="317"/>
    <x v="317"/>
    <s v="Obuwie"/>
    <d v="2025-03-01T00:00:00"/>
    <n v="28"/>
    <n v="64.83"/>
    <n v="1815.24"/>
  </r>
  <r>
    <x v="317"/>
    <x v="317"/>
    <s v="Obuwie"/>
    <d v="2025-04-01T00:00:00"/>
    <n v="27"/>
    <n v="62.93"/>
    <n v="1699.11"/>
  </r>
  <r>
    <x v="317"/>
    <x v="317"/>
    <s v="Obuwie"/>
    <d v="2025-05-01T00:00:00"/>
    <n v="19"/>
    <n v="66.09"/>
    <n v="1255.71"/>
  </r>
  <r>
    <x v="317"/>
    <x v="317"/>
    <s v="Obuwie"/>
    <d v="2025-06-01T00:00:00"/>
    <n v="28"/>
    <n v="63.61"/>
    <n v="1781.08"/>
  </r>
  <r>
    <x v="317"/>
    <x v="317"/>
    <s v="Obuwie"/>
    <d v="2025-07-01T00:00:00"/>
    <n v="24"/>
    <n v="66.599999999999994"/>
    <n v="1598.3999999999999"/>
  </r>
  <r>
    <x v="317"/>
    <x v="317"/>
    <s v="Obuwie"/>
    <d v="2025-08-01T00:00:00"/>
    <n v="16"/>
    <n v="67.59"/>
    <n v="1081.44"/>
  </r>
  <r>
    <x v="317"/>
    <x v="317"/>
    <s v="Obuwie"/>
    <d v="2025-09-01T00:00:00"/>
    <n v="24"/>
    <n v="64.86"/>
    <n v="1556.6399999999999"/>
  </r>
  <r>
    <x v="317"/>
    <x v="317"/>
    <s v="Obuwie"/>
    <d v="2025-10-01T00:00:00"/>
    <n v="7"/>
    <n v="67.67"/>
    <n v="473.69"/>
  </r>
  <r>
    <x v="317"/>
    <x v="317"/>
    <s v="Obuwie"/>
    <d v="2025-11-01T00:00:00"/>
    <n v="3"/>
    <n v="66.77"/>
    <n v="200.31"/>
  </r>
  <r>
    <x v="317"/>
    <x v="317"/>
    <s v="Obuwie"/>
    <d v="2025-12-01T00:00:00"/>
    <n v="11"/>
    <n v="64.27"/>
    <n v="706.96999999999991"/>
  </r>
  <r>
    <x v="317"/>
    <x v="317"/>
    <s v="Obuwie"/>
    <d v="2026-01-01T00:00:00"/>
    <n v="15"/>
    <n v="65.680000000000007"/>
    <n v="985.2"/>
  </r>
  <r>
    <x v="317"/>
    <x v="317"/>
    <s v="Obuwie"/>
    <d v="2026-02-01T00:00:00"/>
    <n v="0"/>
    <n v="66.37"/>
    <n v="0"/>
  </r>
  <r>
    <x v="317"/>
    <x v="317"/>
    <s v="Obuwie"/>
    <d v="2026-03-01T00:00:00"/>
    <n v="19"/>
    <n v="66.38"/>
    <n v="1261.2199999999998"/>
  </r>
  <r>
    <x v="317"/>
    <x v="317"/>
    <s v="Obuwie"/>
    <d v="2026-04-01T00:00:00"/>
    <n v="0"/>
    <n v="66.47"/>
    <n v="0"/>
  </r>
  <r>
    <x v="317"/>
    <x v="317"/>
    <s v="Obuwie"/>
    <d v="2026-05-01T00:00:00"/>
    <n v="0"/>
    <n v="64.83"/>
    <n v="0"/>
  </r>
  <r>
    <x v="317"/>
    <x v="317"/>
    <s v="Obuwie"/>
    <d v="2026-06-01T00:00:00"/>
    <n v="32"/>
    <n v="63.89"/>
    <n v="2044.48"/>
  </r>
  <r>
    <x v="317"/>
    <x v="317"/>
    <s v="Obuwie"/>
    <d v="2026-07-01T00:00:00"/>
    <n v="0"/>
    <n v="67.099999999999994"/>
    <n v="0"/>
  </r>
  <r>
    <x v="318"/>
    <x v="318"/>
    <s v="Artykuły biurowe"/>
    <d v="2024-08-01T00:00:00"/>
    <n v="13"/>
    <n v="44.65"/>
    <n v="580.44999999999993"/>
  </r>
  <r>
    <x v="318"/>
    <x v="318"/>
    <s v="Artykuły biurowe"/>
    <d v="2024-09-01T00:00:00"/>
    <n v="12"/>
    <n v="45.13"/>
    <n v="541.56000000000006"/>
  </r>
  <r>
    <x v="318"/>
    <x v="318"/>
    <s v="Artykuły biurowe"/>
    <d v="2024-10-01T00:00:00"/>
    <n v="13"/>
    <n v="47.47"/>
    <n v="617.11"/>
  </r>
  <r>
    <x v="318"/>
    <x v="318"/>
    <s v="Artykuły biurowe"/>
    <d v="2024-11-01T00:00:00"/>
    <n v="13"/>
    <n v="47.99"/>
    <n v="623.87"/>
  </r>
  <r>
    <x v="318"/>
    <x v="318"/>
    <s v="Artykuły biurowe"/>
    <d v="2024-12-01T00:00:00"/>
    <n v="15"/>
    <n v="46.52"/>
    <n v="697.80000000000007"/>
  </r>
  <r>
    <x v="318"/>
    <x v="318"/>
    <s v="Artykuły biurowe"/>
    <d v="2025-01-01T00:00:00"/>
    <n v="17"/>
    <n v="45.59"/>
    <n v="775.03000000000009"/>
  </r>
  <r>
    <x v="318"/>
    <x v="318"/>
    <s v="Artykuły biurowe"/>
    <d v="2025-02-01T00:00:00"/>
    <n v="18"/>
    <n v="47.11"/>
    <n v="847.98"/>
  </r>
  <r>
    <x v="318"/>
    <x v="318"/>
    <s v="Artykuły biurowe"/>
    <d v="2025-03-01T00:00:00"/>
    <n v="16"/>
    <n v="47.72"/>
    <n v="763.52"/>
  </r>
  <r>
    <x v="318"/>
    <x v="318"/>
    <s v="Artykuły biurowe"/>
    <d v="2025-04-01T00:00:00"/>
    <n v="19"/>
    <n v="45.05"/>
    <n v="855.94999999999993"/>
  </r>
  <r>
    <x v="318"/>
    <x v="318"/>
    <s v="Artykuły biurowe"/>
    <d v="2025-05-01T00:00:00"/>
    <n v="19"/>
    <n v="44.65"/>
    <n v="848.35"/>
  </r>
  <r>
    <x v="318"/>
    <x v="318"/>
    <s v="Artykuły biurowe"/>
    <d v="2025-06-01T00:00:00"/>
    <n v="17"/>
    <n v="45.11"/>
    <n v="766.87"/>
  </r>
  <r>
    <x v="318"/>
    <x v="318"/>
    <s v="Artykuły biurowe"/>
    <d v="2025-07-01T00:00:00"/>
    <n v="15"/>
    <n v="45.81"/>
    <n v="687.15000000000009"/>
  </r>
  <r>
    <x v="318"/>
    <x v="318"/>
    <s v="Artykuły biurowe"/>
    <d v="2025-08-01T00:00:00"/>
    <n v="16"/>
    <n v="47.49"/>
    <n v="759.84"/>
  </r>
  <r>
    <x v="318"/>
    <x v="318"/>
    <s v="Artykuły biurowe"/>
    <d v="2025-09-01T00:00:00"/>
    <n v="14"/>
    <n v="46.96"/>
    <n v="657.44"/>
  </r>
  <r>
    <x v="318"/>
    <x v="318"/>
    <s v="Artykuły biurowe"/>
    <d v="2025-10-01T00:00:00"/>
    <n v="14"/>
    <n v="44.22"/>
    <n v="619.07999999999993"/>
  </r>
  <r>
    <x v="318"/>
    <x v="318"/>
    <s v="Artykuły biurowe"/>
    <d v="2025-11-01T00:00:00"/>
    <n v="15"/>
    <n v="45.59"/>
    <n v="683.85"/>
  </r>
  <r>
    <x v="318"/>
    <x v="318"/>
    <s v="Artykuły biurowe"/>
    <d v="2025-12-01T00:00:00"/>
    <n v="19"/>
    <n v="45.92"/>
    <n v="872.48"/>
  </r>
  <r>
    <x v="318"/>
    <x v="318"/>
    <s v="Artykuły biurowe"/>
    <d v="2026-01-01T00:00:00"/>
    <n v="20"/>
    <n v="48.41"/>
    <n v="968.19999999999993"/>
  </r>
  <r>
    <x v="318"/>
    <x v="318"/>
    <s v="Artykuły biurowe"/>
    <d v="2026-02-01T00:00:00"/>
    <n v="23"/>
    <n v="48"/>
    <n v="1104"/>
  </r>
  <r>
    <x v="318"/>
    <x v="318"/>
    <s v="Artykuły biurowe"/>
    <d v="2026-03-01T00:00:00"/>
    <n v="24"/>
    <n v="45.39"/>
    <n v="1089.3600000000001"/>
  </r>
  <r>
    <x v="318"/>
    <x v="318"/>
    <s v="Artykuły biurowe"/>
    <d v="2026-04-01T00:00:00"/>
    <n v="19"/>
    <n v="47.83"/>
    <n v="908.77"/>
  </r>
  <r>
    <x v="318"/>
    <x v="318"/>
    <s v="Artykuły biurowe"/>
    <d v="2026-05-01T00:00:00"/>
    <n v="24"/>
    <n v="46.45"/>
    <n v="1114.8000000000002"/>
  </r>
  <r>
    <x v="318"/>
    <x v="318"/>
    <s v="Artykuły biurowe"/>
    <d v="2026-06-01T00:00:00"/>
    <n v="18"/>
    <n v="48.71"/>
    <n v="876.78"/>
  </r>
  <r>
    <x v="318"/>
    <x v="318"/>
    <s v="Artykuły biurowe"/>
    <d v="2026-07-01T00:00:00"/>
    <n v="17"/>
    <n v="44.93"/>
    <n v="763.81"/>
  </r>
  <r>
    <x v="319"/>
    <x v="319"/>
    <s v="Obuwie"/>
    <d v="2024-08-01T00:00:00"/>
    <n v="2"/>
    <n v="58.62"/>
    <n v="117.24"/>
  </r>
  <r>
    <x v="319"/>
    <x v="319"/>
    <s v="Obuwie"/>
    <d v="2024-09-01T00:00:00"/>
    <n v="2"/>
    <n v="60.96"/>
    <n v="121.92"/>
  </r>
  <r>
    <x v="319"/>
    <x v="319"/>
    <s v="Obuwie"/>
    <d v="2024-10-01T00:00:00"/>
    <n v="2"/>
    <n v="59.1"/>
    <n v="118.2"/>
  </r>
  <r>
    <x v="319"/>
    <x v="319"/>
    <s v="Obuwie"/>
    <d v="2024-11-01T00:00:00"/>
    <n v="2"/>
    <n v="61.92"/>
    <n v="123.84"/>
  </r>
  <r>
    <x v="319"/>
    <x v="319"/>
    <s v="Obuwie"/>
    <d v="2024-12-01T00:00:00"/>
    <n v="2"/>
    <n v="62.78"/>
    <n v="125.56"/>
  </r>
  <r>
    <x v="319"/>
    <x v="319"/>
    <s v="Obuwie"/>
    <d v="2025-01-01T00:00:00"/>
    <n v="2"/>
    <n v="59.12"/>
    <n v="118.24"/>
  </r>
  <r>
    <x v="319"/>
    <x v="319"/>
    <s v="Obuwie"/>
    <d v="2025-02-01T00:00:00"/>
    <n v="2"/>
    <n v="59.16"/>
    <n v="118.32"/>
  </r>
  <r>
    <x v="319"/>
    <x v="319"/>
    <s v="Obuwie"/>
    <d v="2025-03-01T00:00:00"/>
    <n v="2"/>
    <n v="63.24"/>
    <n v="126.48"/>
  </r>
  <r>
    <x v="319"/>
    <x v="319"/>
    <s v="Obuwie"/>
    <d v="2025-04-01T00:00:00"/>
    <n v="2"/>
    <n v="59.22"/>
    <n v="118.44"/>
  </r>
  <r>
    <x v="319"/>
    <x v="319"/>
    <s v="Obuwie"/>
    <d v="2025-05-01T00:00:00"/>
    <n v="2"/>
    <n v="64.17"/>
    <n v="128.34"/>
  </r>
  <r>
    <x v="319"/>
    <x v="319"/>
    <s v="Obuwie"/>
    <d v="2025-06-01T00:00:00"/>
    <n v="2"/>
    <n v="64.36"/>
    <n v="128.72"/>
  </r>
  <r>
    <x v="319"/>
    <x v="319"/>
    <s v="Obuwie"/>
    <d v="2025-07-01T00:00:00"/>
    <n v="2"/>
    <n v="62.42"/>
    <n v="124.84"/>
  </r>
  <r>
    <x v="319"/>
    <x v="319"/>
    <s v="Obuwie"/>
    <d v="2025-08-01T00:00:00"/>
    <n v="2"/>
    <n v="58.38"/>
    <n v="116.76"/>
  </r>
  <r>
    <x v="319"/>
    <x v="319"/>
    <s v="Obuwie"/>
    <d v="2025-09-01T00:00:00"/>
    <n v="2"/>
    <n v="63.83"/>
    <n v="127.66"/>
  </r>
  <r>
    <x v="319"/>
    <x v="319"/>
    <s v="Obuwie"/>
    <d v="2025-10-01T00:00:00"/>
    <n v="2"/>
    <n v="62.07"/>
    <n v="124.14"/>
  </r>
  <r>
    <x v="319"/>
    <x v="319"/>
    <s v="Obuwie"/>
    <d v="2025-11-01T00:00:00"/>
    <n v="2"/>
    <n v="61.94"/>
    <n v="123.88"/>
  </r>
  <r>
    <x v="319"/>
    <x v="319"/>
    <s v="Obuwie"/>
    <d v="2025-12-01T00:00:00"/>
    <n v="2"/>
    <n v="58.85"/>
    <n v="117.7"/>
  </r>
  <r>
    <x v="319"/>
    <x v="319"/>
    <s v="Obuwie"/>
    <d v="2026-01-01T00:00:00"/>
    <n v="2"/>
    <n v="60.13"/>
    <n v="120.26"/>
  </r>
  <r>
    <x v="319"/>
    <x v="319"/>
    <s v="Obuwie"/>
    <d v="2026-02-01T00:00:00"/>
    <n v="2"/>
    <n v="63.54"/>
    <n v="127.08"/>
  </r>
  <r>
    <x v="319"/>
    <x v="319"/>
    <s v="Obuwie"/>
    <d v="2026-03-01T00:00:00"/>
    <n v="2"/>
    <n v="61.48"/>
    <n v="122.96"/>
  </r>
  <r>
    <x v="319"/>
    <x v="319"/>
    <s v="Obuwie"/>
    <d v="2026-04-01T00:00:00"/>
    <n v="2"/>
    <n v="58.38"/>
    <n v="116.76"/>
  </r>
  <r>
    <x v="319"/>
    <x v="319"/>
    <s v="Obuwie"/>
    <d v="2026-05-01T00:00:00"/>
    <n v="2"/>
    <n v="64.36"/>
    <n v="128.72"/>
  </r>
  <r>
    <x v="319"/>
    <x v="319"/>
    <s v="Obuwie"/>
    <d v="2026-06-01T00:00:00"/>
    <n v="2"/>
    <n v="60.22"/>
    <n v="120.44"/>
  </r>
  <r>
    <x v="319"/>
    <x v="319"/>
    <s v="Obuwie"/>
    <d v="2026-07-01T00:00:00"/>
    <n v="2"/>
    <n v="61.45"/>
    <n v="122.9"/>
  </r>
  <r>
    <x v="320"/>
    <x v="320"/>
    <s v="Motoryzacja"/>
    <d v="2024-08-01T00:00:00"/>
    <n v="0"/>
    <n v="225.9"/>
    <n v="0"/>
  </r>
  <r>
    <x v="320"/>
    <x v="320"/>
    <s v="Motoryzacja"/>
    <d v="2024-09-01T00:00:00"/>
    <n v="0"/>
    <n v="217.54"/>
    <n v="0"/>
  </r>
  <r>
    <x v="320"/>
    <x v="320"/>
    <s v="Motoryzacja"/>
    <d v="2024-10-01T00:00:00"/>
    <n v="0"/>
    <n v="229.88"/>
    <n v="0"/>
  </r>
  <r>
    <x v="320"/>
    <x v="320"/>
    <s v="Motoryzacja"/>
    <d v="2024-11-01T00:00:00"/>
    <n v="1"/>
    <n v="230.47"/>
    <n v="230.47"/>
  </r>
  <r>
    <x v="320"/>
    <x v="320"/>
    <s v="Motoryzacja"/>
    <d v="2024-12-01T00:00:00"/>
    <n v="0"/>
    <n v="228.42"/>
    <n v="0"/>
  </r>
  <r>
    <x v="320"/>
    <x v="320"/>
    <s v="Motoryzacja"/>
    <d v="2025-01-01T00:00:00"/>
    <n v="2"/>
    <n v="223.64"/>
    <n v="447.28"/>
  </r>
  <r>
    <x v="320"/>
    <x v="320"/>
    <s v="Motoryzacja"/>
    <d v="2025-02-01T00:00:00"/>
    <n v="3"/>
    <n v="218.78"/>
    <n v="656.34"/>
  </r>
  <r>
    <x v="320"/>
    <x v="320"/>
    <s v="Motoryzacja"/>
    <d v="2025-03-01T00:00:00"/>
    <n v="4"/>
    <n v="224.5"/>
    <n v="898"/>
  </r>
  <r>
    <x v="320"/>
    <x v="320"/>
    <s v="Motoryzacja"/>
    <d v="2025-04-01T00:00:00"/>
    <n v="0"/>
    <n v="238.55"/>
    <n v="0"/>
  </r>
  <r>
    <x v="320"/>
    <x v="320"/>
    <s v="Motoryzacja"/>
    <d v="2025-05-01T00:00:00"/>
    <n v="0"/>
    <n v="230.46"/>
    <n v="0"/>
  </r>
  <r>
    <x v="320"/>
    <x v="320"/>
    <s v="Motoryzacja"/>
    <d v="2025-06-01T00:00:00"/>
    <n v="0"/>
    <n v="238.63"/>
    <n v="0"/>
  </r>
  <r>
    <x v="320"/>
    <x v="320"/>
    <s v="Motoryzacja"/>
    <d v="2025-07-01T00:00:00"/>
    <n v="2"/>
    <n v="218.99"/>
    <n v="437.98"/>
  </r>
  <r>
    <x v="320"/>
    <x v="320"/>
    <s v="Motoryzacja"/>
    <d v="2025-08-01T00:00:00"/>
    <n v="1"/>
    <n v="223.76"/>
    <n v="223.76"/>
  </r>
  <r>
    <x v="320"/>
    <x v="320"/>
    <s v="Motoryzacja"/>
    <d v="2025-09-01T00:00:00"/>
    <n v="1"/>
    <n v="219.91"/>
    <n v="219.91"/>
  </r>
  <r>
    <x v="320"/>
    <x v="320"/>
    <s v="Motoryzacja"/>
    <d v="2025-10-01T00:00:00"/>
    <n v="2"/>
    <n v="220.65"/>
    <n v="441.3"/>
  </r>
  <r>
    <x v="320"/>
    <x v="320"/>
    <s v="Motoryzacja"/>
    <d v="2025-11-01T00:00:00"/>
    <n v="2"/>
    <n v="224.08"/>
    <n v="448.16"/>
  </r>
  <r>
    <x v="320"/>
    <x v="320"/>
    <s v="Motoryzacja"/>
    <d v="2025-12-01T00:00:00"/>
    <n v="0"/>
    <n v="235.34"/>
    <n v="0"/>
  </r>
  <r>
    <x v="320"/>
    <x v="320"/>
    <s v="Motoryzacja"/>
    <d v="2026-01-01T00:00:00"/>
    <n v="0"/>
    <n v="221.64"/>
    <n v="0"/>
  </r>
  <r>
    <x v="320"/>
    <x v="320"/>
    <s v="Motoryzacja"/>
    <d v="2026-02-01T00:00:00"/>
    <n v="1"/>
    <n v="218.27"/>
    <n v="218.27"/>
  </r>
  <r>
    <x v="320"/>
    <x v="320"/>
    <s v="Motoryzacja"/>
    <d v="2026-03-01T00:00:00"/>
    <n v="4"/>
    <n v="227.81"/>
    <n v="911.24"/>
  </r>
  <r>
    <x v="320"/>
    <x v="320"/>
    <s v="Motoryzacja"/>
    <d v="2026-04-01T00:00:00"/>
    <n v="3"/>
    <n v="221.06"/>
    <n v="663.18000000000006"/>
  </r>
  <r>
    <x v="320"/>
    <x v="320"/>
    <s v="Motoryzacja"/>
    <d v="2026-05-01T00:00:00"/>
    <n v="1"/>
    <n v="227.32"/>
    <n v="227.32"/>
  </r>
  <r>
    <x v="320"/>
    <x v="320"/>
    <s v="Motoryzacja"/>
    <d v="2026-06-01T00:00:00"/>
    <n v="1"/>
    <n v="223.46"/>
    <n v="223.46"/>
  </r>
  <r>
    <x v="320"/>
    <x v="320"/>
    <s v="Motoryzacja"/>
    <d v="2026-07-01T00:00:00"/>
    <n v="2"/>
    <n v="222.43"/>
    <n v="444.86"/>
  </r>
  <r>
    <x v="321"/>
    <x v="321"/>
    <s v="Elektronika"/>
    <d v="2024-08-01T00:00:00"/>
    <n v="3"/>
    <n v="204.95"/>
    <n v="614.84999999999991"/>
  </r>
  <r>
    <x v="321"/>
    <x v="321"/>
    <s v="Elektronika"/>
    <d v="2024-09-01T00:00:00"/>
    <n v="3"/>
    <n v="207.94"/>
    <n v="623.81999999999994"/>
  </r>
  <r>
    <x v="321"/>
    <x v="321"/>
    <s v="Elektronika"/>
    <d v="2024-10-01T00:00:00"/>
    <n v="3"/>
    <n v="217.36"/>
    <n v="652.08000000000004"/>
  </r>
  <r>
    <x v="321"/>
    <x v="321"/>
    <s v="Elektronika"/>
    <d v="2024-11-01T00:00:00"/>
    <n v="2"/>
    <n v="204.79"/>
    <n v="409.58"/>
  </r>
  <r>
    <x v="321"/>
    <x v="321"/>
    <s v="Elektronika"/>
    <d v="2024-12-01T00:00:00"/>
    <n v="3"/>
    <n v="216.38"/>
    <n v="649.14"/>
  </r>
  <r>
    <x v="321"/>
    <x v="321"/>
    <s v="Elektronika"/>
    <d v="2025-01-01T00:00:00"/>
    <n v="3"/>
    <n v="212.4"/>
    <n v="637.20000000000005"/>
  </r>
  <r>
    <x v="321"/>
    <x v="321"/>
    <s v="Elektronika"/>
    <d v="2025-02-01T00:00:00"/>
    <n v="2"/>
    <n v="208.89"/>
    <n v="417.78"/>
  </r>
  <r>
    <x v="321"/>
    <x v="321"/>
    <s v="Elektronika"/>
    <d v="2025-03-01T00:00:00"/>
    <n v="3"/>
    <n v="210.76"/>
    <n v="632.28"/>
  </r>
  <r>
    <x v="321"/>
    <x v="321"/>
    <s v="Elektronika"/>
    <d v="2025-04-01T00:00:00"/>
    <n v="3"/>
    <n v="220.37"/>
    <n v="661.11"/>
  </r>
  <r>
    <x v="321"/>
    <x v="321"/>
    <s v="Elektronika"/>
    <d v="2025-05-01T00:00:00"/>
    <n v="2"/>
    <n v="201.24"/>
    <n v="402.48"/>
  </r>
  <r>
    <x v="321"/>
    <x v="321"/>
    <s v="Elektronika"/>
    <d v="2025-06-01T00:00:00"/>
    <n v="2"/>
    <n v="218.4"/>
    <n v="436.8"/>
  </r>
  <r>
    <x v="321"/>
    <x v="321"/>
    <s v="Elektronika"/>
    <d v="2025-07-01T00:00:00"/>
    <n v="2"/>
    <n v="203.81"/>
    <n v="407.62"/>
  </r>
  <r>
    <x v="321"/>
    <x v="321"/>
    <s v="Elektronika"/>
    <d v="2025-08-01T00:00:00"/>
    <n v="3"/>
    <n v="214.5"/>
    <n v="643.5"/>
  </r>
  <r>
    <x v="321"/>
    <x v="321"/>
    <s v="Elektronika"/>
    <d v="2025-09-01T00:00:00"/>
    <n v="2"/>
    <n v="208.35"/>
    <n v="416.7"/>
  </r>
  <r>
    <x v="321"/>
    <x v="321"/>
    <s v="Elektronika"/>
    <d v="2025-10-01T00:00:00"/>
    <n v="3"/>
    <n v="219.23"/>
    <n v="657.68999999999994"/>
  </r>
  <r>
    <x v="321"/>
    <x v="321"/>
    <s v="Elektronika"/>
    <d v="2025-11-01T00:00:00"/>
    <n v="2"/>
    <n v="208.27"/>
    <n v="416.54"/>
  </r>
  <r>
    <x v="321"/>
    <x v="321"/>
    <s v="Elektronika"/>
    <d v="2025-12-01T00:00:00"/>
    <n v="3"/>
    <n v="206.76"/>
    <n v="620.28"/>
  </r>
  <r>
    <x v="321"/>
    <x v="321"/>
    <s v="Elektronika"/>
    <d v="2026-01-01T00:00:00"/>
    <n v="2"/>
    <n v="213.64"/>
    <n v="427.28"/>
  </r>
  <r>
    <x v="321"/>
    <x v="321"/>
    <s v="Elektronika"/>
    <d v="2026-02-01T00:00:00"/>
    <n v="2"/>
    <n v="204.18"/>
    <n v="408.36"/>
  </r>
  <r>
    <x v="321"/>
    <x v="321"/>
    <s v="Elektronika"/>
    <d v="2026-03-01T00:00:00"/>
    <n v="2"/>
    <n v="203.92"/>
    <n v="407.84"/>
  </r>
  <r>
    <x v="321"/>
    <x v="321"/>
    <s v="Elektronika"/>
    <d v="2026-04-01T00:00:00"/>
    <n v="3"/>
    <n v="204.73"/>
    <n v="614.18999999999994"/>
  </r>
  <r>
    <x v="321"/>
    <x v="321"/>
    <s v="Elektronika"/>
    <d v="2026-05-01T00:00:00"/>
    <n v="3"/>
    <n v="212.48"/>
    <n v="637.43999999999994"/>
  </r>
  <r>
    <x v="321"/>
    <x v="321"/>
    <s v="Elektronika"/>
    <d v="2026-06-01T00:00:00"/>
    <n v="2"/>
    <n v="209.44"/>
    <n v="418.88"/>
  </r>
  <r>
    <x v="321"/>
    <x v="321"/>
    <s v="Elektronika"/>
    <d v="2026-07-01T00:00:00"/>
    <n v="3"/>
    <n v="205.66"/>
    <n v="616.98"/>
  </r>
  <r>
    <x v="322"/>
    <x v="322"/>
    <s v="Narzędzia"/>
    <d v="2024-08-01T00:00:00"/>
    <n v="0"/>
    <n v="377.03"/>
    <n v="0"/>
  </r>
  <r>
    <x v="322"/>
    <x v="322"/>
    <s v="Narzędzia"/>
    <d v="2024-09-01T00:00:00"/>
    <n v="0"/>
    <n v="401.01"/>
    <n v="0"/>
  </r>
  <r>
    <x v="322"/>
    <x v="322"/>
    <s v="Narzędzia"/>
    <d v="2024-10-01T00:00:00"/>
    <n v="1"/>
    <n v="378.84"/>
    <n v="378.84"/>
  </r>
  <r>
    <x v="322"/>
    <x v="322"/>
    <s v="Narzędzia"/>
    <d v="2024-11-01T00:00:00"/>
    <n v="1"/>
    <n v="402.03"/>
    <n v="402.03"/>
  </r>
  <r>
    <x v="322"/>
    <x v="322"/>
    <s v="Narzędzia"/>
    <d v="2024-12-01T00:00:00"/>
    <n v="0"/>
    <n v="373.07"/>
    <n v="0"/>
  </r>
  <r>
    <x v="322"/>
    <x v="322"/>
    <s v="Narzędzia"/>
    <d v="2025-01-01T00:00:00"/>
    <n v="2"/>
    <n v="373.91"/>
    <n v="747.82"/>
  </r>
  <r>
    <x v="322"/>
    <x v="322"/>
    <s v="Narzędzia"/>
    <d v="2025-02-01T00:00:00"/>
    <n v="0"/>
    <n v="368.5"/>
    <n v="0"/>
  </r>
  <r>
    <x v="322"/>
    <x v="322"/>
    <s v="Narzędzia"/>
    <d v="2025-03-01T00:00:00"/>
    <n v="2"/>
    <n v="403.33"/>
    <n v="806.66"/>
  </r>
  <r>
    <x v="322"/>
    <x v="322"/>
    <s v="Narzędzia"/>
    <d v="2025-04-01T00:00:00"/>
    <n v="0"/>
    <n v="376.79"/>
    <n v="0"/>
  </r>
  <r>
    <x v="322"/>
    <x v="322"/>
    <s v="Narzędzia"/>
    <d v="2025-05-01T00:00:00"/>
    <n v="0"/>
    <n v="377.24"/>
    <n v="0"/>
  </r>
  <r>
    <x v="322"/>
    <x v="322"/>
    <s v="Narzędzia"/>
    <d v="2025-06-01T00:00:00"/>
    <n v="2"/>
    <n v="369.45"/>
    <n v="738.9"/>
  </r>
  <r>
    <x v="322"/>
    <x v="322"/>
    <s v="Narzędzia"/>
    <d v="2025-07-01T00:00:00"/>
    <n v="1"/>
    <n v="391.81"/>
    <n v="391.81"/>
  </r>
  <r>
    <x v="322"/>
    <x v="322"/>
    <s v="Narzędzia"/>
    <d v="2025-08-01T00:00:00"/>
    <n v="0"/>
    <n v="370.93"/>
    <n v="0"/>
  </r>
  <r>
    <x v="322"/>
    <x v="322"/>
    <s v="Narzędzia"/>
    <d v="2025-09-01T00:00:00"/>
    <n v="0"/>
    <n v="387.46"/>
    <n v="0"/>
  </r>
  <r>
    <x v="322"/>
    <x v="322"/>
    <s v="Narzędzia"/>
    <d v="2025-10-01T00:00:00"/>
    <n v="1"/>
    <n v="383.15"/>
    <n v="383.15"/>
  </r>
  <r>
    <x v="322"/>
    <x v="322"/>
    <s v="Narzędzia"/>
    <d v="2025-11-01T00:00:00"/>
    <n v="2"/>
    <n v="394.05"/>
    <n v="788.1"/>
  </r>
  <r>
    <x v="322"/>
    <x v="322"/>
    <s v="Narzędzia"/>
    <d v="2025-12-01T00:00:00"/>
    <n v="2"/>
    <n v="392.7"/>
    <n v="785.4"/>
  </r>
  <r>
    <x v="322"/>
    <x v="322"/>
    <s v="Narzędzia"/>
    <d v="2026-01-01T00:00:00"/>
    <n v="0"/>
    <n v="375.04"/>
    <n v="0"/>
  </r>
  <r>
    <x v="322"/>
    <x v="322"/>
    <s v="Narzędzia"/>
    <d v="2026-02-01T00:00:00"/>
    <n v="2"/>
    <n v="402.27"/>
    <n v="804.54"/>
  </r>
  <r>
    <x v="322"/>
    <x v="322"/>
    <s v="Narzędzia"/>
    <d v="2026-03-01T00:00:00"/>
    <n v="0"/>
    <n v="382.85"/>
    <n v="0"/>
  </r>
  <r>
    <x v="322"/>
    <x v="322"/>
    <s v="Narzędzia"/>
    <d v="2026-04-01T00:00:00"/>
    <n v="3"/>
    <n v="397.5"/>
    <n v="1192.5"/>
  </r>
  <r>
    <x v="322"/>
    <x v="322"/>
    <s v="Narzędzia"/>
    <d v="2026-05-01T00:00:00"/>
    <n v="0"/>
    <n v="389.82"/>
    <n v="0"/>
  </r>
  <r>
    <x v="322"/>
    <x v="322"/>
    <s v="Narzędzia"/>
    <d v="2026-06-01T00:00:00"/>
    <n v="1"/>
    <n v="400.58"/>
    <n v="400.58"/>
  </r>
  <r>
    <x v="322"/>
    <x v="322"/>
    <s v="Narzędzia"/>
    <d v="2026-07-01T00:00:00"/>
    <n v="2"/>
    <n v="393.19"/>
    <n v="786.38"/>
  </r>
  <r>
    <x v="323"/>
    <x v="323"/>
    <s v="Meble"/>
    <d v="2024-08-01T00:00:00"/>
    <n v="1"/>
    <n v="685.92"/>
    <n v="685.92"/>
  </r>
  <r>
    <x v="323"/>
    <x v="323"/>
    <s v="Meble"/>
    <d v="2024-09-01T00:00:00"/>
    <n v="2"/>
    <n v="733.77"/>
    <n v="1467.54"/>
  </r>
  <r>
    <x v="323"/>
    <x v="323"/>
    <s v="Meble"/>
    <d v="2024-10-01T00:00:00"/>
    <n v="0"/>
    <n v="700.72"/>
    <n v="0"/>
  </r>
  <r>
    <x v="323"/>
    <x v="323"/>
    <s v="Meble"/>
    <d v="2024-11-01T00:00:00"/>
    <n v="0"/>
    <n v="672.27"/>
    <n v="0"/>
  </r>
  <r>
    <x v="323"/>
    <x v="323"/>
    <s v="Meble"/>
    <d v="2024-12-01T00:00:00"/>
    <n v="2"/>
    <n v="740.77"/>
    <n v="1481.54"/>
  </r>
  <r>
    <x v="323"/>
    <x v="323"/>
    <s v="Meble"/>
    <d v="2025-01-01T00:00:00"/>
    <n v="2"/>
    <n v="679.66"/>
    <n v="1359.32"/>
  </r>
  <r>
    <x v="323"/>
    <x v="323"/>
    <s v="Meble"/>
    <d v="2025-02-01T00:00:00"/>
    <n v="5"/>
    <n v="725.84"/>
    <n v="3629.2000000000003"/>
  </r>
  <r>
    <x v="323"/>
    <x v="323"/>
    <s v="Meble"/>
    <d v="2025-03-01T00:00:00"/>
    <n v="2"/>
    <n v="684.47"/>
    <n v="1368.94"/>
  </r>
  <r>
    <x v="323"/>
    <x v="323"/>
    <s v="Meble"/>
    <d v="2025-04-01T00:00:00"/>
    <n v="6"/>
    <n v="677.01"/>
    <n v="4062.06"/>
  </r>
  <r>
    <x v="323"/>
    <x v="323"/>
    <s v="Meble"/>
    <d v="2025-05-01T00:00:00"/>
    <n v="0"/>
    <n v="740.3"/>
    <n v="0"/>
  </r>
  <r>
    <x v="323"/>
    <x v="323"/>
    <s v="Meble"/>
    <d v="2025-06-01T00:00:00"/>
    <n v="2"/>
    <n v="701"/>
    <n v="1402"/>
  </r>
  <r>
    <x v="323"/>
    <x v="323"/>
    <s v="Meble"/>
    <d v="2025-07-01T00:00:00"/>
    <n v="0"/>
    <n v="705.07"/>
    <n v="0"/>
  </r>
  <r>
    <x v="323"/>
    <x v="323"/>
    <s v="Meble"/>
    <d v="2025-08-01T00:00:00"/>
    <n v="0"/>
    <n v="692.16"/>
    <n v="0"/>
  </r>
  <r>
    <x v="323"/>
    <x v="323"/>
    <s v="Meble"/>
    <d v="2025-09-01T00:00:00"/>
    <n v="6"/>
    <n v="679.96"/>
    <n v="4079.76"/>
  </r>
  <r>
    <x v="323"/>
    <x v="323"/>
    <s v="Meble"/>
    <d v="2025-10-01T00:00:00"/>
    <n v="0"/>
    <n v="713.74"/>
    <n v="0"/>
  </r>
  <r>
    <x v="323"/>
    <x v="323"/>
    <s v="Meble"/>
    <d v="2025-11-01T00:00:00"/>
    <n v="0"/>
    <n v="679.29"/>
    <n v="0"/>
  </r>
  <r>
    <x v="323"/>
    <x v="323"/>
    <s v="Meble"/>
    <d v="2025-12-01T00:00:00"/>
    <n v="0"/>
    <n v="736.94"/>
    <n v="0"/>
  </r>
  <r>
    <x v="323"/>
    <x v="323"/>
    <s v="Meble"/>
    <d v="2026-01-01T00:00:00"/>
    <n v="0"/>
    <n v="680.51"/>
    <n v="0"/>
  </r>
  <r>
    <x v="323"/>
    <x v="323"/>
    <s v="Meble"/>
    <d v="2026-02-01T00:00:00"/>
    <n v="0"/>
    <n v="728.46"/>
    <n v="0"/>
  </r>
  <r>
    <x v="323"/>
    <x v="323"/>
    <s v="Meble"/>
    <d v="2026-03-01T00:00:00"/>
    <n v="2"/>
    <n v="699.5"/>
    <n v="1399"/>
  </r>
  <r>
    <x v="323"/>
    <x v="323"/>
    <s v="Meble"/>
    <d v="2026-04-01T00:00:00"/>
    <n v="0"/>
    <n v="691.41"/>
    <n v="0"/>
  </r>
  <r>
    <x v="323"/>
    <x v="323"/>
    <s v="Meble"/>
    <d v="2026-05-01T00:00:00"/>
    <n v="0"/>
    <n v="707.3"/>
    <n v="0"/>
  </r>
  <r>
    <x v="323"/>
    <x v="323"/>
    <s v="Meble"/>
    <d v="2026-06-01T00:00:00"/>
    <n v="3"/>
    <n v="727.01"/>
    <n v="2181.0299999999997"/>
  </r>
  <r>
    <x v="323"/>
    <x v="323"/>
    <s v="Meble"/>
    <d v="2026-07-01T00:00:00"/>
    <n v="0"/>
    <n v="686.56"/>
    <n v="0"/>
  </r>
  <r>
    <x v="324"/>
    <x v="324"/>
    <s v="Artykuły biurowe"/>
    <d v="2024-08-01T00:00:00"/>
    <n v="2"/>
    <n v="42.55"/>
    <n v="85.1"/>
  </r>
  <r>
    <x v="324"/>
    <x v="324"/>
    <s v="Artykuły biurowe"/>
    <d v="2024-09-01T00:00:00"/>
    <n v="2"/>
    <n v="43.62"/>
    <n v="87.24"/>
  </r>
  <r>
    <x v="324"/>
    <x v="324"/>
    <s v="Artykuły biurowe"/>
    <d v="2024-10-01T00:00:00"/>
    <n v="3"/>
    <n v="45.54"/>
    <n v="136.62"/>
  </r>
  <r>
    <x v="324"/>
    <x v="324"/>
    <s v="Artykuły biurowe"/>
    <d v="2024-11-01T00:00:00"/>
    <n v="5"/>
    <n v="44.43"/>
    <n v="222.15"/>
  </r>
  <r>
    <x v="324"/>
    <x v="324"/>
    <s v="Artykuły biurowe"/>
    <d v="2024-12-01T00:00:00"/>
    <n v="5"/>
    <n v="44.32"/>
    <n v="221.6"/>
  </r>
  <r>
    <x v="324"/>
    <x v="324"/>
    <s v="Artykuły biurowe"/>
    <d v="2025-01-01T00:00:00"/>
    <n v="4"/>
    <n v="43.38"/>
    <n v="173.52"/>
  </r>
  <r>
    <x v="324"/>
    <x v="324"/>
    <s v="Artykuły biurowe"/>
    <d v="2025-02-01T00:00:00"/>
    <n v="2"/>
    <n v="42.91"/>
    <n v="85.82"/>
  </r>
  <r>
    <x v="324"/>
    <x v="324"/>
    <s v="Artykuły biurowe"/>
    <d v="2025-03-01T00:00:00"/>
    <n v="2"/>
    <n v="44.77"/>
    <n v="89.54"/>
  </r>
  <r>
    <x v="324"/>
    <x v="324"/>
    <s v="Artykuły biurowe"/>
    <d v="2025-04-01T00:00:00"/>
    <n v="1"/>
    <n v="44.61"/>
    <n v="44.61"/>
  </r>
  <r>
    <x v="324"/>
    <x v="324"/>
    <s v="Artykuły biurowe"/>
    <d v="2025-05-01T00:00:00"/>
    <n v="1"/>
    <n v="42.83"/>
    <n v="42.83"/>
  </r>
  <r>
    <x v="324"/>
    <x v="324"/>
    <s v="Artykuły biurowe"/>
    <d v="2025-06-01T00:00:00"/>
    <n v="0"/>
    <n v="44.38"/>
    <n v="0"/>
  </r>
  <r>
    <x v="324"/>
    <x v="324"/>
    <s v="Artykuły biurowe"/>
    <d v="2025-07-01T00:00:00"/>
    <n v="1"/>
    <n v="42.31"/>
    <n v="42.31"/>
  </r>
  <r>
    <x v="324"/>
    <x v="324"/>
    <s v="Artykuły biurowe"/>
    <d v="2025-08-01T00:00:00"/>
    <n v="2"/>
    <n v="46.53"/>
    <n v="93.06"/>
  </r>
  <r>
    <x v="324"/>
    <x v="324"/>
    <s v="Artykuły biurowe"/>
    <d v="2025-09-01T00:00:00"/>
    <n v="2"/>
    <n v="44"/>
    <n v="88"/>
  </r>
  <r>
    <x v="324"/>
    <x v="324"/>
    <s v="Artykuły biurowe"/>
    <d v="2025-10-01T00:00:00"/>
    <n v="3"/>
    <n v="45.43"/>
    <n v="136.29"/>
  </r>
  <r>
    <x v="324"/>
    <x v="324"/>
    <s v="Artykuły biurowe"/>
    <d v="2025-11-01T00:00:00"/>
    <n v="4"/>
    <n v="44.32"/>
    <n v="177.28"/>
  </r>
  <r>
    <x v="324"/>
    <x v="324"/>
    <s v="Artykuły biurowe"/>
    <d v="2025-12-01T00:00:00"/>
    <n v="4"/>
    <n v="45.81"/>
    <n v="183.24"/>
  </r>
  <r>
    <x v="324"/>
    <x v="324"/>
    <s v="Artykuły biurowe"/>
    <d v="2026-01-01T00:00:00"/>
    <n v="3"/>
    <n v="43.83"/>
    <n v="131.49"/>
  </r>
  <r>
    <x v="324"/>
    <x v="324"/>
    <s v="Artykuły biurowe"/>
    <d v="2026-02-01T00:00:00"/>
    <n v="2"/>
    <n v="44.24"/>
    <n v="88.48"/>
  </r>
  <r>
    <x v="324"/>
    <x v="324"/>
    <s v="Artykuły biurowe"/>
    <d v="2026-03-01T00:00:00"/>
    <n v="3"/>
    <n v="43.54"/>
    <n v="130.62"/>
  </r>
  <r>
    <x v="324"/>
    <x v="324"/>
    <s v="Artykuły biurowe"/>
    <d v="2026-04-01T00:00:00"/>
    <n v="1"/>
    <n v="45.86"/>
    <n v="45.86"/>
  </r>
  <r>
    <x v="324"/>
    <x v="324"/>
    <s v="Artykuły biurowe"/>
    <d v="2026-05-01T00:00:00"/>
    <n v="1"/>
    <n v="42.95"/>
    <n v="42.95"/>
  </r>
  <r>
    <x v="324"/>
    <x v="324"/>
    <s v="Artykuły biurowe"/>
    <d v="2026-06-01T00:00:00"/>
    <n v="1"/>
    <n v="45.75"/>
    <n v="45.75"/>
  </r>
  <r>
    <x v="324"/>
    <x v="324"/>
    <s v="Artykuły biurowe"/>
    <d v="2026-07-01T00:00:00"/>
    <n v="1"/>
    <n v="42.8"/>
    <n v="42.8"/>
  </r>
  <r>
    <x v="325"/>
    <x v="325"/>
    <s v="Narzędzia"/>
    <d v="2024-08-01T00:00:00"/>
    <n v="19"/>
    <n v="272.97000000000003"/>
    <n v="5186.43"/>
  </r>
  <r>
    <x v="325"/>
    <x v="325"/>
    <s v="Narzędzia"/>
    <d v="2024-09-01T00:00:00"/>
    <n v="18"/>
    <n v="267.76"/>
    <n v="4819.68"/>
  </r>
  <r>
    <x v="325"/>
    <x v="325"/>
    <s v="Narzędzia"/>
    <d v="2024-10-01T00:00:00"/>
    <n v="18"/>
    <n v="268.89999999999998"/>
    <n v="4840.2"/>
  </r>
  <r>
    <x v="325"/>
    <x v="325"/>
    <s v="Narzędzia"/>
    <d v="2024-11-01T00:00:00"/>
    <n v="19"/>
    <n v="271.29000000000002"/>
    <n v="5154.51"/>
  </r>
  <r>
    <x v="325"/>
    <x v="325"/>
    <s v="Narzędzia"/>
    <d v="2024-12-01T00:00:00"/>
    <n v="18"/>
    <n v="269.70999999999998"/>
    <n v="4854.78"/>
  </r>
  <r>
    <x v="325"/>
    <x v="325"/>
    <s v="Narzędzia"/>
    <d v="2025-01-01T00:00:00"/>
    <n v="18"/>
    <n v="268.67"/>
    <n v="4836.0600000000004"/>
  </r>
  <r>
    <x v="325"/>
    <x v="325"/>
    <s v="Narzędzia"/>
    <d v="2025-02-01T00:00:00"/>
    <n v="16"/>
    <n v="258.92"/>
    <n v="4142.72"/>
  </r>
  <r>
    <x v="325"/>
    <x v="325"/>
    <s v="Narzędzia"/>
    <d v="2025-03-01T00:00:00"/>
    <n v="22"/>
    <n v="250.5"/>
    <n v="5511"/>
  </r>
  <r>
    <x v="325"/>
    <x v="325"/>
    <s v="Narzędzia"/>
    <d v="2025-04-01T00:00:00"/>
    <n v="20"/>
    <n v="253.73"/>
    <n v="5074.5999999999995"/>
  </r>
  <r>
    <x v="325"/>
    <x v="325"/>
    <s v="Narzędzia"/>
    <d v="2025-05-01T00:00:00"/>
    <n v="20"/>
    <n v="259.18"/>
    <n v="5183.6000000000004"/>
  </r>
  <r>
    <x v="325"/>
    <x v="325"/>
    <s v="Narzędzia"/>
    <d v="2025-06-01T00:00:00"/>
    <n v="17"/>
    <n v="269.70999999999998"/>
    <n v="4585.07"/>
  </r>
  <r>
    <x v="325"/>
    <x v="325"/>
    <s v="Narzędzia"/>
    <d v="2025-07-01T00:00:00"/>
    <n v="18"/>
    <n v="257.85000000000002"/>
    <n v="4641.3"/>
  </r>
  <r>
    <x v="325"/>
    <x v="325"/>
    <s v="Narzędzia"/>
    <d v="2025-08-01T00:00:00"/>
    <n v="20"/>
    <n v="257.60000000000002"/>
    <n v="5152"/>
  </r>
  <r>
    <x v="325"/>
    <x v="325"/>
    <s v="Narzędzia"/>
    <d v="2025-09-01T00:00:00"/>
    <n v="19"/>
    <n v="259.02999999999997"/>
    <n v="4921.57"/>
  </r>
  <r>
    <x v="325"/>
    <x v="325"/>
    <s v="Narzędzia"/>
    <d v="2025-10-01T00:00:00"/>
    <n v="19"/>
    <n v="249.92"/>
    <n v="4748.4799999999996"/>
  </r>
  <r>
    <x v="325"/>
    <x v="325"/>
    <s v="Narzędzia"/>
    <d v="2025-11-01T00:00:00"/>
    <n v="20"/>
    <n v="262.23"/>
    <n v="5244.6"/>
  </r>
  <r>
    <x v="325"/>
    <x v="325"/>
    <s v="Narzędzia"/>
    <d v="2025-12-01T00:00:00"/>
    <n v="20"/>
    <n v="268.37"/>
    <n v="5367.4"/>
  </r>
  <r>
    <x v="325"/>
    <x v="325"/>
    <s v="Narzędzia"/>
    <d v="2026-01-01T00:00:00"/>
    <n v="19"/>
    <n v="269.42"/>
    <n v="5118.9800000000005"/>
  </r>
  <r>
    <x v="325"/>
    <x v="325"/>
    <s v="Narzędzia"/>
    <d v="2026-02-01T00:00:00"/>
    <n v="18"/>
    <n v="250.51"/>
    <n v="4509.18"/>
  </r>
  <r>
    <x v="325"/>
    <x v="325"/>
    <s v="Narzędzia"/>
    <d v="2026-03-01T00:00:00"/>
    <n v="16"/>
    <n v="268.70999999999998"/>
    <n v="4299.3599999999997"/>
  </r>
  <r>
    <x v="325"/>
    <x v="325"/>
    <s v="Narzędzia"/>
    <d v="2026-04-01T00:00:00"/>
    <n v="15"/>
    <n v="273.14999999999998"/>
    <n v="4097.25"/>
  </r>
  <r>
    <x v="325"/>
    <x v="325"/>
    <s v="Narzędzia"/>
    <d v="2026-05-01T00:00:00"/>
    <n v="18"/>
    <n v="263"/>
    <n v="4734"/>
  </r>
  <r>
    <x v="325"/>
    <x v="325"/>
    <s v="Narzędzia"/>
    <d v="2026-06-01T00:00:00"/>
    <n v="17"/>
    <n v="260.94"/>
    <n v="4435.9799999999996"/>
  </r>
  <r>
    <x v="325"/>
    <x v="325"/>
    <s v="Narzędzia"/>
    <d v="2026-07-01T00:00:00"/>
    <n v="20"/>
    <n v="248.82"/>
    <n v="4976.3999999999996"/>
  </r>
  <r>
    <x v="326"/>
    <x v="326"/>
    <s v="Obuwie"/>
    <d v="2024-08-01T00:00:00"/>
    <n v="24"/>
    <n v="308.04000000000002"/>
    <n v="7392.9600000000009"/>
  </r>
  <r>
    <x v="326"/>
    <x v="326"/>
    <s v="Obuwie"/>
    <d v="2024-09-01T00:00:00"/>
    <n v="32"/>
    <n v="293.19"/>
    <n v="9382.08"/>
  </r>
  <r>
    <x v="326"/>
    <x v="326"/>
    <s v="Obuwie"/>
    <d v="2024-10-01T00:00:00"/>
    <n v="34"/>
    <n v="293.54000000000002"/>
    <n v="9980.36"/>
  </r>
  <r>
    <x v="326"/>
    <x v="326"/>
    <s v="Obuwie"/>
    <d v="2024-11-01T00:00:00"/>
    <n v="32"/>
    <n v="294.95999999999998"/>
    <n v="9438.7199999999993"/>
  </r>
  <r>
    <x v="326"/>
    <x v="326"/>
    <s v="Obuwie"/>
    <d v="2024-12-01T00:00:00"/>
    <n v="33"/>
    <n v="290.70999999999998"/>
    <n v="9593.4299999999985"/>
  </r>
  <r>
    <x v="326"/>
    <x v="326"/>
    <s v="Obuwie"/>
    <d v="2025-01-01T00:00:00"/>
    <n v="33"/>
    <n v="318.66000000000003"/>
    <n v="10515.78"/>
  </r>
  <r>
    <x v="326"/>
    <x v="326"/>
    <s v="Obuwie"/>
    <d v="2025-02-01T00:00:00"/>
    <n v="37"/>
    <n v="313.83"/>
    <n v="11611.71"/>
  </r>
  <r>
    <x v="326"/>
    <x v="326"/>
    <s v="Obuwie"/>
    <d v="2025-03-01T00:00:00"/>
    <n v="32"/>
    <n v="311.45999999999998"/>
    <n v="9966.7199999999993"/>
  </r>
  <r>
    <x v="326"/>
    <x v="326"/>
    <s v="Obuwie"/>
    <d v="2025-04-01T00:00:00"/>
    <n v="33"/>
    <n v="299.3"/>
    <n v="9876.9"/>
  </r>
  <r>
    <x v="326"/>
    <x v="326"/>
    <s v="Obuwie"/>
    <d v="2025-05-01T00:00:00"/>
    <n v="34"/>
    <n v="292.20999999999998"/>
    <n v="9935.14"/>
  </r>
  <r>
    <x v="326"/>
    <x v="326"/>
    <s v="Obuwie"/>
    <d v="2025-06-01T00:00:00"/>
    <n v="29"/>
    <n v="313.01"/>
    <n v="9077.2899999999991"/>
  </r>
  <r>
    <x v="326"/>
    <x v="326"/>
    <s v="Obuwie"/>
    <d v="2025-07-01T00:00:00"/>
    <n v="26"/>
    <n v="303.22000000000003"/>
    <n v="7883.7200000000012"/>
  </r>
  <r>
    <x v="326"/>
    <x v="326"/>
    <s v="Obuwie"/>
    <d v="2025-08-01T00:00:00"/>
    <n v="25"/>
    <n v="311.49"/>
    <n v="7787.25"/>
  </r>
  <r>
    <x v="326"/>
    <x v="326"/>
    <s v="Obuwie"/>
    <d v="2025-09-01T00:00:00"/>
    <n v="30"/>
    <n v="288.94"/>
    <n v="8668.2000000000007"/>
  </r>
  <r>
    <x v="326"/>
    <x v="326"/>
    <s v="Obuwie"/>
    <d v="2025-10-01T00:00:00"/>
    <n v="27"/>
    <n v="297.36"/>
    <n v="8028.72"/>
  </r>
  <r>
    <x v="326"/>
    <x v="326"/>
    <s v="Obuwie"/>
    <d v="2025-11-01T00:00:00"/>
    <n v="28"/>
    <n v="313.66000000000003"/>
    <n v="8782.4800000000014"/>
  </r>
  <r>
    <x v="326"/>
    <x v="326"/>
    <s v="Obuwie"/>
    <d v="2025-12-01T00:00:00"/>
    <n v="32"/>
    <n v="303.87"/>
    <n v="9723.84"/>
  </r>
  <r>
    <x v="326"/>
    <x v="326"/>
    <s v="Obuwie"/>
    <d v="2026-01-01T00:00:00"/>
    <n v="29"/>
    <n v="315.64"/>
    <n v="9153.56"/>
  </r>
  <r>
    <x v="326"/>
    <x v="326"/>
    <s v="Obuwie"/>
    <d v="2026-02-01T00:00:00"/>
    <n v="29"/>
    <n v="292.06"/>
    <n v="8469.74"/>
  </r>
  <r>
    <x v="326"/>
    <x v="326"/>
    <s v="Obuwie"/>
    <d v="2026-03-01T00:00:00"/>
    <n v="36"/>
    <n v="297.63"/>
    <n v="10714.68"/>
  </r>
  <r>
    <x v="326"/>
    <x v="326"/>
    <s v="Obuwie"/>
    <d v="2026-04-01T00:00:00"/>
    <n v="32"/>
    <n v="303.51"/>
    <n v="9712.32"/>
  </r>
  <r>
    <x v="326"/>
    <x v="326"/>
    <s v="Obuwie"/>
    <d v="2026-05-01T00:00:00"/>
    <n v="26"/>
    <n v="302.27999999999997"/>
    <n v="7859.2799999999988"/>
  </r>
  <r>
    <x v="326"/>
    <x v="326"/>
    <s v="Obuwie"/>
    <d v="2026-06-01T00:00:00"/>
    <n v="25"/>
    <n v="312.54000000000002"/>
    <n v="7813.5000000000009"/>
  </r>
  <r>
    <x v="326"/>
    <x v="326"/>
    <s v="Obuwie"/>
    <d v="2026-07-01T00:00:00"/>
    <n v="26"/>
    <n v="293.99"/>
    <n v="7643.74"/>
  </r>
  <r>
    <x v="327"/>
    <x v="327"/>
    <s v="Motoryzacja"/>
    <d v="2024-08-01T00:00:00"/>
    <n v="267"/>
    <n v="171.72"/>
    <n v="45849.24"/>
  </r>
  <r>
    <x v="327"/>
    <x v="327"/>
    <s v="Motoryzacja"/>
    <d v="2024-09-01T00:00:00"/>
    <n v="188"/>
    <n v="172.66"/>
    <n v="32460.079999999998"/>
  </r>
  <r>
    <x v="327"/>
    <x v="327"/>
    <s v="Motoryzacja"/>
    <d v="2024-10-01T00:00:00"/>
    <n v="159"/>
    <n v="185.95"/>
    <n v="29566.05"/>
  </r>
  <r>
    <x v="327"/>
    <x v="327"/>
    <s v="Motoryzacja"/>
    <d v="2024-11-01T00:00:00"/>
    <n v="130"/>
    <n v="174.98"/>
    <n v="22747.399999999998"/>
  </r>
  <r>
    <x v="327"/>
    <x v="327"/>
    <s v="Motoryzacja"/>
    <d v="2024-12-01T00:00:00"/>
    <n v="147"/>
    <n v="186.13"/>
    <n v="27361.11"/>
  </r>
  <r>
    <x v="327"/>
    <x v="327"/>
    <s v="Motoryzacja"/>
    <d v="2025-01-01T00:00:00"/>
    <n v="194"/>
    <n v="179.91"/>
    <n v="34902.54"/>
  </r>
  <r>
    <x v="327"/>
    <x v="327"/>
    <s v="Motoryzacja"/>
    <d v="2025-02-01T00:00:00"/>
    <n v="189"/>
    <n v="186.89"/>
    <n v="35322.21"/>
  </r>
  <r>
    <x v="327"/>
    <x v="327"/>
    <s v="Motoryzacja"/>
    <d v="2025-03-01T00:00:00"/>
    <n v="299"/>
    <n v="187.43"/>
    <n v="56041.57"/>
  </r>
  <r>
    <x v="327"/>
    <x v="327"/>
    <s v="Motoryzacja"/>
    <d v="2025-04-01T00:00:00"/>
    <n v="526"/>
    <n v="182.95"/>
    <n v="96231.7"/>
  </r>
  <r>
    <x v="327"/>
    <x v="327"/>
    <s v="Motoryzacja"/>
    <d v="2025-05-01T00:00:00"/>
    <n v="364"/>
    <n v="174.87"/>
    <n v="63652.68"/>
  </r>
  <r>
    <x v="327"/>
    <x v="327"/>
    <s v="Motoryzacja"/>
    <d v="2025-06-01T00:00:00"/>
    <n v="454"/>
    <n v="177.36"/>
    <n v="80521.440000000002"/>
  </r>
  <r>
    <x v="327"/>
    <x v="327"/>
    <s v="Motoryzacja"/>
    <d v="2025-07-01T00:00:00"/>
    <n v="367"/>
    <n v="184.29"/>
    <n v="67634.429999999993"/>
  </r>
  <r>
    <x v="327"/>
    <x v="327"/>
    <s v="Motoryzacja"/>
    <d v="2025-08-01T00:00:00"/>
    <n v="331"/>
    <n v="186.94"/>
    <n v="61877.14"/>
  </r>
  <r>
    <x v="327"/>
    <x v="327"/>
    <s v="Motoryzacja"/>
    <d v="2025-09-01T00:00:00"/>
    <n v="305"/>
    <n v="188.32"/>
    <n v="57437.599999999999"/>
  </r>
  <r>
    <x v="327"/>
    <x v="327"/>
    <s v="Motoryzacja"/>
    <d v="2025-10-01T00:00:00"/>
    <n v="162"/>
    <n v="185.73"/>
    <n v="30088.26"/>
  </r>
  <r>
    <x v="327"/>
    <x v="327"/>
    <s v="Motoryzacja"/>
    <d v="2025-11-01T00:00:00"/>
    <n v="160"/>
    <n v="184.31"/>
    <n v="29489.599999999999"/>
  </r>
  <r>
    <x v="327"/>
    <x v="327"/>
    <s v="Motoryzacja"/>
    <d v="2025-12-01T00:00:00"/>
    <n v="173"/>
    <n v="178.99"/>
    <n v="30965.27"/>
  </r>
  <r>
    <x v="327"/>
    <x v="327"/>
    <s v="Motoryzacja"/>
    <d v="2026-01-01T00:00:00"/>
    <n v="139"/>
    <n v="187.32"/>
    <n v="26037.48"/>
  </r>
  <r>
    <x v="327"/>
    <x v="327"/>
    <s v="Motoryzacja"/>
    <d v="2026-02-01T00:00:00"/>
    <n v="291"/>
    <n v="182.81"/>
    <n v="53197.71"/>
  </r>
  <r>
    <x v="327"/>
    <x v="327"/>
    <s v="Motoryzacja"/>
    <d v="2026-03-01T00:00:00"/>
    <n v="251"/>
    <n v="187.51"/>
    <n v="47065.009999999995"/>
  </r>
  <r>
    <x v="327"/>
    <x v="327"/>
    <s v="Motoryzacja"/>
    <d v="2026-04-01T00:00:00"/>
    <n v="417"/>
    <n v="177.52"/>
    <n v="74025.840000000011"/>
  </r>
  <r>
    <x v="327"/>
    <x v="327"/>
    <s v="Motoryzacja"/>
    <d v="2026-05-01T00:00:00"/>
    <n v="454"/>
    <n v="179.94"/>
    <n v="81692.759999999995"/>
  </r>
  <r>
    <x v="327"/>
    <x v="327"/>
    <s v="Motoryzacja"/>
    <d v="2026-06-01T00:00:00"/>
    <n v="445"/>
    <n v="185.45"/>
    <n v="82525.25"/>
  </r>
  <r>
    <x v="327"/>
    <x v="327"/>
    <s v="Motoryzacja"/>
    <d v="2026-07-01T00:00:00"/>
    <n v="451"/>
    <n v="171.52"/>
    <n v="77355.520000000004"/>
  </r>
  <r>
    <x v="328"/>
    <x v="328"/>
    <s v="Sport i rekreacja"/>
    <d v="2024-08-01T00:00:00"/>
    <n v="5"/>
    <n v="102.83"/>
    <n v="514.15"/>
  </r>
  <r>
    <x v="328"/>
    <x v="328"/>
    <s v="Sport i rekreacja"/>
    <d v="2024-09-01T00:00:00"/>
    <n v="1"/>
    <n v="99.29"/>
    <n v="99.29"/>
  </r>
  <r>
    <x v="328"/>
    <x v="328"/>
    <s v="Sport i rekreacja"/>
    <d v="2024-10-01T00:00:00"/>
    <n v="1"/>
    <n v="101.18"/>
    <n v="101.18"/>
  </r>
  <r>
    <x v="328"/>
    <x v="328"/>
    <s v="Sport i rekreacja"/>
    <d v="2024-11-01T00:00:00"/>
    <n v="1"/>
    <n v="97.93"/>
    <n v="97.93"/>
  </r>
  <r>
    <x v="328"/>
    <x v="328"/>
    <s v="Sport i rekreacja"/>
    <d v="2024-12-01T00:00:00"/>
    <n v="2"/>
    <n v="101.66"/>
    <n v="203.32"/>
  </r>
  <r>
    <x v="328"/>
    <x v="328"/>
    <s v="Sport i rekreacja"/>
    <d v="2025-01-01T00:00:00"/>
    <n v="3"/>
    <n v="98.98"/>
    <n v="296.94"/>
  </r>
  <r>
    <x v="328"/>
    <x v="328"/>
    <s v="Sport i rekreacja"/>
    <d v="2025-02-01T00:00:00"/>
    <n v="4"/>
    <n v="95.44"/>
    <n v="381.76"/>
  </r>
  <r>
    <x v="328"/>
    <x v="328"/>
    <s v="Sport i rekreacja"/>
    <d v="2025-03-01T00:00:00"/>
    <n v="6"/>
    <n v="97.79"/>
    <n v="586.74"/>
  </r>
  <r>
    <x v="328"/>
    <x v="328"/>
    <s v="Sport i rekreacja"/>
    <d v="2025-04-01T00:00:00"/>
    <n v="11"/>
    <n v="104"/>
    <n v="1144"/>
  </r>
  <r>
    <x v="328"/>
    <x v="328"/>
    <s v="Sport i rekreacja"/>
    <d v="2025-05-01T00:00:00"/>
    <n v="9"/>
    <n v="104.4"/>
    <n v="939.6"/>
  </r>
  <r>
    <x v="328"/>
    <x v="328"/>
    <s v="Sport i rekreacja"/>
    <d v="2025-06-01T00:00:00"/>
    <n v="8"/>
    <n v="95.88"/>
    <n v="767.04"/>
  </r>
  <r>
    <x v="328"/>
    <x v="328"/>
    <s v="Sport i rekreacja"/>
    <d v="2025-07-01T00:00:00"/>
    <n v="7"/>
    <n v="100.57"/>
    <n v="703.99"/>
  </r>
  <r>
    <x v="328"/>
    <x v="328"/>
    <s v="Sport i rekreacja"/>
    <d v="2025-08-01T00:00:00"/>
    <n v="5"/>
    <n v="99.81"/>
    <n v="499.05"/>
  </r>
  <r>
    <x v="328"/>
    <x v="328"/>
    <s v="Sport i rekreacja"/>
    <d v="2025-09-01T00:00:00"/>
    <n v="2"/>
    <n v="101.73"/>
    <n v="203.46"/>
  </r>
  <r>
    <x v="328"/>
    <x v="328"/>
    <s v="Sport i rekreacja"/>
    <d v="2025-10-01T00:00:00"/>
    <n v="1"/>
    <n v="96.55"/>
    <n v="96.55"/>
  </r>
  <r>
    <x v="328"/>
    <x v="328"/>
    <s v="Sport i rekreacja"/>
    <d v="2025-11-01T00:00:00"/>
    <n v="1"/>
    <n v="102.05"/>
    <n v="102.05"/>
  </r>
  <r>
    <x v="328"/>
    <x v="328"/>
    <s v="Sport i rekreacja"/>
    <d v="2025-12-01T00:00:00"/>
    <n v="1"/>
    <n v="100.06"/>
    <n v="100.06"/>
  </r>
  <r>
    <x v="328"/>
    <x v="328"/>
    <s v="Sport i rekreacja"/>
    <d v="2026-01-01T00:00:00"/>
    <n v="5"/>
    <n v="101.03"/>
    <n v="505.15"/>
  </r>
  <r>
    <x v="328"/>
    <x v="328"/>
    <s v="Sport i rekreacja"/>
    <d v="2026-02-01T00:00:00"/>
    <n v="6"/>
    <n v="100.06"/>
    <n v="600.36"/>
  </r>
  <r>
    <x v="328"/>
    <x v="328"/>
    <s v="Sport i rekreacja"/>
    <d v="2026-03-01T00:00:00"/>
    <n v="5"/>
    <n v="97.61"/>
    <n v="488.05"/>
  </r>
  <r>
    <x v="328"/>
    <x v="328"/>
    <s v="Sport i rekreacja"/>
    <d v="2026-04-01T00:00:00"/>
    <n v="11"/>
    <n v="102.89"/>
    <n v="1131.79"/>
  </r>
  <r>
    <x v="328"/>
    <x v="328"/>
    <s v="Sport i rekreacja"/>
    <d v="2026-05-01T00:00:00"/>
    <n v="8"/>
    <n v="99.36"/>
    <n v="794.88"/>
  </r>
  <r>
    <x v="328"/>
    <x v="328"/>
    <s v="Sport i rekreacja"/>
    <d v="2026-06-01T00:00:00"/>
    <n v="6"/>
    <n v="103.04"/>
    <n v="618.24"/>
  </r>
  <r>
    <x v="328"/>
    <x v="328"/>
    <s v="Sport i rekreacja"/>
    <d v="2026-07-01T00:00:00"/>
    <n v="5"/>
    <n v="99.19"/>
    <n v="495.95"/>
  </r>
  <r>
    <x v="329"/>
    <x v="329"/>
    <s v="RTV"/>
    <d v="2024-08-01T00:00:00"/>
    <n v="0"/>
    <n v="1110.6300000000001"/>
    <n v="0"/>
  </r>
  <r>
    <x v="329"/>
    <x v="329"/>
    <s v="RTV"/>
    <d v="2024-09-01T00:00:00"/>
    <n v="50"/>
    <n v="1109.77"/>
    <n v="55488.5"/>
  </r>
  <r>
    <x v="329"/>
    <x v="329"/>
    <s v="RTV"/>
    <d v="2024-10-01T00:00:00"/>
    <n v="309"/>
    <n v="1127.94"/>
    <n v="348533.46"/>
  </r>
  <r>
    <x v="329"/>
    <x v="329"/>
    <s v="RTV"/>
    <d v="2024-11-01T00:00:00"/>
    <n v="181"/>
    <n v="1082.08"/>
    <n v="195856.47999999998"/>
  </r>
  <r>
    <x v="329"/>
    <x v="329"/>
    <s v="RTV"/>
    <d v="2024-12-01T00:00:00"/>
    <n v="123"/>
    <n v="1044.1199999999999"/>
    <n v="128426.75999999998"/>
  </r>
  <r>
    <x v="329"/>
    <x v="329"/>
    <s v="RTV"/>
    <d v="2025-01-01T00:00:00"/>
    <n v="28"/>
    <n v="1104.58"/>
    <n v="30928.239999999998"/>
  </r>
  <r>
    <x v="329"/>
    <x v="329"/>
    <s v="RTV"/>
    <d v="2025-02-01T00:00:00"/>
    <n v="0"/>
    <n v="1060.99"/>
    <n v="0"/>
  </r>
  <r>
    <x v="329"/>
    <x v="329"/>
    <s v="RTV"/>
    <d v="2025-03-01T00:00:00"/>
    <n v="0"/>
    <n v="1075.03"/>
    <n v="0"/>
  </r>
  <r>
    <x v="329"/>
    <x v="329"/>
    <s v="RTV"/>
    <d v="2025-04-01T00:00:00"/>
    <n v="155"/>
    <n v="1105.98"/>
    <n v="171426.9"/>
  </r>
  <r>
    <x v="329"/>
    <x v="329"/>
    <s v="RTV"/>
    <d v="2025-05-01T00:00:00"/>
    <n v="230"/>
    <n v="1076.94"/>
    <n v="247696.2"/>
  </r>
  <r>
    <x v="329"/>
    <x v="329"/>
    <s v="RTV"/>
    <d v="2025-06-01T00:00:00"/>
    <n v="251"/>
    <n v="1126.29"/>
    <n v="282698.78999999998"/>
  </r>
  <r>
    <x v="329"/>
    <x v="329"/>
    <s v="RTV"/>
    <d v="2025-07-01T00:00:00"/>
    <n v="212"/>
    <n v="1049.1300000000001"/>
    <n v="222415.56000000003"/>
  </r>
  <r>
    <x v="329"/>
    <x v="329"/>
    <s v="RTV"/>
    <d v="2025-08-01T00:00:00"/>
    <n v="0"/>
    <n v="1052.8900000000001"/>
    <n v="0"/>
  </r>
  <r>
    <x v="329"/>
    <x v="329"/>
    <s v="RTV"/>
    <d v="2025-09-01T00:00:00"/>
    <n v="250"/>
    <n v="1120.53"/>
    <n v="280132.5"/>
  </r>
  <r>
    <x v="329"/>
    <x v="329"/>
    <s v="RTV"/>
    <d v="2025-10-01T00:00:00"/>
    <n v="245"/>
    <n v="1104.8399999999999"/>
    <n v="270685.8"/>
  </r>
  <r>
    <x v="329"/>
    <x v="329"/>
    <s v="RTV"/>
    <d v="2025-11-01T00:00:00"/>
    <n v="213"/>
    <n v="1150.78"/>
    <n v="245116.13999999998"/>
  </r>
  <r>
    <x v="329"/>
    <x v="329"/>
    <s v="RTV"/>
    <d v="2025-12-01T00:00:00"/>
    <n v="0"/>
    <n v="1127.1199999999999"/>
    <n v="0"/>
  </r>
  <r>
    <x v="329"/>
    <x v="329"/>
    <s v="RTV"/>
    <d v="2026-01-01T00:00:00"/>
    <n v="149"/>
    <n v="1132.93"/>
    <n v="168806.57"/>
  </r>
  <r>
    <x v="329"/>
    <x v="329"/>
    <s v="RTV"/>
    <d v="2026-02-01T00:00:00"/>
    <n v="156"/>
    <n v="1142.73"/>
    <n v="178265.88"/>
  </r>
  <r>
    <x v="329"/>
    <x v="329"/>
    <s v="RTV"/>
    <d v="2026-03-01T00:00:00"/>
    <n v="65"/>
    <n v="1050.7"/>
    <n v="68295.5"/>
  </r>
  <r>
    <x v="329"/>
    <x v="329"/>
    <s v="RTV"/>
    <d v="2026-04-01T00:00:00"/>
    <n v="173"/>
    <n v="1088.49"/>
    <n v="188308.77"/>
  </r>
  <r>
    <x v="329"/>
    <x v="329"/>
    <s v="RTV"/>
    <d v="2026-05-01T00:00:00"/>
    <n v="0"/>
    <n v="1069"/>
    <n v="0"/>
  </r>
  <r>
    <x v="329"/>
    <x v="329"/>
    <s v="RTV"/>
    <d v="2026-06-01T00:00:00"/>
    <n v="0"/>
    <n v="1056.57"/>
    <n v="0"/>
  </r>
  <r>
    <x v="329"/>
    <x v="329"/>
    <s v="RTV"/>
    <d v="2026-07-01T00:00:00"/>
    <n v="164"/>
    <n v="1116.49"/>
    <n v="183104.36000000002"/>
  </r>
  <r>
    <x v="330"/>
    <x v="330"/>
    <s v="AGD"/>
    <d v="2024-08-01T00:00:00"/>
    <n v="4"/>
    <n v="167.59"/>
    <n v="670.36"/>
  </r>
  <r>
    <x v="330"/>
    <x v="330"/>
    <s v="AGD"/>
    <d v="2024-09-01T00:00:00"/>
    <n v="1"/>
    <n v="154.02000000000001"/>
    <n v="154.02000000000001"/>
  </r>
  <r>
    <x v="330"/>
    <x v="330"/>
    <s v="AGD"/>
    <d v="2024-10-01T00:00:00"/>
    <n v="1"/>
    <n v="163.75"/>
    <n v="163.75"/>
  </r>
  <r>
    <x v="330"/>
    <x v="330"/>
    <s v="AGD"/>
    <d v="2024-11-01T00:00:00"/>
    <n v="0"/>
    <n v="163.33000000000001"/>
    <n v="0"/>
  </r>
  <r>
    <x v="330"/>
    <x v="330"/>
    <s v="AGD"/>
    <d v="2024-12-01T00:00:00"/>
    <n v="1"/>
    <n v="165.88"/>
    <n v="165.88"/>
  </r>
  <r>
    <x v="330"/>
    <x v="330"/>
    <s v="AGD"/>
    <d v="2025-01-01T00:00:00"/>
    <n v="2"/>
    <n v="159.93"/>
    <n v="319.86"/>
  </r>
  <r>
    <x v="330"/>
    <x v="330"/>
    <s v="AGD"/>
    <d v="2025-02-01T00:00:00"/>
    <n v="3"/>
    <n v="161.29"/>
    <n v="483.87"/>
  </r>
  <r>
    <x v="330"/>
    <x v="330"/>
    <s v="AGD"/>
    <d v="2025-03-01T00:00:00"/>
    <n v="6"/>
    <n v="154.97999999999999"/>
    <n v="929.87999999999988"/>
  </r>
  <r>
    <x v="330"/>
    <x v="330"/>
    <s v="AGD"/>
    <d v="2025-04-01T00:00:00"/>
    <n v="5"/>
    <n v="164.57"/>
    <n v="822.84999999999991"/>
  </r>
  <r>
    <x v="330"/>
    <x v="330"/>
    <s v="AGD"/>
    <d v="2025-05-01T00:00:00"/>
    <n v="8"/>
    <n v="157.16"/>
    <n v="1257.28"/>
  </r>
  <r>
    <x v="330"/>
    <x v="330"/>
    <s v="AGD"/>
    <d v="2025-06-01T00:00:00"/>
    <n v="6"/>
    <n v="159.58000000000001"/>
    <n v="957.48"/>
  </r>
  <r>
    <x v="330"/>
    <x v="330"/>
    <s v="AGD"/>
    <d v="2025-07-01T00:00:00"/>
    <n v="5"/>
    <n v="156.11000000000001"/>
    <n v="780.55000000000007"/>
  </r>
  <r>
    <x v="330"/>
    <x v="330"/>
    <s v="AGD"/>
    <d v="2025-08-01T00:00:00"/>
    <n v="4"/>
    <n v="162.49"/>
    <n v="649.96"/>
  </r>
  <r>
    <x v="330"/>
    <x v="330"/>
    <s v="AGD"/>
    <d v="2025-09-01T00:00:00"/>
    <n v="1"/>
    <n v="155.91999999999999"/>
    <n v="155.91999999999999"/>
  </r>
  <r>
    <x v="330"/>
    <x v="330"/>
    <s v="AGD"/>
    <d v="2025-10-01T00:00:00"/>
    <n v="1"/>
    <n v="163.22"/>
    <n v="163.22"/>
  </r>
  <r>
    <x v="330"/>
    <x v="330"/>
    <s v="AGD"/>
    <d v="2025-11-01T00:00:00"/>
    <n v="0"/>
    <n v="168.38"/>
    <n v="0"/>
  </r>
  <r>
    <x v="330"/>
    <x v="330"/>
    <s v="AGD"/>
    <d v="2025-12-01T00:00:00"/>
    <n v="1"/>
    <n v="156.38999999999999"/>
    <n v="156.38999999999999"/>
  </r>
  <r>
    <x v="330"/>
    <x v="330"/>
    <s v="AGD"/>
    <d v="2026-01-01T00:00:00"/>
    <n v="2"/>
    <n v="153.35"/>
    <n v="306.7"/>
  </r>
  <r>
    <x v="330"/>
    <x v="330"/>
    <s v="AGD"/>
    <d v="2026-02-01T00:00:00"/>
    <n v="3"/>
    <n v="166.79"/>
    <n v="500.37"/>
  </r>
  <r>
    <x v="330"/>
    <x v="330"/>
    <s v="AGD"/>
    <d v="2026-03-01T00:00:00"/>
    <n v="4"/>
    <n v="155.63999999999999"/>
    <n v="622.55999999999995"/>
  </r>
  <r>
    <x v="330"/>
    <x v="330"/>
    <s v="AGD"/>
    <d v="2026-04-01T00:00:00"/>
    <n v="5"/>
    <n v="165.67"/>
    <n v="828.34999999999991"/>
  </r>
  <r>
    <x v="330"/>
    <x v="330"/>
    <s v="AGD"/>
    <d v="2026-05-01T00:00:00"/>
    <n v="6"/>
    <n v="155.12"/>
    <n v="930.72"/>
  </r>
  <r>
    <x v="330"/>
    <x v="330"/>
    <s v="AGD"/>
    <d v="2026-06-01T00:00:00"/>
    <n v="4"/>
    <n v="160.55000000000001"/>
    <n v="642.20000000000005"/>
  </r>
  <r>
    <x v="330"/>
    <x v="330"/>
    <s v="AGD"/>
    <d v="2026-07-01T00:00:00"/>
    <n v="4"/>
    <n v="167.77"/>
    <n v="671.08"/>
  </r>
  <r>
    <x v="331"/>
    <x v="331"/>
    <s v="Artykuły biurowe"/>
    <d v="2024-08-01T00:00:00"/>
    <n v="12"/>
    <n v="53.76"/>
    <n v="645.12"/>
  </r>
  <r>
    <x v="331"/>
    <x v="331"/>
    <s v="Artykuły biurowe"/>
    <d v="2024-09-01T00:00:00"/>
    <n v="7"/>
    <n v="50.28"/>
    <n v="351.96000000000004"/>
  </r>
  <r>
    <x v="331"/>
    <x v="331"/>
    <s v="Artykuły biurowe"/>
    <d v="2024-10-01T00:00:00"/>
    <n v="0"/>
    <n v="52.62"/>
    <n v="0"/>
  </r>
  <r>
    <x v="331"/>
    <x v="331"/>
    <s v="Artykuły biurowe"/>
    <d v="2024-11-01T00:00:00"/>
    <n v="9"/>
    <n v="55.35"/>
    <n v="498.15000000000003"/>
  </r>
  <r>
    <x v="331"/>
    <x v="331"/>
    <s v="Artykuły biurowe"/>
    <d v="2024-12-01T00:00:00"/>
    <n v="6"/>
    <n v="52.03"/>
    <n v="312.18"/>
  </r>
  <r>
    <x v="331"/>
    <x v="331"/>
    <s v="Artykuły biurowe"/>
    <d v="2025-01-01T00:00:00"/>
    <n v="0"/>
    <n v="51.76"/>
    <n v="0"/>
  </r>
  <r>
    <x v="331"/>
    <x v="331"/>
    <s v="Artykuły biurowe"/>
    <d v="2025-02-01T00:00:00"/>
    <n v="2"/>
    <n v="55.23"/>
    <n v="110.46"/>
  </r>
  <r>
    <x v="331"/>
    <x v="331"/>
    <s v="Artykuły biurowe"/>
    <d v="2025-03-01T00:00:00"/>
    <n v="0"/>
    <n v="55.2"/>
    <n v="0"/>
  </r>
  <r>
    <x v="331"/>
    <x v="331"/>
    <s v="Artykuły biurowe"/>
    <d v="2025-04-01T00:00:00"/>
    <n v="3"/>
    <n v="52.96"/>
    <n v="158.88"/>
  </r>
  <r>
    <x v="331"/>
    <x v="331"/>
    <s v="Artykuły biurowe"/>
    <d v="2025-05-01T00:00:00"/>
    <n v="0"/>
    <n v="52.85"/>
    <n v="0"/>
  </r>
  <r>
    <x v="331"/>
    <x v="331"/>
    <s v="Artykuły biurowe"/>
    <d v="2025-06-01T00:00:00"/>
    <n v="8"/>
    <n v="53.28"/>
    <n v="426.24"/>
  </r>
  <r>
    <x v="331"/>
    <x v="331"/>
    <s v="Artykuły biurowe"/>
    <d v="2025-07-01T00:00:00"/>
    <n v="8"/>
    <n v="52.96"/>
    <n v="423.68"/>
  </r>
  <r>
    <x v="331"/>
    <x v="331"/>
    <s v="Artykuły biurowe"/>
    <d v="2025-08-01T00:00:00"/>
    <n v="13"/>
    <n v="50.65"/>
    <n v="658.44999999999993"/>
  </r>
  <r>
    <x v="331"/>
    <x v="331"/>
    <s v="Artykuły biurowe"/>
    <d v="2025-09-01T00:00:00"/>
    <n v="9"/>
    <n v="53.57"/>
    <n v="482.13"/>
  </r>
  <r>
    <x v="331"/>
    <x v="331"/>
    <s v="Artykuły biurowe"/>
    <d v="2025-10-01T00:00:00"/>
    <n v="0"/>
    <n v="50.43"/>
    <n v="0"/>
  </r>
  <r>
    <x v="331"/>
    <x v="331"/>
    <s v="Artykuły biurowe"/>
    <d v="2025-11-01T00:00:00"/>
    <n v="4"/>
    <n v="51.63"/>
    <n v="206.52"/>
  </r>
  <r>
    <x v="331"/>
    <x v="331"/>
    <s v="Artykuły biurowe"/>
    <d v="2025-12-01T00:00:00"/>
    <n v="5"/>
    <n v="50.37"/>
    <n v="251.85"/>
  </r>
  <r>
    <x v="331"/>
    <x v="331"/>
    <s v="Artykuły biurowe"/>
    <d v="2026-01-01T00:00:00"/>
    <n v="0"/>
    <n v="55.27"/>
    <n v="0"/>
  </r>
  <r>
    <x v="331"/>
    <x v="331"/>
    <s v="Artykuły biurowe"/>
    <d v="2026-02-01T00:00:00"/>
    <n v="0"/>
    <n v="51.42"/>
    <n v="0"/>
  </r>
  <r>
    <x v="331"/>
    <x v="331"/>
    <s v="Artykuły biurowe"/>
    <d v="2026-03-01T00:00:00"/>
    <n v="0"/>
    <n v="50.72"/>
    <n v="0"/>
  </r>
  <r>
    <x v="331"/>
    <x v="331"/>
    <s v="Artykuły biurowe"/>
    <d v="2026-04-01T00:00:00"/>
    <n v="5"/>
    <n v="51.37"/>
    <n v="256.84999999999997"/>
  </r>
  <r>
    <x v="331"/>
    <x v="331"/>
    <s v="Artykuły biurowe"/>
    <d v="2026-05-01T00:00:00"/>
    <n v="8"/>
    <n v="53.66"/>
    <n v="429.28"/>
  </r>
  <r>
    <x v="331"/>
    <x v="331"/>
    <s v="Artykuły biurowe"/>
    <d v="2026-06-01T00:00:00"/>
    <n v="7"/>
    <n v="52.77"/>
    <n v="369.39000000000004"/>
  </r>
  <r>
    <x v="331"/>
    <x v="331"/>
    <s v="Artykuły biurowe"/>
    <d v="2026-07-01T00:00:00"/>
    <n v="10"/>
    <n v="55.45"/>
    <n v="554.5"/>
  </r>
  <r>
    <x v="332"/>
    <x v="332"/>
    <s v="Kosmetyki"/>
    <d v="2024-08-01T00:00:00"/>
    <n v="21"/>
    <n v="117.25"/>
    <n v="2462.25"/>
  </r>
  <r>
    <x v="332"/>
    <x v="332"/>
    <s v="Kosmetyki"/>
    <d v="2024-09-01T00:00:00"/>
    <n v="9"/>
    <n v="118.64"/>
    <n v="1067.76"/>
  </r>
  <r>
    <x v="332"/>
    <x v="332"/>
    <s v="Kosmetyki"/>
    <d v="2024-10-01T00:00:00"/>
    <n v="0"/>
    <n v="123.38"/>
    <n v="0"/>
  </r>
  <r>
    <x v="332"/>
    <x v="332"/>
    <s v="Kosmetyki"/>
    <d v="2024-11-01T00:00:00"/>
    <n v="0"/>
    <n v="117.84"/>
    <n v="0"/>
  </r>
  <r>
    <x v="332"/>
    <x v="332"/>
    <s v="Kosmetyki"/>
    <d v="2024-12-01T00:00:00"/>
    <n v="0"/>
    <n v="116.75"/>
    <n v="0"/>
  </r>
  <r>
    <x v="332"/>
    <x v="332"/>
    <s v="Kosmetyki"/>
    <d v="2025-01-01T00:00:00"/>
    <n v="0"/>
    <n v="121.71"/>
    <n v="0"/>
  </r>
  <r>
    <x v="332"/>
    <x v="332"/>
    <s v="Kosmetyki"/>
    <d v="2025-02-01T00:00:00"/>
    <n v="14"/>
    <n v="117.9"/>
    <n v="1650.6000000000001"/>
  </r>
  <r>
    <x v="332"/>
    <x v="332"/>
    <s v="Kosmetyki"/>
    <d v="2025-03-01T00:00:00"/>
    <n v="1"/>
    <n v="121.89"/>
    <n v="121.89"/>
  </r>
  <r>
    <x v="332"/>
    <x v="332"/>
    <s v="Kosmetyki"/>
    <d v="2025-04-01T00:00:00"/>
    <n v="0"/>
    <n v="113.3"/>
    <n v="0"/>
  </r>
  <r>
    <x v="332"/>
    <x v="332"/>
    <s v="Kosmetyki"/>
    <d v="2025-05-01T00:00:00"/>
    <n v="1"/>
    <n v="114.64"/>
    <n v="114.64"/>
  </r>
  <r>
    <x v="332"/>
    <x v="332"/>
    <s v="Kosmetyki"/>
    <d v="2025-06-01T00:00:00"/>
    <n v="0"/>
    <n v="113.82"/>
    <n v="0"/>
  </r>
  <r>
    <x v="332"/>
    <x v="332"/>
    <s v="Kosmetyki"/>
    <d v="2025-07-01T00:00:00"/>
    <n v="9"/>
    <n v="120.31"/>
    <n v="1082.79"/>
  </r>
  <r>
    <x v="332"/>
    <x v="332"/>
    <s v="Kosmetyki"/>
    <d v="2025-08-01T00:00:00"/>
    <n v="3"/>
    <n v="117.19"/>
    <n v="351.57"/>
  </r>
  <r>
    <x v="332"/>
    <x v="332"/>
    <s v="Kosmetyki"/>
    <d v="2025-09-01T00:00:00"/>
    <n v="8"/>
    <n v="121.89"/>
    <n v="975.12"/>
  </r>
  <r>
    <x v="332"/>
    <x v="332"/>
    <s v="Kosmetyki"/>
    <d v="2025-10-01T00:00:00"/>
    <n v="2"/>
    <n v="114.91"/>
    <n v="229.82"/>
  </r>
  <r>
    <x v="332"/>
    <x v="332"/>
    <s v="Kosmetyki"/>
    <d v="2025-11-01T00:00:00"/>
    <n v="0"/>
    <n v="120.76"/>
    <n v="0"/>
  </r>
  <r>
    <x v="332"/>
    <x v="332"/>
    <s v="Kosmetyki"/>
    <d v="2025-12-01T00:00:00"/>
    <n v="0"/>
    <n v="116.57"/>
    <n v="0"/>
  </r>
  <r>
    <x v="332"/>
    <x v="332"/>
    <s v="Kosmetyki"/>
    <d v="2026-01-01T00:00:00"/>
    <n v="0"/>
    <n v="118.81"/>
    <n v="0"/>
  </r>
  <r>
    <x v="332"/>
    <x v="332"/>
    <s v="Kosmetyki"/>
    <d v="2026-02-01T00:00:00"/>
    <n v="0"/>
    <n v="113.11"/>
    <n v="0"/>
  </r>
  <r>
    <x v="332"/>
    <x v="332"/>
    <s v="Kosmetyki"/>
    <d v="2026-03-01T00:00:00"/>
    <n v="2"/>
    <n v="123.74"/>
    <n v="247.48"/>
  </r>
  <r>
    <x v="332"/>
    <x v="332"/>
    <s v="Kosmetyki"/>
    <d v="2026-04-01T00:00:00"/>
    <n v="5"/>
    <n v="120.4"/>
    <n v="602"/>
  </r>
  <r>
    <x v="332"/>
    <x v="332"/>
    <s v="Kosmetyki"/>
    <d v="2026-05-01T00:00:00"/>
    <n v="0"/>
    <n v="115.95"/>
    <n v="0"/>
  </r>
  <r>
    <x v="332"/>
    <x v="332"/>
    <s v="Kosmetyki"/>
    <d v="2026-06-01T00:00:00"/>
    <n v="0"/>
    <n v="113.48"/>
    <n v="0"/>
  </r>
  <r>
    <x v="332"/>
    <x v="332"/>
    <s v="Kosmetyki"/>
    <d v="2026-07-01T00:00:00"/>
    <n v="4"/>
    <n v="116.56"/>
    <n v="466.24"/>
  </r>
  <r>
    <x v="333"/>
    <x v="333"/>
    <s v="Ogród"/>
    <d v="2024-08-01T00:00:00"/>
    <n v="0"/>
    <n v="410.84"/>
    <n v="0"/>
  </r>
  <r>
    <x v="333"/>
    <x v="333"/>
    <s v="Ogród"/>
    <d v="2024-09-01T00:00:00"/>
    <n v="0"/>
    <n v="396.95"/>
    <n v="0"/>
  </r>
  <r>
    <x v="333"/>
    <x v="333"/>
    <s v="Ogród"/>
    <d v="2024-10-01T00:00:00"/>
    <n v="5"/>
    <n v="385.6"/>
    <n v="1928"/>
  </r>
  <r>
    <x v="333"/>
    <x v="333"/>
    <s v="Ogród"/>
    <d v="2024-11-01T00:00:00"/>
    <n v="4"/>
    <n v="395.06"/>
    <n v="1580.24"/>
  </r>
  <r>
    <x v="333"/>
    <x v="333"/>
    <s v="Ogród"/>
    <d v="2024-12-01T00:00:00"/>
    <n v="0"/>
    <n v="385.25"/>
    <n v="0"/>
  </r>
  <r>
    <x v="333"/>
    <x v="333"/>
    <s v="Ogród"/>
    <d v="2025-01-01T00:00:00"/>
    <n v="4"/>
    <n v="402.97"/>
    <n v="1611.88"/>
  </r>
  <r>
    <x v="333"/>
    <x v="333"/>
    <s v="Ogród"/>
    <d v="2025-02-01T00:00:00"/>
    <n v="0"/>
    <n v="404.5"/>
    <n v="0"/>
  </r>
  <r>
    <x v="333"/>
    <x v="333"/>
    <s v="Ogród"/>
    <d v="2025-03-01T00:00:00"/>
    <n v="8"/>
    <n v="415.49"/>
    <n v="3323.92"/>
  </r>
  <r>
    <x v="333"/>
    <x v="333"/>
    <s v="Ogród"/>
    <d v="2025-04-01T00:00:00"/>
    <n v="6"/>
    <n v="383.28"/>
    <n v="2299.6799999999998"/>
  </r>
  <r>
    <x v="333"/>
    <x v="333"/>
    <s v="Ogród"/>
    <d v="2025-05-01T00:00:00"/>
    <n v="0"/>
    <n v="380.22"/>
    <n v="0"/>
  </r>
  <r>
    <x v="333"/>
    <x v="333"/>
    <s v="Ogród"/>
    <d v="2025-06-01T00:00:00"/>
    <n v="2"/>
    <n v="410.71"/>
    <n v="821.42"/>
  </r>
  <r>
    <x v="333"/>
    <x v="333"/>
    <s v="Ogród"/>
    <d v="2025-07-01T00:00:00"/>
    <n v="6"/>
    <n v="396.39"/>
    <n v="2378.34"/>
  </r>
  <r>
    <x v="333"/>
    <x v="333"/>
    <s v="Ogród"/>
    <d v="2025-08-01T00:00:00"/>
    <n v="0"/>
    <n v="409.79"/>
    <n v="0"/>
  </r>
  <r>
    <x v="333"/>
    <x v="333"/>
    <s v="Ogród"/>
    <d v="2025-09-01T00:00:00"/>
    <n v="0"/>
    <n v="406.17"/>
    <n v="0"/>
  </r>
  <r>
    <x v="333"/>
    <x v="333"/>
    <s v="Ogród"/>
    <d v="2025-10-01T00:00:00"/>
    <n v="0"/>
    <n v="389.92"/>
    <n v="0"/>
  </r>
  <r>
    <x v="333"/>
    <x v="333"/>
    <s v="Ogród"/>
    <d v="2025-11-01T00:00:00"/>
    <n v="10"/>
    <n v="379.77"/>
    <n v="3797.7"/>
  </r>
  <r>
    <x v="333"/>
    <x v="333"/>
    <s v="Ogród"/>
    <d v="2025-12-01T00:00:00"/>
    <n v="7"/>
    <n v="393.56"/>
    <n v="2754.92"/>
  </r>
  <r>
    <x v="333"/>
    <x v="333"/>
    <s v="Ogród"/>
    <d v="2026-01-01T00:00:00"/>
    <n v="1"/>
    <n v="401.5"/>
    <n v="401.5"/>
  </r>
  <r>
    <x v="333"/>
    <x v="333"/>
    <s v="Ogród"/>
    <d v="2026-02-01T00:00:00"/>
    <n v="6"/>
    <n v="418.88"/>
    <n v="2513.2799999999997"/>
  </r>
  <r>
    <x v="333"/>
    <x v="333"/>
    <s v="Ogród"/>
    <d v="2026-03-01T00:00:00"/>
    <n v="0"/>
    <n v="405.61"/>
    <n v="0"/>
  </r>
  <r>
    <x v="333"/>
    <x v="333"/>
    <s v="Ogród"/>
    <d v="2026-04-01T00:00:00"/>
    <n v="5"/>
    <n v="384.15"/>
    <n v="1920.75"/>
  </r>
  <r>
    <x v="333"/>
    <x v="333"/>
    <s v="Ogród"/>
    <d v="2026-05-01T00:00:00"/>
    <n v="5"/>
    <n v="389.69"/>
    <n v="1948.45"/>
  </r>
  <r>
    <x v="333"/>
    <x v="333"/>
    <s v="Ogród"/>
    <d v="2026-06-01T00:00:00"/>
    <n v="4"/>
    <n v="401.33"/>
    <n v="1605.32"/>
  </r>
  <r>
    <x v="333"/>
    <x v="333"/>
    <s v="Ogród"/>
    <d v="2026-07-01T00:00:00"/>
    <n v="0"/>
    <n v="404.62"/>
    <n v="0"/>
  </r>
  <r>
    <x v="334"/>
    <x v="334"/>
    <s v="Obuwie"/>
    <d v="2024-08-01T00:00:00"/>
    <n v="1"/>
    <n v="104.7"/>
    <n v="104.7"/>
  </r>
  <r>
    <x v="334"/>
    <x v="334"/>
    <s v="Obuwie"/>
    <d v="2024-09-01T00:00:00"/>
    <n v="1"/>
    <n v="101.78"/>
    <n v="101.78"/>
  </r>
  <r>
    <x v="334"/>
    <x v="334"/>
    <s v="Obuwie"/>
    <d v="2024-10-01T00:00:00"/>
    <n v="1"/>
    <n v="103.51"/>
    <n v="103.51"/>
  </r>
  <r>
    <x v="334"/>
    <x v="334"/>
    <s v="Obuwie"/>
    <d v="2024-11-01T00:00:00"/>
    <n v="0"/>
    <n v="103.25"/>
    <n v="0"/>
  </r>
  <r>
    <x v="334"/>
    <x v="334"/>
    <s v="Obuwie"/>
    <d v="2024-12-01T00:00:00"/>
    <n v="0"/>
    <n v="108.23"/>
    <n v="0"/>
  </r>
  <r>
    <x v="334"/>
    <x v="334"/>
    <s v="Obuwie"/>
    <d v="2025-01-01T00:00:00"/>
    <n v="2"/>
    <n v="101.76"/>
    <n v="203.52"/>
  </r>
  <r>
    <x v="334"/>
    <x v="334"/>
    <s v="Obuwie"/>
    <d v="2025-02-01T00:00:00"/>
    <n v="2"/>
    <n v="103.38"/>
    <n v="206.76"/>
  </r>
  <r>
    <x v="334"/>
    <x v="334"/>
    <s v="Obuwie"/>
    <d v="2025-03-01T00:00:00"/>
    <n v="0"/>
    <n v="101.7"/>
    <n v="0"/>
  </r>
  <r>
    <x v="334"/>
    <x v="334"/>
    <s v="Obuwie"/>
    <d v="2025-04-01T00:00:00"/>
    <n v="0"/>
    <n v="101.72"/>
    <n v="0"/>
  </r>
  <r>
    <x v="334"/>
    <x v="334"/>
    <s v="Obuwie"/>
    <d v="2025-05-01T00:00:00"/>
    <n v="0"/>
    <n v="101.82"/>
    <n v="0"/>
  </r>
  <r>
    <x v="334"/>
    <x v="334"/>
    <s v="Obuwie"/>
    <d v="2025-06-01T00:00:00"/>
    <n v="2"/>
    <n v="107.37"/>
    <n v="214.74"/>
  </r>
  <r>
    <x v="334"/>
    <x v="334"/>
    <s v="Obuwie"/>
    <d v="2025-07-01T00:00:00"/>
    <n v="0"/>
    <n v="98.52"/>
    <n v="0"/>
  </r>
  <r>
    <x v="334"/>
    <x v="334"/>
    <s v="Obuwie"/>
    <d v="2025-08-01T00:00:00"/>
    <n v="1"/>
    <n v="104.69"/>
    <n v="104.69"/>
  </r>
  <r>
    <x v="334"/>
    <x v="334"/>
    <s v="Obuwie"/>
    <d v="2025-09-01T00:00:00"/>
    <n v="0"/>
    <n v="105.82"/>
    <n v="0"/>
  </r>
  <r>
    <x v="334"/>
    <x v="334"/>
    <s v="Obuwie"/>
    <d v="2025-10-01T00:00:00"/>
    <n v="1"/>
    <n v="107.75"/>
    <n v="107.75"/>
  </r>
  <r>
    <x v="334"/>
    <x v="334"/>
    <s v="Obuwie"/>
    <d v="2025-11-01T00:00:00"/>
    <n v="0"/>
    <n v="98.62"/>
    <n v="0"/>
  </r>
  <r>
    <x v="334"/>
    <x v="334"/>
    <s v="Obuwie"/>
    <d v="2025-12-01T00:00:00"/>
    <n v="0"/>
    <n v="103.9"/>
    <n v="0"/>
  </r>
  <r>
    <x v="334"/>
    <x v="334"/>
    <s v="Obuwie"/>
    <d v="2026-01-01T00:00:00"/>
    <n v="0"/>
    <n v="107.92"/>
    <n v="0"/>
  </r>
  <r>
    <x v="334"/>
    <x v="334"/>
    <s v="Obuwie"/>
    <d v="2026-02-01T00:00:00"/>
    <n v="0"/>
    <n v="105.69"/>
    <n v="0"/>
  </r>
  <r>
    <x v="334"/>
    <x v="334"/>
    <s v="Obuwie"/>
    <d v="2026-03-01T00:00:00"/>
    <n v="1"/>
    <n v="100.7"/>
    <n v="100.7"/>
  </r>
  <r>
    <x v="334"/>
    <x v="334"/>
    <s v="Obuwie"/>
    <d v="2026-04-01T00:00:00"/>
    <n v="1"/>
    <n v="101.03"/>
    <n v="101.03"/>
  </r>
  <r>
    <x v="334"/>
    <x v="334"/>
    <s v="Obuwie"/>
    <d v="2026-05-01T00:00:00"/>
    <n v="0"/>
    <n v="104.66"/>
    <n v="0"/>
  </r>
  <r>
    <x v="334"/>
    <x v="334"/>
    <s v="Obuwie"/>
    <d v="2026-06-01T00:00:00"/>
    <n v="3"/>
    <n v="107.73"/>
    <n v="323.19"/>
  </r>
  <r>
    <x v="334"/>
    <x v="334"/>
    <s v="Obuwie"/>
    <d v="2026-07-01T00:00:00"/>
    <n v="2"/>
    <n v="103.12"/>
    <n v="206.24"/>
  </r>
  <r>
    <x v="335"/>
    <x v="335"/>
    <s v="Motoryzacja"/>
    <d v="2024-08-01T00:00:00"/>
    <n v="27"/>
    <n v="109.58"/>
    <n v="2958.66"/>
  </r>
  <r>
    <x v="335"/>
    <x v="335"/>
    <s v="Motoryzacja"/>
    <d v="2024-09-01T00:00:00"/>
    <n v="0"/>
    <n v="103.04"/>
    <n v="0"/>
  </r>
  <r>
    <x v="335"/>
    <x v="335"/>
    <s v="Motoryzacja"/>
    <d v="2024-10-01T00:00:00"/>
    <n v="0"/>
    <n v="104.56"/>
    <n v="0"/>
  </r>
  <r>
    <x v="335"/>
    <x v="335"/>
    <s v="Motoryzacja"/>
    <d v="2024-11-01T00:00:00"/>
    <n v="8"/>
    <n v="100.55"/>
    <n v="804.4"/>
  </r>
  <r>
    <x v="335"/>
    <x v="335"/>
    <s v="Motoryzacja"/>
    <d v="2024-12-01T00:00:00"/>
    <n v="0"/>
    <n v="105.13"/>
    <n v="0"/>
  </r>
  <r>
    <x v="335"/>
    <x v="335"/>
    <s v="Motoryzacja"/>
    <d v="2025-01-01T00:00:00"/>
    <n v="0"/>
    <n v="110.06"/>
    <n v="0"/>
  </r>
  <r>
    <x v="335"/>
    <x v="335"/>
    <s v="Motoryzacja"/>
    <d v="2025-02-01T00:00:00"/>
    <n v="0"/>
    <n v="110.25"/>
    <n v="0"/>
  </r>
  <r>
    <x v="335"/>
    <x v="335"/>
    <s v="Motoryzacja"/>
    <d v="2025-03-01T00:00:00"/>
    <n v="0"/>
    <n v="104.54"/>
    <n v="0"/>
  </r>
  <r>
    <x v="335"/>
    <x v="335"/>
    <s v="Motoryzacja"/>
    <d v="2025-04-01T00:00:00"/>
    <n v="11"/>
    <n v="105.79"/>
    <n v="1163.69"/>
  </r>
  <r>
    <x v="335"/>
    <x v="335"/>
    <s v="Motoryzacja"/>
    <d v="2025-05-01T00:00:00"/>
    <n v="0"/>
    <n v="108.34"/>
    <n v="0"/>
  </r>
  <r>
    <x v="335"/>
    <x v="335"/>
    <s v="Motoryzacja"/>
    <d v="2025-06-01T00:00:00"/>
    <n v="0"/>
    <n v="105.46"/>
    <n v="0"/>
  </r>
  <r>
    <x v="335"/>
    <x v="335"/>
    <s v="Motoryzacja"/>
    <d v="2025-07-01T00:00:00"/>
    <n v="17"/>
    <n v="108.96"/>
    <n v="1852.32"/>
  </r>
  <r>
    <x v="335"/>
    <x v="335"/>
    <s v="Motoryzacja"/>
    <d v="2025-08-01T00:00:00"/>
    <n v="0"/>
    <n v="100"/>
    <n v="0"/>
  </r>
  <r>
    <x v="335"/>
    <x v="335"/>
    <s v="Motoryzacja"/>
    <d v="2025-09-01T00:00:00"/>
    <n v="0"/>
    <n v="110.03"/>
    <n v="0"/>
  </r>
  <r>
    <x v="335"/>
    <x v="335"/>
    <s v="Motoryzacja"/>
    <d v="2025-10-01T00:00:00"/>
    <n v="7"/>
    <n v="103.12"/>
    <n v="721.84"/>
  </r>
  <r>
    <x v="335"/>
    <x v="335"/>
    <s v="Motoryzacja"/>
    <d v="2025-11-01T00:00:00"/>
    <n v="19"/>
    <n v="104.4"/>
    <n v="1983.6000000000001"/>
  </r>
  <r>
    <x v="335"/>
    <x v="335"/>
    <s v="Motoryzacja"/>
    <d v="2025-12-01T00:00:00"/>
    <n v="32"/>
    <n v="103.24"/>
    <n v="3303.68"/>
  </r>
  <r>
    <x v="335"/>
    <x v="335"/>
    <s v="Motoryzacja"/>
    <d v="2026-01-01T00:00:00"/>
    <n v="5"/>
    <n v="109.64"/>
    <n v="548.20000000000005"/>
  </r>
  <r>
    <x v="335"/>
    <x v="335"/>
    <s v="Motoryzacja"/>
    <d v="2026-02-01T00:00:00"/>
    <n v="0"/>
    <n v="102.5"/>
    <n v="0"/>
  </r>
  <r>
    <x v="335"/>
    <x v="335"/>
    <s v="Motoryzacja"/>
    <d v="2026-03-01T00:00:00"/>
    <n v="0"/>
    <n v="106.1"/>
    <n v="0"/>
  </r>
  <r>
    <x v="335"/>
    <x v="335"/>
    <s v="Motoryzacja"/>
    <d v="2026-04-01T00:00:00"/>
    <n v="3"/>
    <n v="100.96"/>
    <n v="302.88"/>
  </r>
  <r>
    <x v="335"/>
    <x v="335"/>
    <s v="Motoryzacja"/>
    <d v="2026-05-01T00:00:00"/>
    <n v="25"/>
    <n v="101.55"/>
    <n v="2538.75"/>
  </r>
  <r>
    <x v="335"/>
    <x v="335"/>
    <s v="Motoryzacja"/>
    <d v="2026-06-01T00:00:00"/>
    <n v="0"/>
    <n v="106.43"/>
    <n v="0"/>
  </r>
  <r>
    <x v="335"/>
    <x v="335"/>
    <s v="Motoryzacja"/>
    <d v="2026-07-01T00:00:00"/>
    <n v="13"/>
    <n v="101.34"/>
    <n v="1317.42"/>
  </r>
  <r>
    <x v="336"/>
    <x v="336"/>
    <s v="Zabawki"/>
    <d v="2024-08-01T00:00:00"/>
    <n v="51"/>
    <n v="205.95"/>
    <n v="10503.449999999999"/>
  </r>
  <r>
    <x v="336"/>
    <x v="336"/>
    <s v="Zabawki"/>
    <d v="2024-09-01T00:00:00"/>
    <n v="0"/>
    <n v="205.86"/>
    <n v="0"/>
  </r>
  <r>
    <x v="336"/>
    <x v="336"/>
    <s v="Zabawki"/>
    <d v="2024-10-01T00:00:00"/>
    <n v="14"/>
    <n v="205.02"/>
    <n v="2870.28"/>
  </r>
  <r>
    <x v="336"/>
    <x v="336"/>
    <s v="Zabawki"/>
    <d v="2024-11-01T00:00:00"/>
    <n v="0"/>
    <n v="192.56"/>
    <n v="0"/>
  </r>
  <r>
    <x v="336"/>
    <x v="336"/>
    <s v="Zabawki"/>
    <d v="2024-12-01T00:00:00"/>
    <n v="40"/>
    <n v="199.99"/>
    <n v="7999.6"/>
  </r>
  <r>
    <x v="336"/>
    <x v="336"/>
    <s v="Zabawki"/>
    <d v="2025-01-01T00:00:00"/>
    <n v="36"/>
    <n v="206.03"/>
    <n v="7417.08"/>
  </r>
  <r>
    <x v="336"/>
    <x v="336"/>
    <s v="Zabawki"/>
    <d v="2025-02-01T00:00:00"/>
    <n v="0"/>
    <n v="199.78"/>
    <n v="0"/>
  </r>
  <r>
    <x v="336"/>
    <x v="336"/>
    <s v="Zabawki"/>
    <d v="2025-03-01T00:00:00"/>
    <n v="0"/>
    <n v="198.18"/>
    <n v="0"/>
  </r>
  <r>
    <x v="336"/>
    <x v="336"/>
    <s v="Zabawki"/>
    <d v="2025-04-01T00:00:00"/>
    <n v="2"/>
    <n v="194.28"/>
    <n v="388.56"/>
  </r>
  <r>
    <x v="336"/>
    <x v="336"/>
    <s v="Zabawki"/>
    <d v="2025-05-01T00:00:00"/>
    <n v="22"/>
    <n v="206.37"/>
    <n v="4540.1400000000003"/>
  </r>
  <r>
    <x v="336"/>
    <x v="336"/>
    <s v="Zabawki"/>
    <d v="2025-06-01T00:00:00"/>
    <n v="0"/>
    <n v="208.44"/>
    <n v="0"/>
  </r>
  <r>
    <x v="336"/>
    <x v="336"/>
    <s v="Zabawki"/>
    <d v="2025-07-01T00:00:00"/>
    <n v="19"/>
    <n v="204.06"/>
    <n v="3877.14"/>
  </r>
  <r>
    <x v="336"/>
    <x v="336"/>
    <s v="Zabawki"/>
    <d v="2025-08-01T00:00:00"/>
    <n v="50"/>
    <n v="197.11"/>
    <n v="9855.5"/>
  </r>
  <r>
    <x v="336"/>
    <x v="336"/>
    <s v="Zabawki"/>
    <d v="2025-09-01T00:00:00"/>
    <n v="35"/>
    <n v="203.37"/>
    <n v="7117.95"/>
  </r>
  <r>
    <x v="336"/>
    <x v="336"/>
    <s v="Zabawki"/>
    <d v="2025-10-01T00:00:00"/>
    <n v="64"/>
    <n v="206.09"/>
    <n v="13189.76"/>
  </r>
  <r>
    <x v="336"/>
    <x v="336"/>
    <s v="Zabawki"/>
    <d v="2025-11-01T00:00:00"/>
    <n v="0"/>
    <n v="200.75"/>
    <n v="0"/>
  </r>
  <r>
    <x v="336"/>
    <x v="336"/>
    <s v="Zabawki"/>
    <d v="2025-12-01T00:00:00"/>
    <n v="29"/>
    <n v="207.73"/>
    <n v="6024.17"/>
  </r>
  <r>
    <x v="336"/>
    <x v="336"/>
    <s v="Zabawki"/>
    <d v="2026-01-01T00:00:00"/>
    <n v="33"/>
    <n v="198.39"/>
    <n v="6546.87"/>
  </r>
  <r>
    <x v="336"/>
    <x v="336"/>
    <s v="Zabawki"/>
    <d v="2026-02-01T00:00:00"/>
    <n v="42"/>
    <n v="207.44"/>
    <n v="8712.48"/>
  </r>
  <r>
    <x v="336"/>
    <x v="336"/>
    <s v="Zabawki"/>
    <d v="2026-03-01T00:00:00"/>
    <n v="1"/>
    <n v="197.64"/>
    <n v="197.64"/>
  </r>
  <r>
    <x v="336"/>
    <x v="336"/>
    <s v="Zabawki"/>
    <d v="2026-04-01T00:00:00"/>
    <n v="19"/>
    <n v="199.67"/>
    <n v="3793.7299999999996"/>
  </r>
  <r>
    <x v="336"/>
    <x v="336"/>
    <s v="Zabawki"/>
    <d v="2026-05-01T00:00:00"/>
    <n v="45"/>
    <n v="198.59"/>
    <n v="8936.5499999999993"/>
  </r>
  <r>
    <x v="336"/>
    <x v="336"/>
    <s v="Zabawki"/>
    <d v="2026-06-01T00:00:00"/>
    <n v="0"/>
    <n v="202.32"/>
    <n v="0"/>
  </r>
  <r>
    <x v="336"/>
    <x v="336"/>
    <s v="Zabawki"/>
    <d v="2026-07-01T00:00:00"/>
    <n v="0"/>
    <n v="207.81"/>
    <n v="0"/>
  </r>
  <r>
    <x v="337"/>
    <x v="337"/>
    <s v="Spożywcze"/>
    <d v="2024-08-01T00:00:00"/>
    <n v="5"/>
    <n v="13.09"/>
    <n v="65.45"/>
  </r>
  <r>
    <x v="337"/>
    <x v="337"/>
    <s v="Spożywcze"/>
    <d v="2024-09-01T00:00:00"/>
    <n v="4"/>
    <n v="12.89"/>
    <n v="51.56"/>
  </r>
  <r>
    <x v="337"/>
    <x v="337"/>
    <s v="Spożywcze"/>
    <d v="2024-10-01T00:00:00"/>
    <n v="5"/>
    <n v="11.99"/>
    <n v="59.95"/>
  </r>
  <r>
    <x v="337"/>
    <x v="337"/>
    <s v="Spożywcze"/>
    <d v="2024-11-01T00:00:00"/>
    <n v="5"/>
    <n v="12.2"/>
    <n v="61"/>
  </r>
  <r>
    <x v="337"/>
    <x v="337"/>
    <s v="Spożywcze"/>
    <d v="2024-12-01T00:00:00"/>
    <n v="4"/>
    <n v="11.99"/>
    <n v="47.96"/>
  </r>
  <r>
    <x v="337"/>
    <x v="337"/>
    <s v="Spożywcze"/>
    <d v="2025-01-01T00:00:00"/>
    <n v="5"/>
    <n v="13.1"/>
    <n v="65.5"/>
  </r>
  <r>
    <x v="337"/>
    <x v="337"/>
    <s v="Spożywcze"/>
    <d v="2025-02-01T00:00:00"/>
    <n v="6"/>
    <n v="12.69"/>
    <n v="76.14"/>
  </r>
  <r>
    <x v="337"/>
    <x v="337"/>
    <s v="Spożywcze"/>
    <d v="2025-03-01T00:00:00"/>
    <n v="6"/>
    <n v="12.6"/>
    <n v="75.599999999999994"/>
  </r>
  <r>
    <x v="337"/>
    <x v="337"/>
    <s v="Spożywcze"/>
    <d v="2025-04-01T00:00:00"/>
    <n v="6"/>
    <n v="12.35"/>
    <n v="74.099999999999994"/>
  </r>
  <r>
    <x v="337"/>
    <x v="337"/>
    <s v="Spożywcze"/>
    <d v="2025-05-01T00:00:00"/>
    <n v="5"/>
    <n v="12"/>
    <n v="60"/>
  </r>
  <r>
    <x v="337"/>
    <x v="337"/>
    <s v="Spożywcze"/>
    <d v="2025-06-01T00:00:00"/>
    <n v="5"/>
    <n v="13.07"/>
    <n v="65.349999999999994"/>
  </r>
  <r>
    <x v="337"/>
    <x v="337"/>
    <s v="Spożywcze"/>
    <d v="2025-07-01T00:00:00"/>
    <n v="4"/>
    <n v="12.89"/>
    <n v="51.56"/>
  </r>
  <r>
    <x v="337"/>
    <x v="337"/>
    <s v="Spożywcze"/>
    <d v="2025-08-01T00:00:00"/>
    <n v="5"/>
    <n v="12.3"/>
    <n v="61.5"/>
  </r>
  <r>
    <x v="337"/>
    <x v="337"/>
    <s v="Spożywcze"/>
    <d v="2025-09-01T00:00:00"/>
    <n v="4"/>
    <n v="12.05"/>
    <n v="48.2"/>
  </r>
  <r>
    <x v="337"/>
    <x v="337"/>
    <s v="Spożywcze"/>
    <d v="2025-10-01T00:00:00"/>
    <n v="4"/>
    <n v="12.12"/>
    <n v="48.48"/>
  </r>
  <r>
    <x v="337"/>
    <x v="337"/>
    <s v="Spożywcze"/>
    <d v="2025-11-01T00:00:00"/>
    <n v="5"/>
    <n v="11.96"/>
    <n v="59.800000000000004"/>
  </r>
  <r>
    <x v="337"/>
    <x v="337"/>
    <s v="Spożywcze"/>
    <d v="2025-12-01T00:00:00"/>
    <n v="5"/>
    <n v="12.8"/>
    <n v="64"/>
  </r>
  <r>
    <x v="337"/>
    <x v="337"/>
    <s v="Spożywcze"/>
    <d v="2026-01-01T00:00:00"/>
    <n v="4"/>
    <n v="12.5"/>
    <n v="50"/>
  </r>
  <r>
    <x v="337"/>
    <x v="337"/>
    <s v="Spożywcze"/>
    <d v="2026-02-01T00:00:00"/>
    <n v="6"/>
    <n v="12.28"/>
    <n v="73.679999999999993"/>
  </r>
  <r>
    <x v="337"/>
    <x v="337"/>
    <s v="Spożywcze"/>
    <d v="2026-03-01T00:00:00"/>
    <n v="6"/>
    <n v="12.55"/>
    <n v="75.300000000000011"/>
  </r>
  <r>
    <x v="337"/>
    <x v="337"/>
    <s v="Spożywcze"/>
    <d v="2026-04-01T00:00:00"/>
    <n v="5"/>
    <n v="12.91"/>
    <n v="64.55"/>
  </r>
  <r>
    <x v="337"/>
    <x v="337"/>
    <s v="Spożywcze"/>
    <d v="2026-05-01T00:00:00"/>
    <n v="4"/>
    <n v="12.58"/>
    <n v="50.32"/>
  </r>
  <r>
    <x v="337"/>
    <x v="337"/>
    <s v="Spożywcze"/>
    <d v="2026-06-01T00:00:00"/>
    <n v="4"/>
    <n v="12.86"/>
    <n v="51.44"/>
  </r>
  <r>
    <x v="337"/>
    <x v="337"/>
    <s v="Spożywcze"/>
    <d v="2026-07-01T00:00:00"/>
    <n v="5"/>
    <n v="12.95"/>
    <n v="64.75"/>
  </r>
  <r>
    <x v="338"/>
    <x v="338"/>
    <s v="Obuwie"/>
    <d v="2024-08-01T00:00:00"/>
    <n v="4"/>
    <n v="178.49"/>
    <n v="713.96"/>
  </r>
  <r>
    <x v="338"/>
    <x v="338"/>
    <s v="Obuwie"/>
    <d v="2024-09-01T00:00:00"/>
    <n v="4"/>
    <n v="184.74"/>
    <n v="738.96"/>
  </r>
  <r>
    <x v="338"/>
    <x v="338"/>
    <s v="Obuwie"/>
    <d v="2024-10-01T00:00:00"/>
    <n v="0"/>
    <n v="178.52"/>
    <n v="0"/>
  </r>
  <r>
    <x v="338"/>
    <x v="338"/>
    <s v="Obuwie"/>
    <d v="2024-11-01T00:00:00"/>
    <n v="0"/>
    <n v="183.72"/>
    <n v="0"/>
  </r>
  <r>
    <x v="338"/>
    <x v="338"/>
    <s v="Obuwie"/>
    <d v="2024-12-01T00:00:00"/>
    <n v="0"/>
    <n v="173.2"/>
    <n v="0"/>
  </r>
  <r>
    <x v="338"/>
    <x v="338"/>
    <s v="Obuwie"/>
    <d v="2025-01-01T00:00:00"/>
    <n v="0"/>
    <n v="172.22"/>
    <n v="0"/>
  </r>
  <r>
    <x v="338"/>
    <x v="338"/>
    <s v="Obuwie"/>
    <d v="2025-02-01T00:00:00"/>
    <n v="6"/>
    <n v="178.97"/>
    <n v="1073.82"/>
  </r>
  <r>
    <x v="338"/>
    <x v="338"/>
    <s v="Obuwie"/>
    <d v="2025-03-01T00:00:00"/>
    <n v="5"/>
    <n v="168.5"/>
    <n v="842.5"/>
  </r>
  <r>
    <x v="338"/>
    <x v="338"/>
    <s v="Obuwie"/>
    <d v="2025-04-01T00:00:00"/>
    <n v="2"/>
    <n v="180.97"/>
    <n v="361.94"/>
  </r>
  <r>
    <x v="338"/>
    <x v="338"/>
    <s v="Obuwie"/>
    <d v="2025-05-01T00:00:00"/>
    <n v="5"/>
    <n v="178.97"/>
    <n v="894.85"/>
  </r>
  <r>
    <x v="338"/>
    <x v="338"/>
    <s v="Obuwie"/>
    <d v="2025-06-01T00:00:00"/>
    <n v="7"/>
    <n v="182.18"/>
    <n v="1275.26"/>
  </r>
  <r>
    <x v="338"/>
    <x v="338"/>
    <s v="Obuwie"/>
    <d v="2025-07-01T00:00:00"/>
    <n v="0"/>
    <n v="172.33"/>
    <n v="0"/>
  </r>
  <r>
    <x v="338"/>
    <x v="338"/>
    <s v="Obuwie"/>
    <d v="2025-08-01T00:00:00"/>
    <n v="6"/>
    <n v="174.02"/>
    <n v="1044.1200000000001"/>
  </r>
  <r>
    <x v="338"/>
    <x v="338"/>
    <s v="Obuwie"/>
    <d v="2025-09-01T00:00:00"/>
    <n v="4"/>
    <n v="183.94"/>
    <n v="735.76"/>
  </r>
  <r>
    <x v="338"/>
    <x v="338"/>
    <s v="Obuwie"/>
    <d v="2025-10-01T00:00:00"/>
    <n v="0"/>
    <n v="173.73"/>
    <n v="0"/>
  </r>
  <r>
    <x v="338"/>
    <x v="338"/>
    <s v="Obuwie"/>
    <d v="2025-11-01T00:00:00"/>
    <n v="0"/>
    <n v="176.62"/>
    <n v="0"/>
  </r>
  <r>
    <x v="338"/>
    <x v="338"/>
    <s v="Obuwie"/>
    <d v="2025-12-01T00:00:00"/>
    <n v="0"/>
    <n v="172.12"/>
    <n v="0"/>
  </r>
  <r>
    <x v="338"/>
    <x v="338"/>
    <s v="Obuwie"/>
    <d v="2026-01-01T00:00:00"/>
    <n v="7"/>
    <n v="177.97"/>
    <n v="1245.79"/>
  </r>
  <r>
    <x v="338"/>
    <x v="338"/>
    <s v="Obuwie"/>
    <d v="2026-02-01T00:00:00"/>
    <n v="2"/>
    <n v="183.73"/>
    <n v="367.46"/>
  </r>
  <r>
    <x v="338"/>
    <x v="338"/>
    <s v="Obuwie"/>
    <d v="2026-03-01T00:00:00"/>
    <n v="6"/>
    <n v="180.36"/>
    <n v="1082.1600000000001"/>
  </r>
  <r>
    <x v="338"/>
    <x v="338"/>
    <s v="Obuwie"/>
    <d v="2026-04-01T00:00:00"/>
    <n v="7"/>
    <n v="180.41"/>
    <n v="1262.8699999999999"/>
  </r>
  <r>
    <x v="338"/>
    <x v="338"/>
    <s v="Obuwie"/>
    <d v="2026-05-01T00:00:00"/>
    <n v="0"/>
    <n v="177.96"/>
    <n v="0"/>
  </r>
  <r>
    <x v="338"/>
    <x v="338"/>
    <s v="Obuwie"/>
    <d v="2026-06-01T00:00:00"/>
    <n v="4"/>
    <n v="178.62"/>
    <n v="714.48"/>
  </r>
  <r>
    <x v="338"/>
    <x v="338"/>
    <s v="Obuwie"/>
    <d v="2026-07-01T00:00:00"/>
    <n v="9"/>
    <n v="178.67"/>
    <n v="1608.03"/>
  </r>
  <r>
    <x v="339"/>
    <x v="339"/>
    <s v="Artykuły biurowe"/>
    <d v="2024-08-01T00:00:00"/>
    <n v="16"/>
    <n v="27.28"/>
    <n v="436.48"/>
  </r>
  <r>
    <x v="339"/>
    <x v="339"/>
    <s v="Artykuły biurowe"/>
    <d v="2024-09-01T00:00:00"/>
    <n v="6"/>
    <n v="26.65"/>
    <n v="159.89999999999998"/>
  </r>
  <r>
    <x v="339"/>
    <x v="339"/>
    <s v="Artykuły biurowe"/>
    <d v="2024-10-01T00:00:00"/>
    <n v="5"/>
    <n v="26.48"/>
    <n v="132.4"/>
  </r>
  <r>
    <x v="339"/>
    <x v="339"/>
    <s v="Artykuły biurowe"/>
    <d v="2024-11-01T00:00:00"/>
    <n v="12"/>
    <n v="27.19"/>
    <n v="326.28000000000003"/>
  </r>
  <r>
    <x v="339"/>
    <x v="339"/>
    <s v="Artykuły biurowe"/>
    <d v="2024-12-01T00:00:00"/>
    <n v="0"/>
    <n v="25.26"/>
    <n v="0"/>
  </r>
  <r>
    <x v="339"/>
    <x v="339"/>
    <s v="Artykuły biurowe"/>
    <d v="2025-01-01T00:00:00"/>
    <n v="34"/>
    <n v="25.05"/>
    <n v="851.7"/>
  </r>
  <r>
    <x v="339"/>
    <x v="339"/>
    <s v="Artykuły biurowe"/>
    <d v="2025-02-01T00:00:00"/>
    <n v="16"/>
    <n v="24.96"/>
    <n v="399.36"/>
  </r>
  <r>
    <x v="339"/>
    <x v="339"/>
    <s v="Artykuły biurowe"/>
    <d v="2025-03-01T00:00:00"/>
    <n v="0"/>
    <n v="26.36"/>
    <n v="0"/>
  </r>
  <r>
    <x v="339"/>
    <x v="339"/>
    <s v="Artykuły biurowe"/>
    <d v="2025-04-01T00:00:00"/>
    <n v="6"/>
    <n v="26.61"/>
    <n v="159.66"/>
  </r>
  <r>
    <x v="339"/>
    <x v="339"/>
    <s v="Artykuły biurowe"/>
    <d v="2025-05-01T00:00:00"/>
    <n v="0"/>
    <n v="26.14"/>
    <n v="0"/>
  </r>
  <r>
    <x v="339"/>
    <x v="339"/>
    <s v="Artykuły biurowe"/>
    <d v="2025-06-01T00:00:00"/>
    <n v="11"/>
    <n v="27.06"/>
    <n v="297.65999999999997"/>
  </r>
  <r>
    <x v="339"/>
    <x v="339"/>
    <s v="Artykuły biurowe"/>
    <d v="2025-07-01T00:00:00"/>
    <n v="25"/>
    <n v="26.53"/>
    <n v="663.25"/>
  </r>
  <r>
    <x v="339"/>
    <x v="339"/>
    <s v="Artykuły biurowe"/>
    <d v="2025-08-01T00:00:00"/>
    <n v="2"/>
    <n v="25.48"/>
    <n v="50.96"/>
  </r>
  <r>
    <x v="339"/>
    <x v="339"/>
    <s v="Artykuły biurowe"/>
    <d v="2025-09-01T00:00:00"/>
    <n v="6"/>
    <n v="24.98"/>
    <n v="149.88"/>
  </r>
  <r>
    <x v="339"/>
    <x v="339"/>
    <s v="Artykuły biurowe"/>
    <d v="2025-10-01T00:00:00"/>
    <n v="9"/>
    <n v="25.96"/>
    <n v="233.64000000000001"/>
  </r>
  <r>
    <x v="339"/>
    <x v="339"/>
    <s v="Artykuły biurowe"/>
    <d v="2025-11-01T00:00:00"/>
    <n v="13"/>
    <n v="25.52"/>
    <n v="331.76"/>
  </r>
  <r>
    <x v="339"/>
    <x v="339"/>
    <s v="Artykuły biurowe"/>
    <d v="2025-12-01T00:00:00"/>
    <n v="10"/>
    <n v="26.72"/>
    <n v="267.2"/>
  </r>
  <r>
    <x v="339"/>
    <x v="339"/>
    <s v="Artykuły biurowe"/>
    <d v="2026-01-01T00:00:00"/>
    <n v="18"/>
    <n v="26.66"/>
    <n v="479.88"/>
  </r>
  <r>
    <x v="339"/>
    <x v="339"/>
    <s v="Artykuły biurowe"/>
    <d v="2026-02-01T00:00:00"/>
    <n v="29"/>
    <n v="25.41"/>
    <n v="736.89"/>
  </r>
  <r>
    <x v="339"/>
    <x v="339"/>
    <s v="Artykuły biurowe"/>
    <d v="2026-03-01T00:00:00"/>
    <n v="0"/>
    <n v="25.11"/>
    <n v="0"/>
  </r>
  <r>
    <x v="339"/>
    <x v="339"/>
    <s v="Artykuły biurowe"/>
    <d v="2026-04-01T00:00:00"/>
    <n v="13"/>
    <n v="27.43"/>
    <n v="356.59"/>
  </r>
  <r>
    <x v="339"/>
    <x v="339"/>
    <s v="Artykuły biurowe"/>
    <d v="2026-05-01T00:00:00"/>
    <n v="0"/>
    <n v="26.91"/>
    <n v="0"/>
  </r>
  <r>
    <x v="339"/>
    <x v="339"/>
    <s v="Artykuły biurowe"/>
    <d v="2026-06-01T00:00:00"/>
    <n v="0"/>
    <n v="27.46"/>
    <n v="0"/>
  </r>
  <r>
    <x v="339"/>
    <x v="339"/>
    <s v="Artykuły biurowe"/>
    <d v="2026-07-01T00:00:00"/>
    <n v="0"/>
    <n v="26.25"/>
    <n v="0"/>
  </r>
  <r>
    <x v="340"/>
    <x v="340"/>
    <s v="Oświetlenie"/>
    <d v="2024-08-01T00:00:00"/>
    <n v="2"/>
    <n v="274.82"/>
    <n v="549.64"/>
  </r>
  <r>
    <x v="340"/>
    <x v="340"/>
    <s v="Oświetlenie"/>
    <d v="2024-09-01T00:00:00"/>
    <n v="2"/>
    <n v="264.77"/>
    <n v="529.54"/>
  </r>
  <r>
    <x v="340"/>
    <x v="340"/>
    <s v="Oświetlenie"/>
    <d v="2024-10-01T00:00:00"/>
    <n v="2"/>
    <n v="265.07"/>
    <n v="530.14"/>
  </r>
  <r>
    <x v="340"/>
    <x v="340"/>
    <s v="Oświetlenie"/>
    <d v="2024-11-01T00:00:00"/>
    <n v="2"/>
    <n v="273.66000000000003"/>
    <n v="547.32000000000005"/>
  </r>
  <r>
    <x v="340"/>
    <x v="340"/>
    <s v="Oświetlenie"/>
    <d v="2024-12-01T00:00:00"/>
    <n v="2"/>
    <n v="272.10000000000002"/>
    <n v="544.20000000000005"/>
  </r>
  <r>
    <x v="340"/>
    <x v="340"/>
    <s v="Oświetlenie"/>
    <d v="2025-01-01T00:00:00"/>
    <n v="2"/>
    <n v="265.87"/>
    <n v="531.74"/>
  </r>
  <r>
    <x v="340"/>
    <x v="340"/>
    <s v="Oświetlenie"/>
    <d v="2025-02-01T00:00:00"/>
    <n v="2"/>
    <n v="255.25"/>
    <n v="510.5"/>
  </r>
  <r>
    <x v="340"/>
    <x v="340"/>
    <s v="Oświetlenie"/>
    <d v="2025-03-01T00:00:00"/>
    <n v="2"/>
    <n v="257.32"/>
    <n v="514.64"/>
  </r>
  <r>
    <x v="340"/>
    <x v="340"/>
    <s v="Oświetlenie"/>
    <d v="2025-04-01T00:00:00"/>
    <n v="2"/>
    <n v="272.39"/>
    <n v="544.78"/>
  </r>
  <r>
    <x v="340"/>
    <x v="340"/>
    <s v="Oświetlenie"/>
    <d v="2025-05-01T00:00:00"/>
    <n v="2"/>
    <n v="270.58999999999997"/>
    <n v="541.17999999999995"/>
  </r>
  <r>
    <x v="340"/>
    <x v="340"/>
    <s v="Oświetlenie"/>
    <d v="2025-06-01T00:00:00"/>
    <n v="2"/>
    <n v="258.8"/>
    <n v="517.6"/>
  </r>
  <r>
    <x v="340"/>
    <x v="340"/>
    <s v="Oświetlenie"/>
    <d v="2025-07-01T00:00:00"/>
    <n v="2"/>
    <n v="270.51"/>
    <n v="541.02"/>
  </r>
  <r>
    <x v="340"/>
    <x v="340"/>
    <s v="Oświetlenie"/>
    <d v="2025-08-01T00:00:00"/>
    <n v="2"/>
    <n v="261.68"/>
    <n v="523.36"/>
  </r>
  <r>
    <x v="340"/>
    <x v="340"/>
    <s v="Oświetlenie"/>
    <d v="2025-09-01T00:00:00"/>
    <n v="2"/>
    <n v="259.85000000000002"/>
    <n v="519.70000000000005"/>
  </r>
  <r>
    <x v="340"/>
    <x v="340"/>
    <s v="Oświetlenie"/>
    <d v="2025-10-01T00:00:00"/>
    <n v="2"/>
    <n v="277.43"/>
    <n v="554.86"/>
  </r>
  <r>
    <x v="340"/>
    <x v="340"/>
    <s v="Oświetlenie"/>
    <d v="2025-11-01T00:00:00"/>
    <n v="2"/>
    <n v="263.06"/>
    <n v="526.12"/>
  </r>
  <r>
    <x v="340"/>
    <x v="340"/>
    <s v="Oświetlenie"/>
    <d v="2025-12-01T00:00:00"/>
    <n v="2"/>
    <n v="260.51"/>
    <n v="521.02"/>
  </r>
  <r>
    <x v="340"/>
    <x v="340"/>
    <s v="Oświetlenie"/>
    <d v="2026-01-01T00:00:00"/>
    <n v="2"/>
    <n v="272.86"/>
    <n v="545.72"/>
  </r>
  <r>
    <x v="340"/>
    <x v="340"/>
    <s v="Oświetlenie"/>
    <d v="2026-02-01T00:00:00"/>
    <n v="2"/>
    <n v="259.57"/>
    <n v="519.14"/>
  </r>
  <r>
    <x v="340"/>
    <x v="340"/>
    <s v="Oświetlenie"/>
    <d v="2026-03-01T00:00:00"/>
    <n v="3"/>
    <n v="261.27"/>
    <n v="783.81"/>
  </r>
  <r>
    <x v="340"/>
    <x v="340"/>
    <s v="Oświetlenie"/>
    <d v="2026-04-01T00:00:00"/>
    <n v="2"/>
    <n v="259.45999999999998"/>
    <n v="518.91999999999996"/>
  </r>
  <r>
    <x v="340"/>
    <x v="340"/>
    <s v="Oświetlenie"/>
    <d v="2026-05-01T00:00:00"/>
    <n v="3"/>
    <n v="262.92"/>
    <n v="788.76"/>
  </r>
  <r>
    <x v="340"/>
    <x v="340"/>
    <s v="Oświetlenie"/>
    <d v="2026-06-01T00:00:00"/>
    <n v="3"/>
    <n v="254.27"/>
    <n v="762.81000000000006"/>
  </r>
  <r>
    <x v="340"/>
    <x v="340"/>
    <s v="Oświetlenie"/>
    <d v="2026-07-01T00:00:00"/>
    <n v="2"/>
    <n v="254.39"/>
    <n v="508.78"/>
  </r>
  <r>
    <x v="341"/>
    <x v="341"/>
    <s v="Obuwie"/>
    <d v="2024-08-01T00:00:00"/>
    <n v="7"/>
    <n v="304.18"/>
    <n v="2129.2600000000002"/>
  </r>
  <r>
    <x v="341"/>
    <x v="341"/>
    <s v="Obuwie"/>
    <d v="2024-09-01T00:00:00"/>
    <n v="8"/>
    <n v="307.52999999999997"/>
    <n v="2460.2399999999998"/>
  </r>
  <r>
    <x v="341"/>
    <x v="341"/>
    <s v="Obuwie"/>
    <d v="2024-10-01T00:00:00"/>
    <n v="7"/>
    <n v="303.48"/>
    <n v="2124.36"/>
  </r>
  <r>
    <x v="341"/>
    <x v="341"/>
    <s v="Obuwie"/>
    <d v="2024-11-01T00:00:00"/>
    <n v="7"/>
    <n v="304.33999999999997"/>
    <n v="2130.3799999999997"/>
  </r>
  <r>
    <x v="341"/>
    <x v="341"/>
    <s v="Obuwie"/>
    <d v="2024-12-01T00:00:00"/>
    <n v="8"/>
    <n v="331.07"/>
    <n v="2648.56"/>
  </r>
  <r>
    <x v="341"/>
    <x v="341"/>
    <s v="Obuwie"/>
    <d v="2025-01-01T00:00:00"/>
    <n v="6"/>
    <n v="324.64"/>
    <n v="1947.84"/>
  </r>
  <r>
    <x v="341"/>
    <x v="341"/>
    <s v="Obuwie"/>
    <d v="2025-02-01T00:00:00"/>
    <n v="6"/>
    <n v="309.55"/>
    <n v="1857.3000000000002"/>
  </r>
  <r>
    <x v="341"/>
    <x v="341"/>
    <s v="Obuwie"/>
    <d v="2025-03-01T00:00:00"/>
    <n v="6"/>
    <n v="315.2"/>
    <n v="1891.1999999999998"/>
  </r>
  <r>
    <x v="341"/>
    <x v="341"/>
    <s v="Obuwie"/>
    <d v="2025-04-01T00:00:00"/>
    <n v="6"/>
    <n v="317.39999999999998"/>
    <n v="1904.3999999999999"/>
  </r>
  <r>
    <x v="341"/>
    <x v="341"/>
    <s v="Obuwie"/>
    <d v="2025-05-01T00:00:00"/>
    <n v="8"/>
    <n v="325.05"/>
    <n v="2600.4"/>
  </r>
  <r>
    <x v="341"/>
    <x v="341"/>
    <s v="Obuwie"/>
    <d v="2025-06-01T00:00:00"/>
    <n v="8"/>
    <n v="309.05"/>
    <n v="2472.4"/>
  </r>
  <r>
    <x v="341"/>
    <x v="341"/>
    <s v="Obuwie"/>
    <d v="2025-07-01T00:00:00"/>
    <n v="8"/>
    <n v="328.68"/>
    <n v="2629.44"/>
  </r>
  <r>
    <x v="341"/>
    <x v="341"/>
    <s v="Obuwie"/>
    <d v="2025-08-01T00:00:00"/>
    <n v="10"/>
    <n v="308.38"/>
    <n v="3083.8"/>
  </r>
  <r>
    <x v="341"/>
    <x v="341"/>
    <s v="Obuwie"/>
    <d v="2025-09-01T00:00:00"/>
    <n v="9"/>
    <n v="313.39"/>
    <n v="2820.5099999999998"/>
  </r>
  <r>
    <x v="341"/>
    <x v="341"/>
    <s v="Obuwie"/>
    <d v="2025-10-01T00:00:00"/>
    <n v="8"/>
    <n v="307.41000000000003"/>
    <n v="2459.2800000000002"/>
  </r>
  <r>
    <x v="341"/>
    <x v="341"/>
    <s v="Obuwie"/>
    <d v="2025-11-01T00:00:00"/>
    <n v="8"/>
    <n v="305.89999999999998"/>
    <n v="2447.1999999999998"/>
  </r>
  <r>
    <x v="341"/>
    <x v="341"/>
    <s v="Obuwie"/>
    <d v="2025-12-01T00:00:00"/>
    <n v="9"/>
    <n v="311.04000000000002"/>
    <n v="2799.36"/>
  </r>
  <r>
    <x v="341"/>
    <x v="341"/>
    <s v="Obuwie"/>
    <d v="2026-01-01T00:00:00"/>
    <n v="9"/>
    <n v="304.27999999999997"/>
    <n v="2738.5199999999995"/>
  </r>
  <r>
    <x v="341"/>
    <x v="341"/>
    <s v="Obuwie"/>
    <d v="2026-02-01T00:00:00"/>
    <n v="6"/>
    <n v="310.41000000000003"/>
    <n v="1862.46"/>
  </r>
  <r>
    <x v="341"/>
    <x v="341"/>
    <s v="Obuwie"/>
    <d v="2026-03-01T00:00:00"/>
    <n v="8"/>
    <n v="328.34"/>
    <n v="2626.72"/>
  </r>
  <r>
    <x v="341"/>
    <x v="341"/>
    <s v="Obuwie"/>
    <d v="2026-04-01T00:00:00"/>
    <n v="7"/>
    <n v="329.23"/>
    <n v="2304.61"/>
  </r>
  <r>
    <x v="341"/>
    <x v="341"/>
    <s v="Obuwie"/>
    <d v="2026-05-01T00:00:00"/>
    <n v="9"/>
    <n v="329.92"/>
    <n v="2969.28"/>
  </r>
  <r>
    <x v="341"/>
    <x v="341"/>
    <s v="Obuwie"/>
    <d v="2026-06-01T00:00:00"/>
    <n v="9"/>
    <n v="321.05"/>
    <n v="2889.4500000000003"/>
  </r>
  <r>
    <x v="341"/>
    <x v="341"/>
    <s v="Obuwie"/>
    <d v="2026-07-01T00:00:00"/>
    <n v="9"/>
    <n v="312.83"/>
    <n v="2815.47"/>
  </r>
  <r>
    <x v="342"/>
    <x v="342"/>
    <s v="Odzież"/>
    <d v="2024-08-01T00:00:00"/>
    <n v="29"/>
    <n v="168.73"/>
    <n v="4893.17"/>
  </r>
  <r>
    <x v="342"/>
    <x v="342"/>
    <s v="Odzież"/>
    <d v="2024-09-01T00:00:00"/>
    <n v="42"/>
    <n v="172.9"/>
    <n v="7261.8"/>
  </r>
  <r>
    <x v="342"/>
    <x v="342"/>
    <s v="Odzież"/>
    <d v="2024-10-01T00:00:00"/>
    <n v="89"/>
    <n v="164.44"/>
    <n v="14635.16"/>
  </r>
  <r>
    <x v="342"/>
    <x v="342"/>
    <s v="Odzież"/>
    <d v="2024-11-01T00:00:00"/>
    <n v="145"/>
    <n v="172.61"/>
    <n v="25028.45"/>
  </r>
  <r>
    <x v="342"/>
    <x v="342"/>
    <s v="Odzież"/>
    <d v="2024-12-01T00:00:00"/>
    <n v="182"/>
    <n v="174.31"/>
    <n v="31724.420000000002"/>
  </r>
  <r>
    <x v="342"/>
    <x v="342"/>
    <s v="Odzież"/>
    <d v="2025-01-01T00:00:00"/>
    <n v="204"/>
    <n v="169.59"/>
    <n v="34596.36"/>
  </r>
  <r>
    <x v="342"/>
    <x v="342"/>
    <s v="Odzież"/>
    <d v="2025-02-01T00:00:00"/>
    <n v="162"/>
    <n v="159.9"/>
    <n v="25903.8"/>
  </r>
  <r>
    <x v="342"/>
    <x v="342"/>
    <s v="Odzież"/>
    <d v="2025-03-01T00:00:00"/>
    <n v="132"/>
    <n v="173.31"/>
    <n v="22876.920000000002"/>
  </r>
  <r>
    <x v="342"/>
    <x v="342"/>
    <s v="Odzież"/>
    <d v="2025-04-01T00:00:00"/>
    <n v="99"/>
    <n v="173.16"/>
    <n v="17142.84"/>
  </r>
  <r>
    <x v="342"/>
    <x v="342"/>
    <s v="Odzież"/>
    <d v="2025-05-01T00:00:00"/>
    <n v="63"/>
    <n v="175.75"/>
    <n v="11072.25"/>
  </r>
  <r>
    <x v="342"/>
    <x v="342"/>
    <s v="Odzież"/>
    <d v="2025-06-01T00:00:00"/>
    <n v="29"/>
    <n v="170.45"/>
    <n v="4943.0499999999993"/>
  </r>
  <r>
    <x v="342"/>
    <x v="342"/>
    <s v="Odzież"/>
    <d v="2025-07-01T00:00:00"/>
    <n v="18"/>
    <n v="169.59"/>
    <n v="3052.62"/>
  </r>
  <r>
    <x v="342"/>
    <x v="342"/>
    <s v="Odzież"/>
    <d v="2025-08-01T00:00:00"/>
    <n v="30"/>
    <n v="171.43"/>
    <n v="5142.9000000000005"/>
  </r>
  <r>
    <x v="342"/>
    <x v="342"/>
    <s v="Odzież"/>
    <d v="2025-09-01T00:00:00"/>
    <n v="43"/>
    <n v="169.23"/>
    <n v="7276.8899999999994"/>
  </r>
  <r>
    <x v="342"/>
    <x v="342"/>
    <s v="Odzież"/>
    <d v="2025-10-01T00:00:00"/>
    <n v="80"/>
    <n v="163.41999999999999"/>
    <n v="13073.599999999999"/>
  </r>
  <r>
    <x v="342"/>
    <x v="342"/>
    <s v="Odzież"/>
    <d v="2025-11-01T00:00:00"/>
    <n v="138"/>
    <n v="172.07"/>
    <n v="23745.66"/>
  </r>
  <r>
    <x v="342"/>
    <x v="342"/>
    <s v="Odzież"/>
    <d v="2025-12-01T00:00:00"/>
    <n v="113"/>
    <n v="166.75"/>
    <n v="18842.75"/>
  </r>
  <r>
    <x v="342"/>
    <x v="342"/>
    <s v="Odzież"/>
    <d v="2026-01-01T00:00:00"/>
    <n v="153"/>
    <n v="162.72"/>
    <n v="24896.16"/>
  </r>
  <r>
    <x v="342"/>
    <x v="342"/>
    <s v="Odzież"/>
    <d v="2026-02-01T00:00:00"/>
    <n v="224"/>
    <n v="165.87"/>
    <n v="37154.880000000005"/>
  </r>
  <r>
    <x v="342"/>
    <x v="342"/>
    <s v="Odzież"/>
    <d v="2026-03-01T00:00:00"/>
    <n v="164"/>
    <n v="164.14"/>
    <n v="26918.959999999999"/>
  </r>
  <r>
    <x v="342"/>
    <x v="342"/>
    <s v="Odzież"/>
    <d v="2026-04-01T00:00:00"/>
    <n v="127"/>
    <n v="171.09"/>
    <n v="21728.43"/>
  </r>
  <r>
    <x v="342"/>
    <x v="342"/>
    <s v="Odzież"/>
    <d v="2026-05-01T00:00:00"/>
    <n v="67"/>
    <n v="172.79"/>
    <n v="11576.93"/>
  </r>
  <r>
    <x v="342"/>
    <x v="342"/>
    <s v="Odzież"/>
    <d v="2026-06-01T00:00:00"/>
    <n v="30"/>
    <n v="166.36"/>
    <n v="4990.8"/>
  </r>
  <r>
    <x v="342"/>
    <x v="342"/>
    <s v="Odzież"/>
    <d v="2026-07-01T00:00:00"/>
    <n v="33"/>
    <n v="170.41"/>
    <n v="5623.53"/>
  </r>
  <r>
    <x v="343"/>
    <x v="343"/>
    <s v="Zabawki"/>
    <d v="2024-08-01T00:00:00"/>
    <n v="25"/>
    <n v="101.79"/>
    <n v="2544.75"/>
  </r>
  <r>
    <x v="343"/>
    <x v="343"/>
    <s v="Zabawki"/>
    <d v="2024-09-01T00:00:00"/>
    <n v="27"/>
    <n v="95.86"/>
    <n v="2588.2199999999998"/>
  </r>
  <r>
    <x v="343"/>
    <x v="343"/>
    <s v="Zabawki"/>
    <d v="2024-10-01T00:00:00"/>
    <n v="12"/>
    <n v="100.39"/>
    <n v="1204.68"/>
  </r>
  <r>
    <x v="343"/>
    <x v="343"/>
    <s v="Zabawki"/>
    <d v="2024-11-01T00:00:00"/>
    <n v="8"/>
    <n v="97.48"/>
    <n v="779.84"/>
  </r>
  <r>
    <x v="343"/>
    <x v="343"/>
    <s v="Zabawki"/>
    <d v="2024-12-01T00:00:00"/>
    <n v="2"/>
    <n v="97.37"/>
    <n v="194.74"/>
  </r>
  <r>
    <x v="343"/>
    <x v="343"/>
    <s v="Zabawki"/>
    <d v="2025-01-01T00:00:00"/>
    <n v="1"/>
    <n v="100.42"/>
    <n v="100.42"/>
  </r>
  <r>
    <x v="343"/>
    <x v="343"/>
    <s v="Zabawki"/>
    <d v="2025-02-01T00:00:00"/>
    <n v="3"/>
    <n v="103.19"/>
    <n v="309.57"/>
  </r>
  <r>
    <x v="343"/>
    <x v="343"/>
    <s v="Zabawki"/>
    <d v="2025-03-01T00:00:00"/>
    <n v="7"/>
    <n v="103.86"/>
    <n v="727.02"/>
  </r>
  <r>
    <x v="343"/>
    <x v="343"/>
    <s v="Zabawki"/>
    <d v="2025-04-01T00:00:00"/>
    <n v="15"/>
    <n v="101.34"/>
    <n v="1520.1000000000001"/>
  </r>
  <r>
    <x v="343"/>
    <x v="343"/>
    <s v="Zabawki"/>
    <d v="2025-05-01T00:00:00"/>
    <n v="20"/>
    <n v="94.65"/>
    <n v="1893"/>
  </r>
  <r>
    <x v="343"/>
    <x v="343"/>
    <s v="Zabawki"/>
    <d v="2025-06-01T00:00:00"/>
    <n v="31"/>
    <n v="94.76"/>
    <n v="2937.56"/>
  </r>
  <r>
    <x v="343"/>
    <x v="343"/>
    <s v="Zabawki"/>
    <d v="2025-07-01T00:00:00"/>
    <n v="28"/>
    <n v="94.73"/>
    <n v="2652.44"/>
  </r>
  <r>
    <x v="343"/>
    <x v="343"/>
    <s v="Zabawki"/>
    <d v="2025-08-01T00:00:00"/>
    <n v="22"/>
    <n v="103.8"/>
    <n v="2283.6"/>
  </r>
  <r>
    <x v="343"/>
    <x v="343"/>
    <s v="Zabawki"/>
    <d v="2025-09-01T00:00:00"/>
    <n v="17"/>
    <n v="95.54"/>
    <n v="1624.18"/>
  </r>
  <r>
    <x v="343"/>
    <x v="343"/>
    <s v="Zabawki"/>
    <d v="2025-10-01T00:00:00"/>
    <n v="16"/>
    <n v="97.31"/>
    <n v="1556.96"/>
  </r>
  <r>
    <x v="343"/>
    <x v="343"/>
    <s v="Zabawki"/>
    <d v="2025-11-01T00:00:00"/>
    <n v="6"/>
    <n v="96.71"/>
    <n v="580.26"/>
  </r>
  <r>
    <x v="343"/>
    <x v="343"/>
    <s v="Zabawki"/>
    <d v="2025-12-01T00:00:00"/>
    <n v="2"/>
    <n v="103.28"/>
    <n v="206.56"/>
  </r>
  <r>
    <x v="343"/>
    <x v="343"/>
    <s v="Zabawki"/>
    <d v="2026-01-01T00:00:00"/>
    <n v="1"/>
    <n v="98.48"/>
    <n v="98.48"/>
  </r>
  <r>
    <x v="343"/>
    <x v="343"/>
    <s v="Zabawki"/>
    <d v="2026-02-01T00:00:00"/>
    <n v="2"/>
    <n v="100.04"/>
    <n v="200.08"/>
  </r>
  <r>
    <x v="343"/>
    <x v="343"/>
    <s v="Zabawki"/>
    <d v="2026-03-01T00:00:00"/>
    <n v="7"/>
    <n v="96.11"/>
    <n v="672.77"/>
  </r>
  <r>
    <x v="343"/>
    <x v="343"/>
    <s v="Zabawki"/>
    <d v="2026-04-01T00:00:00"/>
    <n v="15"/>
    <n v="100.74"/>
    <n v="1511.1"/>
  </r>
  <r>
    <x v="343"/>
    <x v="343"/>
    <s v="Zabawki"/>
    <d v="2026-05-01T00:00:00"/>
    <n v="23"/>
    <n v="103.23"/>
    <n v="2374.29"/>
  </r>
  <r>
    <x v="343"/>
    <x v="343"/>
    <s v="Zabawki"/>
    <d v="2026-06-01T00:00:00"/>
    <n v="25"/>
    <n v="95.98"/>
    <n v="2399.5"/>
  </r>
  <r>
    <x v="343"/>
    <x v="343"/>
    <s v="Zabawki"/>
    <d v="2026-07-01T00:00:00"/>
    <n v="28"/>
    <n v="94.62"/>
    <n v="2649.36"/>
  </r>
  <r>
    <x v="344"/>
    <x v="344"/>
    <s v="Oświetlenie"/>
    <d v="2024-08-01T00:00:00"/>
    <n v="1"/>
    <n v="214.26"/>
    <n v="214.26"/>
  </r>
  <r>
    <x v="344"/>
    <x v="344"/>
    <s v="Oświetlenie"/>
    <d v="2024-09-01T00:00:00"/>
    <n v="2"/>
    <n v="209.32"/>
    <n v="418.64"/>
  </r>
  <r>
    <x v="344"/>
    <x v="344"/>
    <s v="Oświetlenie"/>
    <d v="2024-10-01T00:00:00"/>
    <n v="2"/>
    <n v="208.83"/>
    <n v="417.66"/>
  </r>
  <r>
    <x v="344"/>
    <x v="344"/>
    <s v="Oświetlenie"/>
    <d v="2024-11-01T00:00:00"/>
    <n v="5"/>
    <n v="214.17"/>
    <n v="1070.8499999999999"/>
  </r>
  <r>
    <x v="344"/>
    <x v="344"/>
    <s v="Oświetlenie"/>
    <d v="2024-12-01T00:00:00"/>
    <n v="4"/>
    <n v="207.27"/>
    <n v="829.08"/>
  </r>
  <r>
    <x v="344"/>
    <x v="344"/>
    <s v="Oświetlenie"/>
    <d v="2025-01-01T00:00:00"/>
    <n v="6"/>
    <n v="223.33"/>
    <n v="1339.98"/>
  </r>
  <r>
    <x v="344"/>
    <x v="344"/>
    <s v="Oświetlenie"/>
    <d v="2025-02-01T00:00:00"/>
    <n v="7"/>
    <n v="209.61"/>
    <n v="1467.27"/>
  </r>
  <r>
    <x v="344"/>
    <x v="344"/>
    <s v="Oświetlenie"/>
    <d v="2025-03-01T00:00:00"/>
    <n v="9"/>
    <n v="206.63"/>
    <n v="1859.67"/>
  </r>
  <r>
    <x v="344"/>
    <x v="344"/>
    <s v="Oświetlenie"/>
    <d v="2025-04-01T00:00:00"/>
    <n v="6"/>
    <n v="211.56"/>
    <n v="1269.3600000000001"/>
  </r>
  <r>
    <x v="344"/>
    <x v="344"/>
    <s v="Oświetlenie"/>
    <d v="2025-05-01T00:00:00"/>
    <n v="5"/>
    <n v="225.22"/>
    <n v="1126.0999999999999"/>
  </r>
  <r>
    <x v="344"/>
    <x v="344"/>
    <s v="Oświetlenie"/>
    <d v="2025-06-01T00:00:00"/>
    <n v="3"/>
    <n v="226.24"/>
    <n v="678.72"/>
  </r>
  <r>
    <x v="344"/>
    <x v="344"/>
    <s v="Oświetlenie"/>
    <d v="2025-07-01T00:00:00"/>
    <n v="2"/>
    <n v="214.72"/>
    <n v="429.44"/>
  </r>
  <r>
    <x v="344"/>
    <x v="344"/>
    <s v="Oświetlenie"/>
    <d v="2025-08-01T00:00:00"/>
    <n v="1"/>
    <n v="207.26"/>
    <n v="207.26"/>
  </r>
  <r>
    <x v="344"/>
    <x v="344"/>
    <s v="Oświetlenie"/>
    <d v="2025-09-01T00:00:00"/>
    <n v="2"/>
    <n v="208.3"/>
    <n v="416.6"/>
  </r>
  <r>
    <x v="344"/>
    <x v="344"/>
    <s v="Oświetlenie"/>
    <d v="2025-10-01T00:00:00"/>
    <n v="2"/>
    <n v="209.85"/>
    <n v="419.7"/>
  </r>
  <r>
    <x v="344"/>
    <x v="344"/>
    <s v="Oświetlenie"/>
    <d v="2025-11-01T00:00:00"/>
    <n v="4"/>
    <n v="222.84"/>
    <n v="891.36"/>
  </r>
  <r>
    <x v="344"/>
    <x v="344"/>
    <s v="Oświetlenie"/>
    <d v="2025-12-01T00:00:00"/>
    <n v="5"/>
    <n v="215.72"/>
    <n v="1078.5999999999999"/>
  </r>
  <r>
    <x v="344"/>
    <x v="344"/>
    <s v="Oświetlenie"/>
    <d v="2026-01-01T00:00:00"/>
    <n v="8"/>
    <n v="217.16"/>
    <n v="1737.28"/>
  </r>
  <r>
    <x v="344"/>
    <x v="344"/>
    <s v="Oświetlenie"/>
    <d v="2026-02-01T00:00:00"/>
    <n v="10"/>
    <n v="224.07"/>
    <n v="2240.6999999999998"/>
  </r>
  <r>
    <x v="344"/>
    <x v="344"/>
    <s v="Oświetlenie"/>
    <d v="2026-03-01T00:00:00"/>
    <n v="8"/>
    <n v="212.35"/>
    <n v="1698.8"/>
  </r>
  <r>
    <x v="344"/>
    <x v="344"/>
    <s v="Oświetlenie"/>
    <d v="2026-04-01T00:00:00"/>
    <n v="4"/>
    <n v="212.89"/>
    <n v="851.56"/>
  </r>
  <r>
    <x v="344"/>
    <x v="344"/>
    <s v="Oświetlenie"/>
    <d v="2026-05-01T00:00:00"/>
    <n v="5"/>
    <n v="219.04"/>
    <n v="1095.2"/>
  </r>
  <r>
    <x v="344"/>
    <x v="344"/>
    <s v="Oświetlenie"/>
    <d v="2026-06-01T00:00:00"/>
    <n v="2"/>
    <n v="222.91"/>
    <n v="445.82"/>
  </r>
  <r>
    <x v="344"/>
    <x v="344"/>
    <s v="Oświetlenie"/>
    <d v="2026-07-01T00:00:00"/>
    <n v="3"/>
    <n v="208.14"/>
    <n v="624.41999999999996"/>
  </r>
  <r>
    <x v="345"/>
    <x v="345"/>
    <s v="Artykuły biurowe"/>
    <d v="2024-08-01T00:00:00"/>
    <n v="4"/>
    <n v="37.46"/>
    <n v="149.84"/>
  </r>
  <r>
    <x v="345"/>
    <x v="345"/>
    <s v="Artykuły biurowe"/>
    <d v="2024-09-01T00:00:00"/>
    <n v="5"/>
    <n v="38.450000000000003"/>
    <n v="192.25"/>
  </r>
  <r>
    <x v="345"/>
    <x v="345"/>
    <s v="Artykuły biurowe"/>
    <d v="2024-10-01T00:00:00"/>
    <n v="1"/>
    <n v="39.479999999999997"/>
    <n v="39.479999999999997"/>
  </r>
  <r>
    <x v="345"/>
    <x v="345"/>
    <s v="Artykuły biurowe"/>
    <d v="2024-11-01T00:00:00"/>
    <n v="0"/>
    <n v="39.200000000000003"/>
    <n v="0"/>
  </r>
  <r>
    <x v="345"/>
    <x v="345"/>
    <s v="Artykuły biurowe"/>
    <d v="2024-12-01T00:00:00"/>
    <n v="1"/>
    <n v="39.049999999999997"/>
    <n v="39.049999999999997"/>
  </r>
  <r>
    <x v="345"/>
    <x v="345"/>
    <s v="Artykuły biurowe"/>
    <d v="2025-01-01T00:00:00"/>
    <n v="2"/>
    <n v="37.75"/>
    <n v="75.5"/>
  </r>
  <r>
    <x v="345"/>
    <x v="345"/>
    <s v="Artykuły biurowe"/>
    <d v="2025-02-01T00:00:00"/>
    <n v="5"/>
    <n v="36.26"/>
    <n v="181.29999999999998"/>
  </r>
  <r>
    <x v="345"/>
    <x v="345"/>
    <s v="Artykuły biurowe"/>
    <d v="2025-03-01T00:00:00"/>
    <n v="9"/>
    <n v="39.33"/>
    <n v="353.96999999999997"/>
  </r>
  <r>
    <x v="345"/>
    <x v="345"/>
    <s v="Artykuły biurowe"/>
    <d v="2025-04-01T00:00:00"/>
    <n v="11"/>
    <n v="37.200000000000003"/>
    <n v="409.20000000000005"/>
  </r>
  <r>
    <x v="345"/>
    <x v="345"/>
    <s v="Artykuły biurowe"/>
    <d v="2025-05-01T00:00:00"/>
    <n v="9"/>
    <n v="38.270000000000003"/>
    <n v="344.43"/>
  </r>
  <r>
    <x v="345"/>
    <x v="345"/>
    <s v="Artykuły biurowe"/>
    <d v="2025-06-01T00:00:00"/>
    <n v="10"/>
    <n v="36.49"/>
    <n v="364.90000000000003"/>
  </r>
  <r>
    <x v="345"/>
    <x v="345"/>
    <s v="Artykuły biurowe"/>
    <d v="2025-07-01T00:00:00"/>
    <n v="10"/>
    <n v="37.04"/>
    <n v="370.4"/>
  </r>
  <r>
    <x v="345"/>
    <x v="345"/>
    <s v="Artykuły biurowe"/>
    <d v="2025-08-01T00:00:00"/>
    <n v="8"/>
    <n v="36.380000000000003"/>
    <n v="291.04000000000002"/>
  </r>
  <r>
    <x v="345"/>
    <x v="345"/>
    <s v="Artykuły biurowe"/>
    <d v="2025-09-01T00:00:00"/>
    <n v="6"/>
    <n v="37.340000000000003"/>
    <n v="224.04000000000002"/>
  </r>
  <r>
    <x v="345"/>
    <x v="345"/>
    <s v="Artykuły biurowe"/>
    <d v="2025-10-01T00:00:00"/>
    <n v="2"/>
    <n v="36.29"/>
    <n v="72.58"/>
  </r>
  <r>
    <x v="345"/>
    <x v="345"/>
    <s v="Artykuły biurowe"/>
    <d v="2025-11-01T00:00:00"/>
    <n v="1"/>
    <n v="38.159999999999997"/>
    <n v="38.159999999999997"/>
  </r>
  <r>
    <x v="345"/>
    <x v="345"/>
    <s v="Artykuły biurowe"/>
    <d v="2025-12-01T00:00:00"/>
    <n v="1"/>
    <n v="36.31"/>
    <n v="36.31"/>
  </r>
  <r>
    <x v="345"/>
    <x v="345"/>
    <s v="Artykuły biurowe"/>
    <d v="2026-01-01T00:00:00"/>
    <n v="4"/>
    <n v="37.15"/>
    <n v="148.6"/>
  </r>
  <r>
    <x v="345"/>
    <x v="345"/>
    <s v="Artykuły biurowe"/>
    <d v="2026-02-01T00:00:00"/>
    <n v="6"/>
    <n v="39.76"/>
    <n v="238.56"/>
  </r>
  <r>
    <x v="345"/>
    <x v="345"/>
    <s v="Artykuły biurowe"/>
    <d v="2026-03-01T00:00:00"/>
    <n v="10"/>
    <n v="39.46"/>
    <n v="394.6"/>
  </r>
  <r>
    <x v="345"/>
    <x v="345"/>
    <s v="Artykuły biurowe"/>
    <d v="2026-04-01T00:00:00"/>
    <n v="12"/>
    <n v="38.54"/>
    <n v="462.48"/>
  </r>
  <r>
    <x v="345"/>
    <x v="345"/>
    <s v="Artykuły biurowe"/>
    <d v="2026-05-01T00:00:00"/>
    <n v="16"/>
    <n v="36.479999999999997"/>
    <n v="583.67999999999995"/>
  </r>
  <r>
    <x v="345"/>
    <x v="345"/>
    <s v="Artykuły biurowe"/>
    <d v="2026-06-01T00:00:00"/>
    <n v="16"/>
    <n v="38.43"/>
    <n v="614.88"/>
  </r>
  <r>
    <x v="345"/>
    <x v="345"/>
    <s v="Artykuły biurowe"/>
    <d v="2026-07-01T00:00:00"/>
    <n v="17"/>
    <n v="37.78"/>
    <n v="642.26"/>
  </r>
  <r>
    <x v="346"/>
    <x v="346"/>
    <s v="AGD"/>
    <d v="2024-08-01T00:00:00"/>
    <n v="22"/>
    <n v="396.64"/>
    <n v="8726.08"/>
  </r>
  <r>
    <x v="346"/>
    <x v="346"/>
    <s v="AGD"/>
    <d v="2024-09-01T00:00:00"/>
    <n v="24"/>
    <n v="396.11"/>
    <n v="9506.64"/>
  </r>
  <r>
    <x v="346"/>
    <x v="346"/>
    <s v="AGD"/>
    <d v="2024-10-01T00:00:00"/>
    <n v="21"/>
    <n v="392.56"/>
    <n v="8243.76"/>
  </r>
  <r>
    <x v="346"/>
    <x v="346"/>
    <s v="AGD"/>
    <d v="2024-11-01T00:00:00"/>
    <n v="20"/>
    <n v="398.99"/>
    <n v="7979.8"/>
  </r>
  <r>
    <x v="346"/>
    <x v="346"/>
    <s v="AGD"/>
    <d v="2024-12-01T00:00:00"/>
    <n v="19"/>
    <n v="414.89"/>
    <n v="7882.91"/>
  </r>
  <r>
    <x v="346"/>
    <x v="346"/>
    <s v="AGD"/>
    <d v="2025-01-01T00:00:00"/>
    <n v="11"/>
    <n v="417.94"/>
    <n v="4597.34"/>
  </r>
  <r>
    <x v="346"/>
    <x v="346"/>
    <s v="AGD"/>
    <d v="2025-02-01T00:00:00"/>
    <n v="11"/>
    <n v="381.88"/>
    <n v="4200.68"/>
  </r>
  <r>
    <x v="346"/>
    <x v="346"/>
    <s v="AGD"/>
    <d v="2025-03-01T00:00:00"/>
    <n v="4"/>
    <n v="403.01"/>
    <n v="1612.04"/>
  </r>
  <r>
    <x v="346"/>
    <x v="346"/>
    <s v="AGD"/>
    <d v="2025-04-01T00:00:00"/>
    <n v="2"/>
    <n v="388.74"/>
    <n v="777.48"/>
  </r>
  <r>
    <x v="346"/>
    <x v="346"/>
    <s v="AGD"/>
    <d v="2025-05-01T00:00:00"/>
    <n v="2"/>
    <n v="412.55"/>
    <n v="825.1"/>
  </r>
  <r>
    <x v="346"/>
    <x v="346"/>
    <s v="AGD"/>
    <d v="2025-06-01T00:00:00"/>
    <n v="9"/>
    <n v="394.73"/>
    <n v="3552.57"/>
  </r>
  <r>
    <x v="346"/>
    <x v="346"/>
    <s v="AGD"/>
    <d v="2025-07-01T00:00:00"/>
    <n v="13"/>
    <n v="415.38"/>
    <n v="5399.94"/>
  </r>
  <r>
    <x v="346"/>
    <x v="346"/>
    <s v="AGD"/>
    <d v="2025-08-01T00:00:00"/>
    <n v="23"/>
    <n v="396.96"/>
    <n v="9130.08"/>
  </r>
  <r>
    <x v="346"/>
    <x v="346"/>
    <s v="AGD"/>
    <d v="2025-09-01T00:00:00"/>
    <n v="22"/>
    <n v="385.91"/>
    <n v="8490.02"/>
  </r>
  <r>
    <x v="346"/>
    <x v="346"/>
    <s v="AGD"/>
    <d v="2025-10-01T00:00:00"/>
    <n v="22"/>
    <n v="393.7"/>
    <n v="8661.4"/>
  </r>
  <r>
    <x v="346"/>
    <x v="346"/>
    <s v="AGD"/>
    <d v="2025-11-01T00:00:00"/>
    <n v="19"/>
    <n v="418.67"/>
    <n v="7954.7300000000005"/>
  </r>
  <r>
    <x v="346"/>
    <x v="346"/>
    <s v="AGD"/>
    <d v="2025-12-01T00:00:00"/>
    <n v="14"/>
    <n v="410.82"/>
    <n v="5751.48"/>
  </r>
  <r>
    <x v="346"/>
    <x v="346"/>
    <s v="AGD"/>
    <d v="2026-01-01T00:00:00"/>
    <n v="13"/>
    <n v="403.52"/>
    <n v="5245.76"/>
  </r>
  <r>
    <x v="346"/>
    <x v="346"/>
    <s v="AGD"/>
    <d v="2026-02-01T00:00:00"/>
    <n v="9"/>
    <n v="391.07"/>
    <n v="3519.63"/>
  </r>
  <r>
    <x v="346"/>
    <x v="346"/>
    <s v="AGD"/>
    <d v="2026-03-01T00:00:00"/>
    <n v="4"/>
    <n v="415.81"/>
    <n v="1663.24"/>
  </r>
  <r>
    <x v="346"/>
    <x v="346"/>
    <s v="AGD"/>
    <d v="2026-04-01T00:00:00"/>
    <n v="2"/>
    <n v="379.12"/>
    <n v="758.24"/>
  </r>
  <r>
    <x v="346"/>
    <x v="346"/>
    <s v="AGD"/>
    <d v="2026-05-01T00:00:00"/>
    <n v="3"/>
    <n v="414.96"/>
    <n v="1244.8799999999999"/>
  </r>
  <r>
    <x v="346"/>
    <x v="346"/>
    <s v="AGD"/>
    <d v="2026-06-01T00:00:00"/>
    <n v="6"/>
    <n v="391.86"/>
    <n v="2351.16"/>
  </r>
  <r>
    <x v="346"/>
    <x v="346"/>
    <s v="AGD"/>
    <d v="2026-07-01T00:00:00"/>
    <n v="10"/>
    <n v="396.53"/>
    <n v="3965.2999999999997"/>
  </r>
  <r>
    <x v="347"/>
    <x v="347"/>
    <s v="Odzież"/>
    <d v="2024-08-01T00:00:00"/>
    <n v="3"/>
    <n v="177.66"/>
    <n v="532.98"/>
  </r>
  <r>
    <x v="347"/>
    <x v="347"/>
    <s v="Odzież"/>
    <d v="2024-09-01T00:00:00"/>
    <n v="4"/>
    <n v="175.01"/>
    <n v="700.04"/>
  </r>
  <r>
    <x v="347"/>
    <x v="347"/>
    <s v="Odzież"/>
    <d v="2024-10-01T00:00:00"/>
    <n v="4"/>
    <n v="181.4"/>
    <n v="725.6"/>
  </r>
  <r>
    <x v="347"/>
    <x v="347"/>
    <s v="Odzież"/>
    <d v="2024-11-01T00:00:00"/>
    <n v="3"/>
    <n v="170.42"/>
    <n v="511.26"/>
  </r>
  <r>
    <x v="347"/>
    <x v="347"/>
    <s v="Odzież"/>
    <d v="2024-12-01T00:00:00"/>
    <n v="3"/>
    <n v="177.29"/>
    <n v="531.87"/>
  </r>
  <r>
    <x v="347"/>
    <x v="347"/>
    <s v="Odzież"/>
    <d v="2025-01-01T00:00:00"/>
    <n v="2"/>
    <n v="176.79"/>
    <n v="353.58"/>
  </r>
  <r>
    <x v="347"/>
    <x v="347"/>
    <s v="Odzież"/>
    <d v="2025-02-01T00:00:00"/>
    <n v="3"/>
    <n v="182.59"/>
    <n v="547.77"/>
  </r>
  <r>
    <x v="347"/>
    <x v="347"/>
    <s v="Odzież"/>
    <d v="2025-03-01T00:00:00"/>
    <n v="3"/>
    <n v="167.18"/>
    <n v="501.54"/>
  </r>
  <r>
    <x v="347"/>
    <x v="347"/>
    <s v="Odzież"/>
    <d v="2025-04-01T00:00:00"/>
    <n v="3"/>
    <n v="168.44"/>
    <n v="505.32"/>
  </r>
  <r>
    <x v="347"/>
    <x v="347"/>
    <s v="Odzież"/>
    <d v="2025-05-01T00:00:00"/>
    <n v="4"/>
    <n v="168.11"/>
    <n v="672.44"/>
  </r>
  <r>
    <x v="347"/>
    <x v="347"/>
    <s v="Odzież"/>
    <d v="2025-06-01T00:00:00"/>
    <n v="4"/>
    <n v="178.64"/>
    <n v="714.56"/>
  </r>
  <r>
    <x v="347"/>
    <x v="347"/>
    <s v="Odzież"/>
    <d v="2025-07-01T00:00:00"/>
    <n v="4"/>
    <n v="179.56"/>
    <n v="718.24"/>
  </r>
  <r>
    <x v="347"/>
    <x v="347"/>
    <s v="Odzież"/>
    <d v="2025-08-01T00:00:00"/>
    <n v="4"/>
    <n v="174.48"/>
    <n v="697.92"/>
  </r>
  <r>
    <x v="347"/>
    <x v="347"/>
    <s v="Odzież"/>
    <d v="2025-09-01T00:00:00"/>
    <n v="4"/>
    <n v="177.83"/>
    <n v="711.32"/>
  </r>
  <r>
    <x v="347"/>
    <x v="347"/>
    <s v="Odzież"/>
    <d v="2025-10-01T00:00:00"/>
    <n v="4"/>
    <n v="167.54"/>
    <n v="670.16"/>
  </r>
  <r>
    <x v="347"/>
    <x v="347"/>
    <s v="Odzież"/>
    <d v="2025-11-01T00:00:00"/>
    <n v="3"/>
    <n v="168.2"/>
    <n v="504.59999999999997"/>
  </r>
  <r>
    <x v="347"/>
    <x v="347"/>
    <s v="Odzież"/>
    <d v="2025-12-01T00:00:00"/>
    <n v="3"/>
    <n v="179.67"/>
    <n v="539.01"/>
  </r>
  <r>
    <x v="347"/>
    <x v="347"/>
    <s v="Odzież"/>
    <d v="2026-01-01T00:00:00"/>
    <n v="3"/>
    <n v="181.41"/>
    <n v="544.23"/>
  </r>
  <r>
    <x v="347"/>
    <x v="347"/>
    <s v="Odzież"/>
    <d v="2026-02-01T00:00:00"/>
    <n v="3"/>
    <n v="177.35"/>
    <n v="532.04999999999995"/>
  </r>
  <r>
    <x v="347"/>
    <x v="347"/>
    <s v="Odzież"/>
    <d v="2026-03-01T00:00:00"/>
    <n v="4"/>
    <n v="179.79"/>
    <n v="719.16"/>
  </r>
  <r>
    <x v="347"/>
    <x v="347"/>
    <s v="Odzież"/>
    <d v="2026-04-01T00:00:00"/>
    <n v="4"/>
    <n v="181.37"/>
    <n v="725.48"/>
  </r>
  <r>
    <x v="347"/>
    <x v="347"/>
    <s v="Odzież"/>
    <d v="2026-05-01T00:00:00"/>
    <n v="4"/>
    <n v="176.89"/>
    <n v="707.56"/>
  </r>
  <r>
    <x v="347"/>
    <x v="347"/>
    <s v="Odzież"/>
    <d v="2026-06-01T00:00:00"/>
    <n v="4"/>
    <n v="175.36"/>
    <n v="701.44"/>
  </r>
  <r>
    <x v="347"/>
    <x v="347"/>
    <s v="Odzież"/>
    <d v="2026-07-01T00:00:00"/>
    <n v="4"/>
    <n v="168.94"/>
    <n v="675.76"/>
  </r>
  <r>
    <x v="348"/>
    <x v="348"/>
    <s v="Zabawki"/>
    <d v="2024-08-01T00:00:00"/>
    <n v="1"/>
    <n v="182.04"/>
    <n v="182.04"/>
  </r>
  <r>
    <x v="348"/>
    <x v="348"/>
    <s v="Zabawki"/>
    <d v="2024-09-01T00:00:00"/>
    <n v="1"/>
    <n v="173.1"/>
    <n v="173.1"/>
  </r>
  <r>
    <x v="348"/>
    <x v="348"/>
    <s v="Zabawki"/>
    <d v="2024-10-01T00:00:00"/>
    <n v="1"/>
    <n v="179.59"/>
    <n v="179.59"/>
  </r>
  <r>
    <x v="348"/>
    <x v="348"/>
    <s v="Zabawki"/>
    <d v="2024-11-01T00:00:00"/>
    <n v="1"/>
    <n v="183.39"/>
    <n v="183.39"/>
  </r>
  <r>
    <x v="348"/>
    <x v="348"/>
    <s v="Zabawki"/>
    <d v="2024-12-01T00:00:00"/>
    <n v="1"/>
    <n v="183.2"/>
    <n v="183.2"/>
  </r>
  <r>
    <x v="348"/>
    <x v="348"/>
    <s v="Zabawki"/>
    <d v="2025-01-01T00:00:00"/>
    <n v="1"/>
    <n v="169.74"/>
    <n v="169.74"/>
  </r>
  <r>
    <x v="348"/>
    <x v="348"/>
    <s v="Zabawki"/>
    <d v="2025-02-01T00:00:00"/>
    <n v="1"/>
    <n v="174.3"/>
    <n v="174.3"/>
  </r>
  <r>
    <x v="348"/>
    <x v="348"/>
    <s v="Zabawki"/>
    <d v="2025-03-01T00:00:00"/>
    <n v="1"/>
    <n v="182.82"/>
    <n v="182.82"/>
  </r>
  <r>
    <x v="348"/>
    <x v="348"/>
    <s v="Zabawki"/>
    <d v="2025-04-01T00:00:00"/>
    <n v="1"/>
    <n v="179.89"/>
    <n v="179.89"/>
  </r>
  <r>
    <x v="348"/>
    <x v="348"/>
    <s v="Zabawki"/>
    <d v="2025-05-01T00:00:00"/>
    <n v="1"/>
    <n v="183.77"/>
    <n v="183.77"/>
  </r>
  <r>
    <x v="348"/>
    <x v="348"/>
    <s v="Zabawki"/>
    <d v="2025-06-01T00:00:00"/>
    <n v="1"/>
    <n v="178.48"/>
    <n v="178.48"/>
  </r>
  <r>
    <x v="348"/>
    <x v="348"/>
    <s v="Zabawki"/>
    <d v="2025-07-01T00:00:00"/>
    <n v="1"/>
    <n v="182.32"/>
    <n v="182.32"/>
  </r>
  <r>
    <x v="348"/>
    <x v="348"/>
    <s v="Zabawki"/>
    <d v="2025-08-01T00:00:00"/>
    <n v="1"/>
    <n v="178.17"/>
    <n v="178.17"/>
  </r>
  <r>
    <x v="348"/>
    <x v="348"/>
    <s v="Zabawki"/>
    <d v="2025-09-01T00:00:00"/>
    <n v="1"/>
    <n v="182.6"/>
    <n v="182.6"/>
  </r>
  <r>
    <x v="348"/>
    <x v="348"/>
    <s v="Zabawki"/>
    <d v="2025-10-01T00:00:00"/>
    <n v="1"/>
    <n v="185.58"/>
    <n v="185.58"/>
  </r>
  <r>
    <x v="348"/>
    <x v="348"/>
    <s v="Zabawki"/>
    <d v="2025-11-01T00:00:00"/>
    <n v="1"/>
    <n v="174.93"/>
    <n v="174.93"/>
  </r>
  <r>
    <x v="348"/>
    <x v="348"/>
    <s v="Zabawki"/>
    <d v="2025-12-01T00:00:00"/>
    <n v="1"/>
    <n v="183.32"/>
    <n v="183.32"/>
  </r>
  <r>
    <x v="348"/>
    <x v="348"/>
    <s v="Zabawki"/>
    <d v="2026-01-01T00:00:00"/>
    <n v="1"/>
    <n v="178.16"/>
    <n v="178.16"/>
  </r>
  <r>
    <x v="348"/>
    <x v="348"/>
    <s v="Zabawki"/>
    <d v="2026-02-01T00:00:00"/>
    <n v="1"/>
    <n v="170.5"/>
    <n v="170.5"/>
  </r>
  <r>
    <x v="348"/>
    <x v="348"/>
    <s v="Zabawki"/>
    <d v="2026-03-01T00:00:00"/>
    <n v="1"/>
    <n v="184"/>
    <n v="184"/>
  </r>
  <r>
    <x v="348"/>
    <x v="348"/>
    <s v="Zabawki"/>
    <d v="2026-04-01T00:00:00"/>
    <n v="1"/>
    <n v="181.28"/>
    <n v="181.28"/>
  </r>
  <r>
    <x v="348"/>
    <x v="348"/>
    <s v="Zabawki"/>
    <d v="2026-05-01T00:00:00"/>
    <n v="1"/>
    <n v="171.4"/>
    <n v="171.4"/>
  </r>
  <r>
    <x v="348"/>
    <x v="348"/>
    <s v="Zabawki"/>
    <d v="2026-06-01T00:00:00"/>
    <n v="1"/>
    <n v="178.94"/>
    <n v="178.94"/>
  </r>
  <r>
    <x v="348"/>
    <x v="348"/>
    <s v="Zabawki"/>
    <d v="2026-07-01T00:00:00"/>
    <n v="1"/>
    <n v="175.3"/>
    <n v="175.3"/>
  </r>
  <r>
    <x v="349"/>
    <x v="349"/>
    <s v="Ogród"/>
    <d v="2024-08-01T00:00:00"/>
    <n v="5"/>
    <n v="554.49"/>
    <n v="2772.45"/>
  </r>
  <r>
    <x v="349"/>
    <x v="349"/>
    <s v="Ogród"/>
    <d v="2024-09-01T00:00:00"/>
    <n v="17"/>
    <n v="579.25"/>
    <n v="9847.25"/>
  </r>
  <r>
    <x v="349"/>
    <x v="349"/>
    <s v="Ogród"/>
    <d v="2024-10-01T00:00:00"/>
    <n v="0"/>
    <n v="553.09"/>
    <n v="0"/>
  </r>
  <r>
    <x v="349"/>
    <x v="349"/>
    <s v="Ogród"/>
    <d v="2024-11-01T00:00:00"/>
    <n v="15"/>
    <n v="570.48"/>
    <n v="8557.2000000000007"/>
  </r>
  <r>
    <x v="349"/>
    <x v="349"/>
    <s v="Ogród"/>
    <d v="2024-12-01T00:00:00"/>
    <n v="0"/>
    <n v="538.57000000000005"/>
    <n v="0"/>
  </r>
  <r>
    <x v="349"/>
    <x v="349"/>
    <s v="Ogród"/>
    <d v="2025-01-01T00:00:00"/>
    <n v="0"/>
    <n v="555.28"/>
    <n v="0"/>
  </r>
  <r>
    <x v="349"/>
    <x v="349"/>
    <s v="Ogród"/>
    <d v="2025-02-01T00:00:00"/>
    <n v="0"/>
    <n v="535.83000000000004"/>
    <n v="0"/>
  </r>
  <r>
    <x v="349"/>
    <x v="349"/>
    <s v="Ogród"/>
    <d v="2025-03-01T00:00:00"/>
    <n v="0"/>
    <n v="561.80999999999995"/>
    <n v="0"/>
  </r>
  <r>
    <x v="349"/>
    <x v="349"/>
    <s v="Ogród"/>
    <d v="2025-04-01T00:00:00"/>
    <n v="18"/>
    <n v="555.66999999999996"/>
    <n v="10002.06"/>
  </r>
  <r>
    <x v="349"/>
    <x v="349"/>
    <s v="Ogród"/>
    <d v="2025-05-01T00:00:00"/>
    <n v="23"/>
    <n v="556.92999999999995"/>
    <n v="12809.39"/>
  </r>
  <r>
    <x v="349"/>
    <x v="349"/>
    <s v="Ogród"/>
    <d v="2025-06-01T00:00:00"/>
    <n v="2"/>
    <n v="568.15"/>
    <n v="1136.3"/>
  </r>
  <r>
    <x v="349"/>
    <x v="349"/>
    <s v="Ogród"/>
    <d v="2025-07-01T00:00:00"/>
    <n v="0"/>
    <n v="563.98"/>
    <n v="0"/>
  </r>
  <r>
    <x v="349"/>
    <x v="349"/>
    <s v="Ogród"/>
    <d v="2025-08-01T00:00:00"/>
    <n v="7"/>
    <n v="547.67999999999995"/>
    <n v="3833.7599999999998"/>
  </r>
  <r>
    <x v="349"/>
    <x v="349"/>
    <s v="Ogród"/>
    <d v="2025-09-01T00:00:00"/>
    <n v="0"/>
    <n v="571.95000000000005"/>
    <n v="0"/>
  </r>
  <r>
    <x v="349"/>
    <x v="349"/>
    <s v="Ogród"/>
    <d v="2025-10-01T00:00:00"/>
    <n v="8"/>
    <n v="557.04"/>
    <n v="4456.32"/>
  </r>
  <r>
    <x v="349"/>
    <x v="349"/>
    <s v="Ogród"/>
    <d v="2025-11-01T00:00:00"/>
    <n v="0"/>
    <n v="587.12"/>
    <n v="0"/>
  </r>
  <r>
    <x v="349"/>
    <x v="349"/>
    <s v="Ogród"/>
    <d v="2025-12-01T00:00:00"/>
    <n v="17"/>
    <n v="578.42999999999995"/>
    <n v="9833.31"/>
  </r>
  <r>
    <x v="349"/>
    <x v="349"/>
    <s v="Ogród"/>
    <d v="2026-01-01T00:00:00"/>
    <n v="0"/>
    <n v="563.72"/>
    <n v="0"/>
  </r>
  <r>
    <x v="349"/>
    <x v="349"/>
    <s v="Ogród"/>
    <d v="2026-02-01T00:00:00"/>
    <n v="0"/>
    <n v="559.34"/>
    <n v="0"/>
  </r>
  <r>
    <x v="349"/>
    <x v="349"/>
    <s v="Ogród"/>
    <d v="2026-03-01T00:00:00"/>
    <n v="23"/>
    <n v="541.55999999999995"/>
    <n v="12455.88"/>
  </r>
  <r>
    <x v="349"/>
    <x v="349"/>
    <s v="Ogród"/>
    <d v="2026-04-01T00:00:00"/>
    <n v="27"/>
    <n v="560.11"/>
    <n v="15122.970000000001"/>
  </r>
  <r>
    <x v="349"/>
    <x v="349"/>
    <s v="Ogród"/>
    <d v="2026-05-01T00:00:00"/>
    <n v="10"/>
    <n v="537.5"/>
    <n v="5375"/>
  </r>
  <r>
    <x v="349"/>
    <x v="349"/>
    <s v="Ogród"/>
    <d v="2026-06-01T00:00:00"/>
    <n v="21"/>
    <n v="576.09"/>
    <n v="12097.890000000001"/>
  </r>
  <r>
    <x v="349"/>
    <x v="349"/>
    <s v="Ogród"/>
    <d v="2026-07-01T00:00:00"/>
    <n v="12"/>
    <n v="539.04"/>
    <n v="6468.48"/>
  </r>
  <r>
    <x v="350"/>
    <x v="350"/>
    <s v="Kosmetyki"/>
    <d v="2024-08-01T00:00:00"/>
    <n v="20"/>
    <n v="35.340000000000003"/>
    <n v="706.80000000000007"/>
  </r>
  <r>
    <x v="350"/>
    <x v="350"/>
    <s v="Kosmetyki"/>
    <d v="2024-09-01T00:00:00"/>
    <n v="12"/>
    <n v="37.94"/>
    <n v="455.28"/>
  </r>
  <r>
    <x v="350"/>
    <x v="350"/>
    <s v="Kosmetyki"/>
    <d v="2024-10-01T00:00:00"/>
    <n v="9"/>
    <n v="38.89"/>
    <n v="350.01"/>
  </r>
  <r>
    <x v="350"/>
    <x v="350"/>
    <s v="Kosmetyki"/>
    <d v="2024-11-01T00:00:00"/>
    <n v="6"/>
    <n v="37.08"/>
    <n v="222.48"/>
  </r>
  <r>
    <x v="350"/>
    <x v="350"/>
    <s v="Kosmetyki"/>
    <d v="2024-12-01T00:00:00"/>
    <n v="7"/>
    <n v="38.22"/>
    <n v="267.53999999999996"/>
  </r>
  <r>
    <x v="350"/>
    <x v="350"/>
    <s v="Kosmetyki"/>
    <d v="2025-01-01T00:00:00"/>
    <n v="9"/>
    <n v="36.159999999999997"/>
    <n v="325.43999999999994"/>
  </r>
  <r>
    <x v="350"/>
    <x v="350"/>
    <s v="Kosmetyki"/>
    <d v="2025-02-01T00:00:00"/>
    <n v="12"/>
    <n v="37.130000000000003"/>
    <n v="445.56000000000006"/>
  </r>
  <r>
    <x v="350"/>
    <x v="350"/>
    <s v="Kosmetyki"/>
    <d v="2025-03-01T00:00:00"/>
    <n v="13"/>
    <n v="38.36"/>
    <n v="498.68"/>
  </r>
  <r>
    <x v="350"/>
    <x v="350"/>
    <s v="Kosmetyki"/>
    <d v="2025-04-01T00:00:00"/>
    <n v="17"/>
    <n v="38.69"/>
    <n v="657.73"/>
  </r>
  <r>
    <x v="350"/>
    <x v="350"/>
    <s v="Kosmetyki"/>
    <d v="2025-05-01T00:00:00"/>
    <n v="20"/>
    <n v="36.65"/>
    <n v="733"/>
  </r>
  <r>
    <x v="350"/>
    <x v="350"/>
    <s v="Kosmetyki"/>
    <d v="2025-06-01T00:00:00"/>
    <n v="21"/>
    <n v="37.76"/>
    <n v="792.95999999999992"/>
  </r>
  <r>
    <x v="350"/>
    <x v="350"/>
    <s v="Kosmetyki"/>
    <d v="2025-07-01T00:00:00"/>
    <n v="17"/>
    <n v="35.75"/>
    <n v="607.75"/>
  </r>
  <r>
    <x v="350"/>
    <x v="350"/>
    <s v="Kosmetyki"/>
    <d v="2025-08-01T00:00:00"/>
    <n v="15"/>
    <n v="38.32"/>
    <n v="574.79999999999995"/>
  </r>
  <r>
    <x v="350"/>
    <x v="350"/>
    <s v="Kosmetyki"/>
    <d v="2025-09-01T00:00:00"/>
    <n v="13"/>
    <n v="37.74"/>
    <n v="490.62"/>
  </r>
  <r>
    <x v="350"/>
    <x v="350"/>
    <s v="Kosmetyki"/>
    <d v="2025-10-01T00:00:00"/>
    <n v="6"/>
    <n v="36.01"/>
    <n v="216.06"/>
  </r>
  <r>
    <x v="350"/>
    <x v="350"/>
    <s v="Kosmetyki"/>
    <d v="2025-11-01T00:00:00"/>
    <n v="8"/>
    <n v="35.85"/>
    <n v="286.8"/>
  </r>
  <r>
    <x v="350"/>
    <x v="350"/>
    <s v="Kosmetyki"/>
    <d v="2025-12-01T00:00:00"/>
    <n v="6"/>
    <n v="37.19"/>
    <n v="223.14"/>
  </r>
  <r>
    <x v="350"/>
    <x v="350"/>
    <s v="Kosmetyki"/>
    <d v="2026-01-01T00:00:00"/>
    <n v="8"/>
    <n v="36.51"/>
    <n v="292.08"/>
  </r>
  <r>
    <x v="350"/>
    <x v="350"/>
    <s v="Kosmetyki"/>
    <d v="2026-02-01T00:00:00"/>
    <n v="11"/>
    <n v="37.65"/>
    <n v="414.15"/>
  </r>
  <r>
    <x v="350"/>
    <x v="350"/>
    <s v="Kosmetyki"/>
    <d v="2026-03-01T00:00:00"/>
    <n v="18"/>
    <n v="37.61"/>
    <n v="676.98"/>
  </r>
  <r>
    <x v="350"/>
    <x v="350"/>
    <s v="Kosmetyki"/>
    <d v="2026-04-01T00:00:00"/>
    <n v="22"/>
    <n v="35.85"/>
    <n v="788.7"/>
  </r>
  <r>
    <x v="350"/>
    <x v="350"/>
    <s v="Kosmetyki"/>
    <d v="2026-05-01T00:00:00"/>
    <n v="22"/>
    <n v="36.39"/>
    <n v="800.58"/>
  </r>
  <r>
    <x v="350"/>
    <x v="350"/>
    <s v="Kosmetyki"/>
    <d v="2026-06-01T00:00:00"/>
    <n v="26"/>
    <n v="36.1"/>
    <n v="938.6"/>
  </r>
  <r>
    <x v="350"/>
    <x v="350"/>
    <s v="Kosmetyki"/>
    <d v="2026-07-01T00:00:00"/>
    <n v="26"/>
    <n v="36.89"/>
    <n v="959.14"/>
  </r>
  <r>
    <x v="351"/>
    <x v="351"/>
    <s v="Ogród"/>
    <d v="2024-08-01T00:00:00"/>
    <n v="19"/>
    <n v="510.02"/>
    <n v="9690.3799999999992"/>
  </r>
  <r>
    <x v="351"/>
    <x v="351"/>
    <s v="Ogród"/>
    <d v="2024-09-01T00:00:00"/>
    <n v="22"/>
    <n v="505.53"/>
    <n v="11121.66"/>
  </r>
  <r>
    <x v="351"/>
    <x v="351"/>
    <s v="Ogród"/>
    <d v="2024-10-01T00:00:00"/>
    <n v="23"/>
    <n v="501.19"/>
    <n v="11527.37"/>
  </r>
  <r>
    <x v="351"/>
    <x v="351"/>
    <s v="Ogród"/>
    <d v="2024-11-01T00:00:00"/>
    <n v="32"/>
    <n v="499.41"/>
    <n v="15981.12"/>
  </r>
  <r>
    <x v="351"/>
    <x v="351"/>
    <s v="Ogród"/>
    <d v="2024-12-01T00:00:00"/>
    <n v="38"/>
    <n v="503.91"/>
    <n v="19148.580000000002"/>
  </r>
  <r>
    <x v="351"/>
    <x v="351"/>
    <s v="Ogród"/>
    <d v="2025-01-01T00:00:00"/>
    <n v="31"/>
    <n v="507.48"/>
    <n v="15731.880000000001"/>
  </r>
  <r>
    <x v="351"/>
    <x v="351"/>
    <s v="Ogród"/>
    <d v="2025-02-01T00:00:00"/>
    <n v="25"/>
    <n v="514.64"/>
    <n v="12866"/>
  </r>
  <r>
    <x v="351"/>
    <x v="351"/>
    <s v="Ogród"/>
    <d v="2025-03-01T00:00:00"/>
    <n v="10"/>
    <n v="526.32000000000005"/>
    <n v="5263.2000000000007"/>
  </r>
  <r>
    <x v="351"/>
    <x v="351"/>
    <s v="Ogród"/>
    <d v="2025-04-01T00:00:00"/>
    <n v="9"/>
    <n v="513.91"/>
    <n v="4625.1899999999996"/>
  </r>
  <r>
    <x v="351"/>
    <x v="351"/>
    <s v="Ogród"/>
    <d v="2025-05-01T00:00:00"/>
    <n v="7"/>
    <n v="498.48"/>
    <n v="3489.36"/>
  </r>
  <r>
    <x v="351"/>
    <x v="351"/>
    <s v="Ogród"/>
    <d v="2025-06-01T00:00:00"/>
    <n v="7"/>
    <n v="545.46"/>
    <n v="3818.2200000000003"/>
  </r>
  <r>
    <x v="351"/>
    <x v="351"/>
    <s v="Ogród"/>
    <d v="2025-07-01T00:00:00"/>
    <n v="12"/>
    <n v="528.16"/>
    <n v="6337.92"/>
  </r>
  <r>
    <x v="351"/>
    <x v="351"/>
    <s v="Ogród"/>
    <d v="2025-08-01T00:00:00"/>
    <n v="14"/>
    <n v="521.99"/>
    <n v="7307.8600000000006"/>
  </r>
  <r>
    <x v="351"/>
    <x v="351"/>
    <s v="Ogród"/>
    <d v="2025-09-01T00:00:00"/>
    <n v="16"/>
    <n v="508.95"/>
    <n v="8143.2"/>
  </r>
  <r>
    <x v="351"/>
    <x v="351"/>
    <s v="Ogród"/>
    <d v="2025-10-01T00:00:00"/>
    <n v="30"/>
    <n v="544.37"/>
    <n v="16331.1"/>
  </r>
  <r>
    <x v="351"/>
    <x v="351"/>
    <s v="Ogród"/>
    <d v="2025-11-01T00:00:00"/>
    <n v="28"/>
    <n v="505.13"/>
    <n v="14143.64"/>
  </r>
  <r>
    <x v="351"/>
    <x v="351"/>
    <s v="Ogród"/>
    <d v="2025-12-01T00:00:00"/>
    <n v="32"/>
    <n v="517.78"/>
    <n v="16568.96"/>
  </r>
  <r>
    <x v="351"/>
    <x v="351"/>
    <s v="Ogród"/>
    <d v="2026-01-01T00:00:00"/>
    <n v="20"/>
    <n v="497.84"/>
    <n v="9956.7999999999993"/>
  </r>
  <r>
    <x v="351"/>
    <x v="351"/>
    <s v="Ogród"/>
    <d v="2026-02-01T00:00:00"/>
    <n v="15"/>
    <n v="535.34"/>
    <n v="8030.1"/>
  </r>
  <r>
    <x v="351"/>
    <x v="351"/>
    <s v="Ogród"/>
    <d v="2026-03-01T00:00:00"/>
    <n v="15"/>
    <n v="515.22"/>
    <n v="7728.3"/>
  </r>
  <r>
    <x v="351"/>
    <x v="351"/>
    <s v="Ogród"/>
    <d v="2026-04-01T00:00:00"/>
    <n v="6"/>
    <n v="535.04"/>
    <n v="3210.24"/>
  </r>
  <r>
    <x v="351"/>
    <x v="351"/>
    <s v="Ogród"/>
    <d v="2026-05-01T00:00:00"/>
    <n v="6"/>
    <n v="507.47"/>
    <n v="3044.82"/>
  </r>
  <r>
    <x v="351"/>
    <x v="351"/>
    <s v="Ogród"/>
    <d v="2026-06-01T00:00:00"/>
    <n v="6"/>
    <n v="523.29999999999995"/>
    <n v="3139.7999999999997"/>
  </r>
  <r>
    <x v="351"/>
    <x v="351"/>
    <s v="Ogród"/>
    <d v="2026-07-01T00:00:00"/>
    <n v="11"/>
    <n v="498.84"/>
    <n v="5487.24"/>
  </r>
  <r>
    <x v="352"/>
    <x v="352"/>
    <s v="Obuwie"/>
    <d v="2024-08-01T00:00:00"/>
    <n v="6"/>
    <n v="173.79"/>
    <n v="1042.74"/>
  </r>
  <r>
    <x v="352"/>
    <x v="352"/>
    <s v="Obuwie"/>
    <d v="2024-09-01T00:00:00"/>
    <n v="15"/>
    <n v="167.7"/>
    <n v="2515.5"/>
  </r>
  <r>
    <x v="352"/>
    <x v="352"/>
    <s v="Obuwie"/>
    <d v="2024-10-01T00:00:00"/>
    <n v="0"/>
    <n v="176.38"/>
    <n v="0"/>
  </r>
  <r>
    <x v="352"/>
    <x v="352"/>
    <s v="Obuwie"/>
    <d v="2024-11-01T00:00:00"/>
    <n v="0"/>
    <n v="166.32"/>
    <n v="0"/>
  </r>
  <r>
    <x v="352"/>
    <x v="352"/>
    <s v="Obuwie"/>
    <d v="2024-12-01T00:00:00"/>
    <n v="0"/>
    <n v="164.31"/>
    <n v="0"/>
  </r>
  <r>
    <x v="352"/>
    <x v="352"/>
    <s v="Obuwie"/>
    <d v="2025-01-01T00:00:00"/>
    <n v="9"/>
    <n v="164.31"/>
    <n v="1478.79"/>
  </r>
  <r>
    <x v="352"/>
    <x v="352"/>
    <s v="Obuwie"/>
    <d v="2025-02-01T00:00:00"/>
    <n v="7"/>
    <n v="172.18"/>
    <n v="1205.26"/>
  </r>
  <r>
    <x v="352"/>
    <x v="352"/>
    <s v="Obuwie"/>
    <d v="2025-03-01T00:00:00"/>
    <n v="6"/>
    <n v="178.06"/>
    <n v="1068.3600000000001"/>
  </r>
  <r>
    <x v="352"/>
    <x v="352"/>
    <s v="Obuwie"/>
    <d v="2025-04-01T00:00:00"/>
    <n v="3"/>
    <n v="162.51"/>
    <n v="487.53"/>
  </r>
  <r>
    <x v="352"/>
    <x v="352"/>
    <s v="Obuwie"/>
    <d v="2025-05-01T00:00:00"/>
    <n v="6"/>
    <n v="162.97999999999999"/>
    <n v="977.87999999999988"/>
  </r>
  <r>
    <x v="352"/>
    <x v="352"/>
    <s v="Obuwie"/>
    <d v="2025-06-01T00:00:00"/>
    <n v="0"/>
    <n v="170.85"/>
    <n v="0"/>
  </r>
  <r>
    <x v="352"/>
    <x v="352"/>
    <s v="Obuwie"/>
    <d v="2025-07-01T00:00:00"/>
    <n v="0"/>
    <n v="173.95"/>
    <n v="0"/>
  </r>
  <r>
    <x v="352"/>
    <x v="352"/>
    <s v="Obuwie"/>
    <d v="2025-08-01T00:00:00"/>
    <n v="0"/>
    <n v="171.72"/>
    <n v="0"/>
  </r>
  <r>
    <x v="352"/>
    <x v="352"/>
    <s v="Obuwie"/>
    <d v="2025-09-01T00:00:00"/>
    <n v="0"/>
    <n v="174.54"/>
    <n v="0"/>
  </r>
  <r>
    <x v="352"/>
    <x v="352"/>
    <s v="Obuwie"/>
    <d v="2025-10-01T00:00:00"/>
    <n v="0"/>
    <n v="175.44"/>
    <n v="0"/>
  </r>
  <r>
    <x v="352"/>
    <x v="352"/>
    <s v="Obuwie"/>
    <d v="2025-11-01T00:00:00"/>
    <n v="0"/>
    <n v="163.15"/>
    <n v="0"/>
  </r>
  <r>
    <x v="352"/>
    <x v="352"/>
    <s v="Obuwie"/>
    <d v="2025-12-01T00:00:00"/>
    <n v="0"/>
    <n v="179.22"/>
    <n v="0"/>
  </r>
  <r>
    <x v="352"/>
    <x v="352"/>
    <s v="Obuwie"/>
    <d v="2026-01-01T00:00:00"/>
    <n v="0"/>
    <n v="177.89"/>
    <n v="0"/>
  </r>
  <r>
    <x v="352"/>
    <x v="352"/>
    <s v="Obuwie"/>
    <d v="2026-02-01T00:00:00"/>
    <n v="12"/>
    <n v="163.78"/>
    <n v="1965.3600000000001"/>
  </r>
  <r>
    <x v="352"/>
    <x v="352"/>
    <s v="Obuwie"/>
    <d v="2026-03-01T00:00:00"/>
    <n v="6"/>
    <n v="177.69"/>
    <n v="1066.1399999999999"/>
  </r>
  <r>
    <x v="352"/>
    <x v="352"/>
    <s v="Obuwie"/>
    <d v="2026-04-01T00:00:00"/>
    <n v="10"/>
    <n v="175.33"/>
    <n v="1753.3000000000002"/>
  </r>
  <r>
    <x v="352"/>
    <x v="352"/>
    <s v="Obuwie"/>
    <d v="2026-05-01T00:00:00"/>
    <n v="3"/>
    <n v="162.9"/>
    <n v="488.70000000000005"/>
  </r>
  <r>
    <x v="352"/>
    <x v="352"/>
    <s v="Obuwie"/>
    <d v="2026-06-01T00:00:00"/>
    <n v="6"/>
    <n v="168.29"/>
    <n v="1009.74"/>
  </r>
  <r>
    <x v="352"/>
    <x v="352"/>
    <s v="Obuwie"/>
    <d v="2026-07-01T00:00:00"/>
    <n v="1"/>
    <n v="162.65"/>
    <n v="162.65"/>
  </r>
  <r>
    <x v="353"/>
    <x v="353"/>
    <s v="Spożywcze"/>
    <d v="2024-08-01T00:00:00"/>
    <n v="14"/>
    <n v="42.48"/>
    <n v="594.71999999999991"/>
  </r>
  <r>
    <x v="353"/>
    <x v="353"/>
    <s v="Spożywcze"/>
    <d v="2024-09-01T00:00:00"/>
    <n v="15"/>
    <n v="39.86"/>
    <n v="597.9"/>
  </r>
  <r>
    <x v="353"/>
    <x v="353"/>
    <s v="Spożywcze"/>
    <d v="2024-10-01T00:00:00"/>
    <n v="15"/>
    <n v="39.72"/>
    <n v="595.79999999999995"/>
  </r>
  <r>
    <x v="353"/>
    <x v="353"/>
    <s v="Spożywcze"/>
    <d v="2024-11-01T00:00:00"/>
    <n v="16"/>
    <n v="41.51"/>
    <n v="664.16"/>
  </r>
  <r>
    <x v="353"/>
    <x v="353"/>
    <s v="Spożywcze"/>
    <d v="2024-12-01T00:00:00"/>
    <n v="17"/>
    <n v="40.369999999999997"/>
    <n v="686.29"/>
  </r>
  <r>
    <x v="353"/>
    <x v="353"/>
    <s v="Spożywcze"/>
    <d v="2025-01-01T00:00:00"/>
    <n v="16"/>
    <n v="42.66"/>
    <n v="682.56"/>
  </r>
  <r>
    <x v="353"/>
    <x v="353"/>
    <s v="Spożywcze"/>
    <d v="2025-02-01T00:00:00"/>
    <n v="22"/>
    <n v="41.46"/>
    <n v="912.12"/>
  </r>
  <r>
    <x v="353"/>
    <x v="353"/>
    <s v="Spożywcze"/>
    <d v="2025-03-01T00:00:00"/>
    <n v="18"/>
    <n v="39.22"/>
    <n v="705.96"/>
  </r>
  <r>
    <x v="353"/>
    <x v="353"/>
    <s v="Spożywcze"/>
    <d v="2025-04-01T00:00:00"/>
    <n v="16"/>
    <n v="42.28"/>
    <n v="676.48"/>
  </r>
  <r>
    <x v="353"/>
    <x v="353"/>
    <s v="Spożywcze"/>
    <d v="2025-05-01T00:00:00"/>
    <n v="17"/>
    <n v="40.46"/>
    <n v="687.82"/>
  </r>
  <r>
    <x v="353"/>
    <x v="353"/>
    <s v="Spożywcze"/>
    <d v="2025-06-01T00:00:00"/>
    <n v="14"/>
    <n v="39.24"/>
    <n v="549.36"/>
  </r>
  <r>
    <x v="353"/>
    <x v="353"/>
    <s v="Spożywcze"/>
    <d v="2025-07-01T00:00:00"/>
    <n v="14"/>
    <n v="39.92"/>
    <n v="558.88"/>
  </r>
  <r>
    <x v="353"/>
    <x v="353"/>
    <s v="Spożywcze"/>
    <d v="2025-08-01T00:00:00"/>
    <n v="12"/>
    <n v="40.44"/>
    <n v="485.28"/>
  </r>
  <r>
    <x v="353"/>
    <x v="353"/>
    <s v="Spożywcze"/>
    <d v="2025-09-01T00:00:00"/>
    <n v="14"/>
    <n v="38.79"/>
    <n v="543.05999999999995"/>
  </r>
  <r>
    <x v="353"/>
    <x v="353"/>
    <s v="Spożywcze"/>
    <d v="2025-10-01T00:00:00"/>
    <n v="14"/>
    <n v="39.64"/>
    <n v="554.96"/>
  </r>
  <r>
    <x v="353"/>
    <x v="353"/>
    <s v="Spożywcze"/>
    <d v="2025-11-01T00:00:00"/>
    <n v="17"/>
    <n v="40.98"/>
    <n v="696.66"/>
  </r>
  <r>
    <x v="353"/>
    <x v="353"/>
    <s v="Spożywcze"/>
    <d v="2025-12-01T00:00:00"/>
    <n v="16"/>
    <n v="39.06"/>
    <n v="624.96"/>
  </r>
  <r>
    <x v="353"/>
    <x v="353"/>
    <s v="Spożywcze"/>
    <d v="2026-01-01T00:00:00"/>
    <n v="16"/>
    <n v="39.69"/>
    <n v="635.04"/>
  </r>
  <r>
    <x v="353"/>
    <x v="353"/>
    <s v="Spożywcze"/>
    <d v="2026-02-01T00:00:00"/>
    <n v="16"/>
    <n v="39.33"/>
    <n v="629.28"/>
  </r>
  <r>
    <x v="353"/>
    <x v="353"/>
    <s v="Spożywcze"/>
    <d v="2026-03-01T00:00:00"/>
    <n v="19"/>
    <n v="40.19"/>
    <n v="763.6099999999999"/>
  </r>
  <r>
    <x v="353"/>
    <x v="353"/>
    <s v="Spożywcze"/>
    <d v="2026-04-01T00:00:00"/>
    <n v="18"/>
    <n v="39.92"/>
    <n v="718.56000000000006"/>
  </r>
  <r>
    <x v="353"/>
    <x v="353"/>
    <s v="Spożywcze"/>
    <d v="2026-05-01T00:00:00"/>
    <n v="17"/>
    <n v="39.82"/>
    <n v="676.94"/>
  </r>
  <r>
    <x v="353"/>
    <x v="353"/>
    <s v="Spożywcze"/>
    <d v="2026-06-01T00:00:00"/>
    <n v="15"/>
    <n v="42.73"/>
    <n v="640.94999999999993"/>
  </r>
  <r>
    <x v="353"/>
    <x v="353"/>
    <s v="Spożywcze"/>
    <d v="2026-07-01T00:00:00"/>
    <n v="14"/>
    <n v="40.130000000000003"/>
    <n v="561.82000000000005"/>
  </r>
  <r>
    <x v="354"/>
    <x v="354"/>
    <s v="Obuwie"/>
    <d v="2024-08-01T00:00:00"/>
    <n v="21"/>
    <n v="308.01"/>
    <n v="6468.21"/>
  </r>
  <r>
    <x v="354"/>
    <x v="354"/>
    <s v="Obuwie"/>
    <d v="2024-09-01T00:00:00"/>
    <n v="18"/>
    <n v="293.94"/>
    <n v="5290.92"/>
  </r>
  <r>
    <x v="354"/>
    <x v="354"/>
    <s v="Obuwie"/>
    <d v="2024-10-01T00:00:00"/>
    <n v="21"/>
    <n v="296.39999999999998"/>
    <n v="6224.4"/>
  </r>
  <r>
    <x v="354"/>
    <x v="354"/>
    <s v="Obuwie"/>
    <d v="2024-11-01T00:00:00"/>
    <n v="20"/>
    <n v="308.3"/>
    <n v="6166"/>
  </r>
  <r>
    <x v="354"/>
    <x v="354"/>
    <s v="Obuwie"/>
    <d v="2024-12-01T00:00:00"/>
    <n v="19"/>
    <n v="309.17"/>
    <n v="5874.2300000000005"/>
  </r>
  <r>
    <x v="354"/>
    <x v="354"/>
    <s v="Obuwie"/>
    <d v="2025-01-01T00:00:00"/>
    <n v="22"/>
    <n v="305.52"/>
    <n v="6721.44"/>
  </r>
  <r>
    <x v="354"/>
    <x v="354"/>
    <s v="Obuwie"/>
    <d v="2025-02-01T00:00:00"/>
    <n v="22"/>
    <n v="308.81"/>
    <n v="6793.82"/>
  </r>
  <r>
    <x v="354"/>
    <x v="354"/>
    <s v="Obuwie"/>
    <d v="2025-03-01T00:00:00"/>
    <n v="20"/>
    <n v="301.93"/>
    <n v="6038.6"/>
  </r>
  <r>
    <x v="354"/>
    <x v="354"/>
    <s v="Obuwie"/>
    <d v="2025-04-01T00:00:00"/>
    <n v="24"/>
    <n v="284.02"/>
    <n v="6816.48"/>
  </r>
  <r>
    <x v="354"/>
    <x v="354"/>
    <s v="Obuwie"/>
    <d v="2025-05-01T00:00:00"/>
    <n v="23"/>
    <n v="293.64"/>
    <n v="6753.7199999999993"/>
  </r>
  <r>
    <x v="354"/>
    <x v="354"/>
    <s v="Obuwie"/>
    <d v="2025-06-01T00:00:00"/>
    <n v="24"/>
    <n v="305.13"/>
    <n v="7323.12"/>
  </r>
  <r>
    <x v="354"/>
    <x v="354"/>
    <s v="Obuwie"/>
    <d v="2025-07-01T00:00:00"/>
    <n v="21"/>
    <n v="301.77999999999997"/>
    <n v="6337.3799999999992"/>
  </r>
  <r>
    <x v="354"/>
    <x v="354"/>
    <s v="Obuwie"/>
    <d v="2025-08-01T00:00:00"/>
    <n v="19"/>
    <n v="305.95999999999998"/>
    <n v="5813.24"/>
  </r>
  <r>
    <x v="354"/>
    <x v="354"/>
    <s v="Obuwie"/>
    <d v="2025-09-01T00:00:00"/>
    <n v="18"/>
    <n v="295.83999999999997"/>
    <n v="5325.12"/>
  </r>
  <r>
    <x v="354"/>
    <x v="354"/>
    <s v="Obuwie"/>
    <d v="2025-10-01T00:00:00"/>
    <n v="17"/>
    <n v="308.97000000000003"/>
    <n v="5252.4900000000007"/>
  </r>
  <r>
    <x v="354"/>
    <x v="354"/>
    <s v="Obuwie"/>
    <d v="2025-11-01T00:00:00"/>
    <n v="14"/>
    <n v="289.91000000000003"/>
    <n v="4058.7400000000002"/>
  </r>
  <r>
    <x v="354"/>
    <x v="354"/>
    <s v="Obuwie"/>
    <d v="2025-12-01T00:00:00"/>
    <n v="17"/>
    <n v="306.66000000000003"/>
    <n v="5213.22"/>
  </r>
  <r>
    <x v="354"/>
    <x v="354"/>
    <s v="Obuwie"/>
    <d v="2026-01-01T00:00:00"/>
    <n v="19"/>
    <n v="305.49"/>
    <n v="5804.31"/>
  </r>
  <r>
    <x v="354"/>
    <x v="354"/>
    <s v="Obuwie"/>
    <d v="2026-02-01T00:00:00"/>
    <n v="15"/>
    <n v="291.13"/>
    <n v="4366.95"/>
  </r>
  <r>
    <x v="354"/>
    <x v="354"/>
    <s v="Obuwie"/>
    <d v="2026-03-01T00:00:00"/>
    <n v="20"/>
    <n v="292.2"/>
    <n v="5844"/>
  </r>
  <r>
    <x v="354"/>
    <x v="354"/>
    <s v="Obuwie"/>
    <d v="2026-04-01T00:00:00"/>
    <n v="21"/>
    <n v="306.89"/>
    <n v="6444.69"/>
  </r>
  <r>
    <x v="354"/>
    <x v="354"/>
    <s v="Obuwie"/>
    <d v="2026-05-01T00:00:00"/>
    <n v="18"/>
    <n v="303.18"/>
    <n v="5457.24"/>
  </r>
  <r>
    <x v="354"/>
    <x v="354"/>
    <s v="Obuwie"/>
    <d v="2026-06-01T00:00:00"/>
    <n v="19"/>
    <n v="306.39999999999998"/>
    <n v="5821.5999999999995"/>
  </r>
  <r>
    <x v="354"/>
    <x v="354"/>
    <s v="Obuwie"/>
    <d v="2026-07-01T00:00:00"/>
    <n v="19"/>
    <n v="292.82"/>
    <n v="5563.58"/>
  </r>
  <r>
    <x v="355"/>
    <x v="355"/>
    <s v="Elektronika"/>
    <d v="2024-08-01T00:00:00"/>
    <n v="6"/>
    <n v="116.65"/>
    <n v="699.90000000000009"/>
  </r>
  <r>
    <x v="355"/>
    <x v="355"/>
    <s v="Elektronika"/>
    <d v="2024-09-01T00:00:00"/>
    <n v="6"/>
    <n v="115.34"/>
    <n v="692.04"/>
  </r>
  <r>
    <x v="355"/>
    <x v="355"/>
    <s v="Elektronika"/>
    <d v="2024-10-01T00:00:00"/>
    <n v="6"/>
    <n v="122.9"/>
    <n v="737.40000000000009"/>
  </r>
  <r>
    <x v="355"/>
    <x v="355"/>
    <s v="Elektronika"/>
    <d v="2024-11-01T00:00:00"/>
    <n v="6"/>
    <n v="121.79"/>
    <n v="730.74"/>
  </r>
  <r>
    <x v="355"/>
    <x v="355"/>
    <s v="Elektronika"/>
    <d v="2024-12-01T00:00:00"/>
    <n v="5"/>
    <n v="114.99"/>
    <n v="574.94999999999993"/>
  </r>
  <r>
    <x v="355"/>
    <x v="355"/>
    <s v="Elektronika"/>
    <d v="2025-01-01T00:00:00"/>
    <n v="5"/>
    <n v="117.52"/>
    <n v="587.6"/>
  </r>
  <r>
    <x v="355"/>
    <x v="355"/>
    <s v="Elektronika"/>
    <d v="2025-02-01T00:00:00"/>
    <n v="6"/>
    <n v="125.14"/>
    <n v="750.84"/>
  </r>
  <r>
    <x v="355"/>
    <x v="355"/>
    <s v="Elektronika"/>
    <d v="2025-03-01T00:00:00"/>
    <n v="5"/>
    <n v="124.06"/>
    <n v="620.29999999999995"/>
  </r>
  <r>
    <x v="355"/>
    <x v="355"/>
    <s v="Elektronika"/>
    <d v="2025-04-01T00:00:00"/>
    <n v="6"/>
    <n v="118.76"/>
    <n v="712.56000000000006"/>
  </r>
  <r>
    <x v="355"/>
    <x v="355"/>
    <s v="Elektronika"/>
    <d v="2025-05-01T00:00:00"/>
    <n v="6"/>
    <n v="124.67"/>
    <n v="748.02"/>
  </r>
  <r>
    <x v="355"/>
    <x v="355"/>
    <s v="Elektronika"/>
    <d v="2025-06-01T00:00:00"/>
    <n v="6"/>
    <n v="120.37"/>
    <n v="722.22"/>
  </r>
  <r>
    <x v="355"/>
    <x v="355"/>
    <s v="Elektronika"/>
    <d v="2025-07-01T00:00:00"/>
    <n v="6"/>
    <n v="114.43"/>
    <n v="686.58"/>
  </r>
  <r>
    <x v="355"/>
    <x v="355"/>
    <s v="Elektronika"/>
    <d v="2025-08-01T00:00:00"/>
    <n v="6"/>
    <n v="114.84"/>
    <n v="689.04"/>
  </r>
  <r>
    <x v="355"/>
    <x v="355"/>
    <s v="Elektronika"/>
    <d v="2025-09-01T00:00:00"/>
    <n v="7"/>
    <n v="114.58"/>
    <n v="802.06"/>
  </r>
  <r>
    <x v="355"/>
    <x v="355"/>
    <s v="Elektronika"/>
    <d v="2025-10-01T00:00:00"/>
    <n v="7"/>
    <n v="118.75"/>
    <n v="831.25"/>
  </r>
  <r>
    <x v="355"/>
    <x v="355"/>
    <s v="Elektronika"/>
    <d v="2025-11-01T00:00:00"/>
    <n v="5"/>
    <n v="123.75"/>
    <n v="618.75"/>
  </r>
  <r>
    <x v="355"/>
    <x v="355"/>
    <s v="Elektronika"/>
    <d v="2025-12-01T00:00:00"/>
    <n v="6"/>
    <n v="124.44"/>
    <n v="746.64"/>
  </r>
  <r>
    <x v="355"/>
    <x v="355"/>
    <s v="Elektronika"/>
    <d v="2026-01-01T00:00:00"/>
    <n v="6"/>
    <n v="124.22"/>
    <n v="745.31999999999994"/>
  </r>
  <r>
    <x v="355"/>
    <x v="355"/>
    <s v="Elektronika"/>
    <d v="2026-02-01T00:00:00"/>
    <n v="6"/>
    <n v="124.42"/>
    <n v="746.52"/>
  </r>
  <r>
    <x v="355"/>
    <x v="355"/>
    <s v="Elektronika"/>
    <d v="2026-03-01T00:00:00"/>
    <n v="6"/>
    <n v="121.1"/>
    <n v="726.59999999999991"/>
  </r>
  <r>
    <x v="355"/>
    <x v="355"/>
    <s v="Elektronika"/>
    <d v="2026-04-01T00:00:00"/>
    <n v="5"/>
    <n v="117.78"/>
    <n v="588.9"/>
  </r>
  <r>
    <x v="355"/>
    <x v="355"/>
    <s v="Elektronika"/>
    <d v="2026-05-01T00:00:00"/>
    <n v="6"/>
    <n v="121.1"/>
    <n v="726.59999999999991"/>
  </r>
  <r>
    <x v="355"/>
    <x v="355"/>
    <s v="Elektronika"/>
    <d v="2026-06-01T00:00:00"/>
    <n v="6"/>
    <n v="121.41"/>
    <n v="728.46"/>
  </r>
  <r>
    <x v="355"/>
    <x v="355"/>
    <s v="Elektronika"/>
    <d v="2026-07-01T00:00:00"/>
    <n v="7"/>
    <n v="122.49"/>
    <n v="857.43"/>
  </r>
  <r>
    <x v="356"/>
    <x v="356"/>
    <s v="Oświetlenie"/>
    <d v="2024-08-01T00:00:00"/>
    <n v="38"/>
    <n v="94.74"/>
    <n v="3600.12"/>
  </r>
  <r>
    <x v="356"/>
    <x v="356"/>
    <s v="Oświetlenie"/>
    <d v="2024-09-01T00:00:00"/>
    <n v="37"/>
    <n v="94.13"/>
    <n v="3482.81"/>
  </r>
  <r>
    <x v="356"/>
    <x v="356"/>
    <s v="Oświetlenie"/>
    <d v="2024-10-01T00:00:00"/>
    <n v="40"/>
    <n v="96.68"/>
    <n v="3867.2000000000003"/>
  </r>
  <r>
    <x v="356"/>
    <x v="356"/>
    <s v="Oświetlenie"/>
    <d v="2024-11-01T00:00:00"/>
    <n v="36"/>
    <n v="100.64"/>
    <n v="3623.04"/>
  </r>
  <r>
    <x v="356"/>
    <x v="356"/>
    <s v="Oświetlenie"/>
    <d v="2024-12-01T00:00:00"/>
    <n v="48"/>
    <n v="100.91"/>
    <n v="4843.68"/>
  </r>
  <r>
    <x v="356"/>
    <x v="356"/>
    <s v="Oświetlenie"/>
    <d v="2025-01-01T00:00:00"/>
    <n v="37"/>
    <n v="99.42"/>
    <n v="3678.54"/>
  </r>
  <r>
    <x v="356"/>
    <x v="356"/>
    <s v="Oświetlenie"/>
    <d v="2025-02-01T00:00:00"/>
    <n v="46"/>
    <n v="95.25"/>
    <n v="4381.5"/>
  </r>
  <r>
    <x v="356"/>
    <x v="356"/>
    <s v="Oświetlenie"/>
    <d v="2025-03-01T00:00:00"/>
    <n v="34"/>
    <n v="96.9"/>
    <n v="3294.6000000000004"/>
  </r>
  <r>
    <x v="356"/>
    <x v="356"/>
    <s v="Oświetlenie"/>
    <d v="2025-04-01T00:00:00"/>
    <n v="34"/>
    <n v="100.75"/>
    <n v="3425.5"/>
  </r>
  <r>
    <x v="356"/>
    <x v="356"/>
    <s v="Oświetlenie"/>
    <d v="2025-05-01T00:00:00"/>
    <n v="36"/>
    <n v="96.02"/>
    <n v="3456.72"/>
  </r>
  <r>
    <x v="356"/>
    <x v="356"/>
    <s v="Oświetlenie"/>
    <d v="2025-06-01T00:00:00"/>
    <n v="34"/>
    <n v="96.66"/>
    <n v="3286.44"/>
  </r>
  <r>
    <x v="356"/>
    <x v="356"/>
    <s v="Oświetlenie"/>
    <d v="2025-07-01T00:00:00"/>
    <n v="36"/>
    <n v="98.77"/>
    <n v="3555.72"/>
  </r>
  <r>
    <x v="356"/>
    <x v="356"/>
    <s v="Oświetlenie"/>
    <d v="2025-08-01T00:00:00"/>
    <n v="35"/>
    <n v="95.44"/>
    <n v="3340.4"/>
  </r>
  <r>
    <x v="356"/>
    <x v="356"/>
    <s v="Oświetlenie"/>
    <d v="2025-09-01T00:00:00"/>
    <n v="39"/>
    <n v="99.03"/>
    <n v="3862.17"/>
  </r>
  <r>
    <x v="356"/>
    <x v="356"/>
    <s v="Oświetlenie"/>
    <d v="2025-10-01T00:00:00"/>
    <n v="39"/>
    <n v="93.19"/>
    <n v="3634.41"/>
  </r>
  <r>
    <x v="356"/>
    <x v="356"/>
    <s v="Oświetlenie"/>
    <d v="2025-11-01T00:00:00"/>
    <n v="45"/>
    <n v="95.01"/>
    <n v="4275.45"/>
  </r>
  <r>
    <x v="356"/>
    <x v="356"/>
    <s v="Oświetlenie"/>
    <d v="2025-12-01T00:00:00"/>
    <n v="44"/>
    <n v="99.11"/>
    <n v="4360.84"/>
  </r>
  <r>
    <x v="356"/>
    <x v="356"/>
    <s v="Oświetlenie"/>
    <d v="2026-01-01T00:00:00"/>
    <n v="48"/>
    <n v="100.09"/>
    <n v="4804.32"/>
  </r>
  <r>
    <x v="356"/>
    <x v="356"/>
    <s v="Oświetlenie"/>
    <d v="2026-02-01T00:00:00"/>
    <n v="49"/>
    <n v="95.76"/>
    <n v="4692.2400000000007"/>
  </r>
  <r>
    <x v="356"/>
    <x v="356"/>
    <s v="Oświetlenie"/>
    <d v="2026-03-01T00:00:00"/>
    <n v="45"/>
    <n v="99.42"/>
    <n v="4473.8999999999996"/>
  </r>
  <r>
    <x v="356"/>
    <x v="356"/>
    <s v="Oświetlenie"/>
    <d v="2026-04-01T00:00:00"/>
    <n v="43"/>
    <n v="98.37"/>
    <n v="4229.91"/>
  </r>
  <r>
    <x v="356"/>
    <x v="356"/>
    <s v="Oświetlenie"/>
    <d v="2026-05-01T00:00:00"/>
    <n v="38"/>
    <n v="98.76"/>
    <n v="3752.88"/>
  </r>
  <r>
    <x v="356"/>
    <x v="356"/>
    <s v="Oświetlenie"/>
    <d v="2026-06-01T00:00:00"/>
    <n v="41"/>
    <n v="94.03"/>
    <n v="3855.23"/>
  </r>
  <r>
    <x v="356"/>
    <x v="356"/>
    <s v="Oświetlenie"/>
    <d v="2026-07-01T00:00:00"/>
    <n v="36"/>
    <n v="98.75"/>
    <n v="3555"/>
  </r>
  <r>
    <x v="357"/>
    <x v="357"/>
    <s v="Motoryzacja"/>
    <d v="2024-08-01T00:00:00"/>
    <n v="6"/>
    <n v="145.34"/>
    <n v="872.04"/>
  </r>
  <r>
    <x v="357"/>
    <x v="357"/>
    <s v="Motoryzacja"/>
    <d v="2024-09-01T00:00:00"/>
    <n v="0"/>
    <n v="158.61000000000001"/>
    <n v="0"/>
  </r>
  <r>
    <x v="357"/>
    <x v="357"/>
    <s v="Motoryzacja"/>
    <d v="2024-10-01T00:00:00"/>
    <n v="0"/>
    <n v="159.94999999999999"/>
    <n v="0"/>
  </r>
  <r>
    <x v="357"/>
    <x v="357"/>
    <s v="Motoryzacja"/>
    <d v="2024-11-01T00:00:00"/>
    <n v="3"/>
    <n v="156.58000000000001"/>
    <n v="469.74"/>
  </r>
  <r>
    <x v="357"/>
    <x v="357"/>
    <s v="Motoryzacja"/>
    <d v="2024-12-01T00:00:00"/>
    <n v="5"/>
    <n v="155.13"/>
    <n v="775.65"/>
  </r>
  <r>
    <x v="357"/>
    <x v="357"/>
    <s v="Motoryzacja"/>
    <d v="2025-01-01T00:00:00"/>
    <n v="0"/>
    <n v="154.38"/>
    <n v="0"/>
  </r>
  <r>
    <x v="357"/>
    <x v="357"/>
    <s v="Motoryzacja"/>
    <d v="2025-02-01T00:00:00"/>
    <n v="2"/>
    <n v="145.13999999999999"/>
    <n v="290.27999999999997"/>
  </r>
  <r>
    <x v="357"/>
    <x v="357"/>
    <s v="Motoryzacja"/>
    <d v="2025-03-01T00:00:00"/>
    <n v="3"/>
    <n v="159.72999999999999"/>
    <n v="479.18999999999994"/>
  </r>
  <r>
    <x v="357"/>
    <x v="357"/>
    <s v="Motoryzacja"/>
    <d v="2025-04-01T00:00:00"/>
    <n v="1"/>
    <n v="145.21"/>
    <n v="145.21"/>
  </r>
  <r>
    <x v="357"/>
    <x v="357"/>
    <s v="Motoryzacja"/>
    <d v="2025-05-01T00:00:00"/>
    <n v="2"/>
    <n v="148.88999999999999"/>
    <n v="297.77999999999997"/>
  </r>
  <r>
    <x v="357"/>
    <x v="357"/>
    <s v="Motoryzacja"/>
    <d v="2025-06-01T00:00:00"/>
    <n v="0"/>
    <n v="144.99"/>
    <n v="0"/>
  </r>
  <r>
    <x v="357"/>
    <x v="357"/>
    <s v="Motoryzacja"/>
    <d v="2025-07-01T00:00:00"/>
    <n v="3"/>
    <n v="153.29"/>
    <n v="459.87"/>
  </r>
  <r>
    <x v="357"/>
    <x v="357"/>
    <s v="Motoryzacja"/>
    <d v="2025-08-01T00:00:00"/>
    <n v="4"/>
    <n v="148.97999999999999"/>
    <n v="595.91999999999996"/>
  </r>
  <r>
    <x v="357"/>
    <x v="357"/>
    <s v="Motoryzacja"/>
    <d v="2025-09-01T00:00:00"/>
    <n v="0"/>
    <n v="154.85"/>
    <n v="0"/>
  </r>
  <r>
    <x v="357"/>
    <x v="357"/>
    <s v="Motoryzacja"/>
    <d v="2025-10-01T00:00:00"/>
    <n v="3"/>
    <n v="155.9"/>
    <n v="467.70000000000005"/>
  </r>
  <r>
    <x v="357"/>
    <x v="357"/>
    <s v="Motoryzacja"/>
    <d v="2025-11-01T00:00:00"/>
    <n v="0"/>
    <n v="159.72999999999999"/>
    <n v="0"/>
  </r>
  <r>
    <x v="357"/>
    <x v="357"/>
    <s v="Motoryzacja"/>
    <d v="2025-12-01T00:00:00"/>
    <n v="0"/>
    <n v="147.52000000000001"/>
    <n v="0"/>
  </r>
  <r>
    <x v="357"/>
    <x v="357"/>
    <s v="Motoryzacja"/>
    <d v="2026-01-01T00:00:00"/>
    <n v="6"/>
    <n v="152.29"/>
    <n v="913.74"/>
  </r>
  <r>
    <x v="357"/>
    <x v="357"/>
    <s v="Motoryzacja"/>
    <d v="2026-02-01T00:00:00"/>
    <n v="0"/>
    <n v="153.82"/>
    <n v="0"/>
  </r>
  <r>
    <x v="357"/>
    <x v="357"/>
    <s v="Motoryzacja"/>
    <d v="2026-03-01T00:00:00"/>
    <n v="0"/>
    <n v="150.82"/>
    <n v="0"/>
  </r>
  <r>
    <x v="357"/>
    <x v="357"/>
    <s v="Motoryzacja"/>
    <d v="2026-04-01T00:00:00"/>
    <n v="1"/>
    <n v="159.63"/>
    <n v="159.63"/>
  </r>
  <r>
    <x v="357"/>
    <x v="357"/>
    <s v="Motoryzacja"/>
    <d v="2026-05-01T00:00:00"/>
    <n v="5"/>
    <n v="146.96"/>
    <n v="734.80000000000007"/>
  </r>
  <r>
    <x v="357"/>
    <x v="357"/>
    <s v="Motoryzacja"/>
    <d v="2026-06-01T00:00:00"/>
    <n v="5"/>
    <n v="156.72999999999999"/>
    <n v="783.65"/>
  </r>
  <r>
    <x v="357"/>
    <x v="357"/>
    <s v="Motoryzacja"/>
    <d v="2026-07-01T00:00:00"/>
    <n v="3"/>
    <n v="157.72"/>
    <n v="473.15999999999997"/>
  </r>
  <r>
    <x v="358"/>
    <x v="358"/>
    <s v="Zabawki"/>
    <d v="2024-08-01T00:00:00"/>
    <n v="14"/>
    <n v="197.49"/>
    <n v="2764.86"/>
  </r>
  <r>
    <x v="358"/>
    <x v="358"/>
    <s v="Zabawki"/>
    <d v="2024-09-01T00:00:00"/>
    <n v="6"/>
    <n v="210.81"/>
    <n v="1264.8600000000001"/>
  </r>
  <r>
    <x v="358"/>
    <x v="358"/>
    <s v="Zabawki"/>
    <d v="2024-10-01T00:00:00"/>
    <n v="0"/>
    <n v="200.04"/>
    <n v="0"/>
  </r>
  <r>
    <x v="358"/>
    <x v="358"/>
    <s v="Zabawki"/>
    <d v="2024-11-01T00:00:00"/>
    <n v="0"/>
    <n v="202.14"/>
    <n v="0"/>
  </r>
  <r>
    <x v="358"/>
    <x v="358"/>
    <s v="Zabawki"/>
    <d v="2024-12-01T00:00:00"/>
    <n v="0"/>
    <n v="194.02"/>
    <n v="0"/>
  </r>
  <r>
    <x v="358"/>
    <x v="358"/>
    <s v="Zabawki"/>
    <d v="2025-01-01T00:00:00"/>
    <n v="0"/>
    <n v="199.41"/>
    <n v="0"/>
  </r>
  <r>
    <x v="358"/>
    <x v="358"/>
    <s v="Zabawki"/>
    <d v="2025-02-01T00:00:00"/>
    <n v="0"/>
    <n v="198.48"/>
    <n v="0"/>
  </r>
  <r>
    <x v="358"/>
    <x v="358"/>
    <s v="Zabawki"/>
    <d v="2025-03-01T00:00:00"/>
    <n v="0"/>
    <n v="199.78"/>
    <n v="0"/>
  </r>
  <r>
    <x v="358"/>
    <x v="358"/>
    <s v="Zabawki"/>
    <d v="2025-04-01T00:00:00"/>
    <n v="11"/>
    <n v="194.5"/>
    <n v="2139.5"/>
  </r>
  <r>
    <x v="358"/>
    <x v="358"/>
    <s v="Zabawki"/>
    <d v="2025-05-01T00:00:00"/>
    <n v="15"/>
    <n v="198.12"/>
    <n v="2971.8"/>
  </r>
  <r>
    <x v="358"/>
    <x v="358"/>
    <s v="Zabawki"/>
    <d v="2025-06-01T00:00:00"/>
    <n v="11"/>
    <n v="203.8"/>
    <n v="2241.8000000000002"/>
  </r>
  <r>
    <x v="358"/>
    <x v="358"/>
    <s v="Zabawki"/>
    <d v="2025-07-01T00:00:00"/>
    <n v="0"/>
    <n v="210.6"/>
    <n v="0"/>
  </r>
  <r>
    <x v="358"/>
    <x v="358"/>
    <s v="Zabawki"/>
    <d v="2025-08-01T00:00:00"/>
    <n v="6"/>
    <n v="198.41"/>
    <n v="1190.46"/>
  </r>
  <r>
    <x v="358"/>
    <x v="358"/>
    <s v="Zabawki"/>
    <d v="2025-09-01T00:00:00"/>
    <n v="0"/>
    <n v="204.15"/>
    <n v="0"/>
  </r>
  <r>
    <x v="358"/>
    <x v="358"/>
    <s v="Zabawki"/>
    <d v="2025-10-01T00:00:00"/>
    <n v="0"/>
    <n v="211.45"/>
    <n v="0"/>
  </r>
  <r>
    <x v="358"/>
    <x v="358"/>
    <s v="Zabawki"/>
    <d v="2025-11-01T00:00:00"/>
    <n v="0"/>
    <n v="204.94"/>
    <n v="0"/>
  </r>
  <r>
    <x v="358"/>
    <x v="358"/>
    <s v="Zabawki"/>
    <d v="2025-12-01T00:00:00"/>
    <n v="0"/>
    <n v="194.72"/>
    <n v="0"/>
  </r>
  <r>
    <x v="358"/>
    <x v="358"/>
    <s v="Zabawki"/>
    <d v="2026-01-01T00:00:00"/>
    <n v="0"/>
    <n v="195.04"/>
    <n v="0"/>
  </r>
  <r>
    <x v="358"/>
    <x v="358"/>
    <s v="Zabawki"/>
    <d v="2026-02-01T00:00:00"/>
    <n v="4"/>
    <n v="192.6"/>
    <n v="770.4"/>
  </r>
  <r>
    <x v="358"/>
    <x v="358"/>
    <s v="Zabawki"/>
    <d v="2026-03-01T00:00:00"/>
    <n v="23"/>
    <n v="195.08"/>
    <n v="4486.84"/>
  </r>
  <r>
    <x v="358"/>
    <x v="358"/>
    <s v="Zabawki"/>
    <d v="2026-04-01T00:00:00"/>
    <n v="0"/>
    <n v="205.07"/>
    <n v="0"/>
  </r>
  <r>
    <x v="358"/>
    <x v="358"/>
    <s v="Zabawki"/>
    <d v="2026-05-01T00:00:00"/>
    <n v="10"/>
    <n v="205.3"/>
    <n v="2053"/>
  </r>
  <r>
    <x v="358"/>
    <x v="358"/>
    <s v="Zabawki"/>
    <d v="2026-06-01T00:00:00"/>
    <n v="15"/>
    <n v="200.71"/>
    <n v="3010.65"/>
  </r>
  <r>
    <x v="358"/>
    <x v="358"/>
    <s v="Zabawki"/>
    <d v="2026-07-01T00:00:00"/>
    <n v="0"/>
    <n v="193.64"/>
    <n v="0"/>
  </r>
  <r>
    <x v="359"/>
    <x v="359"/>
    <s v="Obuwie"/>
    <d v="2024-08-01T00:00:00"/>
    <n v="4"/>
    <n v="288.98"/>
    <n v="1155.92"/>
  </r>
  <r>
    <x v="359"/>
    <x v="359"/>
    <s v="Obuwie"/>
    <d v="2024-09-01T00:00:00"/>
    <n v="8"/>
    <n v="312.61"/>
    <n v="2500.88"/>
  </r>
  <r>
    <x v="359"/>
    <x v="359"/>
    <s v="Obuwie"/>
    <d v="2024-10-01T00:00:00"/>
    <n v="9"/>
    <n v="312.5"/>
    <n v="2812.5"/>
  </r>
  <r>
    <x v="359"/>
    <x v="359"/>
    <s v="Obuwie"/>
    <d v="2024-11-01T00:00:00"/>
    <n v="7"/>
    <n v="305.35000000000002"/>
    <n v="2137.4500000000003"/>
  </r>
  <r>
    <x v="359"/>
    <x v="359"/>
    <s v="Obuwie"/>
    <d v="2024-12-01T00:00:00"/>
    <n v="7"/>
    <n v="304.91000000000003"/>
    <n v="2134.3700000000003"/>
  </r>
  <r>
    <x v="359"/>
    <x v="359"/>
    <s v="Obuwie"/>
    <d v="2025-01-01T00:00:00"/>
    <n v="4"/>
    <n v="308.11"/>
    <n v="1232.44"/>
  </r>
  <r>
    <x v="359"/>
    <x v="359"/>
    <s v="Obuwie"/>
    <d v="2025-02-01T00:00:00"/>
    <n v="3"/>
    <n v="308.55"/>
    <n v="925.65000000000009"/>
  </r>
  <r>
    <x v="359"/>
    <x v="359"/>
    <s v="Obuwie"/>
    <d v="2025-03-01T00:00:00"/>
    <n v="3"/>
    <n v="305.12"/>
    <n v="915.36"/>
  </r>
  <r>
    <x v="359"/>
    <x v="359"/>
    <s v="Obuwie"/>
    <d v="2025-04-01T00:00:00"/>
    <n v="2"/>
    <n v="309.11"/>
    <n v="618.22"/>
  </r>
  <r>
    <x v="359"/>
    <x v="359"/>
    <s v="Obuwie"/>
    <d v="2025-05-01T00:00:00"/>
    <n v="2"/>
    <n v="306.56"/>
    <n v="613.12"/>
  </r>
  <r>
    <x v="359"/>
    <x v="359"/>
    <s v="Obuwie"/>
    <d v="2025-06-01T00:00:00"/>
    <n v="3"/>
    <n v="295.89999999999998"/>
    <n v="887.69999999999993"/>
  </r>
  <r>
    <x v="359"/>
    <x v="359"/>
    <s v="Obuwie"/>
    <d v="2025-07-01T00:00:00"/>
    <n v="4"/>
    <n v="297.52"/>
    <n v="1190.08"/>
  </r>
  <r>
    <x v="359"/>
    <x v="359"/>
    <s v="Obuwie"/>
    <d v="2025-08-01T00:00:00"/>
    <n v="5"/>
    <n v="304.73"/>
    <n v="1523.65"/>
  </r>
  <r>
    <x v="359"/>
    <x v="359"/>
    <s v="Obuwie"/>
    <d v="2025-09-01T00:00:00"/>
    <n v="9"/>
    <n v="305.04000000000002"/>
    <n v="2745.36"/>
  </r>
  <r>
    <x v="359"/>
    <x v="359"/>
    <s v="Obuwie"/>
    <d v="2025-10-01T00:00:00"/>
    <n v="9"/>
    <n v="287.52999999999997"/>
    <n v="2587.7699999999995"/>
  </r>
  <r>
    <x v="359"/>
    <x v="359"/>
    <s v="Obuwie"/>
    <d v="2025-11-01T00:00:00"/>
    <n v="9"/>
    <n v="300.06"/>
    <n v="2700.54"/>
  </r>
  <r>
    <x v="359"/>
    <x v="359"/>
    <s v="Obuwie"/>
    <d v="2025-12-01T00:00:00"/>
    <n v="7"/>
    <n v="286.31"/>
    <n v="2004.17"/>
  </r>
  <r>
    <x v="359"/>
    <x v="359"/>
    <s v="Obuwie"/>
    <d v="2026-01-01T00:00:00"/>
    <n v="6"/>
    <n v="306.74"/>
    <n v="1840.44"/>
  </r>
  <r>
    <x v="359"/>
    <x v="359"/>
    <s v="Obuwie"/>
    <d v="2026-02-01T00:00:00"/>
    <n v="3"/>
    <n v="292.01"/>
    <n v="876.03"/>
  </r>
  <r>
    <x v="359"/>
    <x v="359"/>
    <s v="Obuwie"/>
    <d v="2026-03-01T00:00:00"/>
    <n v="3"/>
    <n v="296.85000000000002"/>
    <n v="890.55000000000007"/>
  </r>
  <r>
    <x v="359"/>
    <x v="359"/>
    <s v="Obuwie"/>
    <d v="2026-04-01T00:00:00"/>
    <n v="3"/>
    <n v="284.44"/>
    <n v="853.31999999999994"/>
  </r>
  <r>
    <x v="359"/>
    <x v="359"/>
    <s v="Obuwie"/>
    <d v="2026-05-01T00:00:00"/>
    <n v="4"/>
    <n v="303.64"/>
    <n v="1214.56"/>
  </r>
  <r>
    <x v="359"/>
    <x v="359"/>
    <s v="Obuwie"/>
    <d v="2026-06-01T00:00:00"/>
    <n v="5"/>
    <n v="292.74"/>
    <n v="1463.7"/>
  </r>
  <r>
    <x v="359"/>
    <x v="359"/>
    <s v="Obuwie"/>
    <d v="2026-07-01T00:00:00"/>
    <n v="6"/>
    <n v="304.77"/>
    <n v="1828.62"/>
  </r>
  <r>
    <x v="360"/>
    <x v="360"/>
    <s v="Elektronika"/>
    <d v="2024-08-01T00:00:00"/>
    <n v="27"/>
    <n v="283.01"/>
    <n v="7641.2699999999995"/>
  </r>
  <r>
    <x v="360"/>
    <x v="360"/>
    <s v="Elektronika"/>
    <d v="2024-09-01T00:00:00"/>
    <n v="20"/>
    <n v="288.23"/>
    <n v="5764.6"/>
  </r>
  <r>
    <x v="360"/>
    <x v="360"/>
    <s v="Elektronika"/>
    <d v="2024-10-01T00:00:00"/>
    <n v="10"/>
    <n v="270.07"/>
    <n v="2700.7"/>
  </r>
  <r>
    <x v="360"/>
    <x v="360"/>
    <s v="Elektronika"/>
    <d v="2024-11-01T00:00:00"/>
    <n v="7"/>
    <n v="278.57"/>
    <n v="1949.99"/>
  </r>
  <r>
    <x v="360"/>
    <x v="360"/>
    <s v="Elektronika"/>
    <d v="2024-12-01T00:00:00"/>
    <n v="9"/>
    <n v="290.45999999999998"/>
    <n v="2614.14"/>
  </r>
  <r>
    <x v="360"/>
    <x v="360"/>
    <s v="Elektronika"/>
    <d v="2025-01-01T00:00:00"/>
    <n v="9"/>
    <n v="282.23"/>
    <n v="2540.0700000000002"/>
  </r>
  <r>
    <x v="360"/>
    <x v="360"/>
    <s v="Elektronika"/>
    <d v="2025-02-01T00:00:00"/>
    <n v="16"/>
    <n v="287.36"/>
    <n v="4597.76"/>
  </r>
  <r>
    <x v="360"/>
    <x v="360"/>
    <s v="Elektronika"/>
    <d v="2025-03-01T00:00:00"/>
    <n v="22"/>
    <n v="266.62"/>
    <n v="5865.64"/>
  </r>
  <r>
    <x v="360"/>
    <x v="360"/>
    <s v="Elektronika"/>
    <d v="2025-04-01T00:00:00"/>
    <n v="33"/>
    <n v="264.89999999999998"/>
    <n v="8741.6999999999989"/>
  </r>
  <r>
    <x v="360"/>
    <x v="360"/>
    <s v="Elektronika"/>
    <d v="2025-05-01T00:00:00"/>
    <n v="32"/>
    <n v="282.95999999999998"/>
    <n v="9054.7199999999993"/>
  </r>
  <r>
    <x v="360"/>
    <x v="360"/>
    <s v="Elektronika"/>
    <d v="2025-06-01T00:00:00"/>
    <n v="43"/>
    <n v="267.32"/>
    <n v="11494.76"/>
  </r>
  <r>
    <x v="360"/>
    <x v="360"/>
    <s v="Elektronika"/>
    <d v="2025-07-01T00:00:00"/>
    <n v="41"/>
    <n v="291.06"/>
    <n v="11933.460000000001"/>
  </r>
  <r>
    <x v="360"/>
    <x v="360"/>
    <s v="Elektronika"/>
    <d v="2025-08-01T00:00:00"/>
    <n v="31"/>
    <n v="290.13"/>
    <n v="8994.0300000000007"/>
  </r>
  <r>
    <x v="360"/>
    <x v="360"/>
    <s v="Elektronika"/>
    <d v="2025-09-01T00:00:00"/>
    <n v="23"/>
    <n v="267.52"/>
    <n v="6152.9599999999991"/>
  </r>
  <r>
    <x v="360"/>
    <x v="360"/>
    <s v="Elektronika"/>
    <d v="2025-10-01T00:00:00"/>
    <n v="16"/>
    <n v="286.02"/>
    <n v="4576.32"/>
  </r>
  <r>
    <x v="360"/>
    <x v="360"/>
    <s v="Elektronika"/>
    <d v="2025-11-01T00:00:00"/>
    <n v="10"/>
    <n v="266.39999999999998"/>
    <n v="2664"/>
  </r>
  <r>
    <x v="360"/>
    <x v="360"/>
    <s v="Elektronika"/>
    <d v="2025-12-01T00:00:00"/>
    <n v="8"/>
    <n v="277.54000000000002"/>
    <n v="2220.3200000000002"/>
  </r>
  <r>
    <x v="360"/>
    <x v="360"/>
    <s v="Elektronika"/>
    <d v="2026-01-01T00:00:00"/>
    <n v="12"/>
    <n v="278.95"/>
    <n v="3347.3999999999996"/>
  </r>
  <r>
    <x v="360"/>
    <x v="360"/>
    <s v="Elektronika"/>
    <d v="2026-02-01T00:00:00"/>
    <n v="20"/>
    <n v="264.68"/>
    <n v="5293.6"/>
  </r>
  <r>
    <x v="360"/>
    <x v="360"/>
    <s v="Elektronika"/>
    <d v="2026-03-01T00:00:00"/>
    <n v="24"/>
    <n v="270.26"/>
    <n v="6486.24"/>
  </r>
  <r>
    <x v="360"/>
    <x v="360"/>
    <s v="Elektronika"/>
    <d v="2026-04-01T00:00:00"/>
    <n v="25"/>
    <n v="277.72000000000003"/>
    <n v="6943.0000000000009"/>
  </r>
  <r>
    <x v="360"/>
    <x v="360"/>
    <s v="Elektronika"/>
    <d v="2026-05-01T00:00:00"/>
    <n v="32"/>
    <n v="286.43"/>
    <n v="9165.76"/>
  </r>
  <r>
    <x v="360"/>
    <x v="360"/>
    <s v="Elektronika"/>
    <d v="2026-06-01T00:00:00"/>
    <n v="55"/>
    <n v="269.88"/>
    <n v="14843.4"/>
  </r>
  <r>
    <x v="360"/>
    <x v="360"/>
    <s v="Elektronika"/>
    <d v="2026-07-01T00:00:00"/>
    <n v="43"/>
    <n v="271.89"/>
    <n v="11691.269999999999"/>
  </r>
  <r>
    <x v="361"/>
    <x v="361"/>
    <s v="Ogród"/>
    <d v="2024-08-01T00:00:00"/>
    <n v="0"/>
    <n v="350.11"/>
    <n v="0"/>
  </r>
  <r>
    <x v="361"/>
    <x v="361"/>
    <s v="Ogród"/>
    <d v="2024-09-01T00:00:00"/>
    <n v="25"/>
    <n v="356.67"/>
    <n v="8916.75"/>
  </r>
  <r>
    <x v="361"/>
    <x v="361"/>
    <s v="Ogród"/>
    <d v="2024-10-01T00:00:00"/>
    <n v="0"/>
    <n v="370.06"/>
    <n v="0"/>
  </r>
  <r>
    <x v="361"/>
    <x v="361"/>
    <s v="Ogród"/>
    <d v="2024-11-01T00:00:00"/>
    <n v="159"/>
    <n v="373.57"/>
    <n v="59397.63"/>
  </r>
  <r>
    <x v="361"/>
    <x v="361"/>
    <s v="Ogród"/>
    <d v="2024-12-01T00:00:00"/>
    <n v="81"/>
    <n v="381.46"/>
    <n v="30898.26"/>
  </r>
  <r>
    <x v="361"/>
    <x v="361"/>
    <s v="Ogród"/>
    <d v="2025-01-01T00:00:00"/>
    <n v="254"/>
    <n v="355.96"/>
    <n v="90413.84"/>
  </r>
  <r>
    <x v="361"/>
    <x v="361"/>
    <s v="Ogród"/>
    <d v="2025-02-01T00:00:00"/>
    <n v="0"/>
    <n v="381.64"/>
    <n v="0"/>
  </r>
  <r>
    <x v="361"/>
    <x v="361"/>
    <s v="Ogród"/>
    <d v="2025-03-01T00:00:00"/>
    <n v="0"/>
    <n v="368.42"/>
    <n v="0"/>
  </r>
  <r>
    <x v="361"/>
    <x v="361"/>
    <s v="Ogród"/>
    <d v="2025-04-01T00:00:00"/>
    <n v="0"/>
    <n v="357.14"/>
    <n v="0"/>
  </r>
  <r>
    <x v="361"/>
    <x v="361"/>
    <s v="Ogród"/>
    <d v="2025-05-01T00:00:00"/>
    <n v="792"/>
    <n v="367.98"/>
    <n v="291440.16000000003"/>
  </r>
  <r>
    <x v="361"/>
    <x v="361"/>
    <s v="Ogród"/>
    <d v="2025-06-01T00:00:00"/>
    <n v="408"/>
    <n v="382.15"/>
    <n v="155917.19999999998"/>
  </r>
  <r>
    <x v="361"/>
    <x v="361"/>
    <s v="Ogród"/>
    <d v="2025-07-01T00:00:00"/>
    <n v="605"/>
    <n v="360.46"/>
    <n v="218078.3"/>
  </r>
  <r>
    <x v="361"/>
    <x v="361"/>
    <s v="Ogród"/>
    <d v="2025-08-01T00:00:00"/>
    <n v="605"/>
    <n v="378.96"/>
    <n v="229270.8"/>
  </r>
  <r>
    <x v="361"/>
    <x v="361"/>
    <s v="Ogród"/>
    <d v="2025-09-01T00:00:00"/>
    <n v="0"/>
    <n v="361.05"/>
    <n v="0"/>
  </r>
  <r>
    <x v="361"/>
    <x v="361"/>
    <s v="Ogród"/>
    <d v="2025-10-01T00:00:00"/>
    <n v="60"/>
    <n v="384.16"/>
    <n v="23049.600000000002"/>
  </r>
  <r>
    <x v="361"/>
    <x v="361"/>
    <s v="Ogród"/>
    <d v="2025-11-01T00:00:00"/>
    <n v="431"/>
    <n v="383.62"/>
    <n v="165340.22"/>
  </r>
  <r>
    <x v="361"/>
    <x v="361"/>
    <s v="Ogród"/>
    <d v="2025-12-01T00:00:00"/>
    <n v="520"/>
    <n v="353.99"/>
    <n v="184074.80000000002"/>
  </r>
  <r>
    <x v="361"/>
    <x v="361"/>
    <s v="Ogród"/>
    <d v="2026-01-01T00:00:00"/>
    <n v="590"/>
    <n v="358.05"/>
    <n v="211249.5"/>
  </r>
  <r>
    <x v="361"/>
    <x v="361"/>
    <s v="Ogród"/>
    <d v="2026-02-01T00:00:00"/>
    <n v="562"/>
    <n v="349.56"/>
    <n v="196452.72"/>
  </r>
  <r>
    <x v="361"/>
    <x v="361"/>
    <s v="Ogród"/>
    <d v="2026-03-01T00:00:00"/>
    <n v="0"/>
    <n v="378.55"/>
    <n v="0"/>
  </r>
  <r>
    <x v="361"/>
    <x v="361"/>
    <s v="Ogród"/>
    <d v="2026-04-01T00:00:00"/>
    <n v="77"/>
    <n v="358.07"/>
    <n v="27571.39"/>
  </r>
  <r>
    <x v="361"/>
    <x v="361"/>
    <s v="Ogród"/>
    <d v="2026-05-01T00:00:00"/>
    <n v="0"/>
    <n v="383.93"/>
    <n v="0"/>
  </r>
  <r>
    <x v="361"/>
    <x v="361"/>
    <s v="Ogród"/>
    <d v="2026-06-01T00:00:00"/>
    <n v="267"/>
    <n v="377.95"/>
    <n v="100912.65"/>
  </r>
  <r>
    <x v="361"/>
    <x v="361"/>
    <s v="Ogród"/>
    <d v="2026-07-01T00:00:00"/>
    <n v="0"/>
    <n v="363.79"/>
    <n v="0"/>
  </r>
  <r>
    <x v="362"/>
    <x v="362"/>
    <s v="Oświetlenie"/>
    <d v="2024-08-01T00:00:00"/>
    <n v="3"/>
    <n v="182.22"/>
    <n v="546.66"/>
  </r>
  <r>
    <x v="362"/>
    <x v="362"/>
    <s v="Oświetlenie"/>
    <d v="2024-09-01T00:00:00"/>
    <n v="3"/>
    <n v="184.12"/>
    <n v="552.36"/>
  </r>
  <r>
    <x v="362"/>
    <x v="362"/>
    <s v="Oświetlenie"/>
    <d v="2024-10-01T00:00:00"/>
    <n v="2"/>
    <n v="174.57"/>
    <n v="349.14"/>
  </r>
  <r>
    <x v="362"/>
    <x v="362"/>
    <s v="Oświetlenie"/>
    <d v="2024-11-01T00:00:00"/>
    <n v="1"/>
    <n v="183.04"/>
    <n v="183.04"/>
  </r>
  <r>
    <x v="362"/>
    <x v="362"/>
    <s v="Oświetlenie"/>
    <d v="2024-12-01T00:00:00"/>
    <n v="1"/>
    <n v="174.9"/>
    <n v="174.9"/>
  </r>
  <r>
    <x v="362"/>
    <x v="362"/>
    <s v="Oświetlenie"/>
    <d v="2025-01-01T00:00:00"/>
    <n v="2"/>
    <n v="187.52"/>
    <n v="375.04"/>
  </r>
  <r>
    <x v="362"/>
    <x v="362"/>
    <s v="Oświetlenie"/>
    <d v="2025-02-01T00:00:00"/>
    <n v="2"/>
    <n v="175.48"/>
    <n v="350.96"/>
  </r>
  <r>
    <x v="362"/>
    <x v="362"/>
    <s v="Oświetlenie"/>
    <d v="2025-03-01T00:00:00"/>
    <n v="3"/>
    <n v="182.32"/>
    <n v="546.96"/>
  </r>
  <r>
    <x v="362"/>
    <x v="362"/>
    <s v="Oświetlenie"/>
    <d v="2025-04-01T00:00:00"/>
    <n v="4"/>
    <n v="182.02"/>
    <n v="728.08"/>
  </r>
  <r>
    <x v="362"/>
    <x v="362"/>
    <s v="Oświetlenie"/>
    <d v="2025-05-01T00:00:00"/>
    <n v="4"/>
    <n v="176.08"/>
    <n v="704.32"/>
  </r>
  <r>
    <x v="362"/>
    <x v="362"/>
    <s v="Oświetlenie"/>
    <d v="2025-06-01T00:00:00"/>
    <n v="5"/>
    <n v="188.44"/>
    <n v="942.2"/>
  </r>
  <r>
    <x v="362"/>
    <x v="362"/>
    <s v="Oświetlenie"/>
    <d v="2025-07-01T00:00:00"/>
    <n v="2"/>
    <n v="175.76"/>
    <n v="351.52"/>
  </r>
  <r>
    <x v="362"/>
    <x v="362"/>
    <s v="Oświetlenie"/>
    <d v="2025-08-01T00:00:00"/>
    <n v="4"/>
    <n v="182.15"/>
    <n v="728.6"/>
  </r>
  <r>
    <x v="362"/>
    <x v="362"/>
    <s v="Oświetlenie"/>
    <d v="2025-09-01T00:00:00"/>
    <n v="2"/>
    <n v="173.47"/>
    <n v="346.94"/>
  </r>
  <r>
    <x v="362"/>
    <x v="362"/>
    <s v="Oświetlenie"/>
    <d v="2025-10-01T00:00:00"/>
    <n v="2"/>
    <n v="173.4"/>
    <n v="346.8"/>
  </r>
  <r>
    <x v="362"/>
    <x v="362"/>
    <s v="Oświetlenie"/>
    <d v="2025-11-01T00:00:00"/>
    <n v="1"/>
    <n v="187.07"/>
    <n v="187.07"/>
  </r>
  <r>
    <x v="362"/>
    <x v="362"/>
    <s v="Oświetlenie"/>
    <d v="2025-12-01T00:00:00"/>
    <n v="1"/>
    <n v="177.95"/>
    <n v="177.95"/>
  </r>
  <r>
    <x v="362"/>
    <x v="362"/>
    <s v="Oświetlenie"/>
    <d v="2026-01-01T00:00:00"/>
    <n v="1"/>
    <n v="181.7"/>
    <n v="181.7"/>
  </r>
  <r>
    <x v="362"/>
    <x v="362"/>
    <s v="Oświetlenie"/>
    <d v="2026-02-01T00:00:00"/>
    <n v="2"/>
    <n v="180.84"/>
    <n v="361.68"/>
  </r>
  <r>
    <x v="362"/>
    <x v="362"/>
    <s v="Oświetlenie"/>
    <d v="2026-03-01T00:00:00"/>
    <n v="3"/>
    <n v="187.12"/>
    <n v="561.36"/>
  </r>
  <r>
    <x v="362"/>
    <x v="362"/>
    <s v="Oświetlenie"/>
    <d v="2026-04-01T00:00:00"/>
    <n v="4"/>
    <n v="186.9"/>
    <n v="747.6"/>
  </r>
  <r>
    <x v="362"/>
    <x v="362"/>
    <s v="Oświetlenie"/>
    <d v="2026-05-01T00:00:00"/>
    <n v="5"/>
    <n v="172.69"/>
    <n v="863.45"/>
  </r>
  <r>
    <x v="362"/>
    <x v="362"/>
    <s v="Oświetlenie"/>
    <d v="2026-06-01T00:00:00"/>
    <n v="5"/>
    <n v="187.05"/>
    <n v="935.25"/>
  </r>
  <r>
    <x v="362"/>
    <x v="362"/>
    <s v="Oświetlenie"/>
    <d v="2026-07-01T00:00:00"/>
    <n v="4"/>
    <n v="186.15"/>
    <n v="744.6"/>
  </r>
  <r>
    <x v="363"/>
    <x v="363"/>
    <s v="Motoryzacja"/>
    <d v="2024-08-01T00:00:00"/>
    <n v="0"/>
    <n v="162.18"/>
    <n v="0"/>
  </r>
  <r>
    <x v="363"/>
    <x v="363"/>
    <s v="Motoryzacja"/>
    <d v="2024-09-01T00:00:00"/>
    <n v="23"/>
    <n v="170.02"/>
    <n v="3910.46"/>
  </r>
  <r>
    <x v="363"/>
    <x v="363"/>
    <s v="Motoryzacja"/>
    <d v="2024-10-01T00:00:00"/>
    <n v="13"/>
    <n v="171.04"/>
    <n v="2223.52"/>
  </r>
  <r>
    <x v="363"/>
    <x v="363"/>
    <s v="Motoryzacja"/>
    <d v="2024-11-01T00:00:00"/>
    <n v="20"/>
    <n v="173.41"/>
    <n v="3468.2"/>
  </r>
  <r>
    <x v="363"/>
    <x v="363"/>
    <s v="Motoryzacja"/>
    <d v="2024-12-01T00:00:00"/>
    <n v="0"/>
    <n v="164.46"/>
    <n v="0"/>
  </r>
  <r>
    <x v="363"/>
    <x v="363"/>
    <s v="Motoryzacja"/>
    <d v="2025-01-01T00:00:00"/>
    <n v="0"/>
    <n v="164.17"/>
    <n v="0"/>
  </r>
  <r>
    <x v="363"/>
    <x v="363"/>
    <s v="Motoryzacja"/>
    <d v="2025-02-01T00:00:00"/>
    <n v="0"/>
    <n v="158.68"/>
    <n v="0"/>
  </r>
  <r>
    <x v="363"/>
    <x v="363"/>
    <s v="Motoryzacja"/>
    <d v="2025-03-01T00:00:00"/>
    <n v="24"/>
    <n v="161.63"/>
    <n v="3879.12"/>
  </r>
  <r>
    <x v="363"/>
    <x v="363"/>
    <s v="Motoryzacja"/>
    <d v="2025-04-01T00:00:00"/>
    <n v="0"/>
    <n v="174.7"/>
    <n v="0"/>
  </r>
  <r>
    <x v="363"/>
    <x v="363"/>
    <s v="Motoryzacja"/>
    <d v="2025-05-01T00:00:00"/>
    <n v="20"/>
    <n v="168.98"/>
    <n v="3379.6"/>
  </r>
  <r>
    <x v="363"/>
    <x v="363"/>
    <s v="Motoryzacja"/>
    <d v="2025-06-01T00:00:00"/>
    <n v="0"/>
    <n v="162.91"/>
    <n v="0"/>
  </r>
  <r>
    <x v="363"/>
    <x v="363"/>
    <s v="Motoryzacja"/>
    <d v="2025-07-01T00:00:00"/>
    <n v="30"/>
    <n v="168.94"/>
    <n v="5068.2"/>
  </r>
  <r>
    <x v="363"/>
    <x v="363"/>
    <s v="Motoryzacja"/>
    <d v="2025-08-01T00:00:00"/>
    <n v="14"/>
    <n v="161.59"/>
    <n v="2262.2600000000002"/>
  </r>
  <r>
    <x v="363"/>
    <x v="363"/>
    <s v="Motoryzacja"/>
    <d v="2025-09-01T00:00:00"/>
    <n v="24"/>
    <n v="163.47999999999999"/>
    <n v="3923.5199999999995"/>
  </r>
  <r>
    <x v="363"/>
    <x v="363"/>
    <s v="Motoryzacja"/>
    <d v="2025-10-01T00:00:00"/>
    <n v="0"/>
    <n v="161.43"/>
    <n v="0"/>
  </r>
  <r>
    <x v="363"/>
    <x v="363"/>
    <s v="Motoryzacja"/>
    <d v="2025-11-01T00:00:00"/>
    <n v="22"/>
    <n v="169.87"/>
    <n v="3737.1400000000003"/>
  </r>
  <r>
    <x v="363"/>
    <x v="363"/>
    <s v="Motoryzacja"/>
    <d v="2025-12-01T00:00:00"/>
    <n v="59"/>
    <n v="160.22"/>
    <n v="9452.98"/>
  </r>
  <r>
    <x v="363"/>
    <x v="363"/>
    <s v="Motoryzacja"/>
    <d v="2026-01-01T00:00:00"/>
    <n v="61"/>
    <n v="170.28"/>
    <n v="10387.08"/>
  </r>
  <r>
    <x v="363"/>
    <x v="363"/>
    <s v="Motoryzacja"/>
    <d v="2026-02-01T00:00:00"/>
    <n v="0"/>
    <n v="159.21"/>
    <n v="0"/>
  </r>
  <r>
    <x v="363"/>
    <x v="363"/>
    <s v="Motoryzacja"/>
    <d v="2026-03-01T00:00:00"/>
    <n v="0"/>
    <n v="163.92"/>
    <n v="0"/>
  </r>
  <r>
    <x v="363"/>
    <x v="363"/>
    <s v="Motoryzacja"/>
    <d v="2026-04-01T00:00:00"/>
    <n v="0"/>
    <n v="171.18"/>
    <n v="0"/>
  </r>
  <r>
    <x v="363"/>
    <x v="363"/>
    <s v="Motoryzacja"/>
    <d v="2026-05-01T00:00:00"/>
    <n v="9"/>
    <n v="164.69"/>
    <n v="1482.21"/>
  </r>
  <r>
    <x v="363"/>
    <x v="363"/>
    <s v="Motoryzacja"/>
    <d v="2026-06-01T00:00:00"/>
    <n v="35"/>
    <n v="174.77"/>
    <n v="6116.9500000000007"/>
  </r>
  <r>
    <x v="363"/>
    <x v="363"/>
    <s v="Motoryzacja"/>
    <d v="2026-07-01T00:00:00"/>
    <n v="0"/>
    <n v="172.56"/>
    <n v="0"/>
  </r>
  <r>
    <x v="364"/>
    <x v="364"/>
    <s v="Meble"/>
    <d v="2024-08-01T00:00:00"/>
    <n v="9"/>
    <n v="826.95"/>
    <n v="7442.55"/>
  </r>
  <r>
    <x v="364"/>
    <x v="364"/>
    <s v="Meble"/>
    <d v="2024-09-01T00:00:00"/>
    <n v="12"/>
    <n v="826.09"/>
    <n v="9913.08"/>
  </r>
  <r>
    <x v="364"/>
    <x v="364"/>
    <s v="Meble"/>
    <d v="2024-10-01T00:00:00"/>
    <n v="14"/>
    <n v="770.18"/>
    <n v="10782.519999999999"/>
  </r>
  <r>
    <x v="364"/>
    <x v="364"/>
    <s v="Meble"/>
    <d v="2024-11-01T00:00:00"/>
    <n v="11"/>
    <n v="780.51"/>
    <n v="8585.61"/>
  </r>
  <r>
    <x v="364"/>
    <x v="364"/>
    <s v="Meble"/>
    <d v="2024-12-01T00:00:00"/>
    <n v="13"/>
    <n v="817.24"/>
    <n v="10624.12"/>
  </r>
  <r>
    <x v="364"/>
    <x v="364"/>
    <s v="Meble"/>
    <d v="2025-01-01T00:00:00"/>
    <n v="7"/>
    <n v="781.75"/>
    <n v="5472.25"/>
  </r>
  <r>
    <x v="364"/>
    <x v="364"/>
    <s v="Meble"/>
    <d v="2025-02-01T00:00:00"/>
    <n v="7"/>
    <n v="788.47"/>
    <n v="5519.29"/>
  </r>
  <r>
    <x v="364"/>
    <x v="364"/>
    <s v="Meble"/>
    <d v="2025-03-01T00:00:00"/>
    <n v="3"/>
    <n v="820.55"/>
    <n v="2461.6499999999996"/>
  </r>
  <r>
    <x v="364"/>
    <x v="364"/>
    <s v="Meble"/>
    <d v="2025-04-01T00:00:00"/>
    <n v="2"/>
    <n v="828.78"/>
    <n v="1657.56"/>
  </r>
  <r>
    <x v="364"/>
    <x v="364"/>
    <s v="Meble"/>
    <d v="2025-05-01T00:00:00"/>
    <n v="2"/>
    <n v="787.13"/>
    <n v="1574.26"/>
  </r>
  <r>
    <x v="364"/>
    <x v="364"/>
    <s v="Meble"/>
    <d v="2025-06-01T00:00:00"/>
    <n v="3"/>
    <n v="821.41"/>
    <n v="2464.23"/>
  </r>
  <r>
    <x v="364"/>
    <x v="364"/>
    <s v="Meble"/>
    <d v="2025-07-01T00:00:00"/>
    <n v="5"/>
    <n v="811.92"/>
    <n v="4059.6"/>
  </r>
  <r>
    <x v="364"/>
    <x v="364"/>
    <s v="Meble"/>
    <d v="2025-08-01T00:00:00"/>
    <n v="8"/>
    <n v="774.77"/>
    <n v="6198.16"/>
  </r>
  <r>
    <x v="364"/>
    <x v="364"/>
    <s v="Meble"/>
    <d v="2025-09-01T00:00:00"/>
    <n v="8"/>
    <n v="759.72"/>
    <n v="6077.76"/>
  </r>
  <r>
    <x v="364"/>
    <x v="364"/>
    <s v="Meble"/>
    <d v="2025-10-01T00:00:00"/>
    <n v="15"/>
    <n v="809.37"/>
    <n v="12140.55"/>
  </r>
  <r>
    <x v="364"/>
    <x v="364"/>
    <s v="Meble"/>
    <d v="2025-11-01T00:00:00"/>
    <n v="11"/>
    <n v="820.5"/>
    <n v="9025.5"/>
  </r>
  <r>
    <x v="364"/>
    <x v="364"/>
    <s v="Meble"/>
    <d v="2025-12-01T00:00:00"/>
    <n v="8"/>
    <n v="764.65"/>
    <n v="6117.2"/>
  </r>
  <r>
    <x v="364"/>
    <x v="364"/>
    <s v="Meble"/>
    <d v="2026-01-01T00:00:00"/>
    <n v="8"/>
    <n v="795.68"/>
    <n v="6365.44"/>
  </r>
  <r>
    <x v="364"/>
    <x v="364"/>
    <s v="Meble"/>
    <d v="2026-02-01T00:00:00"/>
    <n v="6"/>
    <n v="816.26"/>
    <n v="4897.5599999999995"/>
  </r>
  <r>
    <x v="364"/>
    <x v="364"/>
    <s v="Meble"/>
    <d v="2026-03-01T00:00:00"/>
    <n v="3"/>
    <n v="786.81"/>
    <n v="2360.4299999999998"/>
  </r>
  <r>
    <x v="364"/>
    <x v="364"/>
    <s v="Meble"/>
    <d v="2026-04-01T00:00:00"/>
    <n v="2"/>
    <n v="765.73"/>
    <n v="1531.46"/>
  </r>
  <r>
    <x v="364"/>
    <x v="364"/>
    <s v="Meble"/>
    <d v="2026-05-01T00:00:00"/>
    <n v="2"/>
    <n v="823.84"/>
    <n v="1647.68"/>
  </r>
  <r>
    <x v="364"/>
    <x v="364"/>
    <s v="Meble"/>
    <d v="2026-06-01T00:00:00"/>
    <n v="4"/>
    <n v="761.5"/>
    <n v="3046"/>
  </r>
  <r>
    <x v="364"/>
    <x v="364"/>
    <s v="Meble"/>
    <d v="2026-07-01T00:00:00"/>
    <n v="5"/>
    <n v="827.31"/>
    <n v="4136.5499999999993"/>
  </r>
  <r>
    <x v="365"/>
    <x v="365"/>
    <s v="Spożywcze"/>
    <d v="2024-08-01T00:00:00"/>
    <n v="2"/>
    <n v="16.510000000000002"/>
    <n v="33.020000000000003"/>
  </r>
  <r>
    <x v="365"/>
    <x v="365"/>
    <s v="Spożywcze"/>
    <d v="2024-09-01T00:00:00"/>
    <n v="0"/>
    <n v="15.57"/>
    <n v="0"/>
  </r>
  <r>
    <x v="365"/>
    <x v="365"/>
    <s v="Spożywcze"/>
    <d v="2024-10-01T00:00:00"/>
    <n v="3"/>
    <n v="16.61"/>
    <n v="49.83"/>
  </r>
  <r>
    <x v="365"/>
    <x v="365"/>
    <s v="Spożywcze"/>
    <d v="2024-11-01T00:00:00"/>
    <n v="12"/>
    <n v="16.73"/>
    <n v="200.76"/>
  </r>
  <r>
    <x v="365"/>
    <x v="365"/>
    <s v="Spożywcze"/>
    <d v="2024-12-01T00:00:00"/>
    <n v="7"/>
    <n v="15.46"/>
    <n v="108.22"/>
  </r>
  <r>
    <x v="365"/>
    <x v="365"/>
    <s v="Spożywcze"/>
    <d v="2025-01-01T00:00:00"/>
    <n v="5"/>
    <n v="15.25"/>
    <n v="76.25"/>
  </r>
  <r>
    <x v="365"/>
    <x v="365"/>
    <s v="Spożywcze"/>
    <d v="2025-02-01T00:00:00"/>
    <n v="12"/>
    <n v="15.49"/>
    <n v="185.88"/>
  </r>
  <r>
    <x v="365"/>
    <x v="365"/>
    <s v="Spożywcze"/>
    <d v="2025-03-01T00:00:00"/>
    <n v="12"/>
    <n v="15.5"/>
    <n v="186"/>
  </r>
  <r>
    <x v="365"/>
    <x v="365"/>
    <s v="Spożywcze"/>
    <d v="2025-04-01T00:00:00"/>
    <n v="0"/>
    <n v="15.51"/>
    <n v="0"/>
  </r>
  <r>
    <x v="365"/>
    <x v="365"/>
    <s v="Spożywcze"/>
    <d v="2025-05-01T00:00:00"/>
    <n v="10"/>
    <n v="15.97"/>
    <n v="159.70000000000002"/>
  </r>
  <r>
    <x v="365"/>
    <x v="365"/>
    <s v="Spożywcze"/>
    <d v="2025-06-01T00:00:00"/>
    <n v="3"/>
    <n v="15.49"/>
    <n v="46.47"/>
  </r>
  <r>
    <x v="365"/>
    <x v="365"/>
    <s v="Spożywcze"/>
    <d v="2025-07-01T00:00:00"/>
    <n v="13"/>
    <n v="16.739999999999998"/>
    <n v="217.61999999999998"/>
  </r>
  <r>
    <x v="365"/>
    <x v="365"/>
    <s v="Spożywcze"/>
    <d v="2025-08-01T00:00:00"/>
    <n v="5"/>
    <n v="15.46"/>
    <n v="77.300000000000011"/>
  </r>
  <r>
    <x v="365"/>
    <x v="365"/>
    <s v="Spożywcze"/>
    <d v="2025-09-01T00:00:00"/>
    <n v="7"/>
    <n v="16.059999999999999"/>
    <n v="112.41999999999999"/>
  </r>
  <r>
    <x v="365"/>
    <x v="365"/>
    <s v="Spożywcze"/>
    <d v="2025-10-01T00:00:00"/>
    <n v="0"/>
    <n v="16.579999999999998"/>
    <n v="0"/>
  </r>
  <r>
    <x v="365"/>
    <x v="365"/>
    <s v="Spożywcze"/>
    <d v="2025-11-01T00:00:00"/>
    <n v="3"/>
    <n v="15.95"/>
    <n v="47.849999999999994"/>
  </r>
  <r>
    <x v="365"/>
    <x v="365"/>
    <s v="Spożywcze"/>
    <d v="2025-12-01T00:00:00"/>
    <n v="0"/>
    <n v="15.79"/>
    <n v="0"/>
  </r>
  <r>
    <x v="365"/>
    <x v="365"/>
    <s v="Spożywcze"/>
    <d v="2026-01-01T00:00:00"/>
    <n v="3"/>
    <n v="16.18"/>
    <n v="48.54"/>
  </r>
  <r>
    <x v="365"/>
    <x v="365"/>
    <s v="Spożywcze"/>
    <d v="2026-02-01T00:00:00"/>
    <n v="11"/>
    <n v="16.14"/>
    <n v="177.54000000000002"/>
  </r>
  <r>
    <x v="365"/>
    <x v="365"/>
    <s v="Spożywcze"/>
    <d v="2026-03-01T00:00:00"/>
    <n v="0"/>
    <n v="16.420000000000002"/>
    <n v="0"/>
  </r>
  <r>
    <x v="365"/>
    <x v="365"/>
    <s v="Spożywcze"/>
    <d v="2026-04-01T00:00:00"/>
    <n v="5"/>
    <n v="16.760000000000002"/>
    <n v="83.800000000000011"/>
  </r>
  <r>
    <x v="365"/>
    <x v="365"/>
    <s v="Spożywcze"/>
    <d v="2026-05-01T00:00:00"/>
    <n v="11"/>
    <n v="15.51"/>
    <n v="170.60999999999999"/>
  </r>
  <r>
    <x v="365"/>
    <x v="365"/>
    <s v="Spożywcze"/>
    <d v="2026-06-01T00:00:00"/>
    <n v="13"/>
    <n v="16.37"/>
    <n v="212.81"/>
  </r>
  <r>
    <x v="365"/>
    <x v="365"/>
    <s v="Spożywcze"/>
    <d v="2026-07-01T00:00:00"/>
    <n v="5"/>
    <n v="16.010000000000002"/>
    <n v="80.050000000000011"/>
  </r>
  <r>
    <x v="366"/>
    <x v="366"/>
    <s v="Elektronika"/>
    <d v="2024-08-01T00:00:00"/>
    <n v="2"/>
    <n v="260.77"/>
    <n v="521.54"/>
  </r>
  <r>
    <x v="366"/>
    <x v="366"/>
    <s v="Elektronika"/>
    <d v="2024-09-01T00:00:00"/>
    <n v="4"/>
    <n v="250.19"/>
    <n v="1000.76"/>
  </r>
  <r>
    <x v="366"/>
    <x v="366"/>
    <s v="Elektronika"/>
    <d v="2024-10-01T00:00:00"/>
    <n v="5"/>
    <n v="263.56"/>
    <n v="1317.8"/>
  </r>
  <r>
    <x v="366"/>
    <x v="366"/>
    <s v="Elektronika"/>
    <d v="2024-11-01T00:00:00"/>
    <n v="5"/>
    <n v="265.75"/>
    <n v="1328.75"/>
  </r>
  <r>
    <x v="366"/>
    <x v="366"/>
    <s v="Elektronika"/>
    <d v="2024-12-01T00:00:00"/>
    <n v="3"/>
    <n v="260.27999999999997"/>
    <n v="780.83999999999992"/>
  </r>
  <r>
    <x v="366"/>
    <x v="366"/>
    <s v="Elektronika"/>
    <d v="2025-01-01T00:00:00"/>
    <n v="4"/>
    <n v="247.77"/>
    <n v="991.08"/>
  </r>
  <r>
    <x v="366"/>
    <x v="366"/>
    <s v="Elektronika"/>
    <d v="2025-02-01T00:00:00"/>
    <n v="2"/>
    <n v="260.75"/>
    <n v="521.5"/>
  </r>
  <r>
    <x v="366"/>
    <x v="366"/>
    <s v="Elektronika"/>
    <d v="2025-03-01T00:00:00"/>
    <n v="2"/>
    <n v="260.14999999999998"/>
    <n v="520.29999999999995"/>
  </r>
  <r>
    <x v="366"/>
    <x v="366"/>
    <s v="Elektronika"/>
    <d v="2025-04-01T00:00:00"/>
    <n v="2"/>
    <n v="245.53"/>
    <n v="491.06"/>
  </r>
  <r>
    <x v="366"/>
    <x v="366"/>
    <s v="Elektronika"/>
    <d v="2025-05-01T00:00:00"/>
    <n v="1"/>
    <n v="266.73"/>
    <n v="266.73"/>
  </r>
  <r>
    <x v="366"/>
    <x v="366"/>
    <s v="Elektronika"/>
    <d v="2025-06-01T00:00:00"/>
    <n v="1"/>
    <n v="251.54"/>
    <n v="251.54"/>
  </r>
  <r>
    <x v="366"/>
    <x v="366"/>
    <s v="Elektronika"/>
    <d v="2025-07-01T00:00:00"/>
    <n v="2"/>
    <n v="257.05"/>
    <n v="514.1"/>
  </r>
  <r>
    <x v="366"/>
    <x v="366"/>
    <s v="Elektronika"/>
    <d v="2025-08-01T00:00:00"/>
    <n v="1"/>
    <n v="263.73"/>
    <n v="263.73"/>
  </r>
  <r>
    <x v="366"/>
    <x v="366"/>
    <s v="Elektronika"/>
    <d v="2025-09-01T00:00:00"/>
    <n v="2"/>
    <n v="264.2"/>
    <n v="528.4"/>
  </r>
  <r>
    <x v="366"/>
    <x v="366"/>
    <s v="Elektronika"/>
    <d v="2025-10-01T00:00:00"/>
    <n v="3"/>
    <n v="266.52"/>
    <n v="799.56"/>
  </r>
  <r>
    <x v="366"/>
    <x v="366"/>
    <s v="Elektronika"/>
    <d v="2025-11-01T00:00:00"/>
    <n v="5"/>
    <n v="245.94"/>
    <n v="1229.7"/>
  </r>
  <r>
    <x v="366"/>
    <x v="366"/>
    <s v="Elektronika"/>
    <d v="2025-12-01T00:00:00"/>
    <n v="4"/>
    <n v="267.88"/>
    <n v="1071.52"/>
  </r>
  <r>
    <x v="366"/>
    <x v="366"/>
    <s v="Elektronika"/>
    <d v="2026-01-01T00:00:00"/>
    <n v="3"/>
    <n v="259.83"/>
    <n v="779.49"/>
  </r>
  <r>
    <x v="366"/>
    <x v="366"/>
    <s v="Elektronika"/>
    <d v="2026-02-01T00:00:00"/>
    <n v="2"/>
    <n v="255.5"/>
    <n v="511"/>
  </r>
  <r>
    <x v="366"/>
    <x v="366"/>
    <s v="Elektronika"/>
    <d v="2026-03-01T00:00:00"/>
    <n v="2"/>
    <n v="257.97000000000003"/>
    <n v="515.94000000000005"/>
  </r>
  <r>
    <x v="366"/>
    <x v="366"/>
    <s v="Elektronika"/>
    <d v="2026-04-01T00:00:00"/>
    <n v="2"/>
    <n v="257.67"/>
    <n v="515.34"/>
  </r>
  <r>
    <x v="366"/>
    <x v="366"/>
    <s v="Elektronika"/>
    <d v="2026-05-01T00:00:00"/>
    <n v="1"/>
    <n v="246.72"/>
    <n v="246.72"/>
  </r>
  <r>
    <x v="366"/>
    <x v="366"/>
    <s v="Elektronika"/>
    <d v="2026-06-01T00:00:00"/>
    <n v="2"/>
    <n v="248.04"/>
    <n v="496.08"/>
  </r>
  <r>
    <x v="366"/>
    <x v="366"/>
    <s v="Elektronika"/>
    <d v="2026-07-01T00:00:00"/>
    <n v="2"/>
    <n v="267.12"/>
    <n v="534.24"/>
  </r>
  <r>
    <x v="367"/>
    <x v="367"/>
    <s v="Narzędzia"/>
    <d v="2024-08-01T00:00:00"/>
    <n v="3"/>
    <n v="49.6"/>
    <n v="148.80000000000001"/>
  </r>
  <r>
    <x v="367"/>
    <x v="367"/>
    <s v="Narzędzia"/>
    <d v="2024-09-01T00:00:00"/>
    <n v="4"/>
    <n v="48.63"/>
    <n v="194.52"/>
  </r>
  <r>
    <x v="367"/>
    <x v="367"/>
    <s v="Narzędzia"/>
    <d v="2024-10-01T00:00:00"/>
    <n v="4"/>
    <n v="48.2"/>
    <n v="192.8"/>
  </r>
  <r>
    <x v="367"/>
    <x v="367"/>
    <s v="Narzędzia"/>
    <d v="2024-11-01T00:00:00"/>
    <n v="4"/>
    <n v="49.26"/>
    <n v="197.04"/>
  </r>
  <r>
    <x v="367"/>
    <x v="367"/>
    <s v="Narzędzia"/>
    <d v="2024-12-01T00:00:00"/>
    <n v="4"/>
    <n v="50.73"/>
    <n v="202.92"/>
  </r>
  <r>
    <x v="367"/>
    <x v="367"/>
    <s v="Narzędzia"/>
    <d v="2025-01-01T00:00:00"/>
    <n v="4"/>
    <n v="50.02"/>
    <n v="200.08"/>
  </r>
  <r>
    <x v="367"/>
    <x v="367"/>
    <s v="Narzędzia"/>
    <d v="2025-02-01T00:00:00"/>
    <n v="4"/>
    <n v="50.94"/>
    <n v="203.76"/>
  </r>
  <r>
    <x v="367"/>
    <x v="367"/>
    <s v="Narzędzia"/>
    <d v="2025-03-01T00:00:00"/>
    <n v="4"/>
    <n v="49.53"/>
    <n v="198.12"/>
  </r>
  <r>
    <x v="367"/>
    <x v="367"/>
    <s v="Narzędzia"/>
    <d v="2025-04-01T00:00:00"/>
    <n v="4"/>
    <n v="52.27"/>
    <n v="209.08"/>
  </r>
  <r>
    <x v="367"/>
    <x v="367"/>
    <s v="Narzędzia"/>
    <d v="2025-05-01T00:00:00"/>
    <n v="4"/>
    <n v="50.24"/>
    <n v="200.96"/>
  </r>
  <r>
    <x v="367"/>
    <x v="367"/>
    <s v="Narzędzia"/>
    <d v="2025-06-01T00:00:00"/>
    <n v="4"/>
    <n v="49.06"/>
    <n v="196.24"/>
  </r>
  <r>
    <x v="367"/>
    <x v="367"/>
    <s v="Narzędzia"/>
    <d v="2025-07-01T00:00:00"/>
    <n v="4"/>
    <n v="50.08"/>
    <n v="200.32"/>
  </r>
  <r>
    <x v="367"/>
    <x v="367"/>
    <s v="Narzędzia"/>
    <d v="2025-08-01T00:00:00"/>
    <n v="4"/>
    <n v="51.34"/>
    <n v="205.36"/>
  </r>
  <r>
    <x v="367"/>
    <x v="367"/>
    <s v="Narzędzia"/>
    <d v="2025-09-01T00:00:00"/>
    <n v="4"/>
    <n v="49.51"/>
    <n v="198.04"/>
  </r>
  <r>
    <x v="367"/>
    <x v="367"/>
    <s v="Narzędzia"/>
    <d v="2025-10-01T00:00:00"/>
    <n v="4"/>
    <n v="47.8"/>
    <n v="191.2"/>
  </r>
  <r>
    <x v="367"/>
    <x v="367"/>
    <s v="Narzędzia"/>
    <d v="2025-11-01T00:00:00"/>
    <n v="4"/>
    <n v="51.44"/>
    <n v="205.76"/>
  </r>
  <r>
    <x v="367"/>
    <x v="367"/>
    <s v="Narzędzia"/>
    <d v="2025-12-01T00:00:00"/>
    <n v="4"/>
    <n v="49.68"/>
    <n v="198.72"/>
  </r>
  <r>
    <x v="367"/>
    <x v="367"/>
    <s v="Narzędzia"/>
    <d v="2026-01-01T00:00:00"/>
    <n v="5"/>
    <n v="51.68"/>
    <n v="258.39999999999998"/>
  </r>
  <r>
    <x v="367"/>
    <x v="367"/>
    <s v="Narzędzia"/>
    <d v="2026-02-01T00:00:00"/>
    <n v="4"/>
    <n v="47.81"/>
    <n v="191.24"/>
  </r>
  <r>
    <x v="367"/>
    <x v="367"/>
    <s v="Narzędzia"/>
    <d v="2026-03-01T00:00:00"/>
    <n v="5"/>
    <n v="50.03"/>
    <n v="250.15"/>
  </r>
  <r>
    <x v="367"/>
    <x v="367"/>
    <s v="Narzędzia"/>
    <d v="2026-04-01T00:00:00"/>
    <n v="4"/>
    <n v="47.77"/>
    <n v="191.08"/>
  </r>
  <r>
    <x v="367"/>
    <x v="367"/>
    <s v="Narzędzia"/>
    <d v="2026-05-01T00:00:00"/>
    <n v="4"/>
    <n v="51.56"/>
    <n v="206.24"/>
  </r>
  <r>
    <x v="367"/>
    <x v="367"/>
    <s v="Narzędzia"/>
    <d v="2026-06-01T00:00:00"/>
    <n v="4"/>
    <n v="50.6"/>
    <n v="202.4"/>
  </r>
  <r>
    <x v="367"/>
    <x v="367"/>
    <s v="Narzędzia"/>
    <d v="2026-07-01T00:00:00"/>
    <n v="5"/>
    <n v="50.63"/>
    <n v="253.15"/>
  </r>
  <r>
    <x v="368"/>
    <x v="368"/>
    <s v="Ogród"/>
    <d v="2024-08-01T00:00:00"/>
    <n v="5"/>
    <n v="317.75"/>
    <n v="1588.75"/>
  </r>
  <r>
    <x v="368"/>
    <x v="368"/>
    <s v="Ogród"/>
    <d v="2024-09-01T00:00:00"/>
    <n v="8"/>
    <n v="309.97000000000003"/>
    <n v="2479.7600000000002"/>
  </r>
  <r>
    <x v="368"/>
    <x v="368"/>
    <s v="Ogród"/>
    <d v="2024-10-01T00:00:00"/>
    <n v="9"/>
    <n v="323.19"/>
    <n v="2908.71"/>
  </r>
  <r>
    <x v="368"/>
    <x v="368"/>
    <s v="Ogród"/>
    <d v="2024-11-01T00:00:00"/>
    <n v="5"/>
    <n v="306.89999999999998"/>
    <n v="1534.5"/>
  </r>
  <r>
    <x v="368"/>
    <x v="368"/>
    <s v="Ogród"/>
    <d v="2024-12-01T00:00:00"/>
    <n v="14"/>
    <n v="311.5"/>
    <n v="4361"/>
  </r>
  <r>
    <x v="368"/>
    <x v="368"/>
    <s v="Ogród"/>
    <d v="2025-01-01T00:00:00"/>
    <n v="14"/>
    <n v="321.39999999999998"/>
    <n v="4499.5999999999995"/>
  </r>
  <r>
    <x v="368"/>
    <x v="368"/>
    <s v="Ogród"/>
    <d v="2025-02-01T00:00:00"/>
    <n v="20"/>
    <n v="308.87"/>
    <n v="6177.4"/>
  </r>
  <r>
    <x v="368"/>
    <x v="368"/>
    <s v="Ogród"/>
    <d v="2025-03-01T00:00:00"/>
    <n v="19"/>
    <n v="313.42"/>
    <n v="5954.9800000000005"/>
  </r>
  <r>
    <x v="368"/>
    <x v="368"/>
    <s v="Ogród"/>
    <d v="2025-04-01T00:00:00"/>
    <n v="20"/>
    <n v="323.8"/>
    <n v="6476"/>
  </r>
  <r>
    <x v="368"/>
    <x v="368"/>
    <s v="Ogród"/>
    <d v="2025-05-01T00:00:00"/>
    <n v="17"/>
    <n v="322.75"/>
    <n v="5486.75"/>
  </r>
  <r>
    <x v="368"/>
    <x v="368"/>
    <s v="Ogród"/>
    <d v="2025-06-01T00:00:00"/>
    <n v="17"/>
    <n v="312.26"/>
    <n v="5308.42"/>
  </r>
  <r>
    <x v="368"/>
    <x v="368"/>
    <s v="Ogród"/>
    <d v="2025-07-01T00:00:00"/>
    <n v="12"/>
    <n v="308.45999999999998"/>
    <n v="3701.5199999999995"/>
  </r>
  <r>
    <x v="368"/>
    <x v="368"/>
    <s v="Ogród"/>
    <d v="2025-08-01T00:00:00"/>
    <n v="10"/>
    <n v="303.44"/>
    <n v="3034.4"/>
  </r>
  <r>
    <x v="368"/>
    <x v="368"/>
    <s v="Ogród"/>
    <d v="2025-09-01T00:00:00"/>
    <n v="5"/>
    <n v="323.97000000000003"/>
    <n v="1619.8500000000001"/>
  </r>
  <r>
    <x v="368"/>
    <x v="368"/>
    <s v="Ogród"/>
    <d v="2025-10-01T00:00:00"/>
    <n v="5"/>
    <n v="312.10000000000002"/>
    <n v="1560.5"/>
  </r>
  <r>
    <x v="368"/>
    <x v="368"/>
    <s v="Ogród"/>
    <d v="2025-11-01T00:00:00"/>
    <n v="11"/>
    <n v="327.79"/>
    <n v="3605.69"/>
  </r>
  <r>
    <x v="368"/>
    <x v="368"/>
    <s v="Ogród"/>
    <d v="2025-12-01T00:00:00"/>
    <n v="11"/>
    <n v="312.19"/>
    <n v="3434.09"/>
  </r>
  <r>
    <x v="368"/>
    <x v="368"/>
    <s v="Ogród"/>
    <d v="2026-01-01T00:00:00"/>
    <n v="18"/>
    <n v="307.27999999999997"/>
    <n v="5531.0399999999991"/>
  </r>
  <r>
    <x v="368"/>
    <x v="368"/>
    <s v="Ogród"/>
    <d v="2026-02-01T00:00:00"/>
    <n v="13"/>
    <n v="317.7"/>
    <n v="4130.0999999999995"/>
  </r>
  <r>
    <x v="368"/>
    <x v="368"/>
    <s v="Ogród"/>
    <d v="2026-03-01T00:00:00"/>
    <n v="18"/>
    <n v="299.97000000000003"/>
    <n v="5399.4600000000009"/>
  </r>
  <r>
    <x v="368"/>
    <x v="368"/>
    <s v="Ogród"/>
    <d v="2026-04-01T00:00:00"/>
    <n v="19"/>
    <n v="304.56"/>
    <n v="5786.64"/>
  </r>
  <r>
    <x v="368"/>
    <x v="368"/>
    <s v="Ogród"/>
    <d v="2026-05-01T00:00:00"/>
    <n v="13"/>
    <n v="315.51"/>
    <n v="4101.63"/>
  </r>
  <r>
    <x v="368"/>
    <x v="368"/>
    <s v="Ogród"/>
    <d v="2026-06-01T00:00:00"/>
    <n v="19"/>
    <n v="306.58999999999997"/>
    <n v="5825.2099999999991"/>
  </r>
  <r>
    <x v="368"/>
    <x v="368"/>
    <s v="Ogród"/>
    <d v="2026-07-01T00:00:00"/>
    <n v="8"/>
    <n v="329.18"/>
    <n v="2633.44"/>
  </r>
  <r>
    <x v="369"/>
    <x v="369"/>
    <s v="Spożywcze"/>
    <d v="2024-08-01T00:00:00"/>
    <n v="7"/>
    <n v="19.989999999999998"/>
    <n v="139.92999999999998"/>
  </r>
  <r>
    <x v="369"/>
    <x v="369"/>
    <s v="Spożywcze"/>
    <d v="2024-09-01T00:00:00"/>
    <n v="3"/>
    <n v="19.36"/>
    <n v="58.08"/>
  </r>
  <r>
    <x v="369"/>
    <x v="369"/>
    <s v="Spożywcze"/>
    <d v="2024-10-01T00:00:00"/>
    <n v="1"/>
    <n v="18.940000000000001"/>
    <n v="18.940000000000001"/>
  </r>
  <r>
    <x v="369"/>
    <x v="369"/>
    <s v="Spożywcze"/>
    <d v="2024-11-01T00:00:00"/>
    <n v="1"/>
    <n v="19.690000000000001"/>
    <n v="19.690000000000001"/>
  </r>
  <r>
    <x v="369"/>
    <x v="369"/>
    <s v="Spożywcze"/>
    <d v="2024-12-01T00:00:00"/>
    <n v="1"/>
    <n v="20.03"/>
    <n v="20.03"/>
  </r>
  <r>
    <x v="369"/>
    <x v="369"/>
    <s v="Spożywcze"/>
    <d v="2025-01-01T00:00:00"/>
    <n v="5"/>
    <n v="19.62"/>
    <n v="98.100000000000009"/>
  </r>
  <r>
    <x v="369"/>
    <x v="369"/>
    <s v="Spożywcze"/>
    <d v="2025-02-01T00:00:00"/>
    <n v="8"/>
    <n v="18.510000000000002"/>
    <n v="148.08000000000001"/>
  </r>
  <r>
    <x v="369"/>
    <x v="369"/>
    <s v="Spożywcze"/>
    <d v="2025-03-01T00:00:00"/>
    <n v="16"/>
    <n v="18.579999999999998"/>
    <n v="297.27999999999997"/>
  </r>
  <r>
    <x v="369"/>
    <x v="369"/>
    <s v="Spożywcze"/>
    <d v="2025-04-01T00:00:00"/>
    <n v="19"/>
    <n v="18.34"/>
    <n v="348.46"/>
  </r>
  <r>
    <x v="369"/>
    <x v="369"/>
    <s v="Spożywcze"/>
    <d v="2025-05-01T00:00:00"/>
    <n v="18"/>
    <n v="18.489999999999998"/>
    <n v="332.82"/>
  </r>
  <r>
    <x v="369"/>
    <x v="369"/>
    <s v="Spożywcze"/>
    <d v="2025-06-01T00:00:00"/>
    <n v="11"/>
    <n v="19.489999999999998"/>
    <n v="214.39"/>
  </r>
  <r>
    <x v="369"/>
    <x v="369"/>
    <s v="Spożywcze"/>
    <d v="2025-07-01T00:00:00"/>
    <n v="10"/>
    <n v="18.61"/>
    <n v="186.1"/>
  </r>
  <r>
    <x v="369"/>
    <x v="369"/>
    <s v="Spożywcze"/>
    <d v="2025-08-01T00:00:00"/>
    <n v="8"/>
    <n v="18.940000000000001"/>
    <n v="151.52000000000001"/>
  </r>
  <r>
    <x v="369"/>
    <x v="369"/>
    <s v="Spożywcze"/>
    <d v="2025-09-01T00:00:00"/>
    <n v="3"/>
    <n v="18.48"/>
    <n v="55.44"/>
  </r>
  <r>
    <x v="369"/>
    <x v="369"/>
    <s v="Spożywcze"/>
    <d v="2025-10-01T00:00:00"/>
    <n v="1"/>
    <n v="19.920000000000002"/>
    <n v="19.920000000000002"/>
  </r>
  <r>
    <x v="369"/>
    <x v="369"/>
    <s v="Spożywcze"/>
    <d v="2025-11-01T00:00:00"/>
    <n v="0"/>
    <n v="18.47"/>
    <n v="0"/>
  </r>
  <r>
    <x v="369"/>
    <x v="369"/>
    <s v="Spożywcze"/>
    <d v="2025-12-01T00:00:00"/>
    <n v="1"/>
    <n v="19.09"/>
    <n v="19.09"/>
  </r>
  <r>
    <x v="369"/>
    <x v="369"/>
    <s v="Spożywcze"/>
    <d v="2026-01-01T00:00:00"/>
    <n v="5"/>
    <n v="18.96"/>
    <n v="94.800000000000011"/>
  </r>
  <r>
    <x v="369"/>
    <x v="369"/>
    <s v="Spożywcze"/>
    <d v="2026-02-01T00:00:00"/>
    <n v="8"/>
    <n v="18.32"/>
    <n v="146.56"/>
  </r>
  <r>
    <x v="369"/>
    <x v="369"/>
    <s v="Spożywcze"/>
    <d v="2026-03-01T00:00:00"/>
    <n v="12"/>
    <n v="18.920000000000002"/>
    <n v="227.04000000000002"/>
  </r>
  <r>
    <x v="369"/>
    <x v="369"/>
    <s v="Spożywcze"/>
    <d v="2026-04-01T00:00:00"/>
    <n v="19"/>
    <n v="19.71"/>
    <n v="374.49"/>
  </r>
  <r>
    <x v="369"/>
    <x v="369"/>
    <s v="Spożywcze"/>
    <d v="2026-05-01T00:00:00"/>
    <n v="19"/>
    <n v="18.73"/>
    <n v="355.87"/>
  </r>
  <r>
    <x v="369"/>
    <x v="369"/>
    <s v="Spożywcze"/>
    <d v="2026-06-01T00:00:00"/>
    <n v="18"/>
    <n v="19.61"/>
    <n v="352.98"/>
  </r>
  <r>
    <x v="369"/>
    <x v="369"/>
    <s v="Spożywcze"/>
    <d v="2026-07-01T00:00:00"/>
    <n v="12"/>
    <n v="20.11"/>
    <n v="241.32"/>
  </r>
  <r>
    <x v="370"/>
    <x v="370"/>
    <s v="Artykuły biurowe"/>
    <d v="2024-08-01T00:00:00"/>
    <n v="8"/>
    <n v="57.9"/>
    <n v="463.2"/>
  </r>
  <r>
    <x v="370"/>
    <x v="370"/>
    <s v="Artykuły biurowe"/>
    <d v="2024-09-01T00:00:00"/>
    <n v="6"/>
    <n v="60.47"/>
    <n v="362.82"/>
  </r>
  <r>
    <x v="370"/>
    <x v="370"/>
    <s v="Artykuły biurowe"/>
    <d v="2024-10-01T00:00:00"/>
    <n v="5"/>
    <n v="59.73"/>
    <n v="298.64999999999998"/>
  </r>
  <r>
    <x v="370"/>
    <x v="370"/>
    <s v="Artykuły biurowe"/>
    <d v="2024-11-01T00:00:00"/>
    <n v="2"/>
    <n v="59.58"/>
    <n v="119.16"/>
  </r>
  <r>
    <x v="370"/>
    <x v="370"/>
    <s v="Artykuły biurowe"/>
    <d v="2024-12-01T00:00:00"/>
    <n v="2"/>
    <n v="61.46"/>
    <n v="122.92"/>
  </r>
  <r>
    <x v="370"/>
    <x v="370"/>
    <s v="Artykuły biurowe"/>
    <d v="2025-01-01T00:00:00"/>
    <n v="2"/>
    <n v="58.58"/>
    <n v="117.16"/>
  </r>
  <r>
    <x v="370"/>
    <x v="370"/>
    <s v="Artykuły biurowe"/>
    <d v="2025-02-01T00:00:00"/>
    <n v="3"/>
    <n v="59.68"/>
    <n v="179.04"/>
  </r>
  <r>
    <x v="370"/>
    <x v="370"/>
    <s v="Artykuły biurowe"/>
    <d v="2025-03-01T00:00:00"/>
    <n v="8"/>
    <n v="60.9"/>
    <n v="487.2"/>
  </r>
  <r>
    <x v="370"/>
    <x v="370"/>
    <s v="Artykuły biurowe"/>
    <d v="2025-04-01T00:00:00"/>
    <n v="10"/>
    <n v="57.6"/>
    <n v="576"/>
  </r>
  <r>
    <x v="370"/>
    <x v="370"/>
    <s v="Artykuły biurowe"/>
    <d v="2025-05-01T00:00:00"/>
    <n v="11"/>
    <n v="58.93"/>
    <n v="648.23"/>
  </r>
  <r>
    <x v="370"/>
    <x v="370"/>
    <s v="Artykuły biurowe"/>
    <d v="2025-06-01T00:00:00"/>
    <n v="13"/>
    <n v="60.25"/>
    <n v="783.25"/>
  </r>
  <r>
    <x v="370"/>
    <x v="370"/>
    <s v="Artykuły biurowe"/>
    <d v="2025-07-01T00:00:00"/>
    <n v="10"/>
    <n v="57.17"/>
    <n v="571.70000000000005"/>
  </r>
  <r>
    <x v="370"/>
    <x v="370"/>
    <s v="Artykuły biurowe"/>
    <d v="2025-08-01T00:00:00"/>
    <n v="13"/>
    <n v="58.93"/>
    <n v="766.09"/>
  </r>
  <r>
    <x v="370"/>
    <x v="370"/>
    <s v="Artykuły biurowe"/>
    <d v="2025-09-01T00:00:00"/>
    <n v="5"/>
    <n v="56.78"/>
    <n v="283.89999999999998"/>
  </r>
  <r>
    <x v="370"/>
    <x v="370"/>
    <s v="Artykuły biurowe"/>
    <d v="2025-10-01T00:00:00"/>
    <n v="5"/>
    <n v="59.06"/>
    <n v="295.3"/>
  </r>
  <r>
    <x v="370"/>
    <x v="370"/>
    <s v="Artykuły biurowe"/>
    <d v="2025-11-01T00:00:00"/>
    <n v="2"/>
    <n v="57.79"/>
    <n v="115.58"/>
  </r>
  <r>
    <x v="370"/>
    <x v="370"/>
    <s v="Artykuły biurowe"/>
    <d v="2025-12-01T00:00:00"/>
    <n v="2"/>
    <n v="57.93"/>
    <n v="115.86"/>
  </r>
  <r>
    <x v="370"/>
    <x v="370"/>
    <s v="Artykuły biurowe"/>
    <d v="2026-01-01T00:00:00"/>
    <n v="2"/>
    <n v="57.14"/>
    <n v="114.28"/>
  </r>
  <r>
    <x v="370"/>
    <x v="370"/>
    <s v="Artykuły biurowe"/>
    <d v="2026-02-01T00:00:00"/>
    <n v="5"/>
    <n v="59.32"/>
    <n v="296.60000000000002"/>
  </r>
  <r>
    <x v="370"/>
    <x v="370"/>
    <s v="Artykuły biurowe"/>
    <d v="2026-03-01T00:00:00"/>
    <n v="6"/>
    <n v="61.9"/>
    <n v="371.4"/>
  </r>
  <r>
    <x v="370"/>
    <x v="370"/>
    <s v="Artykuły biurowe"/>
    <d v="2026-04-01T00:00:00"/>
    <n v="10"/>
    <n v="57.87"/>
    <n v="578.69999999999993"/>
  </r>
  <r>
    <x v="370"/>
    <x v="370"/>
    <s v="Artykuły biurowe"/>
    <d v="2026-05-01T00:00:00"/>
    <n v="10"/>
    <n v="60.76"/>
    <n v="607.6"/>
  </r>
  <r>
    <x v="370"/>
    <x v="370"/>
    <s v="Artykuły biurowe"/>
    <d v="2026-06-01T00:00:00"/>
    <n v="13"/>
    <n v="57.98"/>
    <n v="753.74"/>
  </r>
  <r>
    <x v="370"/>
    <x v="370"/>
    <s v="Artykuły biurowe"/>
    <d v="2026-07-01T00:00:00"/>
    <n v="18"/>
    <n v="58.19"/>
    <n v="1047.42"/>
  </r>
  <r>
    <x v="371"/>
    <x v="371"/>
    <s v="Oświetlenie"/>
    <d v="2024-08-01T00:00:00"/>
    <n v="1"/>
    <n v="208.18"/>
    <n v="208.18"/>
  </r>
  <r>
    <x v="371"/>
    <x v="371"/>
    <s v="Oświetlenie"/>
    <d v="2024-09-01T00:00:00"/>
    <n v="2"/>
    <n v="210.57"/>
    <n v="421.14"/>
  </r>
  <r>
    <x v="371"/>
    <x v="371"/>
    <s v="Oświetlenie"/>
    <d v="2024-10-01T00:00:00"/>
    <n v="4"/>
    <n v="222.11"/>
    <n v="888.44"/>
  </r>
  <r>
    <x v="371"/>
    <x v="371"/>
    <s v="Oświetlenie"/>
    <d v="2024-11-01T00:00:00"/>
    <n v="5"/>
    <n v="216.53"/>
    <n v="1082.6500000000001"/>
  </r>
  <r>
    <x v="371"/>
    <x v="371"/>
    <s v="Oświetlenie"/>
    <d v="2024-12-01T00:00:00"/>
    <n v="7"/>
    <n v="221.36"/>
    <n v="1549.52"/>
  </r>
  <r>
    <x v="371"/>
    <x v="371"/>
    <s v="Oświetlenie"/>
    <d v="2025-01-01T00:00:00"/>
    <n v="6"/>
    <n v="213.07"/>
    <n v="1278.42"/>
  </r>
  <r>
    <x v="371"/>
    <x v="371"/>
    <s v="Oświetlenie"/>
    <d v="2025-02-01T00:00:00"/>
    <n v="7"/>
    <n v="221.96"/>
    <n v="1553.72"/>
  </r>
  <r>
    <x v="371"/>
    <x v="371"/>
    <s v="Oświetlenie"/>
    <d v="2025-03-01T00:00:00"/>
    <n v="6"/>
    <n v="223.97"/>
    <n v="1343.82"/>
  </r>
  <r>
    <x v="371"/>
    <x v="371"/>
    <s v="Oświetlenie"/>
    <d v="2025-04-01T00:00:00"/>
    <n v="4"/>
    <n v="220.08"/>
    <n v="880.32"/>
  </r>
  <r>
    <x v="371"/>
    <x v="371"/>
    <s v="Oświetlenie"/>
    <d v="2025-05-01T00:00:00"/>
    <n v="3"/>
    <n v="208.71"/>
    <n v="626.13"/>
  </r>
  <r>
    <x v="371"/>
    <x v="371"/>
    <s v="Oświetlenie"/>
    <d v="2025-06-01T00:00:00"/>
    <n v="2"/>
    <n v="209.95"/>
    <n v="419.9"/>
  </r>
  <r>
    <x v="371"/>
    <x v="371"/>
    <s v="Oświetlenie"/>
    <d v="2025-07-01T00:00:00"/>
    <n v="2"/>
    <n v="219.5"/>
    <n v="439"/>
  </r>
  <r>
    <x v="371"/>
    <x v="371"/>
    <s v="Oświetlenie"/>
    <d v="2025-08-01T00:00:00"/>
    <n v="2"/>
    <n v="219.28"/>
    <n v="438.56"/>
  </r>
  <r>
    <x v="371"/>
    <x v="371"/>
    <s v="Oświetlenie"/>
    <d v="2025-09-01T00:00:00"/>
    <n v="5"/>
    <n v="211.06"/>
    <n v="1055.3"/>
  </r>
  <r>
    <x v="371"/>
    <x v="371"/>
    <s v="Oświetlenie"/>
    <d v="2025-10-01T00:00:00"/>
    <n v="5"/>
    <n v="214.13"/>
    <n v="1070.6500000000001"/>
  </r>
  <r>
    <x v="371"/>
    <x v="371"/>
    <s v="Oświetlenie"/>
    <d v="2025-11-01T00:00:00"/>
    <n v="9"/>
    <n v="213.41"/>
    <n v="1920.69"/>
  </r>
  <r>
    <x v="371"/>
    <x v="371"/>
    <s v="Oświetlenie"/>
    <d v="2025-12-01T00:00:00"/>
    <n v="8"/>
    <n v="211.7"/>
    <n v="1693.6"/>
  </r>
  <r>
    <x v="371"/>
    <x v="371"/>
    <s v="Oświetlenie"/>
    <d v="2026-01-01T00:00:00"/>
    <n v="9"/>
    <n v="221.73"/>
    <n v="1995.57"/>
  </r>
  <r>
    <x v="371"/>
    <x v="371"/>
    <s v="Oświetlenie"/>
    <d v="2026-02-01T00:00:00"/>
    <n v="9"/>
    <n v="217.46"/>
    <n v="1957.14"/>
  </r>
  <r>
    <x v="371"/>
    <x v="371"/>
    <s v="Oświetlenie"/>
    <d v="2026-03-01T00:00:00"/>
    <n v="7"/>
    <n v="221.52"/>
    <n v="1550.64"/>
  </r>
  <r>
    <x v="371"/>
    <x v="371"/>
    <s v="Oświetlenie"/>
    <d v="2026-04-01T00:00:00"/>
    <n v="6"/>
    <n v="216.01"/>
    <n v="1296.06"/>
  </r>
  <r>
    <x v="371"/>
    <x v="371"/>
    <s v="Oświetlenie"/>
    <d v="2026-05-01T00:00:00"/>
    <n v="3"/>
    <n v="211.07"/>
    <n v="633.21"/>
  </r>
  <r>
    <x v="371"/>
    <x v="371"/>
    <s v="Oświetlenie"/>
    <d v="2026-06-01T00:00:00"/>
    <n v="3"/>
    <n v="218.64"/>
    <n v="655.92"/>
  </r>
  <r>
    <x v="371"/>
    <x v="371"/>
    <s v="Oświetlenie"/>
    <d v="2026-07-01T00:00:00"/>
    <n v="2"/>
    <n v="227.53"/>
    <n v="455.06"/>
  </r>
  <r>
    <x v="372"/>
    <x v="372"/>
    <s v="Narzędzia"/>
    <d v="2024-08-01T00:00:00"/>
    <n v="19"/>
    <n v="599.83000000000004"/>
    <n v="11396.77"/>
  </r>
  <r>
    <x v="372"/>
    <x v="372"/>
    <s v="Narzędzia"/>
    <d v="2024-09-01T00:00:00"/>
    <n v="10"/>
    <n v="602.61"/>
    <n v="6026.1"/>
  </r>
  <r>
    <x v="372"/>
    <x v="372"/>
    <s v="Narzędzia"/>
    <d v="2024-10-01T00:00:00"/>
    <n v="9"/>
    <n v="565.16999999999996"/>
    <n v="5086.53"/>
  </r>
  <r>
    <x v="372"/>
    <x v="372"/>
    <s v="Narzędzia"/>
    <d v="2024-11-01T00:00:00"/>
    <n v="5"/>
    <n v="565.97"/>
    <n v="2829.8500000000004"/>
  </r>
  <r>
    <x v="372"/>
    <x v="372"/>
    <s v="Narzędzia"/>
    <d v="2024-12-01T00:00:00"/>
    <n v="5"/>
    <n v="586.39"/>
    <n v="2931.95"/>
  </r>
  <r>
    <x v="372"/>
    <x v="372"/>
    <s v="Narzędzia"/>
    <d v="2025-01-01T00:00:00"/>
    <n v="6"/>
    <n v="554.86"/>
    <n v="3329.16"/>
  </r>
  <r>
    <x v="372"/>
    <x v="372"/>
    <s v="Narzędzia"/>
    <d v="2025-02-01T00:00:00"/>
    <n v="7"/>
    <n v="600.61"/>
    <n v="4204.2700000000004"/>
  </r>
  <r>
    <x v="372"/>
    <x v="372"/>
    <s v="Narzędzia"/>
    <d v="2025-03-01T00:00:00"/>
    <n v="12"/>
    <n v="603.11"/>
    <n v="7237.32"/>
  </r>
  <r>
    <x v="372"/>
    <x v="372"/>
    <s v="Narzędzia"/>
    <d v="2025-04-01T00:00:00"/>
    <n v="14"/>
    <n v="562.63"/>
    <n v="7876.82"/>
  </r>
  <r>
    <x v="372"/>
    <x v="372"/>
    <s v="Narzędzia"/>
    <d v="2025-05-01T00:00:00"/>
    <n v="17"/>
    <n v="592.20000000000005"/>
    <n v="10067.400000000001"/>
  </r>
  <r>
    <x v="372"/>
    <x v="372"/>
    <s v="Narzędzia"/>
    <d v="2025-06-01T00:00:00"/>
    <n v="14"/>
    <n v="578.02"/>
    <n v="8092.28"/>
  </r>
  <r>
    <x v="372"/>
    <x v="372"/>
    <s v="Narzędzia"/>
    <d v="2025-07-01T00:00:00"/>
    <n v="13"/>
    <n v="558.54"/>
    <n v="7261.0199999999995"/>
  </r>
  <r>
    <x v="372"/>
    <x v="372"/>
    <s v="Narzędzia"/>
    <d v="2025-08-01T00:00:00"/>
    <n v="13"/>
    <n v="594.76"/>
    <n v="7731.88"/>
  </r>
  <r>
    <x v="372"/>
    <x v="372"/>
    <s v="Narzędzia"/>
    <d v="2025-09-01T00:00:00"/>
    <n v="16"/>
    <n v="560.02"/>
    <n v="8960.32"/>
  </r>
  <r>
    <x v="372"/>
    <x v="372"/>
    <s v="Narzędzia"/>
    <d v="2025-10-01T00:00:00"/>
    <n v="10"/>
    <n v="558.98"/>
    <n v="5589.8"/>
  </r>
  <r>
    <x v="372"/>
    <x v="372"/>
    <s v="Narzędzia"/>
    <d v="2025-11-01T00:00:00"/>
    <n v="6"/>
    <n v="600.76"/>
    <n v="3604.56"/>
  </r>
  <r>
    <x v="372"/>
    <x v="372"/>
    <s v="Narzędzia"/>
    <d v="2025-12-01T00:00:00"/>
    <n v="5"/>
    <n v="565.27"/>
    <n v="2826.35"/>
  </r>
  <r>
    <x v="372"/>
    <x v="372"/>
    <s v="Narzędzia"/>
    <d v="2026-01-01T00:00:00"/>
    <n v="6"/>
    <n v="564.19000000000005"/>
    <n v="3385.1400000000003"/>
  </r>
  <r>
    <x v="372"/>
    <x v="372"/>
    <s v="Narzędzia"/>
    <d v="2026-02-01T00:00:00"/>
    <n v="11"/>
    <n v="601.87"/>
    <n v="6620.57"/>
  </r>
  <r>
    <x v="372"/>
    <x v="372"/>
    <s v="Narzędzia"/>
    <d v="2026-03-01T00:00:00"/>
    <n v="10"/>
    <n v="584.94000000000005"/>
    <n v="5849.4000000000005"/>
  </r>
  <r>
    <x v="372"/>
    <x v="372"/>
    <s v="Narzędzia"/>
    <d v="2026-04-01T00:00:00"/>
    <n v="13"/>
    <n v="580.27"/>
    <n v="7543.51"/>
  </r>
  <r>
    <x v="372"/>
    <x v="372"/>
    <s v="Narzędzia"/>
    <d v="2026-05-01T00:00:00"/>
    <n v="18"/>
    <n v="563.46"/>
    <n v="10142.280000000001"/>
  </r>
  <r>
    <x v="372"/>
    <x v="372"/>
    <s v="Narzędzia"/>
    <d v="2026-06-01T00:00:00"/>
    <n v="17"/>
    <n v="577.98"/>
    <n v="9825.66"/>
  </r>
  <r>
    <x v="372"/>
    <x v="372"/>
    <s v="Narzędzia"/>
    <d v="2026-07-01T00:00:00"/>
    <n v="25"/>
    <n v="569.73"/>
    <n v="14243.25"/>
  </r>
  <r>
    <x v="373"/>
    <x v="373"/>
    <s v="Narzędzia"/>
    <d v="2024-08-01T00:00:00"/>
    <n v="4"/>
    <n v="282.05"/>
    <n v="1128.2"/>
  </r>
  <r>
    <x v="373"/>
    <x v="373"/>
    <s v="Narzędzia"/>
    <d v="2024-09-01T00:00:00"/>
    <n v="4"/>
    <n v="263"/>
    <n v="1052"/>
  </r>
  <r>
    <x v="373"/>
    <x v="373"/>
    <s v="Narzędzia"/>
    <d v="2024-10-01T00:00:00"/>
    <n v="4"/>
    <n v="266.37"/>
    <n v="1065.48"/>
  </r>
  <r>
    <x v="373"/>
    <x v="373"/>
    <s v="Narzędzia"/>
    <d v="2024-11-01T00:00:00"/>
    <n v="4"/>
    <n v="280.75"/>
    <n v="1123"/>
  </r>
  <r>
    <x v="373"/>
    <x v="373"/>
    <s v="Narzędzia"/>
    <d v="2024-12-01T00:00:00"/>
    <n v="4"/>
    <n v="287.37"/>
    <n v="1149.48"/>
  </r>
  <r>
    <x v="373"/>
    <x v="373"/>
    <s v="Narzędzia"/>
    <d v="2025-01-01T00:00:00"/>
    <n v="4"/>
    <n v="279.35000000000002"/>
    <n v="1117.4000000000001"/>
  </r>
  <r>
    <x v="373"/>
    <x v="373"/>
    <s v="Narzędzia"/>
    <d v="2025-02-01T00:00:00"/>
    <n v="5"/>
    <n v="275.32"/>
    <n v="1376.6"/>
  </r>
  <r>
    <x v="373"/>
    <x v="373"/>
    <s v="Narzędzia"/>
    <d v="2025-03-01T00:00:00"/>
    <n v="4"/>
    <n v="283.99"/>
    <n v="1135.96"/>
  </r>
  <r>
    <x v="373"/>
    <x v="373"/>
    <s v="Narzędzia"/>
    <d v="2025-04-01T00:00:00"/>
    <n v="4"/>
    <n v="271.62"/>
    <n v="1086.48"/>
  </r>
  <r>
    <x v="373"/>
    <x v="373"/>
    <s v="Narzędzia"/>
    <d v="2025-05-01T00:00:00"/>
    <n v="4"/>
    <n v="267.81"/>
    <n v="1071.24"/>
  </r>
  <r>
    <x v="373"/>
    <x v="373"/>
    <s v="Narzędzia"/>
    <d v="2025-06-01T00:00:00"/>
    <n v="4"/>
    <n v="278.27999999999997"/>
    <n v="1113.1199999999999"/>
  </r>
  <r>
    <x v="373"/>
    <x v="373"/>
    <s v="Narzędzia"/>
    <d v="2025-07-01T00:00:00"/>
    <n v="4"/>
    <n v="268.27999999999997"/>
    <n v="1073.1199999999999"/>
  </r>
  <r>
    <x v="373"/>
    <x v="373"/>
    <s v="Narzędzia"/>
    <d v="2025-08-01T00:00:00"/>
    <n v="4"/>
    <n v="265.02999999999997"/>
    <n v="1060.1199999999999"/>
  </r>
  <r>
    <x v="373"/>
    <x v="373"/>
    <s v="Narzędzia"/>
    <d v="2025-09-01T00:00:00"/>
    <n v="4"/>
    <n v="268.26"/>
    <n v="1073.04"/>
  </r>
  <r>
    <x v="373"/>
    <x v="373"/>
    <s v="Narzędzia"/>
    <d v="2025-10-01T00:00:00"/>
    <n v="4"/>
    <n v="266.63"/>
    <n v="1066.52"/>
  </r>
  <r>
    <x v="373"/>
    <x v="373"/>
    <s v="Narzędzia"/>
    <d v="2025-11-01T00:00:00"/>
    <n v="4"/>
    <n v="261.39"/>
    <n v="1045.56"/>
  </r>
  <r>
    <x v="373"/>
    <x v="373"/>
    <s v="Narzędzia"/>
    <d v="2025-12-01T00:00:00"/>
    <n v="4"/>
    <n v="266.89"/>
    <n v="1067.56"/>
  </r>
  <r>
    <x v="373"/>
    <x v="373"/>
    <s v="Narzędzia"/>
    <d v="2026-01-01T00:00:00"/>
    <n v="4"/>
    <n v="266.45999999999998"/>
    <n v="1065.8399999999999"/>
  </r>
  <r>
    <x v="373"/>
    <x v="373"/>
    <s v="Narzędzia"/>
    <d v="2026-02-01T00:00:00"/>
    <n v="4"/>
    <n v="281.95"/>
    <n v="1127.8"/>
  </r>
  <r>
    <x v="373"/>
    <x v="373"/>
    <s v="Narzędzia"/>
    <d v="2026-03-01T00:00:00"/>
    <n v="3"/>
    <n v="267.47000000000003"/>
    <n v="802.41000000000008"/>
  </r>
  <r>
    <x v="373"/>
    <x v="373"/>
    <s v="Narzędzia"/>
    <d v="2026-04-01T00:00:00"/>
    <n v="4"/>
    <n v="262.44"/>
    <n v="1049.76"/>
  </r>
  <r>
    <x v="373"/>
    <x v="373"/>
    <s v="Narzędzia"/>
    <d v="2026-05-01T00:00:00"/>
    <n v="4"/>
    <n v="261.66000000000003"/>
    <n v="1046.6400000000001"/>
  </r>
  <r>
    <x v="373"/>
    <x v="373"/>
    <s v="Narzędzia"/>
    <d v="2026-06-01T00:00:00"/>
    <n v="3"/>
    <n v="282.77999999999997"/>
    <n v="848.33999999999992"/>
  </r>
  <r>
    <x v="373"/>
    <x v="373"/>
    <s v="Narzędzia"/>
    <d v="2026-07-01T00:00:00"/>
    <n v="3"/>
    <n v="264.61"/>
    <n v="793.83"/>
  </r>
  <r>
    <x v="374"/>
    <x v="374"/>
    <s v="Obuwie"/>
    <d v="2024-08-01T00:00:00"/>
    <n v="25"/>
    <n v="63.48"/>
    <n v="1587"/>
  </r>
  <r>
    <x v="374"/>
    <x v="374"/>
    <s v="Obuwie"/>
    <d v="2024-09-01T00:00:00"/>
    <n v="18"/>
    <n v="63.18"/>
    <n v="1137.24"/>
  </r>
  <r>
    <x v="374"/>
    <x v="374"/>
    <s v="Obuwie"/>
    <d v="2024-10-01T00:00:00"/>
    <n v="15"/>
    <n v="64.290000000000006"/>
    <n v="964.35000000000014"/>
  </r>
  <r>
    <x v="374"/>
    <x v="374"/>
    <s v="Obuwie"/>
    <d v="2024-11-01T00:00:00"/>
    <n v="10"/>
    <n v="64.97"/>
    <n v="649.70000000000005"/>
  </r>
  <r>
    <x v="374"/>
    <x v="374"/>
    <s v="Obuwie"/>
    <d v="2024-12-01T00:00:00"/>
    <n v="4"/>
    <n v="63.17"/>
    <n v="252.68"/>
  </r>
  <r>
    <x v="374"/>
    <x v="374"/>
    <s v="Obuwie"/>
    <d v="2025-01-01T00:00:00"/>
    <n v="5"/>
    <n v="67.400000000000006"/>
    <n v="337"/>
  </r>
  <r>
    <x v="374"/>
    <x v="374"/>
    <s v="Obuwie"/>
    <d v="2025-02-01T00:00:00"/>
    <n v="4"/>
    <n v="66.040000000000006"/>
    <n v="264.16000000000003"/>
  </r>
  <r>
    <x v="374"/>
    <x v="374"/>
    <s v="Obuwie"/>
    <d v="2025-03-01T00:00:00"/>
    <n v="14"/>
    <n v="61.97"/>
    <n v="867.57999999999993"/>
  </r>
  <r>
    <x v="374"/>
    <x v="374"/>
    <s v="Obuwie"/>
    <d v="2025-04-01T00:00:00"/>
    <n v="21"/>
    <n v="62.34"/>
    <n v="1309.1400000000001"/>
  </r>
  <r>
    <x v="374"/>
    <x v="374"/>
    <s v="Obuwie"/>
    <d v="2025-05-01T00:00:00"/>
    <n v="41"/>
    <n v="62.03"/>
    <n v="2543.23"/>
  </r>
  <r>
    <x v="374"/>
    <x v="374"/>
    <s v="Obuwie"/>
    <d v="2025-06-01T00:00:00"/>
    <n v="31"/>
    <n v="66.540000000000006"/>
    <n v="2062.7400000000002"/>
  </r>
  <r>
    <x v="374"/>
    <x v="374"/>
    <s v="Obuwie"/>
    <d v="2025-07-01T00:00:00"/>
    <n v="40"/>
    <n v="63.61"/>
    <n v="2544.4"/>
  </r>
  <r>
    <x v="374"/>
    <x v="374"/>
    <s v="Obuwie"/>
    <d v="2025-08-01T00:00:00"/>
    <n v="30"/>
    <n v="63.99"/>
    <n v="1919.7"/>
  </r>
  <r>
    <x v="374"/>
    <x v="374"/>
    <s v="Obuwie"/>
    <d v="2025-09-01T00:00:00"/>
    <n v="25"/>
    <n v="65.69"/>
    <n v="1642.25"/>
  </r>
  <r>
    <x v="374"/>
    <x v="374"/>
    <s v="Obuwie"/>
    <d v="2025-10-01T00:00:00"/>
    <n v="20"/>
    <n v="64.33"/>
    <n v="1286.5999999999999"/>
  </r>
  <r>
    <x v="374"/>
    <x v="374"/>
    <s v="Obuwie"/>
    <d v="2025-11-01T00:00:00"/>
    <n v="10"/>
    <n v="62.39"/>
    <n v="623.9"/>
  </r>
  <r>
    <x v="374"/>
    <x v="374"/>
    <s v="Obuwie"/>
    <d v="2025-12-01T00:00:00"/>
    <n v="5"/>
    <n v="67.209999999999994"/>
    <n v="336.04999999999995"/>
  </r>
  <r>
    <x v="374"/>
    <x v="374"/>
    <s v="Obuwie"/>
    <d v="2026-01-01T00:00:00"/>
    <n v="4"/>
    <n v="64.72"/>
    <n v="258.88"/>
  </r>
  <r>
    <x v="374"/>
    <x v="374"/>
    <s v="Obuwie"/>
    <d v="2026-02-01T00:00:00"/>
    <n v="7"/>
    <n v="62.2"/>
    <n v="435.40000000000003"/>
  </r>
  <r>
    <x v="374"/>
    <x v="374"/>
    <s v="Obuwie"/>
    <d v="2026-03-01T00:00:00"/>
    <n v="14"/>
    <n v="68.06"/>
    <n v="952.84"/>
  </r>
  <r>
    <x v="374"/>
    <x v="374"/>
    <s v="Obuwie"/>
    <d v="2026-04-01T00:00:00"/>
    <n v="25"/>
    <n v="61.9"/>
    <n v="1547.5"/>
  </r>
  <r>
    <x v="374"/>
    <x v="374"/>
    <s v="Obuwie"/>
    <d v="2026-05-01T00:00:00"/>
    <n v="43"/>
    <n v="67.64"/>
    <n v="2908.52"/>
  </r>
  <r>
    <x v="374"/>
    <x v="374"/>
    <s v="Obuwie"/>
    <d v="2026-06-01T00:00:00"/>
    <n v="32"/>
    <n v="62.81"/>
    <n v="2009.92"/>
  </r>
  <r>
    <x v="374"/>
    <x v="374"/>
    <s v="Obuwie"/>
    <d v="2026-07-01T00:00:00"/>
    <n v="40"/>
    <n v="62.96"/>
    <n v="2518.4"/>
  </r>
  <r>
    <x v="375"/>
    <x v="375"/>
    <s v="Meble"/>
    <d v="2024-08-01T00:00:00"/>
    <n v="3"/>
    <n v="93.58"/>
    <n v="280.74"/>
  </r>
  <r>
    <x v="375"/>
    <x v="375"/>
    <s v="Meble"/>
    <d v="2024-09-01T00:00:00"/>
    <n v="1"/>
    <n v="94.32"/>
    <n v="94.32"/>
  </r>
  <r>
    <x v="375"/>
    <x v="375"/>
    <s v="Meble"/>
    <d v="2024-10-01T00:00:00"/>
    <n v="0"/>
    <n v="95.81"/>
    <n v="0"/>
  </r>
  <r>
    <x v="375"/>
    <x v="375"/>
    <s v="Meble"/>
    <d v="2024-11-01T00:00:00"/>
    <n v="2"/>
    <n v="90.64"/>
    <n v="181.28"/>
  </r>
  <r>
    <x v="375"/>
    <x v="375"/>
    <s v="Meble"/>
    <d v="2024-12-01T00:00:00"/>
    <n v="6"/>
    <n v="95.81"/>
    <n v="574.86"/>
  </r>
  <r>
    <x v="375"/>
    <x v="375"/>
    <s v="Meble"/>
    <d v="2025-01-01T00:00:00"/>
    <n v="8"/>
    <n v="93.5"/>
    <n v="748"/>
  </r>
  <r>
    <x v="375"/>
    <x v="375"/>
    <s v="Meble"/>
    <d v="2025-02-01T00:00:00"/>
    <n v="10"/>
    <n v="95.66"/>
    <n v="956.59999999999991"/>
  </r>
  <r>
    <x v="375"/>
    <x v="375"/>
    <s v="Meble"/>
    <d v="2025-03-01T00:00:00"/>
    <n v="13"/>
    <n v="94.61"/>
    <n v="1229.93"/>
  </r>
  <r>
    <x v="375"/>
    <x v="375"/>
    <s v="Meble"/>
    <d v="2025-04-01T00:00:00"/>
    <n v="14"/>
    <n v="86.84"/>
    <n v="1215.76"/>
  </r>
  <r>
    <x v="375"/>
    <x v="375"/>
    <s v="Meble"/>
    <d v="2025-05-01T00:00:00"/>
    <n v="18"/>
    <n v="91.29"/>
    <n v="1643.22"/>
  </r>
  <r>
    <x v="375"/>
    <x v="375"/>
    <s v="Meble"/>
    <d v="2025-06-01T00:00:00"/>
    <n v="16"/>
    <n v="90.23"/>
    <n v="1443.68"/>
  </r>
  <r>
    <x v="375"/>
    <x v="375"/>
    <s v="Meble"/>
    <d v="2025-07-01T00:00:00"/>
    <n v="5"/>
    <n v="94.09"/>
    <n v="470.45000000000005"/>
  </r>
  <r>
    <x v="375"/>
    <x v="375"/>
    <s v="Meble"/>
    <d v="2025-08-01T00:00:00"/>
    <n v="2"/>
    <n v="95.32"/>
    <n v="190.64"/>
  </r>
  <r>
    <x v="375"/>
    <x v="375"/>
    <s v="Meble"/>
    <d v="2025-09-01T00:00:00"/>
    <n v="1"/>
    <n v="88.04"/>
    <n v="88.04"/>
  </r>
  <r>
    <x v="375"/>
    <x v="375"/>
    <s v="Meble"/>
    <d v="2025-10-01T00:00:00"/>
    <n v="0"/>
    <n v="88.75"/>
    <n v="0"/>
  </r>
  <r>
    <x v="375"/>
    <x v="375"/>
    <s v="Meble"/>
    <d v="2025-11-01T00:00:00"/>
    <n v="2"/>
    <n v="94.9"/>
    <n v="189.8"/>
  </r>
  <r>
    <x v="375"/>
    <x v="375"/>
    <s v="Meble"/>
    <d v="2025-12-01T00:00:00"/>
    <n v="6"/>
    <n v="92.01"/>
    <n v="552.06000000000006"/>
  </r>
  <r>
    <x v="375"/>
    <x v="375"/>
    <s v="Meble"/>
    <d v="2026-01-01T00:00:00"/>
    <n v="9"/>
    <n v="88.35"/>
    <n v="795.15"/>
  </r>
  <r>
    <x v="375"/>
    <x v="375"/>
    <s v="Meble"/>
    <d v="2026-02-01T00:00:00"/>
    <n v="15"/>
    <n v="90.19"/>
    <n v="1352.85"/>
  </r>
  <r>
    <x v="375"/>
    <x v="375"/>
    <s v="Meble"/>
    <d v="2026-03-01T00:00:00"/>
    <n v="22"/>
    <n v="95.71"/>
    <n v="2105.62"/>
  </r>
  <r>
    <x v="375"/>
    <x v="375"/>
    <s v="Meble"/>
    <d v="2026-04-01T00:00:00"/>
    <n v="23"/>
    <n v="87.89"/>
    <n v="2021.47"/>
  </r>
  <r>
    <x v="375"/>
    <x v="375"/>
    <s v="Meble"/>
    <d v="2026-05-01T00:00:00"/>
    <n v="13"/>
    <n v="94.49"/>
    <n v="1228.3699999999999"/>
  </r>
  <r>
    <x v="375"/>
    <x v="375"/>
    <s v="Meble"/>
    <d v="2026-06-01T00:00:00"/>
    <n v="11"/>
    <n v="95.11"/>
    <n v="1046.21"/>
  </r>
  <r>
    <x v="375"/>
    <x v="375"/>
    <s v="Meble"/>
    <d v="2026-07-01T00:00:00"/>
    <n v="9"/>
    <n v="94.26"/>
    <n v="848.34"/>
  </r>
  <r>
    <x v="376"/>
    <x v="376"/>
    <s v="Meble"/>
    <d v="2024-08-01T00:00:00"/>
    <n v="10"/>
    <n v="850.16"/>
    <n v="8501.6"/>
  </r>
  <r>
    <x v="376"/>
    <x v="376"/>
    <s v="Meble"/>
    <d v="2024-09-01T00:00:00"/>
    <n v="10"/>
    <n v="861.4"/>
    <n v="8614"/>
  </r>
  <r>
    <x v="376"/>
    <x v="376"/>
    <s v="Meble"/>
    <d v="2024-10-01T00:00:00"/>
    <n v="10"/>
    <n v="875.33"/>
    <n v="8753.3000000000011"/>
  </r>
  <r>
    <x v="376"/>
    <x v="376"/>
    <s v="Meble"/>
    <d v="2024-11-01T00:00:00"/>
    <n v="9"/>
    <n v="861.51"/>
    <n v="7753.59"/>
  </r>
  <r>
    <x v="376"/>
    <x v="376"/>
    <s v="Meble"/>
    <d v="2024-12-01T00:00:00"/>
    <n v="10"/>
    <n v="907.75"/>
    <n v="9077.5"/>
  </r>
  <r>
    <x v="376"/>
    <x v="376"/>
    <s v="Meble"/>
    <d v="2025-01-01T00:00:00"/>
    <n v="9"/>
    <n v="926.26"/>
    <n v="8336.34"/>
  </r>
  <r>
    <x v="376"/>
    <x v="376"/>
    <s v="Meble"/>
    <d v="2025-02-01T00:00:00"/>
    <n v="9"/>
    <n v="906.45"/>
    <n v="8158.05"/>
  </r>
  <r>
    <x v="376"/>
    <x v="376"/>
    <s v="Meble"/>
    <d v="2025-03-01T00:00:00"/>
    <n v="10"/>
    <n v="907.71"/>
    <n v="9077.1"/>
  </r>
  <r>
    <x v="376"/>
    <x v="376"/>
    <s v="Meble"/>
    <d v="2025-04-01T00:00:00"/>
    <n v="9"/>
    <n v="868.15"/>
    <n v="7813.3499999999995"/>
  </r>
  <r>
    <x v="376"/>
    <x v="376"/>
    <s v="Meble"/>
    <d v="2025-05-01T00:00:00"/>
    <n v="9"/>
    <n v="890.1"/>
    <n v="8010.9000000000005"/>
  </r>
  <r>
    <x v="376"/>
    <x v="376"/>
    <s v="Meble"/>
    <d v="2025-06-01T00:00:00"/>
    <n v="12"/>
    <n v="934.47"/>
    <n v="11213.64"/>
  </r>
  <r>
    <x v="376"/>
    <x v="376"/>
    <s v="Meble"/>
    <d v="2025-07-01T00:00:00"/>
    <n v="9"/>
    <n v="884.2"/>
    <n v="7957.8"/>
  </r>
  <r>
    <x v="376"/>
    <x v="376"/>
    <s v="Meble"/>
    <d v="2025-08-01T00:00:00"/>
    <n v="9"/>
    <n v="880.16"/>
    <n v="7921.44"/>
  </r>
  <r>
    <x v="376"/>
    <x v="376"/>
    <s v="Meble"/>
    <d v="2025-09-01T00:00:00"/>
    <n v="10"/>
    <n v="906.15"/>
    <n v="9061.5"/>
  </r>
  <r>
    <x v="376"/>
    <x v="376"/>
    <s v="Meble"/>
    <d v="2025-10-01T00:00:00"/>
    <n v="10"/>
    <n v="903.03"/>
    <n v="9030.2999999999993"/>
  </r>
  <r>
    <x v="376"/>
    <x v="376"/>
    <s v="Meble"/>
    <d v="2025-11-01T00:00:00"/>
    <n v="10"/>
    <n v="895.12"/>
    <n v="8951.2000000000007"/>
  </r>
  <r>
    <x v="376"/>
    <x v="376"/>
    <s v="Meble"/>
    <d v="2025-12-01T00:00:00"/>
    <n v="8"/>
    <n v="920"/>
    <n v="7360"/>
  </r>
  <r>
    <x v="376"/>
    <x v="376"/>
    <s v="Meble"/>
    <d v="2026-01-01T00:00:00"/>
    <n v="10"/>
    <n v="885.02"/>
    <n v="8850.2000000000007"/>
  </r>
  <r>
    <x v="376"/>
    <x v="376"/>
    <s v="Meble"/>
    <d v="2026-02-01T00:00:00"/>
    <n v="10"/>
    <n v="919.97"/>
    <n v="9199.7000000000007"/>
  </r>
  <r>
    <x v="376"/>
    <x v="376"/>
    <s v="Meble"/>
    <d v="2026-03-01T00:00:00"/>
    <n v="10"/>
    <n v="865.75"/>
    <n v="8657.5"/>
  </r>
  <r>
    <x v="376"/>
    <x v="376"/>
    <s v="Meble"/>
    <d v="2026-04-01T00:00:00"/>
    <n v="10"/>
    <n v="875.04"/>
    <n v="8750.4"/>
  </r>
  <r>
    <x v="376"/>
    <x v="376"/>
    <s v="Meble"/>
    <d v="2026-05-01T00:00:00"/>
    <n v="10"/>
    <n v="920.16"/>
    <n v="9201.6"/>
  </r>
  <r>
    <x v="376"/>
    <x v="376"/>
    <s v="Meble"/>
    <d v="2026-06-01T00:00:00"/>
    <n v="10"/>
    <n v="915.86"/>
    <n v="9158.6"/>
  </r>
  <r>
    <x v="376"/>
    <x v="376"/>
    <s v="Meble"/>
    <d v="2026-07-01T00:00:00"/>
    <n v="9"/>
    <n v="881.22"/>
    <n v="7930.9800000000005"/>
  </r>
  <r>
    <x v="377"/>
    <x v="377"/>
    <s v="Odzież"/>
    <d v="2024-08-01T00:00:00"/>
    <n v="5"/>
    <n v="105.88"/>
    <n v="529.4"/>
  </r>
  <r>
    <x v="377"/>
    <x v="377"/>
    <s v="Odzież"/>
    <d v="2024-09-01T00:00:00"/>
    <n v="4"/>
    <n v="107.09"/>
    <n v="428.36"/>
  </r>
  <r>
    <x v="377"/>
    <x v="377"/>
    <s v="Odzież"/>
    <d v="2024-10-01T00:00:00"/>
    <n v="5"/>
    <n v="107.06"/>
    <n v="535.29999999999995"/>
  </r>
  <r>
    <x v="377"/>
    <x v="377"/>
    <s v="Odzież"/>
    <d v="2024-11-01T00:00:00"/>
    <n v="6"/>
    <n v="110.72"/>
    <n v="664.31999999999994"/>
  </r>
  <r>
    <x v="377"/>
    <x v="377"/>
    <s v="Odzież"/>
    <d v="2024-12-01T00:00:00"/>
    <n v="4"/>
    <n v="103.44"/>
    <n v="413.76"/>
  </r>
  <r>
    <x v="377"/>
    <x v="377"/>
    <s v="Odzież"/>
    <d v="2025-01-01T00:00:00"/>
    <n v="2"/>
    <n v="104.92"/>
    <n v="209.84"/>
  </r>
  <r>
    <x v="377"/>
    <x v="377"/>
    <s v="Odzież"/>
    <d v="2025-02-01T00:00:00"/>
    <n v="1"/>
    <n v="108.87"/>
    <n v="108.87"/>
  </r>
  <r>
    <x v="377"/>
    <x v="377"/>
    <s v="Odzież"/>
    <d v="2025-03-01T00:00:00"/>
    <n v="2"/>
    <n v="108.62"/>
    <n v="217.24"/>
  </r>
  <r>
    <x v="377"/>
    <x v="377"/>
    <s v="Odzież"/>
    <d v="2025-04-01T00:00:00"/>
    <n v="1"/>
    <n v="108.98"/>
    <n v="108.98"/>
  </r>
  <r>
    <x v="377"/>
    <x v="377"/>
    <s v="Odzież"/>
    <d v="2025-05-01T00:00:00"/>
    <n v="4"/>
    <n v="106.52"/>
    <n v="426.08"/>
  </r>
  <r>
    <x v="377"/>
    <x v="377"/>
    <s v="Odzież"/>
    <d v="2025-06-01T00:00:00"/>
    <n v="4"/>
    <n v="103.45"/>
    <n v="413.8"/>
  </r>
  <r>
    <x v="377"/>
    <x v="377"/>
    <s v="Odzież"/>
    <d v="2025-07-01T00:00:00"/>
    <n v="5"/>
    <n v="109.39"/>
    <n v="546.95000000000005"/>
  </r>
  <r>
    <x v="377"/>
    <x v="377"/>
    <s v="Odzież"/>
    <d v="2025-08-01T00:00:00"/>
    <n v="7"/>
    <n v="111.28"/>
    <n v="778.96"/>
  </r>
  <r>
    <x v="377"/>
    <x v="377"/>
    <s v="Odzież"/>
    <d v="2025-09-01T00:00:00"/>
    <n v="6"/>
    <n v="105.81"/>
    <n v="634.86"/>
  </r>
  <r>
    <x v="377"/>
    <x v="377"/>
    <s v="Odzież"/>
    <d v="2025-10-01T00:00:00"/>
    <n v="5"/>
    <n v="104.19"/>
    <n v="520.95000000000005"/>
  </r>
  <r>
    <x v="377"/>
    <x v="377"/>
    <s v="Odzież"/>
    <d v="2025-11-01T00:00:00"/>
    <n v="6"/>
    <n v="106.49"/>
    <n v="638.93999999999994"/>
  </r>
  <r>
    <x v="377"/>
    <x v="377"/>
    <s v="Odzież"/>
    <d v="2025-12-01T00:00:00"/>
    <n v="5"/>
    <n v="112.25"/>
    <n v="561.25"/>
  </r>
  <r>
    <x v="377"/>
    <x v="377"/>
    <s v="Odzież"/>
    <d v="2026-01-01T00:00:00"/>
    <n v="3"/>
    <n v="109.25"/>
    <n v="327.75"/>
  </r>
  <r>
    <x v="377"/>
    <x v="377"/>
    <s v="Odzież"/>
    <d v="2026-02-01T00:00:00"/>
    <n v="3"/>
    <n v="110.57"/>
    <n v="331.71"/>
  </r>
  <r>
    <x v="377"/>
    <x v="377"/>
    <s v="Odzież"/>
    <d v="2026-03-01T00:00:00"/>
    <n v="2"/>
    <n v="103.2"/>
    <n v="206.4"/>
  </r>
  <r>
    <x v="377"/>
    <x v="377"/>
    <s v="Odzież"/>
    <d v="2026-04-01T00:00:00"/>
    <n v="2"/>
    <n v="109.46"/>
    <n v="218.92"/>
  </r>
  <r>
    <x v="377"/>
    <x v="377"/>
    <s v="Odzież"/>
    <d v="2026-05-01T00:00:00"/>
    <n v="3"/>
    <n v="108.66"/>
    <n v="325.98"/>
  </r>
  <r>
    <x v="377"/>
    <x v="377"/>
    <s v="Odzież"/>
    <d v="2026-06-01T00:00:00"/>
    <n v="4"/>
    <n v="103.74"/>
    <n v="414.96"/>
  </r>
  <r>
    <x v="377"/>
    <x v="377"/>
    <s v="Odzież"/>
    <d v="2026-07-01T00:00:00"/>
    <n v="4"/>
    <n v="111.79"/>
    <n v="447.16"/>
  </r>
  <r>
    <x v="378"/>
    <x v="378"/>
    <s v="Ogród"/>
    <d v="2024-08-01T00:00:00"/>
    <n v="35"/>
    <n v="219.1"/>
    <n v="7668.5"/>
  </r>
  <r>
    <x v="378"/>
    <x v="378"/>
    <s v="Ogród"/>
    <d v="2024-09-01T00:00:00"/>
    <n v="0"/>
    <n v="224.39"/>
    <n v="0"/>
  </r>
  <r>
    <x v="378"/>
    <x v="378"/>
    <s v="Ogród"/>
    <d v="2024-10-01T00:00:00"/>
    <n v="29"/>
    <n v="216.9"/>
    <n v="6290.1"/>
  </r>
  <r>
    <x v="378"/>
    <x v="378"/>
    <s v="Ogród"/>
    <d v="2024-11-01T00:00:00"/>
    <n v="28"/>
    <n v="225.85"/>
    <n v="6323.8"/>
  </r>
  <r>
    <x v="378"/>
    <x v="378"/>
    <s v="Ogród"/>
    <d v="2024-12-01T00:00:00"/>
    <n v="50"/>
    <n v="218.69"/>
    <n v="10934.5"/>
  </r>
  <r>
    <x v="378"/>
    <x v="378"/>
    <s v="Ogród"/>
    <d v="2025-01-01T00:00:00"/>
    <n v="13"/>
    <n v="218.44"/>
    <n v="2839.72"/>
  </r>
  <r>
    <x v="378"/>
    <x v="378"/>
    <s v="Ogród"/>
    <d v="2025-02-01T00:00:00"/>
    <n v="0"/>
    <n v="224.56"/>
    <n v="0"/>
  </r>
  <r>
    <x v="378"/>
    <x v="378"/>
    <s v="Ogród"/>
    <d v="2025-03-01T00:00:00"/>
    <n v="0"/>
    <n v="207.85"/>
    <n v="0"/>
  </r>
  <r>
    <x v="378"/>
    <x v="378"/>
    <s v="Ogród"/>
    <d v="2025-04-01T00:00:00"/>
    <n v="44"/>
    <n v="214.92"/>
    <n v="9456.48"/>
  </r>
  <r>
    <x v="378"/>
    <x v="378"/>
    <s v="Ogród"/>
    <d v="2025-05-01T00:00:00"/>
    <n v="42"/>
    <n v="208.43"/>
    <n v="8754.06"/>
  </r>
  <r>
    <x v="378"/>
    <x v="378"/>
    <s v="Ogród"/>
    <d v="2025-06-01T00:00:00"/>
    <n v="0"/>
    <n v="212.97"/>
    <n v="0"/>
  </r>
  <r>
    <x v="378"/>
    <x v="378"/>
    <s v="Ogród"/>
    <d v="2025-07-01T00:00:00"/>
    <n v="0"/>
    <n v="209.23"/>
    <n v="0"/>
  </r>
  <r>
    <x v="378"/>
    <x v="378"/>
    <s v="Ogród"/>
    <d v="2025-08-01T00:00:00"/>
    <n v="0"/>
    <n v="212.44"/>
    <n v="0"/>
  </r>
  <r>
    <x v="378"/>
    <x v="378"/>
    <s v="Ogród"/>
    <d v="2025-09-01T00:00:00"/>
    <n v="0"/>
    <n v="216.98"/>
    <n v="0"/>
  </r>
  <r>
    <x v="378"/>
    <x v="378"/>
    <s v="Ogród"/>
    <d v="2025-10-01T00:00:00"/>
    <n v="44"/>
    <n v="211.12"/>
    <n v="9289.2800000000007"/>
  </r>
  <r>
    <x v="378"/>
    <x v="378"/>
    <s v="Ogród"/>
    <d v="2025-11-01T00:00:00"/>
    <n v="0"/>
    <n v="208.33"/>
    <n v="0"/>
  </r>
  <r>
    <x v="378"/>
    <x v="378"/>
    <s v="Ogród"/>
    <d v="2025-12-01T00:00:00"/>
    <n v="0"/>
    <n v="207.91"/>
    <n v="0"/>
  </r>
  <r>
    <x v="378"/>
    <x v="378"/>
    <s v="Ogród"/>
    <d v="2026-01-01T00:00:00"/>
    <n v="24"/>
    <n v="209.45"/>
    <n v="5026.7999999999993"/>
  </r>
  <r>
    <x v="378"/>
    <x v="378"/>
    <s v="Ogród"/>
    <d v="2026-02-01T00:00:00"/>
    <n v="35"/>
    <n v="214.95"/>
    <n v="7523.25"/>
  </r>
  <r>
    <x v="378"/>
    <x v="378"/>
    <s v="Ogród"/>
    <d v="2026-03-01T00:00:00"/>
    <n v="0"/>
    <n v="217.68"/>
    <n v="0"/>
  </r>
  <r>
    <x v="378"/>
    <x v="378"/>
    <s v="Ogród"/>
    <d v="2026-04-01T00:00:00"/>
    <n v="16"/>
    <n v="223.08"/>
    <n v="3569.28"/>
  </r>
  <r>
    <x v="378"/>
    <x v="378"/>
    <s v="Ogród"/>
    <d v="2026-05-01T00:00:00"/>
    <n v="0"/>
    <n v="216.73"/>
    <n v="0"/>
  </r>
  <r>
    <x v="378"/>
    <x v="378"/>
    <s v="Ogród"/>
    <d v="2026-06-01T00:00:00"/>
    <n v="0"/>
    <n v="219.43"/>
    <n v="0"/>
  </r>
  <r>
    <x v="378"/>
    <x v="378"/>
    <s v="Ogród"/>
    <d v="2026-07-01T00:00:00"/>
    <n v="0"/>
    <n v="206.36"/>
    <n v="0"/>
  </r>
  <r>
    <x v="379"/>
    <x v="379"/>
    <s v="Meble"/>
    <d v="2024-08-01T00:00:00"/>
    <n v="73"/>
    <n v="389.19"/>
    <n v="28410.87"/>
  </r>
  <r>
    <x v="379"/>
    <x v="379"/>
    <s v="Meble"/>
    <d v="2024-09-01T00:00:00"/>
    <n v="52"/>
    <n v="396.47"/>
    <n v="20616.440000000002"/>
  </r>
  <r>
    <x v="379"/>
    <x v="379"/>
    <s v="Meble"/>
    <d v="2024-10-01T00:00:00"/>
    <n v="20"/>
    <n v="378.25"/>
    <n v="7565"/>
  </r>
  <r>
    <x v="379"/>
    <x v="379"/>
    <s v="Meble"/>
    <d v="2024-11-01T00:00:00"/>
    <n v="8"/>
    <n v="405.66"/>
    <n v="3245.28"/>
  </r>
  <r>
    <x v="379"/>
    <x v="379"/>
    <s v="Meble"/>
    <d v="2024-12-01T00:00:00"/>
    <n v="7"/>
    <n v="387.1"/>
    <n v="2709.7000000000003"/>
  </r>
  <r>
    <x v="379"/>
    <x v="379"/>
    <s v="Meble"/>
    <d v="2025-01-01T00:00:00"/>
    <n v="12"/>
    <n v="374.23"/>
    <n v="4490.76"/>
  </r>
  <r>
    <x v="379"/>
    <x v="379"/>
    <s v="Meble"/>
    <d v="2025-02-01T00:00:00"/>
    <n v="23"/>
    <n v="403.47"/>
    <n v="9279.8100000000013"/>
  </r>
  <r>
    <x v="379"/>
    <x v="379"/>
    <s v="Meble"/>
    <d v="2025-03-01T00:00:00"/>
    <n v="46"/>
    <n v="406.77"/>
    <n v="18711.419999999998"/>
  </r>
  <r>
    <x v="379"/>
    <x v="379"/>
    <s v="Meble"/>
    <d v="2025-04-01T00:00:00"/>
    <n v="116"/>
    <n v="394.42"/>
    <n v="45752.72"/>
  </r>
  <r>
    <x v="379"/>
    <x v="379"/>
    <s v="Meble"/>
    <d v="2025-05-01T00:00:00"/>
    <n v="109"/>
    <n v="374.43"/>
    <n v="40812.870000000003"/>
  </r>
  <r>
    <x v="379"/>
    <x v="379"/>
    <s v="Meble"/>
    <d v="2025-06-01T00:00:00"/>
    <n v="95"/>
    <n v="373.31"/>
    <n v="35464.449999999997"/>
  </r>
  <r>
    <x v="379"/>
    <x v="379"/>
    <s v="Meble"/>
    <d v="2025-07-01T00:00:00"/>
    <n v="79"/>
    <n v="377.31"/>
    <n v="29807.49"/>
  </r>
  <r>
    <x v="379"/>
    <x v="379"/>
    <s v="Meble"/>
    <d v="2025-08-01T00:00:00"/>
    <n v="85"/>
    <n v="373.65"/>
    <n v="31760.249999999996"/>
  </r>
  <r>
    <x v="379"/>
    <x v="379"/>
    <s v="Meble"/>
    <d v="2025-09-01T00:00:00"/>
    <n v="51"/>
    <n v="384.3"/>
    <n v="19599.3"/>
  </r>
  <r>
    <x v="379"/>
    <x v="379"/>
    <s v="Meble"/>
    <d v="2025-10-01T00:00:00"/>
    <n v="18"/>
    <n v="397.85"/>
    <n v="7161.3"/>
  </r>
  <r>
    <x v="379"/>
    <x v="379"/>
    <s v="Meble"/>
    <d v="2025-11-01T00:00:00"/>
    <n v="7"/>
    <n v="387.5"/>
    <n v="2712.5"/>
  </r>
  <r>
    <x v="379"/>
    <x v="379"/>
    <s v="Meble"/>
    <d v="2025-12-01T00:00:00"/>
    <n v="9"/>
    <n v="377.29"/>
    <n v="3395.61"/>
  </r>
  <r>
    <x v="379"/>
    <x v="379"/>
    <s v="Meble"/>
    <d v="2026-01-01T00:00:00"/>
    <n v="13"/>
    <n v="381.99"/>
    <n v="4965.87"/>
  </r>
  <r>
    <x v="379"/>
    <x v="379"/>
    <s v="Meble"/>
    <d v="2026-02-01T00:00:00"/>
    <n v="32"/>
    <n v="394.95"/>
    <n v="12638.4"/>
  </r>
  <r>
    <x v="379"/>
    <x v="379"/>
    <s v="Meble"/>
    <d v="2026-03-01T00:00:00"/>
    <n v="93"/>
    <n v="396.38"/>
    <n v="36863.339999999997"/>
  </r>
  <r>
    <x v="379"/>
    <x v="379"/>
    <s v="Meble"/>
    <d v="2026-04-01T00:00:00"/>
    <n v="78"/>
    <n v="378.56"/>
    <n v="29527.68"/>
  </r>
  <r>
    <x v="379"/>
    <x v="379"/>
    <s v="Meble"/>
    <d v="2026-05-01T00:00:00"/>
    <n v="112"/>
    <n v="396.64"/>
    <n v="44423.68"/>
  </r>
  <r>
    <x v="379"/>
    <x v="379"/>
    <s v="Meble"/>
    <d v="2026-06-01T00:00:00"/>
    <n v="100"/>
    <n v="395.56"/>
    <n v="39556"/>
  </r>
  <r>
    <x v="379"/>
    <x v="379"/>
    <s v="Meble"/>
    <d v="2026-07-01T00:00:00"/>
    <n v="101"/>
    <n v="378.62"/>
    <n v="38240.620000000003"/>
  </r>
  <r>
    <x v="380"/>
    <x v="380"/>
    <s v="Kosmetyki"/>
    <d v="2024-08-01T00:00:00"/>
    <n v="1"/>
    <n v="96.99"/>
    <n v="96.99"/>
  </r>
  <r>
    <x v="380"/>
    <x v="380"/>
    <s v="Kosmetyki"/>
    <d v="2024-09-01T00:00:00"/>
    <n v="0"/>
    <n v="104.73"/>
    <n v="0"/>
  </r>
  <r>
    <x v="380"/>
    <x v="380"/>
    <s v="Kosmetyki"/>
    <d v="2024-10-01T00:00:00"/>
    <n v="0"/>
    <n v="103.36"/>
    <n v="0"/>
  </r>
  <r>
    <x v="380"/>
    <x v="380"/>
    <s v="Kosmetyki"/>
    <d v="2024-11-01T00:00:00"/>
    <n v="1"/>
    <n v="103.83"/>
    <n v="103.83"/>
  </r>
  <r>
    <x v="380"/>
    <x v="380"/>
    <s v="Kosmetyki"/>
    <d v="2024-12-01T00:00:00"/>
    <n v="1"/>
    <n v="100.12"/>
    <n v="100.12"/>
  </r>
  <r>
    <x v="380"/>
    <x v="380"/>
    <s v="Kosmetyki"/>
    <d v="2025-01-01T00:00:00"/>
    <n v="1"/>
    <n v="101.21"/>
    <n v="101.21"/>
  </r>
  <r>
    <x v="380"/>
    <x v="380"/>
    <s v="Kosmetyki"/>
    <d v="2025-02-01T00:00:00"/>
    <n v="2"/>
    <n v="102.45"/>
    <n v="204.9"/>
  </r>
  <r>
    <x v="380"/>
    <x v="380"/>
    <s v="Kosmetyki"/>
    <d v="2025-03-01T00:00:00"/>
    <n v="2"/>
    <n v="102.12"/>
    <n v="204.24"/>
  </r>
  <r>
    <x v="380"/>
    <x v="380"/>
    <s v="Kosmetyki"/>
    <d v="2025-04-01T00:00:00"/>
    <n v="2"/>
    <n v="97.4"/>
    <n v="194.8"/>
  </r>
  <r>
    <x v="380"/>
    <x v="380"/>
    <s v="Kosmetyki"/>
    <d v="2025-05-01T00:00:00"/>
    <n v="2"/>
    <n v="103.16"/>
    <n v="206.32"/>
  </r>
  <r>
    <x v="380"/>
    <x v="380"/>
    <s v="Kosmetyki"/>
    <d v="2025-06-01T00:00:00"/>
    <n v="2"/>
    <n v="102.35"/>
    <n v="204.7"/>
  </r>
  <r>
    <x v="380"/>
    <x v="380"/>
    <s v="Kosmetyki"/>
    <d v="2025-07-01T00:00:00"/>
    <n v="1"/>
    <n v="102.34"/>
    <n v="102.34"/>
  </r>
  <r>
    <x v="380"/>
    <x v="380"/>
    <s v="Kosmetyki"/>
    <d v="2025-08-01T00:00:00"/>
    <n v="1"/>
    <n v="102.82"/>
    <n v="102.82"/>
  </r>
  <r>
    <x v="380"/>
    <x v="380"/>
    <s v="Kosmetyki"/>
    <d v="2025-09-01T00:00:00"/>
    <n v="1"/>
    <n v="104.46"/>
    <n v="104.46"/>
  </r>
  <r>
    <x v="380"/>
    <x v="380"/>
    <s v="Kosmetyki"/>
    <d v="2025-10-01T00:00:00"/>
    <n v="0"/>
    <n v="97.62"/>
    <n v="0"/>
  </r>
  <r>
    <x v="380"/>
    <x v="380"/>
    <s v="Kosmetyki"/>
    <d v="2025-11-01T00:00:00"/>
    <n v="1"/>
    <n v="100.89"/>
    <n v="100.89"/>
  </r>
  <r>
    <x v="380"/>
    <x v="380"/>
    <s v="Kosmetyki"/>
    <d v="2025-12-01T00:00:00"/>
    <n v="1"/>
    <n v="100.38"/>
    <n v="100.38"/>
  </r>
  <r>
    <x v="380"/>
    <x v="380"/>
    <s v="Kosmetyki"/>
    <d v="2026-01-01T00:00:00"/>
    <n v="1"/>
    <n v="95.69"/>
    <n v="95.69"/>
  </r>
  <r>
    <x v="380"/>
    <x v="380"/>
    <s v="Kosmetyki"/>
    <d v="2026-02-01T00:00:00"/>
    <n v="2"/>
    <n v="101.19"/>
    <n v="202.38"/>
  </r>
  <r>
    <x v="380"/>
    <x v="380"/>
    <s v="Kosmetyki"/>
    <d v="2026-03-01T00:00:00"/>
    <n v="2"/>
    <n v="100.37"/>
    <n v="200.74"/>
  </r>
  <r>
    <x v="380"/>
    <x v="380"/>
    <s v="Kosmetyki"/>
    <d v="2026-04-01T00:00:00"/>
    <n v="2"/>
    <n v="103.01"/>
    <n v="206.02"/>
  </r>
  <r>
    <x v="380"/>
    <x v="380"/>
    <s v="Kosmetyki"/>
    <d v="2026-05-01T00:00:00"/>
    <n v="2"/>
    <n v="97.15"/>
    <n v="194.3"/>
  </r>
  <r>
    <x v="380"/>
    <x v="380"/>
    <s v="Kosmetyki"/>
    <d v="2026-06-01T00:00:00"/>
    <n v="2"/>
    <n v="96.36"/>
    <n v="192.72"/>
  </r>
  <r>
    <x v="380"/>
    <x v="380"/>
    <s v="Kosmetyki"/>
    <d v="2026-07-01T00:00:00"/>
    <n v="1"/>
    <n v="97.18"/>
    <n v="97.18"/>
  </r>
  <r>
    <x v="381"/>
    <x v="381"/>
    <s v="Odzież"/>
    <d v="2024-08-01T00:00:00"/>
    <n v="3"/>
    <n v="140"/>
    <n v="420"/>
  </r>
  <r>
    <x v="381"/>
    <x v="381"/>
    <s v="Odzież"/>
    <d v="2024-09-01T00:00:00"/>
    <n v="4"/>
    <n v="150.52000000000001"/>
    <n v="602.08000000000004"/>
  </r>
  <r>
    <x v="381"/>
    <x v="381"/>
    <s v="Odzież"/>
    <d v="2024-10-01T00:00:00"/>
    <n v="3"/>
    <n v="138.31"/>
    <n v="414.93"/>
  </r>
  <r>
    <x v="381"/>
    <x v="381"/>
    <s v="Odzież"/>
    <d v="2024-11-01T00:00:00"/>
    <n v="1"/>
    <n v="149.9"/>
    <n v="149.9"/>
  </r>
  <r>
    <x v="381"/>
    <x v="381"/>
    <s v="Odzież"/>
    <d v="2024-12-01T00:00:00"/>
    <n v="2"/>
    <n v="142.69"/>
    <n v="285.38"/>
  </r>
  <r>
    <x v="381"/>
    <x v="381"/>
    <s v="Odzież"/>
    <d v="2025-01-01T00:00:00"/>
    <n v="2"/>
    <n v="140.44999999999999"/>
    <n v="280.89999999999998"/>
  </r>
  <r>
    <x v="381"/>
    <x v="381"/>
    <s v="Odzież"/>
    <d v="2025-02-01T00:00:00"/>
    <n v="2"/>
    <n v="141.72999999999999"/>
    <n v="283.45999999999998"/>
  </r>
  <r>
    <x v="381"/>
    <x v="381"/>
    <s v="Odzież"/>
    <d v="2025-03-01T00:00:00"/>
    <n v="2"/>
    <n v="139.79"/>
    <n v="279.58"/>
  </r>
  <r>
    <x v="381"/>
    <x v="381"/>
    <s v="Odzież"/>
    <d v="2025-04-01T00:00:00"/>
    <n v="5"/>
    <n v="143.36000000000001"/>
    <n v="716.80000000000007"/>
  </r>
  <r>
    <x v="381"/>
    <x v="381"/>
    <s v="Odzież"/>
    <d v="2025-05-01T00:00:00"/>
    <n v="4"/>
    <n v="149.81"/>
    <n v="599.24"/>
  </r>
  <r>
    <x v="381"/>
    <x v="381"/>
    <s v="Odzież"/>
    <d v="2025-06-01T00:00:00"/>
    <n v="6"/>
    <n v="146.65"/>
    <n v="879.90000000000009"/>
  </r>
  <r>
    <x v="381"/>
    <x v="381"/>
    <s v="Odzież"/>
    <d v="2025-07-01T00:00:00"/>
    <n v="4"/>
    <n v="147.19"/>
    <n v="588.76"/>
  </r>
  <r>
    <x v="381"/>
    <x v="381"/>
    <s v="Odzież"/>
    <d v="2025-08-01T00:00:00"/>
    <n v="3"/>
    <n v="137.16"/>
    <n v="411.48"/>
  </r>
  <r>
    <x v="381"/>
    <x v="381"/>
    <s v="Odzież"/>
    <d v="2025-09-01T00:00:00"/>
    <n v="2"/>
    <n v="137.77000000000001"/>
    <n v="275.54000000000002"/>
  </r>
  <r>
    <x v="381"/>
    <x v="381"/>
    <s v="Odzież"/>
    <d v="2025-10-01T00:00:00"/>
    <n v="3"/>
    <n v="144.68"/>
    <n v="434.04"/>
  </r>
  <r>
    <x v="381"/>
    <x v="381"/>
    <s v="Odzież"/>
    <d v="2025-11-01T00:00:00"/>
    <n v="2"/>
    <n v="141.07"/>
    <n v="282.14"/>
  </r>
  <r>
    <x v="381"/>
    <x v="381"/>
    <s v="Odzież"/>
    <d v="2025-12-01T00:00:00"/>
    <n v="1"/>
    <n v="139.07"/>
    <n v="139.07"/>
  </r>
  <r>
    <x v="381"/>
    <x v="381"/>
    <s v="Odzież"/>
    <d v="2026-01-01T00:00:00"/>
    <n v="2"/>
    <n v="143.88999999999999"/>
    <n v="287.77999999999997"/>
  </r>
  <r>
    <x v="381"/>
    <x v="381"/>
    <s v="Odzież"/>
    <d v="2026-02-01T00:00:00"/>
    <n v="3"/>
    <n v="138.79"/>
    <n v="416.37"/>
  </r>
  <r>
    <x v="381"/>
    <x v="381"/>
    <s v="Odzież"/>
    <d v="2026-03-01T00:00:00"/>
    <n v="4"/>
    <n v="143.68"/>
    <n v="574.72"/>
  </r>
  <r>
    <x v="381"/>
    <x v="381"/>
    <s v="Odzież"/>
    <d v="2026-04-01T00:00:00"/>
    <n v="2"/>
    <n v="142.87"/>
    <n v="285.74"/>
  </r>
  <r>
    <x v="381"/>
    <x v="381"/>
    <s v="Odzież"/>
    <d v="2026-05-01T00:00:00"/>
    <n v="6"/>
    <n v="140.47"/>
    <n v="842.81999999999994"/>
  </r>
  <r>
    <x v="381"/>
    <x v="381"/>
    <s v="Odzież"/>
    <d v="2026-06-01T00:00:00"/>
    <n v="6"/>
    <n v="142.63999999999999"/>
    <n v="855.83999999999992"/>
  </r>
  <r>
    <x v="381"/>
    <x v="381"/>
    <s v="Odzież"/>
    <d v="2026-07-01T00:00:00"/>
    <n v="6"/>
    <n v="139.19999999999999"/>
    <n v="835.19999999999993"/>
  </r>
  <r>
    <x v="382"/>
    <x v="382"/>
    <s v="Motoryzacja"/>
    <d v="2024-08-01T00:00:00"/>
    <n v="2"/>
    <n v="222.5"/>
    <n v="445"/>
  </r>
  <r>
    <x v="382"/>
    <x v="382"/>
    <s v="Motoryzacja"/>
    <d v="2024-09-01T00:00:00"/>
    <n v="2"/>
    <n v="215.38"/>
    <n v="430.76"/>
  </r>
  <r>
    <x v="382"/>
    <x v="382"/>
    <s v="Motoryzacja"/>
    <d v="2024-10-01T00:00:00"/>
    <n v="2"/>
    <n v="233.49"/>
    <n v="466.98"/>
  </r>
  <r>
    <x v="382"/>
    <x v="382"/>
    <s v="Motoryzacja"/>
    <d v="2024-11-01T00:00:00"/>
    <n v="2"/>
    <n v="215.07"/>
    <n v="430.14"/>
  </r>
  <r>
    <x v="382"/>
    <x v="382"/>
    <s v="Motoryzacja"/>
    <d v="2024-12-01T00:00:00"/>
    <n v="3"/>
    <n v="221.46"/>
    <n v="664.38"/>
  </r>
  <r>
    <x v="382"/>
    <x v="382"/>
    <s v="Motoryzacja"/>
    <d v="2025-01-01T00:00:00"/>
    <n v="3"/>
    <n v="227.79"/>
    <n v="683.37"/>
  </r>
  <r>
    <x v="382"/>
    <x v="382"/>
    <s v="Motoryzacja"/>
    <d v="2025-02-01T00:00:00"/>
    <n v="3"/>
    <n v="233.29"/>
    <n v="699.87"/>
  </r>
  <r>
    <x v="382"/>
    <x v="382"/>
    <s v="Motoryzacja"/>
    <d v="2025-03-01T00:00:00"/>
    <n v="3"/>
    <n v="224.79"/>
    <n v="674.37"/>
  </r>
  <r>
    <x v="382"/>
    <x v="382"/>
    <s v="Motoryzacja"/>
    <d v="2025-04-01T00:00:00"/>
    <n v="3"/>
    <n v="219.6"/>
    <n v="658.8"/>
  </r>
  <r>
    <x v="382"/>
    <x v="382"/>
    <s v="Motoryzacja"/>
    <d v="2025-05-01T00:00:00"/>
    <n v="3"/>
    <n v="234.17"/>
    <n v="702.51"/>
  </r>
  <r>
    <x v="382"/>
    <x v="382"/>
    <s v="Motoryzacja"/>
    <d v="2025-06-01T00:00:00"/>
    <n v="3"/>
    <n v="231.23"/>
    <n v="693.68999999999994"/>
  </r>
  <r>
    <x v="382"/>
    <x v="382"/>
    <s v="Motoryzacja"/>
    <d v="2025-07-01T00:00:00"/>
    <n v="3"/>
    <n v="232.7"/>
    <n v="698.09999999999991"/>
  </r>
  <r>
    <x v="382"/>
    <x v="382"/>
    <s v="Motoryzacja"/>
    <d v="2025-08-01T00:00:00"/>
    <n v="2"/>
    <n v="234.69"/>
    <n v="469.38"/>
  </r>
  <r>
    <x v="382"/>
    <x v="382"/>
    <s v="Motoryzacja"/>
    <d v="2025-09-01T00:00:00"/>
    <n v="2"/>
    <n v="218.46"/>
    <n v="436.92"/>
  </r>
  <r>
    <x v="382"/>
    <x v="382"/>
    <s v="Motoryzacja"/>
    <d v="2025-10-01T00:00:00"/>
    <n v="2"/>
    <n v="229.57"/>
    <n v="459.14"/>
  </r>
  <r>
    <x v="382"/>
    <x v="382"/>
    <s v="Motoryzacja"/>
    <d v="2025-11-01T00:00:00"/>
    <n v="2"/>
    <n v="233.28"/>
    <n v="466.56"/>
  </r>
  <r>
    <x v="382"/>
    <x v="382"/>
    <s v="Motoryzacja"/>
    <d v="2025-12-01T00:00:00"/>
    <n v="3"/>
    <n v="225.23"/>
    <n v="675.68999999999994"/>
  </r>
  <r>
    <x v="382"/>
    <x v="382"/>
    <s v="Motoryzacja"/>
    <d v="2026-01-01T00:00:00"/>
    <n v="2"/>
    <n v="224.47"/>
    <n v="448.94"/>
  </r>
  <r>
    <x v="382"/>
    <x v="382"/>
    <s v="Motoryzacja"/>
    <d v="2026-02-01T00:00:00"/>
    <n v="3"/>
    <n v="226.53"/>
    <n v="679.59"/>
  </r>
  <r>
    <x v="382"/>
    <x v="382"/>
    <s v="Motoryzacja"/>
    <d v="2026-03-01T00:00:00"/>
    <n v="3"/>
    <n v="221.3"/>
    <n v="663.90000000000009"/>
  </r>
  <r>
    <x v="382"/>
    <x v="382"/>
    <s v="Motoryzacja"/>
    <d v="2026-04-01T00:00:00"/>
    <n v="3"/>
    <n v="229.73"/>
    <n v="689.18999999999994"/>
  </r>
  <r>
    <x v="382"/>
    <x v="382"/>
    <s v="Motoryzacja"/>
    <d v="2026-05-01T00:00:00"/>
    <n v="3"/>
    <n v="218.91"/>
    <n v="656.73"/>
  </r>
  <r>
    <x v="382"/>
    <x v="382"/>
    <s v="Motoryzacja"/>
    <d v="2026-06-01T00:00:00"/>
    <n v="3"/>
    <n v="212.46"/>
    <n v="637.38"/>
  </r>
  <r>
    <x v="382"/>
    <x v="382"/>
    <s v="Motoryzacja"/>
    <d v="2026-07-01T00:00:00"/>
    <n v="3"/>
    <n v="233.25"/>
    <n v="699.75"/>
  </r>
  <r>
    <x v="383"/>
    <x v="383"/>
    <s v="Odzież"/>
    <d v="2024-08-01T00:00:00"/>
    <n v="2"/>
    <n v="31.72"/>
    <n v="63.44"/>
  </r>
  <r>
    <x v="383"/>
    <x v="383"/>
    <s v="Odzież"/>
    <d v="2024-09-01T00:00:00"/>
    <n v="1"/>
    <n v="33.090000000000003"/>
    <n v="33.090000000000003"/>
  </r>
  <r>
    <x v="383"/>
    <x v="383"/>
    <s v="Odzież"/>
    <d v="2024-10-01T00:00:00"/>
    <n v="2"/>
    <n v="33.119999999999997"/>
    <n v="66.239999999999995"/>
  </r>
  <r>
    <x v="383"/>
    <x v="383"/>
    <s v="Odzież"/>
    <d v="2024-11-01T00:00:00"/>
    <n v="4"/>
    <n v="34.26"/>
    <n v="137.04"/>
  </r>
  <r>
    <x v="383"/>
    <x v="383"/>
    <s v="Odzież"/>
    <d v="2024-12-01T00:00:00"/>
    <n v="5"/>
    <n v="33.840000000000003"/>
    <n v="169.20000000000002"/>
  </r>
  <r>
    <x v="383"/>
    <x v="383"/>
    <s v="Odzież"/>
    <d v="2025-01-01T00:00:00"/>
    <n v="4"/>
    <n v="32.049999999999997"/>
    <n v="128.19999999999999"/>
  </r>
  <r>
    <x v="383"/>
    <x v="383"/>
    <s v="Odzież"/>
    <d v="2025-02-01T00:00:00"/>
    <n v="9"/>
    <n v="31.3"/>
    <n v="281.7"/>
  </r>
  <r>
    <x v="383"/>
    <x v="383"/>
    <s v="Odzież"/>
    <d v="2025-03-01T00:00:00"/>
    <n v="11"/>
    <n v="31.92"/>
    <n v="351.12"/>
  </r>
  <r>
    <x v="383"/>
    <x v="383"/>
    <s v="Odzież"/>
    <d v="2025-04-01T00:00:00"/>
    <n v="7"/>
    <n v="32.85"/>
    <n v="229.95000000000002"/>
  </r>
  <r>
    <x v="383"/>
    <x v="383"/>
    <s v="Odzież"/>
    <d v="2025-05-01T00:00:00"/>
    <n v="6"/>
    <n v="34.53"/>
    <n v="207.18"/>
  </r>
  <r>
    <x v="383"/>
    <x v="383"/>
    <s v="Odzież"/>
    <d v="2025-06-01T00:00:00"/>
    <n v="7"/>
    <n v="32.61"/>
    <n v="228.26999999999998"/>
  </r>
  <r>
    <x v="383"/>
    <x v="383"/>
    <s v="Odzież"/>
    <d v="2025-07-01T00:00:00"/>
    <n v="5"/>
    <n v="33.770000000000003"/>
    <n v="168.85000000000002"/>
  </r>
  <r>
    <x v="383"/>
    <x v="383"/>
    <s v="Odzież"/>
    <d v="2025-08-01T00:00:00"/>
    <n v="3"/>
    <n v="34.520000000000003"/>
    <n v="103.56"/>
  </r>
  <r>
    <x v="383"/>
    <x v="383"/>
    <s v="Odzież"/>
    <d v="2025-09-01T00:00:00"/>
    <n v="2"/>
    <n v="31.27"/>
    <n v="62.54"/>
  </r>
  <r>
    <x v="383"/>
    <x v="383"/>
    <s v="Odzież"/>
    <d v="2025-10-01T00:00:00"/>
    <n v="3"/>
    <n v="31.55"/>
    <n v="94.65"/>
  </r>
  <r>
    <x v="383"/>
    <x v="383"/>
    <s v="Odzież"/>
    <d v="2025-11-01T00:00:00"/>
    <n v="4"/>
    <n v="34.26"/>
    <n v="137.04"/>
  </r>
  <r>
    <x v="383"/>
    <x v="383"/>
    <s v="Odzież"/>
    <d v="2025-12-01T00:00:00"/>
    <n v="6"/>
    <n v="33.58"/>
    <n v="201.48"/>
  </r>
  <r>
    <x v="383"/>
    <x v="383"/>
    <s v="Odzież"/>
    <d v="2026-01-01T00:00:00"/>
    <n v="7"/>
    <n v="34.28"/>
    <n v="239.96"/>
  </r>
  <r>
    <x v="383"/>
    <x v="383"/>
    <s v="Odzież"/>
    <d v="2026-02-01T00:00:00"/>
    <n v="9"/>
    <n v="33.47"/>
    <n v="301.23"/>
  </r>
  <r>
    <x v="383"/>
    <x v="383"/>
    <s v="Odzież"/>
    <d v="2026-03-01T00:00:00"/>
    <n v="10"/>
    <n v="33.93"/>
    <n v="339.3"/>
  </r>
  <r>
    <x v="383"/>
    <x v="383"/>
    <s v="Odzież"/>
    <d v="2026-04-01T00:00:00"/>
    <n v="13"/>
    <n v="33.729999999999997"/>
    <n v="438.48999999999995"/>
  </r>
  <r>
    <x v="383"/>
    <x v="383"/>
    <s v="Odzież"/>
    <d v="2026-05-01T00:00:00"/>
    <n v="8"/>
    <n v="31.83"/>
    <n v="254.64"/>
  </r>
  <r>
    <x v="383"/>
    <x v="383"/>
    <s v="Odzież"/>
    <d v="2026-06-01T00:00:00"/>
    <n v="6"/>
    <n v="34.270000000000003"/>
    <n v="205.62"/>
  </r>
  <r>
    <x v="383"/>
    <x v="383"/>
    <s v="Odzież"/>
    <d v="2026-07-01T00:00:00"/>
    <n v="3"/>
    <n v="32.409999999999997"/>
    <n v="97.22999999999999"/>
  </r>
  <r>
    <x v="384"/>
    <x v="384"/>
    <s v="Ogród"/>
    <d v="2024-08-01T00:00:00"/>
    <n v="99"/>
    <n v="230.17"/>
    <n v="22786.829999999998"/>
  </r>
  <r>
    <x v="384"/>
    <x v="384"/>
    <s v="Ogród"/>
    <d v="2024-09-01T00:00:00"/>
    <n v="108"/>
    <n v="221.47"/>
    <n v="23918.76"/>
  </r>
  <r>
    <x v="384"/>
    <x v="384"/>
    <s v="Ogród"/>
    <d v="2024-10-01T00:00:00"/>
    <n v="109"/>
    <n v="226.65"/>
    <n v="24704.850000000002"/>
  </r>
  <r>
    <x v="384"/>
    <x v="384"/>
    <s v="Ogród"/>
    <d v="2024-11-01T00:00:00"/>
    <n v="112"/>
    <n v="231.78"/>
    <n v="25959.360000000001"/>
  </r>
  <r>
    <x v="384"/>
    <x v="384"/>
    <s v="Ogród"/>
    <d v="2024-12-01T00:00:00"/>
    <n v="108"/>
    <n v="222.74"/>
    <n v="24055.920000000002"/>
  </r>
  <r>
    <x v="384"/>
    <x v="384"/>
    <s v="Ogród"/>
    <d v="2025-01-01T00:00:00"/>
    <n v="121"/>
    <n v="230.19"/>
    <n v="27852.989999999998"/>
  </r>
  <r>
    <x v="384"/>
    <x v="384"/>
    <s v="Ogród"/>
    <d v="2025-02-01T00:00:00"/>
    <n v="115"/>
    <n v="224.71"/>
    <n v="25841.65"/>
  </r>
  <r>
    <x v="384"/>
    <x v="384"/>
    <s v="Ogród"/>
    <d v="2025-03-01T00:00:00"/>
    <n v="101"/>
    <n v="231.89"/>
    <n v="23420.89"/>
  </r>
  <r>
    <x v="384"/>
    <x v="384"/>
    <s v="Ogród"/>
    <d v="2025-04-01T00:00:00"/>
    <n v="108"/>
    <n v="225.26"/>
    <n v="24328.079999999998"/>
  </r>
  <r>
    <x v="384"/>
    <x v="384"/>
    <s v="Ogród"/>
    <d v="2025-05-01T00:00:00"/>
    <n v="96"/>
    <n v="236.61"/>
    <n v="22714.560000000001"/>
  </r>
  <r>
    <x v="384"/>
    <x v="384"/>
    <s v="Ogród"/>
    <d v="2025-06-01T00:00:00"/>
    <n v="100"/>
    <n v="234.23"/>
    <n v="23423"/>
  </r>
  <r>
    <x v="384"/>
    <x v="384"/>
    <s v="Ogród"/>
    <d v="2025-07-01T00:00:00"/>
    <n v="108"/>
    <n v="233.86"/>
    <n v="25256.880000000001"/>
  </r>
  <r>
    <x v="384"/>
    <x v="384"/>
    <s v="Ogród"/>
    <d v="2025-08-01T00:00:00"/>
    <n v="115"/>
    <n v="221.28"/>
    <n v="25447.200000000001"/>
  </r>
  <r>
    <x v="384"/>
    <x v="384"/>
    <s v="Ogród"/>
    <d v="2025-09-01T00:00:00"/>
    <n v="121"/>
    <n v="239.57"/>
    <n v="28987.969999999998"/>
  </r>
  <r>
    <x v="384"/>
    <x v="384"/>
    <s v="Ogród"/>
    <d v="2025-10-01T00:00:00"/>
    <n v="128"/>
    <n v="236.78"/>
    <n v="30307.84"/>
  </r>
  <r>
    <x v="384"/>
    <x v="384"/>
    <s v="Ogród"/>
    <d v="2025-11-01T00:00:00"/>
    <n v="125"/>
    <n v="220.77"/>
    <n v="27596.25"/>
  </r>
  <r>
    <x v="384"/>
    <x v="384"/>
    <s v="Ogród"/>
    <d v="2025-12-01T00:00:00"/>
    <n v="123"/>
    <n v="227.06"/>
    <n v="27928.38"/>
  </r>
  <r>
    <x v="384"/>
    <x v="384"/>
    <s v="Ogród"/>
    <d v="2026-01-01T00:00:00"/>
    <n v="123"/>
    <n v="227.44"/>
    <n v="27975.119999999999"/>
  </r>
  <r>
    <x v="384"/>
    <x v="384"/>
    <s v="Ogród"/>
    <d v="2026-02-01T00:00:00"/>
    <n v="110"/>
    <n v="224.5"/>
    <n v="24695"/>
  </r>
  <r>
    <x v="384"/>
    <x v="384"/>
    <s v="Ogród"/>
    <d v="2026-03-01T00:00:00"/>
    <n v="107"/>
    <n v="217.07"/>
    <n v="23226.489999999998"/>
  </r>
  <r>
    <x v="384"/>
    <x v="384"/>
    <s v="Ogród"/>
    <d v="2026-04-01T00:00:00"/>
    <n v="114"/>
    <n v="231.31"/>
    <n v="26369.34"/>
  </r>
  <r>
    <x v="384"/>
    <x v="384"/>
    <s v="Ogród"/>
    <d v="2026-05-01T00:00:00"/>
    <n v="106"/>
    <n v="228.58"/>
    <n v="24229.48"/>
  </r>
  <r>
    <x v="384"/>
    <x v="384"/>
    <s v="Ogród"/>
    <d v="2026-06-01T00:00:00"/>
    <n v="107"/>
    <n v="218.67"/>
    <n v="23397.69"/>
  </r>
  <r>
    <x v="384"/>
    <x v="384"/>
    <s v="Ogród"/>
    <d v="2026-07-01T00:00:00"/>
    <n v="124"/>
    <n v="231.96"/>
    <n v="28763.040000000001"/>
  </r>
  <r>
    <x v="385"/>
    <x v="385"/>
    <s v="Obuwie"/>
    <d v="2024-08-01T00:00:00"/>
    <n v="5"/>
    <n v="325.11"/>
    <n v="1625.5500000000002"/>
  </r>
  <r>
    <x v="385"/>
    <x v="385"/>
    <s v="Obuwie"/>
    <d v="2024-09-01T00:00:00"/>
    <n v="5"/>
    <n v="355.58"/>
    <n v="1777.8999999999999"/>
  </r>
  <r>
    <x v="385"/>
    <x v="385"/>
    <s v="Obuwie"/>
    <d v="2024-10-01T00:00:00"/>
    <n v="10"/>
    <n v="326.62"/>
    <n v="3266.2"/>
  </r>
  <r>
    <x v="385"/>
    <x v="385"/>
    <s v="Obuwie"/>
    <d v="2024-11-01T00:00:00"/>
    <n v="11"/>
    <n v="355.29"/>
    <n v="3908.19"/>
  </r>
  <r>
    <x v="385"/>
    <x v="385"/>
    <s v="Obuwie"/>
    <d v="2024-12-01T00:00:00"/>
    <n v="6"/>
    <n v="340.64"/>
    <n v="2043.84"/>
  </r>
  <r>
    <x v="385"/>
    <x v="385"/>
    <s v="Obuwie"/>
    <d v="2025-01-01T00:00:00"/>
    <n v="7"/>
    <n v="345.21"/>
    <n v="2416.4699999999998"/>
  </r>
  <r>
    <x v="385"/>
    <x v="385"/>
    <s v="Obuwie"/>
    <d v="2025-02-01T00:00:00"/>
    <n v="5"/>
    <n v="324.06"/>
    <n v="1620.3"/>
  </r>
  <r>
    <x v="385"/>
    <x v="385"/>
    <s v="Obuwie"/>
    <d v="2025-03-01T00:00:00"/>
    <n v="3"/>
    <n v="341.52"/>
    <n v="1024.56"/>
  </r>
  <r>
    <x v="385"/>
    <x v="385"/>
    <s v="Obuwie"/>
    <d v="2025-04-01T00:00:00"/>
    <n v="2"/>
    <n v="349.53"/>
    <n v="699.06"/>
  </r>
  <r>
    <x v="385"/>
    <x v="385"/>
    <s v="Obuwie"/>
    <d v="2025-05-01T00:00:00"/>
    <n v="2"/>
    <n v="345.04"/>
    <n v="690.08"/>
  </r>
  <r>
    <x v="385"/>
    <x v="385"/>
    <s v="Obuwie"/>
    <d v="2025-06-01T00:00:00"/>
    <n v="4"/>
    <n v="342.57"/>
    <n v="1370.28"/>
  </r>
  <r>
    <x v="385"/>
    <x v="385"/>
    <s v="Obuwie"/>
    <d v="2025-07-01T00:00:00"/>
    <n v="3"/>
    <n v="324.29000000000002"/>
    <n v="972.87000000000012"/>
  </r>
  <r>
    <x v="385"/>
    <x v="385"/>
    <s v="Obuwie"/>
    <d v="2025-08-01T00:00:00"/>
    <n v="6"/>
    <n v="342.35"/>
    <n v="2054.1000000000004"/>
  </r>
  <r>
    <x v="385"/>
    <x v="385"/>
    <s v="Obuwie"/>
    <d v="2025-09-01T00:00:00"/>
    <n v="7"/>
    <n v="322.33"/>
    <n v="2256.31"/>
  </r>
  <r>
    <x v="385"/>
    <x v="385"/>
    <s v="Obuwie"/>
    <d v="2025-10-01T00:00:00"/>
    <n v="8"/>
    <n v="353.53"/>
    <n v="2828.24"/>
  </r>
  <r>
    <x v="385"/>
    <x v="385"/>
    <s v="Obuwie"/>
    <d v="2025-11-01T00:00:00"/>
    <n v="8"/>
    <n v="322.87"/>
    <n v="2582.96"/>
  </r>
  <r>
    <x v="385"/>
    <x v="385"/>
    <s v="Obuwie"/>
    <d v="2025-12-01T00:00:00"/>
    <n v="7"/>
    <n v="326.22000000000003"/>
    <n v="2283.54"/>
  </r>
  <r>
    <x v="385"/>
    <x v="385"/>
    <s v="Obuwie"/>
    <d v="2026-01-01T00:00:00"/>
    <n v="5"/>
    <n v="349.36"/>
    <n v="1746.8000000000002"/>
  </r>
  <r>
    <x v="385"/>
    <x v="385"/>
    <s v="Obuwie"/>
    <d v="2026-02-01T00:00:00"/>
    <n v="4"/>
    <n v="354.7"/>
    <n v="1418.8"/>
  </r>
  <r>
    <x v="385"/>
    <x v="385"/>
    <s v="Obuwie"/>
    <d v="2026-03-01T00:00:00"/>
    <n v="4"/>
    <n v="332.69"/>
    <n v="1330.76"/>
  </r>
  <r>
    <x v="385"/>
    <x v="385"/>
    <s v="Obuwie"/>
    <d v="2026-04-01T00:00:00"/>
    <n v="2"/>
    <n v="328.05"/>
    <n v="656.1"/>
  </r>
  <r>
    <x v="385"/>
    <x v="385"/>
    <s v="Obuwie"/>
    <d v="2026-05-01T00:00:00"/>
    <n v="3"/>
    <n v="350.87"/>
    <n v="1052.6100000000001"/>
  </r>
  <r>
    <x v="385"/>
    <x v="385"/>
    <s v="Obuwie"/>
    <d v="2026-06-01T00:00:00"/>
    <n v="2"/>
    <n v="349.11"/>
    <n v="698.22"/>
  </r>
  <r>
    <x v="385"/>
    <x v="385"/>
    <s v="Obuwie"/>
    <d v="2026-07-01T00:00:00"/>
    <n v="5"/>
    <n v="343.73"/>
    <n v="1718.65"/>
  </r>
  <r>
    <x v="386"/>
    <x v="386"/>
    <s v="Motoryzacja"/>
    <d v="2024-08-01T00:00:00"/>
    <n v="2"/>
    <n v="46.81"/>
    <n v="93.62"/>
  </r>
  <r>
    <x v="386"/>
    <x v="386"/>
    <s v="Motoryzacja"/>
    <d v="2024-09-01T00:00:00"/>
    <n v="2"/>
    <n v="50.08"/>
    <n v="100.16"/>
  </r>
  <r>
    <x v="386"/>
    <x v="386"/>
    <s v="Motoryzacja"/>
    <d v="2024-10-01T00:00:00"/>
    <n v="0"/>
    <n v="50.15"/>
    <n v="0"/>
  </r>
  <r>
    <x v="386"/>
    <x v="386"/>
    <s v="Motoryzacja"/>
    <d v="2024-11-01T00:00:00"/>
    <n v="2"/>
    <n v="47.58"/>
    <n v="95.16"/>
  </r>
  <r>
    <x v="386"/>
    <x v="386"/>
    <s v="Motoryzacja"/>
    <d v="2024-12-01T00:00:00"/>
    <n v="0"/>
    <n v="48.73"/>
    <n v="0"/>
  </r>
  <r>
    <x v="386"/>
    <x v="386"/>
    <s v="Motoryzacja"/>
    <d v="2025-01-01T00:00:00"/>
    <n v="0"/>
    <n v="50.69"/>
    <n v="0"/>
  </r>
  <r>
    <x v="386"/>
    <x v="386"/>
    <s v="Motoryzacja"/>
    <d v="2025-02-01T00:00:00"/>
    <n v="0"/>
    <n v="46.23"/>
    <n v="0"/>
  </r>
  <r>
    <x v="386"/>
    <x v="386"/>
    <s v="Motoryzacja"/>
    <d v="2025-03-01T00:00:00"/>
    <n v="0"/>
    <n v="47.56"/>
    <n v="0"/>
  </r>
  <r>
    <x v="386"/>
    <x v="386"/>
    <s v="Motoryzacja"/>
    <d v="2025-04-01T00:00:00"/>
    <n v="1"/>
    <n v="48.53"/>
    <n v="48.53"/>
  </r>
  <r>
    <x v="386"/>
    <x v="386"/>
    <s v="Motoryzacja"/>
    <d v="2025-05-01T00:00:00"/>
    <n v="1"/>
    <n v="46.86"/>
    <n v="46.86"/>
  </r>
  <r>
    <x v="386"/>
    <x v="386"/>
    <s v="Motoryzacja"/>
    <d v="2025-06-01T00:00:00"/>
    <n v="0"/>
    <n v="50.52"/>
    <n v="0"/>
  </r>
  <r>
    <x v="386"/>
    <x v="386"/>
    <s v="Motoryzacja"/>
    <d v="2025-07-01T00:00:00"/>
    <n v="1"/>
    <n v="48.33"/>
    <n v="48.33"/>
  </r>
  <r>
    <x v="386"/>
    <x v="386"/>
    <s v="Motoryzacja"/>
    <d v="2025-08-01T00:00:00"/>
    <n v="0"/>
    <n v="50.18"/>
    <n v="0"/>
  </r>
  <r>
    <x v="386"/>
    <x v="386"/>
    <s v="Motoryzacja"/>
    <d v="2025-09-01T00:00:00"/>
    <n v="1"/>
    <n v="48.73"/>
    <n v="48.73"/>
  </r>
  <r>
    <x v="386"/>
    <x v="386"/>
    <s v="Motoryzacja"/>
    <d v="2025-10-01T00:00:00"/>
    <n v="2"/>
    <n v="50.8"/>
    <n v="101.6"/>
  </r>
  <r>
    <x v="386"/>
    <x v="386"/>
    <s v="Motoryzacja"/>
    <d v="2025-11-01T00:00:00"/>
    <n v="1"/>
    <n v="48.04"/>
    <n v="48.04"/>
  </r>
  <r>
    <x v="386"/>
    <x v="386"/>
    <s v="Motoryzacja"/>
    <d v="2025-12-01T00:00:00"/>
    <n v="0"/>
    <n v="49.84"/>
    <n v="0"/>
  </r>
  <r>
    <x v="386"/>
    <x v="386"/>
    <s v="Motoryzacja"/>
    <d v="2026-01-01T00:00:00"/>
    <n v="3"/>
    <n v="49.84"/>
    <n v="149.52000000000001"/>
  </r>
  <r>
    <x v="386"/>
    <x v="386"/>
    <s v="Motoryzacja"/>
    <d v="2026-02-01T00:00:00"/>
    <n v="1"/>
    <n v="50.77"/>
    <n v="50.77"/>
  </r>
  <r>
    <x v="386"/>
    <x v="386"/>
    <s v="Motoryzacja"/>
    <d v="2026-03-01T00:00:00"/>
    <n v="0"/>
    <n v="50.17"/>
    <n v="0"/>
  </r>
  <r>
    <x v="386"/>
    <x v="386"/>
    <s v="Motoryzacja"/>
    <d v="2026-04-01T00:00:00"/>
    <n v="0"/>
    <n v="46.95"/>
    <n v="0"/>
  </r>
  <r>
    <x v="386"/>
    <x v="386"/>
    <s v="Motoryzacja"/>
    <d v="2026-05-01T00:00:00"/>
    <n v="0"/>
    <n v="50.14"/>
    <n v="0"/>
  </r>
  <r>
    <x v="386"/>
    <x v="386"/>
    <s v="Motoryzacja"/>
    <d v="2026-06-01T00:00:00"/>
    <n v="1"/>
    <n v="48.01"/>
    <n v="48.01"/>
  </r>
  <r>
    <x v="386"/>
    <x v="386"/>
    <s v="Motoryzacja"/>
    <d v="2026-07-01T00:00:00"/>
    <n v="0"/>
    <n v="46.8"/>
    <n v="0"/>
  </r>
  <r>
    <x v="387"/>
    <x v="387"/>
    <s v="Meble"/>
    <d v="2024-08-01T00:00:00"/>
    <n v="5"/>
    <n v="1084.72"/>
    <n v="5423.6"/>
  </r>
  <r>
    <x v="387"/>
    <x v="387"/>
    <s v="Meble"/>
    <d v="2024-09-01T00:00:00"/>
    <n v="7"/>
    <n v="1112.2"/>
    <n v="7785.4000000000005"/>
  </r>
  <r>
    <x v="387"/>
    <x v="387"/>
    <s v="Meble"/>
    <d v="2024-10-01T00:00:00"/>
    <n v="9"/>
    <n v="1119.79"/>
    <n v="10078.11"/>
  </r>
  <r>
    <x v="387"/>
    <x v="387"/>
    <s v="Meble"/>
    <d v="2024-11-01T00:00:00"/>
    <n v="8"/>
    <n v="1025.6300000000001"/>
    <n v="8205.0400000000009"/>
  </r>
  <r>
    <x v="387"/>
    <x v="387"/>
    <s v="Meble"/>
    <d v="2024-12-01T00:00:00"/>
    <n v="10"/>
    <n v="1055.0999999999999"/>
    <n v="10551"/>
  </r>
  <r>
    <x v="387"/>
    <x v="387"/>
    <s v="Meble"/>
    <d v="2025-01-01T00:00:00"/>
    <n v="5"/>
    <n v="1056.6600000000001"/>
    <n v="5283.3"/>
  </r>
  <r>
    <x v="387"/>
    <x v="387"/>
    <s v="Meble"/>
    <d v="2025-02-01T00:00:00"/>
    <n v="6"/>
    <n v="1073.99"/>
    <n v="6443.9400000000005"/>
  </r>
  <r>
    <x v="387"/>
    <x v="387"/>
    <s v="Meble"/>
    <d v="2025-03-01T00:00:00"/>
    <n v="3"/>
    <n v="1032.08"/>
    <n v="3096.24"/>
  </r>
  <r>
    <x v="387"/>
    <x v="387"/>
    <s v="Meble"/>
    <d v="2025-04-01T00:00:00"/>
    <n v="1"/>
    <n v="1090.19"/>
    <n v="1090.19"/>
  </r>
  <r>
    <x v="387"/>
    <x v="387"/>
    <s v="Meble"/>
    <d v="2025-05-01T00:00:00"/>
    <n v="1"/>
    <n v="1072.04"/>
    <n v="1072.04"/>
  </r>
  <r>
    <x v="387"/>
    <x v="387"/>
    <s v="Meble"/>
    <d v="2025-06-01T00:00:00"/>
    <n v="1"/>
    <n v="1096"/>
    <n v="1096"/>
  </r>
  <r>
    <x v="387"/>
    <x v="387"/>
    <s v="Meble"/>
    <d v="2025-07-01T00:00:00"/>
    <n v="3"/>
    <n v="1041.6099999999999"/>
    <n v="3124.83"/>
  </r>
  <r>
    <x v="387"/>
    <x v="387"/>
    <s v="Meble"/>
    <d v="2025-08-01T00:00:00"/>
    <n v="4"/>
    <n v="1086.77"/>
    <n v="4347.08"/>
  </r>
  <r>
    <x v="387"/>
    <x v="387"/>
    <s v="Meble"/>
    <d v="2025-09-01T00:00:00"/>
    <n v="7"/>
    <n v="1089.05"/>
    <n v="7623.3499999999995"/>
  </r>
  <r>
    <x v="387"/>
    <x v="387"/>
    <s v="Meble"/>
    <d v="2025-10-01T00:00:00"/>
    <n v="9"/>
    <n v="1117.26"/>
    <n v="10055.34"/>
  </r>
  <r>
    <x v="387"/>
    <x v="387"/>
    <s v="Meble"/>
    <d v="2025-11-01T00:00:00"/>
    <n v="12"/>
    <n v="1032.5899999999999"/>
    <n v="12391.079999999998"/>
  </r>
  <r>
    <x v="387"/>
    <x v="387"/>
    <s v="Meble"/>
    <d v="2025-12-01T00:00:00"/>
    <n v="14"/>
    <n v="1087.75"/>
    <n v="15228.5"/>
  </r>
  <r>
    <x v="387"/>
    <x v="387"/>
    <s v="Meble"/>
    <d v="2026-01-01T00:00:00"/>
    <n v="7"/>
    <n v="1107.05"/>
    <n v="7749.3499999999995"/>
  </r>
  <r>
    <x v="387"/>
    <x v="387"/>
    <s v="Meble"/>
    <d v="2026-02-01T00:00:00"/>
    <n v="7"/>
    <n v="1063.18"/>
    <n v="7442.26"/>
  </r>
  <r>
    <x v="387"/>
    <x v="387"/>
    <s v="Meble"/>
    <d v="2026-03-01T00:00:00"/>
    <n v="3"/>
    <n v="1047.72"/>
    <n v="3143.16"/>
  </r>
  <r>
    <x v="387"/>
    <x v="387"/>
    <s v="Meble"/>
    <d v="2026-04-01T00:00:00"/>
    <n v="2"/>
    <n v="1044.6300000000001"/>
    <n v="2089.2600000000002"/>
  </r>
  <r>
    <x v="387"/>
    <x v="387"/>
    <s v="Meble"/>
    <d v="2026-05-01T00:00:00"/>
    <n v="0"/>
    <n v="1064.46"/>
    <n v="0"/>
  </r>
  <r>
    <x v="387"/>
    <x v="387"/>
    <s v="Meble"/>
    <d v="2026-06-01T00:00:00"/>
    <n v="1"/>
    <n v="1060.96"/>
    <n v="1060.96"/>
  </r>
  <r>
    <x v="387"/>
    <x v="387"/>
    <s v="Meble"/>
    <d v="2026-07-01T00:00:00"/>
    <n v="3"/>
    <n v="1081.68"/>
    <n v="3245.04"/>
  </r>
  <r>
    <x v="388"/>
    <x v="388"/>
    <s v="Spożywcze"/>
    <d v="2024-08-01T00:00:00"/>
    <n v="2"/>
    <n v="49.44"/>
    <n v="98.88"/>
  </r>
  <r>
    <x v="388"/>
    <x v="388"/>
    <s v="Spożywcze"/>
    <d v="2024-09-01T00:00:00"/>
    <n v="3"/>
    <n v="46.72"/>
    <n v="140.16"/>
  </r>
  <r>
    <x v="388"/>
    <x v="388"/>
    <s v="Spożywcze"/>
    <d v="2024-10-01T00:00:00"/>
    <n v="2"/>
    <n v="47.34"/>
    <n v="94.68"/>
  </r>
  <r>
    <x v="388"/>
    <x v="388"/>
    <s v="Spożywcze"/>
    <d v="2024-11-01T00:00:00"/>
    <n v="2"/>
    <n v="47.43"/>
    <n v="94.86"/>
  </r>
  <r>
    <x v="388"/>
    <x v="388"/>
    <s v="Spożywcze"/>
    <d v="2024-12-01T00:00:00"/>
    <n v="2"/>
    <n v="48.49"/>
    <n v="96.98"/>
  </r>
  <r>
    <x v="388"/>
    <x v="388"/>
    <s v="Spożywcze"/>
    <d v="2025-01-01T00:00:00"/>
    <n v="1"/>
    <n v="48.15"/>
    <n v="48.15"/>
  </r>
  <r>
    <x v="388"/>
    <x v="388"/>
    <s v="Spożywcze"/>
    <d v="2025-02-01T00:00:00"/>
    <n v="0"/>
    <n v="45.81"/>
    <n v="0"/>
  </r>
  <r>
    <x v="388"/>
    <x v="388"/>
    <s v="Spożywcze"/>
    <d v="2025-03-01T00:00:00"/>
    <n v="0"/>
    <n v="46.34"/>
    <n v="0"/>
  </r>
  <r>
    <x v="388"/>
    <x v="388"/>
    <s v="Spożywcze"/>
    <d v="2025-04-01T00:00:00"/>
    <n v="0"/>
    <n v="48.79"/>
    <n v="0"/>
  </r>
  <r>
    <x v="388"/>
    <x v="388"/>
    <s v="Spożywcze"/>
    <d v="2025-05-01T00:00:00"/>
    <n v="1"/>
    <n v="48.24"/>
    <n v="48.24"/>
  </r>
  <r>
    <x v="388"/>
    <x v="388"/>
    <s v="Spożywcze"/>
    <d v="2025-06-01T00:00:00"/>
    <n v="1"/>
    <n v="46.15"/>
    <n v="46.15"/>
  </r>
  <r>
    <x v="388"/>
    <x v="388"/>
    <s v="Spożywcze"/>
    <d v="2025-07-01T00:00:00"/>
    <n v="1"/>
    <n v="48.74"/>
    <n v="48.74"/>
  </r>
  <r>
    <x v="388"/>
    <x v="388"/>
    <s v="Spożywcze"/>
    <d v="2025-08-01T00:00:00"/>
    <n v="2"/>
    <n v="46.64"/>
    <n v="93.28"/>
  </r>
  <r>
    <x v="388"/>
    <x v="388"/>
    <s v="Spożywcze"/>
    <d v="2025-09-01T00:00:00"/>
    <n v="2"/>
    <n v="48.37"/>
    <n v="96.74"/>
  </r>
  <r>
    <x v="388"/>
    <x v="388"/>
    <s v="Spożywcze"/>
    <d v="2025-10-01T00:00:00"/>
    <n v="2"/>
    <n v="48.49"/>
    <n v="96.98"/>
  </r>
  <r>
    <x v="388"/>
    <x v="388"/>
    <s v="Spożywcze"/>
    <d v="2025-11-01T00:00:00"/>
    <n v="2"/>
    <n v="46.44"/>
    <n v="92.88"/>
  </r>
  <r>
    <x v="388"/>
    <x v="388"/>
    <s v="Spożywcze"/>
    <d v="2025-12-01T00:00:00"/>
    <n v="2"/>
    <n v="50.04"/>
    <n v="100.08"/>
  </r>
  <r>
    <x v="388"/>
    <x v="388"/>
    <s v="Spożywcze"/>
    <d v="2026-01-01T00:00:00"/>
    <n v="1"/>
    <n v="46.77"/>
    <n v="46.77"/>
  </r>
  <r>
    <x v="388"/>
    <x v="388"/>
    <s v="Spożywcze"/>
    <d v="2026-02-01T00:00:00"/>
    <n v="0"/>
    <n v="49.86"/>
    <n v="0"/>
  </r>
  <r>
    <x v="388"/>
    <x v="388"/>
    <s v="Spożywcze"/>
    <d v="2026-03-01T00:00:00"/>
    <n v="0"/>
    <n v="48.07"/>
    <n v="0"/>
  </r>
  <r>
    <x v="388"/>
    <x v="388"/>
    <s v="Spożywcze"/>
    <d v="2026-04-01T00:00:00"/>
    <n v="0"/>
    <n v="46.85"/>
    <n v="0"/>
  </r>
  <r>
    <x v="388"/>
    <x v="388"/>
    <s v="Spożywcze"/>
    <d v="2026-05-01T00:00:00"/>
    <n v="1"/>
    <n v="48.05"/>
    <n v="48.05"/>
  </r>
  <r>
    <x v="388"/>
    <x v="388"/>
    <s v="Spożywcze"/>
    <d v="2026-06-01T00:00:00"/>
    <n v="1"/>
    <n v="46.99"/>
    <n v="46.99"/>
  </r>
  <r>
    <x v="388"/>
    <x v="388"/>
    <s v="Spożywcze"/>
    <d v="2026-07-01T00:00:00"/>
    <n v="2"/>
    <n v="47.09"/>
    <n v="94.18"/>
  </r>
  <r>
    <x v="389"/>
    <x v="389"/>
    <s v="Meble"/>
    <d v="2024-08-01T00:00:00"/>
    <n v="0"/>
    <n v="655.34"/>
    <n v="0"/>
  </r>
  <r>
    <x v="389"/>
    <x v="389"/>
    <s v="Meble"/>
    <d v="2024-09-01T00:00:00"/>
    <n v="1"/>
    <n v="661.07"/>
    <n v="661.07"/>
  </r>
  <r>
    <x v="389"/>
    <x v="389"/>
    <s v="Meble"/>
    <d v="2024-10-01T00:00:00"/>
    <n v="1"/>
    <n v="698.25"/>
    <n v="698.25"/>
  </r>
  <r>
    <x v="389"/>
    <x v="389"/>
    <s v="Meble"/>
    <d v="2024-11-01T00:00:00"/>
    <n v="1"/>
    <n v="714.5"/>
    <n v="714.5"/>
  </r>
  <r>
    <x v="389"/>
    <x v="389"/>
    <s v="Meble"/>
    <d v="2024-12-01T00:00:00"/>
    <n v="0"/>
    <n v="700.62"/>
    <n v="0"/>
  </r>
  <r>
    <x v="389"/>
    <x v="389"/>
    <s v="Meble"/>
    <d v="2025-01-01T00:00:00"/>
    <n v="0"/>
    <n v="690"/>
    <n v="0"/>
  </r>
  <r>
    <x v="389"/>
    <x v="389"/>
    <s v="Meble"/>
    <d v="2025-02-01T00:00:00"/>
    <n v="2"/>
    <n v="668.81"/>
    <n v="1337.62"/>
  </r>
  <r>
    <x v="389"/>
    <x v="389"/>
    <s v="Meble"/>
    <d v="2025-03-01T00:00:00"/>
    <n v="3"/>
    <n v="662.79"/>
    <n v="1988.37"/>
  </r>
  <r>
    <x v="389"/>
    <x v="389"/>
    <s v="Meble"/>
    <d v="2025-04-01T00:00:00"/>
    <n v="4"/>
    <n v="701.09"/>
    <n v="2804.36"/>
  </r>
  <r>
    <x v="389"/>
    <x v="389"/>
    <s v="Meble"/>
    <d v="2025-05-01T00:00:00"/>
    <n v="1"/>
    <n v="697.85"/>
    <n v="697.85"/>
  </r>
  <r>
    <x v="389"/>
    <x v="389"/>
    <s v="Meble"/>
    <d v="2025-06-01T00:00:00"/>
    <n v="2"/>
    <n v="693.78"/>
    <n v="1387.56"/>
  </r>
  <r>
    <x v="389"/>
    <x v="389"/>
    <s v="Meble"/>
    <d v="2025-07-01T00:00:00"/>
    <n v="1"/>
    <n v="714.62"/>
    <n v="714.62"/>
  </r>
  <r>
    <x v="389"/>
    <x v="389"/>
    <s v="Meble"/>
    <d v="2025-08-01T00:00:00"/>
    <n v="0"/>
    <n v="674.6"/>
    <n v="0"/>
  </r>
  <r>
    <x v="389"/>
    <x v="389"/>
    <s v="Meble"/>
    <d v="2025-09-01T00:00:00"/>
    <n v="0"/>
    <n v="716.43"/>
    <n v="0"/>
  </r>
  <r>
    <x v="389"/>
    <x v="389"/>
    <s v="Meble"/>
    <d v="2025-10-01T00:00:00"/>
    <n v="1"/>
    <n v="659.25"/>
    <n v="659.25"/>
  </r>
  <r>
    <x v="389"/>
    <x v="389"/>
    <s v="Meble"/>
    <d v="2025-11-01T00:00:00"/>
    <n v="0"/>
    <n v="711.79"/>
    <n v="0"/>
  </r>
  <r>
    <x v="389"/>
    <x v="389"/>
    <s v="Meble"/>
    <d v="2025-12-01T00:00:00"/>
    <n v="0"/>
    <n v="659.63"/>
    <n v="0"/>
  </r>
  <r>
    <x v="389"/>
    <x v="389"/>
    <s v="Meble"/>
    <d v="2026-01-01T00:00:00"/>
    <n v="2"/>
    <n v="660.88"/>
    <n v="1321.76"/>
  </r>
  <r>
    <x v="389"/>
    <x v="389"/>
    <s v="Meble"/>
    <d v="2026-02-01T00:00:00"/>
    <n v="1"/>
    <n v="710.25"/>
    <n v="710.25"/>
  </r>
  <r>
    <x v="389"/>
    <x v="389"/>
    <s v="Meble"/>
    <d v="2026-03-01T00:00:00"/>
    <n v="0"/>
    <n v="665.98"/>
    <n v="0"/>
  </r>
  <r>
    <x v="389"/>
    <x v="389"/>
    <s v="Meble"/>
    <d v="2026-04-01T00:00:00"/>
    <n v="2"/>
    <n v="720.34"/>
    <n v="1440.68"/>
  </r>
  <r>
    <x v="389"/>
    <x v="389"/>
    <s v="Meble"/>
    <d v="2026-05-01T00:00:00"/>
    <n v="3"/>
    <n v="688.12"/>
    <n v="2064.36"/>
  </r>
  <r>
    <x v="389"/>
    <x v="389"/>
    <s v="Meble"/>
    <d v="2026-06-01T00:00:00"/>
    <n v="3"/>
    <n v="675.4"/>
    <n v="2026.1999999999998"/>
  </r>
  <r>
    <x v="389"/>
    <x v="389"/>
    <s v="Meble"/>
    <d v="2026-07-01T00:00:00"/>
    <n v="0"/>
    <n v="658.74"/>
    <n v="0"/>
  </r>
  <r>
    <x v="390"/>
    <x v="390"/>
    <s v="Motoryzacja"/>
    <d v="2024-08-01T00:00:00"/>
    <n v="0"/>
    <n v="72.37"/>
    <n v="0"/>
  </r>
  <r>
    <x v="390"/>
    <x v="390"/>
    <s v="Motoryzacja"/>
    <d v="2024-09-01T00:00:00"/>
    <n v="0"/>
    <n v="75.09"/>
    <n v="0"/>
  </r>
  <r>
    <x v="390"/>
    <x v="390"/>
    <s v="Motoryzacja"/>
    <d v="2024-10-01T00:00:00"/>
    <n v="0"/>
    <n v="70.81"/>
    <n v="0"/>
  </r>
  <r>
    <x v="390"/>
    <x v="390"/>
    <s v="Motoryzacja"/>
    <d v="2024-11-01T00:00:00"/>
    <n v="2"/>
    <n v="72.88"/>
    <n v="145.76"/>
  </r>
  <r>
    <x v="390"/>
    <x v="390"/>
    <s v="Motoryzacja"/>
    <d v="2024-12-01T00:00:00"/>
    <n v="0"/>
    <n v="72.11"/>
    <n v="0"/>
  </r>
  <r>
    <x v="390"/>
    <x v="390"/>
    <s v="Motoryzacja"/>
    <d v="2025-01-01T00:00:00"/>
    <n v="0"/>
    <n v="73.64"/>
    <n v="0"/>
  </r>
  <r>
    <x v="390"/>
    <x v="390"/>
    <s v="Motoryzacja"/>
    <d v="2025-02-01T00:00:00"/>
    <n v="0"/>
    <n v="75.599999999999994"/>
    <n v="0"/>
  </r>
  <r>
    <x v="390"/>
    <x v="390"/>
    <s v="Motoryzacja"/>
    <d v="2025-03-01T00:00:00"/>
    <n v="0"/>
    <n v="70.98"/>
    <n v="0"/>
  </r>
  <r>
    <x v="390"/>
    <x v="390"/>
    <s v="Motoryzacja"/>
    <d v="2025-04-01T00:00:00"/>
    <n v="0"/>
    <n v="69.180000000000007"/>
    <n v="0"/>
  </r>
  <r>
    <x v="390"/>
    <x v="390"/>
    <s v="Motoryzacja"/>
    <d v="2025-05-01T00:00:00"/>
    <n v="2"/>
    <n v="75.099999999999994"/>
    <n v="150.19999999999999"/>
  </r>
  <r>
    <x v="390"/>
    <x v="390"/>
    <s v="Motoryzacja"/>
    <d v="2025-06-01T00:00:00"/>
    <n v="6"/>
    <n v="68.760000000000005"/>
    <n v="412.56000000000006"/>
  </r>
  <r>
    <x v="390"/>
    <x v="390"/>
    <s v="Motoryzacja"/>
    <d v="2025-07-01T00:00:00"/>
    <n v="0"/>
    <n v="75.05"/>
    <n v="0"/>
  </r>
  <r>
    <x v="390"/>
    <x v="390"/>
    <s v="Motoryzacja"/>
    <d v="2025-08-01T00:00:00"/>
    <n v="3"/>
    <n v="71.25"/>
    <n v="213.75"/>
  </r>
  <r>
    <x v="390"/>
    <x v="390"/>
    <s v="Motoryzacja"/>
    <d v="2025-09-01T00:00:00"/>
    <n v="1"/>
    <n v="71.16"/>
    <n v="71.16"/>
  </r>
  <r>
    <x v="390"/>
    <x v="390"/>
    <s v="Motoryzacja"/>
    <d v="2025-10-01T00:00:00"/>
    <n v="1"/>
    <n v="70.489999999999995"/>
    <n v="70.489999999999995"/>
  </r>
  <r>
    <x v="390"/>
    <x v="390"/>
    <s v="Motoryzacja"/>
    <d v="2025-11-01T00:00:00"/>
    <n v="0"/>
    <n v="75.84"/>
    <n v="0"/>
  </r>
  <r>
    <x v="390"/>
    <x v="390"/>
    <s v="Motoryzacja"/>
    <d v="2025-12-01T00:00:00"/>
    <n v="1"/>
    <n v="71.3"/>
    <n v="71.3"/>
  </r>
  <r>
    <x v="390"/>
    <x v="390"/>
    <s v="Motoryzacja"/>
    <d v="2026-01-01T00:00:00"/>
    <n v="0"/>
    <n v="74.61"/>
    <n v="0"/>
  </r>
  <r>
    <x v="390"/>
    <x v="390"/>
    <s v="Motoryzacja"/>
    <d v="2026-02-01T00:00:00"/>
    <n v="0"/>
    <n v="73.69"/>
    <n v="0"/>
  </r>
  <r>
    <x v="390"/>
    <x v="390"/>
    <s v="Motoryzacja"/>
    <d v="2026-03-01T00:00:00"/>
    <n v="0"/>
    <n v="71.33"/>
    <n v="0"/>
  </r>
  <r>
    <x v="390"/>
    <x v="390"/>
    <s v="Motoryzacja"/>
    <d v="2026-04-01T00:00:00"/>
    <n v="0"/>
    <n v="70.72"/>
    <n v="0"/>
  </r>
  <r>
    <x v="390"/>
    <x v="390"/>
    <s v="Motoryzacja"/>
    <d v="2026-05-01T00:00:00"/>
    <n v="1"/>
    <n v="72.27"/>
    <n v="72.27"/>
  </r>
  <r>
    <x v="390"/>
    <x v="390"/>
    <s v="Motoryzacja"/>
    <d v="2026-06-01T00:00:00"/>
    <n v="0"/>
    <n v="69.040000000000006"/>
    <n v="0"/>
  </r>
  <r>
    <x v="390"/>
    <x v="390"/>
    <s v="Motoryzacja"/>
    <d v="2026-07-01T00:00:00"/>
    <n v="1"/>
    <n v="73.489999999999995"/>
    <n v="73.489999999999995"/>
  </r>
  <r>
    <x v="391"/>
    <x v="391"/>
    <s v="Motoryzacja"/>
    <d v="2024-08-01T00:00:00"/>
    <n v="3"/>
    <n v="41.56"/>
    <n v="124.68"/>
  </r>
  <r>
    <x v="391"/>
    <x v="391"/>
    <s v="Motoryzacja"/>
    <d v="2024-09-01T00:00:00"/>
    <n v="1"/>
    <n v="44.42"/>
    <n v="44.42"/>
  </r>
  <r>
    <x v="391"/>
    <x v="391"/>
    <s v="Motoryzacja"/>
    <d v="2024-10-01T00:00:00"/>
    <n v="1"/>
    <n v="43.38"/>
    <n v="43.38"/>
  </r>
  <r>
    <x v="391"/>
    <x v="391"/>
    <s v="Motoryzacja"/>
    <d v="2024-11-01T00:00:00"/>
    <n v="1"/>
    <n v="43.51"/>
    <n v="43.51"/>
  </r>
  <r>
    <x v="391"/>
    <x v="391"/>
    <s v="Motoryzacja"/>
    <d v="2024-12-01T00:00:00"/>
    <n v="0"/>
    <n v="42.81"/>
    <n v="0"/>
  </r>
  <r>
    <x v="391"/>
    <x v="391"/>
    <s v="Motoryzacja"/>
    <d v="2025-01-01T00:00:00"/>
    <n v="1"/>
    <n v="44.43"/>
    <n v="44.43"/>
  </r>
  <r>
    <x v="391"/>
    <x v="391"/>
    <s v="Motoryzacja"/>
    <d v="2025-02-01T00:00:00"/>
    <n v="3"/>
    <n v="44.09"/>
    <n v="132.27000000000001"/>
  </r>
  <r>
    <x v="391"/>
    <x v="391"/>
    <s v="Motoryzacja"/>
    <d v="2025-03-01T00:00:00"/>
    <n v="3"/>
    <n v="43.08"/>
    <n v="129.24"/>
  </r>
  <r>
    <x v="391"/>
    <x v="391"/>
    <s v="Motoryzacja"/>
    <d v="2025-04-01T00:00:00"/>
    <n v="4"/>
    <n v="44.41"/>
    <n v="177.64"/>
  </r>
  <r>
    <x v="391"/>
    <x v="391"/>
    <s v="Motoryzacja"/>
    <d v="2025-05-01T00:00:00"/>
    <n v="7"/>
    <n v="45.05"/>
    <n v="315.34999999999997"/>
  </r>
  <r>
    <x v="391"/>
    <x v="391"/>
    <s v="Motoryzacja"/>
    <d v="2025-06-01T00:00:00"/>
    <n v="5"/>
    <n v="43.7"/>
    <n v="218.5"/>
  </r>
  <r>
    <x v="391"/>
    <x v="391"/>
    <s v="Motoryzacja"/>
    <d v="2025-07-01T00:00:00"/>
    <n v="5"/>
    <n v="43.58"/>
    <n v="217.89999999999998"/>
  </r>
  <r>
    <x v="391"/>
    <x v="391"/>
    <s v="Motoryzacja"/>
    <d v="2025-08-01T00:00:00"/>
    <n v="4"/>
    <n v="44.19"/>
    <n v="176.76"/>
  </r>
  <r>
    <x v="391"/>
    <x v="391"/>
    <s v="Motoryzacja"/>
    <d v="2025-09-01T00:00:00"/>
    <n v="2"/>
    <n v="42.07"/>
    <n v="84.14"/>
  </r>
  <r>
    <x v="391"/>
    <x v="391"/>
    <s v="Motoryzacja"/>
    <d v="2025-10-01T00:00:00"/>
    <n v="1"/>
    <n v="41.78"/>
    <n v="41.78"/>
  </r>
  <r>
    <x v="391"/>
    <x v="391"/>
    <s v="Motoryzacja"/>
    <d v="2025-11-01T00:00:00"/>
    <n v="1"/>
    <n v="43.66"/>
    <n v="43.66"/>
  </r>
  <r>
    <x v="391"/>
    <x v="391"/>
    <s v="Motoryzacja"/>
    <d v="2025-12-01T00:00:00"/>
    <n v="1"/>
    <n v="41.39"/>
    <n v="41.39"/>
  </r>
  <r>
    <x v="391"/>
    <x v="391"/>
    <s v="Motoryzacja"/>
    <d v="2026-01-01T00:00:00"/>
    <n v="2"/>
    <n v="41.65"/>
    <n v="83.3"/>
  </r>
  <r>
    <x v="391"/>
    <x v="391"/>
    <s v="Motoryzacja"/>
    <d v="2026-02-01T00:00:00"/>
    <n v="3"/>
    <n v="41.39"/>
    <n v="124.17"/>
  </r>
  <r>
    <x v="391"/>
    <x v="391"/>
    <s v="Motoryzacja"/>
    <d v="2026-03-01T00:00:00"/>
    <n v="4"/>
    <n v="44.95"/>
    <n v="179.8"/>
  </r>
  <r>
    <x v="391"/>
    <x v="391"/>
    <s v="Motoryzacja"/>
    <d v="2026-04-01T00:00:00"/>
    <n v="5"/>
    <n v="41.7"/>
    <n v="208.5"/>
  </r>
  <r>
    <x v="391"/>
    <x v="391"/>
    <s v="Motoryzacja"/>
    <d v="2026-05-01T00:00:00"/>
    <n v="4"/>
    <n v="45.44"/>
    <n v="181.76"/>
  </r>
  <r>
    <x v="391"/>
    <x v="391"/>
    <s v="Motoryzacja"/>
    <d v="2026-06-01T00:00:00"/>
    <n v="6"/>
    <n v="41.75"/>
    <n v="250.5"/>
  </r>
  <r>
    <x v="391"/>
    <x v="391"/>
    <s v="Motoryzacja"/>
    <d v="2026-07-01T00:00:00"/>
    <n v="4"/>
    <n v="42.85"/>
    <n v="171.4"/>
  </r>
  <r>
    <x v="392"/>
    <x v="392"/>
    <s v="Oświetlenie"/>
    <d v="2024-08-01T00:00:00"/>
    <n v="29"/>
    <n v="300.38"/>
    <n v="8711.02"/>
  </r>
  <r>
    <x v="392"/>
    <x v="392"/>
    <s v="Oświetlenie"/>
    <d v="2024-09-01T00:00:00"/>
    <n v="18"/>
    <n v="306.68"/>
    <n v="5520.24"/>
  </r>
  <r>
    <x v="392"/>
    <x v="392"/>
    <s v="Oświetlenie"/>
    <d v="2024-10-01T00:00:00"/>
    <n v="23"/>
    <n v="306.92"/>
    <n v="7059.1600000000008"/>
  </r>
  <r>
    <x v="392"/>
    <x v="392"/>
    <s v="Oświetlenie"/>
    <d v="2024-11-01T00:00:00"/>
    <n v="10"/>
    <n v="289.04000000000002"/>
    <n v="2890.4"/>
  </r>
  <r>
    <x v="392"/>
    <x v="392"/>
    <s v="Oświetlenie"/>
    <d v="2024-12-01T00:00:00"/>
    <n v="9"/>
    <n v="299.66000000000003"/>
    <n v="2696.94"/>
  </r>
  <r>
    <x v="392"/>
    <x v="392"/>
    <s v="Oświetlenie"/>
    <d v="2025-01-01T00:00:00"/>
    <n v="5"/>
    <n v="304.01"/>
    <n v="1520.05"/>
  </r>
  <r>
    <x v="392"/>
    <x v="392"/>
    <s v="Oświetlenie"/>
    <d v="2025-02-01T00:00:00"/>
    <n v="4"/>
    <n v="283.89"/>
    <n v="1135.56"/>
  </r>
  <r>
    <x v="392"/>
    <x v="392"/>
    <s v="Oświetlenie"/>
    <d v="2025-03-01T00:00:00"/>
    <n v="2"/>
    <n v="285.14999999999998"/>
    <n v="570.29999999999995"/>
  </r>
  <r>
    <x v="392"/>
    <x v="392"/>
    <s v="Oświetlenie"/>
    <d v="2025-04-01T00:00:00"/>
    <n v="7"/>
    <n v="293.24"/>
    <n v="2052.6800000000003"/>
  </r>
  <r>
    <x v="392"/>
    <x v="392"/>
    <s v="Oświetlenie"/>
    <d v="2025-05-01T00:00:00"/>
    <n v="12"/>
    <n v="307.76"/>
    <n v="3693.12"/>
  </r>
  <r>
    <x v="392"/>
    <x v="392"/>
    <s v="Oświetlenie"/>
    <d v="2025-06-01T00:00:00"/>
    <n v="16"/>
    <n v="308.05"/>
    <n v="4928.8"/>
  </r>
  <r>
    <x v="392"/>
    <x v="392"/>
    <s v="Oświetlenie"/>
    <d v="2025-07-01T00:00:00"/>
    <n v="15"/>
    <n v="292.24"/>
    <n v="4383.6000000000004"/>
  </r>
  <r>
    <x v="392"/>
    <x v="392"/>
    <s v="Oświetlenie"/>
    <d v="2025-08-01T00:00:00"/>
    <n v="27"/>
    <n v="285.32"/>
    <n v="7703.6399999999994"/>
  </r>
  <r>
    <x v="392"/>
    <x v="392"/>
    <s v="Oświetlenie"/>
    <d v="2025-09-01T00:00:00"/>
    <n v="28"/>
    <n v="304.05"/>
    <n v="8513.4"/>
  </r>
  <r>
    <x v="392"/>
    <x v="392"/>
    <s v="Oświetlenie"/>
    <d v="2025-10-01T00:00:00"/>
    <n v="22"/>
    <n v="303.52"/>
    <n v="6677.44"/>
  </r>
  <r>
    <x v="392"/>
    <x v="392"/>
    <s v="Oświetlenie"/>
    <d v="2025-11-01T00:00:00"/>
    <n v="21"/>
    <n v="303.45"/>
    <n v="6372.45"/>
  </r>
  <r>
    <x v="392"/>
    <x v="392"/>
    <s v="Oświetlenie"/>
    <d v="2025-12-01T00:00:00"/>
    <n v="11"/>
    <n v="310.39999999999998"/>
    <n v="3414.3999999999996"/>
  </r>
  <r>
    <x v="392"/>
    <x v="392"/>
    <s v="Oświetlenie"/>
    <d v="2026-01-01T00:00:00"/>
    <n v="7"/>
    <n v="304.10000000000002"/>
    <n v="2128.7000000000003"/>
  </r>
  <r>
    <x v="392"/>
    <x v="392"/>
    <s v="Oświetlenie"/>
    <d v="2026-02-01T00:00:00"/>
    <n v="3"/>
    <n v="293.20999999999998"/>
    <n v="879.62999999999988"/>
  </r>
  <r>
    <x v="392"/>
    <x v="392"/>
    <s v="Oświetlenie"/>
    <d v="2026-03-01T00:00:00"/>
    <n v="3"/>
    <n v="285.39"/>
    <n v="856.17"/>
  </r>
  <r>
    <x v="392"/>
    <x v="392"/>
    <s v="Oświetlenie"/>
    <d v="2026-04-01T00:00:00"/>
    <n v="7"/>
    <n v="303.8"/>
    <n v="2126.6"/>
  </r>
  <r>
    <x v="392"/>
    <x v="392"/>
    <s v="Oświetlenie"/>
    <d v="2026-05-01T00:00:00"/>
    <n v="13"/>
    <n v="305.19"/>
    <n v="3967.47"/>
  </r>
  <r>
    <x v="392"/>
    <x v="392"/>
    <s v="Oświetlenie"/>
    <d v="2026-06-01T00:00:00"/>
    <n v="16"/>
    <n v="291.17"/>
    <n v="4658.72"/>
  </r>
  <r>
    <x v="392"/>
    <x v="392"/>
    <s v="Oświetlenie"/>
    <d v="2026-07-01T00:00:00"/>
    <n v="24"/>
    <n v="284.95"/>
    <n v="6838.7999999999993"/>
  </r>
  <r>
    <x v="393"/>
    <x v="393"/>
    <s v="RTV"/>
    <d v="2024-08-01T00:00:00"/>
    <n v="37"/>
    <n v="232.32"/>
    <n v="8595.84"/>
  </r>
  <r>
    <x v="393"/>
    <x v="393"/>
    <s v="RTV"/>
    <d v="2024-09-01T00:00:00"/>
    <n v="41"/>
    <n v="232.3"/>
    <n v="9524.3000000000011"/>
  </r>
  <r>
    <x v="393"/>
    <x v="393"/>
    <s v="RTV"/>
    <d v="2024-10-01T00:00:00"/>
    <n v="54"/>
    <n v="218.79"/>
    <n v="11814.66"/>
  </r>
  <r>
    <x v="393"/>
    <x v="393"/>
    <s v="RTV"/>
    <d v="2024-11-01T00:00:00"/>
    <n v="32"/>
    <n v="221.31"/>
    <n v="7081.92"/>
  </r>
  <r>
    <x v="393"/>
    <x v="393"/>
    <s v="RTV"/>
    <d v="2024-12-01T00:00:00"/>
    <n v="18"/>
    <n v="219.34"/>
    <n v="3948.12"/>
  </r>
  <r>
    <x v="393"/>
    <x v="393"/>
    <s v="RTV"/>
    <d v="2025-01-01T00:00:00"/>
    <n v="10"/>
    <n v="220.47"/>
    <n v="2204.6999999999998"/>
  </r>
  <r>
    <x v="393"/>
    <x v="393"/>
    <s v="RTV"/>
    <d v="2025-02-01T00:00:00"/>
    <n v="7"/>
    <n v="220.6"/>
    <n v="1544.2"/>
  </r>
  <r>
    <x v="393"/>
    <x v="393"/>
    <s v="RTV"/>
    <d v="2025-03-01T00:00:00"/>
    <n v="5"/>
    <n v="216.7"/>
    <n v="1083.5"/>
  </r>
  <r>
    <x v="393"/>
    <x v="393"/>
    <s v="RTV"/>
    <d v="2025-04-01T00:00:00"/>
    <n v="16"/>
    <n v="225.76"/>
    <n v="3612.16"/>
  </r>
  <r>
    <x v="393"/>
    <x v="393"/>
    <s v="RTV"/>
    <d v="2025-05-01T00:00:00"/>
    <n v="23"/>
    <n v="232.02"/>
    <n v="5336.46"/>
  </r>
  <r>
    <x v="393"/>
    <x v="393"/>
    <s v="RTV"/>
    <d v="2025-06-01T00:00:00"/>
    <n v="49"/>
    <n v="214.84"/>
    <n v="10527.16"/>
  </r>
  <r>
    <x v="393"/>
    <x v="393"/>
    <s v="RTV"/>
    <d v="2025-07-01T00:00:00"/>
    <n v="29"/>
    <n v="212.89"/>
    <n v="6173.8099999999995"/>
  </r>
  <r>
    <x v="393"/>
    <x v="393"/>
    <s v="RTV"/>
    <d v="2025-08-01T00:00:00"/>
    <n v="60"/>
    <n v="231.42"/>
    <n v="13885.199999999999"/>
  </r>
  <r>
    <x v="393"/>
    <x v="393"/>
    <s v="RTV"/>
    <d v="2025-09-01T00:00:00"/>
    <n v="58"/>
    <n v="217.69"/>
    <n v="12626.02"/>
  </r>
  <r>
    <x v="393"/>
    <x v="393"/>
    <s v="RTV"/>
    <d v="2025-10-01T00:00:00"/>
    <n v="44"/>
    <n v="227.07"/>
    <n v="9991.08"/>
  </r>
  <r>
    <x v="393"/>
    <x v="393"/>
    <s v="RTV"/>
    <d v="2025-11-01T00:00:00"/>
    <n v="30"/>
    <n v="233.06"/>
    <n v="6991.8"/>
  </r>
  <r>
    <x v="393"/>
    <x v="393"/>
    <s v="RTV"/>
    <d v="2025-12-01T00:00:00"/>
    <n v="27"/>
    <n v="220.27"/>
    <n v="5947.29"/>
  </r>
  <r>
    <x v="393"/>
    <x v="393"/>
    <s v="RTV"/>
    <d v="2026-01-01T00:00:00"/>
    <n v="15"/>
    <n v="232.58"/>
    <n v="3488.7000000000003"/>
  </r>
  <r>
    <x v="393"/>
    <x v="393"/>
    <s v="RTV"/>
    <d v="2026-02-01T00:00:00"/>
    <n v="11"/>
    <n v="219.01"/>
    <n v="2409.1099999999997"/>
  </r>
  <r>
    <x v="393"/>
    <x v="393"/>
    <s v="RTV"/>
    <d v="2026-03-01T00:00:00"/>
    <n v="13"/>
    <n v="229.34"/>
    <n v="2981.42"/>
  </r>
  <r>
    <x v="393"/>
    <x v="393"/>
    <s v="RTV"/>
    <d v="2026-04-01T00:00:00"/>
    <n v="30"/>
    <n v="230.07"/>
    <n v="6902.0999999999995"/>
  </r>
  <r>
    <x v="393"/>
    <x v="393"/>
    <s v="RTV"/>
    <d v="2026-05-01T00:00:00"/>
    <n v="51"/>
    <n v="229.72"/>
    <n v="11715.72"/>
  </r>
  <r>
    <x v="393"/>
    <x v="393"/>
    <s v="RTV"/>
    <d v="2026-06-01T00:00:00"/>
    <n v="47"/>
    <n v="216.01"/>
    <n v="10152.469999999999"/>
  </r>
  <r>
    <x v="393"/>
    <x v="393"/>
    <s v="RTV"/>
    <d v="2026-07-01T00:00:00"/>
    <n v="76"/>
    <n v="224.66"/>
    <n v="17074.16"/>
  </r>
  <r>
    <x v="394"/>
    <x v="394"/>
    <s v="Motoryzacja"/>
    <d v="2024-08-01T00:00:00"/>
    <n v="11"/>
    <n v="236.11"/>
    <n v="2597.21"/>
  </r>
  <r>
    <x v="394"/>
    <x v="394"/>
    <s v="Motoryzacja"/>
    <d v="2024-09-01T00:00:00"/>
    <n v="22"/>
    <n v="234.41"/>
    <n v="5157.0199999999995"/>
  </r>
  <r>
    <x v="394"/>
    <x v="394"/>
    <s v="Motoryzacja"/>
    <d v="2024-10-01T00:00:00"/>
    <n v="9"/>
    <n v="222.39"/>
    <n v="2001.5099999999998"/>
  </r>
  <r>
    <x v="394"/>
    <x v="394"/>
    <s v="Motoryzacja"/>
    <d v="2024-11-01T00:00:00"/>
    <n v="16"/>
    <n v="220.36"/>
    <n v="3525.76"/>
  </r>
  <r>
    <x v="394"/>
    <x v="394"/>
    <s v="Motoryzacja"/>
    <d v="2024-12-01T00:00:00"/>
    <n v="15"/>
    <n v="236.84"/>
    <n v="3552.6"/>
  </r>
  <r>
    <x v="394"/>
    <x v="394"/>
    <s v="Motoryzacja"/>
    <d v="2025-01-01T00:00:00"/>
    <n v="0"/>
    <n v="225.96"/>
    <n v="0"/>
  </r>
  <r>
    <x v="394"/>
    <x v="394"/>
    <s v="Motoryzacja"/>
    <d v="2025-02-01T00:00:00"/>
    <n v="0"/>
    <n v="229.79"/>
    <n v="0"/>
  </r>
  <r>
    <x v="394"/>
    <x v="394"/>
    <s v="Motoryzacja"/>
    <d v="2025-03-01T00:00:00"/>
    <n v="0"/>
    <n v="217.92"/>
    <n v="0"/>
  </r>
  <r>
    <x v="394"/>
    <x v="394"/>
    <s v="Motoryzacja"/>
    <d v="2025-04-01T00:00:00"/>
    <n v="22"/>
    <n v="227.94"/>
    <n v="5014.68"/>
  </r>
  <r>
    <x v="394"/>
    <x v="394"/>
    <s v="Motoryzacja"/>
    <d v="2025-05-01T00:00:00"/>
    <n v="19"/>
    <n v="237.72"/>
    <n v="4516.68"/>
  </r>
  <r>
    <x v="394"/>
    <x v="394"/>
    <s v="Motoryzacja"/>
    <d v="2025-06-01T00:00:00"/>
    <n v="0"/>
    <n v="233.09"/>
    <n v="0"/>
  </r>
  <r>
    <x v="394"/>
    <x v="394"/>
    <s v="Motoryzacja"/>
    <d v="2025-07-01T00:00:00"/>
    <n v="24"/>
    <n v="238.26"/>
    <n v="5718.24"/>
  </r>
  <r>
    <x v="394"/>
    <x v="394"/>
    <s v="Motoryzacja"/>
    <d v="2025-08-01T00:00:00"/>
    <n v="4"/>
    <n v="234.8"/>
    <n v="939.2"/>
  </r>
  <r>
    <x v="394"/>
    <x v="394"/>
    <s v="Motoryzacja"/>
    <d v="2025-09-01T00:00:00"/>
    <n v="0"/>
    <n v="234.31"/>
    <n v="0"/>
  </r>
  <r>
    <x v="394"/>
    <x v="394"/>
    <s v="Motoryzacja"/>
    <d v="2025-10-01T00:00:00"/>
    <n v="4"/>
    <n v="238.11"/>
    <n v="952.44"/>
  </r>
  <r>
    <x v="394"/>
    <x v="394"/>
    <s v="Motoryzacja"/>
    <d v="2025-11-01T00:00:00"/>
    <n v="14"/>
    <n v="234.86"/>
    <n v="3288.04"/>
  </r>
  <r>
    <x v="394"/>
    <x v="394"/>
    <s v="Motoryzacja"/>
    <d v="2025-12-01T00:00:00"/>
    <n v="13"/>
    <n v="231.62"/>
    <n v="3011.06"/>
  </r>
  <r>
    <x v="394"/>
    <x v="394"/>
    <s v="Motoryzacja"/>
    <d v="2026-01-01T00:00:00"/>
    <n v="19"/>
    <n v="220.89"/>
    <n v="4196.91"/>
  </r>
  <r>
    <x v="394"/>
    <x v="394"/>
    <s v="Motoryzacja"/>
    <d v="2026-02-01T00:00:00"/>
    <n v="3"/>
    <n v="229.19"/>
    <n v="687.56999999999994"/>
  </r>
  <r>
    <x v="394"/>
    <x v="394"/>
    <s v="Motoryzacja"/>
    <d v="2026-03-01T00:00:00"/>
    <n v="10"/>
    <n v="226.27"/>
    <n v="2262.7000000000003"/>
  </r>
  <r>
    <x v="394"/>
    <x v="394"/>
    <s v="Motoryzacja"/>
    <d v="2026-04-01T00:00:00"/>
    <n v="19"/>
    <n v="232.25"/>
    <n v="4412.75"/>
  </r>
  <r>
    <x v="394"/>
    <x v="394"/>
    <s v="Motoryzacja"/>
    <d v="2026-05-01T00:00:00"/>
    <n v="12"/>
    <n v="224.4"/>
    <n v="2692.8"/>
  </r>
  <r>
    <x v="394"/>
    <x v="394"/>
    <s v="Motoryzacja"/>
    <d v="2026-06-01T00:00:00"/>
    <n v="10"/>
    <n v="222.94"/>
    <n v="2229.4"/>
  </r>
  <r>
    <x v="394"/>
    <x v="394"/>
    <s v="Motoryzacja"/>
    <d v="2026-07-01T00:00:00"/>
    <n v="1"/>
    <n v="228.32"/>
    <n v="228.32"/>
  </r>
  <r>
    <x v="395"/>
    <x v="395"/>
    <s v="AGD"/>
    <d v="2024-08-01T00:00:00"/>
    <n v="84"/>
    <n v="501.15"/>
    <n v="42096.6"/>
  </r>
  <r>
    <x v="395"/>
    <x v="395"/>
    <s v="AGD"/>
    <d v="2024-09-01T00:00:00"/>
    <n v="94"/>
    <n v="481.45"/>
    <n v="45256.299999999996"/>
  </r>
  <r>
    <x v="395"/>
    <x v="395"/>
    <s v="AGD"/>
    <d v="2024-10-01T00:00:00"/>
    <n v="116"/>
    <n v="503.81"/>
    <n v="58441.96"/>
  </r>
  <r>
    <x v="395"/>
    <x v="395"/>
    <s v="AGD"/>
    <d v="2024-11-01T00:00:00"/>
    <n v="96"/>
    <n v="506.49"/>
    <n v="48623.040000000001"/>
  </r>
  <r>
    <x v="395"/>
    <x v="395"/>
    <s v="AGD"/>
    <d v="2024-12-01T00:00:00"/>
    <n v="101"/>
    <n v="502.32"/>
    <n v="50734.32"/>
  </r>
  <r>
    <x v="395"/>
    <x v="395"/>
    <s v="AGD"/>
    <d v="2025-01-01T00:00:00"/>
    <n v="101"/>
    <n v="502.26"/>
    <n v="50728.26"/>
  </r>
  <r>
    <x v="395"/>
    <x v="395"/>
    <s v="AGD"/>
    <d v="2025-02-01T00:00:00"/>
    <n v="88"/>
    <n v="476.92"/>
    <n v="41968.959999999999"/>
  </r>
  <r>
    <x v="395"/>
    <x v="395"/>
    <s v="AGD"/>
    <d v="2025-03-01T00:00:00"/>
    <n v="101"/>
    <n v="506.15"/>
    <n v="51121.149999999994"/>
  </r>
  <r>
    <x v="395"/>
    <x v="395"/>
    <s v="AGD"/>
    <d v="2025-04-01T00:00:00"/>
    <n v="82"/>
    <n v="490.12"/>
    <n v="40189.840000000004"/>
  </r>
  <r>
    <x v="395"/>
    <x v="395"/>
    <s v="AGD"/>
    <d v="2025-05-01T00:00:00"/>
    <n v="70"/>
    <n v="482.8"/>
    <n v="33796"/>
  </r>
  <r>
    <x v="395"/>
    <x v="395"/>
    <s v="AGD"/>
    <d v="2025-06-01T00:00:00"/>
    <n v="67"/>
    <n v="482.31"/>
    <n v="32314.77"/>
  </r>
  <r>
    <x v="395"/>
    <x v="395"/>
    <s v="AGD"/>
    <d v="2025-07-01T00:00:00"/>
    <n v="64"/>
    <n v="508.6"/>
    <n v="32550.400000000001"/>
  </r>
  <r>
    <x v="395"/>
    <x v="395"/>
    <s v="AGD"/>
    <d v="2025-08-01T00:00:00"/>
    <n v="69"/>
    <n v="473.02"/>
    <n v="32638.379999999997"/>
  </r>
  <r>
    <x v="395"/>
    <x v="395"/>
    <s v="AGD"/>
    <d v="2025-09-01T00:00:00"/>
    <n v="79"/>
    <n v="469.71"/>
    <n v="37107.089999999997"/>
  </r>
  <r>
    <x v="395"/>
    <x v="395"/>
    <s v="AGD"/>
    <d v="2025-10-01T00:00:00"/>
    <n v="87"/>
    <n v="492.85"/>
    <n v="42877.950000000004"/>
  </r>
  <r>
    <x v="395"/>
    <x v="395"/>
    <s v="AGD"/>
    <d v="2025-11-01T00:00:00"/>
    <n v="89"/>
    <n v="462.48"/>
    <n v="41160.720000000001"/>
  </r>
  <r>
    <x v="395"/>
    <x v="395"/>
    <s v="AGD"/>
    <d v="2025-12-01T00:00:00"/>
    <n v="92"/>
    <n v="470.66"/>
    <n v="43300.72"/>
  </r>
  <r>
    <x v="395"/>
    <x v="395"/>
    <s v="AGD"/>
    <d v="2026-01-01T00:00:00"/>
    <n v="92"/>
    <n v="470.33"/>
    <n v="43270.36"/>
  </r>
  <r>
    <x v="395"/>
    <x v="395"/>
    <s v="AGD"/>
    <d v="2026-02-01T00:00:00"/>
    <n v="84"/>
    <n v="489.72"/>
    <n v="41136.480000000003"/>
  </r>
  <r>
    <x v="395"/>
    <x v="395"/>
    <s v="AGD"/>
    <d v="2026-03-01T00:00:00"/>
    <n v="66"/>
    <n v="483.01"/>
    <n v="31878.66"/>
  </r>
  <r>
    <x v="395"/>
    <x v="395"/>
    <s v="AGD"/>
    <d v="2026-04-01T00:00:00"/>
    <n v="82"/>
    <n v="472.23"/>
    <n v="38722.86"/>
  </r>
  <r>
    <x v="395"/>
    <x v="395"/>
    <s v="AGD"/>
    <d v="2026-05-01T00:00:00"/>
    <n v="80"/>
    <n v="486.25"/>
    <n v="38900"/>
  </r>
  <r>
    <x v="395"/>
    <x v="395"/>
    <s v="AGD"/>
    <d v="2026-06-01T00:00:00"/>
    <n v="67"/>
    <n v="483.87"/>
    <n v="32419.29"/>
  </r>
  <r>
    <x v="395"/>
    <x v="395"/>
    <s v="AGD"/>
    <d v="2026-07-01T00:00:00"/>
    <n v="80"/>
    <n v="499.05"/>
    <n v="39924"/>
  </r>
  <r>
    <x v="396"/>
    <x v="396"/>
    <s v="Narzędzia"/>
    <d v="2024-08-01T00:00:00"/>
    <n v="10"/>
    <n v="328.14"/>
    <n v="3281.3999999999996"/>
  </r>
  <r>
    <x v="396"/>
    <x v="396"/>
    <s v="Narzędzia"/>
    <d v="2024-09-01T00:00:00"/>
    <n v="0"/>
    <n v="339.45"/>
    <n v="0"/>
  </r>
  <r>
    <x v="396"/>
    <x v="396"/>
    <s v="Narzędzia"/>
    <d v="2024-10-01T00:00:00"/>
    <n v="9"/>
    <n v="331.55"/>
    <n v="2983.9500000000003"/>
  </r>
  <r>
    <x v="396"/>
    <x v="396"/>
    <s v="Narzędzia"/>
    <d v="2024-11-01T00:00:00"/>
    <n v="4"/>
    <n v="351.77"/>
    <n v="1407.08"/>
  </r>
  <r>
    <x v="396"/>
    <x v="396"/>
    <s v="Narzędzia"/>
    <d v="2024-12-01T00:00:00"/>
    <n v="0"/>
    <n v="344.36"/>
    <n v="0"/>
  </r>
  <r>
    <x v="396"/>
    <x v="396"/>
    <s v="Narzędzia"/>
    <d v="2025-01-01T00:00:00"/>
    <n v="6"/>
    <n v="349.87"/>
    <n v="2099.2200000000003"/>
  </r>
  <r>
    <x v="396"/>
    <x v="396"/>
    <s v="Narzędzia"/>
    <d v="2025-02-01T00:00:00"/>
    <n v="0"/>
    <n v="351.92"/>
    <n v="0"/>
  </r>
  <r>
    <x v="396"/>
    <x v="396"/>
    <s v="Narzędzia"/>
    <d v="2025-03-01T00:00:00"/>
    <n v="5"/>
    <n v="351.14"/>
    <n v="1755.6999999999998"/>
  </r>
  <r>
    <x v="396"/>
    <x v="396"/>
    <s v="Narzędzia"/>
    <d v="2025-04-01T00:00:00"/>
    <n v="0"/>
    <n v="340.59"/>
    <n v="0"/>
  </r>
  <r>
    <x v="396"/>
    <x v="396"/>
    <s v="Narzędzia"/>
    <d v="2025-05-01T00:00:00"/>
    <n v="8"/>
    <n v="333.44"/>
    <n v="2667.52"/>
  </r>
  <r>
    <x v="396"/>
    <x v="396"/>
    <s v="Narzędzia"/>
    <d v="2025-06-01T00:00:00"/>
    <n v="10"/>
    <n v="345.26"/>
    <n v="3452.6"/>
  </r>
  <r>
    <x v="396"/>
    <x v="396"/>
    <s v="Narzędzia"/>
    <d v="2025-07-01T00:00:00"/>
    <n v="0"/>
    <n v="321.35000000000002"/>
    <n v="0"/>
  </r>
  <r>
    <x v="396"/>
    <x v="396"/>
    <s v="Narzędzia"/>
    <d v="2025-08-01T00:00:00"/>
    <n v="7"/>
    <n v="352.61"/>
    <n v="2468.27"/>
  </r>
  <r>
    <x v="396"/>
    <x v="396"/>
    <s v="Narzędzia"/>
    <d v="2025-09-01T00:00:00"/>
    <n v="8"/>
    <n v="344.96"/>
    <n v="2759.68"/>
  </r>
  <r>
    <x v="396"/>
    <x v="396"/>
    <s v="Narzędzia"/>
    <d v="2025-10-01T00:00:00"/>
    <n v="8"/>
    <n v="339.31"/>
    <n v="2714.48"/>
  </r>
  <r>
    <x v="396"/>
    <x v="396"/>
    <s v="Narzędzia"/>
    <d v="2025-11-01T00:00:00"/>
    <n v="7"/>
    <n v="346.74"/>
    <n v="2427.1800000000003"/>
  </r>
  <r>
    <x v="396"/>
    <x v="396"/>
    <s v="Narzędzia"/>
    <d v="2025-12-01T00:00:00"/>
    <n v="2"/>
    <n v="335.75"/>
    <n v="671.5"/>
  </r>
  <r>
    <x v="396"/>
    <x v="396"/>
    <s v="Narzędzia"/>
    <d v="2026-01-01T00:00:00"/>
    <n v="5"/>
    <n v="335.21"/>
    <n v="1676.05"/>
  </r>
  <r>
    <x v="396"/>
    <x v="396"/>
    <s v="Narzędzia"/>
    <d v="2026-02-01T00:00:00"/>
    <n v="4"/>
    <n v="339.84"/>
    <n v="1359.36"/>
  </r>
  <r>
    <x v="396"/>
    <x v="396"/>
    <s v="Narzędzia"/>
    <d v="2026-03-01T00:00:00"/>
    <n v="5"/>
    <n v="337.04"/>
    <n v="1685.2"/>
  </r>
  <r>
    <x v="396"/>
    <x v="396"/>
    <s v="Narzędzia"/>
    <d v="2026-04-01T00:00:00"/>
    <n v="0"/>
    <n v="330.31"/>
    <n v="0"/>
  </r>
  <r>
    <x v="396"/>
    <x v="396"/>
    <s v="Narzędzia"/>
    <d v="2026-05-01T00:00:00"/>
    <n v="12"/>
    <n v="337.33"/>
    <n v="4047.96"/>
  </r>
  <r>
    <x v="396"/>
    <x v="396"/>
    <s v="Narzędzia"/>
    <d v="2026-06-01T00:00:00"/>
    <n v="8"/>
    <n v="330.09"/>
    <n v="2640.72"/>
  </r>
  <r>
    <x v="396"/>
    <x v="396"/>
    <s v="Narzędzia"/>
    <d v="2026-07-01T00:00:00"/>
    <n v="2"/>
    <n v="322.93"/>
    <n v="645.86"/>
  </r>
  <r>
    <x v="397"/>
    <x v="397"/>
    <s v="Motoryzacja"/>
    <d v="2024-08-01T00:00:00"/>
    <n v="4"/>
    <n v="61.2"/>
    <n v="244.8"/>
  </r>
  <r>
    <x v="397"/>
    <x v="397"/>
    <s v="Motoryzacja"/>
    <d v="2024-09-01T00:00:00"/>
    <n v="18"/>
    <n v="60.67"/>
    <n v="1092.06"/>
  </r>
  <r>
    <x v="397"/>
    <x v="397"/>
    <s v="Motoryzacja"/>
    <d v="2024-10-01T00:00:00"/>
    <n v="7"/>
    <n v="57.84"/>
    <n v="404.88"/>
  </r>
  <r>
    <x v="397"/>
    <x v="397"/>
    <s v="Motoryzacja"/>
    <d v="2024-11-01T00:00:00"/>
    <n v="8"/>
    <n v="58.02"/>
    <n v="464.16"/>
  </r>
  <r>
    <x v="397"/>
    <x v="397"/>
    <s v="Motoryzacja"/>
    <d v="2024-12-01T00:00:00"/>
    <n v="0"/>
    <n v="55.94"/>
    <n v="0"/>
  </r>
  <r>
    <x v="397"/>
    <x v="397"/>
    <s v="Motoryzacja"/>
    <d v="2025-01-01T00:00:00"/>
    <n v="7"/>
    <n v="58.47"/>
    <n v="409.28999999999996"/>
  </r>
  <r>
    <x v="397"/>
    <x v="397"/>
    <s v="Motoryzacja"/>
    <d v="2025-02-01T00:00:00"/>
    <n v="0"/>
    <n v="56.85"/>
    <n v="0"/>
  </r>
  <r>
    <x v="397"/>
    <x v="397"/>
    <s v="Motoryzacja"/>
    <d v="2025-03-01T00:00:00"/>
    <n v="0"/>
    <n v="58.46"/>
    <n v="0"/>
  </r>
  <r>
    <x v="397"/>
    <x v="397"/>
    <s v="Motoryzacja"/>
    <d v="2025-04-01T00:00:00"/>
    <n v="0"/>
    <n v="59.26"/>
    <n v="0"/>
  </r>
  <r>
    <x v="397"/>
    <x v="397"/>
    <s v="Motoryzacja"/>
    <d v="2025-05-01T00:00:00"/>
    <n v="0"/>
    <n v="56.24"/>
    <n v="0"/>
  </r>
  <r>
    <x v="397"/>
    <x v="397"/>
    <s v="Motoryzacja"/>
    <d v="2025-06-01T00:00:00"/>
    <n v="25"/>
    <n v="57.36"/>
    <n v="1434"/>
  </r>
  <r>
    <x v="397"/>
    <x v="397"/>
    <s v="Motoryzacja"/>
    <d v="2025-07-01T00:00:00"/>
    <n v="35"/>
    <n v="56.53"/>
    <n v="1978.55"/>
  </r>
  <r>
    <x v="397"/>
    <x v="397"/>
    <s v="Motoryzacja"/>
    <d v="2025-08-01T00:00:00"/>
    <n v="26"/>
    <n v="57.72"/>
    <n v="1500.72"/>
  </r>
  <r>
    <x v="397"/>
    <x v="397"/>
    <s v="Motoryzacja"/>
    <d v="2025-09-01T00:00:00"/>
    <n v="1"/>
    <n v="59.81"/>
    <n v="59.81"/>
  </r>
  <r>
    <x v="397"/>
    <x v="397"/>
    <s v="Motoryzacja"/>
    <d v="2025-10-01T00:00:00"/>
    <n v="21"/>
    <n v="59.64"/>
    <n v="1252.44"/>
  </r>
  <r>
    <x v="397"/>
    <x v="397"/>
    <s v="Motoryzacja"/>
    <d v="2025-11-01T00:00:00"/>
    <n v="10"/>
    <n v="58.49"/>
    <n v="584.9"/>
  </r>
  <r>
    <x v="397"/>
    <x v="397"/>
    <s v="Motoryzacja"/>
    <d v="2025-12-01T00:00:00"/>
    <n v="0"/>
    <n v="61"/>
    <n v="0"/>
  </r>
  <r>
    <x v="397"/>
    <x v="397"/>
    <s v="Motoryzacja"/>
    <d v="2026-01-01T00:00:00"/>
    <n v="23"/>
    <n v="57.99"/>
    <n v="1333.77"/>
  </r>
  <r>
    <x v="397"/>
    <x v="397"/>
    <s v="Motoryzacja"/>
    <d v="2026-02-01T00:00:00"/>
    <n v="0"/>
    <n v="58.32"/>
    <n v="0"/>
  </r>
  <r>
    <x v="397"/>
    <x v="397"/>
    <s v="Motoryzacja"/>
    <d v="2026-03-01T00:00:00"/>
    <n v="0"/>
    <n v="59.35"/>
    <n v="0"/>
  </r>
  <r>
    <x v="397"/>
    <x v="397"/>
    <s v="Motoryzacja"/>
    <d v="2026-04-01T00:00:00"/>
    <n v="21"/>
    <n v="58.69"/>
    <n v="1232.49"/>
  </r>
  <r>
    <x v="397"/>
    <x v="397"/>
    <s v="Motoryzacja"/>
    <d v="2026-05-01T00:00:00"/>
    <n v="0"/>
    <n v="56.43"/>
    <n v="0"/>
  </r>
  <r>
    <x v="397"/>
    <x v="397"/>
    <s v="Motoryzacja"/>
    <d v="2026-06-01T00:00:00"/>
    <n v="15"/>
    <n v="55.84"/>
    <n v="837.6"/>
  </r>
  <r>
    <x v="397"/>
    <x v="397"/>
    <s v="Motoryzacja"/>
    <d v="2026-07-01T00:00:00"/>
    <n v="0"/>
    <n v="60.02"/>
    <n v="0"/>
  </r>
  <r>
    <x v="398"/>
    <x v="398"/>
    <s v="Motoryzacja"/>
    <d v="2024-08-01T00:00:00"/>
    <n v="0"/>
    <n v="152.78"/>
    <n v="0"/>
  </r>
  <r>
    <x v="398"/>
    <x v="398"/>
    <s v="Motoryzacja"/>
    <d v="2024-09-01T00:00:00"/>
    <n v="23"/>
    <n v="146.65"/>
    <n v="3372.9500000000003"/>
  </r>
  <r>
    <x v="398"/>
    <x v="398"/>
    <s v="Motoryzacja"/>
    <d v="2024-10-01T00:00:00"/>
    <n v="17"/>
    <n v="150.41"/>
    <n v="2556.9699999999998"/>
  </r>
  <r>
    <x v="398"/>
    <x v="398"/>
    <s v="Motoryzacja"/>
    <d v="2024-11-01T00:00:00"/>
    <n v="0"/>
    <n v="153.99"/>
    <n v="0"/>
  </r>
  <r>
    <x v="398"/>
    <x v="398"/>
    <s v="Motoryzacja"/>
    <d v="2024-12-01T00:00:00"/>
    <n v="0"/>
    <n v="150.47999999999999"/>
    <n v="0"/>
  </r>
  <r>
    <x v="398"/>
    <x v="398"/>
    <s v="Motoryzacja"/>
    <d v="2025-01-01T00:00:00"/>
    <n v="54"/>
    <n v="148.63"/>
    <n v="8026.0199999999995"/>
  </r>
  <r>
    <x v="398"/>
    <x v="398"/>
    <s v="Motoryzacja"/>
    <d v="2025-02-01T00:00:00"/>
    <n v="0"/>
    <n v="151.57"/>
    <n v="0"/>
  </r>
  <r>
    <x v="398"/>
    <x v="398"/>
    <s v="Motoryzacja"/>
    <d v="2025-03-01T00:00:00"/>
    <n v="59"/>
    <n v="144.59"/>
    <n v="8530.81"/>
  </r>
  <r>
    <x v="398"/>
    <x v="398"/>
    <s v="Motoryzacja"/>
    <d v="2025-04-01T00:00:00"/>
    <n v="0"/>
    <n v="141.16"/>
    <n v="0"/>
  </r>
  <r>
    <x v="398"/>
    <x v="398"/>
    <s v="Motoryzacja"/>
    <d v="2025-05-01T00:00:00"/>
    <n v="6"/>
    <n v="150.12"/>
    <n v="900.72"/>
  </r>
  <r>
    <x v="398"/>
    <x v="398"/>
    <s v="Motoryzacja"/>
    <d v="2025-06-01T00:00:00"/>
    <n v="40"/>
    <n v="146.21"/>
    <n v="5848.4000000000005"/>
  </r>
  <r>
    <x v="398"/>
    <x v="398"/>
    <s v="Motoryzacja"/>
    <d v="2025-07-01T00:00:00"/>
    <n v="0"/>
    <n v="146.13"/>
    <n v="0"/>
  </r>
  <r>
    <x v="398"/>
    <x v="398"/>
    <s v="Motoryzacja"/>
    <d v="2025-08-01T00:00:00"/>
    <n v="0"/>
    <n v="142.88"/>
    <n v="0"/>
  </r>
  <r>
    <x v="398"/>
    <x v="398"/>
    <s v="Motoryzacja"/>
    <d v="2025-09-01T00:00:00"/>
    <n v="82"/>
    <n v="154.16"/>
    <n v="12641.119999999999"/>
  </r>
  <r>
    <x v="398"/>
    <x v="398"/>
    <s v="Motoryzacja"/>
    <d v="2025-10-01T00:00:00"/>
    <n v="0"/>
    <n v="144.47"/>
    <n v="0"/>
  </r>
  <r>
    <x v="398"/>
    <x v="398"/>
    <s v="Motoryzacja"/>
    <d v="2025-11-01T00:00:00"/>
    <n v="0"/>
    <n v="149.69999999999999"/>
    <n v="0"/>
  </r>
  <r>
    <x v="398"/>
    <x v="398"/>
    <s v="Motoryzacja"/>
    <d v="2025-12-01T00:00:00"/>
    <n v="39"/>
    <n v="144.13"/>
    <n v="5621.07"/>
  </r>
  <r>
    <x v="398"/>
    <x v="398"/>
    <s v="Motoryzacja"/>
    <d v="2026-01-01T00:00:00"/>
    <n v="25"/>
    <n v="145.41"/>
    <n v="3635.25"/>
  </r>
  <r>
    <x v="398"/>
    <x v="398"/>
    <s v="Motoryzacja"/>
    <d v="2026-02-01T00:00:00"/>
    <n v="0"/>
    <n v="142.22"/>
    <n v="0"/>
  </r>
  <r>
    <x v="398"/>
    <x v="398"/>
    <s v="Motoryzacja"/>
    <d v="2026-03-01T00:00:00"/>
    <n v="0"/>
    <n v="153.88999999999999"/>
    <n v="0"/>
  </r>
  <r>
    <x v="398"/>
    <x v="398"/>
    <s v="Motoryzacja"/>
    <d v="2026-04-01T00:00:00"/>
    <n v="0"/>
    <n v="147.88999999999999"/>
    <n v="0"/>
  </r>
  <r>
    <x v="398"/>
    <x v="398"/>
    <s v="Motoryzacja"/>
    <d v="2026-05-01T00:00:00"/>
    <n v="0"/>
    <n v="151.84"/>
    <n v="0"/>
  </r>
  <r>
    <x v="398"/>
    <x v="398"/>
    <s v="Motoryzacja"/>
    <d v="2026-06-01T00:00:00"/>
    <n v="0"/>
    <n v="141.72"/>
    <n v="0"/>
  </r>
  <r>
    <x v="398"/>
    <x v="398"/>
    <s v="Motoryzacja"/>
    <d v="2026-07-01T00:00:00"/>
    <n v="0"/>
    <n v="145.22999999999999"/>
    <n v="0"/>
  </r>
  <r>
    <x v="399"/>
    <x v="399"/>
    <s v="Elektronika"/>
    <d v="2024-08-01T00:00:00"/>
    <n v="2"/>
    <n v="72.34"/>
    <n v="144.68"/>
  </r>
  <r>
    <x v="399"/>
    <x v="399"/>
    <s v="Elektronika"/>
    <d v="2024-09-01T00:00:00"/>
    <n v="0"/>
    <n v="68.02"/>
    <n v="0"/>
  </r>
  <r>
    <x v="399"/>
    <x v="399"/>
    <s v="Elektronika"/>
    <d v="2024-10-01T00:00:00"/>
    <n v="0"/>
    <n v="72.91"/>
    <n v="0"/>
  </r>
  <r>
    <x v="399"/>
    <x v="399"/>
    <s v="Elektronika"/>
    <d v="2024-11-01T00:00:00"/>
    <n v="16"/>
    <n v="69.489999999999995"/>
    <n v="1111.8399999999999"/>
  </r>
  <r>
    <x v="399"/>
    <x v="399"/>
    <s v="Elektronika"/>
    <d v="2024-12-01T00:00:00"/>
    <n v="0"/>
    <n v="69.650000000000006"/>
    <n v="0"/>
  </r>
  <r>
    <x v="399"/>
    <x v="399"/>
    <s v="Elektronika"/>
    <d v="2025-01-01T00:00:00"/>
    <n v="0"/>
    <n v="73.28"/>
    <n v="0"/>
  </r>
  <r>
    <x v="399"/>
    <x v="399"/>
    <s v="Elektronika"/>
    <d v="2025-02-01T00:00:00"/>
    <n v="14"/>
    <n v="69.97"/>
    <n v="979.57999999999993"/>
  </r>
  <r>
    <x v="399"/>
    <x v="399"/>
    <s v="Elektronika"/>
    <d v="2025-03-01T00:00:00"/>
    <n v="0"/>
    <n v="72.209999999999994"/>
    <n v="0"/>
  </r>
  <r>
    <x v="399"/>
    <x v="399"/>
    <s v="Elektronika"/>
    <d v="2025-04-01T00:00:00"/>
    <n v="7"/>
    <n v="72.63"/>
    <n v="508.40999999999997"/>
  </r>
  <r>
    <x v="399"/>
    <x v="399"/>
    <s v="Elektronika"/>
    <d v="2025-05-01T00:00:00"/>
    <n v="0"/>
    <n v="71.510000000000005"/>
    <n v="0"/>
  </r>
  <r>
    <x v="399"/>
    <x v="399"/>
    <s v="Elektronika"/>
    <d v="2025-06-01T00:00:00"/>
    <n v="0"/>
    <n v="71.08"/>
    <n v="0"/>
  </r>
  <r>
    <x v="399"/>
    <x v="399"/>
    <s v="Elektronika"/>
    <d v="2025-07-01T00:00:00"/>
    <n v="5"/>
    <n v="72.83"/>
    <n v="364.15"/>
  </r>
  <r>
    <x v="399"/>
    <x v="399"/>
    <s v="Elektronika"/>
    <d v="2025-08-01T00:00:00"/>
    <n v="9"/>
    <n v="69.78"/>
    <n v="628.02"/>
  </r>
  <r>
    <x v="399"/>
    <x v="399"/>
    <s v="Elektronika"/>
    <d v="2025-09-01T00:00:00"/>
    <n v="0"/>
    <n v="71.349999999999994"/>
    <n v="0"/>
  </r>
  <r>
    <x v="399"/>
    <x v="399"/>
    <s v="Elektronika"/>
    <d v="2025-10-01T00:00:00"/>
    <n v="0"/>
    <n v="71.7"/>
    <n v="0"/>
  </r>
  <r>
    <x v="399"/>
    <x v="399"/>
    <s v="Elektronika"/>
    <d v="2025-11-01T00:00:00"/>
    <n v="9"/>
    <n v="71.14"/>
    <n v="640.26"/>
  </r>
  <r>
    <x v="399"/>
    <x v="399"/>
    <s v="Elektronika"/>
    <d v="2025-12-01T00:00:00"/>
    <n v="0"/>
    <n v="73.209999999999994"/>
    <n v="0"/>
  </r>
  <r>
    <x v="399"/>
    <x v="399"/>
    <s v="Elektronika"/>
    <d v="2026-01-01T00:00:00"/>
    <n v="9"/>
    <n v="72.489999999999995"/>
    <n v="652.41"/>
  </r>
  <r>
    <x v="399"/>
    <x v="399"/>
    <s v="Elektronika"/>
    <d v="2026-02-01T00:00:00"/>
    <n v="3"/>
    <n v="71.239999999999995"/>
    <n v="213.71999999999997"/>
  </r>
  <r>
    <x v="399"/>
    <x v="399"/>
    <s v="Elektronika"/>
    <d v="2026-03-01T00:00:00"/>
    <n v="0"/>
    <n v="70.599999999999994"/>
    <n v="0"/>
  </r>
  <r>
    <x v="399"/>
    <x v="399"/>
    <s v="Elektronika"/>
    <d v="2026-04-01T00:00:00"/>
    <n v="2"/>
    <n v="67.209999999999994"/>
    <n v="134.41999999999999"/>
  </r>
  <r>
    <x v="399"/>
    <x v="399"/>
    <s v="Elektronika"/>
    <d v="2026-05-01T00:00:00"/>
    <n v="10"/>
    <n v="71.66"/>
    <n v="716.59999999999991"/>
  </r>
  <r>
    <x v="399"/>
    <x v="399"/>
    <s v="Elektronika"/>
    <d v="2026-06-01T00:00:00"/>
    <n v="4"/>
    <n v="71.66"/>
    <n v="286.64"/>
  </r>
  <r>
    <x v="399"/>
    <x v="399"/>
    <s v="Elektronika"/>
    <d v="2026-07-01T00:00:00"/>
    <n v="4"/>
    <n v="68.39"/>
    <n v="273.56"/>
  </r>
  <r>
    <x v="400"/>
    <x v="400"/>
    <s v="Obuwie"/>
    <d v="2024-08-01T00:00:00"/>
    <n v="6"/>
    <n v="59.25"/>
    <n v="355.5"/>
  </r>
  <r>
    <x v="400"/>
    <x v="400"/>
    <s v="Obuwie"/>
    <d v="2024-09-01T00:00:00"/>
    <n v="5"/>
    <n v="59.22"/>
    <n v="296.10000000000002"/>
  </r>
  <r>
    <x v="400"/>
    <x v="400"/>
    <s v="Obuwie"/>
    <d v="2024-10-01T00:00:00"/>
    <n v="14"/>
    <n v="57.09"/>
    <n v="799.26"/>
  </r>
  <r>
    <x v="400"/>
    <x v="400"/>
    <s v="Obuwie"/>
    <d v="2024-11-01T00:00:00"/>
    <n v="12"/>
    <n v="58.25"/>
    <n v="699"/>
  </r>
  <r>
    <x v="400"/>
    <x v="400"/>
    <s v="Obuwie"/>
    <d v="2024-12-01T00:00:00"/>
    <n v="17"/>
    <n v="61.08"/>
    <n v="1038.3599999999999"/>
  </r>
  <r>
    <x v="400"/>
    <x v="400"/>
    <s v="Obuwie"/>
    <d v="2025-01-01T00:00:00"/>
    <n v="16"/>
    <n v="61.68"/>
    <n v="986.88"/>
  </r>
  <r>
    <x v="400"/>
    <x v="400"/>
    <s v="Obuwie"/>
    <d v="2025-02-01T00:00:00"/>
    <n v="9"/>
    <n v="59.79"/>
    <n v="538.11"/>
  </r>
  <r>
    <x v="400"/>
    <x v="400"/>
    <s v="Obuwie"/>
    <d v="2025-03-01T00:00:00"/>
    <n v="8"/>
    <n v="58.69"/>
    <n v="469.52"/>
  </r>
  <r>
    <x v="400"/>
    <x v="400"/>
    <s v="Obuwie"/>
    <d v="2025-04-01T00:00:00"/>
    <n v="3"/>
    <n v="56.54"/>
    <n v="169.62"/>
  </r>
  <r>
    <x v="400"/>
    <x v="400"/>
    <s v="Obuwie"/>
    <d v="2025-05-01T00:00:00"/>
    <n v="3"/>
    <n v="61.41"/>
    <n v="184.23"/>
  </r>
  <r>
    <x v="400"/>
    <x v="400"/>
    <s v="Obuwie"/>
    <d v="2025-06-01T00:00:00"/>
    <n v="1"/>
    <n v="58.48"/>
    <n v="58.48"/>
  </r>
  <r>
    <x v="400"/>
    <x v="400"/>
    <s v="Obuwie"/>
    <d v="2025-07-01T00:00:00"/>
    <n v="3"/>
    <n v="60.16"/>
    <n v="180.48"/>
  </r>
  <r>
    <x v="400"/>
    <x v="400"/>
    <s v="Obuwie"/>
    <d v="2025-08-01T00:00:00"/>
    <n v="4"/>
    <n v="57.48"/>
    <n v="229.92"/>
  </r>
  <r>
    <x v="400"/>
    <x v="400"/>
    <s v="Obuwie"/>
    <d v="2025-09-01T00:00:00"/>
    <n v="6"/>
    <n v="59.24"/>
    <n v="355.44"/>
  </r>
  <r>
    <x v="400"/>
    <x v="400"/>
    <s v="Obuwie"/>
    <d v="2025-10-01T00:00:00"/>
    <n v="10"/>
    <n v="61.17"/>
    <n v="611.70000000000005"/>
  </r>
  <r>
    <x v="400"/>
    <x v="400"/>
    <s v="Obuwie"/>
    <d v="2025-11-01T00:00:00"/>
    <n v="9"/>
    <n v="58.7"/>
    <n v="528.30000000000007"/>
  </r>
  <r>
    <x v="400"/>
    <x v="400"/>
    <s v="Obuwie"/>
    <d v="2025-12-01T00:00:00"/>
    <n v="12"/>
    <n v="60.78"/>
    <n v="729.36"/>
  </r>
  <r>
    <x v="400"/>
    <x v="400"/>
    <s v="Obuwie"/>
    <d v="2026-01-01T00:00:00"/>
    <n v="11"/>
    <n v="56.52"/>
    <n v="621.72"/>
  </r>
  <r>
    <x v="400"/>
    <x v="400"/>
    <s v="Obuwie"/>
    <d v="2026-02-01T00:00:00"/>
    <n v="7"/>
    <n v="58.59"/>
    <n v="410.13"/>
  </r>
  <r>
    <x v="400"/>
    <x v="400"/>
    <s v="Obuwie"/>
    <d v="2026-03-01T00:00:00"/>
    <n v="5"/>
    <n v="61.53"/>
    <n v="307.64999999999998"/>
  </r>
  <r>
    <x v="400"/>
    <x v="400"/>
    <s v="Obuwie"/>
    <d v="2026-04-01T00:00:00"/>
    <n v="4"/>
    <n v="60.78"/>
    <n v="243.12"/>
  </r>
  <r>
    <x v="400"/>
    <x v="400"/>
    <s v="Obuwie"/>
    <d v="2026-05-01T00:00:00"/>
    <n v="2"/>
    <n v="58.39"/>
    <n v="116.78"/>
  </r>
  <r>
    <x v="400"/>
    <x v="400"/>
    <s v="Obuwie"/>
    <d v="2026-06-01T00:00:00"/>
    <n v="1"/>
    <n v="59.84"/>
    <n v="59.84"/>
  </r>
  <r>
    <x v="400"/>
    <x v="400"/>
    <s v="Obuwie"/>
    <d v="2026-07-01T00:00:00"/>
    <n v="1"/>
    <n v="56.48"/>
    <n v="56.48"/>
  </r>
  <r>
    <x v="401"/>
    <x v="401"/>
    <s v="Meble"/>
    <d v="2024-08-01T00:00:00"/>
    <n v="7"/>
    <n v="640.71"/>
    <n v="4484.97"/>
  </r>
  <r>
    <x v="401"/>
    <x v="401"/>
    <s v="Meble"/>
    <d v="2024-09-01T00:00:00"/>
    <n v="5"/>
    <n v="598.13"/>
    <n v="2990.65"/>
  </r>
  <r>
    <x v="401"/>
    <x v="401"/>
    <s v="Meble"/>
    <d v="2024-10-01T00:00:00"/>
    <n v="12"/>
    <n v="587.79999999999995"/>
    <n v="7053.5999999999995"/>
  </r>
  <r>
    <x v="401"/>
    <x v="401"/>
    <s v="Meble"/>
    <d v="2024-11-01T00:00:00"/>
    <n v="16"/>
    <n v="630.63"/>
    <n v="10090.08"/>
  </r>
  <r>
    <x v="401"/>
    <x v="401"/>
    <s v="Meble"/>
    <d v="2024-12-01T00:00:00"/>
    <n v="27"/>
    <n v="595.55999999999995"/>
    <n v="16080.119999999999"/>
  </r>
  <r>
    <x v="401"/>
    <x v="401"/>
    <s v="Meble"/>
    <d v="2025-01-01T00:00:00"/>
    <n v="42"/>
    <n v="620.87"/>
    <n v="26076.54"/>
  </r>
  <r>
    <x v="401"/>
    <x v="401"/>
    <s v="Meble"/>
    <d v="2025-02-01T00:00:00"/>
    <n v="71"/>
    <n v="641.87"/>
    <n v="45572.77"/>
  </r>
  <r>
    <x v="401"/>
    <x v="401"/>
    <s v="Meble"/>
    <d v="2025-03-01T00:00:00"/>
    <n v="71"/>
    <n v="642.16"/>
    <n v="45593.36"/>
  </r>
  <r>
    <x v="401"/>
    <x v="401"/>
    <s v="Meble"/>
    <d v="2025-04-01T00:00:00"/>
    <n v="63"/>
    <n v="604.23"/>
    <n v="38066.49"/>
  </r>
  <r>
    <x v="401"/>
    <x v="401"/>
    <s v="Meble"/>
    <d v="2025-05-01T00:00:00"/>
    <n v="39"/>
    <n v="625.27"/>
    <n v="24385.53"/>
  </r>
  <r>
    <x v="401"/>
    <x v="401"/>
    <s v="Meble"/>
    <d v="2025-06-01T00:00:00"/>
    <n v="25"/>
    <n v="625.11"/>
    <n v="15627.75"/>
  </r>
  <r>
    <x v="401"/>
    <x v="401"/>
    <s v="Meble"/>
    <d v="2025-07-01T00:00:00"/>
    <n v="12"/>
    <n v="619.79"/>
    <n v="7437.48"/>
  </r>
  <r>
    <x v="401"/>
    <x v="401"/>
    <s v="Meble"/>
    <d v="2025-08-01T00:00:00"/>
    <n v="5"/>
    <n v="610.24"/>
    <n v="3051.2"/>
  </r>
  <r>
    <x v="401"/>
    <x v="401"/>
    <s v="Meble"/>
    <d v="2025-09-01T00:00:00"/>
    <n v="6"/>
    <n v="607.46"/>
    <n v="3644.76"/>
  </r>
  <r>
    <x v="401"/>
    <x v="401"/>
    <s v="Meble"/>
    <d v="2025-10-01T00:00:00"/>
    <n v="5"/>
    <n v="641.91999999999996"/>
    <n v="3209.6"/>
  </r>
  <r>
    <x v="401"/>
    <x v="401"/>
    <s v="Meble"/>
    <d v="2025-11-01T00:00:00"/>
    <n v="16"/>
    <n v="612.53"/>
    <n v="9800.48"/>
  </r>
  <r>
    <x v="401"/>
    <x v="401"/>
    <s v="Meble"/>
    <d v="2025-12-01T00:00:00"/>
    <n v="38"/>
    <n v="590.04"/>
    <n v="22421.519999999997"/>
  </r>
  <r>
    <x v="401"/>
    <x v="401"/>
    <s v="Meble"/>
    <d v="2026-01-01T00:00:00"/>
    <n v="49"/>
    <n v="617.15"/>
    <n v="30240.35"/>
  </r>
  <r>
    <x v="401"/>
    <x v="401"/>
    <s v="Meble"/>
    <d v="2026-02-01T00:00:00"/>
    <n v="40"/>
    <n v="625.57000000000005"/>
    <n v="25022.800000000003"/>
  </r>
  <r>
    <x v="401"/>
    <x v="401"/>
    <s v="Meble"/>
    <d v="2026-03-01T00:00:00"/>
    <n v="51"/>
    <n v="639.79999999999995"/>
    <n v="32629.8"/>
  </r>
  <r>
    <x v="401"/>
    <x v="401"/>
    <s v="Meble"/>
    <d v="2026-04-01T00:00:00"/>
    <n v="58"/>
    <n v="621.58000000000004"/>
    <n v="36051.64"/>
  </r>
  <r>
    <x v="401"/>
    <x v="401"/>
    <s v="Meble"/>
    <d v="2026-05-01T00:00:00"/>
    <n v="42"/>
    <n v="626.78"/>
    <n v="26324.76"/>
  </r>
  <r>
    <x v="401"/>
    <x v="401"/>
    <s v="Meble"/>
    <d v="2026-06-01T00:00:00"/>
    <n v="32"/>
    <n v="596.62"/>
    <n v="19091.84"/>
  </r>
  <r>
    <x v="401"/>
    <x v="401"/>
    <s v="Meble"/>
    <d v="2026-07-01T00:00:00"/>
    <n v="13"/>
    <n v="599.92999999999995"/>
    <n v="7799.0899999999992"/>
  </r>
  <r>
    <x v="402"/>
    <x v="402"/>
    <s v="Artykuły biurowe"/>
    <d v="2024-08-01T00:00:00"/>
    <n v="41"/>
    <n v="18.7"/>
    <n v="766.69999999999993"/>
  </r>
  <r>
    <x v="402"/>
    <x v="402"/>
    <s v="Artykuły biurowe"/>
    <d v="2024-09-01T00:00:00"/>
    <n v="37"/>
    <n v="20.010000000000002"/>
    <n v="740.37"/>
  </r>
  <r>
    <x v="402"/>
    <x v="402"/>
    <s v="Artykuły biurowe"/>
    <d v="2024-10-01T00:00:00"/>
    <n v="42"/>
    <n v="19.510000000000002"/>
    <n v="819.42000000000007"/>
  </r>
  <r>
    <x v="402"/>
    <x v="402"/>
    <s v="Artykuły biurowe"/>
    <d v="2024-11-01T00:00:00"/>
    <n v="38"/>
    <n v="18.47"/>
    <n v="701.8599999999999"/>
  </r>
  <r>
    <x v="402"/>
    <x v="402"/>
    <s v="Artykuły biurowe"/>
    <d v="2024-12-01T00:00:00"/>
    <n v="35"/>
    <n v="19.149999999999999"/>
    <n v="670.25"/>
  </r>
  <r>
    <x v="402"/>
    <x v="402"/>
    <s v="Artykuły biurowe"/>
    <d v="2025-01-01T00:00:00"/>
    <n v="37"/>
    <n v="19.8"/>
    <n v="732.6"/>
  </r>
  <r>
    <x v="402"/>
    <x v="402"/>
    <s v="Artykuły biurowe"/>
    <d v="2025-02-01T00:00:00"/>
    <n v="40"/>
    <n v="18.510000000000002"/>
    <n v="740.40000000000009"/>
  </r>
  <r>
    <x v="402"/>
    <x v="402"/>
    <s v="Artykuły biurowe"/>
    <d v="2025-03-01T00:00:00"/>
    <n v="38"/>
    <n v="18.39"/>
    <n v="698.82"/>
  </r>
  <r>
    <x v="402"/>
    <x v="402"/>
    <s v="Artykuły biurowe"/>
    <d v="2025-04-01T00:00:00"/>
    <n v="36"/>
    <n v="19.09"/>
    <n v="687.24"/>
  </r>
  <r>
    <x v="402"/>
    <x v="402"/>
    <s v="Artykuły biurowe"/>
    <d v="2025-05-01T00:00:00"/>
    <n v="40"/>
    <n v="19.23"/>
    <n v="769.2"/>
  </r>
  <r>
    <x v="402"/>
    <x v="402"/>
    <s v="Artykuły biurowe"/>
    <d v="2025-06-01T00:00:00"/>
    <n v="32"/>
    <n v="18.920000000000002"/>
    <n v="605.44000000000005"/>
  </r>
  <r>
    <x v="402"/>
    <x v="402"/>
    <s v="Artykuły biurowe"/>
    <d v="2025-07-01T00:00:00"/>
    <n v="35"/>
    <n v="18.850000000000001"/>
    <n v="659.75"/>
  </r>
  <r>
    <x v="402"/>
    <x v="402"/>
    <s v="Artykuły biurowe"/>
    <d v="2025-08-01T00:00:00"/>
    <n v="34"/>
    <n v="19.02"/>
    <n v="646.67999999999995"/>
  </r>
  <r>
    <x v="402"/>
    <x v="402"/>
    <s v="Artykuły biurowe"/>
    <d v="2025-09-01T00:00:00"/>
    <n v="35"/>
    <n v="19.940000000000001"/>
    <n v="697.90000000000009"/>
  </r>
  <r>
    <x v="402"/>
    <x v="402"/>
    <s v="Artykuły biurowe"/>
    <d v="2025-10-01T00:00:00"/>
    <n v="34"/>
    <n v="19.62"/>
    <n v="667.08"/>
  </r>
  <r>
    <x v="402"/>
    <x v="402"/>
    <s v="Artykuły biurowe"/>
    <d v="2025-11-01T00:00:00"/>
    <n v="36"/>
    <n v="20.260000000000002"/>
    <n v="729.36"/>
  </r>
  <r>
    <x v="402"/>
    <x v="402"/>
    <s v="Artykuły biurowe"/>
    <d v="2025-12-01T00:00:00"/>
    <n v="37"/>
    <n v="19.71"/>
    <n v="729.27"/>
  </r>
  <r>
    <x v="402"/>
    <x v="402"/>
    <s v="Artykuły biurowe"/>
    <d v="2026-01-01T00:00:00"/>
    <n v="36"/>
    <n v="18.54"/>
    <n v="667.43999999999994"/>
  </r>
  <r>
    <x v="402"/>
    <x v="402"/>
    <s v="Artykuły biurowe"/>
    <d v="2026-02-01T00:00:00"/>
    <n v="30"/>
    <n v="19.829999999999998"/>
    <n v="594.9"/>
  </r>
  <r>
    <x v="402"/>
    <x v="402"/>
    <s v="Artykuły biurowe"/>
    <d v="2026-03-01T00:00:00"/>
    <n v="32"/>
    <n v="19.12"/>
    <n v="611.84"/>
  </r>
  <r>
    <x v="402"/>
    <x v="402"/>
    <s v="Artykuły biurowe"/>
    <d v="2026-04-01T00:00:00"/>
    <n v="36"/>
    <n v="19.43"/>
    <n v="699.48"/>
  </r>
  <r>
    <x v="402"/>
    <x v="402"/>
    <s v="Artykuły biurowe"/>
    <d v="2026-05-01T00:00:00"/>
    <n v="30"/>
    <n v="18.71"/>
    <n v="561.30000000000007"/>
  </r>
  <r>
    <x v="402"/>
    <x v="402"/>
    <s v="Artykuły biurowe"/>
    <d v="2026-06-01T00:00:00"/>
    <n v="28"/>
    <n v="19.73"/>
    <n v="552.44000000000005"/>
  </r>
  <r>
    <x v="402"/>
    <x v="402"/>
    <s v="Artykuły biurowe"/>
    <d v="2026-07-01T00:00:00"/>
    <n v="35"/>
    <n v="19.34"/>
    <n v="676.9"/>
  </r>
  <r>
    <x v="403"/>
    <x v="403"/>
    <s v="Elektronika"/>
    <d v="2024-08-01T00:00:00"/>
    <n v="8"/>
    <n v="388.09"/>
    <n v="3104.72"/>
  </r>
  <r>
    <x v="403"/>
    <x v="403"/>
    <s v="Elektronika"/>
    <d v="2024-09-01T00:00:00"/>
    <n v="8"/>
    <n v="416.78"/>
    <n v="3334.24"/>
  </r>
  <r>
    <x v="403"/>
    <x v="403"/>
    <s v="Elektronika"/>
    <d v="2024-10-01T00:00:00"/>
    <n v="3"/>
    <n v="384.56"/>
    <n v="1153.68"/>
  </r>
  <r>
    <x v="403"/>
    <x v="403"/>
    <s v="Elektronika"/>
    <d v="2024-11-01T00:00:00"/>
    <n v="4"/>
    <n v="398.94"/>
    <n v="1595.76"/>
  </r>
  <r>
    <x v="403"/>
    <x v="403"/>
    <s v="Elektronika"/>
    <d v="2024-12-01T00:00:00"/>
    <n v="2"/>
    <n v="400.67"/>
    <n v="801.34"/>
  </r>
  <r>
    <x v="403"/>
    <x v="403"/>
    <s v="Elektronika"/>
    <d v="2025-01-01T00:00:00"/>
    <n v="0"/>
    <n v="400.29"/>
    <n v="0"/>
  </r>
  <r>
    <x v="403"/>
    <x v="403"/>
    <s v="Elektronika"/>
    <d v="2025-02-01T00:00:00"/>
    <n v="0"/>
    <n v="397.23"/>
    <n v="0"/>
  </r>
  <r>
    <x v="403"/>
    <x v="403"/>
    <s v="Elektronika"/>
    <d v="2025-03-01T00:00:00"/>
    <n v="1"/>
    <n v="405.44"/>
    <n v="405.44"/>
  </r>
  <r>
    <x v="403"/>
    <x v="403"/>
    <s v="Elektronika"/>
    <d v="2025-04-01T00:00:00"/>
    <n v="5"/>
    <n v="414.12"/>
    <n v="2070.6"/>
  </r>
  <r>
    <x v="403"/>
    <x v="403"/>
    <s v="Elektronika"/>
    <d v="2025-05-01T00:00:00"/>
    <n v="5"/>
    <n v="411.62"/>
    <n v="2058.1"/>
  </r>
  <r>
    <x v="403"/>
    <x v="403"/>
    <s v="Elektronika"/>
    <d v="2025-06-01T00:00:00"/>
    <n v="8"/>
    <n v="380.03"/>
    <n v="3040.24"/>
  </r>
  <r>
    <x v="403"/>
    <x v="403"/>
    <s v="Elektronika"/>
    <d v="2025-07-01T00:00:00"/>
    <n v="6"/>
    <n v="391.98"/>
    <n v="2351.88"/>
  </r>
  <r>
    <x v="403"/>
    <x v="403"/>
    <s v="Elektronika"/>
    <d v="2025-08-01T00:00:00"/>
    <n v="8"/>
    <n v="408.63"/>
    <n v="3269.04"/>
  </r>
  <r>
    <x v="403"/>
    <x v="403"/>
    <s v="Elektronika"/>
    <d v="2025-09-01T00:00:00"/>
    <n v="6"/>
    <n v="387.88"/>
    <n v="2327.2799999999997"/>
  </r>
  <r>
    <x v="403"/>
    <x v="403"/>
    <s v="Elektronika"/>
    <d v="2025-10-01T00:00:00"/>
    <n v="3"/>
    <n v="418.92"/>
    <n v="1256.76"/>
  </r>
  <r>
    <x v="403"/>
    <x v="403"/>
    <s v="Elektronika"/>
    <d v="2025-11-01T00:00:00"/>
    <n v="2"/>
    <n v="408.01"/>
    <n v="816.02"/>
  </r>
  <r>
    <x v="403"/>
    <x v="403"/>
    <s v="Elektronika"/>
    <d v="2025-12-01T00:00:00"/>
    <n v="1"/>
    <n v="415.19"/>
    <n v="415.19"/>
  </r>
  <r>
    <x v="403"/>
    <x v="403"/>
    <s v="Elektronika"/>
    <d v="2026-01-01T00:00:00"/>
    <n v="0"/>
    <n v="379.58"/>
    <n v="0"/>
  </r>
  <r>
    <x v="403"/>
    <x v="403"/>
    <s v="Elektronika"/>
    <d v="2026-02-01T00:00:00"/>
    <n v="1"/>
    <n v="388.61"/>
    <n v="388.61"/>
  </r>
  <r>
    <x v="403"/>
    <x v="403"/>
    <s v="Elektronika"/>
    <d v="2026-03-01T00:00:00"/>
    <n v="2"/>
    <n v="380.7"/>
    <n v="761.4"/>
  </r>
  <r>
    <x v="403"/>
    <x v="403"/>
    <s v="Elektronika"/>
    <d v="2026-04-01T00:00:00"/>
    <n v="5"/>
    <n v="380.73"/>
    <n v="1903.65"/>
  </r>
  <r>
    <x v="403"/>
    <x v="403"/>
    <s v="Elektronika"/>
    <d v="2026-05-01T00:00:00"/>
    <n v="4"/>
    <n v="379.35"/>
    <n v="1517.4"/>
  </r>
  <r>
    <x v="403"/>
    <x v="403"/>
    <s v="Elektronika"/>
    <d v="2026-06-01T00:00:00"/>
    <n v="6"/>
    <n v="384.28"/>
    <n v="2305.6799999999998"/>
  </r>
  <r>
    <x v="403"/>
    <x v="403"/>
    <s v="Elektronika"/>
    <d v="2026-07-01T00:00:00"/>
    <n v="4"/>
    <n v="405.95"/>
    <n v="1623.8"/>
  </r>
  <r>
    <x v="404"/>
    <x v="404"/>
    <s v="Ogród"/>
    <d v="2024-08-01T00:00:00"/>
    <n v="17"/>
    <n v="468.4"/>
    <n v="7962.7999999999993"/>
  </r>
  <r>
    <x v="404"/>
    <x v="404"/>
    <s v="Ogród"/>
    <d v="2024-09-01T00:00:00"/>
    <n v="14"/>
    <n v="446.83"/>
    <n v="6255.62"/>
  </r>
  <r>
    <x v="404"/>
    <x v="404"/>
    <s v="Ogród"/>
    <d v="2024-10-01T00:00:00"/>
    <n v="14"/>
    <n v="468.72"/>
    <n v="6562.08"/>
  </r>
  <r>
    <x v="404"/>
    <x v="404"/>
    <s v="Ogród"/>
    <d v="2024-11-01T00:00:00"/>
    <n v="17"/>
    <n v="441.68"/>
    <n v="7508.56"/>
  </r>
  <r>
    <x v="404"/>
    <x v="404"/>
    <s v="Ogród"/>
    <d v="2024-12-01T00:00:00"/>
    <n v="19"/>
    <n v="436.22"/>
    <n v="8288.18"/>
  </r>
  <r>
    <x v="404"/>
    <x v="404"/>
    <s v="Ogród"/>
    <d v="2025-01-01T00:00:00"/>
    <n v="23"/>
    <n v="435.36"/>
    <n v="10013.280000000001"/>
  </r>
  <r>
    <x v="404"/>
    <x v="404"/>
    <s v="Ogród"/>
    <d v="2025-02-01T00:00:00"/>
    <n v="18"/>
    <n v="468.74"/>
    <n v="8437.32"/>
  </r>
  <r>
    <x v="404"/>
    <x v="404"/>
    <s v="Ogród"/>
    <d v="2025-03-01T00:00:00"/>
    <n v="21"/>
    <n v="452.68"/>
    <n v="9506.2800000000007"/>
  </r>
  <r>
    <x v="404"/>
    <x v="404"/>
    <s v="Ogród"/>
    <d v="2025-04-01T00:00:00"/>
    <n v="20"/>
    <n v="449.68"/>
    <n v="8993.6"/>
  </r>
  <r>
    <x v="404"/>
    <x v="404"/>
    <s v="Ogród"/>
    <d v="2025-05-01T00:00:00"/>
    <n v="22"/>
    <n v="440.7"/>
    <n v="9695.4"/>
  </r>
  <r>
    <x v="404"/>
    <x v="404"/>
    <s v="Ogród"/>
    <d v="2025-06-01T00:00:00"/>
    <n v="19"/>
    <n v="463.41"/>
    <n v="8804.7900000000009"/>
  </r>
  <r>
    <x v="404"/>
    <x v="404"/>
    <s v="Ogród"/>
    <d v="2025-07-01T00:00:00"/>
    <n v="17"/>
    <n v="438.16"/>
    <n v="7448.72"/>
  </r>
  <r>
    <x v="404"/>
    <x v="404"/>
    <s v="Ogród"/>
    <d v="2025-08-01T00:00:00"/>
    <n v="16"/>
    <n v="460.32"/>
    <n v="7365.12"/>
  </r>
  <r>
    <x v="404"/>
    <x v="404"/>
    <s v="Ogród"/>
    <d v="2025-09-01T00:00:00"/>
    <n v="19"/>
    <n v="461.18"/>
    <n v="8762.42"/>
  </r>
  <r>
    <x v="404"/>
    <x v="404"/>
    <s v="Ogród"/>
    <d v="2025-10-01T00:00:00"/>
    <n v="20"/>
    <n v="448.67"/>
    <n v="8973.4"/>
  </r>
  <r>
    <x v="404"/>
    <x v="404"/>
    <s v="Ogród"/>
    <d v="2025-11-01T00:00:00"/>
    <n v="19"/>
    <n v="449.17"/>
    <n v="8534.23"/>
  </r>
  <r>
    <x v="404"/>
    <x v="404"/>
    <s v="Ogród"/>
    <d v="2025-12-01T00:00:00"/>
    <n v="21"/>
    <n v="449.26"/>
    <n v="9434.4599999999991"/>
  </r>
  <r>
    <x v="404"/>
    <x v="404"/>
    <s v="Ogród"/>
    <d v="2026-01-01T00:00:00"/>
    <n v="21"/>
    <n v="447.13"/>
    <n v="9389.73"/>
  </r>
  <r>
    <x v="404"/>
    <x v="404"/>
    <s v="Ogród"/>
    <d v="2026-02-01T00:00:00"/>
    <n v="21"/>
    <n v="428.59"/>
    <n v="9000.39"/>
  </r>
  <r>
    <x v="404"/>
    <x v="404"/>
    <s v="Ogród"/>
    <d v="2026-03-01T00:00:00"/>
    <n v="20"/>
    <n v="434.63"/>
    <n v="8692.6"/>
  </r>
  <r>
    <x v="404"/>
    <x v="404"/>
    <s v="Ogród"/>
    <d v="2026-04-01T00:00:00"/>
    <n v="23"/>
    <n v="431.96"/>
    <n v="9935.08"/>
  </r>
  <r>
    <x v="404"/>
    <x v="404"/>
    <s v="Ogród"/>
    <d v="2026-05-01T00:00:00"/>
    <n v="19"/>
    <n v="463.36"/>
    <n v="8803.84"/>
  </r>
  <r>
    <x v="404"/>
    <x v="404"/>
    <s v="Ogród"/>
    <d v="2026-06-01T00:00:00"/>
    <n v="19"/>
    <n v="429.09"/>
    <n v="8152.7099999999991"/>
  </r>
  <r>
    <x v="404"/>
    <x v="404"/>
    <s v="Ogród"/>
    <d v="2026-07-01T00:00:00"/>
    <n v="21"/>
    <n v="434.14"/>
    <n v="9116.94"/>
  </r>
  <r>
    <x v="405"/>
    <x v="405"/>
    <s v="Kosmetyki"/>
    <d v="2024-08-01T00:00:00"/>
    <n v="37"/>
    <n v="96.33"/>
    <n v="3564.21"/>
  </r>
  <r>
    <x v="405"/>
    <x v="405"/>
    <s v="Kosmetyki"/>
    <d v="2024-09-01T00:00:00"/>
    <n v="45"/>
    <n v="94.75"/>
    <n v="4263.75"/>
  </r>
  <r>
    <x v="405"/>
    <x v="405"/>
    <s v="Kosmetyki"/>
    <d v="2024-10-01T00:00:00"/>
    <n v="24"/>
    <n v="92.24"/>
    <n v="2213.7599999999998"/>
  </r>
  <r>
    <x v="405"/>
    <x v="405"/>
    <s v="Kosmetyki"/>
    <d v="2024-11-01T00:00:00"/>
    <n v="23"/>
    <n v="94.85"/>
    <n v="2181.5499999999997"/>
  </r>
  <r>
    <x v="405"/>
    <x v="405"/>
    <s v="Kosmetyki"/>
    <d v="2024-12-01T00:00:00"/>
    <n v="0"/>
    <n v="92.7"/>
    <n v="0"/>
  </r>
  <r>
    <x v="405"/>
    <x v="405"/>
    <s v="Kosmetyki"/>
    <d v="2025-01-01T00:00:00"/>
    <n v="22"/>
    <n v="95.4"/>
    <n v="2098.8000000000002"/>
  </r>
  <r>
    <x v="405"/>
    <x v="405"/>
    <s v="Kosmetyki"/>
    <d v="2025-02-01T00:00:00"/>
    <n v="29"/>
    <n v="90.97"/>
    <n v="2638.13"/>
  </r>
  <r>
    <x v="405"/>
    <x v="405"/>
    <s v="Kosmetyki"/>
    <d v="2025-03-01T00:00:00"/>
    <n v="21"/>
    <n v="90.63"/>
    <n v="1903.23"/>
  </r>
  <r>
    <x v="405"/>
    <x v="405"/>
    <s v="Kosmetyki"/>
    <d v="2025-04-01T00:00:00"/>
    <n v="6"/>
    <n v="93.5"/>
    <n v="561"/>
  </r>
  <r>
    <x v="405"/>
    <x v="405"/>
    <s v="Kosmetyki"/>
    <d v="2025-05-01T00:00:00"/>
    <n v="17"/>
    <n v="95.47"/>
    <n v="1622.99"/>
  </r>
  <r>
    <x v="405"/>
    <x v="405"/>
    <s v="Kosmetyki"/>
    <d v="2025-06-01T00:00:00"/>
    <n v="0"/>
    <n v="94.28"/>
    <n v="0"/>
  </r>
  <r>
    <x v="405"/>
    <x v="405"/>
    <s v="Kosmetyki"/>
    <d v="2025-07-01T00:00:00"/>
    <n v="39"/>
    <n v="98.37"/>
    <n v="3836.4300000000003"/>
  </r>
  <r>
    <x v="405"/>
    <x v="405"/>
    <s v="Kosmetyki"/>
    <d v="2025-08-01T00:00:00"/>
    <n v="32"/>
    <n v="90.28"/>
    <n v="2888.96"/>
  </r>
  <r>
    <x v="405"/>
    <x v="405"/>
    <s v="Kosmetyki"/>
    <d v="2025-09-01T00:00:00"/>
    <n v="0"/>
    <n v="96.63"/>
    <n v="0"/>
  </r>
  <r>
    <x v="405"/>
    <x v="405"/>
    <s v="Kosmetyki"/>
    <d v="2025-10-01T00:00:00"/>
    <n v="30"/>
    <n v="95.41"/>
    <n v="2862.2999999999997"/>
  </r>
  <r>
    <x v="405"/>
    <x v="405"/>
    <s v="Kosmetyki"/>
    <d v="2025-11-01T00:00:00"/>
    <n v="0"/>
    <n v="97.23"/>
    <n v="0"/>
  </r>
  <r>
    <x v="405"/>
    <x v="405"/>
    <s v="Kosmetyki"/>
    <d v="2025-12-01T00:00:00"/>
    <n v="58"/>
    <n v="91.93"/>
    <n v="5331.9400000000005"/>
  </r>
  <r>
    <x v="405"/>
    <x v="405"/>
    <s v="Kosmetyki"/>
    <d v="2026-01-01T00:00:00"/>
    <n v="11"/>
    <n v="97.23"/>
    <n v="1069.53"/>
  </r>
  <r>
    <x v="405"/>
    <x v="405"/>
    <s v="Kosmetyki"/>
    <d v="2026-02-01T00:00:00"/>
    <n v="36"/>
    <n v="93.16"/>
    <n v="3353.7599999999998"/>
  </r>
  <r>
    <x v="405"/>
    <x v="405"/>
    <s v="Kosmetyki"/>
    <d v="2026-03-01T00:00:00"/>
    <n v="3"/>
    <n v="95.58"/>
    <n v="286.74"/>
  </r>
  <r>
    <x v="405"/>
    <x v="405"/>
    <s v="Kosmetyki"/>
    <d v="2026-04-01T00:00:00"/>
    <n v="3"/>
    <n v="93.18"/>
    <n v="279.54000000000002"/>
  </r>
  <r>
    <x v="405"/>
    <x v="405"/>
    <s v="Kosmetyki"/>
    <d v="2026-05-01T00:00:00"/>
    <n v="28"/>
    <n v="94.91"/>
    <n v="2657.48"/>
  </r>
  <r>
    <x v="405"/>
    <x v="405"/>
    <s v="Kosmetyki"/>
    <d v="2026-06-01T00:00:00"/>
    <n v="18"/>
    <n v="96.02"/>
    <n v="1728.36"/>
  </r>
  <r>
    <x v="405"/>
    <x v="405"/>
    <s v="Kosmetyki"/>
    <d v="2026-07-01T00:00:00"/>
    <n v="16"/>
    <n v="93.71"/>
    <n v="1499.36"/>
  </r>
  <r>
    <x v="406"/>
    <x v="406"/>
    <s v="Spożywcze"/>
    <d v="2024-08-01T00:00:00"/>
    <n v="1"/>
    <n v="6.84"/>
    <n v="6.84"/>
  </r>
  <r>
    <x v="406"/>
    <x v="406"/>
    <s v="Spożywcze"/>
    <d v="2024-09-01T00:00:00"/>
    <n v="1"/>
    <n v="6.63"/>
    <n v="6.63"/>
  </r>
  <r>
    <x v="406"/>
    <x v="406"/>
    <s v="Spożywcze"/>
    <d v="2024-10-01T00:00:00"/>
    <n v="1"/>
    <n v="6.95"/>
    <n v="6.95"/>
  </r>
  <r>
    <x v="406"/>
    <x v="406"/>
    <s v="Spożywcze"/>
    <d v="2024-11-01T00:00:00"/>
    <n v="1"/>
    <n v="6.81"/>
    <n v="6.81"/>
  </r>
  <r>
    <x v="406"/>
    <x v="406"/>
    <s v="Spożywcze"/>
    <d v="2024-12-01T00:00:00"/>
    <n v="1"/>
    <n v="6.61"/>
    <n v="6.61"/>
  </r>
  <r>
    <x v="406"/>
    <x v="406"/>
    <s v="Spożywcze"/>
    <d v="2025-01-01T00:00:00"/>
    <n v="1"/>
    <n v="6.62"/>
    <n v="6.62"/>
  </r>
  <r>
    <x v="406"/>
    <x v="406"/>
    <s v="Spożywcze"/>
    <d v="2025-02-01T00:00:00"/>
    <n v="1"/>
    <n v="6.62"/>
    <n v="6.62"/>
  </r>
  <r>
    <x v="406"/>
    <x v="406"/>
    <s v="Spożywcze"/>
    <d v="2025-03-01T00:00:00"/>
    <n v="1"/>
    <n v="6.97"/>
    <n v="6.97"/>
  </r>
  <r>
    <x v="406"/>
    <x v="406"/>
    <s v="Spożywcze"/>
    <d v="2025-04-01T00:00:00"/>
    <n v="1"/>
    <n v="6.44"/>
    <n v="6.44"/>
  </r>
  <r>
    <x v="406"/>
    <x v="406"/>
    <s v="Spożywcze"/>
    <d v="2025-05-01T00:00:00"/>
    <n v="1"/>
    <n v="6.51"/>
    <n v="6.51"/>
  </r>
  <r>
    <x v="406"/>
    <x v="406"/>
    <s v="Spożywcze"/>
    <d v="2025-06-01T00:00:00"/>
    <n v="1"/>
    <n v="6.62"/>
    <n v="6.62"/>
  </r>
  <r>
    <x v="406"/>
    <x v="406"/>
    <s v="Spożywcze"/>
    <d v="2025-07-01T00:00:00"/>
    <n v="1"/>
    <n v="6.83"/>
    <n v="6.83"/>
  </r>
  <r>
    <x v="406"/>
    <x v="406"/>
    <s v="Spożywcze"/>
    <d v="2025-08-01T00:00:00"/>
    <n v="1"/>
    <n v="6.61"/>
    <n v="6.61"/>
  </r>
  <r>
    <x v="406"/>
    <x v="406"/>
    <s v="Spożywcze"/>
    <d v="2025-09-01T00:00:00"/>
    <n v="1"/>
    <n v="6.67"/>
    <n v="6.67"/>
  </r>
  <r>
    <x v="406"/>
    <x v="406"/>
    <s v="Spożywcze"/>
    <d v="2025-10-01T00:00:00"/>
    <n v="1"/>
    <n v="6.38"/>
    <n v="6.38"/>
  </r>
  <r>
    <x v="406"/>
    <x v="406"/>
    <s v="Spożywcze"/>
    <d v="2025-11-01T00:00:00"/>
    <n v="1"/>
    <n v="6.58"/>
    <n v="6.58"/>
  </r>
  <r>
    <x v="406"/>
    <x v="406"/>
    <s v="Spożywcze"/>
    <d v="2025-12-01T00:00:00"/>
    <n v="1"/>
    <n v="6.45"/>
    <n v="6.45"/>
  </r>
  <r>
    <x v="406"/>
    <x v="406"/>
    <s v="Spożywcze"/>
    <d v="2026-01-01T00:00:00"/>
    <n v="1"/>
    <n v="6.61"/>
    <n v="6.61"/>
  </r>
  <r>
    <x v="406"/>
    <x v="406"/>
    <s v="Spożywcze"/>
    <d v="2026-02-01T00:00:00"/>
    <n v="1"/>
    <n v="6.41"/>
    <n v="6.41"/>
  </r>
  <r>
    <x v="406"/>
    <x v="406"/>
    <s v="Spożywcze"/>
    <d v="2026-03-01T00:00:00"/>
    <n v="1"/>
    <n v="6.76"/>
    <n v="6.76"/>
  </r>
  <r>
    <x v="406"/>
    <x v="406"/>
    <s v="Spożywcze"/>
    <d v="2026-04-01T00:00:00"/>
    <n v="2"/>
    <n v="6.63"/>
    <n v="13.26"/>
  </r>
  <r>
    <x v="406"/>
    <x v="406"/>
    <s v="Spożywcze"/>
    <d v="2026-05-01T00:00:00"/>
    <n v="1"/>
    <n v="6.96"/>
    <n v="6.96"/>
  </r>
  <r>
    <x v="406"/>
    <x v="406"/>
    <s v="Spożywcze"/>
    <d v="2026-06-01T00:00:00"/>
    <n v="1"/>
    <n v="6.97"/>
    <n v="6.97"/>
  </r>
  <r>
    <x v="406"/>
    <x v="406"/>
    <s v="Spożywcze"/>
    <d v="2026-07-01T00:00:00"/>
    <n v="1"/>
    <n v="6.37"/>
    <n v="6.37"/>
  </r>
  <r>
    <x v="407"/>
    <x v="407"/>
    <s v="RTV"/>
    <d v="2024-08-01T00:00:00"/>
    <n v="1"/>
    <n v="1818.53"/>
    <n v="1818.53"/>
  </r>
  <r>
    <x v="407"/>
    <x v="407"/>
    <s v="RTV"/>
    <d v="2024-09-01T00:00:00"/>
    <n v="1"/>
    <n v="1901.16"/>
    <n v="1901.16"/>
  </r>
  <r>
    <x v="407"/>
    <x v="407"/>
    <s v="RTV"/>
    <d v="2024-10-01T00:00:00"/>
    <n v="1"/>
    <n v="1942.14"/>
    <n v="1942.14"/>
  </r>
  <r>
    <x v="407"/>
    <x v="407"/>
    <s v="RTV"/>
    <d v="2024-11-01T00:00:00"/>
    <n v="1"/>
    <n v="1975.24"/>
    <n v="1975.24"/>
  </r>
  <r>
    <x v="407"/>
    <x v="407"/>
    <s v="RTV"/>
    <d v="2024-12-01T00:00:00"/>
    <n v="1"/>
    <n v="1819.73"/>
    <n v="1819.73"/>
  </r>
  <r>
    <x v="407"/>
    <x v="407"/>
    <s v="RTV"/>
    <d v="2025-01-01T00:00:00"/>
    <n v="1"/>
    <n v="1883.7"/>
    <n v="1883.7"/>
  </r>
  <r>
    <x v="407"/>
    <x v="407"/>
    <s v="RTV"/>
    <d v="2025-02-01T00:00:00"/>
    <n v="1"/>
    <n v="1879.91"/>
    <n v="1879.91"/>
  </r>
  <r>
    <x v="407"/>
    <x v="407"/>
    <s v="RTV"/>
    <d v="2025-03-01T00:00:00"/>
    <n v="1"/>
    <n v="1823.85"/>
    <n v="1823.85"/>
  </r>
  <r>
    <x v="407"/>
    <x v="407"/>
    <s v="RTV"/>
    <d v="2025-04-01T00:00:00"/>
    <n v="1"/>
    <n v="1956.31"/>
    <n v="1956.31"/>
  </r>
  <r>
    <x v="407"/>
    <x v="407"/>
    <s v="RTV"/>
    <d v="2025-05-01T00:00:00"/>
    <n v="1"/>
    <n v="1901.51"/>
    <n v="1901.51"/>
  </r>
  <r>
    <x v="407"/>
    <x v="407"/>
    <s v="RTV"/>
    <d v="2025-06-01T00:00:00"/>
    <n v="1"/>
    <n v="1885.14"/>
    <n v="1885.14"/>
  </r>
  <r>
    <x v="407"/>
    <x v="407"/>
    <s v="RTV"/>
    <d v="2025-07-01T00:00:00"/>
    <n v="1"/>
    <n v="1898.25"/>
    <n v="1898.25"/>
  </r>
  <r>
    <x v="407"/>
    <x v="407"/>
    <s v="RTV"/>
    <d v="2025-08-01T00:00:00"/>
    <n v="1"/>
    <n v="1823.28"/>
    <n v="1823.28"/>
  </r>
  <r>
    <x v="407"/>
    <x v="407"/>
    <s v="RTV"/>
    <d v="2025-09-01T00:00:00"/>
    <n v="1"/>
    <n v="1866.11"/>
    <n v="1866.11"/>
  </r>
  <r>
    <x v="407"/>
    <x v="407"/>
    <s v="RTV"/>
    <d v="2025-10-01T00:00:00"/>
    <n v="1"/>
    <n v="1845.19"/>
    <n v="1845.19"/>
  </r>
  <r>
    <x v="407"/>
    <x v="407"/>
    <s v="RTV"/>
    <d v="2025-11-01T00:00:00"/>
    <n v="1"/>
    <n v="1955.21"/>
    <n v="1955.21"/>
  </r>
  <r>
    <x v="407"/>
    <x v="407"/>
    <s v="RTV"/>
    <d v="2025-12-01T00:00:00"/>
    <n v="1"/>
    <n v="1844.76"/>
    <n v="1844.76"/>
  </r>
  <r>
    <x v="407"/>
    <x v="407"/>
    <s v="RTV"/>
    <d v="2026-01-01T00:00:00"/>
    <n v="1"/>
    <n v="1923.4"/>
    <n v="1923.4"/>
  </r>
  <r>
    <x v="407"/>
    <x v="407"/>
    <s v="RTV"/>
    <d v="2026-02-01T00:00:00"/>
    <n v="1"/>
    <n v="1899.08"/>
    <n v="1899.08"/>
  </r>
  <r>
    <x v="407"/>
    <x v="407"/>
    <s v="RTV"/>
    <d v="2026-03-01T00:00:00"/>
    <n v="1"/>
    <n v="1962.06"/>
    <n v="1962.06"/>
  </r>
  <r>
    <x v="407"/>
    <x v="407"/>
    <s v="RTV"/>
    <d v="2026-04-01T00:00:00"/>
    <n v="1"/>
    <n v="1838.61"/>
    <n v="1838.61"/>
  </r>
  <r>
    <x v="407"/>
    <x v="407"/>
    <s v="RTV"/>
    <d v="2026-05-01T00:00:00"/>
    <n v="1"/>
    <n v="1831.58"/>
    <n v="1831.58"/>
  </r>
  <r>
    <x v="407"/>
    <x v="407"/>
    <s v="RTV"/>
    <d v="2026-06-01T00:00:00"/>
    <n v="1"/>
    <n v="1898.97"/>
    <n v="1898.97"/>
  </r>
  <r>
    <x v="407"/>
    <x v="407"/>
    <s v="RTV"/>
    <d v="2026-07-01T00:00:00"/>
    <n v="1"/>
    <n v="1948.34"/>
    <n v="1948.34"/>
  </r>
  <r>
    <x v="408"/>
    <x v="408"/>
    <s v="AGD"/>
    <d v="2024-08-01T00:00:00"/>
    <n v="37"/>
    <n v="94.28"/>
    <n v="3488.36"/>
  </r>
  <r>
    <x v="408"/>
    <x v="408"/>
    <s v="AGD"/>
    <d v="2024-09-01T00:00:00"/>
    <n v="0"/>
    <n v="88.86"/>
    <n v="0"/>
  </r>
  <r>
    <x v="408"/>
    <x v="408"/>
    <s v="AGD"/>
    <d v="2024-10-01T00:00:00"/>
    <n v="4"/>
    <n v="88.13"/>
    <n v="352.52"/>
  </r>
  <r>
    <x v="408"/>
    <x v="408"/>
    <s v="AGD"/>
    <d v="2024-11-01T00:00:00"/>
    <n v="93"/>
    <n v="92.65"/>
    <n v="8616.4500000000007"/>
  </r>
  <r>
    <x v="408"/>
    <x v="408"/>
    <s v="AGD"/>
    <d v="2024-12-01T00:00:00"/>
    <n v="0"/>
    <n v="95.05"/>
    <n v="0"/>
  </r>
  <r>
    <x v="408"/>
    <x v="408"/>
    <s v="AGD"/>
    <d v="2025-01-01T00:00:00"/>
    <n v="98"/>
    <n v="93.01"/>
    <n v="9114.9800000000014"/>
  </r>
  <r>
    <x v="408"/>
    <x v="408"/>
    <s v="AGD"/>
    <d v="2025-02-01T00:00:00"/>
    <n v="27"/>
    <n v="94.76"/>
    <n v="2558.52"/>
  </r>
  <r>
    <x v="408"/>
    <x v="408"/>
    <s v="AGD"/>
    <d v="2025-03-01T00:00:00"/>
    <n v="64"/>
    <n v="96.13"/>
    <n v="6152.32"/>
  </r>
  <r>
    <x v="408"/>
    <x v="408"/>
    <s v="AGD"/>
    <d v="2025-04-01T00:00:00"/>
    <n v="73"/>
    <n v="90.52"/>
    <n v="6607.96"/>
  </r>
  <r>
    <x v="408"/>
    <x v="408"/>
    <s v="AGD"/>
    <d v="2025-05-01T00:00:00"/>
    <n v="0"/>
    <n v="94.44"/>
    <n v="0"/>
  </r>
  <r>
    <x v="408"/>
    <x v="408"/>
    <s v="AGD"/>
    <d v="2025-06-01T00:00:00"/>
    <n v="64"/>
    <n v="89.53"/>
    <n v="5729.92"/>
  </r>
  <r>
    <x v="408"/>
    <x v="408"/>
    <s v="AGD"/>
    <d v="2025-07-01T00:00:00"/>
    <n v="40"/>
    <n v="94.54"/>
    <n v="3781.6000000000004"/>
  </r>
  <r>
    <x v="408"/>
    <x v="408"/>
    <s v="AGD"/>
    <d v="2025-08-01T00:00:00"/>
    <n v="7"/>
    <n v="95.38"/>
    <n v="667.66"/>
  </r>
  <r>
    <x v="408"/>
    <x v="408"/>
    <s v="AGD"/>
    <d v="2025-09-01T00:00:00"/>
    <n v="23"/>
    <n v="93.56"/>
    <n v="2151.88"/>
  </r>
  <r>
    <x v="408"/>
    <x v="408"/>
    <s v="AGD"/>
    <d v="2025-10-01T00:00:00"/>
    <n v="94"/>
    <n v="92.43"/>
    <n v="8688.42"/>
  </r>
  <r>
    <x v="408"/>
    <x v="408"/>
    <s v="AGD"/>
    <d v="2025-11-01T00:00:00"/>
    <n v="48"/>
    <n v="92.91"/>
    <n v="4459.68"/>
  </r>
  <r>
    <x v="408"/>
    <x v="408"/>
    <s v="AGD"/>
    <d v="2025-12-01T00:00:00"/>
    <n v="90"/>
    <n v="92.34"/>
    <n v="8310.6"/>
  </r>
  <r>
    <x v="408"/>
    <x v="408"/>
    <s v="AGD"/>
    <d v="2026-01-01T00:00:00"/>
    <n v="94"/>
    <n v="95.54"/>
    <n v="8980.76"/>
  </r>
  <r>
    <x v="408"/>
    <x v="408"/>
    <s v="AGD"/>
    <d v="2026-02-01T00:00:00"/>
    <n v="46"/>
    <n v="96.1"/>
    <n v="4420.5999999999995"/>
  </r>
  <r>
    <x v="408"/>
    <x v="408"/>
    <s v="AGD"/>
    <d v="2026-03-01T00:00:00"/>
    <n v="0"/>
    <n v="89.62"/>
    <n v="0"/>
  </r>
  <r>
    <x v="408"/>
    <x v="408"/>
    <s v="AGD"/>
    <d v="2026-04-01T00:00:00"/>
    <n v="0"/>
    <n v="93.1"/>
    <n v="0"/>
  </r>
  <r>
    <x v="408"/>
    <x v="408"/>
    <s v="AGD"/>
    <d v="2026-05-01T00:00:00"/>
    <n v="12"/>
    <n v="93.53"/>
    <n v="1122.3600000000001"/>
  </r>
  <r>
    <x v="408"/>
    <x v="408"/>
    <s v="AGD"/>
    <d v="2026-06-01T00:00:00"/>
    <n v="81"/>
    <n v="89.68"/>
    <n v="7264.0800000000008"/>
  </r>
  <r>
    <x v="408"/>
    <x v="408"/>
    <s v="AGD"/>
    <d v="2026-07-01T00:00:00"/>
    <n v="45"/>
    <n v="94.95"/>
    <n v="4272.75"/>
  </r>
  <r>
    <x v="409"/>
    <x v="409"/>
    <s v="Narzędzia"/>
    <d v="2024-08-01T00:00:00"/>
    <n v="9"/>
    <n v="231.12"/>
    <n v="2080.08"/>
  </r>
  <r>
    <x v="409"/>
    <x v="409"/>
    <s v="Narzędzia"/>
    <d v="2024-09-01T00:00:00"/>
    <n v="10"/>
    <n v="230.41"/>
    <n v="2304.1"/>
  </r>
  <r>
    <x v="409"/>
    <x v="409"/>
    <s v="Narzędzia"/>
    <d v="2024-10-01T00:00:00"/>
    <n v="8"/>
    <n v="216.04"/>
    <n v="1728.32"/>
  </r>
  <r>
    <x v="409"/>
    <x v="409"/>
    <s v="Narzędzia"/>
    <d v="2024-11-01T00:00:00"/>
    <n v="10"/>
    <n v="216.64"/>
    <n v="2166.3999999999996"/>
  </r>
  <r>
    <x v="409"/>
    <x v="409"/>
    <s v="Narzędzia"/>
    <d v="2024-12-01T00:00:00"/>
    <n v="11"/>
    <n v="227.5"/>
    <n v="2502.5"/>
  </r>
  <r>
    <x v="409"/>
    <x v="409"/>
    <s v="Narzędzia"/>
    <d v="2025-01-01T00:00:00"/>
    <n v="12"/>
    <n v="233.6"/>
    <n v="2803.2"/>
  </r>
  <r>
    <x v="409"/>
    <x v="409"/>
    <s v="Narzędzia"/>
    <d v="2025-02-01T00:00:00"/>
    <n v="11"/>
    <n v="215.8"/>
    <n v="2373.8000000000002"/>
  </r>
  <r>
    <x v="409"/>
    <x v="409"/>
    <s v="Narzędzia"/>
    <d v="2025-03-01T00:00:00"/>
    <n v="9"/>
    <n v="224.02"/>
    <n v="2016.18"/>
  </r>
  <r>
    <x v="409"/>
    <x v="409"/>
    <s v="Narzędzia"/>
    <d v="2025-04-01T00:00:00"/>
    <n v="10"/>
    <n v="232.67"/>
    <n v="2326.6999999999998"/>
  </r>
  <r>
    <x v="409"/>
    <x v="409"/>
    <s v="Narzędzia"/>
    <d v="2025-05-01T00:00:00"/>
    <n v="12"/>
    <n v="217.34"/>
    <n v="2608.08"/>
  </r>
  <r>
    <x v="409"/>
    <x v="409"/>
    <s v="Narzędzia"/>
    <d v="2025-06-01T00:00:00"/>
    <n v="10"/>
    <n v="227.38"/>
    <n v="2273.8000000000002"/>
  </r>
  <r>
    <x v="409"/>
    <x v="409"/>
    <s v="Narzędzia"/>
    <d v="2025-07-01T00:00:00"/>
    <n v="8"/>
    <n v="224.02"/>
    <n v="1792.16"/>
  </r>
  <r>
    <x v="409"/>
    <x v="409"/>
    <s v="Narzędzia"/>
    <d v="2025-08-01T00:00:00"/>
    <n v="9"/>
    <n v="228.46"/>
    <n v="2056.14"/>
  </r>
  <r>
    <x v="409"/>
    <x v="409"/>
    <s v="Narzędzia"/>
    <d v="2025-09-01T00:00:00"/>
    <n v="10"/>
    <n v="230.1"/>
    <n v="2301"/>
  </r>
  <r>
    <x v="409"/>
    <x v="409"/>
    <s v="Narzędzia"/>
    <d v="2025-10-01T00:00:00"/>
    <n v="10"/>
    <n v="225.62"/>
    <n v="2256.1999999999998"/>
  </r>
  <r>
    <x v="409"/>
    <x v="409"/>
    <s v="Narzędzia"/>
    <d v="2025-11-01T00:00:00"/>
    <n v="12"/>
    <n v="222.91"/>
    <n v="2674.92"/>
  </r>
  <r>
    <x v="409"/>
    <x v="409"/>
    <s v="Narzędzia"/>
    <d v="2025-12-01T00:00:00"/>
    <n v="11"/>
    <n v="231.86"/>
    <n v="2550.46"/>
  </r>
  <r>
    <x v="409"/>
    <x v="409"/>
    <s v="Narzędzia"/>
    <d v="2026-01-01T00:00:00"/>
    <n v="13"/>
    <n v="217.07"/>
    <n v="2821.91"/>
  </r>
  <r>
    <x v="409"/>
    <x v="409"/>
    <s v="Narzędzia"/>
    <d v="2026-02-01T00:00:00"/>
    <n v="13"/>
    <n v="221.54"/>
    <n v="2880.02"/>
  </r>
  <r>
    <x v="409"/>
    <x v="409"/>
    <s v="Narzędzia"/>
    <d v="2026-03-01T00:00:00"/>
    <n v="14"/>
    <n v="231.84"/>
    <n v="3245.76"/>
  </r>
  <r>
    <x v="409"/>
    <x v="409"/>
    <s v="Narzędzia"/>
    <d v="2026-04-01T00:00:00"/>
    <n v="15"/>
    <n v="213.46"/>
    <n v="3201.9"/>
  </r>
  <r>
    <x v="409"/>
    <x v="409"/>
    <s v="Narzędzia"/>
    <d v="2026-05-01T00:00:00"/>
    <n v="13"/>
    <n v="216.73"/>
    <n v="2817.49"/>
  </r>
  <r>
    <x v="409"/>
    <x v="409"/>
    <s v="Narzędzia"/>
    <d v="2026-06-01T00:00:00"/>
    <n v="12"/>
    <n v="217.83"/>
    <n v="2613.96"/>
  </r>
  <r>
    <x v="409"/>
    <x v="409"/>
    <s v="Narzędzia"/>
    <d v="2026-07-01T00:00:00"/>
    <n v="12"/>
    <n v="216.37"/>
    <n v="2596.44"/>
  </r>
  <r>
    <x v="410"/>
    <x v="410"/>
    <s v="Obuwie"/>
    <d v="2024-08-01T00:00:00"/>
    <n v="3"/>
    <n v="162.63999999999999"/>
    <n v="487.91999999999996"/>
  </r>
  <r>
    <x v="410"/>
    <x v="410"/>
    <s v="Obuwie"/>
    <d v="2024-09-01T00:00:00"/>
    <n v="3"/>
    <n v="158.78"/>
    <n v="476.34000000000003"/>
  </r>
  <r>
    <x v="410"/>
    <x v="410"/>
    <s v="Obuwie"/>
    <d v="2024-10-01T00:00:00"/>
    <n v="3"/>
    <n v="161.56"/>
    <n v="484.68"/>
  </r>
  <r>
    <x v="410"/>
    <x v="410"/>
    <s v="Obuwie"/>
    <d v="2024-11-01T00:00:00"/>
    <n v="6"/>
    <n v="166.4"/>
    <n v="998.40000000000009"/>
  </r>
  <r>
    <x v="410"/>
    <x v="410"/>
    <s v="Obuwie"/>
    <d v="2024-12-01T00:00:00"/>
    <n v="7"/>
    <n v="157.47999999999999"/>
    <n v="1102.3599999999999"/>
  </r>
  <r>
    <x v="410"/>
    <x v="410"/>
    <s v="Obuwie"/>
    <d v="2025-01-01T00:00:00"/>
    <n v="9"/>
    <n v="166.96"/>
    <n v="1502.64"/>
  </r>
  <r>
    <x v="410"/>
    <x v="410"/>
    <s v="Obuwie"/>
    <d v="2025-02-01T00:00:00"/>
    <n v="11"/>
    <n v="158.5"/>
    <n v="1743.5"/>
  </r>
  <r>
    <x v="410"/>
    <x v="410"/>
    <s v="Obuwie"/>
    <d v="2025-03-01T00:00:00"/>
    <n v="13"/>
    <n v="167.44"/>
    <n v="2176.7199999999998"/>
  </r>
  <r>
    <x v="410"/>
    <x v="410"/>
    <s v="Obuwie"/>
    <d v="2025-04-01T00:00:00"/>
    <n v="10"/>
    <n v="165.94"/>
    <n v="1659.4"/>
  </r>
  <r>
    <x v="410"/>
    <x v="410"/>
    <s v="Obuwie"/>
    <d v="2025-05-01T00:00:00"/>
    <n v="11"/>
    <n v="172.23"/>
    <n v="1894.53"/>
  </r>
  <r>
    <x v="410"/>
    <x v="410"/>
    <s v="Obuwie"/>
    <d v="2025-06-01T00:00:00"/>
    <n v="7"/>
    <n v="170.13"/>
    <n v="1190.9099999999999"/>
  </r>
  <r>
    <x v="410"/>
    <x v="410"/>
    <s v="Obuwie"/>
    <d v="2025-07-01T00:00:00"/>
    <n v="5"/>
    <n v="172.68"/>
    <n v="863.40000000000009"/>
  </r>
  <r>
    <x v="410"/>
    <x v="410"/>
    <s v="Obuwie"/>
    <d v="2025-08-01T00:00:00"/>
    <n v="5"/>
    <n v="168.32"/>
    <n v="841.59999999999991"/>
  </r>
  <r>
    <x v="410"/>
    <x v="410"/>
    <s v="Obuwie"/>
    <d v="2025-09-01T00:00:00"/>
    <n v="2"/>
    <n v="167.04"/>
    <n v="334.08"/>
  </r>
  <r>
    <x v="410"/>
    <x v="410"/>
    <s v="Obuwie"/>
    <d v="2025-10-01T00:00:00"/>
    <n v="3"/>
    <n v="163.49"/>
    <n v="490.47"/>
  </r>
  <r>
    <x v="410"/>
    <x v="410"/>
    <s v="Obuwie"/>
    <d v="2025-11-01T00:00:00"/>
    <n v="4"/>
    <n v="157.57"/>
    <n v="630.28"/>
  </r>
  <r>
    <x v="410"/>
    <x v="410"/>
    <s v="Obuwie"/>
    <d v="2025-12-01T00:00:00"/>
    <n v="7"/>
    <n v="173.63"/>
    <n v="1215.4099999999999"/>
  </r>
  <r>
    <x v="410"/>
    <x v="410"/>
    <s v="Obuwie"/>
    <d v="2026-01-01T00:00:00"/>
    <n v="8"/>
    <n v="158.22"/>
    <n v="1265.76"/>
  </r>
  <r>
    <x v="410"/>
    <x v="410"/>
    <s v="Obuwie"/>
    <d v="2026-02-01T00:00:00"/>
    <n v="15"/>
    <n v="159.54"/>
    <n v="2393.1"/>
  </r>
  <r>
    <x v="410"/>
    <x v="410"/>
    <s v="Obuwie"/>
    <d v="2026-03-01T00:00:00"/>
    <n v="16"/>
    <n v="171.49"/>
    <n v="2743.84"/>
  </r>
  <r>
    <x v="410"/>
    <x v="410"/>
    <s v="Obuwie"/>
    <d v="2026-04-01T00:00:00"/>
    <n v="15"/>
    <n v="166.32"/>
    <n v="2494.7999999999997"/>
  </r>
  <r>
    <x v="410"/>
    <x v="410"/>
    <s v="Obuwie"/>
    <d v="2026-05-01T00:00:00"/>
    <n v="9"/>
    <n v="167.82"/>
    <n v="1510.3799999999999"/>
  </r>
  <r>
    <x v="410"/>
    <x v="410"/>
    <s v="Obuwie"/>
    <d v="2026-06-01T00:00:00"/>
    <n v="12"/>
    <n v="165.12"/>
    <n v="1981.44"/>
  </r>
  <r>
    <x v="410"/>
    <x v="410"/>
    <s v="Obuwie"/>
    <d v="2026-07-01T00:00:00"/>
    <n v="6"/>
    <n v="158.61000000000001"/>
    <n v="951.66000000000008"/>
  </r>
  <r>
    <x v="411"/>
    <x v="411"/>
    <s v="Kosmetyki"/>
    <d v="2024-08-01T00:00:00"/>
    <n v="24"/>
    <n v="77.75"/>
    <n v="1866"/>
  </r>
  <r>
    <x v="411"/>
    <x v="411"/>
    <s v="Kosmetyki"/>
    <d v="2024-09-01T00:00:00"/>
    <n v="41"/>
    <n v="72.819999999999993"/>
    <n v="2985.62"/>
  </r>
  <r>
    <x v="411"/>
    <x v="411"/>
    <s v="Kosmetyki"/>
    <d v="2024-10-01T00:00:00"/>
    <n v="43"/>
    <n v="72.69"/>
    <n v="3125.67"/>
  </r>
  <r>
    <x v="411"/>
    <x v="411"/>
    <s v="Kosmetyki"/>
    <d v="2024-11-01T00:00:00"/>
    <n v="34"/>
    <n v="78.78"/>
    <n v="2678.52"/>
  </r>
  <r>
    <x v="411"/>
    <x v="411"/>
    <s v="Kosmetyki"/>
    <d v="2024-12-01T00:00:00"/>
    <n v="33"/>
    <n v="72.62"/>
    <n v="2396.46"/>
  </r>
  <r>
    <x v="411"/>
    <x v="411"/>
    <s v="Kosmetyki"/>
    <d v="2025-01-01T00:00:00"/>
    <n v="17"/>
    <n v="72.16"/>
    <n v="1226.72"/>
  </r>
  <r>
    <x v="411"/>
    <x v="411"/>
    <s v="Kosmetyki"/>
    <d v="2025-02-01T00:00:00"/>
    <n v="10"/>
    <n v="77.400000000000006"/>
    <n v="774"/>
  </r>
  <r>
    <x v="411"/>
    <x v="411"/>
    <s v="Kosmetyki"/>
    <d v="2025-03-01T00:00:00"/>
    <n v="5"/>
    <n v="74.73"/>
    <n v="373.65000000000003"/>
  </r>
  <r>
    <x v="411"/>
    <x v="411"/>
    <s v="Kosmetyki"/>
    <d v="2025-04-01T00:00:00"/>
    <n v="2"/>
    <n v="74.709999999999994"/>
    <n v="149.41999999999999"/>
  </r>
  <r>
    <x v="411"/>
    <x v="411"/>
    <s v="Kosmetyki"/>
    <d v="2025-05-01T00:00:00"/>
    <n v="14"/>
    <n v="78.33"/>
    <n v="1096.6199999999999"/>
  </r>
  <r>
    <x v="411"/>
    <x v="411"/>
    <s v="Kosmetyki"/>
    <d v="2025-06-01T00:00:00"/>
    <n v="18"/>
    <n v="75.03"/>
    <n v="1350.54"/>
  </r>
  <r>
    <x v="411"/>
    <x v="411"/>
    <s v="Kosmetyki"/>
    <d v="2025-07-01T00:00:00"/>
    <n v="28"/>
    <n v="75.58"/>
    <n v="2116.2399999999998"/>
  </r>
  <r>
    <x v="411"/>
    <x v="411"/>
    <s v="Kosmetyki"/>
    <d v="2025-08-01T00:00:00"/>
    <n v="49"/>
    <n v="78.73"/>
    <n v="3857.77"/>
  </r>
  <r>
    <x v="411"/>
    <x v="411"/>
    <s v="Kosmetyki"/>
    <d v="2025-09-01T00:00:00"/>
    <n v="50"/>
    <n v="72.05"/>
    <n v="3602.5"/>
  </r>
  <r>
    <x v="411"/>
    <x v="411"/>
    <s v="Kosmetyki"/>
    <d v="2025-10-01T00:00:00"/>
    <n v="37"/>
    <n v="77.86"/>
    <n v="2880.82"/>
  </r>
  <r>
    <x v="411"/>
    <x v="411"/>
    <s v="Kosmetyki"/>
    <d v="2025-11-01T00:00:00"/>
    <n v="47"/>
    <n v="78.739999999999995"/>
    <n v="3700.7799999999997"/>
  </r>
  <r>
    <x v="411"/>
    <x v="411"/>
    <s v="Kosmetyki"/>
    <d v="2025-12-01T00:00:00"/>
    <n v="30"/>
    <n v="74.8"/>
    <n v="2244"/>
  </r>
  <r>
    <x v="411"/>
    <x v="411"/>
    <s v="Kosmetyki"/>
    <d v="2026-01-01T00:00:00"/>
    <n v="20"/>
    <n v="78.92"/>
    <n v="1578.4"/>
  </r>
  <r>
    <x v="411"/>
    <x v="411"/>
    <s v="Kosmetyki"/>
    <d v="2026-02-01T00:00:00"/>
    <n v="8"/>
    <n v="74.989999999999995"/>
    <n v="599.91999999999996"/>
  </r>
  <r>
    <x v="411"/>
    <x v="411"/>
    <s v="Kosmetyki"/>
    <d v="2026-03-01T00:00:00"/>
    <n v="7"/>
    <n v="76.36"/>
    <n v="534.52"/>
  </r>
  <r>
    <x v="411"/>
    <x v="411"/>
    <s v="Kosmetyki"/>
    <d v="2026-04-01T00:00:00"/>
    <n v="6"/>
    <n v="76.05"/>
    <n v="456.29999999999995"/>
  </r>
  <r>
    <x v="411"/>
    <x v="411"/>
    <s v="Kosmetyki"/>
    <d v="2026-05-01T00:00:00"/>
    <n v="10"/>
    <n v="73.37"/>
    <n v="733.7"/>
  </r>
  <r>
    <x v="411"/>
    <x v="411"/>
    <s v="Kosmetyki"/>
    <d v="2026-06-01T00:00:00"/>
    <n v="24"/>
    <n v="75.569999999999993"/>
    <n v="1813.6799999999998"/>
  </r>
  <r>
    <x v="411"/>
    <x v="411"/>
    <s v="Kosmetyki"/>
    <d v="2026-07-01T00:00:00"/>
    <n v="42"/>
    <n v="77.06"/>
    <n v="3236.52"/>
  </r>
  <r>
    <x v="412"/>
    <x v="412"/>
    <s v="Spożywcze"/>
    <d v="2024-08-01T00:00:00"/>
    <n v="58"/>
    <n v="25.75"/>
    <n v="1493.5"/>
  </r>
  <r>
    <x v="412"/>
    <x v="412"/>
    <s v="Spożywcze"/>
    <d v="2024-09-01T00:00:00"/>
    <n v="63"/>
    <n v="26.39"/>
    <n v="1662.57"/>
  </r>
  <r>
    <x v="412"/>
    <x v="412"/>
    <s v="Spożywcze"/>
    <d v="2024-10-01T00:00:00"/>
    <n v="96"/>
    <n v="26.89"/>
    <n v="2581.44"/>
  </r>
  <r>
    <x v="412"/>
    <x v="412"/>
    <s v="Spożywcze"/>
    <d v="2024-11-01T00:00:00"/>
    <n v="118"/>
    <n v="27.84"/>
    <n v="3285.12"/>
  </r>
  <r>
    <x v="412"/>
    <x v="412"/>
    <s v="Spożywcze"/>
    <d v="2024-12-01T00:00:00"/>
    <n v="166"/>
    <n v="25.9"/>
    <n v="4299.3999999999996"/>
  </r>
  <r>
    <x v="412"/>
    <x v="412"/>
    <s v="Spożywcze"/>
    <d v="2025-01-01T00:00:00"/>
    <n v="206"/>
    <n v="27.91"/>
    <n v="5749.46"/>
  </r>
  <r>
    <x v="412"/>
    <x v="412"/>
    <s v="Spożywcze"/>
    <d v="2025-02-01T00:00:00"/>
    <n v="150"/>
    <n v="27.15"/>
    <n v="4072.5"/>
  </r>
  <r>
    <x v="412"/>
    <x v="412"/>
    <s v="Spożywcze"/>
    <d v="2025-03-01T00:00:00"/>
    <n v="242"/>
    <n v="27.22"/>
    <n v="6587.24"/>
  </r>
  <r>
    <x v="412"/>
    <x v="412"/>
    <s v="Spożywcze"/>
    <d v="2025-04-01T00:00:00"/>
    <n v="295"/>
    <n v="25.72"/>
    <n v="7587.4"/>
  </r>
  <r>
    <x v="412"/>
    <x v="412"/>
    <s v="Spożywcze"/>
    <d v="2025-05-01T00:00:00"/>
    <n v="235"/>
    <n v="26.87"/>
    <n v="6314.45"/>
  </r>
  <r>
    <x v="412"/>
    <x v="412"/>
    <s v="Spożywcze"/>
    <d v="2025-06-01T00:00:00"/>
    <n v="107"/>
    <n v="26.61"/>
    <n v="2847.27"/>
  </r>
  <r>
    <x v="412"/>
    <x v="412"/>
    <s v="Spożywcze"/>
    <d v="2025-07-01T00:00:00"/>
    <n v="83"/>
    <n v="27.34"/>
    <n v="2269.2199999999998"/>
  </r>
  <r>
    <x v="412"/>
    <x v="412"/>
    <s v="Spożywcze"/>
    <d v="2025-08-01T00:00:00"/>
    <n v="77"/>
    <n v="25.85"/>
    <n v="1990.45"/>
  </r>
  <r>
    <x v="412"/>
    <x v="412"/>
    <s v="Spożywcze"/>
    <d v="2025-09-01T00:00:00"/>
    <n v="86"/>
    <n v="26.43"/>
    <n v="2272.98"/>
  </r>
  <r>
    <x v="412"/>
    <x v="412"/>
    <s v="Spożywcze"/>
    <d v="2025-10-01T00:00:00"/>
    <n v="75"/>
    <n v="25.77"/>
    <n v="1932.75"/>
  </r>
  <r>
    <x v="412"/>
    <x v="412"/>
    <s v="Spożywcze"/>
    <d v="2025-11-01T00:00:00"/>
    <n v="151"/>
    <n v="26"/>
    <n v="3926"/>
  </r>
  <r>
    <x v="412"/>
    <x v="412"/>
    <s v="Spożywcze"/>
    <d v="2025-12-01T00:00:00"/>
    <n v="164"/>
    <n v="25.61"/>
    <n v="4200.04"/>
  </r>
  <r>
    <x v="412"/>
    <x v="412"/>
    <s v="Spożywcze"/>
    <d v="2026-01-01T00:00:00"/>
    <n v="189"/>
    <n v="26.03"/>
    <n v="4919.67"/>
  </r>
  <r>
    <x v="412"/>
    <x v="412"/>
    <s v="Spożywcze"/>
    <d v="2026-02-01T00:00:00"/>
    <n v="284"/>
    <n v="27.63"/>
    <n v="7846.92"/>
  </r>
  <r>
    <x v="412"/>
    <x v="412"/>
    <s v="Spożywcze"/>
    <d v="2026-03-01T00:00:00"/>
    <n v="250"/>
    <n v="25.86"/>
    <n v="6465"/>
  </r>
  <r>
    <x v="412"/>
    <x v="412"/>
    <s v="Spożywcze"/>
    <d v="2026-04-01T00:00:00"/>
    <n v="224"/>
    <n v="26.6"/>
    <n v="5958.4000000000005"/>
  </r>
  <r>
    <x v="412"/>
    <x v="412"/>
    <s v="Spożywcze"/>
    <d v="2026-05-01T00:00:00"/>
    <n v="201"/>
    <n v="27.79"/>
    <n v="5585.79"/>
  </r>
  <r>
    <x v="412"/>
    <x v="412"/>
    <s v="Spożywcze"/>
    <d v="2026-06-01T00:00:00"/>
    <n v="98"/>
    <n v="27.01"/>
    <n v="2646.98"/>
  </r>
  <r>
    <x v="412"/>
    <x v="412"/>
    <s v="Spożywcze"/>
    <d v="2026-07-01T00:00:00"/>
    <n v="57"/>
    <n v="25.51"/>
    <n v="1454.0700000000002"/>
  </r>
  <r>
    <x v="413"/>
    <x v="413"/>
    <s v="Zabawki"/>
    <d v="2024-08-01T00:00:00"/>
    <n v="2"/>
    <n v="174.81"/>
    <n v="349.62"/>
  </r>
  <r>
    <x v="413"/>
    <x v="413"/>
    <s v="Zabawki"/>
    <d v="2024-09-01T00:00:00"/>
    <n v="0"/>
    <n v="175.29"/>
    <n v="0"/>
  </r>
  <r>
    <x v="413"/>
    <x v="413"/>
    <s v="Zabawki"/>
    <d v="2024-10-01T00:00:00"/>
    <n v="1"/>
    <n v="185.76"/>
    <n v="185.76"/>
  </r>
  <r>
    <x v="413"/>
    <x v="413"/>
    <s v="Zabawki"/>
    <d v="2024-11-01T00:00:00"/>
    <n v="1"/>
    <n v="188.58"/>
    <n v="188.58"/>
  </r>
  <r>
    <x v="413"/>
    <x v="413"/>
    <s v="Zabawki"/>
    <d v="2024-12-01T00:00:00"/>
    <n v="2"/>
    <n v="188.09"/>
    <n v="376.18"/>
  </r>
  <r>
    <x v="413"/>
    <x v="413"/>
    <s v="Zabawki"/>
    <d v="2025-01-01T00:00:00"/>
    <n v="2"/>
    <n v="181.6"/>
    <n v="363.2"/>
  </r>
  <r>
    <x v="413"/>
    <x v="413"/>
    <s v="Zabawki"/>
    <d v="2025-02-01T00:00:00"/>
    <n v="4"/>
    <n v="184.45"/>
    <n v="737.8"/>
  </r>
  <r>
    <x v="413"/>
    <x v="413"/>
    <s v="Zabawki"/>
    <d v="2025-03-01T00:00:00"/>
    <n v="3"/>
    <n v="178.41"/>
    <n v="535.23"/>
  </r>
  <r>
    <x v="413"/>
    <x v="413"/>
    <s v="Zabawki"/>
    <d v="2025-04-01T00:00:00"/>
    <n v="2"/>
    <n v="174.22"/>
    <n v="348.44"/>
  </r>
  <r>
    <x v="413"/>
    <x v="413"/>
    <s v="Zabawki"/>
    <d v="2025-05-01T00:00:00"/>
    <n v="0"/>
    <n v="179.96"/>
    <n v="0"/>
  </r>
  <r>
    <x v="413"/>
    <x v="413"/>
    <s v="Zabawki"/>
    <d v="2025-06-01T00:00:00"/>
    <n v="0"/>
    <n v="176.82"/>
    <n v="0"/>
  </r>
  <r>
    <x v="413"/>
    <x v="413"/>
    <s v="Zabawki"/>
    <d v="2025-07-01T00:00:00"/>
    <n v="0"/>
    <n v="176.86"/>
    <n v="0"/>
  </r>
  <r>
    <x v="413"/>
    <x v="413"/>
    <s v="Zabawki"/>
    <d v="2025-08-01T00:00:00"/>
    <n v="2"/>
    <n v="181.05"/>
    <n v="362.1"/>
  </r>
  <r>
    <x v="413"/>
    <x v="413"/>
    <s v="Zabawki"/>
    <d v="2025-09-01T00:00:00"/>
    <n v="1"/>
    <n v="181.81"/>
    <n v="181.81"/>
  </r>
  <r>
    <x v="413"/>
    <x v="413"/>
    <s v="Zabawki"/>
    <d v="2025-10-01T00:00:00"/>
    <n v="1"/>
    <n v="180.88"/>
    <n v="180.88"/>
  </r>
  <r>
    <x v="413"/>
    <x v="413"/>
    <s v="Zabawki"/>
    <d v="2025-11-01T00:00:00"/>
    <n v="2"/>
    <n v="184.32"/>
    <n v="368.64"/>
  </r>
  <r>
    <x v="413"/>
    <x v="413"/>
    <s v="Zabawki"/>
    <d v="2025-12-01T00:00:00"/>
    <n v="2"/>
    <n v="173.77"/>
    <n v="347.54"/>
  </r>
  <r>
    <x v="413"/>
    <x v="413"/>
    <s v="Zabawki"/>
    <d v="2026-01-01T00:00:00"/>
    <n v="1"/>
    <n v="188.23"/>
    <n v="188.23"/>
  </r>
  <r>
    <x v="413"/>
    <x v="413"/>
    <s v="Zabawki"/>
    <d v="2026-02-01T00:00:00"/>
    <n v="3"/>
    <n v="189.91"/>
    <n v="569.73"/>
  </r>
  <r>
    <x v="413"/>
    <x v="413"/>
    <s v="Zabawki"/>
    <d v="2026-03-01T00:00:00"/>
    <n v="2"/>
    <n v="174.15"/>
    <n v="348.3"/>
  </r>
  <r>
    <x v="413"/>
    <x v="413"/>
    <s v="Zabawki"/>
    <d v="2026-04-01T00:00:00"/>
    <n v="0"/>
    <n v="182.07"/>
    <n v="0"/>
  </r>
  <r>
    <x v="413"/>
    <x v="413"/>
    <s v="Zabawki"/>
    <d v="2026-05-01T00:00:00"/>
    <n v="1"/>
    <n v="179.03"/>
    <n v="179.03"/>
  </r>
  <r>
    <x v="413"/>
    <x v="413"/>
    <s v="Zabawki"/>
    <d v="2026-06-01T00:00:00"/>
    <n v="0"/>
    <n v="177.18"/>
    <n v="0"/>
  </r>
  <r>
    <x v="413"/>
    <x v="413"/>
    <s v="Zabawki"/>
    <d v="2026-07-01T00:00:00"/>
    <n v="0"/>
    <n v="189.34"/>
    <n v="0"/>
  </r>
  <r>
    <x v="414"/>
    <x v="414"/>
    <s v="RTV"/>
    <d v="2024-08-01T00:00:00"/>
    <n v="6"/>
    <n v="412.64"/>
    <n v="2475.84"/>
  </r>
  <r>
    <x v="414"/>
    <x v="414"/>
    <s v="RTV"/>
    <d v="2024-09-01T00:00:00"/>
    <n v="6"/>
    <n v="409.65"/>
    <n v="2457.8999999999996"/>
  </r>
  <r>
    <x v="414"/>
    <x v="414"/>
    <s v="RTV"/>
    <d v="2024-10-01T00:00:00"/>
    <n v="5"/>
    <n v="409.8"/>
    <n v="2049"/>
  </r>
  <r>
    <x v="414"/>
    <x v="414"/>
    <s v="RTV"/>
    <d v="2024-11-01T00:00:00"/>
    <n v="4"/>
    <n v="418.43"/>
    <n v="1673.72"/>
  </r>
  <r>
    <x v="414"/>
    <x v="414"/>
    <s v="RTV"/>
    <d v="2024-12-01T00:00:00"/>
    <n v="5"/>
    <n v="431.7"/>
    <n v="2158.5"/>
  </r>
  <r>
    <x v="414"/>
    <x v="414"/>
    <s v="RTV"/>
    <d v="2025-01-01T00:00:00"/>
    <n v="2"/>
    <n v="422.1"/>
    <n v="844.2"/>
  </r>
  <r>
    <x v="414"/>
    <x v="414"/>
    <s v="RTV"/>
    <d v="2025-02-01T00:00:00"/>
    <n v="2"/>
    <n v="406.26"/>
    <n v="812.52"/>
  </r>
  <r>
    <x v="414"/>
    <x v="414"/>
    <s v="RTV"/>
    <d v="2025-03-01T00:00:00"/>
    <n v="1"/>
    <n v="404.6"/>
    <n v="404.6"/>
  </r>
  <r>
    <x v="414"/>
    <x v="414"/>
    <s v="RTV"/>
    <d v="2025-04-01T00:00:00"/>
    <n v="2"/>
    <n v="400.14"/>
    <n v="800.28"/>
  </r>
  <r>
    <x v="414"/>
    <x v="414"/>
    <s v="RTV"/>
    <d v="2025-05-01T00:00:00"/>
    <n v="2"/>
    <n v="397.79"/>
    <n v="795.58"/>
  </r>
  <r>
    <x v="414"/>
    <x v="414"/>
    <s v="RTV"/>
    <d v="2025-06-01T00:00:00"/>
    <n v="3"/>
    <n v="393.68"/>
    <n v="1181.04"/>
  </r>
  <r>
    <x v="414"/>
    <x v="414"/>
    <s v="RTV"/>
    <d v="2025-07-01T00:00:00"/>
    <n v="4"/>
    <n v="431.56"/>
    <n v="1726.24"/>
  </r>
  <r>
    <x v="414"/>
    <x v="414"/>
    <s v="RTV"/>
    <d v="2025-08-01T00:00:00"/>
    <n v="5"/>
    <n v="431.82"/>
    <n v="2159.1"/>
  </r>
  <r>
    <x v="414"/>
    <x v="414"/>
    <s v="RTV"/>
    <d v="2025-09-01T00:00:00"/>
    <n v="6"/>
    <n v="409.96"/>
    <n v="2459.7599999999998"/>
  </r>
  <r>
    <x v="414"/>
    <x v="414"/>
    <s v="RTV"/>
    <d v="2025-10-01T00:00:00"/>
    <n v="7"/>
    <n v="403.24"/>
    <n v="2822.6800000000003"/>
  </r>
  <r>
    <x v="414"/>
    <x v="414"/>
    <s v="RTV"/>
    <d v="2025-11-01T00:00:00"/>
    <n v="6"/>
    <n v="404.53"/>
    <n v="2427.1799999999998"/>
  </r>
  <r>
    <x v="414"/>
    <x v="414"/>
    <s v="RTV"/>
    <d v="2025-12-01T00:00:00"/>
    <n v="5"/>
    <n v="393.83"/>
    <n v="1969.1499999999999"/>
  </r>
  <r>
    <x v="414"/>
    <x v="414"/>
    <s v="RTV"/>
    <d v="2026-01-01T00:00:00"/>
    <n v="3"/>
    <n v="413.95"/>
    <n v="1241.8499999999999"/>
  </r>
  <r>
    <x v="414"/>
    <x v="414"/>
    <s v="RTV"/>
    <d v="2026-02-01T00:00:00"/>
    <n v="2"/>
    <n v="419.56"/>
    <n v="839.12"/>
  </r>
  <r>
    <x v="414"/>
    <x v="414"/>
    <s v="RTV"/>
    <d v="2026-03-01T00:00:00"/>
    <n v="2"/>
    <n v="404.85"/>
    <n v="809.7"/>
  </r>
  <r>
    <x v="414"/>
    <x v="414"/>
    <s v="RTV"/>
    <d v="2026-04-01T00:00:00"/>
    <n v="2"/>
    <n v="405.84"/>
    <n v="811.68"/>
  </r>
  <r>
    <x v="414"/>
    <x v="414"/>
    <s v="RTV"/>
    <d v="2026-05-01T00:00:00"/>
    <n v="2"/>
    <n v="415.71"/>
    <n v="831.42"/>
  </r>
  <r>
    <x v="414"/>
    <x v="414"/>
    <s v="RTV"/>
    <d v="2026-06-01T00:00:00"/>
    <n v="5"/>
    <n v="431.06"/>
    <n v="2155.3000000000002"/>
  </r>
  <r>
    <x v="414"/>
    <x v="414"/>
    <s v="RTV"/>
    <d v="2026-07-01T00:00:00"/>
    <n v="5"/>
    <n v="415.37"/>
    <n v="2076.85"/>
  </r>
  <r>
    <x v="415"/>
    <x v="415"/>
    <s v="Odzież"/>
    <d v="2024-08-01T00:00:00"/>
    <n v="0"/>
    <n v="29.91"/>
    <n v="0"/>
  </r>
  <r>
    <x v="415"/>
    <x v="415"/>
    <s v="Odzież"/>
    <d v="2024-09-01T00:00:00"/>
    <n v="0"/>
    <n v="29.87"/>
    <n v="0"/>
  </r>
  <r>
    <x v="415"/>
    <x v="415"/>
    <s v="Odzież"/>
    <d v="2024-10-01T00:00:00"/>
    <n v="12"/>
    <n v="30.26"/>
    <n v="363.12"/>
  </r>
  <r>
    <x v="415"/>
    <x v="415"/>
    <s v="Odzież"/>
    <d v="2024-11-01T00:00:00"/>
    <n v="0"/>
    <n v="30.01"/>
    <n v="0"/>
  </r>
  <r>
    <x v="415"/>
    <x v="415"/>
    <s v="Odzież"/>
    <d v="2024-12-01T00:00:00"/>
    <n v="0"/>
    <n v="29.19"/>
    <n v="0"/>
  </r>
  <r>
    <x v="415"/>
    <x v="415"/>
    <s v="Odzież"/>
    <d v="2025-01-01T00:00:00"/>
    <n v="51"/>
    <n v="28.85"/>
    <n v="1471.3500000000001"/>
  </r>
  <r>
    <x v="415"/>
    <x v="415"/>
    <s v="Odzież"/>
    <d v="2025-02-01T00:00:00"/>
    <n v="34"/>
    <n v="30.1"/>
    <n v="1023.4000000000001"/>
  </r>
  <r>
    <x v="415"/>
    <x v="415"/>
    <s v="Odzież"/>
    <d v="2025-03-01T00:00:00"/>
    <n v="52"/>
    <n v="29.35"/>
    <n v="1526.2"/>
  </r>
  <r>
    <x v="415"/>
    <x v="415"/>
    <s v="Odzież"/>
    <d v="2025-04-01T00:00:00"/>
    <n v="12"/>
    <n v="29.35"/>
    <n v="352.20000000000005"/>
  </r>
  <r>
    <x v="415"/>
    <x v="415"/>
    <s v="Odzież"/>
    <d v="2025-05-01T00:00:00"/>
    <n v="23"/>
    <n v="29.55"/>
    <n v="679.65"/>
  </r>
  <r>
    <x v="415"/>
    <x v="415"/>
    <s v="Odzież"/>
    <d v="2025-06-01T00:00:00"/>
    <n v="44"/>
    <n v="28.34"/>
    <n v="1246.96"/>
  </r>
  <r>
    <x v="415"/>
    <x v="415"/>
    <s v="Odzież"/>
    <d v="2025-07-01T00:00:00"/>
    <n v="64"/>
    <n v="30.91"/>
    <n v="1978.24"/>
  </r>
  <r>
    <x v="415"/>
    <x v="415"/>
    <s v="Odzież"/>
    <d v="2025-08-01T00:00:00"/>
    <n v="23"/>
    <n v="28.99"/>
    <n v="666.77"/>
  </r>
  <r>
    <x v="415"/>
    <x v="415"/>
    <s v="Odzież"/>
    <d v="2025-09-01T00:00:00"/>
    <n v="0"/>
    <n v="29.49"/>
    <n v="0"/>
  </r>
  <r>
    <x v="415"/>
    <x v="415"/>
    <s v="Odzież"/>
    <d v="2025-10-01T00:00:00"/>
    <n v="11"/>
    <n v="29"/>
    <n v="319"/>
  </r>
  <r>
    <x v="415"/>
    <x v="415"/>
    <s v="Odzież"/>
    <d v="2025-11-01T00:00:00"/>
    <n v="0"/>
    <n v="28.66"/>
    <n v="0"/>
  </r>
  <r>
    <x v="415"/>
    <x v="415"/>
    <s v="Odzież"/>
    <d v="2025-12-01T00:00:00"/>
    <n v="0"/>
    <n v="28.95"/>
    <n v="0"/>
  </r>
  <r>
    <x v="415"/>
    <x v="415"/>
    <s v="Odzież"/>
    <d v="2026-01-01T00:00:00"/>
    <n v="56"/>
    <n v="29.11"/>
    <n v="1630.1599999999999"/>
  </r>
  <r>
    <x v="415"/>
    <x v="415"/>
    <s v="Odzież"/>
    <d v="2026-02-01T00:00:00"/>
    <n v="0"/>
    <n v="30.85"/>
    <n v="0"/>
  </r>
  <r>
    <x v="415"/>
    <x v="415"/>
    <s v="Odzież"/>
    <d v="2026-03-01T00:00:00"/>
    <n v="36"/>
    <n v="29.15"/>
    <n v="1049.3999999999999"/>
  </r>
  <r>
    <x v="415"/>
    <x v="415"/>
    <s v="Odzież"/>
    <d v="2026-04-01T00:00:00"/>
    <n v="0"/>
    <n v="29.43"/>
    <n v="0"/>
  </r>
  <r>
    <x v="415"/>
    <x v="415"/>
    <s v="Odzież"/>
    <d v="2026-05-01T00:00:00"/>
    <n v="0"/>
    <n v="30.75"/>
    <n v="0"/>
  </r>
  <r>
    <x v="415"/>
    <x v="415"/>
    <s v="Odzież"/>
    <d v="2026-06-01T00:00:00"/>
    <n v="4"/>
    <n v="30.39"/>
    <n v="121.56"/>
  </r>
  <r>
    <x v="415"/>
    <x v="415"/>
    <s v="Odzież"/>
    <d v="2026-07-01T00:00:00"/>
    <n v="13"/>
    <n v="29.33"/>
    <n v="381.28999999999996"/>
  </r>
  <r>
    <x v="416"/>
    <x v="416"/>
    <s v="RTV"/>
    <d v="2024-08-01T00:00:00"/>
    <n v="31"/>
    <n v="244.88"/>
    <n v="7591.28"/>
  </r>
  <r>
    <x v="416"/>
    <x v="416"/>
    <s v="RTV"/>
    <d v="2024-09-01T00:00:00"/>
    <n v="37"/>
    <n v="239.11"/>
    <n v="8847.07"/>
  </r>
  <r>
    <x v="416"/>
    <x v="416"/>
    <s v="RTV"/>
    <d v="2024-10-01T00:00:00"/>
    <n v="35"/>
    <n v="245.45"/>
    <n v="8590.75"/>
  </r>
  <r>
    <x v="416"/>
    <x v="416"/>
    <s v="RTV"/>
    <d v="2024-11-01T00:00:00"/>
    <n v="37"/>
    <n v="236.72"/>
    <n v="8758.64"/>
  </r>
  <r>
    <x v="416"/>
    <x v="416"/>
    <s v="RTV"/>
    <d v="2024-12-01T00:00:00"/>
    <n v="32"/>
    <n v="235.01"/>
    <n v="7520.32"/>
  </r>
  <r>
    <x v="416"/>
    <x v="416"/>
    <s v="RTV"/>
    <d v="2025-01-01T00:00:00"/>
    <n v="30"/>
    <n v="244.34"/>
    <n v="7330.2"/>
  </r>
  <r>
    <x v="416"/>
    <x v="416"/>
    <s v="RTV"/>
    <d v="2025-02-01T00:00:00"/>
    <n v="33"/>
    <n v="241.77"/>
    <n v="7978.4100000000008"/>
  </r>
  <r>
    <x v="416"/>
    <x v="416"/>
    <s v="RTV"/>
    <d v="2025-03-01T00:00:00"/>
    <n v="24"/>
    <n v="233.92"/>
    <n v="5614.08"/>
  </r>
  <r>
    <x v="416"/>
    <x v="416"/>
    <s v="RTV"/>
    <d v="2025-04-01T00:00:00"/>
    <n v="24"/>
    <n v="241.39"/>
    <n v="5793.36"/>
  </r>
  <r>
    <x v="416"/>
    <x v="416"/>
    <s v="RTV"/>
    <d v="2025-05-01T00:00:00"/>
    <n v="22"/>
    <n v="247.74"/>
    <n v="5450.2800000000007"/>
  </r>
  <r>
    <x v="416"/>
    <x v="416"/>
    <s v="RTV"/>
    <d v="2025-06-01T00:00:00"/>
    <n v="26"/>
    <n v="241.68"/>
    <n v="6283.68"/>
  </r>
  <r>
    <x v="416"/>
    <x v="416"/>
    <s v="RTV"/>
    <d v="2025-07-01T00:00:00"/>
    <n v="31"/>
    <n v="247.65"/>
    <n v="7677.1500000000005"/>
  </r>
  <r>
    <x v="416"/>
    <x v="416"/>
    <s v="RTV"/>
    <d v="2025-08-01T00:00:00"/>
    <n v="30"/>
    <n v="230.97"/>
    <n v="6929.1"/>
  </r>
  <r>
    <x v="416"/>
    <x v="416"/>
    <s v="RTV"/>
    <d v="2025-09-01T00:00:00"/>
    <n v="32"/>
    <n v="226.28"/>
    <n v="7240.96"/>
  </r>
  <r>
    <x v="416"/>
    <x v="416"/>
    <s v="RTV"/>
    <d v="2025-10-01T00:00:00"/>
    <n v="32"/>
    <n v="237.45"/>
    <n v="7598.4"/>
  </r>
  <r>
    <x v="416"/>
    <x v="416"/>
    <s v="RTV"/>
    <d v="2025-11-01T00:00:00"/>
    <n v="35"/>
    <n v="225.72"/>
    <n v="7900.2"/>
  </r>
  <r>
    <x v="416"/>
    <x v="416"/>
    <s v="RTV"/>
    <d v="2025-12-01T00:00:00"/>
    <n v="32"/>
    <n v="238.9"/>
    <n v="7644.8"/>
  </r>
  <r>
    <x v="416"/>
    <x v="416"/>
    <s v="RTV"/>
    <d v="2026-01-01T00:00:00"/>
    <n v="31"/>
    <n v="227.96"/>
    <n v="7066.76"/>
  </r>
  <r>
    <x v="416"/>
    <x v="416"/>
    <s v="RTV"/>
    <d v="2026-02-01T00:00:00"/>
    <n v="24"/>
    <n v="243.12"/>
    <n v="5834.88"/>
  </r>
  <r>
    <x v="416"/>
    <x v="416"/>
    <s v="RTV"/>
    <d v="2026-03-01T00:00:00"/>
    <n v="27"/>
    <n v="240.15"/>
    <n v="6484.05"/>
  </r>
  <r>
    <x v="416"/>
    <x v="416"/>
    <s v="RTV"/>
    <d v="2026-04-01T00:00:00"/>
    <n v="25"/>
    <n v="228.19"/>
    <n v="5704.75"/>
  </r>
  <r>
    <x v="416"/>
    <x v="416"/>
    <s v="RTV"/>
    <d v="2026-05-01T00:00:00"/>
    <n v="28"/>
    <n v="239.96"/>
    <n v="6718.88"/>
  </r>
  <r>
    <x v="416"/>
    <x v="416"/>
    <s v="RTV"/>
    <d v="2026-06-01T00:00:00"/>
    <n v="27"/>
    <n v="239.33"/>
    <n v="6461.9100000000008"/>
  </r>
  <r>
    <x v="416"/>
    <x v="416"/>
    <s v="RTV"/>
    <d v="2026-07-01T00:00:00"/>
    <n v="26"/>
    <n v="227.6"/>
    <n v="5917.5999999999995"/>
  </r>
  <r>
    <x v="417"/>
    <x v="417"/>
    <s v="Meble"/>
    <d v="2024-08-01T00:00:00"/>
    <n v="4"/>
    <n v="938.81"/>
    <n v="3755.24"/>
  </r>
  <r>
    <x v="417"/>
    <x v="417"/>
    <s v="Meble"/>
    <d v="2024-09-01T00:00:00"/>
    <n v="3"/>
    <n v="944.93"/>
    <n v="2834.79"/>
  </r>
  <r>
    <x v="417"/>
    <x v="417"/>
    <s v="Meble"/>
    <d v="2024-10-01T00:00:00"/>
    <n v="3"/>
    <n v="888.69"/>
    <n v="2666.07"/>
  </r>
  <r>
    <x v="417"/>
    <x v="417"/>
    <s v="Meble"/>
    <d v="2024-11-01T00:00:00"/>
    <n v="1"/>
    <n v="915.97"/>
    <n v="915.97"/>
  </r>
  <r>
    <x v="417"/>
    <x v="417"/>
    <s v="Meble"/>
    <d v="2024-12-01T00:00:00"/>
    <n v="1"/>
    <n v="864.59"/>
    <n v="864.59"/>
  </r>
  <r>
    <x v="417"/>
    <x v="417"/>
    <s v="Meble"/>
    <d v="2025-01-01T00:00:00"/>
    <n v="1"/>
    <n v="918.05"/>
    <n v="918.05"/>
  </r>
  <r>
    <x v="417"/>
    <x v="417"/>
    <s v="Meble"/>
    <d v="2025-02-01T00:00:00"/>
    <n v="1"/>
    <n v="874.07"/>
    <n v="874.07"/>
  </r>
  <r>
    <x v="417"/>
    <x v="417"/>
    <s v="Meble"/>
    <d v="2025-03-01T00:00:00"/>
    <n v="2"/>
    <n v="917.03"/>
    <n v="1834.06"/>
  </r>
  <r>
    <x v="417"/>
    <x v="417"/>
    <s v="Meble"/>
    <d v="2025-04-01T00:00:00"/>
    <n v="2"/>
    <n v="866.73"/>
    <n v="1733.46"/>
  </r>
  <r>
    <x v="417"/>
    <x v="417"/>
    <s v="Meble"/>
    <d v="2025-05-01T00:00:00"/>
    <n v="3"/>
    <n v="919.29"/>
    <n v="2757.87"/>
  </r>
  <r>
    <x v="417"/>
    <x v="417"/>
    <s v="Meble"/>
    <d v="2025-06-01T00:00:00"/>
    <n v="3"/>
    <n v="930.88"/>
    <n v="2792.64"/>
  </r>
  <r>
    <x v="417"/>
    <x v="417"/>
    <s v="Meble"/>
    <d v="2025-07-01T00:00:00"/>
    <n v="3"/>
    <n v="952.96"/>
    <n v="2858.88"/>
  </r>
  <r>
    <x v="417"/>
    <x v="417"/>
    <s v="Meble"/>
    <d v="2025-08-01T00:00:00"/>
    <n v="4"/>
    <n v="884.73"/>
    <n v="3538.92"/>
  </r>
  <r>
    <x v="417"/>
    <x v="417"/>
    <s v="Meble"/>
    <d v="2025-09-01T00:00:00"/>
    <n v="2"/>
    <n v="877.18"/>
    <n v="1754.36"/>
  </r>
  <r>
    <x v="417"/>
    <x v="417"/>
    <s v="Meble"/>
    <d v="2025-10-01T00:00:00"/>
    <n v="2"/>
    <n v="877.99"/>
    <n v="1755.98"/>
  </r>
  <r>
    <x v="417"/>
    <x v="417"/>
    <s v="Meble"/>
    <d v="2025-11-01T00:00:00"/>
    <n v="2"/>
    <n v="895.35"/>
    <n v="1790.7"/>
  </r>
  <r>
    <x v="417"/>
    <x v="417"/>
    <s v="Meble"/>
    <d v="2025-12-01T00:00:00"/>
    <n v="1"/>
    <n v="954.82"/>
    <n v="954.82"/>
  </r>
  <r>
    <x v="417"/>
    <x v="417"/>
    <s v="Meble"/>
    <d v="2026-01-01T00:00:00"/>
    <n v="1"/>
    <n v="948.63"/>
    <n v="948.63"/>
  </r>
  <r>
    <x v="417"/>
    <x v="417"/>
    <s v="Meble"/>
    <d v="2026-02-01T00:00:00"/>
    <n v="1"/>
    <n v="893.7"/>
    <n v="893.7"/>
  </r>
  <r>
    <x v="417"/>
    <x v="417"/>
    <s v="Meble"/>
    <d v="2026-03-01T00:00:00"/>
    <n v="1"/>
    <n v="930.34"/>
    <n v="930.34"/>
  </r>
  <r>
    <x v="417"/>
    <x v="417"/>
    <s v="Meble"/>
    <d v="2026-04-01T00:00:00"/>
    <n v="3"/>
    <n v="865.89"/>
    <n v="2597.67"/>
  </r>
  <r>
    <x v="417"/>
    <x v="417"/>
    <s v="Meble"/>
    <d v="2026-05-01T00:00:00"/>
    <n v="3"/>
    <n v="921.2"/>
    <n v="2763.6000000000004"/>
  </r>
  <r>
    <x v="417"/>
    <x v="417"/>
    <s v="Meble"/>
    <d v="2026-06-01T00:00:00"/>
    <n v="3"/>
    <n v="919.86"/>
    <n v="2759.58"/>
  </r>
  <r>
    <x v="417"/>
    <x v="417"/>
    <s v="Meble"/>
    <d v="2026-07-01T00:00:00"/>
    <n v="3"/>
    <n v="932.48"/>
    <n v="2797.44"/>
  </r>
  <r>
    <x v="418"/>
    <x v="418"/>
    <s v="Sport i rekreacja"/>
    <d v="2024-08-01T00:00:00"/>
    <n v="0"/>
    <n v="403.31"/>
    <n v="0"/>
  </r>
  <r>
    <x v="418"/>
    <x v="418"/>
    <s v="Sport i rekreacja"/>
    <d v="2024-09-01T00:00:00"/>
    <n v="36"/>
    <n v="403.81"/>
    <n v="14537.16"/>
  </r>
  <r>
    <x v="418"/>
    <x v="418"/>
    <s v="Sport i rekreacja"/>
    <d v="2024-10-01T00:00:00"/>
    <n v="18"/>
    <n v="438.2"/>
    <n v="7887.5999999999995"/>
  </r>
  <r>
    <x v="418"/>
    <x v="418"/>
    <s v="Sport i rekreacja"/>
    <d v="2024-11-01T00:00:00"/>
    <n v="23"/>
    <n v="421.63"/>
    <n v="9697.49"/>
  </r>
  <r>
    <x v="418"/>
    <x v="418"/>
    <s v="Sport i rekreacja"/>
    <d v="2024-12-01T00:00:00"/>
    <n v="0"/>
    <n v="413.24"/>
    <n v="0"/>
  </r>
  <r>
    <x v="418"/>
    <x v="418"/>
    <s v="Sport i rekreacja"/>
    <d v="2025-01-01T00:00:00"/>
    <n v="46"/>
    <n v="405.21"/>
    <n v="18639.66"/>
  </r>
  <r>
    <x v="418"/>
    <x v="418"/>
    <s v="Sport i rekreacja"/>
    <d v="2025-02-01T00:00:00"/>
    <n v="0"/>
    <n v="430.06"/>
    <n v="0"/>
  </r>
  <r>
    <x v="418"/>
    <x v="418"/>
    <s v="Sport i rekreacja"/>
    <d v="2025-03-01T00:00:00"/>
    <n v="35"/>
    <n v="416.54"/>
    <n v="14578.900000000001"/>
  </r>
  <r>
    <x v="418"/>
    <x v="418"/>
    <s v="Sport i rekreacja"/>
    <d v="2025-04-01T00:00:00"/>
    <n v="0"/>
    <n v="438.58"/>
    <n v="0"/>
  </r>
  <r>
    <x v="418"/>
    <x v="418"/>
    <s v="Sport i rekreacja"/>
    <d v="2025-05-01T00:00:00"/>
    <n v="68"/>
    <n v="415.01"/>
    <n v="28220.68"/>
  </r>
  <r>
    <x v="418"/>
    <x v="418"/>
    <s v="Sport i rekreacja"/>
    <d v="2025-06-01T00:00:00"/>
    <n v="12"/>
    <n v="408.31"/>
    <n v="4899.72"/>
  </r>
  <r>
    <x v="418"/>
    <x v="418"/>
    <s v="Sport i rekreacja"/>
    <d v="2025-07-01T00:00:00"/>
    <n v="43"/>
    <n v="413.41"/>
    <n v="17776.63"/>
  </r>
  <r>
    <x v="418"/>
    <x v="418"/>
    <s v="Sport i rekreacja"/>
    <d v="2025-08-01T00:00:00"/>
    <n v="4"/>
    <n v="405.86"/>
    <n v="1623.44"/>
  </r>
  <r>
    <x v="418"/>
    <x v="418"/>
    <s v="Sport i rekreacja"/>
    <d v="2025-09-01T00:00:00"/>
    <n v="0"/>
    <n v="411.09"/>
    <n v="0"/>
  </r>
  <r>
    <x v="418"/>
    <x v="418"/>
    <s v="Sport i rekreacja"/>
    <d v="2025-10-01T00:00:00"/>
    <n v="43"/>
    <n v="431.32"/>
    <n v="18546.759999999998"/>
  </r>
  <r>
    <x v="418"/>
    <x v="418"/>
    <s v="Sport i rekreacja"/>
    <d v="2025-11-01T00:00:00"/>
    <n v="12"/>
    <n v="409.48"/>
    <n v="4913.76"/>
  </r>
  <r>
    <x v="418"/>
    <x v="418"/>
    <s v="Sport i rekreacja"/>
    <d v="2025-12-01T00:00:00"/>
    <n v="31"/>
    <n v="404.63"/>
    <n v="12543.53"/>
  </r>
  <r>
    <x v="418"/>
    <x v="418"/>
    <s v="Sport i rekreacja"/>
    <d v="2026-01-01T00:00:00"/>
    <n v="13"/>
    <n v="443.24"/>
    <n v="5762.12"/>
  </r>
  <r>
    <x v="418"/>
    <x v="418"/>
    <s v="Sport i rekreacja"/>
    <d v="2026-02-01T00:00:00"/>
    <n v="0"/>
    <n v="422.23"/>
    <n v="0"/>
  </r>
  <r>
    <x v="418"/>
    <x v="418"/>
    <s v="Sport i rekreacja"/>
    <d v="2026-03-01T00:00:00"/>
    <n v="0"/>
    <n v="404.98"/>
    <n v="0"/>
  </r>
  <r>
    <x v="418"/>
    <x v="418"/>
    <s v="Sport i rekreacja"/>
    <d v="2026-04-01T00:00:00"/>
    <n v="77"/>
    <n v="417.78"/>
    <n v="32169.059999999998"/>
  </r>
  <r>
    <x v="418"/>
    <x v="418"/>
    <s v="Sport i rekreacja"/>
    <d v="2026-05-01T00:00:00"/>
    <n v="77"/>
    <n v="423.86"/>
    <n v="32637.22"/>
  </r>
  <r>
    <x v="418"/>
    <x v="418"/>
    <s v="Sport i rekreacja"/>
    <d v="2026-06-01T00:00:00"/>
    <n v="34"/>
    <n v="421.04"/>
    <n v="14315.36"/>
  </r>
  <r>
    <x v="418"/>
    <x v="418"/>
    <s v="Sport i rekreacja"/>
    <d v="2026-07-01T00:00:00"/>
    <n v="30"/>
    <n v="441.59"/>
    <n v="13247.699999999999"/>
  </r>
  <r>
    <x v="419"/>
    <x v="419"/>
    <s v="Narzędzia"/>
    <d v="2024-08-01T00:00:00"/>
    <n v="4"/>
    <n v="658.21"/>
    <n v="2632.84"/>
  </r>
  <r>
    <x v="419"/>
    <x v="419"/>
    <s v="Narzędzia"/>
    <d v="2024-09-01T00:00:00"/>
    <n v="4"/>
    <n v="691.07"/>
    <n v="2764.28"/>
  </r>
  <r>
    <x v="419"/>
    <x v="419"/>
    <s v="Narzędzia"/>
    <d v="2024-10-01T00:00:00"/>
    <n v="4"/>
    <n v="706.17"/>
    <n v="2824.68"/>
  </r>
  <r>
    <x v="419"/>
    <x v="419"/>
    <s v="Narzędzia"/>
    <d v="2024-11-01T00:00:00"/>
    <n v="3"/>
    <n v="663.39"/>
    <n v="1990.17"/>
  </r>
  <r>
    <x v="419"/>
    <x v="419"/>
    <s v="Narzędzia"/>
    <d v="2024-12-01T00:00:00"/>
    <n v="4"/>
    <n v="699.63"/>
    <n v="2798.52"/>
  </r>
  <r>
    <x v="419"/>
    <x v="419"/>
    <s v="Narzędzia"/>
    <d v="2025-01-01T00:00:00"/>
    <n v="4"/>
    <n v="666.22"/>
    <n v="2664.88"/>
  </r>
  <r>
    <x v="419"/>
    <x v="419"/>
    <s v="Narzędzia"/>
    <d v="2025-02-01T00:00:00"/>
    <n v="4"/>
    <n v="694.33"/>
    <n v="2777.32"/>
  </r>
  <r>
    <x v="419"/>
    <x v="419"/>
    <s v="Narzędzia"/>
    <d v="2025-03-01T00:00:00"/>
    <n v="4"/>
    <n v="661.04"/>
    <n v="2644.16"/>
  </r>
  <r>
    <x v="419"/>
    <x v="419"/>
    <s v="Narzędzia"/>
    <d v="2025-04-01T00:00:00"/>
    <n v="4"/>
    <n v="648.98"/>
    <n v="2595.92"/>
  </r>
  <r>
    <x v="419"/>
    <x v="419"/>
    <s v="Narzędzia"/>
    <d v="2025-05-01T00:00:00"/>
    <n v="4"/>
    <n v="663.66"/>
    <n v="2654.64"/>
  </r>
  <r>
    <x v="419"/>
    <x v="419"/>
    <s v="Narzędzia"/>
    <d v="2025-06-01T00:00:00"/>
    <n v="4"/>
    <n v="670.25"/>
    <n v="2681"/>
  </r>
  <r>
    <x v="419"/>
    <x v="419"/>
    <s v="Narzędzia"/>
    <d v="2025-07-01T00:00:00"/>
    <n v="4"/>
    <n v="681.39"/>
    <n v="2725.56"/>
  </r>
  <r>
    <x v="419"/>
    <x v="419"/>
    <s v="Narzędzia"/>
    <d v="2025-08-01T00:00:00"/>
    <n v="4"/>
    <n v="680.15"/>
    <n v="2720.6"/>
  </r>
  <r>
    <x v="419"/>
    <x v="419"/>
    <s v="Narzędzia"/>
    <d v="2025-09-01T00:00:00"/>
    <n v="3"/>
    <n v="705.02"/>
    <n v="2115.06"/>
  </r>
  <r>
    <x v="419"/>
    <x v="419"/>
    <s v="Narzędzia"/>
    <d v="2025-10-01T00:00:00"/>
    <n v="4"/>
    <n v="663.95"/>
    <n v="2655.8"/>
  </r>
  <r>
    <x v="419"/>
    <x v="419"/>
    <s v="Narzędzia"/>
    <d v="2025-11-01T00:00:00"/>
    <n v="3"/>
    <n v="704.72"/>
    <n v="2114.16"/>
  </r>
  <r>
    <x v="419"/>
    <x v="419"/>
    <s v="Narzędzia"/>
    <d v="2025-12-01T00:00:00"/>
    <n v="4"/>
    <n v="648.88"/>
    <n v="2595.52"/>
  </r>
  <r>
    <x v="419"/>
    <x v="419"/>
    <s v="Narzędzia"/>
    <d v="2026-01-01T00:00:00"/>
    <n v="4"/>
    <n v="677.25"/>
    <n v="2709"/>
  </r>
  <r>
    <x v="419"/>
    <x v="419"/>
    <s v="Narzędzia"/>
    <d v="2026-02-01T00:00:00"/>
    <n v="4"/>
    <n v="692.39"/>
    <n v="2769.56"/>
  </r>
  <r>
    <x v="419"/>
    <x v="419"/>
    <s v="Narzędzia"/>
    <d v="2026-03-01T00:00:00"/>
    <n v="4"/>
    <n v="681.51"/>
    <n v="2726.04"/>
  </r>
  <r>
    <x v="419"/>
    <x v="419"/>
    <s v="Narzędzia"/>
    <d v="2026-04-01T00:00:00"/>
    <n v="4"/>
    <n v="691.27"/>
    <n v="2765.08"/>
  </r>
  <r>
    <x v="419"/>
    <x v="419"/>
    <s v="Narzędzia"/>
    <d v="2026-05-01T00:00:00"/>
    <n v="5"/>
    <n v="670.65"/>
    <n v="3353.25"/>
  </r>
  <r>
    <x v="419"/>
    <x v="419"/>
    <s v="Narzędzia"/>
    <d v="2026-06-01T00:00:00"/>
    <n v="5"/>
    <n v="685.38"/>
    <n v="3426.9"/>
  </r>
  <r>
    <x v="419"/>
    <x v="419"/>
    <s v="Narzędzia"/>
    <d v="2026-07-01T00:00:00"/>
    <n v="4"/>
    <n v="649.75"/>
    <n v="2599"/>
  </r>
  <r>
    <x v="420"/>
    <x v="420"/>
    <s v="Kosmetyki"/>
    <d v="2024-08-01T00:00:00"/>
    <n v="0"/>
    <n v="77.239999999999995"/>
    <n v="0"/>
  </r>
  <r>
    <x v="420"/>
    <x v="420"/>
    <s v="Kosmetyki"/>
    <d v="2024-09-01T00:00:00"/>
    <n v="3"/>
    <n v="76.66"/>
    <n v="229.98"/>
  </r>
  <r>
    <x v="420"/>
    <x v="420"/>
    <s v="Kosmetyki"/>
    <d v="2024-10-01T00:00:00"/>
    <n v="8"/>
    <n v="79.67"/>
    <n v="637.36"/>
  </r>
  <r>
    <x v="420"/>
    <x v="420"/>
    <s v="Kosmetyki"/>
    <d v="2024-11-01T00:00:00"/>
    <n v="21"/>
    <n v="77.94"/>
    <n v="1636.74"/>
  </r>
  <r>
    <x v="420"/>
    <x v="420"/>
    <s v="Kosmetyki"/>
    <d v="2024-12-01T00:00:00"/>
    <n v="25"/>
    <n v="76.87"/>
    <n v="1921.75"/>
  </r>
  <r>
    <x v="420"/>
    <x v="420"/>
    <s v="Kosmetyki"/>
    <d v="2025-01-01T00:00:00"/>
    <n v="28"/>
    <n v="80.510000000000005"/>
    <n v="2254.2800000000002"/>
  </r>
  <r>
    <x v="420"/>
    <x v="420"/>
    <s v="Kosmetyki"/>
    <d v="2025-02-01T00:00:00"/>
    <n v="35"/>
    <n v="79.62"/>
    <n v="2786.7000000000003"/>
  </r>
  <r>
    <x v="420"/>
    <x v="420"/>
    <s v="Kosmetyki"/>
    <d v="2025-03-01T00:00:00"/>
    <n v="35"/>
    <n v="75.02"/>
    <n v="2625.7"/>
  </r>
  <r>
    <x v="420"/>
    <x v="420"/>
    <s v="Kosmetyki"/>
    <d v="2025-04-01T00:00:00"/>
    <n v="31"/>
    <n v="81.680000000000007"/>
    <n v="2532.0800000000004"/>
  </r>
  <r>
    <x v="420"/>
    <x v="420"/>
    <s v="Kosmetyki"/>
    <d v="2025-05-01T00:00:00"/>
    <n v="19"/>
    <n v="75.489999999999995"/>
    <n v="1434.31"/>
  </r>
  <r>
    <x v="420"/>
    <x v="420"/>
    <s v="Kosmetyki"/>
    <d v="2025-06-01T00:00:00"/>
    <n v="9"/>
    <n v="80.680000000000007"/>
    <n v="726.12000000000012"/>
  </r>
  <r>
    <x v="420"/>
    <x v="420"/>
    <s v="Kosmetyki"/>
    <d v="2025-07-01T00:00:00"/>
    <n v="2"/>
    <n v="79.14"/>
    <n v="158.28"/>
  </r>
  <r>
    <x v="420"/>
    <x v="420"/>
    <s v="Kosmetyki"/>
    <d v="2025-08-01T00:00:00"/>
    <n v="0"/>
    <n v="78.88"/>
    <n v="0"/>
  </r>
  <r>
    <x v="420"/>
    <x v="420"/>
    <s v="Kosmetyki"/>
    <d v="2025-09-01T00:00:00"/>
    <n v="4"/>
    <n v="77.02"/>
    <n v="308.08"/>
  </r>
  <r>
    <x v="420"/>
    <x v="420"/>
    <s v="Kosmetyki"/>
    <d v="2025-10-01T00:00:00"/>
    <n v="14"/>
    <n v="82.12"/>
    <n v="1149.68"/>
  </r>
  <r>
    <x v="420"/>
    <x v="420"/>
    <s v="Kosmetyki"/>
    <d v="2025-11-01T00:00:00"/>
    <n v="21"/>
    <n v="79.37"/>
    <n v="1666.77"/>
  </r>
  <r>
    <x v="420"/>
    <x v="420"/>
    <s v="Kosmetyki"/>
    <d v="2025-12-01T00:00:00"/>
    <n v="37"/>
    <n v="79.959999999999994"/>
    <n v="2958.52"/>
  </r>
  <r>
    <x v="420"/>
    <x v="420"/>
    <s v="Kosmetyki"/>
    <d v="2026-01-01T00:00:00"/>
    <n v="42"/>
    <n v="82.38"/>
    <n v="3459.96"/>
  </r>
  <r>
    <x v="420"/>
    <x v="420"/>
    <s v="Kosmetyki"/>
    <d v="2026-02-01T00:00:00"/>
    <n v="39"/>
    <n v="80.8"/>
    <n v="3151.2"/>
  </r>
  <r>
    <x v="420"/>
    <x v="420"/>
    <s v="Kosmetyki"/>
    <d v="2026-03-01T00:00:00"/>
    <n v="40"/>
    <n v="82.3"/>
    <n v="3292"/>
  </r>
  <r>
    <x v="420"/>
    <x v="420"/>
    <s v="Kosmetyki"/>
    <d v="2026-04-01T00:00:00"/>
    <n v="28"/>
    <n v="81.540000000000006"/>
    <n v="2283.1200000000003"/>
  </r>
  <r>
    <x v="420"/>
    <x v="420"/>
    <s v="Kosmetyki"/>
    <d v="2026-05-01T00:00:00"/>
    <n v="26"/>
    <n v="81.93"/>
    <n v="2130.1800000000003"/>
  </r>
  <r>
    <x v="420"/>
    <x v="420"/>
    <s v="Kosmetyki"/>
    <d v="2026-06-01T00:00:00"/>
    <n v="11"/>
    <n v="81.66"/>
    <n v="898.26"/>
  </r>
  <r>
    <x v="420"/>
    <x v="420"/>
    <s v="Kosmetyki"/>
    <d v="2026-07-01T00:00:00"/>
    <n v="3"/>
    <n v="76.36"/>
    <n v="229.07999999999998"/>
  </r>
  <r>
    <x v="421"/>
    <x v="421"/>
    <s v="Sport i rekreacja"/>
    <d v="2024-08-01T00:00:00"/>
    <n v="3"/>
    <n v="340.53"/>
    <n v="1021.5899999999999"/>
  </r>
  <r>
    <x v="421"/>
    <x v="421"/>
    <s v="Sport i rekreacja"/>
    <d v="2024-09-01T00:00:00"/>
    <n v="3"/>
    <n v="369.02"/>
    <n v="1107.06"/>
  </r>
  <r>
    <x v="421"/>
    <x v="421"/>
    <s v="Sport i rekreacja"/>
    <d v="2024-10-01T00:00:00"/>
    <n v="3"/>
    <n v="348.87"/>
    <n v="1046.6100000000001"/>
  </r>
  <r>
    <x v="421"/>
    <x v="421"/>
    <s v="Sport i rekreacja"/>
    <d v="2024-11-01T00:00:00"/>
    <n v="3"/>
    <n v="346.28"/>
    <n v="1038.8399999999999"/>
  </r>
  <r>
    <x v="421"/>
    <x v="421"/>
    <s v="Sport i rekreacja"/>
    <d v="2024-12-01T00:00:00"/>
    <n v="3"/>
    <n v="357.81"/>
    <n v="1073.43"/>
  </r>
  <r>
    <x v="421"/>
    <x v="421"/>
    <s v="Sport i rekreacja"/>
    <d v="2025-01-01T00:00:00"/>
    <n v="3"/>
    <n v="357.79"/>
    <n v="1073.3700000000001"/>
  </r>
  <r>
    <x v="421"/>
    <x v="421"/>
    <s v="Sport i rekreacja"/>
    <d v="2025-02-01T00:00:00"/>
    <n v="3"/>
    <n v="370.28"/>
    <n v="1110.8399999999999"/>
  </r>
  <r>
    <x v="421"/>
    <x v="421"/>
    <s v="Sport i rekreacja"/>
    <d v="2025-03-01T00:00:00"/>
    <n v="3"/>
    <n v="363.85"/>
    <n v="1091.5500000000002"/>
  </r>
  <r>
    <x v="421"/>
    <x v="421"/>
    <s v="Sport i rekreacja"/>
    <d v="2025-04-01T00:00:00"/>
    <n v="3"/>
    <n v="340.74"/>
    <n v="1022.22"/>
  </r>
  <r>
    <x v="421"/>
    <x v="421"/>
    <s v="Sport i rekreacja"/>
    <d v="2025-05-01T00:00:00"/>
    <n v="3"/>
    <n v="353.51"/>
    <n v="1060.53"/>
  </r>
  <r>
    <x v="421"/>
    <x v="421"/>
    <s v="Sport i rekreacja"/>
    <d v="2025-06-01T00:00:00"/>
    <n v="3"/>
    <n v="365.19"/>
    <n v="1095.57"/>
  </r>
  <r>
    <x v="421"/>
    <x v="421"/>
    <s v="Sport i rekreacja"/>
    <d v="2025-07-01T00:00:00"/>
    <n v="3"/>
    <n v="360.98"/>
    <n v="1082.94"/>
  </r>
  <r>
    <x v="421"/>
    <x v="421"/>
    <s v="Sport i rekreacja"/>
    <d v="2025-08-01T00:00:00"/>
    <n v="4"/>
    <n v="359.25"/>
    <n v="1437"/>
  </r>
  <r>
    <x v="421"/>
    <x v="421"/>
    <s v="Sport i rekreacja"/>
    <d v="2025-09-01T00:00:00"/>
    <n v="3"/>
    <n v="355.55"/>
    <n v="1066.6500000000001"/>
  </r>
  <r>
    <x v="421"/>
    <x v="421"/>
    <s v="Sport i rekreacja"/>
    <d v="2025-10-01T00:00:00"/>
    <n v="4"/>
    <n v="362.92"/>
    <n v="1451.68"/>
  </r>
  <r>
    <x v="421"/>
    <x v="421"/>
    <s v="Sport i rekreacja"/>
    <d v="2025-11-01T00:00:00"/>
    <n v="4"/>
    <n v="368.64"/>
    <n v="1474.56"/>
  </r>
  <r>
    <x v="421"/>
    <x v="421"/>
    <s v="Sport i rekreacja"/>
    <d v="2025-12-01T00:00:00"/>
    <n v="4"/>
    <n v="354.79"/>
    <n v="1419.16"/>
  </r>
  <r>
    <x v="421"/>
    <x v="421"/>
    <s v="Sport i rekreacja"/>
    <d v="2026-01-01T00:00:00"/>
    <n v="4"/>
    <n v="355.88"/>
    <n v="1423.52"/>
  </r>
  <r>
    <x v="421"/>
    <x v="421"/>
    <s v="Sport i rekreacja"/>
    <d v="2026-02-01T00:00:00"/>
    <n v="4"/>
    <n v="347.47"/>
    <n v="1389.88"/>
  </r>
  <r>
    <x v="421"/>
    <x v="421"/>
    <s v="Sport i rekreacja"/>
    <d v="2026-03-01T00:00:00"/>
    <n v="4"/>
    <n v="366.18"/>
    <n v="1464.72"/>
  </r>
  <r>
    <x v="421"/>
    <x v="421"/>
    <s v="Sport i rekreacja"/>
    <d v="2026-04-01T00:00:00"/>
    <n v="4"/>
    <n v="370.51"/>
    <n v="1482.04"/>
  </r>
  <r>
    <x v="421"/>
    <x v="421"/>
    <s v="Sport i rekreacja"/>
    <d v="2026-05-01T00:00:00"/>
    <n v="4"/>
    <n v="348.13"/>
    <n v="1392.52"/>
  </r>
  <r>
    <x v="421"/>
    <x v="421"/>
    <s v="Sport i rekreacja"/>
    <d v="2026-06-01T00:00:00"/>
    <n v="3"/>
    <n v="352.06"/>
    <n v="1056.18"/>
  </r>
  <r>
    <x v="421"/>
    <x v="421"/>
    <s v="Sport i rekreacja"/>
    <d v="2026-07-01T00:00:00"/>
    <n v="4"/>
    <n v="370.11"/>
    <n v="1480.44"/>
  </r>
  <r>
    <x v="422"/>
    <x v="422"/>
    <s v="Sport i rekreacja"/>
    <d v="2024-08-01T00:00:00"/>
    <n v="19"/>
    <n v="41.81"/>
    <n v="794.3900000000001"/>
  </r>
  <r>
    <x v="422"/>
    <x v="422"/>
    <s v="Sport i rekreacja"/>
    <d v="2024-09-01T00:00:00"/>
    <n v="12"/>
    <n v="43.57"/>
    <n v="522.84"/>
  </r>
  <r>
    <x v="422"/>
    <x v="422"/>
    <s v="Sport i rekreacja"/>
    <d v="2024-10-01T00:00:00"/>
    <n v="7"/>
    <n v="44.79"/>
    <n v="313.52999999999997"/>
  </r>
  <r>
    <x v="422"/>
    <x v="422"/>
    <s v="Sport i rekreacja"/>
    <d v="2024-11-01T00:00:00"/>
    <n v="5"/>
    <n v="44.73"/>
    <n v="223.64999999999998"/>
  </r>
  <r>
    <x v="422"/>
    <x v="422"/>
    <s v="Sport i rekreacja"/>
    <d v="2024-12-01T00:00:00"/>
    <n v="4"/>
    <n v="44.93"/>
    <n v="179.72"/>
  </r>
  <r>
    <x v="422"/>
    <x v="422"/>
    <s v="Sport i rekreacja"/>
    <d v="2025-01-01T00:00:00"/>
    <n v="8"/>
    <n v="41.46"/>
    <n v="331.68"/>
  </r>
  <r>
    <x v="422"/>
    <x v="422"/>
    <s v="Sport i rekreacja"/>
    <d v="2025-02-01T00:00:00"/>
    <n v="16"/>
    <n v="41.56"/>
    <n v="664.96"/>
  </r>
  <r>
    <x v="422"/>
    <x v="422"/>
    <s v="Sport i rekreacja"/>
    <d v="2025-03-01T00:00:00"/>
    <n v="19"/>
    <n v="42.43"/>
    <n v="806.17"/>
  </r>
  <r>
    <x v="422"/>
    <x v="422"/>
    <s v="Sport i rekreacja"/>
    <d v="2025-04-01T00:00:00"/>
    <n v="28"/>
    <n v="43.38"/>
    <n v="1214.6400000000001"/>
  </r>
  <r>
    <x v="422"/>
    <x v="422"/>
    <s v="Sport i rekreacja"/>
    <d v="2025-05-01T00:00:00"/>
    <n v="18"/>
    <n v="43.82"/>
    <n v="788.76"/>
  </r>
  <r>
    <x v="422"/>
    <x v="422"/>
    <s v="Sport i rekreacja"/>
    <d v="2025-06-01T00:00:00"/>
    <n v="16"/>
    <n v="42.34"/>
    <n v="677.44"/>
  </r>
  <r>
    <x v="422"/>
    <x v="422"/>
    <s v="Sport i rekreacja"/>
    <d v="2025-07-01T00:00:00"/>
    <n v="24"/>
    <n v="44.54"/>
    <n v="1068.96"/>
  </r>
  <r>
    <x v="422"/>
    <x v="422"/>
    <s v="Sport i rekreacja"/>
    <d v="2025-08-01T00:00:00"/>
    <n v="20"/>
    <n v="44.97"/>
    <n v="899.4"/>
  </r>
  <r>
    <x v="422"/>
    <x v="422"/>
    <s v="Sport i rekreacja"/>
    <d v="2025-09-01T00:00:00"/>
    <n v="12"/>
    <n v="44.07"/>
    <n v="528.84"/>
  </r>
  <r>
    <x v="422"/>
    <x v="422"/>
    <s v="Sport i rekreacja"/>
    <d v="2025-10-01T00:00:00"/>
    <n v="9"/>
    <n v="43.97"/>
    <n v="395.73"/>
  </r>
  <r>
    <x v="422"/>
    <x v="422"/>
    <s v="Sport i rekreacja"/>
    <d v="2025-11-01T00:00:00"/>
    <n v="5"/>
    <n v="44.57"/>
    <n v="222.85"/>
  </r>
  <r>
    <x v="422"/>
    <x v="422"/>
    <s v="Sport i rekreacja"/>
    <d v="2025-12-01T00:00:00"/>
    <n v="4"/>
    <n v="44.07"/>
    <n v="176.28"/>
  </r>
  <r>
    <x v="422"/>
    <x v="422"/>
    <s v="Sport i rekreacja"/>
    <d v="2026-01-01T00:00:00"/>
    <n v="8"/>
    <n v="43.38"/>
    <n v="347.04"/>
  </r>
  <r>
    <x v="422"/>
    <x v="422"/>
    <s v="Sport i rekreacja"/>
    <d v="2026-02-01T00:00:00"/>
    <n v="13"/>
    <n v="43.37"/>
    <n v="563.80999999999995"/>
  </r>
  <r>
    <x v="422"/>
    <x v="422"/>
    <s v="Sport i rekreacja"/>
    <d v="2026-03-01T00:00:00"/>
    <n v="18"/>
    <n v="44.74"/>
    <n v="805.32"/>
  </r>
  <r>
    <x v="422"/>
    <x v="422"/>
    <s v="Sport i rekreacja"/>
    <d v="2026-04-01T00:00:00"/>
    <n v="19"/>
    <n v="45.05"/>
    <n v="855.94999999999993"/>
  </r>
  <r>
    <x v="422"/>
    <x v="422"/>
    <s v="Sport i rekreacja"/>
    <d v="2026-05-01T00:00:00"/>
    <n v="22"/>
    <n v="42.78"/>
    <n v="941.16000000000008"/>
  </r>
  <r>
    <x v="422"/>
    <x v="422"/>
    <s v="Sport i rekreacja"/>
    <d v="2026-06-01T00:00:00"/>
    <n v="28"/>
    <n v="41.45"/>
    <n v="1160.6000000000001"/>
  </r>
  <r>
    <x v="422"/>
    <x v="422"/>
    <s v="Sport i rekreacja"/>
    <d v="2026-07-01T00:00:00"/>
    <n v="28"/>
    <n v="44.48"/>
    <n v="1245.4399999999998"/>
  </r>
  <r>
    <x v="423"/>
    <x v="423"/>
    <s v="Narzędzia"/>
    <d v="2024-08-01T00:00:00"/>
    <n v="4"/>
    <n v="278.20999999999998"/>
    <n v="1112.8399999999999"/>
  </r>
  <r>
    <x v="423"/>
    <x v="423"/>
    <s v="Narzędzia"/>
    <d v="2024-09-01T00:00:00"/>
    <n v="4"/>
    <n v="264.27999999999997"/>
    <n v="1057.1199999999999"/>
  </r>
  <r>
    <x v="423"/>
    <x v="423"/>
    <s v="Narzędzia"/>
    <d v="2024-10-01T00:00:00"/>
    <n v="6"/>
    <n v="279.22000000000003"/>
    <n v="1675.3200000000002"/>
  </r>
  <r>
    <x v="423"/>
    <x v="423"/>
    <s v="Narzędzia"/>
    <d v="2024-11-01T00:00:00"/>
    <n v="8"/>
    <n v="263.45999999999998"/>
    <n v="2107.6799999999998"/>
  </r>
  <r>
    <x v="423"/>
    <x v="423"/>
    <s v="Narzędzia"/>
    <d v="2024-12-01T00:00:00"/>
    <n v="7"/>
    <n v="263.44"/>
    <n v="1844.08"/>
  </r>
  <r>
    <x v="423"/>
    <x v="423"/>
    <s v="Narzędzia"/>
    <d v="2025-01-01T00:00:00"/>
    <n v="10"/>
    <n v="280.63"/>
    <n v="2806.3"/>
  </r>
  <r>
    <x v="423"/>
    <x v="423"/>
    <s v="Narzędzia"/>
    <d v="2025-02-01T00:00:00"/>
    <n v="13"/>
    <n v="268.95"/>
    <n v="3496.35"/>
  </r>
  <r>
    <x v="423"/>
    <x v="423"/>
    <s v="Narzędzia"/>
    <d v="2025-03-01T00:00:00"/>
    <n v="12"/>
    <n v="266.54000000000002"/>
    <n v="3198.4800000000005"/>
  </r>
  <r>
    <x v="423"/>
    <x v="423"/>
    <s v="Narzędzia"/>
    <d v="2025-04-01T00:00:00"/>
    <n v="9"/>
    <n v="286.33"/>
    <n v="2576.9699999999998"/>
  </r>
  <r>
    <x v="423"/>
    <x v="423"/>
    <s v="Narzędzia"/>
    <d v="2025-05-01T00:00:00"/>
    <n v="6"/>
    <n v="282.73"/>
    <n v="1696.38"/>
  </r>
  <r>
    <x v="423"/>
    <x v="423"/>
    <s v="Narzędzia"/>
    <d v="2025-06-01T00:00:00"/>
    <n v="5"/>
    <n v="287.3"/>
    <n v="1436.5"/>
  </r>
  <r>
    <x v="423"/>
    <x v="423"/>
    <s v="Narzędzia"/>
    <d v="2025-07-01T00:00:00"/>
    <n v="5"/>
    <n v="287.08999999999997"/>
    <n v="1435.4499999999998"/>
  </r>
  <r>
    <x v="423"/>
    <x v="423"/>
    <s v="Narzędzia"/>
    <d v="2025-08-01T00:00:00"/>
    <n v="2"/>
    <n v="287.12"/>
    <n v="574.24"/>
  </r>
  <r>
    <x v="423"/>
    <x v="423"/>
    <s v="Narzędzia"/>
    <d v="2025-09-01T00:00:00"/>
    <n v="4"/>
    <n v="260.83999999999997"/>
    <n v="1043.3599999999999"/>
  </r>
  <r>
    <x v="423"/>
    <x v="423"/>
    <s v="Narzędzia"/>
    <d v="2025-10-01T00:00:00"/>
    <n v="3"/>
    <n v="277.57"/>
    <n v="832.71"/>
  </r>
  <r>
    <x v="423"/>
    <x v="423"/>
    <s v="Narzędzia"/>
    <d v="2025-11-01T00:00:00"/>
    <n v="9"/>
    <n v="271.2"/>
    <n v="2440.7999999999997"/>
  </r>
  <r>
    <x v="423"/>
    <x v="423"/>
    <s v="Narzędzia"/>
    <d v="2025-12-01T00:00:00"/>
    <n v="11"/>
    <n v="266.04000000000002"/>
    <n v="2926.44"/>
  </r>
  <r>
    <x v="423"/>
    <x v="423"/>
    <s v="Narzędzia"/>
    <d v="2026-01-01T00:00:00"/>
    <n v="11"/>
    <n v="268.77"/>
    <n v="2956.47"/>
  </r>
  <r>
    <x v="423"/>
    <x v="423"/>
    <s v="Narzędzia"/>
    <d v="2026-02-01T00:00:00"/>
    <n v="13"/>
    <n v="267.61"/>
    <n v="3478.9300000000003"/>
  </r>
  <r>
    <x v="423"/>
    <x v="423"/>
    <s v="Narzędzia"/>
    <d v="2026-03-01T00:00:00"/>
    <n v="9"/>
    <n v="280.45"/>
    <n v="2524.0499999999997"/>
  </r>
  <r>
    <x v="423"/>
    <x v="423"/>
    <s v="Narzędzia"/>
    <d v="2026-04-01T00:00:00"/>
    <n v="10"/>
    <n v="281.76"/>
    <n v="2817.6"/>
  </r>
  <r>
    <x v="423"/>
    <x v="423"/>
    <s v="Narzędzia"/>
    <d v="2026-05-01T00:00:00"/>
    <n v="10"/>
    <n v="264.35000000000002"/>
    <n v="2643.5"/>
  </r>
  <r>
    <x v="423"/>
    <x v="423"/>
    <s v="Narzędzia"/>
    <d v="2026-06-01T00:00:00"/>
    <n v="5"/>
    <n v="267.20999999999998"/>
    <n v="1336.05"/>
  </r>
  <r>
    <x v="423"/>
    <x v="423"/>
    <s v="Narzędzia"/>
    <d v="2026-07-01T00:00:00"/>
    <n v="6"/>
    <n v="284.74"/>
    <n v="1708.44"/>
  </r>
  <r>
    <x v="424"/>
    <x v="424"/>
    <s v="Obuwie"/>
    <d v="2024-08-01T00:00:00"/>
    <n v="4"/>
    <n v="285.41000000000003"/>
    <n v="1141.6400000000001"/>
  </r>
  <r>
    <x v="424"/>
    <x v="424"/>
    <s v="Obuwie"/>
    <d v="2024-09-01T00:00:00"/>
    <n v="3"/>
    <n v="292.64999999999998"/>
    <n v="877.94999999999993"/>
  </r>
  <r>
    <x v="424"/>
    <x v="424"/>
    <s v="Obuwie"/>
    <d v="2024-10-01T00:00:00"/>
    <n v="8"/>
    <n v="291.01"/>
    <n v="2328.08"/>
  </r>
  <r>
    <x v="424"/>
    <x v="424"/>
    <s v="Obuwie"/>
    <d v="2024-11-01T00:00:00"/>
    <n v="9"/>
    <n v="299.39"/>
    <n v="2694.5099999999998"/>
  </r>
  <r>
    <x v="424"/>
    <x v="424"/>
    <s v="Obuwie"/>
    <d v="2024-12-01T00:00:00"/>
    <n v="8"/>
    <n v="283.95"/>
    <n v="2271.6"/>
  </r>
  <r>
    <x v="424"/>
    <x v="424"/>
    <s v="Obuwie"/>
    <d v="2025-01-01T00:00:00"/>
    <n v="7"/>
    <n v="286.75"/>
    <n v="2007.25"/>
  </r>
  <r>
    <x v="424"/>
    <x v="424"/>
    <s v="Obuwie"/>
    <d v="2025-02-01T00:00:00"/>
    <n v="5"/>
    <n v="289.04000000000002"/>
    <n v="1445.2"/>
  </r>
  <r>
    <x v="424"/>
    <x v="424"/>
    <s v="Obuwie"/>
    <d v="2025-03-01T00:00:00"/>
    <n v="7"/>
    <n v="288.32"/>
    <n v="2018.24"/>
  </r>
  <r>
    <x v="424"/>
    <x v="424"/>
    <s v="Obuwie"/>
    <d v="2025-04-01T00:00:00"/>
    <n v="4"/>
    <n v="300.79000000000002"/>
    <n v="1203.1600000000001"/>
  </r>
  <r>
    <x v="424"/>
    <x v="424"/>
    <s v="Obuwie"/>
    <d v="2025-05-01T00:00:00"/>
    <n v="3"/>
    <n v="287.18"/>
    <n v="861.54"/>
  </r>
  <r>
    <x v="424"/>
    <x v="424"/>
    <s v="Obuwie"/>
    <d v="2025-06-01T00:00:00"/>
    <n v="2"/>
    <n v="282.55"/>
    <n v="565.1"/>
  </r>
  <r>
    <x v="424"/>
    <x v="424"/>
    <s v="Obuwie"/>
    <d v="2025-07-01T00:00:00"/>
    <n v="2"/>
    <n v="289.8"/>
    <n v="579.6"/>
  </r>
  <r>
    <x v="424"/>
    <x v="424"/>
    <s v="Obuwie"/>
    <d v="2025-08-01T00:00:00"/>
    <n v="2"/>
    <n v="304.18"/>
    <n v="608.36"/>
  </r>
  <r>
    <x v="424"/>
    <x v="424"/>
    <s v="Obuwie"/>
    <d v="2025-09-01T00:00:00"/>
    <n v="3"/>
    <n v="285.48"/>
    <n v="856.44"/>
  </r>
  <r>
    <x v="424"/>
    <x v="424"/>
    <s v="Obuwie"/>
    <d v="2025-10-01T00:00:00"/>
    <n v="6"/>
    <n v="290.42"/>
    <n v="1742.52"/>
  </r>
  <r>
    <x v="424"/>
    <x v="424"/>
    <s v="Obuwie"/>
    <d v="2025-11-01T00:00:00"/>
    <n v="5"/>
    <n v="307.07"/>
    <n v="1535.35"/>
  </r>
  <r>
    <x v="424"/>
    <x v="424"/>
    <s v="Obuwie"/>
    <d v="2025-12-01T00:00:00"/>
    <n v="9"/>
    <n v="299.58999999999997"/>
    <n v="2696.31"/>
  </r>
  <r>
    <x v="424"/>
    <x v="424"/>
    <s v="Obuwie"/>
    <d v="2026-01-01T00:00:00"/>
    <n v="8"/>
    <n v="284.44"/>
    <n v="2275.52"/>
  </r>
  <r>
    <x v="424"/>
    <x v="424"/>
    <s v="Obuwie"/>
    <d v="2026-02-01T00:00:00"/>
    <n v="9"/>
    <n v="301.52"/>
    <n v="2713.68"/>
  </r>
  <r>
    <x v="424"/>
    <x v="424"/>
    <s v="Obuwie"/>
    <d v="2026-03-01T00:00:00"/>
    <n v="6"/>
    <n v="299"/>
    <n v="1794"/>
  </r>
  <r>
    <x v="424"/>
    <x v="424"/>
    <s v="Obuwie"/>
    <d v="2026-04-01T00:00:00"/>
    <n v="5"/>
    <n v="302.24"/>
    <n v="1511.2"/>
  </r>
  <r>
    <x v="424"/>
    <x v="424"/>
    <s v="Obuwie"/>
    <d v="2026-05-01T00:00:00"/>
    <n v="2"/>
    <n v="281.27"/>
    <n v="562.54"/>
  </r>
  <r>
    <x v="424"/>
    <x v="424"/>
    <s v="Obuwie"/>
    <d v="2026-06-01T00:00:00"/>
    <n v="1"/>
    <n v="302.25"/>
    <n v="302.25"/>
  </r>
  <r>
    <x v="424"/>
    <x v="424"/>
    <s v="Obuwie"/>
    <d v="2026-07-01T00:00:00"/>
    <n v="1"/>
    <n v="294.56"/>
    <n v="294.56"/>
  </r>
  <r>
    <x v="425"/>
    <x v="425"/>
    <s v="Oświetlenie"/>
    <d v="2024-08-01T00:00:00"/>
    <n v="24"/>
    <n v="212.4"/>
    <n v="5097.6000000000004"/>
  </r>
  <r>
    <x v="425"/>
    <x v="425"/>
    <s v="Oświetlenie"/>
    <d v="2024-09-01T00:00:00"/>
    <n v="19"/>
    <n v="210.88"/>
    <n v="4006.72"/>
  </r>
  <r>
    <x v="425"/>
    <x v="425"/>
    <s v="Oświetlenie"/>
    <d v="2024-10-01T00:00:00"/>
    <n v="30"/>
    <n v="207.38"/>
    <n v="6221.4"/>
  </r>
  <r>
    <x v="425"/>
    <x v="425"/>
    <s v="Oświetlenie"/>
    <d v="2024-11-01T00:00:00"/>
    <n v="33"/>
    <n v="206.07"/>
    <n v="6800.3099999999995"/>
  </r>
  <r>
    <x v="425"/>
    <x v="425"/>
    <s v="Oświetlenie"/>
    <d v="2024-12-01T00:00:00"/>
    <n v="16"/>
    <n v="198.25"/>
    <n v="3172"/>
  </r>
  <r>
    <x v="425"/>
    <x v="425"/>
    <s v="Oświetlenie"/>
    <d v="2025-01-01T00:00:00"/>
    <n v="14"/>
    <n v="201.68"/>
    <n v="2823.52"/>
  </r>
  <r>
    <x v="425"/>
    <x v="425"/>
    <s v="Oświetlenie"/>
    <d v="2025-02-01T00:00:00"/>
    <n v="8"/>
    <n v="213.15"/>
    <n v="1705.2"/>
  </r>
  <r>
    <x v="425"/>
    <x v="425"/>
    <s v="Oświetlenie"/>
    <d v="2025-03-01T00:00:00"/>
    <n v="6"/>
    <n v="202.54"/>
    <n v="1215.24"/>
  </r>
  <r>
    <x v="425"/>
    <x v="425"/>
    <s v="Oświetlenie"/>
    <d v="2025-04-01T00:00:00"/>
    <n v="8"/>
    <n v="210.98"/>
    <n v="1687.84"/>
  </r>
  <r>
    <x v="425"/>
    <x v="425"/>
    <s v="Oświetlenie"/>
    <d v="2025-05-01T00:00:00"/>
    <n v="13"/>
    <n v="208.36"/>
    <n v="2708.6800000000003"/>
  </r>
  <r>
    <x v="425"/>
    <x v="425"/>
    <s v="Oświetlenie"/>
    <d v="2025-06-01T00:00:00"/>
    <n v="16"/>
    <n v="205.74"/>
    <n v="3291.84"/>
  </r>
  <r>
    <x v="425"/>
    <x v="425"/>
    <s v="Oświetlenie"/>
    <d v="2025-07-01T00:00:00"/>
    <n v="25"/>
    <n v="197.5"/>
    <n v="4937.5"/>
  </r>
  <r>
    <x v="425"/>
    <x v="425"/>
    <s v="Oświetlenie"/>
    <d v="2025-08-01T00:00:00"/>
    <n v="36"/>
    <n v="198.42"/>
    <n v="7143.12"/>
  </r>
  <r>
    <x v="425"/>
    <x v="425"/>
    <s v="Oświetlenie"/>
    <d v="2025-09-01T00:00:00"/>
    <n v="35"/>
    <n v="210.28"/>
    <n v="7359.8"/>
  </r>
  <r>
    <x v="425"/>
    <x v="425"/>
    <s v="Oświetlenie"/>
    <d v="2025-10-01T00:00:00"/>
    <n v="30"/>
    <n v="200.96"/>
    <n v="6028.8"/>
  </r>
  <r>
    <x v="425"/>
    <x v="425"/>
    <s v="Oświetlenie"/>
    <d v="2025-11-01T00:00:00"/>
    <n v="33"/>
    <n v="203.2"/>
    <n v="6705.5999999999995"/>
  </r>
  <r>
    <x v="425"/>
    <x v="425"/>
    <s v="Oświetlenie"/>
    <d v="2025-12-01T00:00:00"/>
    <n v="20"/>
    <n v="197.61"/>
    <n v="3952.2000000000003"/>
  </r>
  <r>
    <x v="425"/>
    <x v="425"/>
    <s v="Oświetlenie"/>
    <d v="2026-01-01T00:00:00"/>
    <n v="17"/>
    <n v="199.8"/>
    <n v="3396.6000000000004"/>
  </r>
  <r>
    <x v="425"/>
    <x v="425"/>
    <s v="Oświetlenie"/>
    <d v="2026-02-01T00:00:00"/>
    <n v="13"/>
    <n v="215.51"/>
    <n v="2801.63"/>
  </r>
  <r>
    <x v="425"/>
    <x v="425"/>
    <s v="Oświetlenie"/>
    <d v="2026-03-01T00:00:00"/>
    <n v="6"/>
    <n v="203.76"/>
    <n v="1222.56"/>
  </r>
  <r>
    <x v="425"/>
    <x v="425"/>
    <s v="Oświetlenie"/>
    <d v="2026-04-01T00:00:00"/>
    <n v="6"/>
    <n v="204.24"/>
    <n v="1225.44"/>
  </r>
  <r>
    <x v="425"/>
    <x v="425"/>
    <s v="Oświetlenie"/>
    <d v="2026-05-01T00:00:00"/>
    <n v="10"/>
    <n v="204.31"/>
    <n v="2043.1"/>
  </r>
  <r>
    <x v="425"/>
    <x v="425"/>
    <s v="Oświetlenie"/>
    <d v="2026-06-01T00:00:00"/>
    <n v="17"/>
    <n v="196.9"/>
    <n v="3347.3"/>
  </r>
  <r>
    <x v="425"/>
    <x v="425"/>
    <s v="Oświetlenie"/>
    <d v="2026-07-01T00:00:00"/>
    <n v="24"/>
    <n v="204.88"/>
    <n v="4917.12"/>
  </r>
  <r>
    <x v="426"/>
    <x v="426"/>
    <s v="RTV"/>
    <d v="2024-08-01T00:00:00"/>
    <n v="75"/>
    <n v="1451.53"/>
    <n v="108864.75"/>
  </r>
  <r>
    <x v="426"/>
    <x v="426"/>
    <s v="RTV"/>
    <d v="2024-09-01T00:00:00"/>
    <n v="49"/>
    <n v="1504.99"/>
    <n v="73744.509999999995"/>
  </r>
  <r>
    <x v="426"/>
    <x v="426"/>
    <s v="RTV"/>
    <d v="2024-10-01T00:00:00"/>
    <n v="46"/>
    <n v="1496.36"/>
    <n v="68832.56"/>
  </r>
  <r>
    <x v="426"/>
    <x v="426"/>
    <s v="RTV"/>
    <d v="2024-11-01T00:00:00"/>
    <n v="49"/>
    <n v="1556.66"/>
    <n v="76276.340000000011"/>
  </r>
  <r>
    <x v="426"/>
    <x v="426"/>
    <s v="RTV"/>
    <d v="2024-12-01T00:00:00"/>
    <n v="42"/>
    <n v="1450.29"/>
    <n v="60912.18"/>
  </r>
  <r>
    <x v="426"/>
    <x v="426"/>
    <s v="RTV"/>
    <d v="2025-01-01T00:00:00"/>
    <n v="17"/>
    <n v="1557.66"/>
    <n v="26480.22"/>
  </r>
  <r>
    <x v="426"/>
    <x v="426"/>
    <s v="RTV"/>
    <d v="2025-02-01T00:00:00"/>
    <n v="7"/>
    <n v="1544.51"/>
    <n v="10811.57"/>
  </r>
  <r>
    <x v="426"/>
    <x v="426"/>
    <s v="RTV"/>
    <d v="2025-03-01T00:00:00"/>
    <n v="7"/>
    <n v="1554.94"/>
    <n v="10884.58"/>
  </r>
  <r>
    <x v="426"/>
    <x v="426"/>
    <s v="RTV"/>
    <d v="2025-04-01T00:00:00"/>
    <n v="16"/>
    <n v="1479.38"/>
    <n v="23670.080000000002"/>
  </r>
  <r>
    <x v="426"/>
    <x v="426"/>
    <s v="RTV"/>
    <d v="2025-05-01T00:00:00"/>
    <n v="23"/>
    <n v="1488.27"/>
    <n v="34230.21"/>
  </r>
  <r>
    <x v="426"/>
    <x v="426"/>
    <s v="RTV"/>
    <d v="2025-06-01T00:00:00"/>
    <n v="49"/>
    <n v="1550.97"/>
    <n v="75997.53"/>
  </r>
  <r>
    <x v="426"/>
    <x v="426"/>
    <s v="RTV"/>
    <d v="2025-07-01T00:00:00"/>
    <n v="79"/>
    <n v="1466.14"/>
    <n v="115825.06000000001"/>
  </r>
  <r>
    <x v="426"/>
    <x v="426"/>
    <s v="RTV"/>
    <d v="2025-08-01T00:00:00"/>
    <n v="89"/>
    <n v="1527.29"/>
    <n v="135928.81"/>
  </r>
  <r>
    <x v="426"/>
    <x v="426"/>
    <s v="RTV"/>
    <d v="2025-09-01T00:00:00"/>
    <n v="44"/>
    <n v="1575.83"/>
    <n v="69336.51999999999"/>
  </r>
  <r>
    <x v="426"/>
    <x v="426"/>
    <s v="RTV"/>
    <d v="2025-10-01T00:00:00"/>
    <n v="77"/>
    <n v="1479.24"/>
    <n v="113901.48"/>
  </r>
  <r>
    <x v="426"/>
    <x v="426"/>
    <s v="RTV"/>
    <d v="2025-11-01T00:00:00"/>
    <n v="62"/>
    <n v="1581.89"/>
    <n v="98077.180000000008"/>
  </r>
  <r>
    <x v="426"/>
    <x v="426"/>
    <s v="RTV"/>
    <d v="2025-12-01T00:00:00"/>
    <n v="37"/>
    <n v="1494.69"/>
    <n v="55303.53"/>
  </r>
  <r>
    <x v="426"/>
    <x v="426"/>
    <s v="RTV"/>
    <d v="2026-01-01T00:00:00"/>
    <n v="15"/>
    <n v="1584.92"/>
    <n v="23773.800000000003"/>
  </r>
  <r>
    <x v="426"/>
    <x v="426"/>
    <s v="RTV"/>
    <d v="2026-02-01T00:00:00"/>
    <n v="9"/>
    <n v="1512.78"/>
    <n v="13615.02"/>
  </r>
  <r>
    <x v="426"/>
    <x v="426"/>
    <s v="RTV"/>
    <d v="2026-03-01T00:00:00"/>
    <n v="5"/>
    <n v="1449.5"/>
    <n v="7247.5"/>
  </r>
  <r>
    <x v="426"/>
    <x v="426"/>
    <s v="RTV"/>
    <d v="2026-04-01T00:00:00"/>
    <n v="11"/>
    <n v="1478.58"/>
    <n v="16264.38"/>
  </r>
  <r>
    <x v="426"/>
    <x v="426"/>
    <s v="RTV"/>
    <d v="2026-05-01T00:00:00"/>
    <n v="32"/>
    <n v="1486.95"/>
    <n v="47582.400000000001"/>
  </r>
  <r>
    <x v="426"/>
    <x v="426"/>
    <s v="RTV"/>
    <d v="2026-06-01T00:00:00"/>
    <n v="48"/>
    <n v="1522.86"/>
    <n v="73097.279999999999"/>
  </r>
  <r>
    <x v="426"/>
    <x v="426"/>
    <s v="RTV"/>
    <d v="2026-07-01T00:00:00"/>
    <n v="85"/>
    <n v="1504.79"/>
    <n v="127907.15"/>
  </r>
  <r>
    <x v="427"/>
    <x v="427"/>
    <s v="Obuwie"/>
    <d v="2024-08-01T00:00:00"/>
    <n v="2"/>
    <n v="131.15"/>
    <n v="262.3"/>
  </r>
  <r>
    <x v="427"/>
    <x v="427"/>
    <s v="Obuwie"/>
    <d v="2024-09-01T00:00:00"/>
    <n v="2"/>
    <n v="123.59"/>
    <n v="247.18"/>
  </r>
  <r>
    <x v="427"/>
    <x v="427"/>
    <s v="Obuwie"/>
    <d v="2024-10-01T00:00:00"/>
    <n v="3"/>
    <n v="123.86"/>
    <n v="371.58"/>
  </r>
  <r>
    <x v="427"/>
    <x v="427"/>
    <s v="Obuwie"/>
    <d v="2024-11-01T00:00:00"/>
    <n v="2"/>
    <n v="126.71"/>
    <n v="253.42"/>
  </r>
  <r>
    <x v="427"/>
    <x v="427"/>
    <s v="Obuwie"/>
    <d v="2024-12-01T00:00:00"/>
    <n v="2"/>
    <n v="134.12"/>
    <n v="268.24"/>
  </r>
  <r>
    <x v="427"/>
    <x v="427"/>
    <s v="Obuwie"/>
    <d v="2025-01-01T00:00:00"/>
    <n v="2"/>
    <n v="126.02"/>
    <n v="252.04"/>
  </r>
  <r>
    <x v="427"/>
    <x v="427"/>
    <s v="Obuwie"/>
    <d v="2025-02-01T00:00:00"/>
    <n v="1"/>
    <n v="132.83000000000001"/>
    <n v="132.83000000000001"/>
  </r>
  <r>
    <x v="427"/>
    <x v="427"/>
    <s v="Obuwie"/>
    <d v="2025-03-01T00:00:00"/>
    <n v="1"/>
    <n v="123.98"/>
    <n v="123.98"/>
  </r>
  <r>
    <x v="427"/>
    <x v="427"/>
    <s v="Obuwie"/>
    <d v="2025-04-01T00:00:00"/>
    <n v="1"/>
    <n v="131.69"/>
    <n v="131.69"/>
  </r>
  <r>
    <x v="427"/>
    <x v="427"/>
    <s v="Obuwie"/>
    <d v="2025-05-01T00:00:00"/>
    <n v="1"/>
    <n v="130.66999999999999"/>
    <n v="130.66999999999999"/>
  </r>
  <r>
    <x v="427"/>
    <x v="427"/>
    <s v="Obuwie"/>
    <d v="2025-06-01T00:00:00"/>
    <n v="1"/>
    <n v="126.67"/>
    <n v="126.67"/>
  </r>
  <r>
    <x v="427"/>
    <x v="427"/>
    <s v="Obuwie"/>
    <d v="2025-07-01T00:00:00"/>
    <n v="2"/>
    <n v="128.1"/>
    <n v="256.2"/>
  </r>
  <r>
    <x v="427"/>
    <x v="427"/>
    <s v="Obuwie"/>
    <d v="2025-08-01T00:00:00"/>
    <n v="2"/>
    <n v="135.41999999999999"/>
    <n v="270.83999999999997"/>
  </r>
  <r>
    <x v="427"/>
    <x v="427"/>
    <s v="Obuwie"/>
    <d v="2025-09-01T00:00:00"/>
    <n v="3"/>
    <n v="123.08"/>
    <n v="369.24"/>
  </r>
  <r>
    <x v="427"/>
    <x v="427"/>
    <s v="Obuwie"/>
    <d v="2025-10-01T00:00:00"/>
    <n v="2"/>
    <n v="134.25"/>
    <n v="268.5"/>
  </r>
  <r>
    <x v="427"/>
    <x v="427"/>
    <s v="Obuwie"/>
    <d v="2025-11-01T00:00:00"/>
    <n v="2"/>
    <n v="134.83000000000001"/>
    <n v="269.66000000000003"/>
  </r>
  <r>
    <x v="427"/>
    <x v="427"/>
    <s v="Obuwie"/>
    <d v="2025-12-01T00:00:00"/>
    <n v="2"/>
    <n v="129.02000000000001"/>
    <n v="258.04000000000002"/>
  </r>
  <r>
    <x v="427"/>
    <x v="427"/>
    <s v="Obuwie"/>
    <d v="2026-01-01T00:00:00"/>
    <n v="1"/>
    <n v="123.11"/>
    <n v="123.11"/>
  </r>
  <r>
    <x v="427"/>
    <x v="427"/>
    <s v="Obuwie"/>
    <d v="2026-02-01T00:00:00"/>
    <n v="1"/>
    <n v="130"/>
    <n v="130"/>
  </r>
  <r>
    <x v="427"/>
    <x v="427"/>
    <s v="Obuwie"/>
    <d v="2026-03-01T00:00:00"/>
    <n v="1"/>
    <n v="127.87"/>
    <n v="127.87"/>
  </r>
  <r>
    <x v="427"/>
    <x v="427"/>
    <s v="Obuwie"/>
    <d v="2026-04-01T00:00:00"/>
    <n v="1"/>
    <n v="134.71"/>
    <n v="134.71"/>
  </r>
  <r>
    <x v="427"/>
    <x v="427"/>
    <s v="Obuwie"/>
    <d v="2026-05-01T00:00:00"/>
    <n v="1"/>
    <n v="126.17"/>
    <n v="126.17"/>
  </r>
  <r>
    <x v="427"/>
    <x v="427"/>
    <s v="Obuwie"/>
    <d v="2026-06-01T00:00:00"/>
    <n v="2"/>
    <n v="124.49"/>
    <n v="248.98"/>
  </r>
  <r>
    <x v="427"/>
    <x v="427"/>
    <s v="Obuwie"/>
    <d v="2026-07-01T00:00:00"/>
    <n v="1"/>
    <n v="128.46"/>
    <n v="128.46"/>
  </r>
  <r>
    <x v="428"/>
    <x v="428"/>
    <s v="Narzędzia"/>
    <d v="2024-08-01T00:00:00"/>
    <n v="1"/>
    <n v="210.27"/>
    <n v="210.27"/>
  </r>
  <r>
    <x v="428"/>
    <x v="428"/>
    <s v="Narzędzia"/>
    <d v="2024-09-01T00:00:00"/>
    <n v="1"/>
    <n v="210.47"/>
    <n v="210.47"/>
  </r>
  <r>
    <x v="428"/>
    <x v="428"/>
    <s v="Narzędzia"/>
    <d v="2024-10-01T00:00:00"/>
    <n v="1"/>
    <n v="208.92"/>
    <n v="208.92"/>
  </r>
  <r>
    <x v="428"/>
    <x v="428"/>
    <s v="Narzędzia"/>
    <d v="2024-11-01T00:00:00"/>
    <n v="1"/>
    <n v="197.86"/>
    <n v="197.86"/>
  </r>
  <r>
    <x v="428"/>
    <x v="428"/>
    <s v="Narzędzia"/>
    <d v="2024-12-01T00:00:00"/>
    <n v="1"/>
    <n v="200.44"/>
    <n v="200.44"/>
  </r>
  <r>
    <x v="428"/>
    <x v="428"/>
    <s v="Narzędzia"/>
    <d v="2025-01-01T00:00:00"/>
    <n v="1"/>
    <n v="197.21"/>
    <n v="197.21"/>
  </r>
  <r>
    <x v="428"/>
    <x v="428"/>
    <s v="Narzędzia"/>
    <d v="2025-02-01T00:00:00"/>
    <n v="1"/>
    <n v="202.89"/>
    <n v="202.89"/>
  </r>
  <r>
    <x v="428"/>
    <x v="428"/>
    <s v="Narzędzia"/>
    <d v="2025-03-01T00:00:00"/>
    <n v="1"/>
    <n v="210.65"/>
    <n v="210.65"/>
  </r>
  <r>
    <x v="428"/>
    <x v="428"/>
    <s v="Narzędzia"/>
    <d v="2025-04-01T00:00:00"/>
    <n v="1"/>
    <n v="205.74"/>
    <n v="205.74"/>
  </r>
  <r>
    <x v="428"/>
    <x v="428"/>
    <s v="Narzędzia"/>
    <d v="2025-05-01T00:00:00"/>
    <n v="1"/>
    <n v="215.26"/>
    <n v="215.26"/>
  </r>
  <r>
    <x v="428"/>
    <x v="428"/>
    <s v="Narzędzia"/>
    <d v="2025-06-01T00:00:00"/>
    <n v="1"/>
    <n v="202.26"/>
    <n v="202.26"/>
  </r>
  <r>
    <x v="428"/>
    <x v="428"/>
    <s v="Narzędzia"/>
    <d v="2025-07-01T00:00:00"/>
    <n v="1"/>
    <n v="200.36"/>
    <n v="200.36"/>
  </r>
  <r>
    <x v="428"/>
    <x v="428"/>
    <s v="Narzędzia"/>
    <d v="2025-08-01T00:00:00"/>
    <n v="1"/>
    <n v="208.06"/>
    <n v="208.06"/>
  </r>
  <r>
    <x v="428"/>
    <x v="428"/>
    <s v="Narzędzia"/>
    <d v="2025-09-01T00:00:00"/>
    <n v="1"/>
    <n v="212.01"/>
    <n v="212.01"/>
  </r>
  <r>
    <x v="428"/>
    <x v="428"/>
    <s v="Narzędzia"/>
    <d v="2025-10-01T00:00:00"/>
    <n v="2"/>
    <n v="200.83"/>
    <n v="401.66"/>
  </r>
  <r>
    <x v="428"/>
    <x v="428"/>
    <s v="Narzędzia"/>
    <d v="2025-11-01T00:00:00"/>
    <n v="1"/>
    <n v="201.8"/>
    <n v="201.8"/>
  </r>
  <r>
    <x v="428"/>
    <x v="428"/>
    <s v="Narzędzia"/>
    <d v="2025-12-01T00:00:00"/>
    <n v="1"/>
    <n v="201.81"/>
    <n v="201.81"/>
  </r>
  <r>
    <x v="428"/>
    <x v="428"/>
    <s v="Narzędzia"/>
    <d v="2026-01-01T00:00:00"/>
    <n v="1"/>
    <n v="199.9"/>
    <n v="199.9"/>
  </r>
  <r>
    <x v="428"/>
    <x v="428"/>
    <s v="Narzędzia"/>
    <d v="2026-02-01T00:00:00"/>
    <n v="1"/>
    <n v="215.69"/>
    <n v="215.69"/>
  </r>
  <r>
    <x v="428"/>
    <x v="428"/>
    <s v="Narzędzia"/>
    <d v="2026-03-01T00:00:00"/>
    <n v="1"/>
    <n v="202.67"/>
    <n v="202.67"/>
  </r>
  <r>
    <x v="428"/>
    <x v="428"/>
    <s v="Narzędzia"/>
    <d v="2026-04-01T00:00:00"/>
    <n v="1"/>
    <n v="202.62"/>
    <n v="202.62"/>
  </r>
  <r>
    <x v="428"/>
    <x v="428"/>
    <s v="Narzędzia"/>
    <d v="2026-05-01T00:00:00"/>
    <n v="1"/>
    <n v="211.29"/>
    <n v="211.29"/>
  </r>
  <r>
    <x v="428"/>
    <x v="428"/>
    <s v="Narzędzia"/>
    <d v="2026-06-01T00:00:00"/>
    <n v="1"/>
    <n v="198.1"/>
    <n v="198.1"/>
  </r>
  <r>
    <x v="428"/>
    <x v="428"/>
    <s v="Narzędzia"/>
    <d v="2026-07-01T00:00:00"/>
    <n v="1"/>
    <n v="196.74"/>
    <n v="196.74"/>
  </r>
  <r>
    <x v="429"/>
    <x v="429"/>
    <s v="Oświetlenie"/>
    <d v="2024-08-01T00:00:00"/>
    <n v="2"/>
    <n v="121.96"/>
    <n v="243.92"/>
  </r>
  <r>
    <x v="429"/>
    <x v="429"/>
    <s v="Oświetlenie"/>
    <d v="2024-09-01T00:00:00"/>
    <n v="3"/>
    <n v="132.22999999999999"/>
    <n v="396.68999999999994"/>
  </r>
  <r>
    <x v="429"/>
    <x v="429"/>
    <s v="Oświetlenie"/>
    <d v="2024-10-01T00:00:00"/>
    <n v="3"/>
    <n v="129.82"/>
    <n v="389.46"/>
  </r>
  <r>
    <x v="429"/>
    <x v="429"/>
    <s v="Oświetlenie"/>
    <d v="2024-11-01T00:00:00"/>
    <n v="3"/>
    <n v="131.44999999999999"/>
    <n v="394.34999999999997"/>
  </r>
  <r>
    <x v="429"/>
    <x v="429"/>
    <s v="Oświetlenie"/>
    <d v="2024-12-01T00:00:00"/>
    <n v="4"/>
    <n v="127.38"/>
    <n v="509.52"/>
  </r>
  <r>
    <x v="429"/>
    <x v="429"/>
    <s v="Oświetlenie"/>
    <d v="2025-01-01T00:00:00"/>
    <n v="2"/>
    <n v="122.94"/>
    <n v="245.88"/>
  </r>
  <r>
    <x v="429"/>
    <x v="429"/>
    <s v="Oświetlenie"/>
    <d v="2025-02-01T00:00:00"/>
    <n v="2"/>
    <n v="130.4"/>
    <n v="260.8"/>
  </r>
  <r>
    <x v="429"/>
    <x v="429"/>
    <s v="Oświetlenie"/>
    <d v="2025-03-01T00:00:00"/>
    <n v="1"/>
    <n v="122.23"/>
    <n v="122.23"/>
  </r>
  <r>
    <x v="429"/>
    <x v="429"/>
    <s v="Oświetlenie"/>
    <d v="2025-04-01T00:00:00"/>
    <n v="1"/>
    <n v="132.09"/>
    <n v="132.09"/>
  </r>
  <r>
    <x v="429"/>
    <x v="429"/>
    <s v="Oświetlenie"/>
    <d v="2025-05-01T00:00:00"/>
    <n v="0"/>
    <n v="127.48"/>
    <n v="0"/>
  </r>
  <r>
    <x v="429"/>
    <x v="429"/>
    <s v="Oświetlenie"/>
    <d v="2025-06-01T00:00:00"/>
    <n v="1"/>
    <n v="123.33"/>
    <n v="123.33"/>
  </r>
  <r>
    <x v="429"/>
    <x v="429"/>
    <s v="Oświetlenie"/>
    <d v="2025-07-01T00:00:00"/>
    <n v="1"/>
    <n v="127.81"/>
    <n v="127.81"/>
  </r>
  <r>
    <x v="429"/>
    <x v="429"/>
    <s v="Oświetlenie"/>
    <d v="2025-08-01T00:00:00"/>
    <n v="2"/>
    <n v="124.52"/>
    <n v="249.04"/>
  </r>
  <r>
    <x v="429"/>
    <x v="429"/>
    <s v="Oświetlenie"/>
    <d v="2025-09-01T00:00:00"/>
    <n v="3"/>
    <n v="123.42"/>
    <n v="370.26"/>
  </r>
  <r>
    <x v="429"/>
    <x v="429"/>
    <s v="Oświetlenie"/>
    <d v="2025-10-01T00:00:00"/>
    <n v="4"/>
    <n v="123.99"/>
    <n v="495.96"/>
  </r>
  <r>
    <x v="429"/>
    <x v="429"/>
    <s v="Oświetlenie"/>
    <d v="2025-11-01T00:00:00"/>
    <n v="4"/>
    <n v="124.06"/>
    <n v="496.24"/>
  </r>
  <r>
    <x v="429"/>
    <x v="429"/>
    <s v="Oświetlenie"/>
    <d v="2025-12-01T00:00:00"/>
    <n v="4"/>
    <n v="129.28"/>
    <n v="517.12"/>
  </r>
  <r>
    <x v="429"/>
    <x v="429"/>
    <s v="Oświetlenie"/>
    <d v="2026-01-01T00:00:00"/>
    <n v="4"/>
    <n v="121.83"/>
    <n v="487.32"/>
  </r>
  <r>
    <x v="429"/>
    <x v="429"/>
    <s v="Oświetlenie"/>
    <d v="2026-02-01T00:00:00"/>
    <n v="3"/>
    <n v="123.76"/>
    <n v="371.28000000000003"/>
  </r>
  <r>
    <x v="429"/>
    <x v="429"/>
    <s v="Oświetlenie"/>
    <d v="2026-03-01T00:00:00"/>
    <n v="1"/>
    <n v="130.86000000000001"/>
    <n v="130.86000000000001"/>
  </r>
  <r>
    <x v="429"/>
    <x v="429"/>
    <s v="Oświetlenie"/>
    <d v="2026-04-01T00:00:00"/>
    <n v="1"/>
    <n v="129.66"/>
    <n v="129.66"/>
  </r>
  <r>
    <x v="429"/>
    <x v="429"/>
    <s v="Oświetlenie"/>
    <d v="2026-05-01T00:00:00"/>
    <n v="0"/>
    <n v="122.93"/>
    <n v="0"/>
  </r>
  <r>
    <x v="429"/>
    <x v="429"/>
    <s v="Oświetlenie"/>
    <d v="2026-06-01T00:00:00"/>
    <n v="1"/>
    <n v="127.46"/>
    <n v="127.46"/>
  </r>
  <r>
    <x v="429"/>
    <x v="429"/>
    <s v="Oświetlenie"/>
    <d v="2026-07-01T00:00:00"/>
    <n v="2"/>
    <n v="121.43"/>
    <n v="242.86"/>
  </r>
  <r>
    <x v="430"/>
    <x v="430"/>
    <s v="Artykuły biurowe"/>
    <d v="2024-08-01T00:00:00"/>
    <n v="11"/>
    <n v="57.97"/>
    <n v="637.66999999999996"/>
  </r>
  <r>
    <x v="430"/>
    <x v="430"/>
    <s v="Artykuły biurowe"/>
    <d v="2024-09-01T00:00:00"/>
    <n v="33"/>
    <n v="57.72"/>
    <n v="1904.76"/>
  </r>
  <r>
    <x v="430"/>
    <x v="430"/>
    <s v="Artykuły biurowe"/>
    <d v="2024-10-01T00:00:00"/>
    <n v="65"/>
    <n v="55.48"/>
    <n v="3606.2"/>
  </r>
  <r>
    <x v="430"/>
    <x v="430"/>
    <s v="Artykuły biurowe"/>
    <d v="2024-11-01T00:00:00"/>
    <n v="132"/>
    <n v="55.26"/>
    <n v="7294.32"/>
  </r>
  <r>
    <x v="430"/>
    <x v="430"/>
    <s v="Artykuły biurowe"/>
    <d v="2024-12-01T00:00:00"/>
    <n v="165"/>
    <n v="56.8"/>
    <n v="9372"/>
  </r>
  <r>
    <x v="430"/>
    <x v="430"/>
    <s v="Artykuły biurowe"/>
    <d v="2025-01-01T00:00:00"/>
    <n v="222"/>
    <n v="58.06"/>
    <n v="12889.32"/>
  </r>
  <r>
    <x v="430"/>
    <x v="430"/>
    <s v="Artykuły biurowe"/>
    <d v="2025-02-01T00:00:00"/>
    <n v="282"/>
    <n v="55.75"/>
    <n v="15721.5"/>
  </r>
  <r>
    <x v="430"/>
    <x v="430"/>
    <s v="Artykuły biurowe"/>
    <d v="2025-03-01T00:00:00"/>
    <n v="177"/>
    <n v="56.31"/>
    <n v="9966.8700000000008"/>
  </r>
  <r>
    <x v="430"/>
    <x v="430"/>
    <s v="Artykuły biurowe"/>
    <d v="2025-04-01T00:00:00"/>
    <n v="239"/>
    <n v="60.15"/>
    <n v="14375.85"/>
  </r>
  <r>
    <x v="430"/>
    <x v="430"/>
    <s v="Artykuły biurowe"/>
    <d v="2025-05-01T00:00:00"/>
    <n v="72"/>
    <n v="56.48"/>
    <n v="4066.56"/>
  </r>
  <r>
    <x v="430"/>
    <x v="430"/>
    <s v="Artykuły biurowe"/>
    <d v="2025-06-01T00:00:00"/>
    <n v="52"/>
    <n v="55.02"/>
    <n v="2861.04"/>
  </r>
  <r>
    <x v="430"/>
    <x v="430"/>
    <s v="Artykuły biurowe"/>
    <d v="2025-07-01T00:00:00"/>
    <n v="26"/>
    <n v="55.5"/>
    <n v="1443"/>
  </r>
  <r>
    <x v="430"/>
    <x v="430"/>
    <s v="Artykuły biurowe"/>
    <d v="2025-08-01T00:00:00"/>
    <n v="22"/>
    <n v="59.53"/>
    <n v="1309.6600000000001"/>
  </r>
  <r>
    <x v="430"/>
    <x v="430"/>
    <s v="Artykuły biurowe"/>
    <d v="2025-09-01T00:00:00"/>
    <n v="31"/>
    <n v="56.44"/>
    <n v="1749.6399999999999"/>
  </r>
  <r>
    <x v="430"/>
    <x v="430"/>
    <s v="Artykuły biurowe"/>
    <d v="2025-10-01T00:00:00"/>
    <n v="91"/>
    <n v="59.77"/>
    <n v="5439.0700000000006"/>
  </r>
  <r>
    <x v="430"/>
    <x v="430"/>
    <s v="Artykuły biurowe"/>
    <d v="2025-11-01T00:00:00"/>
    <n v="155"/>
    <n v="58.67"/>
    <n v="9093.85"/>
  </r>
  <r>
    <x v="430"/>
    <x v="430"/>
    <s v="Artykuły biurowe"/>
    <d v="2025-12-01T00:00:00"/>
    <n v="241"/>
    <n v="58.9"/>
    <n v="14194.9"/>
  </r>
  <r>
    <x v="430"/>
    <x v="430"/>
    <s v="Artykuły biurowe"/>
    <d v="2026-01-01T00:00:00"/>
    <n v="173"/>
    <n v="60.37"/>
    <n v="10444.01"/>
  </r>
  <r>
    <x v="430"/>
    <x v="430"/>
    <s v="Artykuły biurowe"/>
    <d v="2026-02-01T00:00:00"/>
    <n v="191"/>
    <n v="56.73"/>
    <n v="10835.43"/>
  </r>
  <r>
    <x v="430"/>
    <x v="430"/>
    <s v="Artykuły biurowe"/>
    <d v="2026-03-01T00:00:00"/>
    <n v="258"/>
    <n v="57.25"/>
    <n v="14770.5"/>
  </r>
  <r>
    <x v="430"/>
    <x v="430"/>
    <s v="Artykuły biurowe"/>
    <d v="2026-04-01T00:00:00"/>
    <n v="240"/>
    <n v="59.31"/>
    <n v="14234.400000000001"/>
  </r>
  <r>
    <x v="430"/>
    <x v="430"/>
    <s v="Artykuły biurowe"/>
    <d v="2026-05-01T00:00:00"/>
    <n v="126"/>
    <n v="57.44"/>
    <n v="7237.44"/>
  </r>
  <r>
    <x v="430"/>
    <x v="430"/>
    <s v="Artykuły biurowe"/>
    <d v="2026-06-01T00:00:00"/>
    <n v="63"/>
    <n v="55.07"/>
    <n v="3469.41"/>
  </r>
  <r>
    <x v="430"/>
    <x v="430"/>
    <s v="Artykuły biurowe"/>
    <d v="2026-07-01T00:00:00"/>
    <n v="27"/>
    <n v="60.13"/>
    <n v="1623.51"/>
  </r>
  <r>
    <x v="431"/>
    <x v="431"/>
    <s v="Meble"/>
    <d v="2024-08-01T00:00:00"/>
    <n v="12"/>
    <n v="1171.52"/>
    <n v="14058.24"/>
  </r>
  <r>
    <x v="431"/>
    <x v="431"/>
    <s v="Meble"/>
    <d v="2024-09-01T00:00:00"/>
    <n v="14"/>
    <n v="1159.31"/>
    <n v="16230.34"/>
  </r>
  <r>
    <x v="431"/>
    <x v="431"/>
    <s v="Meble"/>
    <d v="2024-10-01T00:00:00"/>
    <n v="11"/>
    <n v="1227.8499999999999"/>
    <n v="13506.349999999999"/>
  </r>
  <r>
    <x v="431"/>
    <x v="431"/>
    <s v="Meble"/>
    <d v="2024-11-01T00:00:00"/>
    <n v="13"/>
    <n v="1126.83"/>
    <n v="14648.789999999999"/>
  </r>
  <r>
    <x v="431"/>
    <x v="431"/>
    <s v="Meble"/>
    <d v="2024-12-01T00:00:00"/>
    <n v="13"/>
    <n v="1125.57"/>
    <n v="14632.41"/>
  </r>
  <r>
    <x v="431"/>
    <x v="431"/>
    <s v="Meble"/>
    <d v="2025-01-01T00:00:00"/>
    <n v="13"/>
    <n v="1182.9100000000001"/>
    <n v="15377.830000000002"/>
  </r>
  <r>
    <x v="431"/>
    <x v="431"/>
    <s v="Meble"/>
    <d v="2025-02-01T00:00:00"/>
    <n v="12"/>
    <n v="1205.7"/>
    <n v="14468.400000000001"/>
  </r>
  <r>
    <x v="431"/>
    <x v="431"/>
    <s v="Meble"/>
    <d v="2025-03-01T00:00:00"/>
    <n v="13"/>
    <n v="1133.48"/>
    <n v="14735.24"/>
  </r>
  <r>
    <x v="431"/>
    <x v="431"/>
    <s v="Meble"/>
    <d v="2025-04-01T00:00:00"/>
    <n v="14"/>
    <n v="1183.1099999999999"/>
    <n v="16563.539999999997"/>
  </r>
  <r>
    <x v="431"/>
    <x v="431"/>
    <s v="Meble"/>
    <d v="2025-05-01T00:00:00"/>
    <n v="13"/>
    <n v="1188.28"/>
    <n v="15447.64"/>
  </r>
  <r>
    <x v="431"/>
    <x v="431"/>
    <s v="Meble"/>
    <d v="2025-06-01T00:00:00"/>
    <n v="14"/>
    <n v="1182.0999999999999"/>
    <n v="16549.399999999998"/>
  </r>
  <r>
    <x v="431"/>
    <x v="431"/>
    <s v="Meble"/>
    <d v="2025-07-01T00:00:00"/>
    <n v="14"/>
    <n v="1171.3900000000001"/>
    <n v="16399.460000000003"/>
  </r>
  <r>
    <x v="431"/>
    <x v="431"/>
    <s v="Meble"/>
    <d v="2025-08-01T00:00:00"/>
    <n v="14"/>
    <n v="1184.2"/>
    <n v="16578.8"/>
  </r>
  <r>
    <x v="431"/>
    <x v="431"/>
    <s v="Meble"/>
    <d v="2025-09-01T00:00:00"/>
    <n v="14"/>
    <n v="1230.04"/>
    <n v="17220.559999999998"/>
  </r>
  <r>
    <x v="431"/>
    <x v="431"/>
    <s v="Meble"/>
    <d v="2025-10-01T00:00:00"/>
    <n v="14"/>
    <n v="1224.44"/>
    <n v="17142.16"/>
  </r>
  <r>
    <x v="431"/>
    <x v="431"/>
    <s v="Meble"/>
    <d v="2025-11-01T00:00:00"/>
    <n v="15"/>
    <n v="1231.71"/>
    <n v="18475.650000000001"/>
  </r>
  <r>
    <x v="431"/>
    <x v="431"/>
    <s v="Meble"/>
    <d v="2025-12-01T00:00:00"/>
    <n v="15"/>
    <n v="1144.44"/>
    <n v="17166.600000000002"/>
  </r>
  <r>
    <x v="431"/>
    <x v="431"/>
    <s v="Meble"/>
    <d v="2026-01-01T00:00:00"/>
    <n v="14"/>
    <n v="1187.1199999999999"/>
    <n v="16619.68"/>
  </r>
  <r>
    <x v="431"/>
    <x v="431"/>
    <s v="Meble"/>
    <d v="2026-02-01T00:00:00"/>
    <n v="14"/>
    <n v="1149.4100000000001"/>
    <n v="16091.740000000002"/>
  </r>
  <r>
    <x v="431"/>
    <x v="431"/>
    <s v="Meble"/>
    <d v="2026-03-01T00:00:00"/>
    <n v="14"/>
    <n v="1133.92"/>
    <n v="15874.880000000001"/>
  </r>
  <r>
    <x v="431"/>
    <x v="431"/>
    <s v="Meble"/>
    <d v="2026-04-01T00:00:00"/>
    <n v="15"/>
    <n v="1149.71"/>
    <n v="17245.650000000001"/>
  </r>
  <r>
    <x v="431"/>
    <x v="431"/>
    <s v="Meble"/>
    <d v="2026-05-01T00:00:00"/>
    <n v="15"/>
    <n v="1125.55"/>
    <n v="16883.25"/>
  </r>
  <r>
    <x v="431"/>
    <x v="431"/>
    <s v="Meble"/>
    <d v="2026-06-01T00:00:00"/>
    <n v="15"/>
    <n v="1201.92"/>
    <n v="18028.800000000003"/>
  </r>
  <r>
    <x v="431"/>
    <x v="431"/>
    <s v="Meble"/>
    <d v="2026-07-01T00:00:00"/>
    <n v="15"/>
    <n v="1115.5"/>
    <n v="16732.5"/>
  </r>
  <r>
    <x v="432"/>
    <x v="432"/>
    <s v="Obuwie"/>
    <d v="2024-08-01T00:00:00"/>
    <n v="60"/>
    <n v="76.33"/>
    <n v="4579.8"/>
  </r>
  <r>
    <x v="432"/>
    <x v="432"/>
    <s v="Obuwie"/>
    <d v="2024-09-01T00:00:00"/>
    <n v="49"/>
    <n v="76.05"/>
    <n v="3726.45"/>
  </r>
  <r>
    <x v="432"/>
    <x v="432"/>
    <s v="Obuwie"/>
    <d v="2024-10-01T00:00:00"/>
    <n v="23"/>
    <n v="75.05"/>
    <n v="1726.1499999999999"/>
  </r>
  <r>
    <x v="432"/>
    <x v="432"/>
    <s v="Obuwie"/>
    <d v="2024-11-01T00:00:00"/>
    <n v="13"/>
    <n v="80.23"/>
    <n v="1042.99"/>
  </r>
  <r>
    <x v="432"/>
    <x v="432"/>
    <s v="Obuwie"/>
    <d v="2024-12-01T00:00:00"/>
    <n v="8"/>
    <n v="79.180000000000007"/>
    <n v="633.44000000000005"/>
  </r>
  <r>
    <x v="432"/>
    <x v="432"/>
    <s v="Obuwie"/>
    <d v="2025-01-01T00:00:00"/>
    <n v="15"/>
    <n v="78.06"/>
    <n v="1170.9000000000001"/>
  </r>
  <r>
    <x v="432"/>
    <x v="432"/>
    <s v="Obuwie"/>
    <d v="2025-02-01T00:00:00"/>
    <n v="13"/>
    <n v="74.209999999999994"/>
    <n v="964.7299999999999"/>
  </r>
  <r>
    <x v="432"/>
    <x v="432"/>
    <s v="Obuwie"/>
    <d v="2025-03-01T00:00:00"/>
    <n v="28"/>
    <n v="74.06"/>
    <n v="2073.6800000000003"/>
  </r>
  <r>
    <x v="432"/>
    <x v="432"/>
    <s v="Obuwie"/>
    <d v="2025-04-01T00:00:00"/>
    <n v="34"/>
    <n v="76.150000000000006"/>
    <n v="2589.1000000000004"/>
  </r>
  <r>
    <x v="432"/>
    <x v="432"/>
    <s v="Obuwie"/>
    <d v="2025-05-01T00:00:00"/>
    <n v="32"/>
    <n v="78.62"/>
    <n v="2515.84"/>
  </r>
  <r>
    <x v="432"/>
    <x v="432"/>
    <s v="Obuwie"/>
    <d v="2025-06-01T00:00:00"/>
    <n v="58"/>
    <n v="80.58"/>
    <n v="4673.6400000000003"/>
  </r>
  <r>
    <x v="432"/>
    <x v="432"/>
    <s v="Obuwie"/>
    <d v="2025-07-01T00:00:00"/>
    <n v="51"/>
    <n v="80.64"/>
    <n v="4112.6400000000003"/>
  </r>
  <r>
    <x v="432"/>
    <x v="432"/>
    <s v="Obuwie"/>
    <d v="2025-08-01T00:00:00"/>
    <n v="45"/>
    <n v="75.86"/>
    <n v="3413.7"/>
  </r>
  <r>
    <x v="432"/>
    <x v="432"/>
    <s v="Obuwie"/>
    <d v="2025-09-01T00:00:00"/>
    <n v="35"/>
    <n v="74.239999999999995"/>
    <n v="2598.3999999999996"/>
  </r>
  <r>
    <x v="432"/>
    <x v="432"/>
    <s v="Obuwie"/>
    <d v="2025-10-01T00:00:00"/>
    <n v="20"/>
    <n v="79.39"/>
    <n v="1587.8"/>
  </r>
  <r>
    <x v="432"/>
    <x v="432"/>
    <s v="Obuwie"/>
    <d v="2025-11-01T00:00:00"/>
    <n v="16"/>
    <n v="79.3"/>
    <n v="1268.8"/>
  </r>
  <r>
    <x v="432"/>
    <x v="432"/>
    <s v="Obuwie"/>
    <d v="2025-12-01T00:00:00"/>
    <n v="10"/>
    <n v="77.23"/>
    <n v="772.30000000000007"/>
  </r>
  <r>
    <x v="432"/>
    <x v="432"/>
    <s v="Obuwie"/>
    <d v="2026-01-01T00:00:00"/>
    <n v="11"/>
    <n v="74.2"/>
    <n v="816.2"/>
  </r>
  <r>
    <x v="432"/>
    <x v="432"/>
    <s v="Obuwie"/>
    <d v="2026-02-01T00:00:00"/>
    <n v="15"/>
    <n v="79"/>
    <n v="1185"/>
  </r>
  <r>
    <x v="432"/>
    <x v="432"/>
    <s v="Obuwie"/>
    <d v="2026-03-01T00:00:00"/>
    <n v="26"/>
    <n v="80.06"/>
    <n v="2081.56"/>
  </r>
  <r>
    <x v="432"/>
    <x v="432"/>
    <s v="Obuwie"/>
    <d v="2026-04-01T00:00:00"/>
    <n v="27"/>
    <n v="74.42"/>
    <n v="2009.3400000000001"/>
  </r>
  <r>
    <x v="432"/>
    <x v="432"/>
    <s v="Obuwie"/>
    <d v="2026-05-01T00:00:00"/>
    <n v="34"/>
    <n v="78.97"/>
    <n v="2684.98"/>
  </r>
  <r>
    <x v="432"/>
    <x v="432"/>
    <s v="Obuwie"/>
    <d v="2026-06-01T00:00:00"/>
    <n v="55"/>
    <n v="77.69"/>
    <n v="4272.95"/>
  </r>
  <r>
    <x v="432"/>
    <x v="432"/>
    <s v="Obuwie"/>
    <d v="2026-07-01T00:00:00"/>
    <n v="40"/>
    <n v="79.400000000000006"/>
    <n v="3176"/>
  </r>
  <r>
    <x v="433"/>
    <x v="433"/>
    <s v="Spożywcze"/>
    <d v="2024-08-01T00:00:00"/>
    <n v="1"/>
    <n v="16.61"/>
    <n v="16.61"/>
  </r>
  <r>
    <x v="433"/>
    <x v="433"/>
    <s v="Spożywcze"/>
    <d v="2024-09-01T00:00:00"/>
    <n v="2"/>
    <n v="17.510000000000002"/>
    <n v="35.020000000000003"/>
  </r>
  <r>
    <x v="433"/>
    <x v="433"/>
    <s v="Spożywcze"/>
    <d v="2024-10-01T00:00:00"/>
    <n v="3"/>
    <n v="16.32"/>
    <n v="48.96"/>
  </r>
  <r>
    <x v="433"/>
    <x v="433"/>
    <s v="Spożywcze"/>
    <d v="2024-11-01T00:00:00"/>
    <n v="6"/>
    <n v="16.559999999999999"/>
    <n v="99.359999999999985"/>
  </r>
  <r>
    <x v="433"/>
    <x v="433"/>
    <s v="Spożywcze"/>
    <d v="2024-12-01T00:00:00"/>
    <n v="6"/>
    <n v="17"/>
    <n v="102"/>
  </r>
  <r>
    <x v="433"/>
    <x v="433"/>
    <s v="Spożywcze"/>
    <d v="2025-01-01T00:00:00"/>
    <n v="5"/>
    <n v="17.36"/>
    <n v="86.8"/>
  </r>
  <r>
    <x v="433"/>
    <x v="433"/>
    <s v="Spożywcze"/>
    <d v="2025-02-01T00:00:00"/>
    <n v="4"/>
    <n v="17.8"/>
    <n v="71.2"/>
  </r>
  <r>
    <x v="433"/>
    <x v="433"/>
    <s v="Spożywcze"/>
    <d v="2025-03-01T00:00:00"/>
    <n v="5"/>
    <n v="16.260000000000002"/>
    <n v="81.300000000000011"/>
  </r>
  <r>
    <x v="433"/>
    <x v="433"/>
    <s v="Spożywcze"/>
    <d v="2025-04-01T00:00:00"/>
    <n v="3"/>
    <n v="16.61"/>
    <n v="49.83"/>
  </r>
  <r>
    <x v="433"/>
    <x v="433"/>
    <s v="Spożywcze"/>
    <d v="2025-05-01T00:00:00"/>
    <n v="2"/>
    <n v="16.350000000000001"/>
    <n v="32.700000000000003"/>
  </r>
  <r>
    <x v="433"/>
    <x v="433"/>
    <s v="Spożywcze"/>
    <d v="2025-06-01T00:00:00"/>
    <n v="0"/>
    <n v="16.440000000000001"/>
    <n v="0"/>
  </r>
  <r>
    <x v="433"/>
    <x v="433"/>
    <s v="Spożywcze"/>
    <d v="2025-07-01T00:00:00"/>
    <n v="0"/>
    <n v="16.79"/>
    <n v="0"/>
  </r>
  <r>
    <x v="433"/>
    <x v="433"/>
    <s v="Spożywcze"/>
    <d v="2025-08-01T00:00:00"/>
    <n v="1"/>
    <n v="17.16"/>
    <n v="17.16"/>
  </r>
  <r>
    <x v="433"/>
    <x v="433"/>
    <s v="Spożywcze"/>
    <d v="2025-09-01T00:00:00"/>
    <n v="2"/>
    <n v="16.850000000000001"/>
    <n v="33.700000000000003"/>
  </r>
  <r>
    <x v="433"/>
    <x v="433"/>
    <s v="Spożywcze"/>
    <d v="2025-10-01T00:00:00"/>
    <n v="4"/>
    <n v="17.88"/>
    <n v="71.52"/>
  </r>
  <r>
    <x v="433"/>
    <x v="433"/>
    <s v="Spożywcze"/>
    <d v="2025-11-01T00:00:00"/>
    <n v="5"/>
    <n v="17.14"/>
    <n v="85.7"/>
  </r>
  <r>
    <x v="433"/>
    <x v="433"/>
    <s v="Spożywcze"/>
    <d v="2025-12-01T00:00:00"/>
    <n v="4"/>
    <n v="17.72"/>
    <n v="70.88"/>
  </r>
  <r>
    <x v="433"/>
    <x v="433"/>
    <s v="Spożywcze"/>
    <d v="2026-01-01T00:00:00"/>
    <n v="6"/>
    <n v="17.21"/>
    <n v="103.26"/>
  </r>
  <r>
    <x v="433"/>
    <x v="433"/>
    <s v="Spożywcze"/>
    <d v="2026-02-01T00:00:00"/>
    <n v="7"/>
    <n v="17.28"/>
    <n v="120.96000000000001"/>
  </r>
  <r>
    <x v="433"/>
    <x v="433"/>
    <s v="Spożywcze"/>
    <d v="2026-03-01T00:00:00"/>
    <n v="4"/>
    <n v="17.77"/>
    <n v="71.08"/>
  </r>
  <r>
    <x v="433"/>
    <x v="433"/>
    <s v="Spożywcze"/>
    <d v="2026-04-01T00:00:00"/>
    <n v="3"/>
    <n v="17.89"/>
    <n v="53.67"/>
  </r>
  <r>
    <x v="433"/>
    <x v="433"/>
    <s v="Spożywcze"/>
    <d v="2026-05-01T00:00:00"/>
    <n v="1"/>
    <n v="17.23"/>
    <n v="17.23"/>
  </r>
  <r>
    <x v="433"/>
    <x v="433"/>
    <s v="Spożywcze"/>
    <d v="2026-06-01T00:00:00"/>
    <n v="0"/>
    <n v="17.23"/>
    <n v="0"/>
  </r>
  <r>
    <x v="433"/>
    <x v="433"/>
    <s v="Spożywcze"/>
    <d v="2026-07-01T00:00:00"/>
    <n v="0"/>
    <n v="17.32"/>
    <n v="0"/>
  </r>
  <r>
    <x v="434"/>
    <x v="434"/>
    <s v="Oświetlenie"/>
    <d v="2024-08-01T00:00:00"/>
    <n v="33"/>
    <n v="266.55"/>
    <n v="8796.15"/>
  </r>
  <r>
    <x v="434"/>
    <x v="434"/>
    <s v="Oświetlenie"/>
    <d v="2024-09-01T00:00:00"/>
    <n v="22"/>
    <n v="270.13"/>
    <n v="5942.86"/>
  </r>
  <r>
    <x v="434"/>
    <x v="434"/>
    <s v="Oświetlenie"/>
    <d v="2024-10-01T00:00:00"/>
    <n v="27"/>
    <n v="277.75"/>
    <n v="7499.25"/>
  </r>
  <r>
    <x v="434"/>
    <x v="434"/>
    <s v="Oświetlenie"/>
    <d v="2024-11-01T00:00:00"/>
    <n v="14"/>
    <n v="263.83999999999997"/>
    <n v="3693.7599999999998"/>
  </r>
  <r>
    <x v="434"/>
    <x v="434"/>
    <s v="Oświetlenie"/>
    <d v="2024-12-01T00:00:00"/>
    <n v="12"/>
    <n v="268.69"/>
    <n v="3224.2799999999997"/>
  </r>
  <r>
    <x v="434"/>
    <x v="434"/>
    <s v="Oświetlenie"/>
    <d v="2025-01-01T00:00:00"/>
    <n v="9"/>
    <n v="272.58999999999997"/>
    <n v="2453.31"/>
  </r>
  <r>
    <x v="434"/>
    <x v="434"/>
    <s v="Oświetlenie"/>
    <d v="2025-02-01T00:00:00"/>
    <n v="6"/>
    <n v="265.8"/>
    <n v="1594.8000000000002"/>
  </r>
  <r>
    <x v="434"/>
    <x v="434"/>
    <s v="Oświetlenie"/>
    <d v="2025-03-01T00:00:00"/>
    <n v="9"/>
    <n v="274.60000000000002"/>
    <n v="2471.4"/>
  </r>
  <r>
    <x v="434"/>
    <x v="434"/>
    <s v="Oświetlenie"/>
    <d v="2025-04-01T00:00:00"/>
    <n v="11"/>
    <n v="259.99"/>
    <n v="2859.8900000000003"/>
  </r>
  <r>
    <x v="434"/>
    <x v="434"/>
    <s v="Oświetlenie"/>
    <d v="2025-05-01T00:00:00"/>
    <n v="19"/>
    <n v="278.64"/>
    <n v="5294.16"/>
  </r>
  <r>
    <x v="434"/>
    <x v="434"/>
    <s v="Oświetlenie"/>
    <d v="2025-06-01T00:00:00"/>
    <n v="40"/>
    <n v="258.94"/>
    <n v="10357.6"/>
  </r>
  <r>
    <x v="434"/>
    <x v="434"/>
    <s v="Oświetlenie"/>
    <d v="2025-07-01T00:00:00"/>
    <n v="22"/>
    <n v="266.02"/>
    <n v="5852.44"/>
  </r>
  <r>
    <x v="434"/>
    <x v="434"/>
    <s v="Oświetlenie"/>
    <d v="2025-08-01T00:00:00"/>
    <n v="38"/>
    <n v="277.51"/>
    <n v="10545.38"/>
  </r>
  <r>
    <x v="434"/>
    <x v="434"/>
    <s v="Oświetlenie"/>
    <d v="2025-09-01T00:00:00"/>
    <n v="26"/>
    <n v="259.91000000000003"/>
    <n v="6757.6600000000008"/>
  </r>
  <r>
    <x v="434"/>
    <x v="434"/>
    <s v="Oświetlenie"/>
    <d v="2025-10-01T00:00:00"/>
    <n v="25"/>
    <n v="275.55"/>
    <n v="6888.75"/>
  </r>
  <r>
    <x v="434"/>
    <x v="434"/>
    <s v="Oświetlenie"/>
    <d v="2025-11-01T00:00:00"/>
    <n v="13"/>
    <n v="271.62"/>
    <n v="3531.06"/>
  </r>
  <r>
    <x v="434"/>
    <x v="434"/>
    <s v="Oświetlenie"/>
    <d v="2025-12-01T00:00:00"/>
    <n v="9"/>
    <n v="269.29000000000002"/>
    <n v="2423.61"/>
  </r>
  <r>
    <x v="434"/>
    <x v="434"/>
    <s v="Oświetlenie"/>
    <d v="2026-01-01T00:00:00"/>
    <n v="5"/>
    <n v="280.77999999999997"/>
    <n v="1403.8999999999999"/>
  </r>
  <r>
    <x v="434"/>
    <x v="434"/>
    <s v="Oświetlenie"/>
    <d v="2026-02-01T00:00:00"/>
    <n v="8"/>
    <n v="280.38"/>
    <n v="2243.04"/>
  </r>
  <r>
    <x v="434"/>
    <x v="434"/>
    <s v="Oświetlenie"/>
    <d v="2026-03-01T00:00:00"/>
    <n v="9"/>
    <n v="270.82"/>
    <n v="2437.38"/>
  </r>
  <r>
    <x v="434"/>
    <x v="434"/>
    <s v="Oświetlenie"/>
    <d v="2026-04-01T00:00:00"/>
    <n v="14"/>
    <n v="278.14"/>
    <n v="3893.96"/>
  </r>
  <r>
    <x v="434"/>
    <x v="434"/>
    <s v="Oświetlenie"/>
    <d v="2026-05-01T00:00:00"/>
    <n v="27"/>
    <n v="264.60000000000002"/>
    <n v="7144.2000000000007"/>
  </r>
  <r>
    <x v="434"/>
    <x v="434"/>
    <s v="Oświetlenie"/>
    <d v="2026-06-01T00:00:00"/>
    <n v="20"/>
    <n v="273.11"/>
    <n v="5462.2000000000007"/>
  </r>
  <r>
    <x v="434"/>
    <x v="434"/>
    <s v="Oświetlenie"/>
    <d v="2026-07-01T00:00:00"/>
    <n v="24"/>
    <n v="277.77999999999997"/>
    <n v="6666.7199999999993"/>
  </r>
  <r>
    <x v="435"/>
    <x v="435"/>
    <s v="Kosmetyki"/>
    <d v="2024-08-01T00:00:00"/>
    <n v="21"/>
    <n v="34.729999999999997"/>
    <n v="729.32999999999993"/>
  </r>
  <r>
    <x v="435"/>
    <x v="435"/>
    <s v="Kosmetyki"/>
    <d v="2024-09-01T00:00:00"/>
    <n v="21"/>
    <n v="34.97"/>
    <n v="734.37"/>
  </r>
  <r>
    <x v="435"/>
    <x v="435"/>
    <s v="Kosmetyki"/>
    <d v="2024-10-01T00:00:00"/>
    <n v="21"/>
    <n v="33.53"/>
    <n v="704.13"/>
  </r>
  <r>
    <x v="435"/>
    <x v="435"/>
    <s v="Kosmetyki"/>
    <d v="2024-11-01T00:00:00"/>
    <n v="21"/>
    <n v="34.69"/>
    <n v="728.49"/>
  </r>
  <r>
    <x v="435"/>
    <x v="435"/>
    <s v="Kosmetyki"/>
    <d v="2024-12-01T00:00:00"/>
    <n v="22"/>
    <n v="32.729999999999997"/>
    <n v="720.06"/>
  </r>
  <r>
    <x v="435"/>
    <x v="435"/>
    <s v="Kosmetyki"/>
    <d v="2025-01-01T00:00:00"/>
    <n v="20"/>
    <n v="32.270000000000003"/>
    <n v="645.40000000000009"/>
  </r>
  <r>
    <x v="435"/>
    <x v="435"/>
    <s v="Kosmetyki"/>
    <d v="2025-02-01T00:00:00"/>
    <n v="24"/>
    <n v="32.31"/>
    <n v="775.44"/>
  </r>
  <r>
    <x v="435"/>
    <x v="435"/>
    <s v="Kosmetyki"/>
    <d v="2025-03-01T00:00:00"/>
    <n v="21"/>
    <n v="34.72"/>
    <n v="729.12"/>
  </r>
  <r>
    <x v="435"/>
    <x v="435"/>
    <s v="Kosmetyki"/>
    <d v="2025-04-01T00:00:00"/>
    <n v="21"/>
    <n v="31.97"/>
    <n v="671.37"/>
  </r>
  <r>
    <x v="435"/>
    <x v="435"/>
    <s v="Kosmetyki"/>
    <d v="2025-05-01T00:00:00"/>
    <n v="20"/>
    <n v="33.89"/>
    <n v="677.8"/>
  </r>
  <r>
    <x v="435"/>
    <x v="435"/>
    <s v="Kosmetyki"/>
    <d v="2025-06-01T00:00:00"/>
    <n v="20"/>
    <n v="35.130000000000003"/>
    <n v="702.6"/>
  </r>
  <r>
    <x v="435"/>
    <x v="435"/>
    <s v="Kosmetyki"/>
    <d v="2025-07-01T00:00:00"/>
    <n v="18"/>
    <n v="34.119999999999997"/>
    <n v="614.16"/>
  </r>
  <r>
    <x v="435"/>
    <x v="435"/>
    <s v="Kosmetyki"/>
    <d v="2025-08-01T00:00:00"/>
    <n v="22"/>
    <n v="34.01"/>
    <n v="748.21999999999991"/>
  </r>
  <r>
    <x v="435"/>
    <x v="435"/>
    <s v="Kosmetyki"/>
    <d v="2025-09-01T00:00:00"/>
    <n v="20"/>
    <n v="32.229999999999997"/>
    <n v="644.59999999999991"/>
  </r>
  <r>
    <x v="435"/>
    <x v="435"/>
    <s v="Kosmetyki"/>
    <d v="2025-10-01T00:00:00"/>
    <n v="21"/>
    <n v="32.979999999999997"/>
    <n v="692.57999999999993"/>
  </r>
  <r>
    <x v="435"/>
    <x v="435"/>
    <s v="Kosmetyki"/>
    <d v="2025-11-01T00:00:00"/>
    <n v="27"/>
    <n v="33.31"/>
    <n v="899.37000000000012"/>
  </r>
  <r>
    <x v="435"/>
    <x v="435"/>
    <s v="Kosmetyki"/>
    <d v="2025-12-01T00:00:00"/>
    <n v="22"/>
    <n v="33.14"/>
    <n v="729.08"/>
  </r>
  <r>
    <x v="435"/>
    <x v="435"/>
    <s v="Kosmetyki"/>
    <d v="2026-01-01T00:00:00"/>
    <n v="25"/>
    <n v="34.25"/>
    <n v="856.25"/>
  </r>
  <r>
    <x v="435"/>
    <x v="435"/>
    <s v="Kosmetyki"/>
    <d v="2026-02-01T00:00:00"/>
    <n v="26"/>
    <n v="34.51"/>
    <n v="897.26"/>
  </r>
  <r>
    <x v="435"/>
    <x v="435"/>
    <s v="Kosmetyki"/>
    <d v="2026-03-01T00:00:00"/>
    <n v="26"/>
    <n v="32.53"/>
    <n v="845.78"/>
  </r>
  <r>
    <x v="435"/>
    <x v="435"/>
    <s v="Kosmetyki"/>
    <d v="2026-04-01T00:00:00"/>
    <n v="23"/>
    <n v="34.43"/>
    <n v="791.89"/>
  </r>
  <r>
    <x v="435"/>
    <x v="435"/>
    <s v="Kosmetyki"/>
    <d v="2026-05-01T00:00:00"/>
    <n v="24"/>
    <n v="34.54"/>
    <n v="828.96"/>
  </r>
  <r>
    <x v="435"/>
    <x v="435"/>
    <s v="Kosmetyki"/>
    <d v="2026-06-01T00:00:00"/>
    <n v="24"/>
    <n v="34.68"/>
    <n v="832.31999999999994"/>
  </r>
  <r>
    <x v="435"/>
    <x v="435"/>
    <s v="Kosmetyki"/>
    <d v="2026-07-01T00:00:00"/>
    <n v="22"/>
    <n v="33.83"/>
    <n v="744.26"/>
  </r>
  <r>
    <x v="436"/>
    <x v="436"/>
    <s v="Meble"/>
    <d v="2024-08-01T00:00:00"/>
    <n v="20"/>
    <n v="142.08000000000001"/>
    <n v="2841.6000000000004"/>
  </r>
  <r>
    <x v="436"/>
    <x v="436"/>
    <s v="Meble"/>
    <d v="2024-09-01T00:00:00"/>
    <n v="18"/>
    <n v="145.52000000000001"/>
    <n v="2619.36"/>
  </r>
  <r>
    <x v="436"/>
    <x v="436"/>
    <s v="Meble"/>
    <d v="2024-10-01T00:00:00"/>
    <n v="16"/>
    <n v="140.69"/>
    <n v="2251.04"/>
  </r>
  <r>
    <x v="436"/>
    <x v="436"/>
    <s v="Meble"/>
    <d v="2024-11-01T00:00:00"/>
    <n v="19"/>
    <n v="141.47999999999999"/>
    <n v="2688.12"/>
  </r>
  <r>
    <x v="436"/>
    <x v="436"/>
    <s v="Meble"/>
    <d v="2024-12-01T00:00:00"/>
    <n v="18"/>
    <n v="146.22999999999999"/>
    <n v="2632.14"/>
  </r>
  <r>
    <x v="436"/>
    <x v="436"/>
    <s v="Meble"/>
    <d v="2025-01-01T00:00:00"/>
    <n v="15"/>
    <n v="151.69"/>
    <n v="2275.35"/>
  </r>
  <r>
    <x v="436"/>
    <x v="436"/>
    <s v="Meble"/>
    <d v="2025-02-01T00:00:00"/>
    <n v="17"/>
    <n v="144.54"/>
    <n v="2457.1799999999998"/>
  </r>
  <r>
    <x v="436"/>
    <x v="436"/>
    <s v="Meble"/>
    <d v="2025-03-01T00:00:00"/>
    <n v="18"/>
    <n v="149.91"/>
    <n v="2698.38"/>
  </r>
  <r>
    <x v="436"/>
    <x v="436"/>
    <s v="Meble"/>
    <d v="2025-04-01T00:00:00"/>
    <n v="17"/>
    <n v="142.06"/>
    <n v="2415.02"/>
  </r>
  <r>
    <x v="436"/>
    <x v="436"/>
    <s v="Meble"/>
    <d v="2025-05-01T00:00:00"/>
    <n v="19"/>
    <n v="148.62"/>
    <n v="2823.78"/>
  </r>
  <r>
    <x v="436"/>
    <x v="436"/>
    <s v="Meble"/>
    <d v="2025-06-01T00:00:00"/>
    <n v="16"/>
    <n v="138.31"/>
    <n v="2212.96"/>
  </r>
  <r>
    <x v="436"/>
    <x v="436"/>
    <s v="Meble"/>
    <d v="2025-07-01T00:00:00"/>
    <n v="16"/>
    <n v="137.57"/>
    <n v="2201.12"/>
  </r>
  <r>
    <x v="436"/>
    <x v="436"/>
    <s v="Meble"/>
    <d v="2025-08-01T00:00:00"/>
    <n v="18"/>
    <n v="147.31"/>
    <n v="2651.58"/>
  </r>
  <r>
    <x v="436"/>
    <x v="436"/>
    <s v="Meble"/>
    <d v="2025-09-01T00:00:00"/>
    <n v="19"/>
    <n v="143.88999999999999"/>
    <n v="2733.91"/>
  </r>
  <r>
    <x v="436"/>
    <x v="436"/>
    <s v="Meble"/>
    <d v="2025-10-01T00:00:00"/>
    <n v="19"/>
    <n v="143.72"/>
    <n v="2730.68"/>
  </r>
  <r>
    <x v="436"/>
    <x v="436"/>
    <s v="Meble"/>
    <d v="2025-11-01T00:00:00"/>
    <n v="16"/>
    <n v="144.01"/>
    <n v="2304.16"/>
  </r>
  <r>
    <x v="436"/>
    <x v="436"/>
    <s v="Meble"/>
    <d v="2025-12-01T00:00:00"/>
    <n v="19"/>
    <n v="146"/>
    <n v="2774"/>
  </r>
  <r>
    <x v="436"/>
    <x v="436"/>
    <s v="Meble"/>
    <d v="2026-01-01T00:00:00"/>
    <n v="15"/>
    <n v="151.27000000000001"/>
    <n v="2269.0500000000002"/>
  </r>
  <r>
    <x v="436"/>
    <x v="436"/>
    <s v="Meble"/>
    <d v="2026-02-01T00:00:00"/>
    <n v="14"/>
    <n v="148.38999999999999"/>
    <n v="2077.46"/>
  </r>
  <r>
    <x v="436"/>
    <x v="436"/>
    <s v="Meble"/>
    <d v="2026-03-01T00:00:00"/>
    <n v="15"/>
    <n v="141.55000000000001"/>
    <n v="2123.25"/>
  </r>
  <r>
    <x v="436"/>
    <x v="436"/>
    <s v="Meble"/>
    <d v="2026-04-01T00:00:00"/>
    <n v="16"/>
    <n v="151.03"/>
    <n v="2416.48"/>
  </r>
  <r>
    <x v="436"/>
    <x v="436"/>
    <s v="Meble"/>
    <d v="2026-05-01T00:00:00"/>
    <n v="18"/>
    <n v="146.46"/>
    <n v="2636.28"/>
  </r>
  <r>
    <x v="436"/>
    <x v="436"/>
    <s v="Meble"/>
    <d v="2026-06-01T00:00:00"/>
    <n v="16"/>
    <n v="146.63999999999999"/>
    <n v="2346.2399999999998"/>
  </r>
  <r>
    <x v="436"/>
    <x v="436"/>
    <s v="Meble"/>
    <d v="2026-07-01T00:00:00"/>
    <n v="17"/>
    <n v="146.13"/>
    <n v="2484.21"/>
  </r>
  <r>
    <x v="437"/>
    <x v="437"/>
    <s v="AGD"/>
    <d v="2024-08-01T00:00:00"/>
    <n v="5"/>
    <n v="126.08"/>
    <n v="630.4"/>
  </r>
  <r>
    <x v="437"/>
    <x v="437"/>
    <s v="AGD"/>
    <d v="2024-09-01T00:00:00"/>
    <n v="2"/>
    <n v="133.68"/>
    <n v="267.36"/>
  </r>
  <r>
    <x v="437"/>
    <x v="437"/>
    <s v="AGD"/>
    <d v="2024-10-01T00:00:00"/>
    <n v="1"/>
    <n v="131.18"/>
    <n v="131.18"/>
  </r>
  <r>
    <x v="437"/>
    <x v="437"/>
    <s v="AGD"/>
    <d v="2024-11-01T00:00:00"/>
    <n v="2"/>
    <n v="125.72"/>
    <n v="251.44"/>
  </r>
  <r>
    <x v="437"/>
    <x v="437"/>
    <s v="AGD"/>
    <d v="2024-12-01T00:00:00"/>
    <n v="6"/>
    <n v="131.35"/>
    <n v="788.09999999999991"/>
  </r>
  <r>
    <x v="437"/>
    <x v="437"/>
    <s v="AGD"/>
    <d v="2025-01-01T00:00:00"/>
    <n v="9"/>
    <n v="132.80000000000001"/>
    <n v="1195.2"/>
  </r>
  <r>
    <x v="437"/>
    <x v="437"/>
    <s v="AGD"/>
    <d v="2025-02-01T00:00:00"/>
    <n v="9"/>
    <n v="128.19999999999999"/>
    <n v="1153.8"/>
  </r>
  <r>
    <x v="437"/>
    <x v="437"/>
    <s v="AGD"/>
    <d v="2025-03-01T00:00:00"/>
    <n v="16"/>
    <n v="129.11000000000001"/>
    <n v="2065.7600000000002"/>
  </r>
  <r>
    <x v="437"/>
    <x v="437"/>
    <s v="AGD"/>
    <d v="2025-04-01T00:00:00"/>
    <n v="16"/>
    <n v="128.26"/>
    <n v="2052.16"/>
  </r>
  <r>
    <x v="437"/>
    <x v="437"/>
    <s v="AGD"/>
    <d v="2025-05-01T00:00:00"/>
    <n v="16"/>
    <n v="126.91"/>
    <n v="2030.56"/>
  </r>
  <r>
    <x v="437"/>
    <x v="437"/>
    <s v="AGD"/>
    <d v="2025-06-01T00:00:00"/>
    <n v="15"/>
    <n v="123.58"/>
    <n v="1853.7"/>
  </r>
  <r>
    <x v="437"/>
    <x v="437"/>
    <s v="AGD"/>
    <d v="2025-07-01T00:00:00"/>
    <n v="14"/>
    <n v="129.9"/>
    <n v="1818.6000000000001"/>
  </r>
  <r>
    <x v="437"/>
    <x v="437"/>
    <s v="AGD"/>
    <d v="2025-08-01T00:00:00"/>
    <n v="3"/>
    <n v="125.22"/>
    <n v="375.65999999999997"/>
  </r>
  <r>
    <x v="437"/>
    <x v="437"/>
    <s v="AGD"/>
    <d v="2025-09-01T00:00:00"/>
    <n v="3"/>
    <n v="122.02"/>
    <n v="366.06"/>
  </r>
  <r>
    <x v="437"/>
    <x v="437"/>
    <s v="AGD"/>
    <d v="2025-10-01T00:00:00"/>
    <n v="1"/>
    <n v="132.34"/>
    <n v="132.34"/>
  </r>
  <r>
    <x v="437"/>
    <x v="437"/>
    <s v="AGD"/>
    <d v="2025-11-01T00:00:00"/>
    <n v="2"/>
    <n v="131.83000000000001"/>
    <n v="263.66000000000003"/>
  </r>
  <r>
    <x v="437"/>
    <x v="437"/>
    <s v="AGD"/>
    <d v="2025-12-01T00:00:00"/>
    <n v="3"/>
    <n v="132.72"/>
    <n v="398.15999999999997"/>
  </r>
  <r>
    <x v="437"/>
    <x v="437"/>
    <s v="AGD"/>
    <d v="2026-01-01T00:00:00"/>
    <n v="6"/>
    <n v="125.74"/>
    <n v="754.43999999999994"/>
  </r>
  <r>
    <x v="437"/>
    <x v="437"/>
    <s v="AGD"/>
    <d v="2026-02-01T00:00:00"/>
    <n v="11"/>
    <n v="129.22"/>
    <n v="1421.42"/>
  </r>
  <r>
    <x v="437"/>
    <x v="437"/>
    <s v="AGD"/>
    <d v="2026-03-01T00:00:00"/>
    <n v="18"/>
    <n v="125.9"/>
    <n v="2266.2000000000003"/>
  </r>
  <r>
    <x v="437"/>
    <x v="437"/>
    <s v="AGD"/>
    <d v="2026-04-01T00:00:00"/>
    <n v="14"/>
    <n v="133.25"/>
    <n v="1865.5"/>
  </r>
  <r>
    <x v="437"/>
    <x v="437"/>
    <s v="AGD"/>
    <d v="2026-05-01T00:00:00"/>
    <n v="18"/>
    <n v="133.65"/>
    <n v="2405.7000000000003"/>
  </r>
  <r>
    <x v="437"/>
    <x v="437"/>
    <s v="AGD"/>
    <d v="2026-06-01T00:00:00"/>
    <n v="19"/>
    <n v="127.35"/>
    <n v="2419.65"/>
  </r>
  <r>
    <x v="437"/>
    <x v="437"/>
    <s v="AGD"/>
    <d v="2026-07-01T00:00:00"/>
    <n v="11"/>
    <n v="128.9"/>
    <n v="1417.9"/>
  </r>
  <r>
    <x v="438"/>
    <x v="438"/>
    <s v="Artykuły biurowe"/>
    <d v="2024-08-01T00:00:00"/>
    <n v="3"/>
    <n v="50.26"/>
    <n v="150.78"/>
  </r>
  <r>
    <x v="438"/>
    <x v="438"/>
    <s v="Artykuły biurowe"/>
    <d v="2024-09-01T00:00:00"/>
    <n v="2"/>
    <n v="48.95"/>
    <n v="97.9"/>
  </r>
  <r>
    <x v="438"/>
    <x v="438"/>
    <s v="Artykuły biurowe"/>
    <d v="2024-10-01T00:00:00"/>
    <n v="2"/>
    <n v="51.47"/>
    <n v="102.94"/>
  </r>
  <r>
    <x v="438"/>
    <x v="438"/>
    <s v="Artykuły biurowe"/>
    <d v="2024-11-01T00:00:00"/>
    <n v="1"/>
    <n v="49.89"/>
    <n v="49.89"/>
  </r>
  <r>
    <x v="438"/>
    <x v="438"/>
    <s v="Artykuły biurowe"/>
    <d v="2024-12-01T00:00:00"/>
    <n v="1"/>
    <n v="49.34"/>
    <n v="49.34"/>
  </r>
  <r>
    <x v="438"/>
    <x v="438"/>
    <s v="Artykuły biurowe"/>
    <d v="2025-01-01T00:00:00"/>
    <n v="1"/>
    <n v="48.41"/>
    <n v="48.41"/>
  </r>
  <r>
    <x v="438"/>
    <x v="438"/>
    <s v="Artykuły biurowe"/>
    <d v="2025-02-01T00:00:00"/>
    <n v="1"/>
    <n v="48.93"/>
    <n v="48.93"/>
  </r>
  <r>
    <x v="438"/>
    <x v="438"/>
    <s v="Artykuły biurowe"/>
    <d v="2025-03-01T00:00:00"/>
    <n v="1"/>
    <n v="49.25"/>
    <n v="49.25"/>
  </r>
  <r>
    <x v="438"/>
    <x v="438"/>
    <s v="Artykuły biurowe"/>
    <d v="2025-04-01T00:00:00"/>
    <n v="2"/>
    <n v="48.28"/>
    <n v="96.56"/>
  </r>
  <r>
    <x v="438"/>
    <x v="438"/>
    <s v="Artykuły biurowe"/>
    <d v="2025-05-01T00:00:00"/>
    <n v="2"/>
    <n v="48.28"/>
    <n v="96.56"/>
  </r>
  <r>
    <x v="438"/>
    <x v="438"/>
    <s v="Artykuły biurowe"/>
    <d v="2025-06-01T00:00:00"/>
    <n v="4"/>
    <n v="50.26"/>
    <n v="201.04"/>
  </r>
  <r>
    <x v="438"/>
    <x v="438"/>
    <s v="Artykuły biurowe"/>
    <d v="2025-07-01T00:00:00"/>
    <n v="4"/>
    <n v="48.06"/>
    <n v="192.24"/>
  </r>
  <r>
    <x v="438"/>
    <x v="438"/>
    <s v="Artykuły biurowe"/>
    <d v="2025-08-01T00:00:00"/>
    <n v="3"/>
    <n v="49.92"/>
    <n v="149.76"/>
  </r>
  <r>
    <x v="438"/>
    <x v="438"/>
    <s v="Artykuły biurowe"/>
    <d v="2025-09-01T00:00:00"/>
    <n v="2"/>
    <n v="48.18"/>
    <n v="96.36"/>
  </r>
  <r>
    <x v="438"/>
    <x v="438"/>
    <s v="Artykuły biurowe"/>
    <d v="2025-10-01T00:00:00"/>
    <n v="2"/>
    <n v="49.58"/>
    <n v="99.16"/>
  </r>
  <r>
    <x v="438"/>
    <x v="438"/>
    <s v="Artykuły biurowe"/>
    <d v="2025-11-01T00:00:00"/>
    <n v="1"/>
    <n v="49.29"/>
    <n v="49.29"/>
  </r>
  <r>
    <x v="438"/>
    <x v="438"/>
    <s v="Artykuły biurowe"/>
    <d v="2025-12-01T00:00:00"/>
    <n v="1"/>
    <n v="50.65"/>
    <n v="50.65"/>
  </r>
  <r>
    <x v="438"/>
    <x v="438"/>
    <s v="Artykuły biurowe"/>
    <d v="2026-01-01T00:00:00"/>
    <n v="1"/>
    <n v="47.02"/>
    <n v="47.02"/>
  </r>
  <r>
    <x v="438"/>
    <x v="438"/>
    <s v="Artykuły biurowe"/>
    <d v="2026-02-01T00:00:00"/>
    <n v="1"/>
    <n v="49.55"/>
    <n v="49.55"/>
  </r>
  <r>
    <x v="438"/>
    <x v="438"/>
    <s v="Artykuły biurowe"/>
    <d v="2026-03-01T00:00:00"/>
    <n v="2"/>
    <n v="48.3"/>
    <n v="96.6"/>
  </r>
  <r>
    <x v="438"/>
    <x v="438"/>
    <s v="Artykuły biurowe"/>
    <d v="2026-04-01T00:00:00"/>
    <n v="2"/>
    <n v="51.41"/>
    <n v="102.82"/>
  </r>
  <r>
    <x v="438"/>
    <x v="438"/>
    <s v="Artykuły biurowe"/>
    <d v="2026-05-01T00:00:00"/>
    <n v="3"/>
    <n v="47.97"/>
    <n v="143.91"/>
  </r>
  <r>
    <x v="438"/>
    <x v="438"/>
    <s v="Artykuły biurowe"/>
    <d v="2026-06-01T00:00:00"/>
    <n v="5"/>
    <n v="50.34"/>
    <n v="251.70000000000002"/>
  </r>
  <r>
    <x v="438"/>
    <x v="438"/>
    <s v="Artykuły biurowe"/>
    <d v="2026-07-01T00:00:00"/>
    <n v="4"/>
    <n v="48.62"/>
    <n v="194.48"/>
  </r>
  <r>
    <x v="439"/>
    <x v="439"/>
    <s v="AGD"/>
    <d v="2024-08-01T00:00:00"/>
    <n v="6"/>
    <n v="212.22"/>
    <n v="1273.32"/>
  </r>
  <r>
    <x v="439"/>
    <x v="439"/>
    <s v="AGD"/>
    <d v="2024-09-01T00:00:00"/>
    <n v="6"/>
    <n v="205.69"/>
    <n v="1234.1399999999999"/>
  </r>
  <r>
    <x v="439"/>
    <x v="439"/>
    <s v="AGD"/>
    <d v="2024-10-01T00:00:00"/>
    <n v="28"/>
    <n v="215.89"/>
    <n v="6044.92"/>
  </r>
  <r>
    <x v="439"/>
    <x v="439"/>
    <s v="AGD"/>
    <d v="2024-11-01T00:00:00"/>
    <n v="71"/>
    <n v="211.82"/>
    <n v="15039.22"/>
  </r>
  <r>
    <x v="439"/>
    <x v="439"/>
    <s v="AGD"/>
    <d v="2024-12-01T00:00:00"/>
    <n v="97"/>
    <n v="214.37"/>
    <n v="20793.89"/>
  </r>
  <r>
    <x v="439"/>
    <x v="439"/>
    <s v="AGD"/>
    <d v="2025-01-01T00:00:00"/>
    <n v="122"/>
    <n v="205.02"/>
    <n v="25012.440000000002"/>
  </r>
  <r>
    <x v="439"/>
    <x v="439"/>
    <s v="AGD"/>
    <d v="2025-02-01T00:00:00"/>
    <n v="135"/>
    <n v="202.24"/>
    <n v="27302.400000000001"/>
  </r>
  <r>
    <x v="439"/>
    <x v="439"/>
    <s v="AGD"/>
    <d v="2025-03-01T00:00:00"/>
    <n v="137"/>
    <n v="208.2"/>
    <n v="28523.399999999998"/>
  </r>
  <r>
    <x v="439"/>
    <x v="439"/>
    <s v="AGD"/>
    <d v="2025-04-01T00:00:00"/>
    <n v="131"/>
    <n v="207.88"/>
    <n v="27232.28"/>
  </r>
  <r>
    <x v="439"/>
    <x v="439"/>
    <s v="AGD"/>
    <d v="2025-05-01T00:00:00"/>
    <n v="63"/>
    <n v="215.35"/>
    <n v="13567.05"/>
  </r>
  <r>
    <x v="439"/>
    <x v="439"/>
    <s v="AGD"/>
    <d v="2025-06-01T00:00:00"/>
    <n v="46"/>
    <n v="212.87"/>
    <n v="9792.02"/>
  </r>
  <r>
    <x v="439"/>
    <x v="439"/>
    <s v="AGD"/>
    <d v="2025-07-01T00:00:00"/>
    <n v="25"/>
    <n v="219.97"/>
    <n v="5499.25"/>
  </r>
  <r>
    <x v="439"/>
    <x v="439"/>
    <s v="AGD"/>
    <d v="2025-08-01T00:00:00"/>
    <n v="5"/>
    <n v="204.13"/>
    <n v="1020.65"/>
  </r>
  <r>
    <x v="439"/>
    <x v="439"/>
    <s v="AGD"/>
    <d v="2025-09-01T00:00:00"/>
    <n v="6"/>
    <n v="213.63"/>
    <n v="1281.78"/>
  </r>
  <r>
    <x v="439"/>
    <x v="439"/>
    <s v="AGD"/>
    <d v="2025-10-01T00:00:00"/>
    <n v="21"/>
    <n v="216.73"/>
    <n v="4551.33"/>
  </r>
  <r>
    <x v="439"/>
    <x v="439"/>
    <s v="AGD"/>
    <d v="2025-11-01T00:00:00"/>
    <n v="47"/>
    <n v="202.08"/>
    <n v="9497.76"/>
  </r>
  <r>
    <x v="439"/>
    <x v="439"/>
    <s v="AGD"/>
    <d v="2025-12-01T00:00:00"/>
    <n v="88"/>
    <n v="207.71"/>
    <n v="18278.48"/>
  </r>
  <r>
    <x v="439"/>
    <x v="439"/>
    <s v="AGD"/>
    <d v="2026-01-01T00:00:00"/>
    <n v="94"/>
    <n v="201.25"/>
    <n v="18917.5"/>
  </r>
  <r>
    <x v="439"/>
    <x v="439"/>
    <s v="AGD"/>
    <d v="2026-02-01T00:00:00"/>
    <n v="163"/>
    <n v="204.83"/>
    <n v="33387.29"/>
  </r>
  <r>
    <x v="439"/>
    <x v="439"/>
    <s v="AGD"/>
    <d v="2026-03-01T00:00:00"/>
    <n v="105"/>
    <n v="214.16"/>
    <n v="22486.799999999999"/>
  </r>
  <r>
    <x v="439"/>
    <x v="439"/>
    <s v="AGD"/>
    <d v="2026-04-01T00:00:00"/>
    <n v="132"/>
    <n v="216.76"/>
    <n v="28612.32"/>
  </r>
  <r>
    <x v="439"/>
    <x v="439"/>
    <s v="AGD"/>
    <d v="2026-05-01T00:00:00"/>
    <n v="84"/>
    <n v="220"/>
    <n v="18480"/>
  </r>
  <r>
    <x v="439"/>
    <x v="439"/>
    <s v="AGD"/>
    <d v="2026-06-01T00:00:00"/>
    <n v="43"/>
    <n v="210.95"/>
    <n v="9070.85"/>
  </r>
  <r>
    <x v="439"/>
    <x v="439"/>
    <s v="AGD"/>
    <d v="2026-07-01T00:00:00"/>
    <n v="18"/>
    <n v="214.76"/>
    <n v="3865.68"/>
  </r>
  <r>
    <x v="440"/>
    <x v="440"/>
    <s v="RTV"/>
    <d v="2024-08-01T00:00:00"/>
    <n v="0"/>
    <n v="438.37"/>
    <n v="0"/>
  </r>
  <r>
    <x v="440"/>
    <x v="440"/>
    <s v="RTV"/>
    <d v="2024-09-01T00:00:00"/>
    <n v="3"/>
    <n v="419.75"/>
    <n v="1259.25"/>
  </r>
  <r>
    <x v="440"/>
    <x v="440"/>
    <s v="RTV"/>
    <d v="2024-10-01T00:00:00"/>
    <n v="0"/>
    <n v="429.52"/>
    <n v="0"/>
  </r>
  <r>
    <x v="440"/>
    <x v="440"/>
    <s v="RTV"/>
    <d v="2024-11-01T00:00:00"/>
    <n v="0"/>
    <n v="434.68"/>
    <n v="0"/>
  </r>
  <r>
    <x v="440"/>
    <x v="440"/>
    <s v="RTV"/>
    <d v="2024-12-01T00:00:00"/>
    <n v="0"/>
    <n v="440.87"/>
    <n v="0"/>
  </r>
  <r>
    <x v="440"/>
    <x v="440"/>
    <s v="RTV"/>
    <d v="2025-01-01T00:00:00"/>
    <n v="0"/>
    <n v="408.71"/>
    <n v="0"/>
  </r>
  <r>
    <x v="440"/>
    <x v="440"/>
    <s v="RTV"/>
    <d v="2025-02-01T00:00:00"/>
    <n v="0"/>
    <n v="423.61"/>
    <n v="0"/>
  </r>
  <r>
    <x v="440"/>
    <x v="440"/>
    <s v="RTV"/>
    <d v="2025-03-01T00:00:00"/>
    <n v="1"/>
    <n v="442.1"/>
    <n v="442.1"/>
  </r>
  <r>
    <x v="440"/>
    <x v="440"/>
    <s v="RTV"/>
    <d v="2025-04-01T00:00:00"/>
    <n v="3"/>
    <n v="410.83"/>
    <n v="1232.49"/>
  </r>
  <r>
    <x v="440"/>
    <x v="440"/>
    <s v="RTV"/>
    <d v="2025-05-01T00:00:00"/>
    <n v="1"/>
    <n v="435.29"/>
    <n v="435.29"/>
  </r>
  <r>
    <x v="440"/>
    <x v="440"/>
    <s v="RTV"/>
    <d v="2025-06-01T00:00:00"/>
    <n v="5"/>
    <n v="426.45"/>
    <n v="2132.25"/>
  </r>
  <r>
    <x v="440"/>
    <x v="440"/>
    <s v="RTV"/>
    <d v="2025-07-01T00:00:00"/>
    <n v="0"/>
    <n v="404.13"/>
    <n v="0"/>
  </r>
  <r>
    <x v="440"/>
    <x v="440"/>
    <s v="RTV"/>
    <d v="2025-08-01T00:00:00"/>
    <n v="5"/>
    <n v="405.98"/>
    <n v="2029.9"/>
  </r>
  <r>
    <x v="440"/>
    <x v="440"/>
    <s v="RTV"/>
    <d v="2025-09-01T00:00:00"/>
    <n v="5"/>
    <n v="424.67"/>
    <n v="2123.35"/>
  </r>
  <r>
    <x v="440"/>
    <x v="440"/>
    <s v="RTV"/>
    <d v="2025-10-01T00:00:00"/>
    <n v="2"/>
    <n v="425.15"/>
    <n v="850.3"/>
  </r>
  <r>
    <x v="440"/>
    <x v="440"/>
    <s v="RTV"/>
    <d v="2025-11-01T00:00:00"/>
    <n v="3"/>
    <n v="441.25"/>
    <n v="1323.75"/>
  </r>
  <r>
    <x v="440"/>
    <x v="440"/>
    <s v="RTV"/>
    <d v="2025-12-01T00:00:00"/>
    <n v="0"/>
    <n v="411.52"/>
    <n v="0"/>
  </r>
  <r>
    <x v="440"/>
    <x v="440"/>
    <s v="RTV"/>
    <d v="2026-01-01T00:00:00"/>
    <n v="2"/>
    <n v="426.01"/>
    <n v="852.02"/>
  </r>
  <r>
    <x v="440"/>
    <x v="440"/>
    <s v="RTV"/>
    <d v="2026-02-01T00:00:00"/>
    <n v="1"/>
    <n v="437.12"/>
    <n v="437.12"/>
  </r>
  <r>
    <x v="440"/>
    <x v="440"/>
    <s v="RTV"/>
    <d v="2026-03-01T00:00:00"/>
    <n v="3"/>
    <n v="440.3"/>
    <n v="1320.9"/>
  </r>
  <r>
    <x v="440"/>
    <x v="440"/>
    <s v="RTV"/>
    <d v="2026-04-01T00:00:00"/>
    <n v="1"/>
    <n v="441.66"/>
    <n v="441.66"/>
  </r>
  <r>
    <x v="440"/>
    <x v="440"/>
    <s v="RTV"/>
    <d v="2026-05-01T00:00:00"/>
    <n v="0"/>
    <n v="442.74"/>
    <n v="0"/>
  </r>
  <r>
    <x v="440"/>
    <x v="440"/>
    <s v="RTV"/>
    <d v="2026-06-01T00:00:00"/>
    <n v="3"/>
    <n v="434.78"/>
    <n v="1304.3399999999999"/>
  </r>
  <r>
    <x v="440"/>
    <x v="440"/>
    <s v="RTV"/>
    <d v="2026-07-01T00:00:00"/>
    <n v="2"/>
    <n v="423.75"/>
    <n v="847.5"/>
  </r>
  <r>
    <x v="441"/>
    <x v="441"/>
    <s v="Meble"/>
    <d v="2024-08-01T00:00:00"/>
    <n v="8"/>
    <n v="849.22"/>
    <n v="6793.76"/>
  </r>
  <r>
    <x v="441"/>
    <x v="441"/>
    <s v="Meble"/>
    <d v="2024-09-01T00:00:00"/>
    <n v="8"/>
    <n v="825.43"/>
    <n v="6603.44"/>
  </r>
  <r>
    <x v="441"/>
    <x v="441"/>
    <s v="Meble"/>
    <d v="2024-10-01T00:00:00"/>
    <n v="7"/>
    <n v="815.55"/>
    <n v="5708.8499999999995"/>
  </r>
  <r>
    <x v="441"/>
    <x v="441"/>
    <s v="Meble"/>
    <d v="2024-11-01T00:00:00"/>
    <n v="8"/>
    <n v="816.79"/>
    <n v="6534.32"/>
  </r>
  <r>
    <x v="441"/>
    <x v="441"/>
    <s v="Meble"/>
    <d v="2024-12-01T00:00:00"/>
    <n v="8"/>
    <n v="834.87"/>
    <n v="6678.96"/>
  </r>
  <r>
    <x v="441"/>
    <x v="441"/>
    <s v="Meble"/>
    <d v="2025-01-01T00:00:00"/>
    <n v="8"/>
    <n v="878.79"/>
    <n v="7030.32"/>
  </r>
  <r>
    <x v="441"/>
    <x v="441"/>
    <s v="Meble"/>
    <d v="2025-02-01T00:00:00"/>
    <n v="7"/>
    <n v="882.29"/>
    <n v="6176.03"/>
  </r>
  <r>
    <x v="441"/>
    <x v="441"/>
    <s v="Meble"/>
    <d v="2025-03-01T00:00:00"/>
    <n v="8"/>
    <n v="809.83"/>
    <n v="6478.64"/>
  </r>
  <r>
    <x v="441"/>
    <x v="441"/>
    <s v="Meble"/>
    <d v="2025-04-01T00:00:00"/>
    <n v="7"/>
    <n v="876.18"/>
    <n v="6133.2599999999993"/>
  </r>
  <r>
    <x v="441"/>
    <x v="441"/>
    <s v="Meble"/>
    <d v="2025-05-01T00:00:00"/>
    <n v="6"/>
    <n v="825.53"/>
    <n v="4953.18"/>
  </r>
  <r>
    <x v="441"/>
    <x v="441"/>
    <s v="Meble"/>
    <d v="2025-06-01T00:00:00"/>
    <n v="8"/>
    <n v="859.9"/>
    <n v="6879.2"/>
  </r>
  <r>
    <x v="441"/>
    <x v="441"/>
    <s v="Meble"/>
    <d v="2025-07-01T00:00:00"/>
    <n v="7"/>
    <n v="875.81"/>
    <n v="6130.67"/>
  </r>
  <r>
    <x v="441"/>
    <x v="441"/>
    <s v="Meble"/>
    <d v="2025-08-01T00:00:00"/>
    <n v="8"/>
    <n v="857.46"/>
    <n v="6859.68"/>
  </r>
  <r>
    <x v="441"/>
    <x v="441"/>
    <s v="Meble"/>
    <d v="2025-09-01T00:00:00"/>
    <n v="7"/>
    <n v="801.76"/>
    <n v="5612.32"/>
  </r>
  <r>
    <x v="441"/>
    <x v="441"/>
    <s v="Meble"/>
    <d v="2025-10-01T00:00:00"/>
    <n v="8"/>
    <n v="814.58"/>
    <n v="6516.64"/>
  </r>
  <r>
    <x v="441"/>
    <x v="441"/>
    <s v="Meble"/>
    <d v="2025-11-01T00:00:00"/>
    <n v="7"/>
    <n v="827.94"/>
    <n v="5795.58"/>
  </r>
  <r>
    <x v="441"/>
    <x v="441"/>
    <s v="Meble"/>
    <d v="2025-12-01T00:00:00"/>
    <n v="7"/>
    <n v="814.35"/>
    <n v="5700.45"/>
  </r>
  <r>
    <x v="441"/>
    <x v="441"/>
    <s v="Meble"/>
    <d v="2026-01-01T00:00:00"/>
    <n v="7"/>
    <n v="812.8"/>
    <n v="5689.5999999999995"/>
  </r>
  <r>
    <x v="441"/>
    <x v="441"/>
    <s v="Meble"/>
    <d v="2026-02-01T00:00:00"/>
    <n v="8"/>
    <n v="804.67"/>
    <n v="6437.36"/>
  </r>
  <r>
    <x v="441"/>
    <x v="441"/>
    <s v="Meble"/>
    <d v="2026-03-01T00:00:00"/>
    <n v="9"/>
    <n v="840.45"/>
    <n v="7564.05"/>
  </r>
  <r>
    <x v="441"/>
    <x v="441"/>
    <s v="Meble"/>
    <d v="2026-04-01T00:00:00"/>
    <n v="7"/>
    <n v="876.22"/>
    <n v="6133.54"/>
  </r>
  <r>
    <x v="441"/>
    <x v="441"/>
    <s v="Meble"/>
    <d v="2026-05-01T00:00:00"/>
    <n v="7"/>
    <n v="834.34"/>
    <n v="5840.38"/>
  </r>
  <r>
    <x v="441"/>
    <x v="441"/>
    <s v="Meble"/>
    <d v="2026-06-01T00:00:00"/>
    <n v="8"/>
    <n v="858.34"/>
    <n v="6866.72"/>
  </r>
  <r>
    <x v="441"/>
    <x v="441"/>
    <s v="Meble"/>
    <d v="2026-07-01T00:00:00"/>
    <n v="8"/>
    <n v="810.37"/>
    <n v="6482.96"/>
  </r>
  <r>
    <x v="442"/>
    <x v="442"/>
    <s v="Odzież"/>
    <d v="2024-08-01T00:00:00"/>
    <n v="4"/>
    <n v="119.33"/>
    <n v="477.32"/>
  </r>
  <r>
    <x v="442"/>
    <x v="442"/>
    <s v="Odzież"/>
    <d v="2024-09-01T00:00:00"/>
    <n v="4"/>
    <n v="119.63"/>
    <n v="478.52"/>
  </r>
  <r>
    <x v="442"/>
    <x v="442"/>
    <s v="Odzież"/>
    <d v="2024-10-01T00:00:00"/>
    <n v="5"/>
    <n v="122.65"/>
    <n v="613.25"/>
  </r>
  <r>
    <x v="442"/>
    <x v="442"/>
    <s v="Odzież"/>
    <d v="2024-11-01T00:00:00"/>
    <n v="4"/>
    <n v="115.43"/>
    <n v="461.72"/>
  </r>
  <r>
    <x v="442"/>
    <x v="442"/>
    <s v="Odzież"/>
    <d v="2024-12-01T00:00:00"/>
    <n v="3"/>
    <n v="115.87"/>
    <n v="347.61"/>
  </r>
  <r>
    <x v="442"/>
    <x v="442"/>
    <s v="Odzież"/>
    <d v="2025-01-01T00:00:00"/>
    <n v="4"/>
    <n v="116.57"/>
    <n v="466.28"/>
  </r>
  <r>
    <x v="442"/>
    <x v="442"/>
    <s v="Odzież"/>
    <d v="2025-02-01T00:00:00"/>
    <n v="4"/>
    <n v="123.93"/>
    <n v="495.72"/>
  </r>
  <r>
    <x v="442"/>
    <x v="442"/>
    <s v="Odzież"/>
    <d v="2025-03-01T00:00:00"/>
    <n v="4"/>
    <n v="121.06"/>
    <n v="484.24"/>
  </r>
  <r>
    <x v="442"/>
    <x v="442"/>
    <s v="Odzież"/>
    <d v="2025-04-01T00:00:00"/>
    <n v="4"/>
    <n v="114.9"/>
    <n v="459.6"/>
  </r>
  <r>
    <x v="442"/>
    <x v="442"/>
    <s v="Odzież"/>
    <d v="2025-05-01T00:00:00"/>
    <n v="4"/>
    <n v="112.63"/>
    <n v="450.52"/>
  </r>
  <r>
    <x v="442"/>
    <x v="442"/>
    <s v="Odzież"/>
    <d v="2025-06-01T00:00:00"/>
    <n v="4"/>
    <n v="117.93"/>
    <n v="471.72"/>
  </r>
  <r>
    <x v="442"/>
    <x v="442"/>
    <s v="Odzież"/>
    <d v="2025-07-01T00:00:00"/>
    <n v="4"/>
    <n v="119.82"/>
    <n v="479.28"/>
  </r>
  <r>
    <x v="442"/>
    <x v="442"/>
    <s v="Odzież"/>
    <d v="2025-08-01T00:00:00"/>
    <n v="5"/>
    <n v="118.86"/>
    <n v="594.29999999999995"/>
  </r>
  <r>
    <x v="442"/>
    <x v="442"/>
    <s v="Odzież"/>
    <d v="2025-09-01T00:00:00"/>
    <n v="4"/>
    <n v="113.28"/>
    <n v="453.12"/>
  </r>
  <r>
    <x v="442"/>
    <x v="442"/>
    <s v="Odzież"/>
    <d v="2025-10-01T00:00:00"/>
    <n v="3"/>
    <n v="114.66"/>
    <n v="343.98"/>
  </r>
  <r>
    <x v="442"/>
    <x v="442"/>
    <s v="Odzież"/>
    <d v="2025-11-01T00:00:00"/>
    <n v="4"/>
    <n v="123.1"/>
    <n v="492.4"/>
  </r>
  <r>
    <x v="442"/>
    <x v="442"/>
    <s v="Odzież"/>
    <d v="2025-12-01T00:00:00"/>
    <n v="4"/>
    <n v="124.12"/>
    <n v="496.48"/>
  </r>
  <r>
    <x v="442"/>
    <x v="442"/>
    <s v="Odzież"/>
    <d v="2026-01-01T00:00:00"/>
    <n v="3"/>
    <n v="119.97"/>
    <n v="359.90999999999997"/>
  </r>
  <r>
    <x v="442"/>
    <x v="442"/>
    <s v="Odzież"/>
    <d v="2026-02-01T00:00:00"/>
    <n v="3"/>
    <n v="119.54"/>
    <n v="358.62"/>
  </r>
  <r>
    <x v="442"/>
    <x v="442"/>
    <s v="Odzież"/>
    <d v="2026-03-01T00:00:00"/>
    <n v="4"/>
    <n v="115.79"/>
    <n v="463.16"/>
  </r>
  <r>
    <x v="442"/>
    <x v="442"/>
    <s v="Odzież"/>
    <d v="2026-04-01T00:00:00"/>
    <n v="4"/>
    <n v="122.29"/>
    <n v="489.16"/>
  </r>
  <r>
    <x v="442"/>
    <x v="442"/>
    <s v="Odzież"/>
    <d v="2026-05-01T00:00:00"/>
    <n v="4"/>
    <n v="121.15"/>
    <n v="484.6"/>
  </r>
  <r>
    <x v="442"/>
    <x v="442"/>
    <s v="Odzież"/>
    <d v="2026-06-01T00:00:00"/>
    <n v="4"/>
    <n v="113.45"/>
    <n v="453.8"/>
  </r>
  <r>
    <x v="442"/>
    <x v="442"/>
    <s v="Odzież"/>
    <d v="2026-07-01T00:00:00"/>
    <n v="4"/>
    <n v="119"/>
    <n v="476"/>
  </r>
  <r>
    <x v="443"/>
    <x v="443"/>
    <s v="Oświetlenie"/>
    <d v="2024-08-01T00:00:00"/>
    <n v="0"/>
    <n v="252.08"/>
    <n v="0"/>
  </r>
  <r>
    <x v="443"/>
    <x v="443"/>
    <s v="Oświetlenie"/>
    <d v="2024-09-01T00:00:00"/>
    <n v="17"/>
    <n v="257.60000000000002"/>
    <n v="4379.2000000000007"/>
  </r>
  <r>
    <x v="443"/>
    <x v="443"/>
    <s v="Oświetlenie"/>
    <d v="2024-10-01T00:00:00"/>
    <n v="0"/>
    <n v="252.83"/>
    <n v="0"/>
  </r>
  <r>
    <x v="443"/>
    <x v="443"/>
    <s v="Oświetlenie"/>
    <d v="2024-11-01T00:00:00"/>
    <n v="8"/>
    <n v="262.88"/>
    <n v="2103.04"/>
  </r>
  <r>
    <x v="443"/>
    <x v="443"/>
    <s v="Oświetlenie"/>
    <d v="2024-12-01T00:00:00"/>
    <n v="0"/>
    <n v="247.99"/>
    <n v="0"/>
  </r>
  <r>
    <x v="443"/>
    <x v="443"/>
    <s v="Oświetlenie"/>
    <d v="2025-01-01T00:00:00"/>
    <n v="0"/>
    <n v="244.81"/>
    <n v="0"/>
  </r>
  <r>
    <x v="443"/>
    <x v="443"/>
    <s v="Oświetlenie"/>
    <d v="2025-02-01T00:00:00"/>
    <n v="0"/>
    <n v="244.75"/>
    <n v="0"/>
  </r>
  <r>
    <x v="443"/>
    <x v="443"/>
    <s v="Oświetlenie"/>
    <d v="2025-03-01T00:00:00"/>
    <n v="5"/>
    <n v="257.77999999999997"/>
    <n v="1288.8999999999999"/>
  </r>
  <r>
    <x v="443"/>
    <x v="443"/>
    <s v="Oświetlenie"/>
    <d v="2025-04-01T00:00:00"/>
    <n v="0"/>
    <n v="247.64"/>
    <n v="0"/>
  </r>
  <r>
    <x v="443"/>
    <x v="443"/>
    <s v="Oświetlenie"/>
    <d v="2025-05-01T00:00:00"/>
    <n v="16"/>
    <n v="256.49"/>
    <n v="4103.84"/>
  </r>
  <r>
    <x v="443"/>
    <x v="443"/>
    <s v="Oświetlenie"/>
    <d v="2025-06-01T00:00:00"/>
    <n v="0"/>
    <n v="252.18"/>
    <n v="0"/>
  </r>
  <r>
    <x v="443"/>
    <x v="443"/>
    <s v="Oświetlenie"/>
    <d v="2025-07-01T00:00:00"/>
    <n v="4"/>
    <n v="243.17"/>
    <n v="972.68"/>
  </r>
  <r>
    <x v="443"/>
    <x v="443"/>
    <s v="Oświetlenie"/>
    <d v="2025-08-01T00:00:00"/>
    <n v="4"/>
    <n v="254.24"/>
    <n v="1016.96"/>
  </r>
  <r>
    <x v="443"/>
    <x v="443"/>
    <s v="Oświetlenie"/>
    <d v="2025-09-01T00:00:00"/>
    <n v="6"/>
    <n v="255.75"/>
    <n v="1534.5"/>
  </r>
  <r>
    <x v="443"/>
    <x v="443"/>
    <s v="Oświetlenie"/>
    <d v="2025-10-01T00:00:00"/>
    <n v="0"/>
    <n v="255.7"/>
    <n v="0"/>
  </r>
  <r>
    <x v="443"/>
    <x v="443"/>
    <s v="Oświetlenie"/>
    <d v="2025-11-01T00:00:00"/>
    <n v="0"/>
    <n v="253.03"/>
    <n v="0"/>
  </r>
  <r>
    <x v="443"/>
    <x v="443"/>
    <s v="Oświetlenie"/>
    <d v="2025-12-01T00:00:00"/>
    <n v="7"/>
    <n v="264.55"/>
    <n v="1851.8500000000001"/>
  </r>
  <r>
    <x v="443"/>
    <x v="443"/>
    <s v="Oświetlenie"/>
    <d v="2026-01-01T00:00:00"/>
    <n v="13"/>
    <n v="242.08"/>
    <n v="3147.04"/>
  </r>
  <r>
    <x v="443"/>
    <x v="443"/>
    <s v="Oświetlenie"/>
    <d v="2026-02-01T00:00:00"/>
    <n v="0"/>
    <n v="265.26"/>
    <n v="0"/>
  </r>
  <r>
    <x v="443"/>
    <x v="443"/>
    <s v="Oświetlenie"/>
    <d v="2026-03-01T00:00:00"/>
    <n v="10"/>
    <n v="253.93"/>
    <n v="2539.3000000000002"/>
  </r>
  <r>
    <x v="443"/>
    <x v="443"/>
    <s v="Oświetlenie"/>
    <d v="2026-04-01T00:00:00"/>
    <n v="6"/>
    <n v="250.07"/>
    <n v="1500.42"/>
  </r>
  <r>
    <x v="443"/>
    <x v="443"/>
    <s v="Oświetlenie"/>
    <d v="2026-05-01T00:00:00"/>
    <n v="0"/>
    <n v="260.94"/>
    <n v="0"/>
  </r>
  <r>
    <x v="443"/>
    <x v="443"/>
    <s v="Oświetlenie"/>
    <d v="2026-06-01T00:00:00"/>
    <n v="4"/>
    <n v="256.89"/>
    <n v="1027.56"/>
  </r>
  <r>
    <x v="443"/>
    <x v="443"/>
    <s v="Oświetlenie"/>
    <d v="2026-07-01T00:00:00"/>
    <n v="0"/>
    <n v="263.51"/>
    <n v="0"/>
  </r>
  <r>
    <x v="444"/>
    <x v="444"/>
    <s v="Motoryzacja"/>
    <d v="2024-08-01T00:00:00"/>
    <n v="10"/>
    <n v="229.52"/>
    <n v="2295.2000000000003"/>
  </r>
  <r>
    <x v="444"/>
    <x v="444"/>
    <s v="Motoryzacja"/>
    <d v="2024-09-01T00:00:00"/>
    <n v="8"/>
    <n v="229.63"/>
    <n v="1837.04"/>
  </r>
  <r>
    <x v="444"/>
    <x v="444"/>
    <s v="Motoryzacja"/>
    <d v="2024-10-01T00:00:00"/>
    <n v="11"/>
    <n v="230.7"/>
    <n v="2537.6999999999998"/>
  </r>
  <r>
    <x v="444"/>
    <x v="444"/>
    <s v="Motoryzacja"/>
    <d v="2024-11-01T00:00:00"/>
    <n v="8"/>
    <n v="247.75"/>
    <n v="1982"/>
  </r>
  <r>
    <x v="444"/>
    <x v="444"/>
    <s v="Motoryzacja"/>
    <d v="2024-12-01T00:00:00"/>
    <n v="8"/>
    <n v="250.59"/>
    <n v="2004.72"/>
  </r>
  <r>
    <x v="444"/>
    <x v="444"/>
    <s v="Motoryzacja"/>
    <d v="2025-01-01T00:00:00"/>
    <n v="9"/>
    <n v="243.34"/>
    <n v="2190.06"/>
  </r>
  <r>
    <x v="444"/>
    <x v="444"/>
    <s v="Motoryzacja"/>
    <d v="2025-02-01T00:00:00"/>
    <n v="10"/>
    <n v="251.61"/>
    <n v="2516.1000000000004"/>
  </r>
  <r>
    <x v="444"/>
    <x v="444"/>
    <s v="Motoryzacja"/>
    <d v="2025-03-01T00:00:00"/>
    <n v="10"/>
    <n v="236.83"/>
    <n v="2368.3000000000002"/>
  </r>
  <r>
    <x v="444"/>
    <x v="444"/>
    <s v="Motoryzacja"/>
    <d v="2025-04-01T00:00:00"/>
    <n v="10"/>
    <n v="249.2"/>
    <n v="2492"/>
  </r>
  <r>
    <x v="444"/>
    <x v="444"/>
    <s v="Motoryzacja"/>
    <d v="2025-05-01T00:00:00"/>
    <n v="10"/>
    <n v="243.82"/>
    <n v="2438.1999999999998"/>
  </r>
  <r>
    <x v="444"/>
    <x v="444"/>
    <s v="Motoryzacja"/>
    <d v="2025-06-01T00:00:00"/>
    <n v="8"/>
    <n v="243.44"/>
    <n v="1947.52"/>
  </r>
  <r>
    <x v="444"/>
    <x v="444"/>
    <s v="Motoryzacja"/>
    <d v="2025-07-01T00:00:00"/>
    <n v="7"/>
    <n v="232.07"/>
    <n v="1624.49"/>
  </r>
  <r>
    <x v="444"/>
    <x v="444"/>
    <s v="Motoryzacja"/>
    <d v="2025-08-01T00:00:00"/>
    <n v="7"/>
    <n v="231.35"/>
    <n v="1619.45"/>
  </r>
  <r>
    <x v="444"/>
    <x v="444"/>
    <s v="Motoryzacja"/>
    <d v="2025-09-01T00:00:00"/>
    <n v="8"/>
    <n v="247.78"/>
    <n v="1982.24"/>
  </r>
  <r>
    <x v="444"/>
    <x v="444"/>
    <s v="Motoryzacja"/>
    <d v="2025-10-01T00:00:00"/>
    <n v="8"/>
    <n v="243.18"/>
    <n v="1945.44"/>
  </r>
  <r>
    <x v="444"/>
    <x v="444"/>
    <s v="Motoryzacja"/>
    <d v="2025-11-01T00:00:00"/>
    <n v="8"/>
    <n v="239.94"/>
    <n v="1919.52"/>
  </r>
  <r>
    <x v="444"/>
    <x v="444"/>
    <s v="Motoryzacja"/>
    <d v="2025-12-01T00:00:00"/>
    <n v="9"/>
    <n v="233.79"/>
    <n v="2104.11"/>
  </r>
  <r>
    <x v="444"/>
    <x v="444"/>
    <s v="Motoryzacja"/>
    <d v="2026-01-01T00:00:00"/>
    <n v="8"/>
    <n v="246.88"/>
    <n v="1975.04"/>
  </r>
  <r>
    <x v="444"/>
    <x v="444"/>
    <s v="Motoryzacja"/>
    <d v="2026-02-01T00:00:00"/>
    <n v="7"/>
    <n v="249.73"/>
    <n v="1748.11"/>
  </r>
  <r>
    <x v="444"/>
    <x v="444"/>
    <s v="Motoryzacja"/>
    <d v="2026-03-01T00:00:00"/>
    <n v="9"/>
    <n v="237.54"/>
    <n v="2137.86"/>
  </r>
  <r>
    <x v="444"/>
    <x v="444"/>
    <s v="Motoryzacja"/>
    <d v="2026-04-01T00:00:00"/>
    <n v="8"/>
    <n v="247.34"/>
    <n v="1978.72"/>
  </r>
  <r>
    <x v="444"/>
    <x v="444"/>
    <s v="Motoryzacja"/>
    <d v="2026-05-01T00:00:00"/>
    <n v="9"/>
    <n v="232.72"/>
    <n v="2094.48"/>
  </r>
  <r>
    <x v="444"/>
    <x v="444"/>
    <s v="Motoryzacja"/>
    <d v="2026-06-01T00:00:00"/>
    <n v="8"/>
    <n v="239.68"/>
    <n v="1917.44"/>
  </r>
  <r>
    <x v="444"/>
    <x v="444"/>
    <s v="Motoryzacja"/>
    <d v="2026-07-01T00:00:00"/>
    <n v="8"/>
    <n v="232.73"/>
    <n v="1861.84"/>
  </r>
  <r>
    <x v="445"/>
    <x v="445"/>
    <s v="Spożywcze"/>
    <d v="2024-08-01T00:00:00"/>
    <n v="0"/>
    <n v="31.45"/>
    <n v="0"/>
  </r>
  <r>
    <x v="445"/>
    <x v="445"/>
    <s v="Spożywcze"/>
    <d v="2024-09-01T00:00:00"/>
    <n v="0"/>
    <n v="33.26"/>
    <n v="0"/>
  </r>
  <r>
    <x v="445"/>
    <x v="445"/>
    <s v="Spożywcze"/>
    <d v="2024-10-01T00:00:00"/>
    <n v="0"/>
    <n v="31.36"/>
    <n v="0"/>
  </r>
  <r>
    <x v="445"/>
    <x v="445"/>
    <s v="Spożywcze"/>
    <d v="2024-11-01T00:00:00"/>
    <n v="23"/>
    <n v="33.4"/>
    <n v="768.19999999999993"/>
  </r>
  <r>
    <x v="445"/>
    <x v="445"/>
    <s v="Spożywcze"/>
    <d v="2024-12-01T00:00:00"/>
    <n v="0"/>
    <n v="32.299999999999997"/>
    <n v="0"/>
  </r>
  <r>
    <x v="445"/>
    <x v="445"/>
    <s v="Spożywcze"/>
    <d v="2025-01-01T00:00:00"/>
    <n v="0"/>
    <n v="33.43"/>
    <n v="0"/>
  </r>
  <r>
    <x v="445"/>
    <x v="445"/>
    <s v="Spożywcze"/>
    <d v="2025-02-01T00:00:00"/>
    <n v="17"/>
    <n v="32.78"/>
    <n v="557.26"/>
  </r>
  <r>
    <x v="445"/>
    <x v="445"/>
    <s v="Spożywcze"/>
    <d v="2025-03-01T00:00:00"/>
    <n v="26"/>
    <n v="30.77"/>
    <n v="800.02"/>
  </r>
  <r>
    <x v="445"/>
    <x v="445"/>
    <s v="Spożywcze"/>
    <d v="2025-04-01T00:00:00"/>
    <n v="0"/>
    <n v="30.7"/>
    <n v="0"/>
  </r>
  <r>
    <x v="445"/>
    <x v="445"/>
    <s v="Spożywcze"/>
    <d v="2025-05-01T00:00:00"/>
    <n v="26"/>
    <n v="31.45"/>
    <n v="817.69999999999993"/>
  </r>
  <r>
    <x v="445"/>
    <x v="445"/>
    <s v="Spożywcze"/>
    <d v="2025-06-01T00:00:00"/>
    <n v="21"/>
    <n v="30.89"/>
    <n v="648.69000000000005"/>
  </r>
  <r>
    <x v="445"/>
    <x v="445"/>
    <s v="Spożywcze"/>
    <d v="2025-07-01T00:00:00"/>
    <n v="13"/>
    <n v="30.92"/>
    <n v="401.96000000000004"/>
  </r>
  <r>
    <x v="445"/>
    <x v="445"/>
    <s v="Spożywcze"/>
    <d v="2025-08-01T00:00:00"/>
    <n v="24"/>
    <n v="31.35"/>
    <n v="752.40000000000009"/>
  </r>
  <r>
    <x v="445"/>
    <x v="445"/>
    <s v="Spożywcze"/>
    <d v="2025-09-01T00:00:00"/>
    <n v="3"/>
    <n v="30.86"/>
    <n v="92.58"/>
  </r>
  <r>
    <x v="445"/>
    <x v="445"/>
    <s v="Spożywcze"/>
    <d v="2025-10-01T00:00:00"/>
    <n v="0"/>
    <n v="32.770000000000003"/>
    <n v="0"/>
  </r>
  <r>
    <x v="445"/>
    <x v="445"/>
    <s v="Spożywcze"/>
    <d v="2025-11-01T00:00:00"/>
    <n v="0"/>
    <n v="32.200000000000003"/>
    <n v="0"/>
  </r>
  <r>
    <x v="445"/>
    <x v="445"/>
    <s v="Spożywcze"/>
    <d v="2025-12-01T00:00:00"/>
    <n v="12"/>
    <n v="32.68"/>
    <n v="392.15999999999997"/>
  </r>
  <r>
    <x v="445"/>
    <x v="445"/>
    <s v="Spożywcze"/>
    <d v="2026-01-01T00:00:00"/>
    <n v="45"/>
    <n v="31.55"/>
    <n v="1419.75"/>
  </r>
  <r>
    <x v="445"/>
    <x v="445"/>
    <s v="Spożywcze"/>
    <d v="2026-02-01T00:00:00"/>
    <n v="23"/>
    <n v="33.549999999999997"/>
    <n v="771.65"/>
  </r>
  <r>
    <x v="445"/>
    <x v="445"/>
    <s v="Spożywcze"/>
    <d v="2026-03-01T00:00:00"/>
    <n v="29"/>
    <n v="33.42"/>
    <n v="969.18000000000006"/>
  </r>
  <r>
    <x v="445"/>
    <x v="445"/>
    <s v="Spożywcze"/>
    <d v="2026-04-01T00:00:00"/>
    <n v="50"/>
    <n v="31.11"/>
    <n v="1555.5"/>
  </r>
  <r>
    <x v="445"/>
    <x v="445"/>
    <s v="Spożywcze"/>
    <d v="2026-05-01T00:00:00"/>
    <n v="30"/>
    <n v="33.79"/>
    <n v="1013.6999999999999"/>
  </r>
  <r>
    <x v="445"/>
    <x v="445"/>
    <s v="Spożywcze"/>
    <d v="2026-06-01T00:00:00"/>
    <n v="25"/>
    <n v="31.76"/>
    <n v="794"/>
  </r>
  <r>
    <x v="445"/>
    <x v="445"/>
    <s v="Spożywcze"/>
    <d v="2026-07-01T00:00:00"/>
    <n v="0"/>
    <n v="31.36"/>
    <n v="0"/>
  </r>
  <r>
    <x v="446"/>
    <x v="446"/>
    <s v="Motoryzacja"/>
    <d v="2024-08-01T00:00:00"/>
    <n v="0"/>
    <n v="232.61"/>
    <n v="0"/>
  </r>
  <r>
    <x v="446"/>
    <x v="446"/>
    <s v="Motoryzacja"/>
    <d v="2024-09-01T00:00:00"/>
    <n v="0"/>
    <n v="235.33"/>
    <n v="0"/>
  </r>
  <r>
    <x v="446"/>
    <x v="446"/>
    <s v="Motoryzacja"/>
    <d v="2024-10-01T00:00:00"/>
    <n v="5"/>
    <n v="232.58"/>
    <n v="1162.9000000000001"/>
  </r>
  <r>
    <x v="446"/>
    <x v="446"/>
    <s v="Motoryzacja"/>
    <d v="2024-11-01T00:00:00"/>
    <n v="1"/>
    <n v="239.47"/>
    <n v="239.47"/>
  </r>
  <r>
    <x v="446"/>
    <x v="446"/>
    <s v="Motoryzacja"/>
    <d v="2024-12-01T00:00:00"/>
    <n v="17"/>
    <n v="224.87"/>
    <n v="3822.79"/>
  </r>
  <r>
    <x v="446"/>
    <x v="446"/>
    <s v="Motoryzacja"/>
    <d v="2025-01-01T00:00:00"/>
    <n v="0"/>
    <n v="242.46"/>
    <n v="0"/>
  </r>
  <r>
    <x v="446"/>
    <x v="446"/>
    <s v="Motoryzacja"/>
    <d v="2025-02-01T00:00:00"/>
    <n v="0"/>
    <n v="228.39"/>
    <n v="0"/>
  </r>
  <r>
    <x v="446"/>
    <x v="446"/>
    <s v="Motoryzacja"/>
    <d v="2025-03-01T00:00:00"/>
    <n v="1"/>
    <n v="244.27"/>
    <n v="244.27"/>
  </r>
  <r>
    <x v="446"/>
    <x v="446"/>
    <s v="Motoryzacja"/>
    <d v="2025-04-01T00:00:00"/>
    <n v="0"/>
    <n v="239.42"/>
    <n v="0"/>
  </r>
  <r>
    <x v="446"/>
    <x v="446"/>
    <s v="Motoryzacja"/>
    <d v="2025-05-01T00:00:00"/>
    <n v="11"/>
    <n v="224.74"/>
    <n v="2472.1400000000003"/>
  </r>
  <r>
    <x v="446"/>
    <x v="446"/>
    <s v="Motoryzacja"/>
    <d v="2025-06-01T00:00:00"/>
    <n v="17"/>
    <n v="241.85"/>
    <n v="4111.45"/>
  </r>
  <r>
    <x v="446"/>
    <x v="446"/>
    <s v="Motoryzacja"/>
    <d v="2025-07-01T00:00:00"/>
    <n v="10"/>
    <n v="228.27"/>
    <n v="2282.7000000000003"/>
  </r>
  <r>
    <x v="446"/>
    <x v="446"/>
    <s v="Motoryzacja"/>
    <d v="2025-08-01T00:00:00"/>
    <n v="9"/>
    <n v="248.1"/>
    <n v="2232.9"/>
  </r>
  <r>
    <x v="446"/>
    <x v="446"/>
    <s v="Motoryzacja"/>
    <d v="2025-09-01T00:00:00"/>
    <n v="15"/>
    <n v="243.59"/>
    <n v="3653.85"/>
  </r>
  <r>
    <x v="446"/>
    <x v="446"/>
    <s v="Motoryzacja"/>
    <d v="2025-10-01T00:00:00"/>
    <n v="31"/>
    <n v="224.86"/>
    <n v="6970.6600000000008"/>
  </r>
  <r>
    <x v="446"/>
    <x v="446"/>
    <s v="Motoryzacja"/>
    <d v="2025-11-01T00:00:00"/>
    <n v="0"/>
    <n v="238.79"/>
    <n v="0"/>
  </r>
  <r>
    <x v="446"/>
    <x v="446"/>
    <s v="Motoryzacja"/>
    <d v="2025-12-01T00:00:00"/>
    <n v="0"/>
    <n v="244.79"/>
    <n v="0"/>
  </r>
  <r>
    <x v="446"/>
    <x v="446"/>
    <s v="Motoryzacja"/>
    <d v="2026-01-01T00:00:00"/>
    <n v="8"/>
    <n v="227.41"/>
    <n v="1819.28"/>
  </r>
  <r>
    <x v="446"/>
    <x v="446"/>
    <s v="Motoryzacja"/>
    <d v="2026-02-01T00:00:00"/>
    <n v="9"/>
    <n v="243.1"/>
    <n v="2187.9"/>
  </r>
  <r>
    <x v="446"/>
    <x v="446"/>
    <s v="Motoryzacja"/>
    <d v="2026-03-01T00:00:00"/>
    <n v="0"/>
    <n v="237.22"/>
    <n v="0"/>
  </r>
  <r>
    <x v="446"/>
    <x v="446"/>
    <s v="Motoryzacja"/>
    <d v="2026-04-01T00:00:00"/>
    <n v="0"/>
    <n v="227.89"/>
    <n v="0"/>
  </r>
  <r>
    <x v="446"/>
    <x v="446"/>
    <s v="Motoryzacja"/>
    <d v="2026-05-01T00:00:00"/>
    <n v="7"/>
    <n v="227.17"/>
    <n v="1590.1899999999998"/>
  </r>
  <r>
    <x v="446"/>
    <x v="446"/>
    <s v="Motoryzacja"/>
    <d v="2026-06-01T00:00:00"/>
    <n v="24"/>
    <n v="239.48"/>
    <n v="5747.5199999999995"/>
  </r>
  <r>
    <x v="446"/>
    <x v="446"/>
    <s v="Motoryzacja"/>
    <d v="2026-07-01T00:00:00"/>
    <n v="24"/>
    <n v="225.4"/>
    <n v="5409.6"/>
  </r>
  <r>
    <x v="447"/>
    <x v="447"/>
    <s v="Zabawki"/>
    <d v="2024-08-01T00:00:00"/>
    <n v="16"/>
    <n v="180.31"/>
    <n v="2884.96"/>
  </r>
  <r>
    <x v="447"/>
    <x v="447"/>
    <s v="Zabawki"/>
    <d v="2024-09-01T00:00:00"/>
    <n v="19"/>
    <n v="187.92"/>
    <n v="3570.4799999999996"/>
  </r>
  <r>
    <x v="447"/>
    <x v="447"/>
    <s v="Zabawki"/>
    <d v="2024-10-01T00:00:00"/>
    <n v="17"/>
    <n v="181.76"/>
    <n v="3089.92"/>
  </r>
  <r>
    <x v="447"/>
    <x v="447"/>
    <s v="Zabawki"/>
    <d v="2024-11-01T00:00:00"/>
    <n v="16"/>
    <n v="186.77"/>
    <n v="2988.32"/>
  </r>
  <r>
    <x v="447"/>
    <x v="447"/>
    <s v="Zabawki"/>
    <d v="2024-12-01T00:00:00"/>
    <n v="15"/>
    <n v="174.81"/>
    <n v="2622.15"/>
  </r>
  <r>
    <x v="447"/>
    <x v="447"/>
    <s v="Zabawki"/>
    <d v="2025-01-01T00:00:00"/>
    <n v="22"/>
    <n v="183.44"/>
    <n v="4035.68"/>
  </r>
  <r>
    <x v="447"/>
    <x v="447"/>
    <s v="Zabawki"/>
    <d v="2025-02-01T00:00:00"/>
    <n v="18"/>
    <n v="184.95"/>
    <n v="3329.1"/>
  </r>
  <r>
    <x v="447"/>
    <x v="447"/>
    <s v="Zabawki"/>
    <d v="2025-03-01T00:00:00"/>
    <n v="22"/>
    <n v="186.55"/>
    <n v="4104.1000000000004"/>
  </r>
  <r>
    <x v="447"/>
    <x v="447"/>
    <s v="Zabawki"/>
    <d v="2025-04-01T00:00:00"/>
    <n v="19"/>
    <n v="179.94"/>
    <n v="3418.86"/>
  </r>
  <r>
    <x v="447"/>
    <x v="447"/>
    <s v="Zabawki"/>
    <d v="2025-05-01T00:00:00"/>
    <n v="19"/>
    <n v="185.81"/>
    <n v="3530.39"/>
  </r>
  <r>
    <x v="447"/>
    <x v="447"/>
    <s v="Zabawki"/>
    <d v="2025-06-01T00:00:00"/>
    <n v="20"/>
    <n v="187.61"/>
    <n v="3752.2000000000003"/>
  </r>
  <r>
    <x v="447"/>
    <x v="447"/>
    <s v="Zabawki"/>
    <d v="2025-07-01T00:00:00"/>
    <n v="15"/>
    <n v="177.56"/>
    <n v="2663.4"/>
  </r>
  <r>
    <x v="447"/>
    <x v="447"/>
    <s v="Zabawki"/>
    <d v="2025-08-01T00:00:00"/>
    <n v="16"/>
    <n v="178.67"/>
    <n v="2858.72"/>
  </r>
  <r>
    <x v="447"/>
    <x v="447"/>
    <s v="Zabawki"/>
    <d v="2025-09-01T00:00:00"/>
    <n v="17"/>
    <n v="185.16"/>
    <n v="3147.72"/>
  </r>
  <r>
    <x v="447"/>
    <x v="447"/>
    <s v="Zabawki"/>
    <d v="2025-10-01T00:00:00"/>
    <n v="16"/>
    <n v="176.25"/>
    <n v="2820"/>
  </r>
  <r>
    <x v="447"/>
    <x v="447"/>
    <s v="Zabawki"/>
    <d v="2025-11-01T00:00:00"/>
    <n v="20"/>
    <n v="178"/>
    <n v="3560"/>
  </r>
  <r>
    <x v="447"/>
    <x v="447"/>
    <s v="Zabawki"/>
    <d v="2025-12-01T00:00:00"/>
    <n v="19"/>
    <n v="192.43"/>
    <n v="3656.17"/>
  </r>
  <r>
    <x v="447"/>
    <x v="447"/>
    <s v="Zabawki"/>
    <d v="2026-01-01T00:00:00"/>
    <n v="19"/>
    <n v="183.77"/>
    <n v="3491.63"/>
  </r>
  <r>
    <x v="447"/>
    <x v="447"/>
    <s v="Zabawki"/>
    <d v="2026-02-01T00:00:00"/>
    <n v="20"/>
    <n v="180.03"/>
    <n v="3600.6"/>
  </r>
  <r>
    <x v="447"/>
    <x v="447"/>
    <s v="Zabawki"/>
    <d v="2026-03-01T00:00:00"/>
    <n v="19"/>
    <n v="192.86"/>
    <n v="3664.34"/>
  </r>
  <r>
    <x v="447"/>
    <x v="447"/>
    <s v="Zabawki"/>
    <d v="2026-04-01T00:00:00"/>
    <n v="18"/>
    <n v="192.66"/>
    <n v="3467.88"/>
  </r>
  <r>
    <x v="447"/>
    <x v="447"/>
    <s v="Zabawki"/>
    <d v="2026-05-01T00:00:00"/>
    <n v="19"/>
    <n v="191.08"/>
    <n v="3630.5200000000004"/>
  </r>
  <r>
    <x v="447"/>
    <x v="447"/>
    <s v="Zabawki"/>
    <d v="2026-06-01T00:00:00"/>
    <n v="15"/>
    <n v="191.41"/>
    <n v="2871.15"/>
  </r>
  <r>
    <x v="447"/>
    <x v="447"/>
    <s v="Zabawki"/>
    <d v="2026-07-01T00:00:00"/>
    <n v="17"/>
    <n v="182.24"/>
    <n v="3098.08"/>
  </r>
  <r>
    <x v="448"/>
    <x v="448"/>
    <s v="Oświetlenie"/>
    <d v="2024-08-01T00:00:00"/>
    <n v="9"/>
    <n v="178.69"/>
    <n v="1608.21"/>
  </r>
  <r>
    <x v="448"/>
    <x v="448"/>
    <s v="Oświetlenie"/>
    <d v="2024-09-01T00:00:00"/>
    <n v="9"/>
    <n v="165.86"/>
    <n v="1492.7400000000002"/>
  </r>
  <r>
    <x v="448"/>
    <x v="448"/>
    <s v="Oświetlenie"/>
    <d v="2024-10-01T00:00:00"/>
    <n v="10"/>
    <n v="168.06"/>
    <n v="1680.6"/>
  </r>
  <r>
    <x v="448"/>
    <x v="448"/>
    <s v="Oświetlenie"/>
    <d v="2024-11-01T00:00:00"/>
    <n v="10"/>
    <n v="182.36"/>
    <n v="1823.6000000000001"/>
  </r>
  <r>
    <x v="448"/>
    <x v="448"/>
    <s v="Oświetlenie"/>
    <d v="2024-12-01T00:00:00"/>
    <n v="10"/>
    <n v="179.65"/>
    <n v="1796.5"/>
  </r>
  <r>
    <x v="448"/>
    <x v="448"/>
    <s v="Oświetlenie"/>
    <d v="2025-01-01T00:00:00"/>
    <n v="9"/>
    <n v="177.6"/>
    <n v="1598.3999999999999"/>
  </r>
  <r>
    <x v="448"/>
    <x v="448"/>
    <s v="Oświetlenie"/>
    <d v="2025-02-01T00:00:00"/>
    <n v="12"/>
    <n v="173.36"/>
    <n v="2080.3200000000002"/>
  </r>
  <r>
    <x v="448"/>
    <x v="448"/>
    <s v="Oświetlenie"/>
    <d v="2025-03-01T00:00:00"/>
    <n v="12"/>
    <n v="171.5"/>
    <n v="2058"/>
  </r>
  <r>
    <x v="448"/>
    <x v="448"/>
    <s v="Oświetlenie"/>
    <d v="2025-04-01T00:00:00"/>
    <n v="10"/>
    <n v="173.49"/>
    <n v="1734.9"/>
  </r>
  <r>
    <x v="448"/>
    <x v="448"/>
    <s v="Oświetlenie"/>
    <d v="2025-05-01T00:00:00"/>
    <n v="9"/>
    <n v="174.99"/>
    <n v="1574.91"/>
  </r>
  <r>
    <x v="448"/>
    <x v="448"/>
    <s v="Oświetlenie"/>
    <d v="2025-06-01T00:00:00"/>
    <n v="11"/>
    <n v="167.43"/>
    <n v="1841.73"/>
  </r>
  <r>
    <x v="448"/>
    <x v="448"/>
    <s v="Oświetlenie"/>
    <d v="2025-07-01T00:00:00"/>
    <n v="12"/>
    <n v="166.15"/>
    <n v="1993.8000000000002"/>
  </r>
  <r>
    <x v="448"/>
    <x v="448"/>
    <s v="Oświetlenie"/>
    <d v="2025-08-01T00:00:00"/>
    <n v="12"/>
    <n v="174.14"/>
    <n v="2089.6799999999998"/>
  </r>
  <r>
    <x v="448"/>
    <x v="448"/>
    <s v="Oświetlenie"/>
    <d v="2025-09-01T00:00:00"/>
    <n v="9"/>
    <n v="178.63"/>
    <n v="1607.67"/>
  </r>
  <r>
    <x v="448"/>
    <x v="448"/>
    <s v="Oświetlenie"/>
    <d v="2025-10-01T00:00:00"/>
    <n v="12"/>
    <n v="168.93"/>
    <n v="2027.16"/>
  </r>
  <r>
    <x v="448"/>
    <x v="448"/>
    <s v="Oświetlenie"/>
    <d v="2025-11-01T00:00:00"/>
    <n v="12"/>
    <n v="171.12"/>
    <n v="2053.44"/>
  </r>
  <r>
    <x v="448"/>
    <x v="448"/>
    <s v="Oświetlenie"/>
    <d v="2025-12-01T00:00:00"/>
    <n v="12"/>
    <n v="180.79"/>
    <n v="2169.48"/>
  </r>
  <r>
    <x v="448"/>
    <x v="448"/>
    <s v="Oświetlenie"/>
    <d v="2026-01-01T00:00:00"/>
    <n v="11"/>
    <n v="180.28"/>
    <n v="1983.08"/>
  </r>
  <r>
    <x v="448"/>
    <x v="448"/>
    <s v="Oświetlenie"/>
    <d v="2026-02-01T00:00:00"/>
    <n v="11"/>
    <n v="180.42"/>
    <n v="1984.62"/>
  </r>
  <r>
    <x v="448"/>
    <x v="448"/>
    <s v="Oświetlenie"/>
    <d v="2026-03-01T00:00:00"/>
    <n v="13"/>
    <n v="173.68"/>
    <n v="2257.84"/>
  </r>
  <r>
    <x v="448"/>
    <x v="448"/>
    <s v="Oświetlenie"/>
    <d v="2026-04-01T00:00:00"/>
    <n v="11"/>
    <n v="182.23"/>
    <n v="2004.53"/>
  </r>
  <r>
    <x v="448"/>
    <x v="448"/>
    <s v="Oświetlenie"/>
    <d v="2026-05-01T00:00:00"/>
    <n v="13"/>
    <n v="172.49"/>
    <n v="2242.37"/>
  </r>
  <r>
    <x v="448"/>
    <x v="448"/>
    <s v="Oświetlenie"/>
    <d v="2026-06-01T00:00:00"/>
    <n v="12"/>
    <n v="175.48"/>
    <n v="2105.7599999999998"/>
  </r>
  <r>
    <x v="448"/>
    <x v="448"/>
    <s v="Oświetlenie"/>
    <d v="2026-07-01T00:00:00"/>
    <n v="13"/>
    <n v="171.42"/>
    <n v="2228.46"/>
  </r>
  <r>
    <x v="449"/>
    <x v="449"/>
    <s v="Meble"/>
    <d v="2024-08-01T00:00:00"/>
    <n v="91"/>
    <n v="329.19"/>
    <n v="29956.29"/>
  </r>
  <r>
    <x v="449"/>
    <x v="449"/>
    <s v="Meble"/>
    <d v="2024-09-01T00:00:00"/>
    <n v="96"/>
    <n v="325.01"/>
    <n v="31200.959999999999"/>
  </r>
  <r>
    <x v="449"/>
    <x v="449"/>
    <s v="Meble"/>
    <d v="2024-10-01T00:00:00"/>
    <n v="97"/>
    <n v="333.97"/>
    <n v="32395.090000000004"/>
  </r>
  <r>
    <x v="449"/>
    <x v="449"/>
    <s v="Meble"/>
    <d v="2024-11-01T00:00:00"/>
    <n v="47"/>
    <n v="329.26"/>
    <n v="15475.22"/>
  </r>
  <r>
    <x v="449"/>
    <x v="449"/>
    <s v="Meble"/>
    <d v="2024-12-01T00:00:00"/>
    <n v="33"/>
    <n v="334.65"/>
    <n v="11043.449999999999"/>
  </r>
  <r>
    <x v="449"/>
    <x v="449"/>
    <s v="Meble"/>
    <d v="2025-01-01T00:00:00"/>
    <n v="31"/>
    <n v="349.67"/>
    <n v="10839.77"/>
  </r>
  <r>
    <x v="449"/>
    <x v="449"/>
    <s v="Meble"/>
    <d v="2025-02-01T00:00:00"/>
    <n v="35"/>
    <n v="321.52999999999997"/>
    <n v="11253.55"/>
  </r>
  <r>
    <x v="449"/>
    <x v="449"/>
    <s v="Meble"/>
    <d v="2025-03-01T00:00:00"/>
    <n v="44"/>
    <n v="335.07"/>
    <n v="14743.08"/>
  </r>
  <r>
    <x v="449"/>
    <x v="449"/>
    <s v="Meble"/>
    <d v="2025-04-01T00:00:00"/>
    <n v="86"/>
    <n v="335.6"/>
    <n v="28861.600000000002"/>
  </r>
  <r>
    <x v="449"/>
    <x v="449"/>
    <s v="Meble"/>
    <d v="2025-05-01T00:00:00"/>
    <n v="110"/>
    <n v="326.08999999999997"/>
    <n v="35869.899999999994"/>
  </r>
  <r>
    <x v="449"/>
    <x v="449"/>
    <s v="Meble"/>
    <d v="2025-06-01T00:00:00"/>
    <n v="113"/>
    <n v="329.01"/>
    <n v="37178.129999999997"/>
  </r>
  <r>
    <x v="449"/>
    <x v="449"/>
    <s v="Meble"/>
    <d v="2025-07-01T00:00:00"/>
    <n v="129"/>
    <n v="331.9"/>
    <n v="42815.1"/>
  </r>
  <r>
    <x v="449"/>
    <x v="449"/>
    <s v="Meble"/>
    <d v="2025-08-01T00:00:00"/>
    <n v="143"/>
    <n v="347.44"/>
    <n v="49683.92"/>
  </r>
  <r>
    <x v="449"/>
    <x v="449"/>
    <s v="Meble"/>
    <d v="2025-09-01T00:00:00"/>
    <n v="117"/>
    <n v="345.45"/>
    <n v="40417.65"/>
  </r>
  <r>
    <x v="449"/>
    <x v="449"/>
    <s v="Meble"/>
    <d v="2025-10-01T00:00:00"/>
    <n v="92"/>
    <n v="338.19"/>
    <n v="31113.48"/>
  </r>
  <r>
    <x v="449"/>
    <x v="449"/>
    <s v="Meble"/>
    <d v="2025-11-01T00:00:00"/>
    <n v="66"/>
    <n v="340.93"/>
    <n v="22501.38"/>
  </r>
  <r>
    <x v="449"/>
    <x v="449"/>
    <s v="Meble"/>
    <d v="2025-12-01T00:00:00"/>
    <n v="41"/>
    <n v="341.2"/>
    <n v="13989.199999999999"/>
  </r>
  <r>
    <x v="449"/>
    <x v="449"/>
    <s v="Meble"/>
    <d v="2026-01-01T00:00:00"/>
    <n v="34"/>
    <n v="340.2"/>
    <n v="11566.8"/>
  </r>
  <r>
    <x v="449"/>
    <x v="449"/>
    <s v="Meble"/>
    <d v="2026-02-01T00:00:00"/>
    <n v="32"/>
    <n v="351.73"/>
    <n v="11255.36"/>
  </r>
  <r>
    <x v="449"/>
    <x v="449"/>
    <s v="Meble"/>
    <d v="2026-03-01T00:00:00"/>
    <n v="64"/>
    <n v="333.12"/>
    <n v="21319.68"/>
  </r>
  <r>
    <x v="449"/>
    <x v="449"/>
    <s v="Meble"/>
    <d v="2026-04-01T00:00:00"/>
    <n v="71"/>
    <n v="329.31"/>
    <n v="23381.01"/>
  </r>
  <r>
    <x v="449"/>
    <x v="449"/>
    <s v="Meble"/>
    <d v="2026-05-01T00:00:00"/>
    <n v="107"/>
    <n v="351.53"/>
    <n v="37613.71"/>
  </r>
  <r>
    <x v="449"/>
    <x v="449"/>
    <s v="Meble"/>
    <d v="2026-06-01T00:00:00"/>
    <n v="124"/>
    <n v="339.33"/>
    <n v="42076.92"/>
  </r>
  <r>
    <x v="449"/>
    <x v="449"/>
    <s v="Meble"/>
    <d v="2026-07-01T00:00:00"/>
    <n v="183"/>
    <n v="333.58"/>
    <n v="61045.14"/>
  </r>
  <r>
    <x v="450"/>
    <x v="450"/>
    <s v="Sport i rekreacja"/>
    <d v="2024-08-01T00:00:00"/>
    <n v="8"/>
    <n v="369.93"/>
    <n v="2959.44"/>
  </r>
  <r>
    <x v="450"/>
    <x v="450"/>
    <s v="Sport i rekreacja"/>
    <d v="2024-09-01T00:00:00"/>
    <n v="7"/>
    <n v="352.3"/>
    <n v="2466.1"/>
  </r>
  <r>
    <x v="450"/>
    <x v="450"/>
    <s v="Sport i rekreacja"/>
    <d v="2024-10-01T00:00:00"/>
    <n v="6"/>
    <n v="354.73"/>
    <n v="2128.38"/>
  </r>
  <r>
    <x v="450"/>
    <x v="450"/>
    <s v="Sport i rekreacja"/>
    <d v="2024-11-01T00:00:00"/>
    <n v="7"/>
    <n v="388.05"/>
    <n v="2716.35"/>
  </r>
  <r>
    <x v="450"/>
    <x v="450"/>
    <s v="Sport i rekreacja"/>
    <d v="2024-12-01T00:00:00"/>
    <n v="8"/>
    <n v="358.9"/>
    <n v="2871.2"/>
  </r>
  <r>
    <x v="450"/>
    <x v="450"/>
    <s v="Sport i rekreacja"/>
    <d v="2025-01-01T00:00:00"/>
    <n v="7"/>
    <n v="364.28"/>
    <n v="2549.96"/>
  </r>
  <r>
    <x v="450"/>
    <x v="450"/>
    <s v="Sport i rekreacja"/>
    <d v="2025-02-01T00:00:00"/>
    <n v="7"/>
    <n v="367.32"/>
    <n v="2571.2399999999998"/>
  </r>
  <r>
    <x v="450"/>
    <x v="450"/>
    <s v="Sport i rekreacja"/>
    <d v="2025-03-01T00:00:00"/>
    <n v="9"/>
    <n v="363.23"/>
    <n v="3269.07"/>
  </r>
  <r>
    <x v="450"/>
    <x v="450"/>
    <s v="Sport i rekreacja"/>
    <d v="2025-04-01T00:00:00"/>
    <n v="8"/>
    <n v="361.57"/>
    <n v="2892.56"/>
  </r>
  <r>
    <x v="450"/>
    <x v="450"/>
    <s v="Sport i rekreacja"/>
    <d v="2025-05-01T00:00:00"/>
    <n v="8"/>
    <n v="386.24"/>
    <n v="3089.92"/>
  </r>
  <r>
    <x v="450"/>
    <x v="450"/>
    <s v="Sport i rekreacja"/>
    <d v="2025-06-01T00:00:00"/>
    <n v="7"/>
    <n v="370.8"/>
    <n v="2595.6"/>
  </r>
  <r>
    <x v="450"/>
    <x v="450"/>
    <s v="Sport i rekreacja"/>
    <d v="2025-07-01T00:00:00"/>
    <n v="6"/>
    <n v="373.77"/>
    <n v="2242.62"/>
  </r>
  <r>
    <x v="450"/>
    <x v="450"/>
    <s v="Sport i rekreacja"/>
    <d v="2025-08-01T00:00:00"/>
    <n v="6"/>
    <n v="377.04"/>
    <n v="2262.2400000000002"/>
  </r>
  <r>
    <x v="450"/>
    <x v="450"/>
    <s v="Sport i rekreacja"/>
    <d v="2025-09-01T00:00:00"/>
    <n v="7"/>
    <n v="382.47"/>
    <n v="2677.29"/>
  </r>
  <r>
    <x v="450"/>
    <x v="450"/>
    <s v="Sport i rekreacja"/>
    <d v="2025-10-01T00:00:00"/>
    <n v="6"/>
    <n v="372.5"/>
    <n v="2235"/>
  </r>
  <r>
    <x v="450"/>
    <x v="450"/>
    <s v="Sport i rekreacja"/>
    <d v="2025-11-01T00:00:00"/>
    <n v="6"/>
    <n v="359.86"/>
    <n v="2159.16"/>
  </r>
  <r>
    <x v="450"/>
    <x v="450"/>
    <s v="Sport i rekreacja"/>
    <d v="2025-12-01T00:00:00"/>
    <n v="7"/>
    <n v="385.86"/>
    <n v="2701.02"/>
  </r>
  <r>
    <x v="450"/>
    <x v="450"/>
    <s v="Sport i rekreacja"/>
    <d v="2026-01-01T00:00:00"/>
    <n v="7"/>
    <n v="383.15"/>
    <n v="2682.0499999999997"/>
  </r>
  <r>
    <x v="450"/>
    <x v="450"/>
    <s v="Sport i rekreacja"/>
    <d v="2026-02-01T00:00:00"/>
    <n v="7"/>
    <n v="361.33"/>
    <n v="2529.31"/>
  </r>
  <r>
    <x v="450"/>
    <x v="450"/>
    <s v="Sport i rekreacja"/>
    <d v="2026-03-01T00:00:00"/>
    <n v="7"/>
    <n v="385.69"/>
    <n v="2699.83"/>
  </r>
  <r>
    <x v="450"/>
    <x v="450"/>
    <s v="Sport i rekreacja"/>
    <d v="2026-04-01T00:00:00"/>
    <n v="7"/>
    <n v="377.9"/>
    <n v="2645.2999999999997"/>
  </r>
  <r>
    <x v="450"/>
    <x v="450"/>
    <s v="Sport i rekreacja"/>
    <d v="2026-05-01T00:00:00"/>
    <n v="7"/>
    <n v="379.22"/>
    <n v="2654.54"/>
  </r>
  <r>
    <x v="450"/>
    <x v="450"/>
    <s v="Sport i rekreacja"/>
    <d v="2026-06-01T00:00:00"/>
    <n v="6"/>
    <n v="369.05"/>
    <n v="2214.3000000000002"/>
  </r>
  <r>
    <x v="450"/>
    <x v="450"/>
    <s v="Sport i rekreacja"/>
    <d v="2026-07-01T00:00:00"/>
    <n v="6"/>
    <n v="373.81"/>
    <n v="2242.86"/>
  </r>
  <r>
    <x v="451"/>
    <x v="451"/>
    <s v="Kosmetyki"/>
    <d v="2024-08-01T00:00:00"/>
    <n v="3"/>
    <n v="39.61"/>
    <n v="118.83"/>
  </r>
  <r>
    <x v="451"/>
    <x v="451"/>
    <s v="Kosmetyki"/>
    <d v="2024-09-01T00:00:00"/>
    <n v="4"/>
    <n v="41.94"/>
    <n v="167.76"/>
  </r>
  <r>
    <x v="451"/>
    <x v="451"/>
    <s v="Kosmetyki"/>
    <d v="2024-10-01T00:00:00"/>
    <n v="4"/>
    <n v="38.65"/>
    <n v="154.6"/>
  </r>
  <r>
    <x v="451"/>
    <x v="451"/>
    <s v="Kosmetyki"/>
    <d v="2024-11-01T00:00:00"/>
    <n v="6"/>
    <n v="39.04"/>
    <n v="234.24"/>
  </r>
  <r>
    <x v="451"/>
    <x v="451"/>
    <s v="Kosmetyki"/>
    <d v="2024-12-01T00:00:00"/>
    <n v="5"/>
    <n v="39.56"/>
    <n v="197.8"/>
  </r>
  <r>
    <x v="451"/>
    <x v="451"/>
    <s v="Kosmetyki"/>
    <d v="2025-01-01T00:00:00"/>
    <n v="5"/>
    <n v="39.700000000000003"/>
    <n v="198.5"/>
  </r>
  <r>
    <x v="451"/>
    <x v="451"/>
    <s v="Kosmetyki"/>
    <d v="2025-02-01T00:00:00"/>
    <n v="3"/>
    <n v="39.700000000000003"/>
    <n v="119.10000000000001"/>
  </r>
  <r>
    <x v="451"/>
    <x v="451"/>
    <s v="Kosmetyki"/>
    <d v="2025-03-01T00:00:00"/>
    <n v="2"/>
    <n v="39.630000000000003"/>
    <n v="79.260000000000005"/>
  </r>
  <r>
    <x v="451"/>
    <x v="451"/>
    <s v="Kosmetyki"/>
    <d v="2025-04-01T00:00:00"/>
    <n v="1"/>
    <n v="41.06"/>
    <n v="41.06"/>
  </r>
  <r>
    <x v="451"/>
    <x v="451"/>
    <s v="Kosmetyki"/>
    <d v="2025-05-01T00:00:00"/>
    <n v="0"/>
    <n v="38.54"/>
    <n v="0"/>
  </r>
  <r>
    <x v="451"/>
    <x v="451"/>
    <s v="Kosmetyki"/>
    <d v="2025-06-01T00:00:00"/>
    <n v="0"/>
    <n v="41.71"/>
    <n v="0"/>
  </r>
  <r>
    <x v="451"/>
    <x v="451"/>
    <s v="Kosmetyki"/>
    <d v="2025-07-01T00:00:00"/>
    <n v="2"/>
    <n v="41.1"/>
    <n v="82.2"/>
  </r>
  <r>
    <x v="451"/>
    <x v="451"/>
    <s v="Kosmetyki"/>
    <d v="2025-08-01T00:00:00"/>
    <n v="2"/>
    <n v="38.590000000000003"/>
    <n v="77.180000000000007"/>
  </r>
  <r>
    <x v="451"/>
    <x v="451"/>
    <s v="Kosmetyki"/>
    <d v="2025-09-01T00:00:00"/>
    <n v="4"/>
    <n v="38.69"/>
    <n v="154.76"/>
  </r>
  <r>
    <x v="451"/>
    <x v="451"/>
    <s v="Kosmetyki"/>
    <d v="2025-10-01T00:00:00"/>
    <n v="4"/>
    <n v="39.06"/>
    <n v="156.24"/>
  </r>
  <r>
    <x v="451"/>
    <x v="451"/>
    <s v="Kosmetyki"/>
    <d v="2025-11-01T00:00:00"/>
    <n v="5"/>
    <n v="41.07"/>
    <n v="205.35"/>
  </r>
  <r>
    <x v="451"/>
    <x v="451"/>
    <s v="Kosmetyki"/>
    <d v="2025-12-01T00:00:00"/>
    <n v="3"/>
    <n v="41.24"/>
    <n v="123.72"/>
  </r>
  <r>
    <x v="451"/>
    <x v="451"/>
    <s v="Kosmetyki"/>
    <d v="2026-01-01T00:00:00"/>
    <n v="3"/>
    <n v="40.68"/>
    <n v="122.03999999999999"/>
  </r>
  <r>
    <x v="451"/>
    <x v="451"/>
    <s v="Kosmetyki"/>
    <d v="2026-02-01T00:00:00"/>
    <n v="2"/>
    <n v="40.96"/>
    <n v="81.92"/>
  </r>
  <r>
    <x v="451"/>
    <x v="451"/>
    <s v="Kosmetyki"/>
    <d v="2026-03-01T00:00:00"/>
    <n v="1"/>
    <n v="38.57"/>
    <n v="38.57"/>
  </r>
  <r>
    <x v="451"/>
    <x v="451"/>
    <s v="Kosmetyki"/>
    <d v="2026-04-01T00:00:00"/>
    <n v="0"/>
    <n v="39.159999999999997"/>
    <n v="0"/>
  </r>
  <r>
    <x v="451"/>
    <x v="451"/>
    <s v="Kosmetyki"/>
    <d v="2026-05-01T00:00:00"/>
    <n v="0"/>
    <n v="40.869999999999997"/>
    <n v="0"/>
  </r>
  <r>
    <x v="451"/>
    <x v="451"/>
    <s v="Kosmetyki"/>
    <d v="2026-06-01T00:00:00"/>
    <n v="1"/>
    <n v="40.229999999999997"/>
    <n v="40.229999999999997"/>
  </r>
  <r>
    <x v="451"/>
    <x v="451"/>
    <s v="Kosmetyki"/>
    <d v="2026-07-01T00:00:00"/>
    <n v="1"/>
    <n v="39.229999999999997"/>
    <n v="39.229999999999997"/>
  </r>
  <r>
    <x v="452"/>
    <x v="452"/>
    <s v="AGD"/>
    <d v="2024-08-01T00:00:00"/>
    <n v="0"/>
    <n v="458.89"/>
    <n v="0"/>
  </r>
  <r>
    <x v="452"/>
    <x v="452"/>
    <s v="AGD"/>
    <d v="2024-09-01T00:00:00"/>
    <n v="0"/>
    <n v="446.08"/>
    <n v="0"/>
  </r>
  <r>
    <x v="452"/>
    <x v="452"/>
    <s v="AGD"/>
    <d v="2024-10-01T00:00:00"/>
    <n v="0"/>
    <n v="480.4"/>
    <n v="0"/>
  </r>
  <r>
    <x v="452"/>
    <x v="452"/>
    <s v="AGD"/>
    <d v="2024-11-01T00:00:00"/>
    <n v="1"/>
    <n v="464.4"/>
    <n v="464.4"/>
  </r>
  <r>
    <x v="452"/>
    <x v="452"/>
    <s v="AGD"/>
    <d v="2024-12-01T00:00:00"/>
    <n v="1"/>
    <n v="489.4"/>
    <n v="489.4"/>
  </r>
  <r>
    <x v="452"/>
    <x v="452"/>
    <s v="AGD"/>
    <d v="2025-01-01T00:00:00"/>
    <n v="0"/>
    <n v="477.29"/>
    <n v="0"/>
  </r>
  <r>
    <x v="452"/>
    <x v="452"/>
    <s v="AGD"/>
    <d v="2025-02-01T00:00:00"/>
    <n v="1"/>
    <n v="449.69"/>
    <n v="449.69"/>
  </r>
  <r>
    <x v="452"/>
    <x v="452"/>
    <s v="AGD"/>
    <d v="2025-03-01T00:00:00"/>
    <n v="0"/>
    <n v="448.01"/>
    <n v="0"/>
  </r>
  <r>
    <x v="452"/>
    <x v="452"/>
    <s v="AGD"/>
    <d v="2025-04-01T00:00:00"/>
    <n v="3"/>
    <n v="470.53"/>
    <n v="1411.59"/>
  </r>
  <r>
    <x v="452"/>
    <x v="452"/>
    <s v="AGD"/>
    <d v="2025-05-01T00:00:00"/>
    <n v="0"/>
    <n v="447.91"/>
    <n v="0"/>
  </r>
  <r>
    <x v="452"/>
    <x v="452"/>
    <s v="AGD"/>
    <d v="2025-06-01T00:00:00"/>
    <n v="1"/>
    <n v="445.81"/>
    <n v="445.81"/>
  </r>
  <r>
    <x v="452"/>
    <x v="452"/>
    <s v="AGD"/>
    <d v="2025-07-01T00:00:00"/>
    <n v="2"/>
    <n v="460.38"/>
    <n v="920.76"/>
  </r>
  <r>
    <x v="452"/>
    <x v="452"/>
    <s v="AGD"/>
    <d v="2025-08-01T00:00:00"/>
    <n v="0"/>
    <n v="466.06"/>
    <n v="0"/>
  </r>
  <r>
    <x v="452"/>
    <x v="452"/>
    <s v="AGD"/>
    <d v="2025-09-01T00:00:00"/>
    <n v="0"/>
    <n v="489.37"/>
    <n v="0"/>
  </r>
  <r>
    <x v="452"/>
    <x v="452"/>
    <s v="AGD"/>
    <d v="2025-10-01T00:00:00"/>
    <n v="3"/>
    <n v="452.73"/>
    <n v="1358.19"/>
  </r>
  <r>
    <x v="452"/>
    <x v="452"/>
    <s v="AGD"/>
    <d v="2025-11-01T00:00:00"/>
    <n v="1"/>
    <n v="447.01"/>
    <n v="447.01"/>
  </r>
  <r>
    <x v="452"/>
    <x v="452"/>
    <s v="AGD"/>
    <d v="2025-12-01T00:00:00"/>
    <n v="0"/>
    <n v="450.61"/>
    <n v="0"/>
  </r>
  <r>
    <x v="452"/>
    <x v="452"/>
    <s v="AGD"/>
    <d v="2026-01-01T00:00:00"/>
    <n v="1"/>
    <n v="470.28"/>
    <n v="470.28"/>
  </r>
  <r>
    <x v="452"/>
    <x v="452"/>
    <s v="AGD"/>
    <d v="2026-02-01T00:00:00"/>
    <n v="4"/>
    <n v="484.73"/>
    <n v="1938.92"/>
  </r>
  <r>
    <x v="452"/>
    <x v="452"/>
    <s v="AGD"/>
    <d v="2026-03-01T00:00:00"/>
    <n v="0"/>
    <n v="471.82"/>
    <n v="0"/>
  </r>
  <r>
    <x v="452"/>
    <x v="452"/>
    <s v="AGD"/>
    <d v="2026-04-01T00:00:00"/>
    <n v="2"/>
    <n v="490.09"/>
    <n v="980.18"/>
  </r>
  <r>
    <x v="452"/>
    <x v="452"/>
    <s v="AGD"/>
    <d v="2026-05-01T00:00:00"/>
    <n v="1"/>
    <n v="478.79"/>
    <n v="478.79"/>
  </r>
  <r>
    <x v="452"/>
    <x v="452"/>
    <s v="AGD"/>
    <d v="2026-06-01T00:00:00"/>
    <n v="0"/>
    <n v="458.88"/>
    <n v="0"/>
  </r>
  <r>
    <x v="452"/>
    <x v="452"/>
    <s v="AGD"/>
    <d v="2026-07-01T00:00:00"/>
    <n v="1"/>
    <n v="482.34"/>
    <n v="482.34"/>
  </r>
  <r>
    <x v="453"/>
    <x v="453"/>
    <s v="Meble"/>
    <d v="2024-08-01T00:00:00"/>
    <n v="0"/>
    <n v="488.77"/>
    <n v="0"/>
  </r>
  <r>
    <x v="453"/>
    <x v="453"/>
    <s v="Meble"/>
    <d v="2024-09-01T00:00:00"/>
    <n v="2"/>
    <n v="497.76"/>
    <n v="995.52"/>
  </r>
  <r>
    <x v="453"/>
    <x v="453"/>
    <s v="Meble"/>
    <d v="2024-10-01T00:00:00"/>
    <n v="1"/>
    <n v="489.21"/>
    <n v="489.21"/>
  </r>
  <r>
    <x v="453"/>
    <x v="453"/>
    <s v="Meble"/>
    <d v="2024-11-01T00:00:00"/>
    <n v="1"/>
    <n v="480.65"/>
    <n v="480.65"/>
  </r>
  <r>
    <x v="453"/>
    <x v="453"/>
    <s v="Meble"/>
    <d v="2024-12-01T00:00:00"/>
    <n v="0"/>
    <n v="456.88"/>
    <n v="0"/>
  </r>
  <r>
    <x v="453"/>
    <x v="453"/>
    <s v="Meble"/>
    <d v="2025-01-01T00:00:00"/>
    <n v="1"/>
    <n v="481.27"/>
    <n v="481.27"/>
  </r>
  <r>
    <x v="453"/>
    <x v="453"/>
    <s v="Meble"/>
    <d v="2025-02-01T00:00:00"/>
    <n v="0"/>
    <n v="465.78"/>
    <n v="0"/>
  </r>
  <r>
    <x v="453"/>
    <x v="453"/>
    <s v="Meble"/>
    <d v="2025-03-01T00:00:00"/>
    <n v="0"/>
    <n v="483.76"/>
    <n v="0"/>
  </r>
  <r>
    <x v="453"/>
    <x v="453"/>
    <s v="Meble"/>
    <d v="2025-04-01T00:00:00"/>
    <n v="1"/>
    <n v="482.61"/>
    <n v="482.61"/>
  </r>
  <r>
    <x v="453"/>
    <x v="453"/>
    <s v="Meble"/>
    <d v="2025-05-01T00:00:00"/>
    <n v="2"/>
    <n v="462.64"/>
    <n v="925.28"/>
  </r>
  <r>
    <x v="453"/>
    <x v="453"/>
    <s v="Meble"/>
    <d v="2025-06-01T00:00:00"/>
    <n v="0"/>
    <n v="487.47"/>
    <n v="0"/>
  </r>
  <r>
    <x v="453"/>
    <x v="453"/>
    <s v="Meble"/>
    <d v="2025-07-01T00:00:00"/>
    <n v="1"/>
    <n v="474.38"/>
    <n v="474.38"/>
  </r>
  <r>
    <x v="453"/>
    <x v="453"/>
    <s v="Meble"/>
    <d v="2025-08-01T00:00:00"/>
    <n v="0"/>
    <n v="467.1"/>
    <n v="0"/>
  </r>
  <r>
    <x v="453"/>
    <x v="453"/>
    <s v="Meble"/>
    <d v="2025-09-01T00:00:00"/>
    <n v="1"/>
    <n v="475.65"/>
    <n v="475.65"/>
  </r>
  <r>
    <x v="453"/>
    <x v="453"/>
    <s v="Meble"/>
    <d v="2025-10-01T00:00:00"/>
    <n v="1"/>
    <n v="467.02"/>
    <n v="467.02"/>
  </r>
  <r>
    <x v="453"/>
    <x v="453"/>
    <s v="Meble"/>
    <d v="2025-11-01T00:00:00"/>
    <n v="1"/>
    <n v="463.76"/>
    <n v="463.76"/>
  </r>
  <r>
    <x v="453"/>
    <x v="453"/>
    <s v="Meble"/>
    <d v="2025-12-01T00:00:00"/>
    <n v="1"/>
    <n v="494.51"/>
    <n v="494.51"/>
  </r>
  <r>
    <x v="453"/>
    <x v="453"/>
    <s v="Meble"/>
    <d v="2026-01-01T00:00:00"/>
    <n v="2"/>
    <n v="461.73"/>
    <n v="923.46"/>
  </r>
  <r>
    <x v="453"/>
    <x v="453"/>
    <s v="Meble"/>
    <d v="2026-02-01T00:00:00"/>
    <n v="3"/>
    <n v="486.96"/>
    <n v="1460.8799999999999"/>
  </r>
  <r>
    <x v="453"/>
    <x v="453"/>
    <s v="Meble"/>
    <d v="2026-03-01T00:00:00"/>
    <n v="0"/>
    <n v="470.59"/>
    <n v="0"/>
  </r>
  <r>
    <x v="453"/>
    <x v="453"/>
    <s v="Meble"/>
    <d v="2026-04-01T00:00:00"/>
    <n v="0"/>
    <n v="458.01"/>
    <n v="0"/>
  </r>
  <r>
    <x v="453"/>
    <x v="453"/>
    <s v="Meble"/>
    <d v="2026-05-01T00:00:00"/>
    <n v="2"/>
    <n v="482.29"/>
    <n v="964.58"/>
  </r>
  <r>
    <x v="453"/>
    <x v="453"/>
    <s v="Meble"/>
    <d v="2026-06-01T00:00:00"/>
    <n v="1"/>
    <n v="486.26"/>
    <n v="486.26"/>
  </r>
  <r>
    <x v="453"/>
    <x v="453"/>
    <s v="Meble"/>
    <d v="2026-07-01T00:00:00"/>
    <n v="0"/>
    <n v="495.7"/>
    <n v="0"/>
  </r>
  <r>
    <x v="454"/>
    <x v="454"/>
    <s v="Zabawki"/>
    <d v="2024-08-01T00:00:00"/>
    <n v="3"/>
    <n v="169.39"/>
    <n v="508.16999999999996"/>
  </r>
  <r>
    <x v="454"/>
    <x v="454"/>
    <s v="Zabawki"/>
    <d v="2024-09-01T00:00:00"/>
    <n v="0"/>
    <n v="165.8"/>
    <n v="0"/>
  </r>
  <r>
    <x v="454"/>
    <x v="454"/>
    <s v="Zabawki"/>
    <d v="2024-10-01T00:00:00"/>
    <n v="2"/>
    <n v="177.37"/>
    <n v="354.74"/>
  </r>
  <r>
    <x v="454"/>
    <x v="454"/>
    <s v="Zabawki"/>
    <d v="2024-11-01T00:00:00"/>
    <n v="0"/>
    <n v="168.43"/>
    <n v="0"/>
  </r>
  <r>
    <x v="454"/>
    <x v="454"/>
    <s v="Zabawki"/>
    <d v="2024-12-01T00:00:00"/>
    <n v="4"/>
    <n v="163.71"/>
    <n v="654.84"/>
  </r>
  <r>
    <x v="454"/>
    <x v="454"/>
    <s v="Zabawki"/>
    <d v="2025-01-01T00:00:00"/>
    <n v="3"/>
    <n v="175.09"/>
    <n v="525.27"/>
  </r>
  <r>
    <x v="454"/>
    <x v="454"/>
    <s v="Zabawki"/>
    <d v="2025-02-01T00:00:00"/>
    <n v="6"/>
    <n v="171.71"/>
    <n v="1030.26"/>
  </r>
  <r>
    <x v="454"/>
    <x v="454"/>
    <s v="Zabawki"/>
    <d v="2025-03-01T00:00:00"/>
    <n v="7"/>
    <n v="162.91999999999999"/>
    <n v="1140.4399999999998"/>
  </r>
  <r>
    <x v="454"/>
    <x v="454"/>
    <s v="Zabawki"/>
    <d v="2025-04-01T00:00:00"/>
    <n v="2"/>
    <n v="172.36"/>
    <n v="344.72"/>
  </r>
  <r>
    <x v="454"/>
    <x v="454"/>
    <s v="Zabawki"/>
    <d v="2025-05-01T00:00:00"/>
    <n v="2"/>
    <n v="174.83"/>
    <n v="349.66"/>
  </r>
  <r>
    <x v="454"/>
    <x v="454"/>
    <s v="Zabawki"/>
    <d v="2025-06-01T00:00:00"/>
    <n v="0"/>
    <n v="169.47"/>
    <n v="0"/>
  </r>
  <r>
    <x v="454"/>
    <x v="454"/>
    <s v="Zabawki"/>
    <d v="2025-07-01T00:00:00"/>
    <n v="4"/>
    <n v="164.36"/>
    <n v="657.44"/>
  </r>
  <r>
    <x v="454"/>
    <x v="454"/>
    <s v="Zabawki"/>
    <d v="2025-08-01T00:00:00"/>
    <n v="1"/>
    <n v="169.2"/>
    <n v="169.2"/>
  </r>
  <r>
    <x v="454"/>
    <x v="454"/>
    <s v="Zabawki"/>
    <d v="2025-09-01T00:00:00"/>
    <n v="0"/>
    <n v="168.14"/>
    <n v="0"/>
  </r>
  <r>
    <x v="454"/>
    <x v="454"/>
    <s v="Zabawki"/>
    <d v="2025-10-01T00:00:00"/>
    <n v="0"/>
    <n v="168.2"/>
    <n v="0"/>
  </r>
  <r>
    <x v="454"/>
    <x v="454"/>
    <s v="Zabawki"/>
    <d v="2025-11-01T00:00:00"/>
    <n v="0"/>
    <n v="177.7"/>
    <n v="0"/>
  </r>
  <r>
    <x v="454"/>
    <x v="454"/>
    <s v="Zabawki"/>
    <d v="2025-12-01T00:00:00"/>
    <n v="1"/>
    <n v="166.39"/>
    <n v="166.39"/>
  </r>
  <r>
    <x v="454"/>
    <x v="454"/>
    <s v="Zabawki"/>
    <d v="2026-01-01T00:00:00"/>
    <n v="2"/>
    <n v="169.24"/>
    <n v="338.48"/>
  </r>
  <r>
    <x v="454"/>
    <x v="454"/>
    <s v="Zabawki"/>
    <d v="2026-02-01T00:00:00"/>
    <n v="0"/>
    <n v="174.12"/>
    <n v="0"/>
  </r>
  <r>
    <x v="454"/>
    <x v="454"/>
    <s v="Zabawki"/>
    <d v="2026-03-01T00:00:00"/>
    <n v="6"/>
    <n v="170.98"/>
    <n v="1025.8799999999999"/>
  </r>
  <r>
    <x v="454"/>
    <x v="454"/>
    <s v="Zabawki"/>
    <d v="2026-04-01T00:00:00"/>
    <n v="6"/>
    <n v="169.67"/>
    <n v="1018.02"/>
  </r>
  <r>
    <x v="454"/>
    <x v="454"/>
    <s v="Zabawki"/>
    <d v="2026-05-01T00:00:00"/>
    <n v="4"/>
    <n v="175.79"/>
    <n v="703.16"/>
  </r>
  <r>
    <x v="454"/>
    <x v="454"/>
    <s v="Zabawki"/>
    <d v="2026-06-01T00:00:00"/>
    <n v="3"/>
    <n v="170.24"/>
    <n v="510.72"/>
  </r>
  <r>
    <x v="454"/>
    <x v="454"/>
    <s v="Zabawki"/>
    <d v="2026-07-01T00:00:00"/>
    <n v="1"/>
    <n v="169.41"/>
    <n v="169.41"/>
  </r>
  <r>
    <x v="455"/>
    <x v="455"/>
    <s v="Elektronika"/>
    <d v="2024-08-01T00:00:00"/>
    <n v="4"/>
    <n v="45.99"/>
    <n v="183.96"/>
  </r>
  <r>
    <x v="455"/>
    <x v="455"/>
    <s v="Elektronika"/>
    <d v="2024-09-01T00:00:00"/>
    <n v="4"/>
    <n v="45.01"/>
    <n v="180.04"/>
  </r>
  <r>
    <x v="455"/>
    <x v="455"/>
    <s v="Elektronika"/>
    <d v="2024-10-01T00:00:00"/>
    <n v="4"/>
    <n v="42.19"/>
    <n v="168.76"/>
  </r>
  <r>
    <x v="455"/>
    <x v="455"/>
    <s v="Elektronika"/>
    <d v="2024-11-01T00:00:00"/>
    <n v="5"/>
    <n v="44.9"/>
    <n v="224.5"/>
  </r>
  <r>
    <x v="455"/>
    <x v="455"/>
    <s v="Elektronika"/>
    <d v="2024-12-01T00:00:00"/>
    <n v="5"/>
    <n v="45.22"/>
    <n v="226.1"/>
  </r>
  <r>
    <x v="455"/>
    <x v="455"/>
    <s v="Elektronika"/>
    <d v="2025-01-01T00:00:00"/>
    <n v="4"/>
    <n v="44.19"/>
    <n v="176.76"/>
  </r>
  <r>
    <x v="455"/>
    <x v="455"/>
    <s v="Elektronika"/>
    <d v="2025-02-01T00:00:00"/>
    <n v="4"/>
    <n v="45.9"/>
    <n v="183.6"/>
  </r>
  <r>
    <x v="455"/>
    <x v="455"/>
    <s v="Elektronika"/>
    <d v="2025-03-01T00:00:00"/>
    <n v="3"/>
    <n v="43.62"/>
    <n v="130.85999999999999"/>
  </r>
  <r>
    <x v="455"/>
    <x v="455"/>
    <s v="Elektronika"/>
    <d v="2025-04-01T00:00:00"/>
    <n v="5"/>
    <n v="44.02"/>
    <n v="220.10000000000002"/>
  </r>
  <r>
    <x v="455"/>
    <x v="455"/>
    <s v="Elektronika"/>
    <d v="2025-05-01T00:00:00"/>
    <n v="4"/>
    <n v="43.49"/>
    <n v="173.96"/>
  </r>
  <r>
    <x v="455"/>
    <x v="455"/>
    <s v="Elektronika"/>
    <d v="2025-06-01T00:00:00"/>
    <n v="4"/>
    <n v="42.39"/>
    <n v="169.56"/>
  </r>
  <r>
    <x v="455"/>
    <x v="455"/>
    <s v="Elektronika"/>
    <d v="2025-07-01T00:00:00"/>
    <n v="4"/>
    <n v="42.96"/>
    <n v="171.84"/>
  </r>
  <r>
    <x v="455"/>
    <x v="455"/>
    <s v="Elektronika"/>
    <d v="2025-08-01T00:00:00"/>
    <n v="4"/>
    <n v="45.96"/>
    <n v="183.84"/>
  </r>
  <r>
    <x v="455"/>
    <x v="455"/>
    <s v="Elektronika"/>
    <d v="2025-09-01T00:00:00"/>
    <n v="4"/>
    <n v="44.59"/>
    <n v="178.36"/>
  </r>
  <r>
    <x v="455"/>
    <x v="455"/>
    <s v="Elektronika"/>
    <d v="2025-10-01T00:00:00"/>
    <n v="4"/>
    <n v="42.6"/>
    <n v="170.4"/>
  </r>
  <r>
    <x v="455"/>
    <x v="455"/>
    <s v="Elektronika"/>
    <d v="2025-11-01T00:00:00"/>
    <n v="4"/>
    <n v="43.34"/>
    <n v="173.36"/>
  </r>
  <r>
    <x v="455"/>
    <x v="455"/>
    <s v="Elektronika"/>
    <d v="2025-12-01T00:00:00"/>
    <n v="4"/>
    <n v="45.97"/>
    <n v="183.88"/>
  </r>
  <r>
    <x v="455"/>
    <x v="455"/>
    <s v="Elektronika"/>
    <d v="2026-01-01T00:00:00"/>
    <n v="4"/>
    <n v="42.37"/>
    <n v="169.48"/>
  </r>
  <r>
    <x v="455"/>
    <x v="455"/>
    <s v="Elektronika"/>
    <d v="2026-02-01T00:00:00"/>
    <n v="4"/>
    <n v="44.52"/>
    <n v="178.08"/>
  </r>
  <r>
    <x v="455"/>
    <x v="455"/>
    <s v="Elektronika"/>
    <d v="2026-03-01T00:00:00"/>
    <n v="4"/>
    <n v="42.41"/>
    <n v="169.64"/>
  </r>
  <r>
    <x v="455"/>
    <x v="455"/>
    <s v="Elektronika"/>
    <d v="2026-04-01T00:00:00"/>
    <n v="4"/>
    <n v="46.08"/>
    <n v="184.32"/>
  </r>
  <r>
    <x v="455"/>
    <x v="455"/>
    <s v="Elektronika"/>
    <d v="2026-05-01T00:00:00"/>
    <n v="4"/>
    <n v="43.9"/>
    <n v="175.6"/>
  </r>
  <r>
    <x v="455"/>
    <x v="455"/>
    <s v="Elektronika"/>
    <d v="2026-06-01T00:00:00"/>
    <n v="4"/>
    <n v="42.84"/>
    <n v="171.36"/>
  </r>
  <r>
    <x v="455"/>
    <x v="455"/>
    <s v="Elektronika"/>
    <d v="2026-07-01T00:00:00"/>
    <n v="4"/>
    <n v="44.21"/>
    <n v="176.84"/>
  </r>
  <r>
    <x v="456"/>
    <x v="456"/>
    <s v="Obuwie"/>
    <d v="2024-08-01T00:00:00"/>
    <n v="0"/>
    <n v="334.82"/>
    <n v="0"/>
  </r>
  <r>
    <x v="456"/>
    <x v="456"/>
    <s v="Obuwie"/>
    <d v="2024-09-01T00:00:00"/>
    <n v="1"/>
    <n v="346.94"/>
    <n v="346.94"/>
  </r>
  <r>
    <x v="456"/>
    <x v="456"/>
    <s v="Obuwie"/>
    <d v="2024-10-01T00:00:00"/>
    <n v="1"/>
    <n v="335.68"/>
    <n v="335.68"/>
  </r>
  <r>
    <x v="456"/>
    <x v="456"/>
    <s v="Obuwie"/>
    <d v="2024-11-01T00:00:00"/>
    <n v="2"/>
    <n v="329.14"/>
    <n v="658.28"/>
  </r>
  <r>
    <x v="456"/>
    <x v="456"/>
    <s v="Obuwie"/>
    <d v="2024-12-01T00:00:00"/>
    <n v="1"/>
    <n v="343.32"/>
    <n v="343.32"/>
  </r>
  <r>
    <x v="456"/>
    <x v="456"/>
    <s v="Obuwie"/>
    <d v="2025-01-01T00:00:00"/>
    <n v="3"/>
    <n v="340.63"/>
    <n v="1021.89"/>
  </r>
  <r>
    <x v="456"/>
    <x v="456"/>
    <s v="Obuwie"/>
    <d v="2025-02-01T00:00:00"/>
    <n v="1"/>
    <n v="323.69"/>
    <n v="323.69"/>
  </r>
  <r>
    <x v="456"/>
    <x v="456"/>
    <s v="Obuwie"/>
    <d v="2025-03-01T00:00:00"/>
    <n v="2"/>
    <n v="331.01"/>
    <n v="662.02"/>
  </r>
  <r>
    <x v="456"/>
    <x v="456"/>
    <s v="Obuwie"/>
    <d v="2025-04-01T00:00:00"/>
    <n v="2"/>
    <n v="344.55"/>
    <n v="689.1"/>
  </r>
  <r>
    <x v="456"/>
    <x v="456"/>
    <s v="Obuwie"/>
    <d v="2025-05-01T00:00:00"/>
    <n v="1"/>
    <n v="324.25"/>
    <n v="324.25"/>
  </r>
  <r>
    <x v="456"/>
    <x v="456"/>
    <s v="Obuwie"/>
    <d v="2025-06-01T00:00:00"/>
    <n v="1"/>
    <n v="347.58"/>
    <n v="347.58"/>
  </r>
  <r>
    <x v="456"/>
    <x v="456"/>
    <s v="Obuwie"/>
    <d v="2025-07-01T00:00:00"/>
    <n v="0"/>
    <n v="337.12"/>
    <n v="0"/>
  </r>
  <r>
    <x v="456"/>
    <x v="456"/>
    <s v="Obuwie"/>
    <d v="2025-08-01T00:00:00"/>
    <n v="0"/>
    <n v="342.55"/>
    <n v="0"/>
  </r>
  <r>
    <x v="456"/>
    <x v="456"/>
    <s v="Obuwie"/>
    <d v="2025-09-01T00:00:00"/>
    <n v="0"/>
    <n v="335.6"/>
    <n v="0"/>
  </r>
  <r>
    <x v="456"/>
    <x v="456"/>
    <s v="Obuwie"/>
    <d v="2025-10-01T00:00:00"/>
    <n v="1"/>
    <n v="335.84"/>
    <n v="335.84"/>
  </r>
  <r>
    <x v="456"/>
    <x v="456"/>
    <s v="Obuwie"/>
    <d v="2025-11-01T00:00:00"/>
    <n v="1"/>
    <n v="327.39"/>
    <n v="327.39"/>
  </r>
  <r>
    <x v="456"/>
    <x v="456"/>
    <s v="Obuwie"/>
    <d v="2025-12-01T00:00:00"/>
    <n v="2"/>
    <n v="347.06"/>
    <n v="694.12"/>
  </r>
  <r>
    <x v="456"/>
    <x v="456"/>
    <s v="Obuwie"/>
    <d v="2026-01-01T00:00:00"/>
    <n v="2"/>
    <n v="346.31"/>
    <n v="692.62"/>
  </r>
  <r>
    <x v="456"/>
    <x v="456"/>
    <s v="Obuwie"/>
    <d v="2026-02-01T00:00:00"/>
    <n v="2"/>
    <n v="330.88"/>
    <n v="661.76"/>
  </r>
  <r>
    <x v="456"/>
    <x v="456"/>
    <s v="Obuwie"/>
    <d v="2026-03-01T00:00:00"/>
    <n v="1"/>
    <n v="349.6"/>
    <n v="349.6"/>
  </r>
  <r>
    <x v="456"/>
    <x v="456"/>
    <s v="Obuwie"/>
    <d v="2026-04-01T00:00:00"/>
    <n v="1"/>
    <n v="346.39"/>
    <n v="346.39"/>
  </r>
  <r>
    <x v="456"/>
    <x v="456"/>
    <s v="Obuwie"/>
    <d v="2026-05-01T00:00:00"/>
    <n v="1"/>
    <n v="328.45"/>
    <n v="328.45"/>
  </r>
  <r>
    <x v="456"/>
    <x v="456"/>
    <s v="Obuwie"/>
    <d v="2026-06-01T00:00:00"/>
    <n v="1"/>
    <n v="343.32"/>
    <n v="343.32"/>
  </r>
  <r>
    <x v="456"/>
    <x v="456"/>
    <s v="Obuwie"/>
    <d v="2026-07-01T00:00:00"/>
    <n v="0"/>
    <n v="351.33"/>
    <n v="0"/>
  </r>
  <r>
    <x v="457"/>
    <x v="457"/>
    <s v="Sport i rekreacja"/>
    <d v="2024-08-01T00:00:00"/>
    <n v="0"/>
    <n v="185.4"/>
    <n v="0"/>
  </r>
  <r>
    <x v="457"/>
    <x v="457"/>
    <s v="Sport i rekreacja"/>
    <d v="2024-09-01T00:00:00"/>
    <n v="116"/>
    <n v="198.47"/>
    <n v="23022.52"/>
  </r>
  <r>
    <x v="457"/>
    <x v="457"/>
    <s v="Sport i rekreacja"/>
    <d v="2024-10-01T00:00:00"/>
    <n v="0"/>
    <n v="193.82"/>
    <n v="0"/>
  </r>
  <r>
    <x v="457"/>
    <x v="457"/>
    <s v="Sport i rekreacja"/>
    <d v="2024-11-01T00:00:00"/>
    <n v="204"/>
    <n v="188.93"/>
    <n v="38541.72"/>
  </r>
  <r>
    <x v="457"/>
    <x v="457"/>
    <s v="Sport i rekreacja"/>
    <d v="2024-12-01T00:00:00"/>
    <n v="186"/>
    <n v="195.27"/>
    <n v="36320.22"/>
  </r>
  <r>
    <x v="457"/>
    <x v="457"/>
    <s v="Sport i rekreacja"/>
    <d v="2025-01-01T00:00:00"/>
    <n v="0"/>
    <n v="182.47"/>
    <n v="0"/>
  </r>
  <r>
    <x v="457"/>
    <x v="457"/>
    <s v="Sport i rekreacja"/>
    <d v="2025-02-01T00:00:00"/>
    <n v="146"/>
    <n v="190.2"/>
    <n v="27769.199999999997"/>
  </r>
  <r>
    <x v="457"/>
    <x v="457"/>
    <s v="Sport i rekreacja"/>
    <d v="2025-03-01T00:00:00"/>
    <n v="0"/>
    <n v="185.63"/>
    <n v="0"/>
  </r>
  <r>
    <x v="457"/>
    <x v="457"/>
    <s v="Sport i rekreacja"/>
    <d v="2025-04-01T00:00:00"/>
    <n v="95"/>
    <n v="197.61"/>
    <n v="18772.95"/>
  </r>
  <r>
    <x v="457"/>
    <x v="457"/>
    <s v="Sport i rekreacja"/>
    <d v="2025-05-01T00:00:00"/>
    <n v="30"/>
    <n v="193.69"/>
    <n v="5810.7"/>
  </r>
  <r>
    <x v="457"/>
    <x v="457"/>
    <s v="Sport i rekreacja"/>
    <d v="2025-06-01T00:00:00"/>
    <n v="112"/>
    <n v="197.65"/>
    <n v="22136.799999999999"/>
  </r>
  <r>
    <x v="457"/>
    <x v="457"/>
    <s v="Sport i rekreacja"/>
    <d v="2025-07-01T00:00:00"/>
    <n v="0"/>
    <n v="191.44"/>
    <n v="0"/>
  </r>
  <r>
    <x v="457"/>
    <x v="457"/>
    <s v="Sport i rekreacja"/>
    <d v="2025-08-01T00:00:00"/>
    <n v="4"/>
    <n v="185.5"/>
    <n v="742"/>
  </r>
  <r>
    <x v="457"/>
    <x v="457"/>
    <s v="Sport i rekreacja"/>
    <d v="2025-09-01T00:00:00"/>
    <n v="0"/>
    <n v="189.16"/>
    <n v="0"/>
  </r>
  <r>
    <x v="457"/>
    <x v="457"/>
    <s v="Sport i rekreacja"/>
    <d v="2025-10-01T00:00:00"/>
    <n v="193"/>
    <n v="187.76"/>
    <n v="36237.68"/>
  </r>
  <r>
    <x v="457"/>
    <x v="457"/>
    <s v="Sport i rekreacja"/>
    <d v="2025-11-01T00:00:00"/>
    <n v="135"/>
    <n v="181.52"/>
    <n v="24505.200000000001"/>
  </r>
  <r>
    <x v="457"/>
    <x v="457"/>
    <s v="Sport i rekreacja"/>
    <d v="2025-12-01T00:00:00"/>
    <n v="265"/>
    <n v="198.09"/>
    <n v="52493.85"/>
  </r>
  <r>
    <x v="457"/>
    <x v="457"/>
    <s v="Sport i rekreacja"/>
    <d v="2026-01-01T00:00:00"/>
    <n v="257"/>
    <n v="193.16"/>
    <n v="49642.12"/>
  </r>
  <r>
    <x v="457"/>
    <x v="457"/>
    <s v="Sport i rekreacja"/>
    <d v="2026-02-01T00:00:00"/>
    <n v="178"/>
    <n v="180.46"/>
    <n v="32121.88"/>
  </r>
  <r>
    <x v="457"/>
    <x v="457"/>
    <s v="Sport i rekreacja"/>
    <d v="2026-03-01T00:00:00"/>
    <n v="184"/>
    <n v="198.27"/>
    <n v="36481.68"/>
  </r>
  <r>
    <x v="457"/>
    <x v="457"/>
    <s v="Sport i rekreacja"/>
    <d v="2026-04-01T00:00:00"/>
    <n v="0"/>
    <n v="193.79"/>
    <n v="0"/>
  </r>
  <r>
    <x v="457"/>
    <x v="457"/>
    <s v="Sport i rekreacja"/>
    <d v="2026-05-01T00:00:00"/>
    <n v="0"/>
    <n v="196.8"/>
    <n v="0"/>
  </r>
  <r>
    <x v="457"/>
    <x v="457"/>
    <s v="Sport i rekreacja"/>
    <d v="2026-06-01T00:00:00"/>
    <n v="0"/>
    <n v="192.72"/>
    <n v="0"/>
  </r>
  <r>
    <x v="457"/>
    <x v="457"/>
    <s v="Sport i rekreacja"/>
    <d v="2026-07-01T00:00:00"/>
    <n v="0"/>
    <n v="189.6"/>
    <n v="0"/>
  </r>
  <r>
    <x v="458"/>
    <x v="458"/>
    <s v="AGD"/>
    <d v="2024-08-01T00:00:00"/>
    <n v="6"/>
    <n v="495.06"/>
    <n v="2970.36"/>
  </r>
  <r>
    <x v="458"/>
    <x v="458"/>
    <s v="AGD"/>
    <d v="2024-09-01T00:00:00"/>
    <n v="6"/>
    <n v="503.09"/>
    <n v="3018.54"/>
  </r>
  <r>
    <x v="458"/>
    <x v="458"/>
    <s v="AGD"/>
    <d v="2024-10-01T00:00:00"/>
    <n v="6"/>
    <n v="483.86"/>
    <n v="2903.16"/>
  </r>
  <r>
    <x v="458"/>
    <x v="458"/>
    <s v="AGD"/>
    <d v="2024-11-01T00:00:00"/>
    <n v="6"/>
    <n v="457.32"/>
    <n v="2743.92"/>
  </r>
  <r>
    <x v="458"/>
    <x v="458"/>
    <s v="AGD"/>
    <d v="2024-12-01T00:00:00"/>
    <n v="6"/>
    <n v="497.03"/>
    <n v="2982.18"/>
  </r>
  <r>
    <x v="458"/>
    <x v="458"/>
    <s v="AGD"/>
    <d v="2025-01-01T00:00:00"/>
    <n v="4"/>
    <n v="467.41"/>
    <n v="1869.64"/>
  </r>
  <r>
    <x v="458"/>
    <x v="458"/>
    <s v="AGD"/>
    <d v="2025-02-01T00:00:00"/>
    <n v="5"/>
    <n v="475.75"/>
    <n v="2378.75"/>
  </r>
  <r>
    <x v="458"/>
    <x v="458"/>
    <s v="AGD"/>
    <d v="2025-03-01T00:00:00"/>
    <n v="5"/>
    <n v="499.72"/>
    <n v="2498.6000000000004"/>
  </r>
  <r>
    <x v="458"/>
    <x v="458"/>
    <s v="AGD"/>
    <d v="2025-04-01T00:00:00"/>
    <n v="5"/>
    <n v="487.46"/>
    <n v="2437.2999999999997"/>
  </r>
  <r>
    <x v="458"/>
    <x v="458"/>
    <s v="AGD"/>
    <d v="2025-05-01T00:00:00"/>
    <n v="6"/>
    <n v="459.75"/>
    <n v="2758.5"/>
  </r>
  <r>
    <x v="458"/>
    <x v="458"/>
    <s v="AGD"/>
    <d v="2025-06-01T00:00:00"/>
    <n v="5"/>
    <n v="497.11"/>
    <n v="2485.5500000000002"/>
  </r>
  <r>
    <x v="458"/>
    <x v="458"/>
    <s v="AGD"/>
    <d v="2025-07-01T00:00:00"/>
    <n v="6"/>
    <n v="458.47"/>
    <n v="2750.82"/>
  </r>
  <r>
    <x v="458"/>
    <x v="458"/>
    <s v="AGD"/>
    <d v="2025-08-01T00:00:00"/>
    <n v="7"/>
    <n v="463.24"/>
    <n v="3242.6800000000003"/>
  </r>
  <r>
    <x v="458"/>
    <x v="458"/>
    <s v="AGD"/>
    <d v="2025-09-01T00:00:00"/>
    <n v="6"/>
    <n v="499.53"/>
    <n v="2997.18"/>
  </r>
  <r>
    <x v="458"/>
    <x v="458"/>
    <s v="AGD"/>
    <d v="2025-10-01T00:00:00"/>
    <n v="7"/>
    <n v="459.59"/>
    <n v="3217.1299999999997"/>
  </r>
  <r>
    <x v="458"/>
    <x v="458"/>
    <s v="AGD"/>
    <d v="2025-11-01T00:00:00"/>
    <n v="6"/>
    <n v="473.25"/>
    <n v="2839.5"/>
  </r>
  <r>
    <x v="458"/>
    <x v="458"/>
    <s v="AGD"/>
    <d v="2025-12-01T00:00:00"/>
    <n v="5"/>
    <n v="462.98"/>
    <n v="2314.9"/>
  </r>
  <r>
    <x v="458"/>
    <x v="458"/>
    <s v="AGD"/>
    <d v="2026-01-01T00:00:00"/>
    <n v="5"/>
    <n v="468.89"/>
    <n v="2344.4499999999998"/>
  </r>
  <r>
    <x v="458"/>
    <x v="458"/>
    <s v="AGD"/>
    <d v="2026-02-01T00:00:00"/>
    <n v="5"/>
    <n v="456.3"/>
    <n v="2281.5"/>
  </r>
  <r>
    <x v="458"/>
    <x v="458"/>
    <s v="AGD"/>
    <d v="2026-03-01T00:00:00"/>
    <n v="5"/>
    <n v="489.75"/>
    <n v="2448.75"/>
  </r>
  <r>
    <x v="458"/>
    <x v="458"/>
    <s v="AGD"/>
    <d v="2026-04-01T00:00:00"/>
    <n v="6"/>
    <n v="493.76"/>
    <n v="2962.56"/>
  </r>
  <r>
    <x v="458"/>
    <x v="458"/>
    <s v="AGD"/>
    <d v="2026-05-01T00:00:00"/>
    <n v="6"/>
    <n v="484.49"/>
    <n v="2906.94"/>
  </r>
  <r>
    <x v="458"/>
    <x v="458"/>
    <s v="AGD"/>
    <d v="2026-06-01T00:00:00"/>
    <n v="5"/>
    <n v="483.86"/>
    <n v="2419.3000000000002"/>
  </r>
  <r>
    <x v="458"/>
    <x v="458"/>
    <s v="AGD"/>
    <d v="2026-07-01T00:00:00"/>
    <n v="6"/>
    <n v="484.37"/>
    <n v="2906.2200000000003"/>
  </r>
  <r>
    <x v="459"/>
    <x v="459"/>
    <s v="Artykuły biurowe"/>
    <d v="2024-08-01T00:00:00"/>
    <n v="1"/>
    <n v="53.78"/>
    <n v="53.78"/>
  </r>
  <r>
    <x v="459"/>
    <x v="459"/>
    <s v="Artykuły biurowe"/>
    <d v="2024-09-01T00:00:00"/>
    <n v="1"/>
    <n v="52.2"/>
    <n v="52.2"/>
  </r>
  <r>
    <x v="459"/>
    <x v="459"/>
    <s v="Artykuły biurowe"/>
    <d v="2024-10-01T00:00:00"/>
    <n v="1"/>
    <n v="51.89"/>
    <n v="51.89"/>
  </r>
  <r>
    <x v="459"/>
    <x v="459"/>
    <s v="Artykuły biurowe"/>
    <d v="2024-11-01T00:00:00"/>
    <n v="1"/>
    <n v="52.13"/>
    <n v="52.13"/>
  </r>
  <r>
    <x v="459"/>
    <x v="459"/>
    <s v="Artykuły biurowe"/>
    <d v="2024-12-01T00:00:00"/>
    <n v="1"/>
    <n v="51.1"/>
    <n v="51.1"/>
  </r>
  <r>
    <x v="459"/>
    <x v="459"/>
    <s v="Artykuły biurowe"/>
    <d v="2025-01-01T00:00:00"/>
    <n v="1"/>
    <n v="50.3"/>
    <n v="50.3"/>
  </r>
  <r>
    <x v="459"/>
    <x v="459"/>
    <s v="Artykuły biurowe"/>
    <d v="2025-02-01T00:00:00"/>
    <n v="1"/>
    <n v="49.34"/>
    <n v="49.34"/>
  </r>
  <r>
    <x v="459"/>
    <x v="459"/>
    <s v="Artykuły biurowe"/>
    <d v="2025-03-01T00:00:00"/>
    <n v="1"/>
    <n v="52.08"/>
    <n v="52.08"/>
  </r>
  <r>
    <x v="459"/>
    <x v="459"/>
    <s v="Artykuły biurowe"/>
    <d v="2025-04-01T00:00:00"/>
    <n v="1"/>
    <n v="50.04"/>
    <n v="50.04"/>
  </r>
  <r>
    <x v="459"/>
    <x v="459"/>
    <s v="Artykuły biurowe"/>
    <d v="2025-05-01T00:00:00"/>
    <n v="1"/>
    <n v="51.61"/>
    <n v="51.61"/>
  </r>
  <r>
    <x v="459"/>
    <x v="459"/>
    <s v="Artykuły biurowe"/>
    <d v="2025-06-01T00:00:00"/>
    <n v="1"/>
    <n v="50.65"/>
    <n v="50.65"/>
  </r>
  <r>
    <x v="459"/>
    <x v="459"/>
    <s v="Artykuły biurowe"/>
    <d v="2025-07-01T00:00:00"/>
    <n v="1"/>
    <n v="53.99"/>
    <n v="53.99"/>
  </r>
  <r>
    <x v="459"/>
    <x v="459"/>
    <s v="Artykuły biurowe"/>
    <d v="2025-08-01T00:00:00"/>
    <n v="1"/>
    <n v="49.17"/>
    <n v="49.17"/>
  </r>
  <r>
    <x v="459"/>
    <x v="459"/>
    <s v="Artykuły biurowe"/>
    <d v="2025-09-01T00:00:00"/>
    <n v="1"/>
    <n v="53.8"/>
    <n v="53.8"/>
  </r>
  <r>
    <x v="459"/>
    <x v="459"/>
    <s v="Artykuły biurowe"/>
    <d v="2025-10-01T00:00:00"/>
    <n v="1"/>
    <n v="51.29"/>
    <n v="51.29"/>
  </r>
  <r>
    <x v="459"/>
    <x v="459"/>
    <s v="Artykuły biurowe"/>
    <d v="2025-11-01T00:00:00"/>
    <n v="1"/>
    <n v="50.74"/>
    <n v="50.74"/>
  </r>
  <r>
    <x v="459"/>
    <x v="459"/>
    <s v="Artykuły biurowe"/>
    <d v="2025-12-01T00:00:00"/>
    <n v="1"/>
    <n v="49.73"/>
    <n v="49.73"/>
  </r>
  <r>
    <x v="459"/>
    <x v="459"/>
    <s v="Artykuły biurowe"/>
    <d v="2026-01-01T00:00:00"/>
    <n v="1"/>
    <n v="54.05"/>
    <n v="54.05"/>
  </r>
  <r>
    <x v="459"/>
    <x v="459"/>
    <s v="Artykuły biurowe"/>
    <d v="2026-02-01T00:00:00"/>
    <n v="1"/>
    <n v="51.01"/>
    <n v="51.01"/>
  </r>
  <r>
    <x v="459"/>
    <x v="459"/>
    <s v="Artykuły biurowe"/>
    <d v="2026-03-01T00:00:00"/>
    <n v="1"/>
    <n v="51.77"/>
    <n v="51.77"/>
  </r>
  <r>
    <x v="459"/>
    <x v="459"/>
    <s v="Artykuły biurowe"/>
    <d v="2026-04-01T00:00:00"/>
    <n v="1"/>
    <n v="50.21"/>
    <n v="50.21"/>
  </r>
  <r>
    <x v="459"/>
    <x v="459"/>
    <s v="Artykuły biurowe"/>
    <d v="2026-05-01T00:00:00"/>
    <n v="2"/>
    <n v="50.63"/>
    <n v="101.26"/>
  </r>
  <r>
    <x v="459"/>
    <x v="459"/>
    <s v="Artykuły biurowe"/>
    <d v="2026-06-01T00:00:00"/>
    <n v="1"/>
    <n v="50.04"/>
    <n v="50.04"/>
  </r>
  <r>
    <x v="459"/>
    <x v="459"/>
    <s v="Artykuły biurowe"/>
    <d v="2026-07-01T00:00:00"/>
    <n v="1"/>
    <n v="50.23"/>
    <n v="50.23"/>
  </r>
  <r>
    <x v="460"/>
    <x v="460"/>
    <s v="Kosmetyki"/>
    <d v="2024-08-01T00:00:00"/>
    <n v="49"/>
    <n v="62.97"/>
    <n v="3085.5299999999997"/>
  </r>
  <r>
    <x v="460"/>
    <x v="460"/>
    <s v="Kosmetyki"/>
    <d v="2024-09-01T00:00:00"/>
    <n v="0"/>
    <n v="65.95"/>
    <n v="0"/>
  </r>
  <r>
    <x v="460"/>
    <x v="460"/>
    <s v="Kosmetyki"/>
    <d v="2024-10-01T00:00:00"/>
    <n v="32"/>
    <n v="66.38"/>
    <n v="2124.16"/>
  </r>
  <r>
    <x v="460"/>
    <x v="460"/>
    <s v="Kosmetyki"/>
    <d v="2024-11-01T00:00:00"/>
    <n v="30"/>
    <n v="62.73"/>
    <n v="1881.8999999999999"/>
  </r>
  <r>
    <x v="460"/>
    <x v="460"/>
    <s v="Kosmetyki"/>
    <d v="2024-12-01T00:00:00"/>
    <n v="108"/>
    <n v="63.13"/>
    <n v="6818.04"/>
  </r>
  <r>
    <x v="460"/>
    <x v="460"/>
    <s v="Kosmetyki"/>
    <d v="2025-01-01T00:00:00"/>
    <n v="86"/>
    <n v="65.5"/>
    <n v="5633"/>
  </r>
  <r>
    <x v="460"/>
    <x v="460"/>
    <s v="Kosmetyki"/>
    <d v="2025-02-01T00:00:00"/>
    <n v="69"/>
    <n v="66.42"/>
    <n v="4582.9800000000005"/>
  </r>
  <r>
    <x v="460"/>
    <x v="460"/>
    <s v="Kosmetyki"/>
    <d v="2025-03-01T00:00:00"/>
    <n v="0"/>
    <n v="63.21"/>
    <n v="0"/>
  </r>
  <r>
    <x v="460"/>
    <x v="460"/>
    <s v="Kosmetyki"/>
    <d v="2025-04-01T00:00:00"/>
    <n v="10"/>
    <n v="66.37"/>
    <n v="663.7"/>
  </r>
  <r>
    <x v="460"/>
    <x v="460"/>
    <s v="Kosmetyki"/>
    <d v="2025-05-01T00:00:00"/>
    <n v="167"/>
    <n v="66.14"/>
    <n v="11045.38"/>
  </r>
  <r>
    <x v="460"/>
    <x v="460"/>
    <s v="Kosmetyki"/>
    <d v="2025-06-01T00:00:00"/>
    <n v="68"/>
    <n v="61.76"/>
    <n v="4199.68"/>
  </r>
  <r>
    <x v="460"/>
    <x v="460"/>
    <s v="Kosmetyki"/>
    <d v="2025-07-01T00:00:00"/>
    <n v="0"/>
    <n v="61.71"/>
    <n v="0"/>
  </r>
  <r>
    <x v="460"/>
    <x v="460"/>
    <s v="Kosmetyki"/>
    <d v="2025-08-01T00:00:00"/>
    <n v="0"/>
    <n v="67.17"/>
    <n v="0"/>
  </r>
  <r>
    <x v="460"/>
    <x v="460"/>
    <s v="Kosmetyki"/>
    <d v="2025-09-01T00:00:00"/>
    <n v="29"/>
    <n v="64.790000000000006"/>
    <n v="1878.91"/>
  </r>
  <r>
    <x v="460"/>
    <x v="460"/>
    <s v="Kosmetyki"/>
    <d v="2025-10-01T00:00:00"/>
    <n v="27"/>
    <n v="64.09"/>
    <n v="1730.43"/>
  </r>
  <r>
    <x v="460"/>
    <x v="460"/>
    <s v="Kosmetyki"/>
    <d v="2025-11-01T00:00:00"/>
    <n v="0"/>
    <n v="62.01"/>
    <n v="0"/>
  </r>
  <r>
    <x v="460"/>
    <x v="460"/>
    <s v="Kosmetyki"/>
    <d v="2025-12-01T00:00:00"/>
    <n v="22"/>
    <n v="67.510000000000005"/>
    <n v="1485.22"/>
  </r>
  <r>
    <x v="460"/>
    <x v="460"/>
    <s v="Kosmetyki"/>
    <d v="2026-01-01T00:00:00"/>
    <n v="0"/>
    <n v="64.59"/>
    <n v="0"/>
  </r>
  <r>
    <x v="460"/>
    <x v="460"/>
    <s v="Kosmetyki"/>
    <d v="2026-02-01T00:00:00"/>
    <n v="26"/>
    <n v="67.3"/>
    <n v="1749.8"/>
  </r>
  <r>
    <x v="460"/>
    <x v="460"/>
    <s v="Kosmetyki"/>
    <d v="2026-03-01T00:00:00"/>
    <n v="0"/>
    <n v="61.72"/>
    <n v="0"/>
  </r>
  <r>
    <x v="460"/>
    <x v="460"/>
    <s v="Kosmetyki"/>
    <d v="2026-04-01T00:00:00"/>
    <n v="40"/>
    <n v="63.44"/>
    <n v="2537.6"/>
  </r>
  <r>
    <x v="460"/>
    <x v="460"/>
    <s v="Kosmetyki"/>
    <d v="2026-05-01T00:00:00"/>
    <n v="59"/>
    <n v="66.69"/>
    <n v="3934.71"/>
  </r>
  <r>
    <x v="460"/>
    <x v="460"/>
    <s v="Kosmetyki"/>
    <d v="2026-06-01T00:00:00"/>
    <n v="4"/>
    <n v="63.41"/>
    <n v="253.64"/>
  </r>
  <r>
    <x v="460"/>
    <x v="460"/>
    <s v="Kosmetyki"/>
    <d v="2026-07-01T00:00:00"/>
    <n v="0"/>
    <n v="64.83"/>
    <n v="0"/>
  </r>
  <r>
    <x v="461"/>
    <x v="461"/>
    <s v="Motoryzacja"/>
    <d v="2024-08-01T00:00:00"/>
    <n v="6"/>
    <n v="164.69"/>
    <n v="988.14"/>
  </r>
  <r>
    <x v="461"/>
    <x v="461"/>
    <s v="Motoryzacja"/>
    <d v="2024-09-01T00:00:00"/>
    <n v="5"/>
    <n v="166.63"/>
    <n v="833.15"/>
  </r>
  <r>
    <x v="461"/>
    <x v="461"/>
    <s v="Motoryzacja"/>
    <d v="2024-10-01T00:00:00"/>
    <n v="5"/>
    <n v="174.04"/>
    <n v="870.19999999999993"/>
  </r>
  <r>
    <x v="461"/>
    <x v="461"/>
    <s v="Motoryzacja"/>
    <d v="2024-11-01T00:00:00"/>
    <n v="5"/>
    <n v="162.31"/>
    <n v="811.55"/>
  </r>
  <r>
    <x v="461"/>
    <x v="461"/>
    <s v="Motoryzacja"/>
    <d v="2024-12-01T00:00:00"/>
    <n v="5"/>
    <n v="165.57"/>
    <n v="827.84999999999991"/>
  </r>
  <r>
    <x v="461"/>
    <x v="461"/>
    <s v="Motoryzacja"/>
    <d v="2025-01-01T00:00:00"/>
    <n v="5"/>
    <n v="175.11"/>
    <n v="875.55000000000007"/>
  </r>
  <r>
    <x v="461"/>
    <x v="461"/>
    <s v="Motoryzacja"/>
    <d v="2025-02-01T00:00:00"/>
    <n v="6"/>
    <n v="165.57"/>
    <n v="993.42"/>
  </r>
  <r>
    <x v="461"/>
    <x v="461"/>
    <s v="Motoryzacja"/>
    <d v="2025-03-01T00:00:00"/>
    <n v="6"/>
    <n v="165.15"/>
    <n v="990.90000000000009"/>
  </r>
  <r>
    <x v="461"/>
    <x v="461"/>
    <s v="Motoryzacja"/>
    <d v="2025-04-01T00:00:00"/>
    <n v="7"/>
    <n v="169.3"/>
    <n v="1185.1000000000001"/>
  </r>
  <r>
    <x v="461"/>
    <x v="461"/>
    <s v="Motoryzacja"/>
    <d v="2025-05-01T00:00:00"/>
    <n v="6"/>
    <n v="173.58"/>
    <n v="1041.48"/>
  </r>
  <r>
    <x v="461"/>
    <x v="461"/>
    <s v="Motoryzacja"/>
    <d v="2025-06-01T00:00:00"/>
    <n v="6"/>
    <n v="174.6"/>
    <n v="1047.5999999999999"/>
  </r>
  <r>
    <x v="461"/>
    <x v="461"/>
    <s v="Motoryzacja"/>
    <d v="2025-07-01T00:00:00"/>
    <n v="6"/>
    <n v="167.41"/>
    <n v="1004.46"/>
  </r>
  <r>
    <x v="461"/>
    <x v="461"/>
    <s v="Motoryzacja"/>
    <d v="2025-08-01T00:00:00"/>
    <n v="6"/>
    <n v="169.88"/>
    <n v="1019.28"/>
  </r>
  <r>
    <x v="461"/>
    <x v="461"/>
    <s v="Motoryzacja"/>
    <d v="2025-09-01T00:00:00"/>
    <n v="5"/>
    <n v="161.99"/>
    <n v="809.95"/>
  </r>
  <r>
    <x v="461"/>
    <x v="461"/>
    <s v="Motoryzacja"/>
    <d v="2025-10-01T00:00:00"/>
    <n v="5"/>
    <n v="169.48"/>
    <n v="847.4"/>
  </r>
  <r>
    <x v="461"/>
    <x v="461"/>
    <s v="Motoryzacja"/>
    <d v="2025-11-01T00:00:00"/>
    <n v="4"/>
    <n v="164.36"/>
    <n v="657.44"/>
  </r>
  <r>
    <x v="461"/>
    <x v="461"/>
    <s v="Motoryzacja"/>
    <d v="2025-12-01T00:00:00"/>
    <n v="5"/>
    <n v="172.42"/>
    <n v="862.09999999999991"/>
  </r>
  <r>
    <x v="461"/>
    <x v="461"/>
    <s v="Motoryzacja"/>
    <d v="2026-01-01T00:00:00"/>
    <n v="5"/>
    <n v="167.63"/>
    <n v="838.15"/>
  </r>
  <r>
    <x v="461"/>
    <x v="461"/>
    <s v="Motoryzacja"/>
    <d v="2026-02-01T00:00:00"/>
    <n v="6"/>
    <n v="168.43"/>
    <n v="1010.58"/>
  </r>
  <r>
    <x v="461"/>
    <x v="461"/>
    <s v="Motoryzacja"/>
    <d v="2026-03-01T00:00:00"/>
    <n v="6"/>
    <n v="164.99"/>
    <n v="989.94"/>
  </r>
  <r>
    <x v="461"/>
    <x v="461"/>
    <s v="Motoryzacja"/>
    <d v="2026-04-01T00:00:00"/>
    <n v="5"/>
    <n v="175.37"/>
    <n v="876.85"/>
  </r>
  <r>
    <x v="461"/>
    <x v="461"/>
    <s v="Motoryzacja"/>
    <d v="2026-05-01T00:00:00"/>
    <n v="6"/>
    <n v="163.05000000000001"/>
    <n v="978.30000000000007"/>
  </r>
  <r>
    <x v="461"/>
    <x v="461"/>
    <s v="Motoryzacja"/>
    <d v="2026-06-01T00:00:00"/>
    <n v="6"/>
    <n v="171.93"/>
    <n v="1031.58"/>
  </r>
  <r>
    <x v="461"/>
    <x v="461"/>
    <s v="Motoryzacja"/>
    <d v="2026-07-01T00:00:00"/>
    <n v="5"/>
    <n v="173.12"/>
    <n v="865.6"/>
  </r>
  <r>
    <x v="462"/>
    <x v="462"/>
    <s v="Spożywcze"/>
    <d v="2024-08-01T00:00:00"/>
    <n v="25"/>
    <n v="22.73"/>
    <n v="568.25"/>
  </r>
  <r>
    <x v="462"/>
    <x v="462"/>
    <s v="Spożywcze"/>
    <d v="2024-09-01T00:00:00"/>
    <n v="25"/>
    <n v="23.34"/>
    <n v="583.5"/>
  </r>
  <r>
    <x v="462"/>
    <x v="462"/>
    <s v="Spożywcze"/>
    <d v="2024-10-01T00:00:00"/>
    <n v="27"/>
    <n v="22.56"/>
    <n v="609.12"/>
  </r>
  <r>
    <x v="462"/>
    <x v="462"/>
    <s v="Spożywcze"/>
    <d v="2024-11-01T00:00:00"/>
    <n v="20"/>
    <n v="23.69"/>
    <n v="473.8"/>
  </r>
  <r>
    <x v="462"/>
    <x v="462"/>
    <s v="Spożywcze"/>
    <d v="2024-12-01T00:00:00"/>
    <n v="21"/>
    <n v="22.96"/>
    <n v="482.16"/>
  </r>
  <r>
    <x v="462"/>
    <x v="462"/>
    <s v="Spożywcze"/>
    <d v="2025-01-01T00:00:00"/>
    <n v="20"/>
    <n v="23.39"/>
    <n v="467.8"/>
  </r>
  <r>
    <x v="462"/>
    <x v="462"/>
    <s v="Spożywcze"/>
    <d v="2025-02-01T00:00:00"/>
    <n v="18"/>
    <n v="23.12"/>
    <n v="416.16"/>
  </r>
  <r>
    <x v="462"/>
    <x v="462"/>
    <s v="Spożywcze"/>
    <d v="2025-03-01T00:00:00"/>
    <n v="22"/>
    <n v="24"/>
    <n v="528"/>
  </r>
  <r>
    <x v="462"/>
    <x v="462"/>
    <s v="Spożywcze"/>
    <d v="2025-04-01T00:00:00"/>
    <n v="18"/>
    <n v="23.49"/>
    <n v="422.82"/>
  </r>
  <r>
    <x v="462"/>
    <x v="462"/>
    <s v="Spożywcze"/>
    <d v="2025-05-01T00:00:00"/>
    <n v="23"/>
    <n v="23.21"/>
    <n v="533.83000000000004"/>
  </r>
  <r>
    <x v="462"/>
    <x v="462"/>
    <s v="Spożywcze"/>
    <d v="2025-06-01T00:00:00"/>
    <n v="26"/>
    <n v="24"/>
    <n v="624"/>
  </r>
  <r>
    <x v="462"/>
    <x v="462"/>
    <s v="Spożywcze"/>
    <d v="2025-07-01T00:00:00"/>
    <n v="28"/>
    <n v="21.89"/>
    <n v="612.92000000000007"/>
  </r>
  <r>
    <x v="462"/>
    <x v="462"/>
    <s v="Spożywcze"/>
    <d v="2025-08-01T00:00:00"/>
    <n v="23"/>
    <n v="23.24"/>
    <n v="534.52"/>
  </r>
  <r>
    <x v="462"/>
    <x v="462"/>
    <s v="Spożywcze"/>
    <d v="2025-09-01T00:00:00"/>
    <n v="24"/>
    <n v="23.84"/>
    <n v="572.16"/>
  </r>
  <r>
    <x v="462"/>
    <x v="462"/>
    <s v="Spożywcze"/>
    <d v="2025-10-01T00:00:00"/>
    <n v="21"/>
    <n v="22.91"/>
    <n v="481.11"/>
  </r>
  <r>
    <x v="462"/>
    <x v="462"/>
    <s v="Spożywcze"/>
    <d v="2025-11-01T00:00:00"/>
    <n v="24"/>
    <n v="21.85"/>
    <n v="524.40000000000009"/>
  </r>
  <r>
    <x v="462"/>
    <x v="462"/>
    <s v="Spożywcze"/>
    <d v="2025-12-01T00:00:00"/>
    <n v="21"/>
    <n v="21.89"/>
    <n v="459.69"/>
  </r>
  <r>
    <x v="462"/>
    <x v="462"/>
    <s v="Spożywcze"/>
    <d v="2026-01-01T00:00:00"/>
    <n v="19"/>
    <n v="22.47"/>
    <n v="426.92999999999995"/>
  </r>
  <r>
    <x v="462"/>
    <x v="462"/>
    <s v="Spożywcze"/>
    <d v="2026-02-01T00:00:00"/>
    <n v="17"/>
    <n v="23.55"/>
    <n v="400.35"/>
  </r>
  <r>
    <x v="462"/>
    <x v="462"/>
    <s v="Spożywcze"/>
    <d v="2026-03-01T00:00:00"/>
    <n v="19"/>
    <n v="21.9"/>
    <n v="416.09999999999997"/>
  </r>
  <r>
    <x v="462"/>
    <x v="462"/>
    <s v="Spożywcze"/>
    <d v="2026-04-01T00:00:00"/>
    <n v="19"/>
    <n v="22.5"/>
    <n v="427.5"/>
  </r>
  <r>
    <x v="462"/>
    <x v="462"/>
    <s v="Spożywcze"/>
    <d v="2026-05-01T00:00:00"/>
    <n v="21"/>
    <n v="21.85"/>
    <n v="458.85"/>
  </r>
  <r>
    <x v="462"/>
    <x v="462"/>
    <s v="Spożywcze"/>
    <d v="2026-06-01T00:00:00"/>
    <n v="23"/>
    <n v="23.37"/>
    <n v="537.51"/>
  </r>
  <r>
    <x v="462"/>
    <x v="462"/>
    <s v="Spożywcze"/>
    <d v="2026-07-01T00:00:00"/>
    <n v="25"/>
    <n v="23.24"/>
    <n v="581"/>
  </r>
  <r>
    <x v="463"/>
    <x v="463"/>
    <s v="Motoryzacja"/>
    <d v="2024-08-01T00:00:00"/>
    <n v="1"/>
    <n v="85.63"/>
    <n v="85.63"/>
  </r>
  <r>
    <x v="463"/>
    <x v="463"/>
    <s v="Motoryzacja"/>
    <d v="2024-09-01T00:00:00"/>
    <n v="1"/>
    <n v="79.95"/>
    <n v="79.95"/>
  </r>
  <r>
    <x v="463"/>
    <x v="463"/>
    <s v="Motoryzacja"/>
    <d v="2024-10-01T00:00:00"/>
    <n v="1"/>
    <n v="86.51"/>
    <n v="86.51"/>
  </r>
  <r>
    <x v="463"/>
    <x v="463"/>
    <s v="Motoryzacja"/>
    <d v="2024-11-01T00:00:00"/>
    <n v="1"/>
    <n v="84.16"/>
    <n v="84.16"/>
  </r>
  <r>
    <x v="463"/>
    <x v="463"/>
    <s v="Motoryzacja"/>
    <d v="2024-12-01T00:00:00"/>
    <n v="1"/>
    <n v="80.989999999999995"/>
    <n v="80.989999999999995"/>
  </r>
  <r>
    <x v="463"/>
    <x v="463"/>
    <s v="Motoryzacja"/>
    <d v="2025-01-01T00:00:00"/>
    <n v="1"/>
    <n v="85.72"/>
    <n v="85.72"/>
  </r>
  <r>
    <x v="463"/>
    <x v="463"/>
    <s v="Motoryzacja"/>
    <d v="2025-02-01T00:00:00"/>
    <n v="1"/>
    <n v="83.96"/>
    <n v="83.96"/>
  </r>
  <r>
    <x v="463"/>
    <x v="463"/>
    <s v="Motoryzacja"/>
    <d v="2025-03-01T00:00:00"/>
    <n v="1"/>
    <n v="86.97"/>
    <n v="86.97"/>
  </r>
  <r>
    <x v="463"/>
    <x v="463"/>
    <s v="Motoryzacja"/>
    <d v="2025-04-01T00:00:00"/>
    <n v="1"/>
    <n v="85.25"/>
    <n v="85.25"/>
  </r>
  <r>
    <x v="463"/>
    <x v="463"/>
    <s v="Motoryzacja"/>
    <d v="2025-05-01T00:00:00"/>
    <n v="1"/>
    <n v="83.66"/>
    <n v="83.66"/>
  </r>
  <r>
    <x v="463"/>
    <x v="463"/>
    <s v="Motoryzacja"/>
    <d v="2025-06-01T00:00:00"/>
    <n v="1"/>
    <n v="82.59"/>
    <n v="82.59"/>
  </r>
  <r>
    <x v="463"/>
    <x v="463"/>
    <s v="Motoryzacja"/>
    <d v="2025-07-01T00:00:00"/>
    <n v="1"/>
    <n v="79.14"/>
    <n v="79.14"/>
  </r>
  <r>
    <x v="463"/>
    <x v="463"/>
    <s v="Motoryzacja"/>
    <d v="2025-08-01T00:00:00"/>
    <n v="1"/>
    <n v="82.69"/>
    <n v="82.69"/>
  </r>
  <r>
    <x v="463"/>
    <x v="463"/>
    <s v="Motoryzacja"/>
    <d v="2025-09-01T00:00:00"/>
    <n v="1"/>
    <n v="79.180000000000007"/>
    <n v="79.180000000000007"/>
  </r>
  <r>
    <x v="463"/>
    <x v="463"/>
    <s v="Motoryzacja"/>
    <d v="2025-10-01T00:00:00"/>
    <n v="1"/>
    <n v="83.82"/>
    <n v="83.82"/>
  </r>
  <r>
    <x v="463"/>
    <x v="463"/>
    <s v="Motoryzacja"/>
    <d v="2025-11-01T00:00:00"/>
    <n v="1"/>
    <n v="80.709999999999994"/>
    <n v="80.709999999999994"/>
  </r>
  <r>
    <x v="463"/>
    <x v="463"/>
    <s v="Motoryzacja"/>
    <d v="2025-12-01T00:00:00"/>
    <n v="1"/>
    <n v="80.849999999999994"/>
    <n v="80.849999999999994"/>
  </r>
  <r>
    <x v="463"/>
    <x v="463"/>
    <s v="Motoryzacja"/>
    <d v="2026-01-01T00:00:00"/>
    <n v="1"/>
    <n v="85.05"/>
    <n v="85.05"/>
  </r>
  <r>
    <x v="463"/>
    <x v="463"/>
    <s v="Motoryzacja"/>
    <d v="2026-02-01T00:00:00"/>
    <n v="1"/>
    <n v="83.6"/>
    <n v="83.6"/>
  </r>
  <r>
    <x v="463"/>
    <x v="463"/>
    <s v="Motoryzacja"/>
    <d v="2026-03-01T00:00:00"/>
    <n v="1"/>
    <n v="85.87"/>
    <n v="85.87"/>
  </r>
  <r>
    <x v="463"/>
    <x v="463"/>
    <s v="Motoryzacja"/>
    <d v="2026-04-01T00:00:00"/>
    <n v="2"/>
    <n v="79.22"/>
    <n v="158.44"/>
  </r>
  <r>
    <x v="463"/>
    <x v="463"/>
    <s v="Motoryzacja"/>
    <d v="2026-05-01T00:00:00"/>
    <n v="1"/>
    <n v="80.02"/>
    <n v="80.02"/>
  </r>
  <r>
    <x v="463"/>
    <x v="463"/>
    <s v="Motoryzacja"/>
    <d v="2026-06-01T00:00:00"/>
    <n v="1"/>
    <n v="80.39"/>
    <n v="80.39"/>
  </r>
  <r>
    <x v="463"/>
    <x v="463"/>
    <s v="Motoryzacja"/>
    <d v="2026-07-01T00:00:00"/>
    <n v="2"/>
    <n v="86.17"/>
    <n v="172.34"/>
  </r>
  <r>
    <x v="464"/>
    <x v="464"/>
    <s v="Obuwie"/>
    <d v="2024-08-01T00:00:00"/>
    <n v="74"/>
    <n v="111.88"/>
    <n v="8279.119999999999"/>
  </r>
  <r>
    <x v="464"/>
    <x v="464"/>
    <s v="Obuwie"/>
    <d v="2024-09-01T00:00:00"/>
    <n v="84"/>
    <n v="104.33"/>
    <n v="8763.7199999999993"/>
  </r>
  <r>
    <x v="464"/>
    <x v="464"/>
    <s v="Obuwie"/>
    <d v="2024-10-01T00:00:00"/>
    <n v="0"/>
    <n v="106.41"/>
    <n v="0"/>
  </r>
  <r>
    <x v="464"/>
    <x v="464"/>
    <s v="Obuwie"/>
    <d v="2024-11-01T00:00:00"/>
    <n v="63"/>
    <n v="109.6"/>
    <n v="6904.7999999999993"/>
  </r>
  <r>
    <x v="464"/>
    <x v="464"/>
    <s v="Obuwie"/>
    <d v="2024-12-01T00:00:00"/>
    <n v="0"/>
    <n v="110.99"/>
    <n v="0"/>
  </r>
  <r>
    <x v="464"/>
    <x v="464"/>
    <s v="Obuwie"/>
    <d v="2025-01-01T00:00:00"/>
    <n v="12"/>
    <n v="104.07"/>
    <n v="1248.8399999999999"/>
  </r>
  <r>
    <x v="464"/>
    <x v="464"/>
    <s v="Obuwie"/>
    <d v="2025-02-01T00:00:00"/>
    <n v="25"/>
    <n v="108.99"/>
    <n v="2724.75"/>
  </r>
  <r>
    <x v="464"/>
    <x v="464"/>
    <s v="Obuwie"/>
    <d v="2025-03-01T00:00:00"/>
    <n v="58"/>
    <n v="104.21"/>
    <n v="6044.1799999999994"/>
  </r>
  <r>
    <x v="464"/>
    <x v="464"/>
    <s v="Obuwie"/>
    <d v="2025-04-01T00:00:00"/>
    <n v="52"/>
    <n v="111.09"/>
    <n v="5776.68"/>
  </r>
  <r>
    <x v="464"/>
    <x v="464"/>
    <s v="Obuwie"/>
    <d v="2025-05-01T00:00:00"/>
    <n v="0"/>
    <n v="109.75"/>
    <n v="0"/>
  </r>
  <r>
    <x v="464"/>
    <x v="464"/>
    <s v="Obuwie"/>
    <d v="2025-06-01T00:00:00"/>
    <n v="52"/>
    <n v="108.25"/>
    <n v="5629"/>
  </r>
  <r>
    <x v="464"/>
    <x v="464"/>
    <s v="Obuwie"/>
    <d v="2025-07-01T00:00:00"/>
    <n v="70"/>
    <n v="111.93"/>
    <n v="7835.1"/>
  </r>
  <r>
    <x v="464"/>
    <x v="464"/>
    <s v="Obuwie"/>
    <d v="2025-08-01T00:00:00"/>
    <n v="13"/>
    <n v="107.96"/>
    <n v="1403.48"/>
  </r>
  <r>
    <x v="464"/>
    <x v="464"/>
    <s v="Obuwie"/>
    <d v="2025-09-01T00:00:00"/>
    <n v="0"/>
    <n v="113.86"/>
    <n v="0"/>
  </r>
  <r>
    <x v="464"/>
    <x v="464"/>
    <s v="Obuwie"/>
    <d v="2025-10-01T00:00:00"/>
    <n v="0"/>
    <n v="106.22"/>
    <n v="0"/>
  </r>
  <r>
    <x v="464"/>
    <x v="464"/>
    <s v="Obuwie"/>
    <d v="2025-11-01T00:00:00"/>
    <n v="18"/>
    <n v="111.2"/>
    <n v="2001.6000000000001"/>
  </r>
  <r>
    <x v="464"/>
    <x v="464"/>
    <s v="Obuwie"/>
    <d v="2025-12-01T00:00:00"/>
    <n v="10"/>
    <n v="114.4"/>
    <n v="1144"/>
  </r>
  <r>
    <x v="464"/>
    <x v="464"/>
    <s v="Obuwie"/>
    <d v="2026-01-01T00:00:00"/>
    <n v="0"/>
    <n v="112.75"/>
    <n v="0"/>
  </r>
  <r>
    <x v="464"/>
    <x v="464"/>
    <s v="Obuwie"/>
    <d v="2026-02-01T00:00:00"/>
    <n v="0"/>
    <n v="104.71"/>
    <n v="0"/>
  </r>
  <r>
    <x v="464"/>
    <x v="464"/>
    <s v="Obuwie"/>
    <d v="2026-03-01T00:00:00"/>
    <n v="22"/>
    <n v="113.58"/>
    <n v="2498.7599999999998"/>
  </r>
  <r>
    <x v="464"/>
    <x v="464"/>
    <s v="Obuwie"/>
    <d v="2026-04-01T00:00:00"/>
    <n v="95"/>
    <n v="112.94"/>
    <n v="10729.3"/>
  </r>
  <r>
    <x v="464"/>
    <x v="464"/>
    <s v="Obuwie"/>
    <d v="2026-05-01T00:00:00"/>
    <n v="53"/>
    <n v="106.6"/>
    <n v="5649.7999999999993"/>
  </r>
  <r>
    <x v="464"/>
    <x v="464"/>
    <s v="Obuwie"/>
    <d v="2026-06-01T00:00:00"/>
    <n v="128"/>
    <n v="111.53"/>
    <n v="14275.84"/>
  </r>
  <r>
    <x v="464"/>
    <x v="464"/>
    <s v="Obuwie"/>
    <d v="2026-07-01T00:00:00"/>
    <n v="29"/>
    <n v="113.32"/>
    <n v="3286.2799999999997"/>
  </r>
  <r>
    <x v="465"/>
    <x v="465"/>
    <s v="Ogród"/>
    <d v="2024-08-01T00:00:00"/>
    <n v="48"/>
    <n v="426.67"/>
    <n v="20480.16"/>
  </r>
  <r>
    <x v="465"/>
    <x v="465"/>
    <s v="Ogród"/>
    <d v="2024-09-01T00:00:00"/>
    <n v="32"/>
    <n v="416.1"/>
    <n v="13315.2"/>
  </r>
  <r>
    <x v="465"/>
    <x v="465"/>
    <s v="Ogród"/>
    <d v="2024-10-01T00:00:00"/>
    <n v="42"/>
    <n v="450.91"/>
    <n v="18938.22"/>
  </r>
  <r>
    <x v="465"/>
    <x v="465"/>
    <s v="Ogród"/>
    <d v="2024-11-01T00:00:00"/>
    <n v="0"/>
    <n v="431.99"/>
    <n v="0"/>
  </r>
  <r>
    <x v="465"/>
    <x v="465"/>
    <s v="Ogród"/>
    <d v="2024-12-01T00:00:00"/>
    <n v="53"/>
    <n v="418.5"/>
    <n v="22180.5"/>
  </r>
  <r>
    <x v="465"/>
    <x v="465"/>
    <s v="Ogród"/>
    <d v="2025-01-01T00:00:00"/>
    <n v="29"/>
    <n v="442.15"/>
    <n v="12822.349999999999"/>
  </r>
  <r>
    <x v="465"/>
    <x v="465"/>
    <s v="Ogród"/>
    <d v="2025-02-01T00:00:00"/>
    <n v="38"/>
    <n v="420.49"/>
    <n v="15978.62"/>
  </r>
  <r>
    <x v="465"/>
    <x v="465"/>
    <s v="Ogród"/>
    <d v="2025-03-01T00:00:00"/>
    <n v="18"/>
    <n v="420.38"/>
    <n v="7566.84"/>
  </r>
  <r>
    <x v="465"/>
    <x v="465"/>
    <s v="Ogród"/>
    <d v="2025-04-01T00:00:00"/>
    <n v="46"/>
    <n v="421.38"/>
    <n v="19383.48"/>
  </r>
  <r>
    <x v="465"/>
    <x v="465"/>
    <s v="Ogród"/>
    <d v="2025-05-01T00:00:00"/>
    <n v="23"/>
    <n v="420.6"/>
    <n v="9673.8000000000011"/>
  </r>
  <r>
    <x v="465"/>
    <x v="465"/>
    <s v="Ogród"/>
    <d v="2025-06-01T00:00:00"/>
    <n v="20"/>
    <n v="420.74"/>
    <n v="8414.7999999999993"/>
  </r>
  <r>
    <x v="465"/>
    <x v="465"/>
    <s v="Ogród"/>
    <d v="2025-07-01T00:00:00"/>
    <n v="1"/>
    <n v="441.99"/>
    <n v="441.99"/>
  </r>
  <r>
    <x v="465"/>
    <x v="465"/>
    <s v="Ogród"/>
    <d v="2025-08-01T00:00:00"/>
    <n v="61"/>
    <n v="418.77"/>
    <n v="25544.969999999998"/>
  </r>
  <r>
    <x v="465"/>
    <x v="465"/>
    <s v="Ogród"/>
    <d v="2025-09-01T00:00:00"/>
    <n v="7"/>
    <n v="411.45"/>
    <n v="2880.15"/>
  </r>
  <r>
    <x v="465"/>
    <x v="465"/>
    <s v="Ogród"/>
    <d v="2025-10-01T00:00:00"/>
    <n v="11"/>
    <n v="439.65"/>
    <n v="4836.1499999999996"/>
  </r>
  <r>
    <x v="465"/>
    <x v="465"/>
    <s v="Ogród"/>
    <d v="2025-11-01T00:00:00"/>
    <n v="1"/>
    <n v="435.95"/>
    <n v="435.95"/>
  </r>
  <r>
    <x v="465"/>
    <x v="465"/>
    <s v="Ogród"/>
    <d v="2025-12-01T00:00:00"/>
    <n v="0"/>
    <n v="451.57"/>
    <n v="0"/>
  </r>
  <r>
    <x v="465"/>
    <x v="465"/>
    <s v="Ogród"/>
    <d v="2026-01-01T00:00:00"/>
    <n v="55"/>
    <n v="413.38"/>
    <n v="22735.9"/>
  </r>
  <r>
    <x v="465"/>
    <x v="465"/>
    <s v="Ogród"/>
    <d v="2026-02-01T00:00:00"/>
    <n v="2"/>
    <n v="418.43"/>
    <n v="836.86"/>
  </r>
  <r>
    <x v="465"/>
    <x v="465"/>
    <s v="Ogród"/>
    <d v="2026-03-01T00:00:00"/>
    <n v="32"/>
    <n v="413.76"/>
    <n v="13240.32"/>
  </r>
  <r>
    <x v="465"/>
    <x v="465"/>
    <s v="Ogród"/>
    <d v="2026-04-01T00:00:00"/>
    <n v="0"/>
    <n v="450.64"/>
    <n v="0"/>
  </r>
  <r>
    <x v="465"/>
    <x v="465"/>
    <s v="Ogród"/>
    <d v="2026-05-01T00:00:00"/>
    <n v="46"/>
    <n v="451.77"/>
    <n v="20781.419999999998"/>
  </r>
  <r>
    <x v="465"/>
    <x v="465"/>
    <s v="Ogród"/>
    <d v="2026-06-01T00:00:00"/>
    <n v="0"/>
    <n v="413.92"/>
    <n v="0"/>
  </r>
  <r>
    <x v="465"/>
    <x v="465"/>
    <s v="Ogród"/>
    <d v="2026-07-01T00:00:00"/>
    <n v="0"/>
    <n v="437.59"/>
    <n v="0"/>
  </r>
  <r>
    <x v="466"/>
    <x v="466"/>
    <s v="Zabawki"/>
    <d v="2024-08-01T00:00:00"/>
    <n v="66"/>
    <n v="214.16"/>
    <n v="14134.56"/>
  </r>
  <r>
    <x v="466"/>
    <x v="466"/>
    <s v="Zabawki"/>
    <d v="2024-09-01T00:00:00"/>
    <n v="35"/>
    <n v="195.63"/>
    <n v="6847.05"/>
  </r>
  <r>
    <x v="466"/>
    <x v="466"/>
    <s v="Zabawki"/>
    <d v="2024-10-01T00:00:00"/>
    <n v="33"/>
    <n v="204.36"/>
    <n v="6743.88"/>
  </r>
  <r>
    <x v="466"/>
    <x v="466"/>
    <s v="Zabawki"/>
    <d v="2024-11-01T00:00:00"/>
    <n v="32"/>
    <n v="194.62"/>
    <n v="6227.84"/>
  </r>
  <r>
    <x v="466"/>
    <x v="466"/>
    <s v="Zabawki"/>
    <d v="2024-12-01T00:00:00"/>
    <n v="14"/>
    <n v="206.17"/>
    <n v="2886.3799999999997"/>
  </r>
  <r>
    <x v="466"/>
    <x v="466"/>
    <s v="Zabawki"/>
    <d v="2025-01-01T00:00:00"/>
    <n v="69"/>
    <n v="208.68"/>
    <n v="14398.92"/>
  </r>
  <r>
    <x v="466"/>
    <x v="466"/>
    <s v="Zabawki"/>
    <d v="2025-02-01T00:00:00"/>
    <n v="82"/>
    <n v="196.83"/>
    <n v="16140.060000000001"/>
  </r>
  <r>
    <x v="466"/>
    <x v="466"/>
    <s v="Zabawki"/>
    <d v="2025-03-01T00:00:00"/>
    <n v="62"/>
    <n v="208.53"/>
    <n v="12928.86"/>
  </r>
  <r>
    <x v="466"/>
    <x v="466"/>
    <s v="Zabawki"/>
    <d v="2025-04-01T00:00:00"/>
    <n v="89"/>
    <n v="197.06"/>
    <n v="17538.34"/>
  </r>
  <r>
    <x v="466"/>
    <x v="466"/>
    <s v="Zabawki"/>
    <d v="2025-05-01T00:00:00"/>
    <n v="110"/>
    <n v="201.55"/>
    <n v="22170.5"/>
  </r>
  <r>
    <x v="466"/>
    <x v="466"/>
    <s v="Zabawki"/>
    <d v="2025-06-01T00:00:00"/>
    <n v="86"/>
    <n v="204.38"/>
    <n v="17576.68"/>
  </r>
  <r>
    <x v="466"/>
    <x v="466"/>
    <s v="Zabawki"/>
    <d v="2025-07-01T00:00:00"/>
    <n v="68"/>
    <n v="201.05"/>
    <n v="13671.400000000001"/>
  </r>
  <r>
    <x v="466"/>
    <x v="466"/>
    <s v="Zabawki"/>
    <d v="2025-08-01T00:00:00"/>
    <n v="68"/>
    <n v="201.75"/>
    <n v="13719"/>
  </r>
  <r>
    <x v="466"/>
    <x v="466"/>
    <s v="Zabawki"/>
    <d v="2025-09-01T00:00:00"/>
    <n v="44"/>
    <n v="198.18"/>
    <n v="8719.92"/>
  </r>
  <r>
    <x v="466"/>
    <x v="466"/>
    <s v="Zabawki"/>
    <d v="2025-10-01T00:00:00"/>
    <n v="43"/>
    <n v="208.7"/>
    <n v="8974.1"/>
  </r>
  <r>
    <x v="466"/>
    <x v="466"/>
    <s v="Zabawki"/>
    <d v="2025-11-01T00:00:00"/>
    <n v="35"/>
    <n v="197.81"/>
    <n v="6923.35"/>
  </r>
  <r>
    <x v="466"/>
    <x v="466"/>
    <s v="Zabawki"/>
    <d v="2025-12-01T00:00:00"/>
    <n v="43"/>
    <n v="201.79"/>
    <n v="8676.9699999999993"/>
  </r>
  <r>
    <x v="466"/>
    <x v="466"/>
    <s v="Zabawki"/>
    <d v="2026-01-01T00:00:00"/>
    <n v="66"/>
    <n v="212.08"/>
    <n v="13997.28"/>
  </r>
  <r>
    <x v="466"/>
    <x v="466"/>
    <s v="Zabawki"/>
    <d v="2026-02-01T00:00:00"/>
    <n v="66"/>
    <n v="206.53"/>
    <n v="13630.98"/>
  </r>
  <r>
    <x v="466"/>
    <x v="466"/>
    <s v="Zabawki"/>
    <d v="2026-03-01T00:00:00"/>
    <n v="107"/>
    <n v="211.65"/>
    <n v="22646.55"/>
  </r>
  <r>
    <x v="466"/>
    <x v="466"/>
    <s v="Zabawki"/>
    <d v="2026-04-01T00:00:00"/>
    <n v="108"/>
    <n v="214.17"/>
    <n v="23130.359999999997"/>
  </r>
  <r>
    <x v="466"/>
    <x v="466"/>
    <s v="Zabawki"/>
    <d v="2026-05-01T00:00:00"/>
    <n v="111"/>
    <n v="195.03"/>
    <n v="21648.33"/>
  </r>
  <r>
    <x v="466"/>
    <x v="466"/>
    <s v="Zabawki"/>
    <d v="2026-06-01T00:00:00"/>
    <n v="102"/>
    <n v="201.43"/>
    <n v="20545.86"/>
  </r>
  <r>
    <x v="466"/>
    <x v="466"/>
    <s v="Zabawki"/>
    <d v="2026-07-01T00:00:00"/>
    <n v="104"/>
    <n v="205.2"/>
    <n v="21340.799999999999"/>
  </r>
  <r>
    <x v="467"/>
    <x v="467"/>
    <s v="Oświetlenie"/>
    <d v="2024-08-01T00:00:00"/>
    <n v="0"/>
    <n v="57.1"/>
    <n v="0"/>
  </r>
  <r>
    <x v="467"/>
    <x v="467"/>
    <s v="Oświetlenie"/>
    <d v="2024-09-01T00:00:00"/>
    <n v="2"/>
    <n v="59.48"/>
    <n v="118.96"/>
  </r>
  <r>
    <x v="467"/>
    <x v="467"/>
    <s v="Oświetlenie"/>
    <d v="2024-10-01T00:00:00"/>
    <n v="0"/>
    <n v="57.42"/>
    <n v="0"/>
  </r>
  <r>
    <x v="467"/>
    <x v="467"/>
    <s v="Oświetlenie"/>
    <d v="2024-11-01T00:00:00"/>
    <n v="0"/>
    <n v="58.42"/>
    <n v="0"/>
  </r>
  <r>
    <x v="467"/>
    <x v="467"/>
    <s v="Oświetlenie"/>
    <d v="2024-12-01T00:00:00"/>
    <n v="1"/>
    <n v="59.72"/>
    <n v="59.72"/>
  </r>
  <r>
    <x v="467"/>
    <x v="467"/>
    <s v="Oświetlenie"/>
    <d v="2025-01-01T00:00:00"/>
    <n v="0"/>
    <n v="59.37"/>
    <n v="0"/>
  </r>
  <r>
    <x v="467"/>
    <x v="467"/>
    <s v="Oświetlenie"/>
    <d v="2025-02-01T00:00:00"/>
    <n v="0"/>
    <n v="57.89"/>
    <n v="0"/>
  </r>
  <r>
    <x v="467"/>
    <x v="467"/>
    <s v="Oświetlenie"/>
    <d v="2025-03-01T00:00:00"/>
    <n v="0"/>
    <n v="55.89"/>
    <n v="0"/>
  </r>
  <r>
    <x v="467"/>
    <x v="467"/>
    <s v="Oświetlenie"/>
    <d v="2025-04-01T00:00:00"/>
    <n v="1"/>
    <n v="60.62"/>
    <n v="60.62"/>
  </r>
  <r>
    <x v="467"/>
    <x v="467"/>
    <s v="Oświetlenie"/>
    <d v="2025-05-01T00:00:00"/>
    <n v="0"/>
    <n v="57.63"/>
    <n v="0"/>
  </r>
  <r>
    <x v="467"/>
    <x v="467"/>
    <s v="Oświetlenie"/>
    <d v="2025-06-01T00:00:00"/>
    <n v="0"/>
    <n v="57.1"/>
    <n v="0"/>
  </r>
  <r>
    <x v="467"/>
    <x v="467"/>
    <s v="Oświetlenie"/>
    <d v="2025-07-01T00:00:00"/>
    <n v="1"/>
    <n v="58.55"/>
    <n v="58.55"/>
  </r>
  <r>
    <x v="467"/>
    <x v="467"/>
    <s v="Oświetlenie"/>
    <d v="2025-08-01T00:00:00"/>
    <n v="1"/>
    <n v="57.58"/>
    <n v="57.58"/>
  </r>
  <r>
    <x v="467"/>
    <x v="467"/>
    <s v="Oświetlenie"/>
    <d v="2025-09-01T00:00:00"/>
    <n v="0"/>
    <n v="56.77"/>
    <n v="0"/>
  </r>
  <r>
    <x v="467"/>
    <x v="467"/>
    <s v="Oświetlenie"/>
    <d v="2025-10-01T00:00:00"/>
    <n v="0"/>
    <n v="59.76"/>
    <n v="0"/>
  </r>
  <r>
    <x v="467"/>
    <x v="467"/>
    <s v="Oświetlenie"/>
    <d v="2025-11-01T00:00:00"/>
    <n v="1"/>
    <n v="59.38"/>
    <n v="59.38"/>
  </r>
  <r>
    <x v="467"/>
    <x v="467"/>
    <s v="Oświetlenie"/>
    <d v="2025-12-01T00:00:00"/>
    <n v="2"/>
    <n v="57.12"/>
    <n v="114.24"/>
  </r>
  <r>
    <x v="467"/>
    <x v="467"/>
    <s v="Oświetlenie"/>
    <d v="2026-01-01T00:00:00"/>
    <n v="0"/>
    <n v="56.33"/>
    <n v="0"/>
  </r>
  <r>
    <x v="467"/>
    <x v="467"/>
    <s v="Oświetlenie"/>
    <d v="2026-02-01T00:00:00"/>
    <n v="0"/>
    <n v="58.42"/>
    <n v="0"/>
  </r>
  <r>
    <x v="467"/>
    <x v="467"/>
    <s v="Oświetlenie"/>
    <d v="2026-03-01T00:00:00"/>
    <n v="1"/>
    <n v="61.23"/>
    <n v="61.23"/>
  </r>
  <r>
    <x v="467"/>
    <x v="467"/>
    <s v="Oświetlenie"/>
    <d v="2026-04-01T00:00:00"/>
    <n v="0"/>
    <n v="60.72"/>
    <n v="0"/>
  </r>
  <r>
    <x v="467"/>
    <x v="467"/>
    <s v="Oświetlenie"/>
    <d v="2026-05-01T00:00:00"/>
    <n v="1"/>
    <n v="59.34"/>
    <n v="59.34"/>
  </r>
  <r>
    <x v="467"/>
    <x v="467"/>
    <s v="Oświetlenie"/>
    <d v="2026-06-01T00:00:00"/>
    <n v="0"/>
    <n v="60.9"/>
    <n v="0"/>
  </r>
  <r>
    <x v="467"/>
    <x v="467"/>
    <s v="Oświetlenie"/>
    <d v="2026-07-01T00:00:00"/>
    <n v="0"/>
    <n v="55.76"/>
    <n v="0"/>
  </r>
  <r>
    <x v="468"/>
    <x v="468"/>
    <s v="Motoryzacja"/>
    <d v="2024-08-01T00:00:00"/>
    <n v="1"/>
    <n v="71.77"/>
    <n v="71.77"/>
  </r>
  <r>
    <x v="468"/>
    <x v="468"/>
    <s v="Motoryzacja"/>
    <d v="2024-09-01T00:00:00"/>
    <n v="3"/>
    <n v="71.89"/>
    <n v="215.67000000000002"/>
  </r>
  <r>
    <x v="468"/>
    <x v="468"/>
    <s v="Motoryzacja"/>
    <d v="2024-10-01T00:00:00"/>
    <n v="2"/>
    <n v="74.42"/>
    <n v="148.84"/>
  </r>
  <r>
    <x v="468"/>
    <x v="468"/>
    <s v="Motoryzacja"/>
    <d v="2024-11-01T00:00:00"/>
    <n v="1"/>
    <n v="70.52"/>
    <n v="70.52"/>
  </r>
  <r>
    <x v="468"/>
    <x v="468"/>
    <s v="Motoryzacja"/>
    <d v="2024-12-01T00:00:00"/>
    <n v="1"/>
    <n v="71.739999999999995"/>
    <n v="71.739999999999995"/>
  </r>
  <r>
    <x v="468"/>
    <x v="468"/>
    <s v="Motoryzacja"/>
    <d v="2025-01-01T00:00:00"/>
    <n v="0"/>
    <n v="73.37"/>
    <n v="0"/>
  </r>
  <r>
    <x v="468"/>
    <x v="468"/>
    <s v="Motoryzacja"/>
    <d v="2025-02-01T00:00:00"/>
    <n v="0"/>
    <n v="76.12"/>
    <n v="0"/>
  </r>
  <r>
    <x v="468"/>
    <x v="468"/>
    <s v="Motoryzacja"/>
    <d v="2025-03-01T00:00:00"/>
    <n v="1"/>
    <n v="73.03"/>
    <n v="73.03"/>
  </r>
  <r>
    <x v="468"/>
    <x v="468"/>
    <s v="Motoryzacja"/>
    <d v="2025-04-01T00:00:00"/>
    <n v="1"/>
    <n v="71.84"/>
    <n v="71.84"/>
  </r>
  <r>
    <x v="468"/>
    <x v="468"/>
    <s v="Motoryzacja"/>
    <d v="2025-05-01T00:00:00"/>
    <n v="2"/>
    <n v="71.33"/>
    <n v="142.66"/>
  </r>
  <r>
    <x v="468"/>
    <x v="468"/>
    <s v="Motoryzacja"/>
    <d v="2025-06-01T00:00:00"/>
    <n v="0"/>
    <n v="72.959999999999994"/>
    <n v="0"/>
  </r>
  <r>
    <x v="468"/>
    <x v="468"/>
    <s v="Motoryzacja"/>
    <d v="2025-07-01T00:00:00"/>
    <n v="0"/>
    <n v="71"/>
    <n v="0"/>
  </r>
  <r>
    <x v="468"/>
    <x v="468"/>
    <s v="Motoryzacja"/>
    <d v="2025-08-01T00:00:00"/>
    <n v="0"/>
    <n v="77.16"/>
    <n v="0"/>
  </r>
  <r>
    <x v="468"/>
    <x v="468"/>
    <s v="Motoryzacja"/>
    <d v="2025-09-01T00:00:00"/>
    <n v="0"/>
    <n v="74.849999999999994"/>
    <n v="0"/>
  </r>
  <r>
    <x v="468"/>
    <x v="468"/>
    <s v="Motoryzacja"/>
    <d v="2025-10-01T00:00:00"/>
    <n v="0"/>
    <n v="72.59"/>
    <n v="0"/>
  </r>
  <r>
    <x v="468"/>
    <x v="468"/>
    <s v="Motoryzacja"/>
    <d v="2025-11-01T00:00:00"/>
    <n v="1"/>
    <n v="72.55"/>
    <n v="72.55"/>
  </r>
  <r>
    <x v="468"/>
    <x v="468"/>
    <s v="Motoryzacja"/>
    <d v="2025-12-01T00:00:00"/>
    <n v="0"/>
    <n v="70.849999999999994"/>
    <n v="0"/>
  </r>
  <r>
    <x v="468"/>
    <x v="468"/>
    <s v="Motoryzacja"/>
    <d v="2026-01-01T00:00:00"/>
    <n v="1"/>
    <n v="70.08"/>
    <n v="70.08"/>
  </r>
  <r>
    <x v="468"/>
    <x v="468"/>
    <s v="Motoryzacja"/>
    <d v="2026-02-01T00:00:00"/>
    <n v="2"/>
    <n v="75.38"/>
    <n v="150.76"/>
  </r>
  <r>
    <x v="468"/>
    <x v="468"/>
    <s v="Motoryzacja"/>
    <d v="2026-03-01T00:00:00"/>
    <n v="1"/>
    <n v="73.349999999999994"/>
    <n v="73.349999999999994"/>
  </r>
  <r>
    <x v="468"/>
    <x v="468"/>
    <s v="Motoryzacja"/>
    <d v="2026-04-01T00:00:00"/>
    <n v="1"/>
    <n v="74.790000000000006"/>
    <n v="74.790000000000006"/>
  </r>
  <r>
    <x v="468"/>
    <x v="468"/>
    <s v="Motoryzacja"/>
    <d v="2026-05-01T00:00:00"/>
    <n v="0"/>
    <n v="73.3"/>
    <n v="0"/>
  </r>
  <r>
    <x v="468"/>
    <x v="468"/>
    <s v="Motoryzacja"/>
    <d v="2026-06-01T00:00:00"/>
    <n v="2"/>
    <n v="73.790000000000006"/>
    <n v="147.58000000000001"/>
  </r>
  <r>
    <x v="468"/>
    <x v="468"/>
    <s v="Motoryzacja"/>
    <d v="2026-07-01T00:00:00"/>
    <n v="1"/>
    <n v="70.17"/>
    <n v="70.17"/>
  </r>
  <r>
    <x v="469"/>
    <x v="469"/>
    <s v="Kosmetyki"/>
    <d v="2024-08-01T00:00:00"/>
    <n v="3"/>
    <n v="62.49"/>
    <n v="187.47"/>
  </r>
  <r>
    <x v="469"/>
    <x v="469"/>
    <s v="Kosmetyki"/>
    <d v="2024-09-01T00:00:00"/>
    <n v="14"/>
    <n v="61.98"/>
    <n v="867.71999999999991"/>
  </r>
  <r>
    <x v="469"/>
    <x v="469"/>
    <s v="Kosmetyki"/>
    <d v="2024-10-01T00:00:00"/>
    <n v="26"/>
    <n v="66.87"/>
    <n v="1738.6200000000001"/>
  </r>
  <r>
    <x v="469"/>
    <x v="469"/>
    <s v="Kosmetyki"/>
    <d v="2024-11-01T00:00:00"/>
    <n v="44"/>
    <n v="65.78"/>
    <n v="2894.32"/>
  </r>
  <r>
    <x v="469"/>
    <x v="469"/>
    <s v="Kosmetyki"/>
    <d v="2024-12-01T00:00:00"/>
    <n v="46"/>
    <n v="62.46"/>
    <n v="2873.16"/>
  </r>
  <r>
    <x v="469"/>
    <x v="469"/>
    <s v="Kosmetyki"/>
    <d v="2025-01-01T00:00:00"/>
    <n v="52"/>
    <n v="63.37"/>
    <n v="3295.24"/>
  </r>
  <r>
    <x v="469"/>
    <x v="469"/>
    <s v="Kosmetyki"/>
    <d v="2025-02-01T00:00:00"/>
    <n v="29"/>
    <n v="67.98"/>
    <n v="1971.42"/>
  </r>
  <r>
    <x v="469"/>
    <x v="469"/>
    <s v="Kosmetyki"/>
    <d v="2025-03-01T00:00:00"/>
    <n v="35"/>
    <n v="62.3"/>
    <n v="2180.5"/>
  </r>
  <r>
    <x v="469"/>
    <x v="469"/>
    <s v="Kosmetyki"/>
    <d v="2025-04-01T00:00:00"/>
    <n v="28"/>
    <n v="62.73"/>
    <n v="1756.4399999999998"/>
  </r>
  <r>
    <x v="469"/>
    <x v="469"/>
    <s v="Kosmetyki"/>
    <d v="2025-05-01T00:00:00"/>
    <n v="19"/>
    <n v="67.540000000000006"/>
    <n v="1283.2600000000002"/>
  </r>
  <r>
    <x v="469"/>
    <x v="469"/>
    <s v="Kosmetyki"/>
    <d v="2025-06-01T00:00:00"/>
    <n v="5"/>
    <n v="66.09"/>
    <n v="330.45000000000005"/>
  </r>
  <r>
    <x v="469"/>
    <x v="469"/>
    <s v="Kosmetyki"/>
    <d v="2025-07-01T00:00:00"/>
    <n v="1"/>
    <n v="63.89"/>
    <n v="63.89"/>
  </r>
  <r>
    <x v="469"/>
    <x v="469"/>
    <s v="Kosmetyki"/>
    <d v="2025-08-01T00:00:00"/>
    <n v="4"/>
    <n v="65.3"/>
    <n v="261.2"/>
  </r>
  <r>
    <x v="469"/>
    <x v="469"/>
    <s v="Kosmetyki"/>
    <d v="2025-09-01T00:00:00"/>
    <n v="13"/>
    <n v="66.599999999999994"/>
    <n v="865.8"/>
  </r>
  <r>
    <x v="469"/>
    <x v="469"/>
    <s v="Kosmetyki"/>
    <d v="2025-10-01T00:00:00"/>
    <n v="24"/>
    <n v="65.61"/>
    <n v="1574.6399999999999"/>
  </r>
  <r>
    <x v="469"/>
    <x v="469"/>
    <s v="Kosmetyki"/>
    <d v="2025-11-01T00:00:00"/>
    <n v="33"/>
    <n v="63.4"/>
    <n v="2092.1999999999998"/>
  </r>
  <r>
    <x v="469"/>
    <x v="469"/>
    <s v="Kosmetyki"/>
    <d v="2025-12-01T00:00:00"/>
    <n v="72"/>
    <n v="65.08"/>
    <n v="4685.76"/>
  </r>
  <r>
    <x v="469"/>
    <x v="469"/>
    <s v="Kosmetyki"/>
    <d v="2026-01-01T00:00:00"/>
    <n v="57"/>
    <n v="65.25"/>
    <n v="3719.25"/>
  </r>
  <r>
    <x v="469"/>
    <x v="469"/>
    <s v="Kosmetyki"/>
    <d v="2026-02-01T00:00:00"/>
    <n v="48"/>
    <n v="63.93"/>
    <n v="3068.64"/>
  </r>
  <r>
    <x v="469"/>
    <x v="469"/>
    <s v="Kosmetyki"/>
    <d v="2026-03-01T00:00:00"/>
    <n v="53"/>
    <n v="64.77"/>
    <n v="3432.81"/>
  </r>
  <r>
    <x v="469"/>
    <x v="469"/>
    <s v="Kosmetyki"/>
    <d v="2026-04-01T00:00:00"/>
    <n v="39"/>
    <n v="62.21"/>
    <n v="2426.19"/>
  </r>
  <r>
    <x v="469"/>
    <x v="469"/>
    <s v="Kosmetyki"/>
    <d v="2026-05-01T00:00:00"/>
    <n v="13"/>
    <n v="67.09"/>
    <n v="872.17000000000007"/>
  </r>
  <r>
    <x v="469"/>
    <x v="469"/>
    <s v="Kosmetyki"/>
    <d v="2026-06-01T00:00:00"/>
    <n v="5"/>
    <n v="61.8"/>
    <n v="309"/>
  </r>
  <r>
    <x v="469"/>
    <x v="469"/>
    <s v="Kosmetyki"/>
    <d v="2026-07-01T00:00:00"/>
    <n v="1"/>
    <n v="66.8"/>
    <n v="66.8"/>
  </r>
  <r>
    <x v="470"/>
    <x v="470"/>
    <s v="AGD"/>
    <d v="2024-08-01T00:00:00"/>
    <n v="8"/>
    <n v="464.37"/>
    <n v="3714.96"/>
  </r>
  <r>
    <x v="470"/>
    <x v="470"/>
    <s v="AGD"/>
    <d v="2024-09-01T00:00:00"/>
    <n v="17"/>
    <n v="445.58"/>
    <n v="7574.86"/>
  </r>
  <r>
    <x v="470"/>
    <x v="470"/>
    <s v="AGD"/>
    <d v="2024-10-01T00:00:00"/>
    <n v="20"/>
    <n v="454.13"/>
    <n v="9082.6"/>
  </r>
  <r>
    <x v="470"/>
    <x v="470"/>
    <s v="AGD"/>
    <d v="2024-11-01T00:00:00"/>
    <n v="58"/>
    <n v="432.67"/>
    <n v="25094.86"/>
  </r>
  <r>
    <x v="470"/>
    <x v="470"/>
    <s v="AGD"/>
    <d v="2024-12-01T00:00:00"/>
    <n v="42"/>
    <n v="424.94"/>
    <n v="17847.48"/>
  </r>
  <r>
    <x v="470"/>
    <x v="470"/>
    <s v="AGD"/>
    <d v="2025-01-01T00:00:00"/>
    <n v="21"/>
    <n v="428.74"/>
    <n v="9003.5400000000009"/>
  </r>
  <r>
    <x v="470"/>
    <x v="470"/>
    <s v="AGD"/>
    <d v="2025-02-01T00:00:00"/>
    <n v="37"/>
    <n v="440.92"/>
    <n v="16314.04"/>
  </r>
  <r>
    <x v="470"/>
    <x v="470"/>
    <s v="AGD"/>
    <d v="2025-03-01T00:00:00"/>
    <n v="28"/>
    <n v="434.42"/>
    <n v="12163.76"/>
  </r>
  <r>
    <x v="470"/>
    <x v="470"/>
    <s v="AGD"/>
    <d v="2025-04-01T00:00:00"/>
    <n v="22"/>
    <n v="461.67"/>
    <n v="10156.74"/>
  </r>
  <r>
    <x v="470"/>
    <x v="470"/>
    <s v="AGD"/>
    <d v="2025-05-01T00:00:00"/>
    <n v="13"/>
    <n v="439.69"/>
    <n v="5715.97"/>
  </r>
  <r>
    <x v="470"/>
    <x v="470"/>
    <s v="AGD"/>
    <d v="2025-06-01T00:00:00"/>
    <n v="3"/>
    <n v="456.87"/>
    <n v="1370.6100000000001"/>
  </r>
  <r>
    <x v="470"/>
    <x v="470"/>
    <s v="AGD"/>
    <d v="2025-07-01T00:00:00"/>
    <n v="3"/>
    <n v="464.82"/>
    <n v="1394.46"/>
  </r>
  <r>
    <x v="470"/>
    <x v="470"/>
    <s v="AGD"/>
    <d v="2025-08-01T00:00:00"/>
    <n v="9"/>
    <n v="443.56"/>
    <n v="3992.04"/>
  </r>
  <r>
    <x v="470"/>
    <x v="470"/>
    <s v="AGD"/>
    <d v="2025-09-01T00:00:00"/>
    <n v="23"/>
    <n v="431.91"/>
    <n v="9933.93"/>
  </r>
  <r>
    <x v="470"/>
    <x v="470"/>
    <s v="AGD"/>
    <d v="2025-10-01T00:00:00"/>
    <n v="27"/>
    <n v="458.07"/>
    <n v="12367.89"/>
  </r>
  <r>
    <x v="470"/>
    <x v="470"/>
    <s v="AGD"/>
    <d v="2025-11-01T00:00:00"/>
    <n v="48"/>
    <n v="447.07"/>
    <n v="21459.360000000001"/>
  </r>
  <r>
    <x v="470"/>
    <x v="470"/>
    <s v="AGD"/>
    <d v="2025-12-01T00:00:00"/>
    <n v="30"/>
    <n v="462.49"/>
    <n v="13874.7"/>
  </r>
  <r>
    <x v="470"/>
    <x v="470"/>
    <s v="AGD"/>
    <d v="2026-01-01T00:00:00"/>
    <n v="64"/>
    <n v="440.94"/>
    <n v="28220.16"/>
  </r>
  <r>
    <x v="470"/>
    <x v="470"/>
    <s v="AGD"/>
    <d v="2026-02-01T00:00:00"/>
    <n v="57"/>
    <n v="430.6"/>
    <n v="24544.2"/>
  </r>
  <r>
    <x v="470"/>
    <x v="470"/>
    <s v="AGD"/>
    <d v="2026-03-01T00:00:00"/>
    <n v="33"/>
    <n v="462.78"/>
    <n v="15271.74"/>
  </r>
  <r>
    <x v="470"/>
    <x v="470"/>
    <s v="AGD"/>
    <d v="2026-04-01T00:00:00"/>
    <n v="25"/>
    <n v="434.03"/>
    <n v="10850.75"/>
  </r>
  <r>
    <x v="470"/>
    <x v="470"/>
    <s v="AGD"/>
    <d v="2026-05-01T00:00:00"/>
    <n v="8"/>
    <n v="425.51"/>
    <n v="3404.08"/>
  </r>
  <r>
    <x v="470"/>
    <x v="470"/>
    <s v="AGD"/>
    <d v="2026-06-01T00:00:00"/>
    <n v="6"/>
    <n v="426.1"/>
    <n v="2556.6000000000004"/>
  </r>
  <r>
    <x v="470"/>
    <x v="470"/>
    <s v="AGD"/>
    <d v="2026-07-01T00:00:00"/>
    <n v="2"/>
    <n v="434.01"/>
    <n v="868.02"/>
  </r>
  <r>
    <x v="471"/>
    <x v="471"/>
    <s v="Motoryzacja"/>
    <d v="2024-08-01T00:00:00"/>
    <n v="9"/>
    <n v="208.77"/>
    <n v="1878.93"/>
  </r>
  <r>
    <x v="471"/>
    <x v="471"/>
    <s v="Motoryzacja"/>
    <d v="2024-09-01T00:00:00"/>
    <n v="8"/>
    <n v="211.88"/>
    <n v="1695.04"/>
  </r>
  <r>
    <x v="471"/>
    <x v="471"/>
    <s v="Motoryzacja"/>
    <d v="2024-10-01T00:00:00"/>
    <n v="7"/>
    <n v="213.27"/>
    <n v="1492.89"/>
  </r>
  <r>
    <x v="471"/>
    <x v="471"/>
    <s v="Motoryzacja"/>
    <d v="2024-11-01T00:00:00"/>
    <n v="9"/>
    <n v="202.96"/>
    <n v="1826.64"/>
  </r>
  <r>
    <x v="471"/>
    <x v="471"/>
    <s v="Motoryzacja"/>
    <d v="2024-12-01T00:00:00"/>
    <n v="9"/>
    <n v="211.68"/>
    <n v="1905.1200000000001"/>
  </r>
  <r>
    <x v="471"/>
    <x v="471"/>
    <s v="Motoryzacja"/>
    <d v="2025-01-01T00:00:00"/>
    <n v="9"/>
    <n v="213.18"/>
    <n v="1918.6200000000001"/>
  </r>
  <r>
    <x v="471"/>
    <x v="471"/>
    <s v="Motoryzacja"/>
    <d v="2025-02-01T00:00:00"/>
    <n v="8"/>
    <n v="207.06"/>
    <n v="1656.48"/>
  </r>
  <r>
    <x v="471"/>
    <x v="471"/>
    <s v="Motoryzacja"/>
    <d v="2025-03-01T00:00:00"/>
    <n v="8"/>
    <n v="201.67"/>
    <n v="1613.36"/>
  </r>
  <r>
    <x v="471"/>
    <x v="471"/>
    <s v="Motoryzacja"/>
    <d v="2025-04-01T00:00:00"/>
    <n v="9"/>
    <n v="208.26"/>
    <n v="1874.34"/>
  </r>
  <r>
    <x v="471"/>
    <x v="471"/>
    <s v="Motoryzacja"/>
    <d v="2025-05-01T00:00:00"/>
    <n v="10"/>
    <n v="202.94"/>
    <n v="2029.4"/>
  </r>
  <r>
    <x v="471"/>
    <x v="471"/>
    <s v="Motoryzacja"/>
    <d v="2025-06-01T00:00:00"/>
    <n v="11"/>
    <n v="207.88"/>
    <n v="2286.6799999999998"/>
  </r>
  <r>
    <x v="471"/>
    <x v="471"/>
    <s v="Motoryzacja"/>
    <d v="2025-07-01T00:00:00"/>
    <n v="10"/>
    <n v="194.36"/>
    <n v="1943.6000000000001"/>
  </r>
  <r>
    <x v="471"/>
    <x v="471"/>
    <s v="Motoryzacja"/>
    <d v="2025-08-01T00:00:00"/>
    <n v="11"/>
    <n v="208.43"/>
    <n v="2292.73"/>
  </r>
  <r>
    <x v="471"/>
    <x v="471"/>
    <s v="Motoryzacja"/>
    <d v="2025-09-01T00:00:00"/>
    <n v="12"/>
    <n v="208.4"/>
    <n v="2500.8000000000002"/>
  </r>
  <r>
    <x v="471"/>
    <x v="471"/>
    <s v="Motoryzacja"/>
    <d v="2025-10-01T00:00:00"/>
    <n v="11"/>
    <n v="198.47"/>
    <n v="2183.17"/>
  </r>
  <r>
    <x v="471"/>
    <x v="471"/>
    <s v="Motoryzacja"/>
    <d v="2025-11-01T00:00:00"/>
    <n v="11"/>
    <n v="213.27"/>
    <n v="2345.9700000000003"/>
  </r>
  <r>
    <x v="471"/>
    <x v="471"/>
    <s v="Motoryzacja"/>
    <d v="2025-12-01T00:00:00"/>
    <n v="10"/>
    <n v="207.18"/>
    <n v="2071.8000000000002"/>
  </r>
  <r>
    <x v="471"/>
    <x v="471"/>
    <s v="Motoryzacja"/>
    <d v="2026-01-01T00:00:00"/>
    <n v="10"/>
    <n v="209.41"/>
    <n v="2094.1"/>
  </r>
  <r>
    <x v="471"/>
    <x v="471"/>
    <s v="Motoryzacja"/>
    <d v="2026-02-01T00:00:00"/>
    <n v="10"/>
    <n v="207.77"/>
    <n v="2077.7000000000003"/>
  </r>
  <r>
    <x v="471"/>
    <x v="471"/>
    <s v="Motoryzacja"/>
    <d v="2026-03-01T00:00:00"/>
    <n v="11"/>
    <n v="196.86"/>
    <n v="2165.46"/>
  </r>
  <r>
    <x v="471"/>
    <x v="471"/>
    <s v="Motoryzacja"/>
    <d v="2026-04-01T00:00:00"/>
    <n v="11"/>
    <n v="213.3"/>
    <n v="2346.3000000000002"/>
  </r>
  <r>
    <x v="471"/>
    <x v="471"/>
    <s v="Motoryzacja"/>
    <d v="2026-05-01T00:00:00"/>
    <n v="11"/>
    <n v="200.02"/>
    <n v="2200.2200000000003"/>
  </r>
  <r>
    <x v="471"/>
    <x v="471"/>
    <s v="Motoryzacja"/>
    <d v="2026-06-01T00:00:00"/>
    <n v="12"/>
    <n v="211.71"/>
    <n v="2540.52"/>
  </r>
  <r>
    <x v="471"/>
    <x v="471"/>
    <s v="Motoryzacja"/>
    <d v="2026-07-01T00:00:00"/>
    <n v="13"/>
    <n v="208.99"/>
    <n v="2716.87"/>
  </r>
  <r>
    <x v="472"/>
    <x v="472"/>
    <s v="Odzież"/>
    <d v="2024-08-01T00:00:00"/>
    <n v="40"/>
    <n v="166.36"/>
    <n v="6654.4000000000005"/>
  </r>
  <r>
    <x v="472"/>
    <x v="472"/>
    <s v="Odzież"/>
    <d v="2024-09-01T00:00:00"/>
    <n v="20"/>
    <n v="173.9"/>
    <n v="3478"/>
  </r>
  <r>
    <x v="472"/>
    <x v="472"/>
    <s v="Odzież"/>
    <d v="2024-10-01T00:00:00"/>
    <n v="6"/>
    <n v="176.24"/>
    <n v="1057.44"/>
  </r>
  <r>
    <x v="472"/>
    <x v="472"/>
    <s v="Odzież"/>
    <d v="2024-11-01T00:00:00"/>
    <n v="1"/>
    <n v="165.91"/>
    <n v="165.91"/>
  </r>
  <r>
    <x v="472"/>
    <x v="472"/>
    <s v="Odzież"/>
    <d v="2024-12-01T00:00:00"/>
    <n v="6"/>
    <n v="171.06"/>
    <n v="1026.3600000000001"/>
  </r>
  <r>
    <x v="472"/>
    <x v="472"/>
    <s v="Odzież"/>
    <d v="2025-01-01T00:00:00"/>
    <n v="14"/>
    <n v="172.35"/>
    <n v="2412.9"/>
  </r>
  <r>
    <x v="472"/>
    <x v="472"/>
    <s v="Odzież"/>
    <d v="2025-02-01T00:00:00"/>
    <n v="36"/>
    <n v="181.39"/>
    <n v="6530.0399999999991"/>
  </r>
  <r>
    <x v="472"/>
    <x v="472"/>
    <s v="Odzież"/>
    <d v="2025-03-01T00:00:00"/>
    <n v="32"/>
    <n v="170.3"/>
    <n v="5449.6"/>
  </r>
  <r>
    <x v="472"/>
    <x v="472"/>
    <s v="Odzież"/>
    <d v="2025-04-01T00:00:00"/>
    <n v="49"/>
    <n v="166.48"/>
    <n v="8157.5199999999995"/>
  </r>
  <r>
    <x v="472"/>
    <x v="472"/>
    <s v="Odzież"/>
    <d v="2025-05-01T00:00:00"/>
    <n v="82"/>
    <n v="181.41"/>
    <n v="14875.619999999999"/>
  </r>
  <r>
    <x v="472"/>
    <x v="472"/>
    <s v="Odzież"/>
    <d v="2025-06-01T00:00:00"/>
    <n v="67"/>
    <n v="180.28"/>
    <n v="12078.76"/>
  </r>
  <r>
    <x v="472"/>
    <x v="472"/>
    <s v="Odzież"/>
    <d v="2025-07-01T00:00:00"/>
    <n v="45"/>
    <n v="173.1"/>
    <n v="7789.5"/>
  </r>
  <r>
    <x v="472"/>
    <x v="472"/>
    <s v="Odzież"/>
    <d v="2025-08-01T00:00:00"/>
    <n v="31"/>
    <n v="175.7"/>
    <n v="5446.7"/>
  </r>
  <r>
    <x v="472"/>
    <x v="472"/>
    <s v="Odzież"/>
    <d v="2025-09-01T00:00:00"/>
    <n v="16"/>
    <n v="172.59"/>
    <n v="2761.44"/>
  </r>
  <r>
    <x v="472"/>
    <x v="472"/>
    <s v="Odzież"/>
    <d v="2025-10-01T00:00:00"/>
    <n v="7"/>
    <n v="179.58"/>
    <n v="1257.0600000000002"/>
  </r>
  <r>
    <x v="472"/>
    <x v="472"/>
    <s v="Odzież"/>
    <d v="2025-11-01T00:00:00"/>
    <n v="1"/>
    <n v="168.57"/>
    <n v="168.57"/>
  </r>
  <r>
    <x v="472"/>
    <x v="472"/>
    <s v="Odzież"/>
    <d v="2025-12-01T00:00:00"/>
    <n v="6"/>
    <n v="179.07"/>
    <n v="1074.42"/>
  </r>
  <r>
    <x v="472"/>
    <x v="472"/>
    <s v="Odzież"/>
    <d v="2026-01-01T00:00:00"/>
    <n v="21"/>
    <n v="171.09"/>
    <n v="3592.89"/>
  </r>
  <r>
    <x v="472"/>
    <x v="472"/>
    <s v="Odzież"/>
    <d v="2026-02-01T00:00:00"/>
    <n v="28"/>
    <n v="174.65"/>
    <n v="4890.2"/>
  </r>
  <r>
    <x v="472"/>
    <x v="472"/>
    <s v="Odzież"/>
    <d v="2026-03-01T00:00:00"/>
    <n v="52"/>
    <n v="175.74"/>
    <n v="9138.48"/>
  </r>
  <r>
    <x v="472"/>
    <x v="472"/>
    <s v="Odzież"/>
    <d v="2026-04-01T00:00:00"/>
    <n v="57"/>
    <n v="180.27"/>
    <n v="10275.390000000001"/>
  </r>
  <r>
    <x v="472"/>
    <x v="472"/>
    <s v="Odzież"/>
    <d v="2026-05-01T00:00:00"/>
    <n v="73"/>
    <n v="172.7"/>
    <n v="12607.099999999999"/>
  </r>
  <r>
    <x v="472"/>
    <x v="472"/>
    <s v="Odzież"/>
    <d v="2026-06-01T00:00:00"/>
    <n v="75"/>
    <n v="169.62"/>
    <n v="12721.5"/>
  </r>
  <r>
    <x v="472"/>
    <x v="472"/>
    <s v="Odzież"/>
    <d v="2026-07-01T00:00:00"/>
    <n v="69"/>
    <n v="172.59"/>
    <n v="11908.710000000001"/>
  </r>
  <r>
    <x v="473"/>
    <x v="473"/>
    <s v="Artykuły biurowe"/>
    <d v="2024-08-01T00:00:00"/>
    <n v="0"/>
    <n v="11.6"/>
    <n v="0"/>
  </r>
  <r>
    <x v="473"/>
    <x v="473"/>
    <s v="Artykuły biurowe"/>
    <d v="2024-09-01T00:00:00"/>
    <n v="0"/>
    <n v="11.74"/>
    <n v="0"/>
  </r>
  <r>
    <x v="473"/>
    <x v="473"/>
    <s v="Artykuły biurowe"/>
    <d v="2024-10-01T00:00:00"/>
    <n v="40"/>
    <n v="10.96"/>
    <n v="438.40000000000003"/>
  </r>
  <r>
    <x v="473"/>
    <x v="473"/>
    <s v="Artykuły biurowe"/>
    <d v="2024-11-01T00:00:00"/>
    <n v="28"/>
    <n v="11.04"/>
    <n v="309.12"/>
  </r>
  <r>
    <x v="473"/>
    <x v="473"/>
    <s v="Artykuły biurowe"/>
    <d v="2024-12-01T00:00:00"/>
    <n v="14"/>
    <n v="10.98"/>
    <n v="153.72"/>
  </r>
  <r>
    <x v="473"/>
    <x v="473"/>
    <s v="Artykuły biurowe"/>
    <d v="2025-01-01T00:00:00"/>
    <n v="0"/>
    <n v="11.99"/>
    <n v="0"/>
  </r>
  <r>
    <x v="473"/>
    <x v="473"/>
    <s v="Artykuły biurowe"/>
    <d v="2025-02-01T00:00:00"/>
    <n v="0"/>
    <n v="11.93"/>
    <n v="0"/>
  </r>
  <r>
    <x v="473"/>
    <x v="473"/>
    <s v="Artykuły biurowe"/>
    <d v="2025-03-01T00:00:00"/>
    <n v="28"/>
    <n v="11.87"/>
    <n v="332.35999999999996"/>
  </r>
  <r>
    <x v="473"/>
    <x v="473"/>
    <s v="Artykuły biurowe"/>
    <d v="2025-04-01T00:00:00"/>
    <n v="0"/>
    <n v="11.91"/>
    <n v="0"/>
  </r>
  <r>
    <x v="473"/>
    <x v="473"/>
    <s v="Artykuły biurowe"/>
    <d v="2025-05-01T00:00:00"/>
    <n v="37"/>
    <n v="11.38"/>
    <n v="421.06"/>
  </r>
  <r>
    <x v="473"/>
    <x v="473"/>
    <s v="Artykuły biurowe"/>
    <d v="2025-06-01T00:00:00"/>
    <n v="66"/>
    <n v="11.73"/>
    <n v="774.18000000000006"/>
  </r>
  <r>
    <x v="473"/>
    <x v="473"/>
    <s v="Artykuły biurowe"/>
    <d v="2025-07-01T00:00:00"/>
    <n v="1"/>
    <n v="11.15"/>
    <n v="11.15"/>
  </r>
  <r>
    <x v="473"/>
    <x v="473"/>
    <s v="Artykuły biurowe"/>
    <d v="2025-08-01T00:00:00"/>
    <n v="54"/>
    <n v="11.02"/>
    <n v="595.07999999999993"/>
  </r>
  <r>
    <x v="473"/>
    <x v="473"/>
    <s v="Artykuły biurowe"/>
    <d v="2025-09-01T00:00:00"/>
    <n v="0"/>
    <n v="11.67"/>
    <n v="0"/>
  </r>
  <r>
    <x v="473"/>
    <x v="473"/>
    <s v="Artykuły biurowe"/>
    <d v="2025-10-01T00:00:00"/>
    <n v="43"/>
    <n v="11.78"/>
    <n v="506.53999999999996"/>
  </r>
  <r>
    <x v="473"/>
    <x v="473"/>
    <s v="Artykuły biurowe"/>
    <d v="2025-11-01T00:00:00"/>
    <n v="0"/>
    <n v="11.21"/>
    <n v="0"/>
  </r>
  <r>
    <x v="473"/>
    <x v="473"/>
    <s v="Artykuły biurowe"/>
    <d v="2025-12-01T00:00:00"/>
    <n v="5"/>
    <n v="11.86"/>
    <n v="59.3"/>
  </r>
  <r>
    <x v="473"/>
    <x v="473"/>
    <s v="Artykuły biurowe"/>
    <d v="2026-01-01T00:00:00"/>
    <n v="0"/>
    <n v="11.07"/>
    <n v="0"/>
  </r>
  <r>
    <x v="473"/>
    <x v="473"/>
    <s v="Artykuły biurowe"/>
    <d v="2026-02-01T00:00:00"/>
    <n v="0"/>
    <n v="11.67"/>
    <n v="0"/>
  </r>
  <r>
    <x v="473"/>
    <x v="473"/>
    <s v="Artykuły biurowe"/>
    <d v="2026-03-01T00:00:00"/>
    <n v="12"/>
    <n v="11.59"/>
    <n v="139.07999999999998"/>
  </r>
  <r>
    <x v="473"/>
    <x v="473"/>
    <s v="Artykuły biurowe"/>
    <d v="2026-04-01T00:00:00"/>
    <n v="22"/>
    <n v="10.93"/>
    <n v="240.45999999999998"/>
  </r>
  <r>
    <x v="473"/>
    <x v="473"/>
    <s v="Artykuły biurowe"/>
    <d v="2026-05-01T00:00:00"/>
    <n v="0"/>
    <n v="11.36"/>
    <n v="0"/>
  </r>
  <r>
    <x v="473"/>
    <x v="473"/>
    <s v="Artykuły biurowe"/>
    <d v="2026-06-01T00:00:00"/>
    <n v="22"/>
    <n v="11.24"/>
    <n v="247.28"/>
  </r>
  <r>
    <x v="473"/>
    <x v="473"/>
    <s v="Artykuły biurowe"/>
    <d v="2026-07-01T00:00:00"/>
    <n v="33"/>
    <n v="11.5"/>
    <n v="379.5"/>
  </r>
  <r>
    <x v="474"/>
    <x v="474"/>
    <s v="Elektronika"/>
    <d v="2024-08-01T00:00:00"/>
    <n v="8"/>
    <n v="338.33"/>
    <n v="2706.64"/>
  </r>
  <r>
    <x v="474"/>
    <x v="474"/>
    <s v="Elektronika"/>
    <d v="2024-09-01T00:00:00"/>
    <n v="8"/>
    <n v="345.47"/>
    <n v="2763.76"/>
  </r>
  <r>
    <x v="474"/>
    <x v="474"/>
    <s v="Elektronika"/>
    <d v="2024-10-01T00:00:00"/>
    <n v="9"/>
    <n v="327.86"/>
    <n v="2950.7400000000002"/>
  </r>
  <r>
    <x v="474"/>
    <x v="474"/>
    <s v="Elektronika"/>
    <d v="2024-11-01T00:00:00"/>
    <n v="8"/>
    <n v="346.52"/>
    <n v="2772.16"/>
  </r>
  <r>
    <x v="474"/>
    <x v="474"/>
    <s v="Elektronika"/>
    <d v="2024-12-01T00:00:00"/>
    <n v="10"/>
    <n v="354.08"/>
    <n v="3540.7999999999997"/>
  </r>
  <r>
    <x v="474"/>
    <x v="474"/>
    <s v="Elektronika"/>
    <d v="2025-01-01T00:00:00"/>
    <n v="10"/>
    <n v="340.9"/>
    <n v="3409"/>
  </r>
  <r>
    <x v="474"/>
    <x v="474"/>
    <s v="Elektronika"/>
    <d v="2025-02-01T00:00:00"/>
    <n v="10"/>
    <n v="333.87"/>
    <n v="3338.7"/>
  </r>
  <r>
    <x v="474"/>
    <x v="474"/>
    <s v="Elektronika"/>
    <d v="2025-03-01T00:00:00"/>
    <n v="9"/>
    <n v="342.44"/>
    <n v="3081.96"/>
  </r>
  <r>
    <x v="474"/>
    <x v="474"/>
    <s v="Elektronika"/>
    <d v="2025-04-01T00:00:00"/>
    <n v="8"/>
    <n v="337.93"/>
    <n v="2703.44"/>
  </r>
  <r>
    <x v="474"/>
    <x v="474"/>
    <s v="Elektronika"/>
    <d v="2025-05-01T00:00:00"/>
    <n v="10"/>
    <n v="323.68"/>
    <n v="3236.8"/>
  </r>
  <r>
    <x v="474"/>
    <x v="474"/>
    <s v="Elektronika"/>
    <d v="2025-06-01T00:00:00"/>
    <n v="9"/>
    <n v="355.13"/>
    <n v="3196.17"/>
  </r>
  <r>
    <x v="474"/>
    <x v="474"/>
    <s v="Elektronika"/>
    <d v="2025-07-01T00:00:00"/>
    <n v="8"/>
    <n v="342.3"/>
    <n v="2738.4"/>
  </r>
  <r>
    <x v="474"/>
    <x v="474"/>
    <s v="Elektronika"/>
    <d v="2025-08-01T00:00:00"/>
    <n v="8"/>
    <n v="333.39"/>
    <n v="2667.12"/>
  </r>
  <r>
    <x v="474"/>
    <x v="474"/>
    <s v="Elektronika"/>
    <d v="2025-09-01T00:00:00"/>
    <n v="6"/>
    <n v="325.23"/>
    <n v="1951.38"/>
  </r>
  <r>
    <x v="474"/>
    <x v="474"/>
    <s v="Elektronika"/>
    <d v="2025-10-01T00:00:00"/>
    <n v="9"/>
    <n v="348.06"/>
    <n v="3132.54"/>
  </r>
  <r>
    <x v="474"/>
    <x v="474"/>
    <s v="Elektronika"/>
    <d v="2025-11-01T00:00:00"/>
    <n v="10"/>
    <n v="330.97"/>
    <n v="3309.7000000000003"/>
  </r>
  <r>
    <x v="474"/>
    <x v="474"/>
    <s v="Elektronika"/>
    <d v="2025-12-01T00:00:00"/>
    <n v="10"/>
    <n v="333.72"/>
    <n v="3337.2000000000003"/>
  </r>
  <r>
    <x v="474"/>
    <x v="474"/>
    <s v="Elektronika"/>
    <d v="2026-01-01T00:00:00"/>
    <n v="10"/>
    <n v="348.43"/>
    <n v="3484.3"/>
  </r>
  <r>
    <x v="474"/>
    <x v="474"/>
    <s v="Elektronika"/>
    <d v="2026-02-01T00:00:00"/>
    <n v="10"/>
    <n v="346.55"/>
    <n v="3465.5"/>
  </r>
  <r>
    <x v="474"/>
    <x v="474"/>
    <s v="Elektronika"/>
    <d v="2026-03-01T00:00:00"/>
    <n v="12"/>
    <n v="329.9"/>
    <n v="3958.7999999999997"/>
  </r>
  <r>
    <x v="474"/>
    <x v="474"/>
    <s v="Elektronika"/>
    <d v="2026-04-01T00:00:00"/>
    <n v="9"/>
    <n v="356.49"/>
    <n v="3208.41"/>
  </r>
  <r>
    <x v="474"/>
    <x v="474"/>
    <s v="Elektronika"/>
    <d v="2026-05-01T00:00:00"/>
    <n v="9"/>
    <n v="349.29"/>
    <n v="3143.61"/>
  </r>
  <r>
    <x v="474"/>
    <x v="474"/>
    <s v="Elektronika"/>
    <d v="2026-06-01T00:00:00"/>
    <n v="10"/>
    <n v="323.52999999999997"/>
    <n v="3235.2999999999997"/>
  </r>
  <r>
    <x v="474"/>
    <x v="474"/>
    <s v="Elektronika"/>
    <d v="2026-07-01T00:00:00"/>
    <n v="9"/>
    <n v="343.8"/>
    <n v="3094.2000000000003"/>
  </r>
  <r>
    <x v="475"/>
    <x v="475"/>
    <s v="Ogród"/>
    <d v="2024-08-01T00:00:00"/>
    <n v="14"/>
    <n v="587.9"/>
    <n v="8230.6"/>
  </r>
  <r>
    <x v="475"/>
    <x v="475"/>
    <s v="Ogród"/>
    <d v="2024-09-01T00:00:00"/>
    <n v="15"/>
    <n v="593.51"/>
    <n v="8902.65"/>
  </r>
  <r>
    <x v="475"/>
    <x v="475"/>
    <s v="Ogród"/>
    <d v="2024-10-01T00:00:00"/>
    <n v="14"/>
    <n v="581.07000000000005"/>
    <n v="8134.9800000000005"/>
  </r>
  <r>
    <x v="475"/>
    <x v="475"/>
    <s v="Ogród"/>
    <d v="2024-11-01T00:00:00"/>
    <n v="16"/>
    <n v="602.67999999999995"/>
    <n v="9642.8799999999992"/>
  </r>
  <r>
    <x v="475"/>
    <x v="475"/>
    <s v="Ogród"/>
    <d v="2024-12-01T00:00:00"/>
    <n v="19"/>
    <n v="563.76"/>
    <n v="10711.44"/>
  </r>
  <r>
    <x v="475"/>
    <x v="475"/>
    <s v="Ogród"/>
    <d v="2025-01-01T00:00:00"/>
    <n v="18"/>
    <n v="568.25"/>
    <n v="10228.5"/>
  </r>
  <r>
    <x v="475"/>
    <x v="475"/>
    <s v="Ogród"/>
    <d v="2025-02-01T00:00:00"/>
    <n v="20"/>
    <n v="601.73"/>
    <n v="12034.6"/>
  </r>
  <r>
    <x v="475"/>
    <x v="475"/>
    <s v="Ogród"/>
    <d v="2025-03-01T00:00:00"/>
    <n v="18"/>
    <n v="590.07000000000005"/>
    <n v="10621.26"/>
  </r>
  <r>
    <x v="475"/>
    <x v="475"/>
    <s v="Ogród"/>
    <d v="2025-04-01T00:00:00"/>
    <n v="20"/>
    <n v="554.05999999999995"/>
    <n v="11081.199999999999"/>
  </r>
  <r>
    <x v="475"/>
    <x v="475"/>
    <s v="Ogród"/>
    <d v="2025-05-01T00:00:00"/>
    <n v="17"/>
    <n v="599.71"/>
    <n v="10195.07"/>
  </r>
  <r>
    <x v="475"/>
    <x v="475"/>
    <s v="Ogród"/>
    <d v="2025-06-01T00:00:00"/>
    <n v="20"/>
    <n v="609.44000000000005"/>
    <n v="12188.800000000001"/>
  </r>
  <r>
    <x v="475"/>
    <x v="475"/>
    <s v="Ogród"/>
    <d v="2025-07-01T00:00:00"/>
    <n v="20"/>
    <n v="572.1"/>
    <n v="11442"/>
  </r>
  <r>
    <x v="475"/>
    <x v="475"/>
    <s v="Ogród"/>
    <d v="2025-08-01T00:00:00"/>
    <n v="16"/>
    <n v="603.96"/>
    <n v="9663.36"/>
  </r>
  <r>
    <x v="475"/>
    <x v="475"/>
    <s v="Ogród"/>
    <d v="2025-09-01T00:00:00"/>
    <n v="20"/>
    <n v="597.04999999999995"/>
    <n v="11941"/>
  </r>
  <r>
    <x v="475"/>
    <x v="475"/>
    <s v="Ogród"/>
    <d v="2025-10-01T00:00:00"/>
    <n v="19"/>
    <n v="579.66"/>
    <n v="11013.539999999999"/>
  </r>
  <r>
    <x v="475"/>
    <x v="475"/>
    <s v="Ogród"/>
    <d v="2025-11-01T00:00:00"/>
    <n v="20"/>
    <n v="573.70000000000005"/>
    <n v="11474"/>
  </r>
  <r>
    <x v="475"/>
    <x v="475"/>
    <s v="Ogród"/>
    <d v="2025-12-01T00:00:00"/>
    <n v="20"/>
    <n v="557.9"/>
    <n v="11158"/>
  </r>
  <r>
    <x v="475"/>
    <x v="475"/>
    <s v="Ogród"/>
    <d v="2026-01-01T00:00:00"/>
    <n v="25"/>
    <n v="553.57000000000005"/>
    <n v="13839.250000000002"/>
  </r>
  <r>
    <x v="475"/>
    <x v="475"/>
    <s v="Ogród"/>
    <d v="2026-02-01T00:00:00"/>
    <n v="26"/>
    <n v="587.22"/>
    <n v="15267.720000000001"/>
  </r>
  <r>
    <x v="475"/>
    <x v="475"/>
    <s v="Ogród"/>
    <d v="2026-03-01T00:00:00"/>
    <n v="23"/>
    <n v="560.23"/>
    <n v="12885.29"/>
  </r>
  <r>
    <x v="475"/>
    <x v="475"/>
    <s v="Ogród"/>
    <d v="2026-04-01T00:00:00"/>
    <n v="25"/>
    <n v="560.22"/>
    <n v="14005.5"/>
  </r>
  <r>
    <x v="475"/>
    <x v="475"/>
    <s v="Ogród"/>
    <d v="2026-05-01T00:00:00"/>
    <n v="21"/>
    <n v="594.28"/>
    <n v="12479.88"/>
  </r>
  <r>
    <x v="475"/>
    <x v="475"/>
    <s v="Ogród"/>
    <d v="2026-06-01T00:00:00"/>
    <n v="25"/>
    <n v="600.6"/>
    <n v="15015"/>
  </r>
  <r>
    <x v="475"/>
    <x v="475"/>
    <s v="Ogród"/>
    <d v="2026-07-01T00:00:00"/>
    <n v="20"/>
    <n v="580.21"/>
    <n v="11604.2"/>
  </r>
  <r>
    <x v="476"/>
    <x v="476"/>
    <s v="Narzędzia"/>
    <d v="2024-08-01T00:00:00"/>
    <n v="6"/>
    <n v="145.02000000000001"/>
    <n v="870.12000000000012"/>
  </r>
  <r>
    <x v="476"/>
    <x v="476"/>
    <s v="Narzędzia"/>
    <d v="2024-09-01T00:00:00"/>
    <n v="11"/>
    <n v="151.94"/>
    <n v="1671.34"/>
  </r>
  <r>
    <x v="476"/>
    <x v="476"/>
    <s v="Narzędzia"/>
    <d v="2024-10-01T00:00:00"/>
    <n v="11"/>
    <n v="139.69999999999999"/>
    <n v="1536.6999999999998"/>
  </r>
  <r>
    <x v="476"/>
    <x v="476"/>
    <s v="Narzędzia"/>
    <d v="2024-11-01T00:00:00"/>
    <n v="22"/>
    <n v="142.13999999999999"/>
    <n v="3127.08"/>
  </r>
  <r>
    <x v="476"/>
    <x v="476"/>
    <s v="Narzędzia"/>
    <d v="2024-12-01T00:00:00"/>
    <n v="15"/>
    <n v="150.66"/>
    <n v="2259.9"/>
  </r>
  <r>
    <x v="476"/>
    <x v="476"/>
    <s v="Narzędzia"/>
    <d v="2025-01-01T00:00:00"/>
    <n v="22"/>
    <n v="149.25"/>
    <n v="3283.5"/>
  </r>
  <r>
    <x v="476"/>
    <x v="476"/>
    <s v="Narzędzia"/>
    <d v="2025-02-01T00:00:00"/>
    <n v="23"/>
    <n v="151.47"/>
    <n v="3483.81"/>
  </r>
  <r>
    <x v="476"/>
    <x v="476"/>
    <s v="Narzędzia"/>
    <d v="2025-03-01T00:00:00"/>
    <n v="9"/>
    <n v="152.29"/>
    <n v="1370.61"/>
  </r>
  <r>
    <x v="476"/>
    <x v="476"/>
    <s v="Narzędzia"/>
    <d v="2025-04-01T00:00:00"/>
    <n v="10"/>
    <n v="150.59"/>
    <n v="1505.9"/>
  </r>
  <r>
    <x v="476"/>
    <x v="476"/>
    <s v="Narzędzia"/>
    <d v="2025-05-01T00:00:00"/>
    <n v="8"/>
    <n v="152.19999999999999"/>
    <n v="1217.5999999999999"/>
  </r>
  <r>
    <x v="476"/>
    <x v="476"/>
    <s v="Narzędzia"/>
    <d v="2025-06-01T00:00:00"/>
    <n v="8"/>
    <n v="147.06"/>
    <n v="1176.48"/>
  </r>
  <r>
    <x v="476"/>
    <x v="476"/>
    <s v="Narzędzia"/>
    <d v="2025-07-01T00:00:00"/>
    <n v="5"/>
    <n v="152.75"/>
    <n v="763.75"/>
  </r>
  <r>
    <x v="476"/>
    <x v="476"/>
    <s v="Narzędzia"/>
    <d v="2025-08-01T00:00:00"/>
    <n v="7"/>
    <n v="144.57"/>
    <n v="1011.99"/>
  </r>
  <r>
    <x v="476"/>
    <x v="476"/>
    <s v="Narzędzia"/>
    <d v="2025-09-01T00:00:00"/>
    <n v="10"/>
    <n v="139.13"/>
    <n v="1391.3"/>
  </r>
  <r>
    <x v="476"/>
    <x v="476"/>
    <s v="Narzędzia"/>
    <d v="2025-10-01T00:00:00"/>
    <n v="14"/>
    <n v="139.44999999999999"/>
    <n v="1952.2999999999997"/>
  </r>
  <r>
    <x v="476"/>
    <x v="476"/>
    <s v="Narzędzia"/>
    <d v="2025-11-01T00:00:00"/>
    <n v="15"/>
    <n v="152.52000000000001"/>
    <n v="2287.8000000000002"/>
  </r>
  <r>
    <x v="476"/>
    <x v="476"/>
    <s v="Narzędzia"/>
    <d v="2025-12-01T00:00:00"/>
    <n v="16"/>
    <n v="144.93"/>
    <n v="2318.88"/>
  </r>
  <r>
    <x v="476"/>
    <x v="476"/>
    <s v="Narzędzia"/>
    <d v="2026-01-01T00:00:00"/>
    <n v="23"/>
    <n v="145.24"/>
    <n v="3340.5200000000004"/>
  </r>
  <r>
    <x v="476"/>
    <x v="476"/>
    <s v="Narzędzia"/>
    <d v="2026-02-01T00:00:00"/>
    <n v="14"/>
    <n v="139.38999999999999"/>
    <n v="1951.4599999999998"/>
  </r>
  <r>
    <x v="476"/>
    <x v="476"/>
    <s v="Narzędzia"/>
    <d v="2026-03-01T00:00:00"/>
    <n v="8"/>
    <n v="145.33000000000001"/>
    <n v="1162.6400000000001"/>
  </r>
  <r>
    <x v="476"/>
    <x v="476"/>
    <s v="Narzędzia"/>
    <d v="2026-04-01T00:00:00"/>
    <n v="8"/>
    <n v="149.75"/>
    <n v="1198"/>
  </r>
  <r>
    <x v="476"/>
    <x v="476"/>
    <s v="Narzędzia"/>
    <d v="2026-05-01T00:00:00"/>
    <n v="4"/>
    <n v="145.88"/>
    <n v="583.52"/>
  </r>
  <r>
    <x v="476"/>
    <x v="476"/>
    <s v="Narzędzia"/>
    <d v="2026-06-01T00:00:00"/>
    <n v="6"/>
    <n v="147.27000000000001"/>
    <n v="883.62000000000012"/>
  </r>
  <r>
    <x v="476"/>
    <x v="476"/>
    <s v="Narzędzia"/>
    <d v="2026-07-01T00:00:00"/>
    <n v="6"/>
    <n v="139.04"/>
    <n v="834.24"/>
  </r>
  <r>
    <x v="477"/>
    <x v="477"/>
    <s v="Sport i rekreacja"/>
    <d v="2024-08-01T00:00:00"/>
    <n v="43"/>
    <n v="163.80000000000001"/>
    <n v="7043.4000000000005"/>
  </r>
  <r>
    <x v="477"/>
    <x v="477"/>
    <s v="Sport i rekreacja"/>
    <d v="2024-09-01T00:00:00"/>
    <n v="53"/>
    <n v="163.53"/>
    <n v="8667.09"/>
  </r>
  <r>
    <x v="477"/>
    <x v="477"/>
    <s v="Sport i rekreacja"/>
    <d v="2024-10-01T00:00:00"/>
    <n v="49"/>
    <n v="162.72999999999999"/>
    <n v="7973.7699999999995"/>
  </r>
  <r>
    <x v="477"/>
    <x v="477"/>
    <s v="Sport i rekreacja"/>
    <d v="2024-11-01T00:00:00"/>
    <n v="50"/>
    <n v="160.85"/>
    <n v="8042.5"/>
  </r>
  <r>
    <x v="477"/>
    <x v="477"/>
    <s v="Sport i rekreacja"/>
    <d v="2024-12-01T00:00:00"/>
    <n v="54"/>
    <n v="167.95"/>
    <n v="9069.2999999999993"/>
  </r>
  <r>
    <x v="477"/>
    <x v="477"/>
    <s v="Sport i rekreacja"/>
    <d v="2025-01-01T00:00:00"/>
    <n v="60"/>
    <n v="174.33"/>
    <n v="10459.800000000001"/>
  </r>
  <r>
    <x v="477"/>
    <x v="477"/>
    <s v="Sport i rekreacja"/>
    <d v="2025-02-01T00:00:00"/>
    <n v="61"/>
    <n v="176.69"/>
    <n v="10778.09"/>
  </r>
  <r>
    <x v="477"/>
    <x v="477"/>
    <s v="Sport i rekreacja"/>
    <d v="2025-03-01T00:00:00"/>
    <n v="68"/>
    <n v="164.56"/>
    <n v="11190.08"/>
  </r>
  <r>
    <x v="477"/>
    <x v="477"/>
    <s v="Sport i rekreacja"/>
    <d v="2025-04-01T00:00:00"/>
    <n v="67"/>
    <n v="167.18"/>
    <n v="11201.060000000001"/>
  </r>
  <r>
    <x v="477"/>
    <x v="477"/>
    <s v="Sport i rekreacja"/>
    <d v="2025-05-01T00:00:00"/>
    <n v="59"/>
    <n v="164.18"/>
    <n v="9686.6200000000008"/>
  </r>
  <r>
    <x v="477"/>
    <x v="477"/>
    <s v="Sport i rekreacja"/>
    <d v="2025-06-01T00:00:00"/>
    <n v="63"/>
    <n v="162.59"/>
    <n v="10243.17"/>
  </r>
  <r>
    <x v="477"/>
    <x v="477"/>
    <s v="Sport i rekreacja"/>
    <d v="2025-07-01T00:00:00"/>
    <n v="54"/>
    <n v="167.65"/>
    <n v="9053.1"/>
  </r>
  <r>
    <x v="477"/>
    <x v="477"/>
    <s v="Sport i rekreacja"/>
    <d v="2025-08-01T00:00:00"/>
    <n v="60"/>
    <n v="170.11"/>
    <n v="10206.6"/>
  </r>
  <r>
    <x v="477"/>
    <x v="477"/>
    <s v="Sport i rekreacja"/>
    <d v="2025-09-01T00:00:00"/>
    <n v="54"/>
    <n v="161.63999999999999"/>
    <n v="8728.56"/>
  </r>
  <r>
    <x v="477"/>
    <x v="477"/>
    <s v="Sport i rekreacja"/>
    <d v="2025-10-01T00:00:00"/>
    <n v="51"/>
    <n v="170.32"/>
    <n v="8686.32"/>
  </r>
  <r>
    <x v="477"/>
    <x v="477"/>
    <s v="Sport i rekreacja"/>
    <d v="2025-11-01T00:00:00"/>
    <n v="71"/>
    <n v="163.78"/>
    <n v="11628.38"/>
  </r>
  <r>
    <x v="477"/>
    <x v="477"/>
    <s v="Sport i rekreacja"/>
    <d v="2025-12-01T00:00:00"/>
    <n v="70"/>
    <n v="167.3"/>
    <n v="11711"/>
  </r>
  <r>
    <x v="477"/>
    <x v="477"/>
    <s v="Sport i rekreacja"/>
    <d v="2026-01-01T00:00:00"/>
    <n v="73"/>
    <n v="167.86"/>
    <n v="12253.78"/>
  </r>
  <r>
    <x v="477"/>
    <x v="477"/>
    <s v="Sport i rekreacja"/>
    <d v="2026-02-01T00:00:00"/>
    <n v="68"/>
    <n v="161.77000000000001"/>
    <n v="11000.36"/>
  </r>
  <r>
    <x v="477"/>
    <x v="477"/>
    <s v="Sport i rekreacja"/>
    <d v="2026-03-01T00:00:00"/>
    <n v="89"/>
    <n v="164.29"/>
    <n v="14621.81"/>
  </r>
  <r>
    <x v="477"/>
    <x v="477"/>
    <s v="Sport i rekreacja"/>
    <d v="2026-04-01T00:00:00"/>
    <n v="81"/>
    <n v="163.66"/>
    <n v="13256.46"/>
  </r>
  <r>
    <x v="477"/>
    <x v="477"/>
    <s v="Sport i rekreacja"/>
    <d v="2026-05-01T00:00:00"/>
    <n v="79"/>
    <n v="170.29"/>
    <n v="13452.91"/>
  </r>
  <r>
    <x v="477"/>
    <x v="477"/>
    <s v="Sport i rekreacja"/>
    <d v="2026-06-01T00:00:00"/>
    <n v="67"/>
    <n v="169.46"/>
    <n v="11353.82"/>
  </r>
  <r>
    <x v="477"/>
    <x v="477"/>
    <s v="Sport i rekreacja"/>
    <d v="2026-07-01T00:00:00"/>
    <n v="60"/>
    <n v="165.6"/>
    <n v="9936"/>
  </r>
  <r>
    <x v="478"/>
    <x v="478"/>
    <s v="Kosmetyki"/>
    <d v="2024-08-01T00:00:00"/>
    <n v="0"/>
    <n v="35.200000000000003"/>
    <n v="0"/>
  </r>
  <r>
    <x v="478"/>
    <x v="478"/>
    <s v="Kosmetyki"/>
    <d v="2024-09-01T00:00:00"/>
    <n v="55"/>
    <n v="35.85"/>
    <n v="1971.75"/>
  </r>
  <r>
    <x v="478"/>
    <x v="478"/>
    <s v="Kosmetyki"/>
    <d v="2024-10-01T00:00:00"/>
    <n v="0"/>
    <n v="35.44"/>
    <n v="0"/>
  </r>
  <r>
    <x v="478"/>
    <x v="478"/>
    <s v="Kosmetyki"/>
    <d v="2024-11-01T00:00:00"/>
    <n v="40"/>
    <n v="36.86"/>
    <n v="1474.4"/>
  </r>
  <r>
    <x v="478"/>
    <x v="478"/>
    <s v="Kosmetyki"/>
    <d v="2024-12-01T00:00:00"/>
    <n v="0"/>
    <n v="35.020000000000003"/>
    <n v="0"/>
  </r>
  <r>
    <x v="478"/>
    <x v="478"/>
    <s v="Kosmetyki"/>
    <d v="2025-01-01T00:00:00"/>
    <n v="46"/>
    <n v="34.409999999999997"/>
    <n v="1582.86"/>
  </r>
  <r>
    <x v="478"/>
    <x v="478"/>
    <s v="Kosmetyki"/>
    <d v="2025-02-01T00:00:00"/>
    <n v="0"/>
    <n v="37.67"/>
    <n v="0"/>
  </r>
  <r>
    <x v="478"/>
    <x v="478"/>
    <s v="Kosmetyki"/>
    <d v="2025-03-01T00:00:00"/>
    <n v="25"/>
    <n v="37.25"/>
    <n v="931.25"/>
  </r>
  <r>
    <x v="478"/>
    <x v="478"/>
    <s v="Kosmetyki"/>
    <d v="2025-04-01T00:00:00"/>
    <n v="21"/>
    <n v="35.159999999999997"/>
    <n v="738.3599999999999"/>
  </r>
  <r>
    <x v="478"/>
    <x v="478"/>
    <s v="Kosmetyki"/>
    <d v="2025-05-01T00:00:00"/>
    <n v="0"/>
    <n v="36.68"/>
    <n v="0"/>
  </r>
  <r>
    <x v="478"/>
    <x v="478"/>
    <s v="Kosmetyki"/>
    <d v="2025-06-01T00:00:00"/>
    <n v="0"/>
    <n v="37.299999999999997"/>
    <n v="0"/>
  </r>
  <r>
    <x v="478"/>
    <x v="478"/>
    <s v="Kosmetyki"/>
    <d v="2025-07-01T00:00:00"/>
    <n v="17"/>
    <n v="36.58"/>
    <n v="621.86"/>
  </r>
  <r>
    <x v="478"/>
    <x v="478"/>
    <s v="Kosmetyki"/>
    <d v="2025-08-01T00:00:00"/>
    <n v="81"/>
    <n v="36.08"/>
    <n v="2922.48"/>
  </r>
  <r>
    <x v="478"/>
    <x v="478"/>
    <s v="Kosmetyki"/>
    <d v="2025-09-01T00:00:00"/>
    <n v="15"/>
    <n v="34.67"/>
    <n v="520.05000000000007"/>
  </r>
  <r>
    <x v="478"/>
    <x v="478"/>
    <s v="Kosmetyki"/>
    <d v="2025-10-01T00:00:00"/>
    <n v="0"/>
    <n v="37.56"/>
    <n v="0"/>
  </r>
  <r>
    <x v="478"/>
    <x v="478"/>
    <s v="Kosmetyki"/>
    <d v="2025-11-01T00:00:00"/>
    <n v="47"/>
    <n v="35.770000000000003"/>
    <n v="1681.19"/>
  </r>
  <r>
    <x v="478"/>
    <x v="478"/>
    <s v="Kosmetyki"/>
    <d v="2025-12-01T00:00:00"/>
    <n v="0"/>
    <n v="35.28"/>
    <n v="0"/>
  </r>
  <r>
    <x v="478"/>
    <x v="478"/>
    <s v="Kosmetyki"/>
    <d v="2026-01-01T00:00:00"/>
    <n v="58"/>
    <n v="37.549999999999997"/>
    <n v="2177.8999999999996"/>
  </r>
  <r>
    <x v="478"/>
    <x v="478"/>
    <s v="Kosmetyki"/>
    <d v="2026-02-01T00:00:00"/>
    <n v="0"/>
    <n v="36.9"/>
    <n v="0"/>
  </r>
  <r>
    <x v="478"/>
    <x v="478"/>
    <s v="Kosmetyki"/>
    <d v="2026-03-01T00:00:00"/>
    <n v="0"/>
    <n v="35.83"/>
    <n v="0"/>
  </r>
  <r>
    <x v="478"/>
    <x v="478"/>
    <s v="Kosmetyki"/>
    <d v="2026-04-01T00:00:00"/>
    <n v="44"/>
    <n v="37.229999999999997"/>
    <n v="1638.12"/>
  </r>
  <r>
    <x v="478"/>
    <x v="478"/>
    <s v="Kosmetyki"/>
    <d v="2026-05-01T00:00:00"/>
    <n v="34"/>
    <n v="34.56"/>
    <n v="1175.04"/>
  </r>
  <r>
    <x v="478"/>
    <x v="478"/>
    <s v="Kosmetyki"/>
    <d v="2026-06-01T00:00:00"/>
    <n v="17"/>
    <n v="35.29"/>
    <n v="599.92999999999995"/>
  </r>
  <r>
    <x v="478"/>
    <x v="478"/>
    <s v="Kosmetyki"/>
    <d v="2026-07-01T00:00:00"/>
    <n v="26"/>
    <n v="37.840000000000003"/>
    <n v="983.84000000000015"/>
  </r>
  <r>
    <x v="479"/>
    <x v="479"/>
    <s v="Narzędzia"/>
    <d v="2024-08-01T00:00:00"/>
    <n v="211"/>
    <n v="59.04"/>
    <n v="12457.44"/>
  </r>
  <r>
    <x v="479"/>
    <x v="479"/>
    <s v="Narzędzia"/>
    <d v="2024-09-01T00:00:00"/>
    <n v="168"/>
    <n v="62.43"/>
    <n v="10488.24"/>
  </r>
  <r>
    <x v="479"/>
    <x v="479"/>
    <s v="Narzędzia"/>
    <d v="2024-10-01T00:00:00"/>
    <n v="114"/>
    <n v="60.31"/>
    <n v="6875.34"/>
  </r>
  <r>
    <x v="479"/>
    <x v="479"/>
    <s v="Narzędzia"/>
    <d v="2024-11-01T00:00:00"/>
    <n v="57"/>
    <n v="62.55"/>
    <n v="3565.35"/>
  </r>
  <r>
    <x v="479"/>
    <x v="479"/>
    <s v="Narzędzia"/>
    <d v="2024-12-01T00:00:00"/>
    <n v="83"/>
    <n v="62.93"/>
    <n v="5223.1899999999996"/>
  </r>
  <r>
    <x v="479"/>
    <x v="479"/>
    <s v="Narzędzia"/>
    <d v="2025-01-01T00:00:00"/>
    <n v="32"/>
    <n v="61.69"/>
    <n v="1974.08"/>
  </r>
  <r>
    <x v="479"/>
    <x v="479"/>
    <s v="Narzędzia"/>
    <d v="2025-02-01T00:00:00"/>
    <n v="34"/>
    <n v="60.35"/>
    <n v="2051.9"/>
  </r>
  <r>
    <x v="479"/>
    <x v="479"/>
    <s v="Narzędzia"/>
    <d v="2025-03-01T00:00:00"/>
    <n v="51"/>
    <n v="57.88"/>
    <n v="2951.88"/>
  </r>
  <r>
    <x v="479"/>
    <x v="479"/>
    <s v="Narzędzia"/>
    <d v="2025-04-01T00:00:00"/>
    <n v="85"/>
    <n v="59.31"/>
    <n v="5041.3500000000004"/>
  </r>
  <r>
    <x v="479"/>
    <x v="479"/>
    <s v="Narzędzia"/>
    <d v="2025-05-01T00:00:00"/>
    <n v="115"/>
    <n v="60.21"/>
    <n v="6924.1500000000005"/>
  </r>
  <r>
    <x v="479"/>
    <x v="479"/>
    <s v="Narzędzia"/>
    <d v="2025-06-01T00:00:00"/>
    <n v="180"/>
    <n v="57.59"/>
    <n v="10366.200000000001"/>
  </r>
  <r>
    <x v="479"/>
    <x v="479"/>
    <s v="Narzędzia"/>
    <d v="2025-07-01T00:00:00"/>
    <n v="235"/>
    <n v="60.02"/>
    <n v="14104.7"/>
  </r>
  <r>
    <x v="479"/>
    <x v="479"/>
    <s v="Narzędzia"/>
    <d v="2025-08-01T00:00:00"/>
    <n v="261"/>
    <n v="58.94"/>
    <n v="15383.34"/>
  </r>
  <r>
    <x v="479"/>
    <x v="479"/>
    <s v="Narzędzia"/>
    <d v="2025-09-01T00:00:00"/>
    <n v="239"/>
    <n v="57.26"/>
    <n v="13685.14"/>
  </r>
  <r>
    <x v="479"/>
    <x v="479"/>
    <s v="Narzędzia"/>
    <d v="2025-10-01T00:00:00"/>
    <n v="164"/>
    <n v="58.29"/>
    <n v="9559.56"/>
  </r>
  <r>
    <x v="479"/>
    <x v="479"/>
    <s v="Narzędzia"/>
    <d v="2025-11-01T00:00:00"/>
    <n v="98"/>
    <n v="57.48"/>
    <n v="5633.04"/>
  </r>
  <r>
    <x v="479"/>
    <x v="479"/>
    <s v="Narzędzia"/>
    <d v="2025-12-01T00:00:00"/>
    <n v="56"/>
    <n v="60.01"/>
    <n v="3360.56"/>
  </r>
  <r>
    <x v="479"/>
    <x v="479"/>
    <s v="Narzędzia"/>
    <d v="2026-01-01T00:00:00"/>
    <n v="29"/>
    <n v="58.94"/>
    <n v="1709.26"/>
  </r>
  <r>
    <x v="479"/>
    <x v="479"/>
    <s v="Narzędzia"/>
    <d v="2026-02-01T00:00:00"/>
    <n v="48"/>
    <n v="58.33"/>
    <n v="2799.84"/>
  </r>
  <r>
    <x v="479"/>
    <x v="479"/>
    <s v="Narzędzia"/>
    <d v="2026-03-01T00:00:00"/>
    <n v="72"/>
    <n v="60.22"/>
    <n v="4335.84"/>
  </r>
  <r>
    <x v="479"/>
    <x v="479"/>
    <s v="Narzędzia"/>
    <d v="2026-04-01T00:00:00"/>
    <n v="119"/>
    <n v="61.35"/>
    <n v="7300.6500000000005"/>
  </r>
  <r>
    <x v="479"/>
    <x v="479"/>
    <s v="Narzędzia"/>
    <d v="2026-05-01T00:00:00"/>
    <n v="144"/>
    <n v="59.93"/>
    <n v="8629.92"/>
  </r>
  <r>
    <x v="479"/>
    <x v="479"/>
    <s v="Narzędzia"/>
    <d v="2026-06-01T00:00:00"/>
    <n v="208"/>
    <n v="59.18"/>
    <n v="12309.44"/>
  </r>
  <r>
    <x v="479"/>
    <x v="479"/>
    <s v="Narzędzia"/>
    <d v="2026-07-01T00:00:00"/>
    <n v="200"/>
    <n v="57.29"/>
    <n v="11458"/>
  </r>
  <r>
    <x v="480"/>
    <x v="480"/>
    <s v="Ogród"/>
    <d v="2024-08-01T00:00:00"/>
    <n v="25"/>
    <n v="389.82"/>
    <n v="9745.5"/>
  </r>
  <r>
    <x v="480"/>
    <x v="480"/>
    <s v="Ogród"/>
    <d v="2024-09-01T00:00:00"/>
    <n v="28"/>
    <n v="361.8"/>
    <n v="10130.4"/>
  </r>
  <r>
    <x v="480"/>
    <x v="480"/>
    <s v="Ogród"/>
    <d v="2024-10-01T00:00:00"/>
    <n v="49"/>
    <n v="380.17"/>
    <n v="18628.330000000002"/>
  </r>
  <r>
    <x v="480"/>
    <x v="480"/>
    <s v="Ogród"/>
    <d v="2024-11-01T00:00:00"/>
    <n v="41"/>
    <n v="365.26"/>
    <n v="14975.66"/>
  </r>
  <r>
    <x v="480"/>
    <x v="480"/>
    <s v="Ogród"/>
    <d v="2024-12-01T00:00:00"/>
    <n v="55"/>
    <n v="378.92"/>
    <n v="20840.600000000002"/>
  </r>
  <r>
    <x v="480"/>
    <x v="480"/>
    <s v="Ogród"/>
    <d v="2025-01-01T00:00:00"/>
    <n v="65"/>
    <n v="365.07"/>
    <n v="23729.55"/>
  </r>
  <r>
    <x v="480"/>
    <x v="480"/>
    <s v="Ogród"/>
    <d v="2025-02-01T00:00:00"/>
    <n v="57"/>
    <n v="374.21"/>
    <n v="21329.969999999998"/>
  </r>
  <r>
    <x v="480"/>
    <x v="480"/>
    <s v="Ogród"/>
    <d v="2025-03-01T00:00:00"/>
    <n v="77"/>
    <n v="388.22"/>
    <n v="29892.940000000002"/>
  </r>
  <r>
    <x v="480"/>
    <x v="480"/>
    <s v="Ogród"/>
    <d v="2025-04-01T00:00:00"/>
    <n v="31"/>
    <n v="365.24"/>
    <n v="11322.44"/>
  </r>
  <r>
    <x v="480"/>
    <x v="480"/>
    <s v="Ogród"/>
    <d v="2025-05-01T00:00:00"/>
    <n v="48"/>
    <n v="360.65"/>
    <n v="17311.199999999997"/>
  </r>
  <r>
    <x v="480"/>
    <x v="480"/>
    <s v="Ogród"/>
    <d v="2025-06-01T00:00:00"/>
    <n v="33"/>
    <n v="360.62"/>
    <n v="11900.460000000001"/>
  </r>
  <r>
    <x v="480"/>
    <x v="480"/>
    <s v="Ogród"/>
    <d v="2025-07-01T00:00:00"/>
    <n v="21"/>
    <n v="376.66"/>
    <n v="7909.8600000000006"/>
  </r>
  <r>
    <x v="480"/>
    <x v="480"/>
    <s v="Ogród"/>
    <d v="2025-08-01T00:00:00"/>
    <n v="23"/>
    <n v="369.12"/>
    <n v="8489.76"/>
  </r>
  <r>
    <x v="480"/>
    <x v="480"/>
    <s v="Ogród"/>
    <d v="2025-09-01T00:00:00"/>
    <n v="22"/>
    <n v="377.95"/>
    <n v="8314.9"/>
  </r>
  <r>
    <x v="480"/>
    <x v="480"/>
    <s v="Ogród"/>
    <d v="2025-10-01T00:00:00"/>
    <n v="37"/>
    <n v="376.45"/>
    <n v="13928.65"/>
  </r>
  <r>
    <x v="480"/>
    <x v="480"/>
    <s v="Ogród"/>
    <d v="2025-11-01T00:00:00"/>
    <n v="47"/>
    <n v="390.49"/>
    <n v="18353.03"/>
  </r>
  <r>
    <x v="480"/>
    <x v="480"/>
    <s v="Ogród"/>
    <d v="2025-12-01T00:00:00"/>
    <n v="25"/>
    <n v="361.92"/>
    <n v="9048"/>
  </r>
  <r>
    <x v="480"/>
    <x v="480"/>
    <s v="Ogród"/>
    <d v="2026-01-01T00:00:00"/>
    <n v="60"/>
    <n v="381.33"/>
    <n v="22879.8"/>
  </r>
  <r>
    <x v="480"/>
    <x v="480"/>
    <s v="Ogród"/>
    <d v="2026-02-01T00:00:00"/>
    <n v="48"/>
    <n v="370.9"/>
    <n v="17803.199999999997"/>
  </r>
  <r>
    <x v="480"/>
    <x v="480"/>
    <s v="Ogród"/>
    <d v="2026-03-01T00:00:00"/>
    <n v="58"/>
    <n v="371.88"/>
    <n v="21569.040000000001"/>
  </r>
  <r>
    <x v="480"/>
    <x v="480"/>
    <s v="Ogród"/>
    <d v="2026-04-01T00:00:00"/>
    <n v="55"/>
    <n v="376.34"/>
    <n v="20698.699999999997"/>
  </r>
  <r>
    <x v="480"/>
    <x v="480"/>
    <s v="Ogród"/>
    <d v="2026-05-01T00:00:00"/>
    <n v="34"/>
    <n v="382.08"/>
    <n v="12990.72"/>
  </r>
  <r>
    <x v="480"/>
    <x v="480"/>
    <s v="Ogród"/>
    <d v="2026-06-01T00:00:00"/>
    <n v="25"/>
    <n v="366.91"/>
    <n v="9172.75"/>
  </r>
  <r>
    <x v="480"/>
    <x v="480"/>
    <s v="Ogród"/>
    <d v="2026-07-01T00:00:00"/>
    <n v="21"/>
    <n v="366.1"/>
    <n v="7688.1"/>
  </r>
  <r>
    <x v="481"/>
    <x v="481"/>
    <s v="Odzież"/>
    <d v="2024-08-01T00:00:00"/>
    <n v="4"/>
    <n v="99.4"/>
    <n v="397.6"/>
  </r>
  <r>
    <x v="481"/>
    <x v="481"/>
    <s v="Odzież"/>
    <d v="2024-09-01T00:00:00"/>
    <n v="6"/>
    <n v="95.96"/>
    <n v="575.76"/>
  </r>
  <r>
    <x v="481"/>
    <x v="481"/>
    <s v="Odzież"/>
    <d v="2024-10-01T00:00:00"/>
    <n v="3"/>
    <n v="101.52"/>
    <n v="304.56"/>
  </r>
  <r>
    <x v="481"/>
    <x v="481"/>
    <s v="Odzież"/>
    <d v="2024-11-01T00:00:00"/>
    <n v="5"/>
    <n v="96.38"/>
    <n v="481.9"/>
  </r>
  <r>
    <x v="481"/>
    <x v="481"/>
    <s v="Odzież"/>
    <d v="2024-12-01T00:00:00"/>
    <n v="5"/>
    <n v="96.73"/>
    <n v="483.65000000000003"/>
  </r>
  <r>
    <x v="481"/>
    <x v="481"/>
    <s v="Odzież"/>
    <d v="2025-01-01T00:00:00"/>
    <n v="4"/>
    <n v="95.14"/>
    <n v="380.56"/>
  </r>
  <r>
    <x v="481"/>
    <x v="481"/>
    <s v="Odzież"/>
    <d v="2025-02-01T00:00:00"/>
    <n v="3"/>
    <n v="94.71"/>
    <n v="284.13"/>
  </r>
  <r>
    <x v="481"/>
    <x v="481"/>
    <s v="Odzież"/>
    <d v="2025-03-01T00:00:00"/>
    <n v="1"/>
    <n v="97.86"/>
    <n v="97.86"/>
  </r>
  <r>
    <x v="481"/>
    <x v="481"/>
    <s v="Odzież"/>
    <d v="2025-04-01T00:00:00"/>
    <n v="1"/>
    <n v="99.7"/>
    <n v="99.7"/>
  </r>
  <r>
    <x v="481"/>
    <x v="481"/>
    <s v="Odzież"/>
    <d v="2025-05-01T00:00:00"/>
    <n v="1"/>
    <n v="93.47"/>
    <n v="93.47"/>
  </r>
  <r>
    <x v="481"/>
    <x v="481"/>
    <s v="Odzież"/>
    <d v="2025-06-01T00:00:00"/>
    <n v="1"/>
    <n v="95.16"/>
    <n v="95.16"/>
  </r>
  <r>
    <x v="481"/>
    <x v="481"/>
    <s v="Odzież"/>
    <d v="2025-07-01T00:00:00"/>
    <n v="2"/>
    <n v="100.66"/>
    <n v="201.32"/>
  </r>
  <r>
    <x v="481"/>
    <x v="481"/>
    <s v="Odzież"/>
    <d v="2025-08-01T00:00:00"/>
    <n v="3"/>
    <n v="102.38"/>
    <n v="307.14"/>
  </r>
  <r>
    <x v="481"/>
    <x v="481"/>
    <s v="Odzież"/>
    <d v="2025-09-01T00:00:00"/>
    <n v="6"/>
    <n v="95.73"/>
    <n v="574.38"/>
  </r>
  <r>
    <x v="481"/>
    <x v="481"/>
    <s v="Odzież"/>
    <d v="2025-10-01T00:00:00"/>
    <n v="6"/>
    <n v="102.49"/>
    <n v="614.93999999999994"/>
  </r>
  <r>
    <x v="481"/>
    <x v="481"/>
    <s v="Odzież"/>
    <d v="2025-11-01T00:00:00"/>
    <n v="5"/>
    <n v="97.27"/>
    <n v="486.34999999999997"/>
  </r>
  <r>
    <x v="481"/>
    <x v="481"/>
    <s v="Odzież"/>
    <d v="2025-12-01T00:00:00"/>
    <n v="4"/>
    <n v="94.93"/>
    <n v="379.72"/>
  </r>
  <r>
    <x v="481"/>
    <x v="481"/>
    <s v="Odzież"/>
    <d v="2026-01-01T00:00:00"/>
    <n v="3"/>
    <n v="94.77"/>
    <n v="284.31"/>
  </r>
  <r>
    <x v="481"/>
    <x v="481"/>
    <s v="Odzież"/>
    <d v="2026-02-01T00:00:00"/>
    <n v="1"/>
    <n v="101.14"/>
    <n v="101.14"/>
  </r>
  <r>
    <x v="481"/>
    <x v="481"/>
    <s v="Odzież"/>
    <d v="2026-03-01T00:00:00"/>
    <n v="1"/>
    <n v="102.17"/>
    <n v="102.17"/>
  </r>
  <r>
    <x v="481"/>
    <x v="481"/>
    <s v="Odzież"/>
    <d v="2026-04-01T00:00:00"/>
    <n v="1"/>
    <n v="99.58"/>
    <n v="99.58"/>
  </r>
  <r>
    <x v="481"/>
    <x v="481"/>
    <s v="Odzież"/>
    <d v="2026-05-01T00:00:00"/>
    <n v="1"/>
    <n v="94.8"/>
    <n v="94.8"/>
  </r>
  <r>
    <x v="481"/>
    <x v="481"/>
    <s v="Odzież"/>
    <d v="2026-06-01T00:00:00"/>
    <n v="2"/>
    <n v="99.3"/>
    <n v="198.6"/>
  </r>
  <r>
    <x v="481"/>
    <x v="481"/>
    <s v="Odzież"/>
    <d v="2026-07-01T00:00:00"/>
    <n v="3"/>
    <n v="93.28"/>
    <n v="279.84000000000003"/>
  </r>
  <r>
    <x v="482"/>
    <x v="482"/>
    <s v="Motoryzacja"/>
    <d v="2024-08-01T00:00:00"/>
    <n v="90"/>
    <n v="231.51"/>
    <n v="20835.899999999998"/>
  </r>
  <r>
    <x v="482"/>
    <x v="482"/>
    <s v="Motoryzacja"/>
    <d v="2024-09-01T00:00:00"/>
    <n v="50"/>
    <n v="230.46"/>
    <n v="11523"/>
  </r>
  <r>
    <x v="482"/>
    <x v="482"/>
    <s v="Motoryzacja"/>
    <d v="2024-10-01T00:00:00"/>
    <n v="33"/>
    <n v="236.85"/>
    <n v="7816.05"/>
  </r>
  <r>
    <x v="482"/>
    <x v="482"/>
    <s v="Motoryzacja"/>
    <d v="2024-11-01T00:00:00"/>
    <n v="20"/>
    <n v="247.94"/>
    <n v="4958.8"/>
  </r>
  <r>
    <x v="482"/>
    <x v="482"/>
    <s v="Motoryzacja"/>
    <d v="2024-12-01T00:00:00"/>
    <n v="20"/>
    <n v="242.55"/>
    <n v="4851"/>
  </r>
  <r>
    <x v="482"/>
    <x v="482"/>
    <s v="Motoryzacja"/>
    <d v="2025-01-01T00:00:00"/>
    <n v="31"/>
    <n v="232.54"/>
    <n v="7208.74"/>
  </r>
  <r>
    <x v="482"/>
    <x v="482"/>
    <s v="Motoryzacja"/>
    <d v="2025-02-01T00:00:00"/>
    <n v="33"/>
    <n v="241.49"/>
    <n v="7969.17"/>
  </r>
  <r>
    <x v="482"/>
    <x v="482"/>
    <s v="Motoryzacja"/>
    <d v="2025-03-01T00:00:00"/>
    <n v="69"/>
    <n v="226.61"/>
    <n v="15636.09"/>
  </r>
  <r>
    <x v="482"/>
    <x v="482"/>
    <s v="Motoryzacja"/>
    <d v="2025-04-01T00:00:00"/>
    <n v="112"/>
    <n v="248.41"/>
    <n v="27821.919999999998"/>
  </r>
  <r>
    <x v="482"/>
    <x v="482"/>
    <s v="Motoryzacja"/>
    <d v="2025-05-01T00:00:00"/>
    <n v="73"/>
    <n v="239.51"/>
    <n v="17484.23"/>
  </r>
  <r>
    <x v="482"/>
    <x v="482"/>
    <s v="Motoryzacja"/>
    <d v="2025-06-01T00:00:00"/>
    <n v="101"/>
    <n v="227.13"/>
    <n v="22940.13"/>
  </r>
  <r>
    <x v="482"/>
    <x v="482"/>
    <s v="Motoryzacja"/>
    <d v="2025-07-01T00:00:00"/>
    <n v="80"/>
    <n v="240.8"/>
    <n v="19264"/>
  </r>
  <r>
    <x v="482"/>
    <x v="482"/>
    <s v="Motoryzacja"/>
    <d v="2025-08-01T00:00:00"/>
    <n v="52"/>
    <n v="237.84"/>
    <n v="12367.68"/>
  </r>
  <r>
    <x v="482"/>
    <x v="482"/>
    <s v="Motoryzacja"/>
    <d v="2025-09-01T00:00:00"/>
    <n v="68"/>
    <n v="225.73"/>
    <n v="15349.64"/>
  </r>
  <r>
    <x v="482"/>
    <x v="482"/>
    <s v="Motoryzacja"/>
    <d v="2025-10-01T00:00:00"/>
    <n v="32"/>
    <n v="245.04"/>
    <n v="7841.28"/>
  </r>
  <r>
    <x v="482"/>
    <x v="482"/>
    <s v="Motoryzacja"/>
    <d v="2025-11-01T00:00:00"/>
    <n v="30"/>
    <n v="234.26"/>
    <n v="7027.7999999999993"/>
  </r>
  <r>
    <x v="482"/>
    <x v="482"/>
    <s v="Motoryzacja"/>
    <d v="2025-12-01T00:00:00"/>
    <n v="23"/>
    <n v="245.08"/>
    <n v="5636.84"/>
  </r>
  <r>
    <x v="482"/>
    <x v="482"/>
    <s v="Motoryzacja"/>
    <d v="2026-01-01T00:00:00"/>
    <n v="38"/>
    <n v="225.25"/>
    <n v="8559.5"/>
  </r>
  <r>
    <x v="482"/>
    <x v="482"/>
    <s v="Motoryzacja"/>
    <d v="2026-02-01T00:00:00"/>
    <n v="36"/>
    <n v="244.11"/>
    <n v="8787.9600000000009"/>
  </r>
  <r>
    <x v="482"/>
    <x v="482"/>
    <s v="Motoryzacja"/>
    <d v="2026-03-01T00:00:00"/>
    <n v="48"/>
    <n v="236.43"/>
    <n v="11348.64"/>
  </r>
  <r>
    <x v="482"/>
    <x v="482"/>
    <s v="Motoryzacja"/>
    <d v="2026-04-01T00:00:00"/>
    <n v="91"/>
    <n v="246.28"/>
    <n v="22411.48"/>
  </r>
  <r>
    <x v="482"/>
    <x v="482"/>
    <s v="Motoryzacja"/>
    <d v="2026-05-01T00:00:00"/>
    <n v="69"/>
    <n v="234.94"/>
    <n v="16210.86"/>
  </r>
  <r>
    <x v="482"/>
    <x v="482"/>
    <s v="Motoryzacja"/>
    <d v="2026-06-01T00:00:00"/>
    <n v="116"/>
    <n v="246.26"/>
    <n v="28566.16"/>
  </r>
  <r>
    <x v="482"/>
    <x v="482"/>
    <s v="Motoryzacja"/>
    <d v="2026-07-01T00:00:00"/>
    <n v="101"/>
    <n v="241.48"/>
    <n v="24389.48"/>
  </r>
  <r>
    <x v="483"/>
    <x v="483"/>
    <s v="AGD"/>
    <d v="2024-08-01T00:00:00"/>
    <n v="43"/>
    <n v="106.26"/>
    <n v="4569.18"/>
  </r>
  <r>
    <x v="483"/>
    <x v="483"/>
    <s v="AGD"/>
    <d v="2024-09-01T00:00:00"/>
    <n v="44"/>
    <n v="111.01"/>
    <n v="4884.4400000000005"/>
  </r>
  <r>
    <x v="483"/>
    <x v="483"/>
    <s v="AGD"/>
    <d v="2024-10-01T00:00:00"/>
    <n v="39"/>
    <n v="102.73"/>
    <n v="4006.4700000000003"/>
  </r>
  <r>
    <x v="483"/>
    <x v="483"/>
    <s v="AGD"/>
    <d v="2024-11-01T00:00:00"/>
    <n v="40"/>
    <n v="101.49"/>
    <n v="4059.6"/>
  </r>
  <r>
    <x v="483"/>
    <x v="483"/>
    <s v="AGD"/>
    <d v="2024-12-01T00:00:00"/>
    <n v="43"/>
    <n v="102.74"/>
    <n v="4417.82"/>
  </r>
  <r>
    <x v="483"/>
    <x v="483"/>
    <s v="AGD"/>
    <d v="2025-01-01T00:00:00"/>
    <n v="43"/>
    <n v="103.72"/>
    <n v="4459.96"/>
  </r>
  <r>
    <x v="483"/>
    <x v="483"/>
    <s v="AGD"/>
    <d v="2025-02-01T00:00:00"/>
    <n v="44"/>
    <n v="101.2"/>
    <n v="4452.8"/>
  </r>
  <r>
    <x v="483"/>
    <x v="483"/>
    <s v="AGD"/>
    <d v="2025-03-01T00:00:00"/>
    <n v="35"/>
    <n v="104.3"/>
    <n v="3650.5"/>
  </r>
  <r>
    <x v="483"/>
    <x v="483"/>
    <s v="AGD"/>
    <d v="2025-04-01T00:00:00"/>
    <n v="53"/>
    <n v="108.53"/>
    <n v="5752.09"/>
  </r>
  <r>
    <x v="483"/>
    <x v="483"/>
    <s v="AGD"/>
    <d v="2025-05-01T00:00:00"/>
    <n v="51"/>
    <n v="105.03"/>
    <n v="5356.53"/>
  </r>
  <r>
    <x v="483"/>
    <x v="483"/>
    <s v="AGD"/>
    <d v="2025-06-01T00:00:00"/>
    <n v="52"/>
    <n v="105.18"/>
    <n v="5469.3600000000006"/>
  </r>
  <r>
    <x v="483"/>
    <x v="483"/>
    <s v="AGD"/>
    <d v="2025-07-01T00:00:00"/>
    <n v="51"/>
    <n v="108.77"/>
    <n v="5547.2699999999995"/>
  </r>
  <r>
    <x v="483"/>
    <x v="483"/>
    <s v="AGD"/>
    <d v="2025-08-01T00:00:00"/>
    <n v="51"/>
    <n v="110.49"/>
    <n v="5634.99"/>
  </r>
  <r>
    <x v="483"/>
    <x v="483"/>
    <s v="AGD"/>
    <d v="2025-09-01T00:00:00"/>
    <n v="49"/>
    <n v="101.6"/>
    <n v="4978.3999999999996"/>
  </r>
  <r>
    <x v="483"/>
    <x v="483"/>
    <s v="AGD"/>
    <d v="2025-10-01T00:00:00"/>
    <n v="52"/>
    <n v="101.66"/>
    <n v="5286.32"/>
  </r>
  <r>
    <x v="483"/>
    <x v="483"/>
    <s v="AGD"/>
    <d v="2025-11-01T00:00:00"/>
    <n v="45"/>
    <n v="110.2"/>
    <n v="4959"/>
  </r>
  <r>
    <x v="483"/>
    <x v="483"/>
    <s v="AGD"/>
    <d v="2025-12-01T00:00:00"/>
    <n v="47"/>
    <n v="108.5"/>
    <n v="5099.5"/>
  </r>
  <r>
    <x v="483"/>
    <x v="483"/>
    <s v="AGD"/>
    <d v="2026-01-01T00:00:00"/>
    <n v="46"/>
    <n v="110.59"/>
    <n v="5087.1400000000003"/>
  </r>
  <r>
    <x v="483"/>
    <x v="483"/>
    <s v="AGD"/>
    <d v="2026-02-01T00:00:00"/>
    <n v="65"/>
    <n v="104.43"/>
    <n v="6787.9500000000007"/>
  </r>
  <r>
    <x v="483"/>
    <x v="483"/>
    <s v="AGD"/>
    <d v="2026-03-01T00:00:00"/>
    <n v="57"/>
    <n v="101.05"/>
    <n v="5759.8499999999995"/>
  </r>
  <r>
    <x v="483"/>
    <x v="483"/>
    <s v="AGD"/>
    <d v="2026-04-01T00:00:00"/>
    <n v="55"/>
    <n v="101.27"/>
    <n v="5569.8499999999995"/>
  </r>
  <r>
    <x v="483"/>
    <x v="483"/>
    <s v="AGD"/>
    <d v="2026-05-01T00:00:00"/>
    <n v="58"/>
    <n v="107.05"/>
    <n v="6208.9"/>
  </r>
  <r>
    <x v="483"/>
    <x v="483"/>
    <s v="AGD"/>
    <d v="2026-06-01T00:00:00"/>
    <n v="57"/>
    <n v="105.08"/>
    <n v="5989.5599999999995"/>
  </r>
  <r>
    <x v="483"/>
    <x v="483"/>
    <s v="AGD"/>
    <d v="2026-07-01T00:00:00"/>
    <n v="60"/>
    <n v="108.28"/>
    <n v="6496.8"/>
  </r>
  <r>
    <x v="484"/>
    <x v="484"/>
    <s v="Motoryzacja"/>
    <d v="2024-08-01T00:00:00"/>
    <n v="1"/>
    <n v="27.31"/>
    <n v="27.31"/>
  </r>
  <r>
    <x v="484"/>
    <x v="484"/>
    <s v="Motoryzacja"/>
    <d v="2024-09-01T00:00:00"/>
    <n v="0"/>
    <n v="26.14"/>
    <n v="0"/>
  </r>
  <r>
    <x v="484"/>
    <x v="484"/>
    <s v="Motoryzacja"/>
    <d v="2024-10-01T00:00:00"/>
    <n v="4"/>
    <n v="27.09"/>
    <n v="108.36"/>
  </r>
  <r>
    <x v="484"/>
    <x v="484"/>
    <s v="Motoryzacja"/>
    <d v="2024-11-01T00:00:00"/>
    <n v="3"/>
    <n v="25.32"/>
    <n v="75.960000000000008"/>
  </r>
  <r>
    <x v="484"/>
    <x v="484"/>
    <s v="Motoryzacja"/>
    <d v="2024-12-01T00:00:00"/>
    <n v="0"/>
    <n v="25.59"/>
    <n v="0"/>
  </r>
  <r>
    <x v="484"/>
    <x v="484"/>
    <s v="Motoryzacja"/>
    <d v="2025-01-01T00:00:00"/>
    <n v="0"/>
    <n v="27.25"/>
    <n v="0"/>
  </r>
  <r>
    <x v="484"/>
    <x v="484"/>
    <s v="Motoryzacja"/>
    <d v="2025-02-01T00:00:00"/>
    <n v="1"/>
    <n v="26.45"/>
    <n v="26.45"/>
  </r>
  <r>
    <x v="484"/>
    <x v="484"/>
    <s v="Motoryzacja"/>
    <d v="2025-03-01T00:00:00"/>
    <n v="1"/>
    <n v="26.19"/>
    <n v="26.19"/>
  </r>
  <r>
    <x v="484"/>
    <x v="484"/>
    <s v="Motoryzacja"/>
    <d v="2025-04-01T00:00:00"/>
    <n v="2"/>
    <n v="27.12"/>
    <n v="54.24"/>
  </r>
  <r>
    <x v="484"/>
    <x v="484"/>
    <s v="Motoryzacja"/>
    <d v="2025-05-01T00:00:00"/>
    <n v="0"/>
    <n v="26.05"/>
    <n v="0"/>
  </r>
  <r>
    <x v="484"/>
    <x v="484"/>
    <s v="Motoryzacja"/>
    <d v="2025-06-01T00:00:00"/>
    <n v="0"/>
    <n v="26.96"/>
    <n v="0"/>
  </r>
  <r>
    <x v="484"/>
    <x v="484"/>
    <s v="Motoryzacja"/>
    <d v="2025-07-01T00:00:00"/>
    <n v="0"/>
    <n v="26.68"/>
    <n v="0"/>
  </r>
  <r>
    <x v="484"/>
    <x v="484"/>
    <s v="Motoryzacja"/>
    <d v="2025-08-01T00:00:00"/>
    <n v="0"/>
    <n v="24.92"/>
    <n v="0"/>
  </r>
  <r>
    <x v="484"/>
    <x v="484"/>
    <s v="Motoryzacja"/>
    <d v="2025-09-01T00:00:00"/>
    <n v="2"/>
    <n v="26.6"/>
    <n v="53.2"/>
  </r>
  <r>
    <x v="484"/>
    <x v="484"/>
    <s v="Motoryzacja"/>
    <d v="2025-10-01T00:00:00"/>
    <n v="0"/>
    <n v="26.99"/>
    <n v="0"/>
  </r>
  <r>
    <x v="484"/>
    <x v="484"/>
    <s v="Motoryzacja"/>
    <d v="2025-11-01T00:00:00"/>
    <n v="0"/>
    <n v="26.37"/>
    <n v="0"/>
  </r>
  <r>
    <x v="484"/>
    <x v="484"/>
    <s v="Motoryzacja"/>
    <d v="2025-12-01T00:00:00"/>
    <n v="0"/>
    <n v="27.24"/>
    <n v="0"/>
  </r>
  <r>
    <x v="484"/>
    <x v="484"/>
    <s v="Motoryzacja"/>
    <d v="2026-01-01T00:00:00"/>
    <n v="1"/>
    <n v="26.96"/>
    <n v="26.96"/>
  </r>
  <r>
    <x v="484"/>
    <x v="484"/>
    <s v="Motoryzacja"/>
    <d v="2026-02-01T00:00:00"/>
    <n v="4"/>
    <n v="27.32"/>
    <n v="109.28"/>
  </r>
  <r>
    <x v="484"/>
    <x v="484"/>
    <s v="Motoryzacja"/>
    <d v="2026-03-01T00:00:00"/>
    <n v="3"/>
    <n v="26.34"/>
    <n v="79.02"/>
  </r>
  <r>
    <x v="484"/>
    <x v="484"/>
    <s v="Motoryzacja"/>
    <d v="2026-04-01T00:00:00"/>
    <n v="0"/>
    <n v="25.08"/>
    <n v="0"/>
  </r>
  <r>
    <x v="484"/>
    <x v="484"/>
    <s v="Motoryzacja"/>
    <d v="2026-05-01T00:00:00"/>
    <n v="3"/>
    <n v="25.65"/>
    <n v="76.949999999999989"/>
  </r>
  <r>
    <x v="484"/>
    <x v="484"/>
    <s v="Motoryzacja"/>
    <d v="2026-06-01T00:00:00"/>
    <n v="3"/>
    <n v="25.14"/>
    <n v="75.42"/>
  </r>
  <r>
    <x v="484"/>
    <x v="484"/>
    <s v="Motoryzacja"/>
    <d v="2026-07-01T00:00:00"/>
    <n v="2"/>
    <n v="25.56"/>
    <n v="51.12"/>
  </r>
  <r>
    <x v="485"/>
    <x v="485"/>
    <s v="Oświetlenie"/>
    <d v="2024-08-01T00:00:00"/>
    <n v="16"/>
    <n v="206.09"/>
    <n v="3297.44"/>
  </r>
  <r>
    <x v="485"/>
    <x v="485"/>
    <s v="Oświetlenie"/>
    <d v="2024-09-01T00:00:00"/>
    <n v="17"/>
    <n v="205.69"/>
    <n v="3496.73"/>
  </r>
  <r>
    <x v="485"/>
    <x v="485"/>
    <s v="Oświetlenie"/>
    <d v="2024-10-01T00:00:00"/>
    <n v="9"/>
    <n v="217.89"/>
    <n v="1961.0099999999998"/>
  </r>
  <r>
    <x v="485"/>
    <x v="485"/>
    <s v="Oświetlenie"/>
    <d v="2024-11-01T00:00:00"/>
    <n v="4"/>
    <n v="209.49"/>
    <n v="837.96"/>
  </r>
  <r>
    <x v="485"/>
    <x v="485"/>
    <s v="Oświetlenie"/>
    <d v="2024-12-01T00:00:00"/>
    <n v="4"/>
    <n v="214.47"/>
    <n v="857.88"/>
  </r>
  <r>
    <x v="485"/>
    <x v="485"/>
    <s v="Oświetlenie"/>
    <d v="2025-01-01T00:00:00"/>
    <n v="4"/>
    <n v="213.39"/>
    <n v="853.56"/>
  </r>
  <r>
    <x v="485"/>
    <x v="485"/>
    <s v="Oświetlenie"/>
    <d v="2025-02-01T00:00:00"/>
    <n v="7"/>
    <n v="207.17"/>
    <n v="1450.1899999999998"/>
  </r>
  <r>
    <x v="485"/>
    <x v="485"/>
    <s v="Oświetlenie"/>
    <d v="2025-03-01T00:00:00"/>
    <n v="10"/>
    <n v="224.99"/>
    <n v="2249.9"/>
  </r>
  <r>
    <x v="485"/>
    <x v="485"/>
    <s v="Oświetlenie"/>
    <d v="2025-04-01T00:00:00"/>
    <n v="10"/>
    <n v="205.33"/>
    <n v="2053.3000000000002"/>
  </r>
  <r>
    <x v="485"/>
    <x v="485"/>
    <s v="Oświetlenie"/>
    <d v="2025-05-01T00:00:00"/>
    <n v="9"/>
    <n v="209.03"/>
    <n v="1881.27"/>
  </r>
  <r>
    <x v="485"/>
    <x v="485"/>
    <s v="Oświetlenie"/>
    <d v="2025-06-01T00:00:00"/>
    <n v="16"/>
    <n v="204.76"/>
    <n v="3276.16"/>
  </r>
  <r>
    <x v="485"/>
    <x v="485"/>
    <s v="Oświetlenie"/>
    <d v="2025-07-01T00:00:00"/>
    <n v="22"/>
    <n v="208.83"/>
    <n v="4594.26"/>
  </r>
  <r>
    <x v="485"/>
    <x v="485"/>
    <s v="Oświetlenie"/>
    <d v="2025-08-01T00:00:00"/>
    <n v="17"/>
    <n v="210.83"/>
    <n v="3584.11"/>
  </r>
  <r>
    <x v="485"/>
    <x v="485"/>
    <s v="Oświetlenie"/>
    <d v="2025-09-01T00:00:00"/>
    <n v="12"/>
    <n v="209.57"/>
    <n v="2514.84"/>
  </r>
  <r>
    <x v="485"/>
    <x v="485"/>
    <s v="Oświetlenie"/>
    <d v="2025-10-01T00:00:00"/>
    <n v="6"/>
    <n v="209.18"/>
    <n v="1255.08"/>
  </r>
  <r>
    <x v="485"/>
    <x v="485"/>
    <s v="Oświetlenie"/>
    <d v="2025-11-01T00:00:00"/>
    <n v="4"/>
    <n v="224.74"/>
    <n v="898.96"/>
  </r>
  <r>
    <x v="485"/>
    <x v="485"/>
    <s v="Oświetlenie"/>
    <d v="2025-12-01T00:00:00"/>
    <n v="4"/>
    <n v="221.43"/>
    <n v="885.72"/>
  </r>
  <r>
    <x v="485"/>
    <x v="485"/>
    <s v="Oświetlenie"/>
    <d v="2026-01-01T00:00:00"/>
    <n v="3"/>
    <n v="217.61"/>
    <n v="652.83000000000004"/>
  </r>
  <r>
    <x v="485"/>
    <x v="485"/>
    <s v="Oświetlenie"/>
    <d v="2026-02-01T00:00:00"/>
    <n v="8"/>
    <n v="211.6"/>
    <n v="1692.8"/>
  </r>
  <r>
    <x v="485"/>
    <x v="485"/>
    <s v="Oświetlenie"/>
    <d v="2026-03-01T00:00:00"/>
    <n v="11"/>
    <n v="216.2"/>
    <n v="2378.1999999999998"/>
  </r>
  <r>
    <x v="485"/>
    <x v="485"/>
    <s v="Oświetlenie"/>
    <d v="2026-04-01T00:00:00"/>
    <n v="16"/>
    <n v="212.97"/>
    <n v="3407.52"/>
  </r>
  <r>
    <x v="485"/>
    <x v="485"/>
    <s v="Oświetlenie"/>
    <d v="2026-05-01T00:00:00"/>
    <n v="14"/>
    <n v="216.76"/>
    <n v="3034.64"/>
  </r>
  <r>
    <x v="485"/>
    <x v="485"/>
    <s v="Oświetlenie"/>
    <d v="2026-06-01T00:00:00"/>
    <n v="17"/>
    <n v="224.43"/>
    <n v="3815.31"/>
  </r>
  <r>
    <x v="485"/>
    <x v="485"/>
    <s v="Oświetlenie"/>
    <d v="2026-07-01T00:00:00"/>
    <n v="17"/>
    <n v="209.75"/>
    <n v="3565.75"/>
  </r>
  <r>
    <x v="486"/>
    <x v="486"/>
    <s v="Artykuły biurowe"/>
    <d v="2024-08-01T00:00:00"/>
    <n v="1"/>
    <n v="13.79"/>
    <n v="13.79"/>
  </r>
  <r>
    <x v="486"/>
    <x v="486"/>
    <s v="Artykuły biurowe"/>
    <d v="2024-09-01T00:00:00"/>
    <n v="1"/>
    <n v="14.53"/>
    <n v="14.53"/>
  </r>
  <r>
    <x v="486"/>
    <x v="486"/>
    <s v="Artykuły biurowe"/>
    <d v="2024-10-01T00:00:00"/>
    <n v="1"/>
    <n v="14.39"/>
    <n v="14.39"/>
  </r>
  <r>
    <x v="486"/>
    <x v="486"/>
    <s v="Artykuły biurowe"/>
    <d v="2024-11-01T00:00:00"/>
    <n v="1"/>
    <n v="14.38"/>
    <n v="14.38"/>
  </r>
  <r>
    <x v="486"/>
    <x v="486"/>
    <s v="Artykuły biurowe"/>
    <d v="2024-12-01T00:00:00"/>
    <n v="1"/>
    <n v="14.38"/>
    <n v="14.38"/>
  </r>
  <r>
    <x v="486"/>
    <x v="486"/>
    <s v="Artykuły biurowe"/>
    <d v="2025-01-01T00:00:00"/>
    <n v="1"/>
    <n v="13.63"/>
    <n v="13.63"/>
  </r>
  <r>
    <x v="486"/>
    <x v="486"/>
    <s v="Artykuły biurowe"/>
    <d v="2025-02-01T00:00:00"/>
    <n v="1"/>
    <n v="14.3"/>
    <n v="14.3"/>
  </r>
  <r>
    <x v="486"/>
    <x v="486"/>
    <s v="Artykuły biurowe"/>
    <d v="2025-03-01T00:00:00"/>
    <n v="1"/>
    <n v="13.4"/>
    <n v="13.4"/>
  </r>
  <r>
    <x v="486"/>
    <x v="486"/>
    <s v="Artykuły biurowe"/>
    <d v="2025-04-01T00:00:00"/>
    <n v="1"/>
    <n v="13.73"/>
    <n v="13.73"/>
  </r>
  <r>
    <x v="486"/>
    <x v="486"/>
    <s v="Artykuły biurowe"/>
    <d v="2025-05-01T00:00:00"/>
    <n v="1"/>
    <n v="14.39"/>
    <n v="14.39"/>
  </r>
  <r>
    <x v="486"/>
    <x v="486"/>
    <s v="Artykuły biurowe"/>
    <d v="2025-06-01T00:00:00"/>
    <n v="1"/>
    <n v="14.3"/>
    <n v="14.3"/>
  </r>
  <r>
    <x v="486"/>
    <x v="486"/>
    <s v="Artykuły biurowe"/>
    <d v="2025-07-01T00:00:00"/>
    <n v="1"/>
    <n v="13.3"/>
    <n v="13.3"/>
  </r>
  <r>
    <x v="486"/>
    <x v="486"/>
    <s v="Artykuły biurowe"/>
    <d v="2025-08-01T00:00:00"/>
    <n v="1"/>
    <n v="13.93"/>
    <n v="13.93"/>
  </r>
  <r>
    <x v="486"/>
    <x v="486"/>
    <s v="Artykuły biurowe"/>
    <d v="2025-09-01T00:00:00"/>
    <n v="1"/>
    <n v="14.51"/>
    <n v="14.51"/>
  </r>
  <r>
    <x v="486"/>
    <x v="486"/>
    <s v="Artykuły biurowe"/>
    <d v="2025-10-01T00:00:00"/>
    <n v="1"/>
    <n v="13.86"/>
    <n v="13.86"/>
  </r>
  <r>
    <x v="486"/>
    <x v="486"/>
    <s v="Artykuły biurowe"/>
    <d v="2025-11-01T00:00:00"/>
    <n v="1"/>
    <n v="14.31"/>
    <n v="14.31"/>
  </r>
  <r>
    <x v="486"/>
    <x v="486"/>
    <s v="Artykuły biurowe"/>
    <d v="2025-12-01T00:00:00"/>
    <n v="1"/>
    <n v="13.4"/>
    <n v="13.4"/>
  </r>
  <r>
    <x v="486"/>
    <x v="486"/>
    <s v="Artykuły biurowe"/>
    <d v="2026-01-01T00:00:00"/>
    <n v="1"/>
    <n v="13.96"/>
    <n v="13.96"/>
  </r>
  <r>
    <x v="486"/>
    <x v="486"/>
    <s v="Artykuły biurowe"/>
    <d v="2026-02-01T00:00:00"/>
    <n v="1"/>
    <n v="13.44"/>
    <n v="13.44"/>
  </r>
  <r>
    <x v="486"/>
    <x v="486"/>
    <s v="Artykuły biurowe"/>
    <d v="2026-03-01T00:00:00"/>
    <n v="1"/>
    <n v="13.85"/>
    <n v="13.85"/>
  </r>
  <r>
    <x v="486"/>
    <x v="486"/>
    <s v="Artykuły biurowe"/>
    <d v="2026-04-01T00:00:00"/>
    <n v="1"/>
    <n v="13.29"/>
    <n v="13.29"/>
  </r>
  <r>
    <x v="486"/>
    <x v="486"/>
    <s v="Artykuły biurowe"/>
    <d v="2026-05-01T00:00:00"/>
    <n v="1"/>
    <n v="13.72"/>
    <n v="13.72"/>
  </r>
  <r>
    <x v="486"/>
    <x v="486"/>
    <s v="Artykuły biurowe"/>
    <d v="2026-06-01T00:00:00"/>
    <n v="1"/>
    <n v="14.41"/>
    <n v="14.41"/>
  </r>
  <r>
    <x v="486"/>
    <x v="486"/>
    <s v="Artykuły biurowe"/>
    <d v="2026-07-01T00:00:00"/>
    <n v="1"/>
    <n v="13.91"/>
    <n v="13.91"/>
  </r>
  <r>
    <x v="487"/>
    <x v="487"/>
    <s v="Narzędzia"/>
    <d v="2024-08-01T00:00:00"/>
    <n v="8"/>
    <n v="77.099999999999994"/>
    <n v="616.79999999999995"/>
  </r>
  <r>
    <x v="487"/>
    <x v="487"/>
    <s v="Narzędzia"/>
    <d v="2024-09-01T00:00:00"/>
    <n v="9"/>
    <n v="80.56"/>
    <n v="725.04"/>
  </r>
  <r>
    <x v="487"/>
    <x v="487"/>
    <s v="Narzędzia"/>
    <d v="2024-10-01T00:00:00"/>
    <n v="7"/>
    <n v="77.709999999999994"/>
    <n v="543.96999999999991"/>
  </r>
  <r>
    <x v="487"/>
    <x v="487"/>
    <s v="Narzędzia"/>
    <d v="2024-11-01T00:00:00"/>
    <n v="7"/>
    <n v="73.48"/>
    <n v="514.36"/>
  </r>
  <r>
    <x v="487"/>
    <x v="487"/>
    <s v="Narzędzia"/>
    <d v="2024-12-01T00:00:00"/>
    <n v="7"/>
    <n v="74.58"/>
    <n v="522.05999999999995"/>
  </r>
  <r>
    <x v="487"/>
    <x v="487"/>
    <s v="Narzędzia"/>
    <d v="2025-01-01T00:00:00"/>
    <n v="6"/>
    <n v="74.239999999999995"/>
    <n v="445.43999999999994"/>
  </r>
  <r>
    <x v="487"/>
    <x v="487"/>
    <s v="Narzędzia"/>
    <d v="2025-02-01T00:00:00"/>
    <n v="6"/>
    <n v="78.459999999999994"/>
    <n v="470.76"/>
  </r>
  <r>
    <x v="487"/>
    <x v="487"/>
    <s v="Narzędzia"/>
    <d v="2025-03-01T00:00:00"/>
    <n v="7"/>
    <n v="75.27"/>
    <n v="526.89"/>
  </r>
  <r>
    <x v="487"/>
    <x v="487"/>
    <s v="Narzędzia"/>
    <d v="2025-04-01T00:00:00"/>
    <n v="7"/>
    <n v="78.92"/>
    <n v="552.44000000000005"/>
  </r>
  <r>
    <x v="487"/>
    <x v="487"/>
    <s v="Narzędzia"/>
    <d v="2025-05-01T00:00:00"/>
    <n v="7"/>
    <n v="79.13"/>
    <n v="553.91"/>
  </r>
  <r>
    <x v="487"/>
    <x v="487"/>
    <s v="Narzędzia"/>
    <d v="2025-06-01T00:00:00"/>
    <n v="8"/>
    <n v="80.78"/>
    <n v="646.24"/>
  </r>
  <r>
    <x v="487"/>
    <x v="487"/>
    <s v="Narzędzia"/>
    <d v="2025-07-01T00:00:00"/>
    <n v="8"/>
    <n v="75.37"/>
    <n v="602.96"/>
  </r>
  <r>
    <x v="487"/>
    <x v="487"/>
    <s v="Narzędzia"/>
    <d v="2025-08-01T00:00:00"/>
    <n v="8"/>
    <n v="80.45"/>
    <n v="643.6"/>
  </r>
  <r>
    <x v="487"/>
    <x v="487"/>
    <s v="Narzędzia"/>
    <d v="2025-09-01T00:00:00"/>
    <n v="7"/>
    <n v="75.39"/>
    <n v="527.73"/>
  </r>
  <r>
    <x v="487"/>
    <x v="487"/>
    <s v="Narzędzia"/>
    <d v="2025-10-01T00:00:00"/>
    <n v="6"/>
    <n v="73.430000000000007"/>
    <n v="440.58000000000004"/>
  </r>
  <r>
    <x v="487"/>
    <x v="487"/>
    <s v="Narzędzia"/>
    <d v="2025-11-01T00:00:00"/>
    <n v="6"/>
    <n v="79.099999999999994"/>
    <n v="474.59999999999997"/>
  </r>
  <r>
    <x v="487"/>
    <x v="487"/>
    <s v="Narzędzia"/>
    <d v="2025-12-01T00:00:00"/>
    <n v="5"/>
    <n v="77.38"/>
    <n v="386.9"/>
  </r>
  <r>
    <x v="487"/>
    <x v="487"/>
    <s v="Narzędzia"/>
    <d v="2026-01-01T00:00:00"/>
    <n v="6"/>
    <n v="77.97"/>
    <n v="467.82"/>
  </r>
  <r>
    <x v="487"/>
    <x v="487"/>
    <s v="Narzędzia"/>
    <d v="2026-02-01T00:00:00"/>
    <n v="6"/>
    <n v="73.430000000000007"/>
    <n v="440.58000000000004"/>
  </r>
  <r>
    <x v="487"/>
    <x v="487"/>
    <s v="Narzędzia"/>
    <d v="2026-03-01T00:00:00"/>
    <n v="6"/>
    <n v="80.260000000000005"/>
    <n v="481.56000000000006"/>
  </r>
  <r>
    <x v="487"/>
    <x v="487"/>
    <s v="Narzędzia"/>
    <d v="2026-04-01T00:00:00"/>
    <n v="6"/>
    <n v="77.97"/>
    <n v="467.82"/>
  </r>
  <r>
    <x v="487"/>
    <x v="487"/>
    <s v="Narzędzia"/>
    <d v="2026-05-01T00:00:00"/>
    <n v="7"/>
    <n v="79.28"/>
    <n v="554.96"/>
  </r>
  <r>
    <x v="487"/>
    <x v="487"/>
    <s v="Narzędzia"/>
    <d v="2026-06-01T00:00:00"/>
    <n v="7"/>
    <n v="74.97"/>
    <n v="524.79"/>
  </r>
  <r>
    <x v="487"/>
    <x v="487"/>
    <s v="Narzędzia"/>
    <d v="2026-07-01T00:00:00"/>
    <n v="7"/>
    <n v="74.459999999999994"/>
    <n v="521.21999999999991"/>
  </r>
  <r>
    <x v="488"/>
    <x v="488"/>
    <s v="Spożywcze"/>
    <d v="2024-08-01T00:00:00"/>
    <n v="66"/>
    <n v="31.83"/>
    <n v="2100.7799999999997"/>
  </r>
  <r>
    <x v="488"/>
    <x v="488"/>
    <s v="Spożywcze"/>
    <d v="2024-09-01T00:00:00"/>
    <n v="67"/>
    <n v="32.71"/>
    <n v="2191.5700000000002"/>
  </r>
  <r>
    <x v="488"/>
    <x v="488"/>
    <s v="Spożywcze"/>
    <d v="2024-10-01T00:00:00"/>
    <n v="68"/>
    <n v="32.4"/>
    <n v="2203.1999999999998"/>
  </r>
  <r>
    <x v="488"/>
    <x v="488"/>
    <s v="Spożywcze"/>
    <d v="2024-11-01T00:00:00"/>
    <n v="61"/>
    <n v="30.15"/>
    <n v="1839.1499999999999"/>
  </r>
  <r>
    <x v="488"/>
    <x v="488"/>
    <s v="Spożywcze"/>
    <d v="2024-12-01T00:00:00"/>
    <n v="64"/>
    <n v="31.46"/>
    <n v="2013.44"/>
  </r>
  <r>
    <x v="488"/>
    <x v="488"/>
    <s v="Spożywcze"/>
    <d v="2025-01-01T00:00:00"/>
    <n v="64"/>
    <n v="29.63"/>
    <n v="1896.32"/>
  </r>
  <r>
    <x v="488"/>
    <x v="488"/>
    <s v="Spożywcze"/>
    <d v="2025-02-01T00:00:00"/>
    <n v="55"/>
    <n v="32.53"/>
    <n v="1789.15"/>
  </r>
  <r>
    <x v="488"/>
    <x v="488"/>
    <s v="Spożywcze"/>
    <d v="2025-03-01T00:00:00"/>
    <n v="66"/>
    <n v="31.7"/>
    <n v="2092.1999999999998"/>
  </r>
  <r>
    <x v="488"/>
    <x v="488"/>
    <s v="Spożywcze"/>
    <d v="2025-04-01T00:00:00"/>
    <n v="64"/>
    <n v="31.23"/>
    <n v="1998.72"/>
  </r>
  <r>
    <x v="488"/>
    <x v="488"/>
    <s v="Spożywcze"/>
    <d v="2025-05-01T00:00:00"/>
    <n v="55"/>
    <n v="32.56"/>
    <n v="1790.8000000000002"/>
  </r>
  <r>
    <x v="488"/>
    <x v="488"/>
    <s v="Spożywcze"/>
    <d v="2025-06-01T00:00:00"/>
    <n v="59"/>
    <n v="30.99"/>
    <n v="1828.4099999999999"/>
  </r>
  <r>
    <x v="488"/>
    <x v="488"/>
    <s v="Spożywcze"/>
    <d v="2025-07-01T00:00:00"/>
    <n v="55"/>
    <n v="29.91"/>
    <n v="1645.05"/>
  </r>
  <r>
    <x v="488"/>
    <x v="488"/>
    <s v="Spożywcze"/>
    <d v="2025-08-01T00:00:00"/>
    <n v="57"/>
    <n v="31.98"/>
    <n v="1822.8600000000001"/>
  </r>
  <r>
    <x v="488"/>
    <x v="488"/>
    <s v="Spożywcze"/>
    <d v="2025-09-01T00:00:00"/>
    <n v="54"/>
    <n v="32.21"/>
    <n v="1739.3400000000001"/>
  </r>
  <r>
    <x v="488"/>
    <x v="488"/>
    <s v="Spożywcze"/>
    <d v="2025-10-01T00:00:00"/>
    <n v="62"/>
    <n v="31.64"/>
    <n v="1961.68"/>
  </r>
  <r>
    <x v="488"/>
    <x v="488"/>
    <s v="Spożywcze"/>
    <d v="2025-11-01T00:00:00"/>
    <n v="74"/>
    <n v="32.630000000000003"/>
    <n v="2414.6200000000003"/>
  </r>
  <r>
    <x v="488"/>
    <x v="488"/>
    <s v="Spożywcze"/>
    <d v="2025-12-01T00:00:00"/>
    <n v="54"/>
    <n v="31.87"/>
    <n v="1720.98"/>
  </r>
  <r>
    <x v="488"/>
    <x v="488"/>
    <s v="Spożywcze"/>
    <d v="2026-01-01T00:00:00"/>
    <n v="54"/>
    <n v="30.47"/>
    <n v="1645.3799999999999"/>
  </r>
  <r>
    <x v="488"/>
    <x v="488"/>
    <s v="Spożywcze"/>
    <d v="2026-02-01T00:00:00"/>
    <n v="62"/>
    <n v="32.299999999999997"/>
    <n v="2002.6"/>
  </r>
  <r>
    <x v="488"/>
    <x v="488"/>
    <s v="Spożywcze"/>
    <d v="2026-03-01T00:00:00"/>
    <n v="66"/>
    <n v="31.64"/>
    <n v="2088.2400000000002"/>
  </r>
  <r>
    <x v="488"/>
    <x v="488"/>
    <s v="Spożywcze"/>
    <d v="2026-04-01T00:00:00"/>
    <n v="72"/>
    <n v="31.04"/>
    <n v="2234.88"/>
  </r>
  <r>
    <x v="488"/>
    <x v="488"/>
    <s v="Spożywcze"/>
    <d v="2026-05-01T00:00:00"/>
    <n v="56"/>
    <n v="31.14"/>
    <n v="1743.8400000000001"/>
  </r>
  <r>
    <x v="488"/>
    <x v="488"/>
    <s v="Spożywcze"/>
    <d v="2026-06-01T00:00:00"/>
    <n v="58"/>
    <n v="30.86"/>
    <n v="1789.8799999999999"/>
  </r>
  <r>
    <x v="488"/>
    <x v="488"/>
    <s v="Spożywcze"/>
    <d v="2026-07-01T00:00:00"/>
    <n v="64"/>
    <n v="29.87"/>
    <n v="1911.68"/>
  </r>
  <r>
    <x v="489"/>
    <x v="489"/>
    <s v="Obuwie"/>
    <d v="2024-08-01T00:00:00"/>
    <n v="0"/>
    <n v="261.26"/>
    <n v="0"/>
  </r>
  <r>
    <x v="489"/>
    <x v="489"/>
    <s v="Obuwie"/>
    <d v="2024-09-01T00:00:00"/>
    <n v="0"/>
    <n v="259.58999999999997"/>
    <n v="0"/>
  </r>
  <r>
    <x v="489"/>
    <x v="489"/>
    <s v="Obuwie"/>
    <d v="2024-10-01T00:00:00"/>
    <n v="0"/>
    <n v="246.21"/>
    <n v="0"/>
  </r>
  <r>
    <x v="489"/>
    <x v="489"/>
    <s v="Obuwie"/>
    <d v="2024-11-01T00:00:00"/>
    <n v="0"/>
    <n v="250.22"/>
    <n v="0"/>
  </r>
  <r>
    <x v="489"/>
    <x v="489"/>
    <s v="Obuwie"/>
    <d v="2024-12-01T00:00:00"/>
    <n v="79"/>
    <n v="248.78"/>
    <n v="19653.62"/>
  </r>
  <r>
    <x v="489"/>
    <x v="489"/>
    <s v="Obuwie"/>
    <d v="2025-01-01T00:00:00"/>
    <n v="0"/>
    <n v="245.42"/>
    <n v="0"/>
  </r>
  <r>
    <x v="489"/>
    <x v="489"/>
    <s v="Obuwie"/>
    <d v="2025-02-01T00:00:00"/>
    <n v="30"/>
    <n v="237.42"/>
    <n v="7122.5999999999995"/>
  </r>
  <r>
    <x v="489"/>
    <x v="489"/>
    <s v="Obuwie"/>
    <d v="2025-03-01T00:00:00"/>
    <n v="0"/>
    <n v="251.85"/>
    <n v="0"/>
  </r>
  <r>
    <x v="489"/>
    <x v="489"/>
    <s v="Obuwie"/>
    <d v="2025-04-01T00:00:00"/>
    <n v="30"/>
    <n v="242.95"/>
    <n v="7288.5"/>
  </r>
  <r>
    <x v="489"/>
    <x v="489"/>
    <s v="Obuwie"/>
    <d v="2025-05-01T00:00:00"/>
    <n v="0"/>
    <n v="254.17"/>
    <n v="0"/>
  </r>
  <r>
    <x v="489"/>
    <x v="489"/>
    <s v="Obuwie"/>
    <d v="2025-06-01T00:00:00"/>
    <n v="42"/>
    <n v="252.57"/>
    <n v="10607.94"/>
  </r>
  <r>
    <x v="489"/>
    <x v="489"/>
    <s v="Obuwie"/>
    <d v="2025-07-01T00:00:00"/>
    <n v="0"/>
    <n v="255.75"/>
    <n v="0"/>
  </r>
  <r>
    <x v="489"/>
    <x v="489"/>
    <s v="Obuwie"/>
    <d v="2025-08-01T00:00:00"/>
    <n v="0"/>
    <n v="251.95"/>
    <n v="0"/>
  </r>
  <r>
    <x v="489"/>
    <x v="489"/>
    <s v="Obuwie"/>
    <d v="2025-09-01T00:00:00"/>
    <n v="56"/>
    <n v="255.61"/>
    <n v="14314.16"/>
  </r>
  <r>
    <x v="489"/>
    <x v="489"/>
    <s v="Obuwie"/>
    <d v="2025-10-01T00:00:00"/>
    <n v="24"/>
    <n v="258.20999999999998"/>
    <n v="6197.0399999999991"/>
  </r>
  <r>
    <x v="489"/>
    <x v="489"/>
    <s v="Obuwie"/>
    <d v="2025-11-01T00:00:00"/>
    <n v="0"/>
    <n v="238.64"/>
    <n v="0"/>
  </r>
  <r>
    <x v="489"/>
    <x v="489"/>
    <s v="Obuwie"/>
    <d v="2025-12-01T00:00:00"/>
    <n v="0"/>
    <n v="253.77"/>
    <n v="0"/>
  </r>
  <r>
    <x v="489"/>
    <x v="489"/>
    <s v="Obuwie"/>
    <d v="2026-01-01T00:00:00"/>
    <n v="0"/>
    <n v="243.6"/>
    <n v="0"/>
  </r>
  <r>
    <x v="489"/>
    <x v="489"/>
    <s v="Obuwie"/>
    <d v="2026-02-01T00:00:00"/>
    <n v="38"/>
    <n v="249.54"/>
    <n v="9482.52"/>
  </r>
  <r>
    <x v="489"/>
    <x v="489"/>
    <s v="Obuwie"/>
    <d v="2026-03-01T00:00:00"/>
    <n v="0"/>
    <n v="259.14999999999998"/>
    <n v="0"/>
  </r>
  <r>
    <x v="489"/>
    <x v="489"/>
    <s v="Obuwie"/>
    <d v="2026-04-01T00:00:00"/>
    <n v="0"/>
    <n v="258.92"/>
    <n v="0"/>
  </r>
  <r>
    <x v="489"/>
    <x v="489"/>
    <s v="Obuwie"/>
    <d v="2026-05-01T00:00:00"/>
    <n v="76"/>
    <n v="238.24"/>
    <n v="18106.240000000002"/>
  </r>
  <r>
    <x v="489"/>
    <x v="489"/>
    <s v="Obuwie"/>
    <d v="2026-06-01T00:00:00"/>
    <n v="42"/>
    <n v="253.15"/>
    <n v="10632.300000000001"/>
  </r>
  <r>
    <x v="489"/>
    <x v="489"/>
    <s v="Obuwie"/>
    <d v="2026-07-01T00:00:00"/>
    <n v="87"/>
    <n v="245.91"/>
    <n v="21394.17"/>
  </r>
  <r>
    <x v="490"/>
    <x v="490"/>
    <s v="Motoryzacja"/>
    <d v="2024-08-01T00:00:00"/>
    <n v="2"/>
    <n v="158.97"/>
    <n v="317.94"/>
  </r>
  <r>
    <x v="490"/>
    <x v="490"/>
    <s v="Motoryzacja"/>
    <d v="2024-09-01T00:00:00"/>
    <n v="1"/>
    <n v="155.68"/>
    <n v="155.68"/>
  </r>
  <r>
    <x v="490"/>
    <x v="490"/>
    <s v="Motoryzacja"/>
    <d v="2024-10-01T00:00:00"/>
    <n v="3"/>
    <n v="158.19999999999999"/>
    <n v="474.59999999999997"/>
  </r>
  <r>
    <x v="490"/>
    <x v="490"/>
    <s v="Motoryzacja"/>
    <d v="2024-11-01T00:00:00"/>
    <n v="3"/>
    <n v="156.56"/>
    <n v="469.68"/>
  </r>
  <r>
    <x v="490"/>
    <x v="490"/>
    <s v="Motoryzacja"/>
    <d v="2024-12-01T00:00:00"/>
    <n v="10"/>
    <n v="152.97999999999999"/>
    <n v="1529.8"/>
  </r>
  <r>
    <x v="490"/>
    <x v="490"/>
    <s v="Motoryzacja"/>
    <d v="2025-01-01T00:00:00"/>
    <n v="13"/>
    <n v="152.4"/>
    <n v="1981.2"/>
  </r>
  <r>
    <x v="490"/>
    <x v="490"/>
    <s v="Motoryzacja"/>
    <d v="2025-02-01T00:00:00"/>
    <n v="10"/>
    <n v="151.86000000000001"/>
    <n v="1518.6000000000001"/>
  </r>
  <r>
    <x v="490"/>
    <x v="490"/>
    <s v="Motoryzacja"/>
    <d v="2025-03-01T00:00:00"/>
    <n v="14"/>
    <n v="152.22"/>
    <n v="2131.08"/>
  </r>
  <r>
    <x v="490"/>
    <x v="490"/>
    <s v="Motoryzacja"/>
    <d v="2025-04-01T00:00:00"/>
    <n v="12"/>
    <n v="148.52000000000001"/>
    <n v="1782.2400000000002"/>
  </r>
  <r>
    <x v="490"/>
    <x v="490"/>
    <s v="Motoryzacja"/>
    <d v="2025-05-01T00:00:00"/>
    <n v="10"/>
    <n v="155.86000000000001"/>
    <n v="1558.6000000000001"/>
  </r>
  <r>
    <x v="490"/>
    <x v="490"/>
    <s v="Motoryzacja"/>
    <d v="2025-06-01T00:00:00"/>
    <n v="5"/>
    <n v="149.84"/>
    <n v="749.2"/>
  </r>
  <r>
    <x v="490"/>
    <x v="490"/>
    <s v="Motoryzacja"/>
    <d v="2025-07-01T00:00:00"/>
    <n v="4"/>
    <n v="157.86000000000001"/>
    <n v="631.44000000000005"/>
  </r>
  <r>
    <x v="490"/>
    <x v="490"/>
    <s v="Motoryzacja"/>
    <d v="2025-08-01T00:00:00"/>
    <n v="2"/>
    <n v="161.01"/>
    <n v="322.02"/>
  </r>
  <r>
    <x v="490"/>
    <x v="490"/>
    <s v="Motoryzacja"/>
    <d v="2025-09-01T00:00:00"/>
    <n v="1"/>
    <n v="156.94999999999999"/>
    <n v="156.94999999999999"/>
  </r>
  <r>
    <x v="490"/>
    <x v="490"/>
    <s v="Motoryzacja"/>
    <d v="2025-10-01T00:00:00"/>
    <n v="2"/>
    <n v="160.91"/>
    <n v="321.82"/>
  </r>
  <r>
    <x v="490"/>
    <x v="490"/>
    <s v="Motoryzacja"/>
    <d v="2025-11-01T00:00:00"/>
    <n v="5"/>
    <n v="157.82"/>
    <n v="789.09999999999991"/>
  </r>
  <r>
    <x v="490"/>
    <x v="490"/>
    <s v="Motoryzacja"/>
    <d v="2025-12-01T00:00:00"/>
    <n v="7"/>
    <n v="154.05000000000001"/>
    <n v="1078.3500000000001"/>
  </r>
  <r>
    <x v="490"/>
    <x v="490"/>
    <s v="Motoryzacja"/>
    <d v="2026-01-01T00:00:00"/>
    <n v="13"/>
    <n v="147.57"/>
    <n v="1918.4099999999999"/>
  </r>
  <r>
    <x v="490"/>
    <x v="490"/>
    <s v="Motoryzacja"/>
    <d v="2026-02-01T00:00:00"/>
    <n v="10"/>
    <n v="148.62"/>
    <n v="1486.2"/>
  </r>
  <r>
    <x v="490"/>
    <x v="490"/>
    <s v="Motoryzacja"/>
    <d v="2026-03-01T00:00:00"/>
    <n v="13"/>
    <n v="159.15"/>
    <n v="2068.9500000000003"/>
  </r>
  <r>
    <x v="490"/>
    <x v="490"/>
    <s v="Motoryzacja"/>
    <d v="2026-04-01T00:00:00"/>
    <n v="8"/>
    <n v="146.09"/>
    <n v="1168.72"/>
  </r>
  <r>
    <x v="490"/>
    <x v="490"/>
    <s v="Motoryzacja"/>
    <d v="2026-05-01T00:00:00"/>
    <n v="13"/>
    <n v="150.04"/>
    <n v="1950.52"/>
  </r>
  <r>
    <x v="490"/>
    <x v="490"/>
    <s v="Motoryzacja"/>
    <d v="2026-06-01T00:00:00"/>
    <n v="5"/>
    <n v="149.72"/>
    <n v="748.6"/>
  </r>
  <r>
    <x v="490"/>
    <x v="490"/>
    <s v="Motoryzacja"/>
    <d v="2026-07-01T00:00:00"/>
    <n v="3"/>
    <n v="151.77000000000001"/>
    <n v="455.31000000000006"/>
  </r>
  <r>
    <x v="491"/>
    <x v="491"/>
    <s v="Zabawki"/>
    <d v="2024-08-01T00:00:00"/>
    <n v="16"/>
    <n v="19.2"/>
    <n v="307.2"/>
  </r>
  <r>
    <x v="491"/>
    <x v="491"/>
    <s v="Zabawki"/>
    <d v="2024-09-01T00:00:00"/>
    <n v="17"/>
    <n v="17.97"/>
    <n v="305.49"/>
  </r>
  <r>
    <x v="491"/>
    <x v="491"/>
    <s v="Zabawki"/>
    <d v="2024-10-01T00:00:00"/>
    <n v="8"/>
    <n v="18.63"/>
    <n v="149.04"/>
  </r>
  <r>
    <x v="491"/>
    <x v="491"/>
    <s v="Zabawki"/>
    <d v="2024-11-01T00:00:00"/>
    <n v="5"/>
    <n v="18.55"/>
    <n v="92.75"/>
  </r>
  <r>
    <x v="491"/>
    <x v="491"/>
    <s v="Zabawki"/>
    <d v="2024-12-01T00:00:00"/>
    <n v="6"/>
    <n v="18.2"/>
    <n v="109.19999999999999"/>
  </r>
  <r>
    <x v="491"/>
    <x v="491"/>
    <s v="Zabawki"/>
    <d v="2025-01-01T00:00:00"/>
    <n v="8"/>
    <n v="18.02"/>
    <n v="144.16"/>
  </r>
  <r>
    <x v="491"/>
    <x v="491"/>
    <s v="Zabawki"/>
    <d v="2025-02-01T00:00:00"/>
    <n v="9"/>
    <n v="18.989999999999998"/>
    <n v="170.91"/>
  </r>
  <r>
    <x v="491"/>
    <x v="491"/>
    <s v="Zabawki"/>
    <d v="2025-03-01T00:00:00"/>
    <n v="18"/>
    <n v="18.93"/>
    <n v="340.74"/>
  </r>
  <r>
    <x v="491"/>
    <x v="491"/>
    <s v="Zabawki"/>
    <d v="2025-04-01T00:00:00"/>
    <n v="15"/>
    <n v="18.98"/>
    <n v="284.7"/>
  </r>
  <r>
    <x v="491"/>
    <x v="491"/>
    <s v="Zabawki"/>
    <d v="2025-05-01T00:00:00"/>
    <n v="34"/>
    <n v="19.190000000000001"/>
    <n v="652.46"/>
  </r>
  <r>
    <x v="491"/>
    <x v="491"/>
    <s v="Zabawki"/>
    <d v="2025-06-01T00:00:00"/>
    <n v="29"/>
    <n v="18.399999999999999"/>
    <n v="533.59999999999991"/>
  </r>
  <r>
    <x v="491"/>
    <x v="491"/>
    <s v="Zabawki"/>
    <d v="2025-07-01T00:00:00"/>
    <n v="26"/>
    <n v="18.91"/>
    <n v="491.66"/>
  </r>
  <r>
    <x v="491"/>
    <x v="491"/>
    <s v="Zabawki"/>
    <d v="2025-08-01T00:00:00"/>
    <n v="20"/>
    <n v="18.86"/>
    <n v="377.2"/>
  </r>
  <r>
    <x v="491"/>
    <x v="491"/>
    <s v="Zabawki"/>
    <d v="2025-09-01T00:00:00"/>
    <n v="13"/>
    <n v="18.66"/>
    <n v="242.58"/>
  </r>
  <r>
    <x v="491"/>
    <x v="491"/>
    <s v="Zabawki"/>
    <d v="2025-10-01T00:00:00"/>
    <n v="11"/>
    <n v="17.829999999999998"/>
    <n v="196.13"/>
  </r>
  <r>
    <x v="491"/>
    <x v="491"/>
    <s v="Zabawki"/>
    <d v="2025-11-01T00:00:00"/>
    <n v="9"/>
    <n v="19.34"/>
    <n v="174.06"/>
  </r>
  <r>
    <x v="491"/>
    <x v="491"/>
    <s v="Zabawki"/>
    <d v="2025-12-01T00:00:00"/>
    <n v="6"/>
    <n v="19.43"/>
    <n v="116.58"/>
  </r>
  <r>
    <x v="491"/>
    <x v="491"/>
    <s v="Zabawki"/>
    <d v="2026-01-01T00:00:00"/>
    <n v="8"/>
    <n v="18"/>
    <n v="144"/>
  </r>
  <r>
    <x v="491"/>
    <x v="491"/>
    <s v="Zabawki"/>
    <d v="2026-02-01T00:00:00"/>
    <n v="16"/>
    <n v="18.420000000000002"/>
    <n v="294.72000000000003"/>
  </r>
  <r>
    <x v="491"/>
    <x v="491"/>
    <s v="Zabawki"/>
    <d v="2026-03-01T00:00:00"/>
    <n v="17"/>
    <n v="18.78"/>
    <n v="319.26"/>
  </r>
  <r>
    <x v="491"/>
    <x v="491"/>
    <s v="Zabawki"/>
    <d v="2026-04-01T00:00:00"/>
    <n v="25"/>
    <n v="19.12"/>
    <n v="478"/>
  </r>
  <r>
    <x v="491"/>
    <x v="491"/>
    <s v="Zabawki"/>
    <d v="2026-05-01T00:00:00"/>
    <n v="31"/>
    <n v="18.14"/>
    <n v="562.34"/>
  </r>
  <r>
    <x v="491"/>
    <x v="491"/>
    <s v="Zabawki"/>
    <d v="2026-06-01T00:00:00"/>
    <n v="26"/>
    <n v="19.260000000000002"/>
    <n v="500.76000000000005"/>
  </r>
  <r>
    <x v="491"/>
    <x v="491"/>
    <s v="Zabawki"/>
    <d v="2026-07-01T00:00:00"/>
    <n v="29"/>
    <n v="18.940000000000001"/>
    <n v="549.26"/>
  </r>
  <r>
    <x v="492"/>
    <x v="492"/>
    <s v="AGD"/>
    <d v="2024-08-01T00:00:00"/>
    <n v="9"/>
    <n v="281.11"/>
    <n v="2529.9900000000002"/>
  </r>
  <r>
    <x v="492"/>
    <x v="492"/>
    <s v="AGD"/>
    <d v="2024-09-01T00:00:00"/>
    <n v="7"/>
    <n v="269.89"/>
    <n v="1889.23"/>
  </r>
  <r>
    <x v="492"/>
    <x v="492"/>
    <s v="AGD"/>
    <d v="2024-10-01T00:00:00"/>
    <n v="10"/>
    <n v="278.52999999999997"/>
    <n v="2785.2999999999997"/>
  </r>
  <r>
    <x v="492"/>
    <x v="492"/>
    <s v="AGD"/>
    <d v="2024-11-01T00:00:00"/>
    <n v="7"/>
    <n v="267.24"/>
    <n v="1870.68"/>
  </r>
  <r>
    <x v="492"/>
    <x v="492"/>
    <s v="AGD"/>
    <d v="2024-12-01T00:00:00"/>
    <n v="9"/>
    <n v="257.55"/>
    <n v="2317.9500000000003"/>
  </r>
  <r>
    <x v="492"/>
    <x v="492"/>
    <s v="AGD"/>
    <d v="2025-01-01T00:00:00"/>
    <n v="4"/>
    <n v="270.85000000000002"/>
    <n v="1083.4000000000001"/>
  </r>
  <r>
    <x v="492"/>
    <x v="492"/>
    <s v="AGD"/>
    <d v="2025-02-01T00:00:00"/>
    <n v="1"/>
    <n v="259.45999999999998"/>
    <n v="259.45999999999998"/>
  </r>
  <r>
    <x v="492"/>
    <x v="492"/>
    <s v="AGD"/>
    <d v="2025-03-01T00:00:00"/>
    <n v="0"/>
    <n v="256.64999999999998"/>
    <n v="0"/>
  </r>
  <r>
    <x v="492"/>
    <x v="492"/>
    <s v="AGD"/>
    <d v="2025-04-01T00:00:00"/>
    <n v="0"/>
    <n v="261.82"/>
    <n v="0"/>
  </r>
  <r>
    <x v="492"/>
    <x v="492"/>
    <s v="AGD"/>
    <d v="2025-05-01T00:00:00"/>
    <n v="1"/>
    <n v="265.63"/>
    <n v="265.63"/>
  </r>
  <r>
    <x v="492"/>
    <x v="492"/>
    <s v="AGD"/>
    <d v="2025-06-01T00:00:00"/>
    <n v="3"/>
    <n v="259.26"/>
    <n v="777.78"/>
  </r>
  <r>
    <x v="492"/>
    <x v="492"/>
    <s v="AGD"/>
    <d v="2025-07-01T00:00:00"/>
    <n v="6"/>
    <n v="264.76"/>
    <n v="1588.56"/>
  </r>
  <r>
    <x v="492"/>
    <x v="492"/>
    <s v="AGD"/>
    <d v="2025-08-01T00:00:00"/>
    <n v="8"/>
    <n v="266.24"/>
    <n v="2129.92"/>
  </r>
  <r>
    <x v="492"/>
    <x v="492"/>
    <s v="AGD"/>
    <d v="2025-09-01T00:00:00"/>
    <n v="10"/>
    <n v="262.39999999999998"/>
    <n v="2624"/>
  </r>
  <r>
    <x v="492"/>
    <x v="492"/>
    <s v="AGD"/>
    <d v="2025-10-01T00:00:00"/>
    <n v="6"/>
    <n v="259.13"/>
    <n v="1554.78"/>
  </r>
  <r>
    <x v="492"/>
    <x v="492"/>
    <s v="AGD"/>
    <d v="2025-11-01T00:00:00"/>
    <n v="8"/>
    <n v="274.74"/>
    <n v="2197.92"/>
  </r>
  <r>
    <x v="492"/>
    <x v="492"/>
    <s v="AGD"/>
    <d v="2025-12-01T00:00:00"/>
    <n v="8"/>
    <n v="259.29000000000002"/>
    <n v="2074.3200000000002"/>
  </r>
  <r>
    <x v="492"/>
    <x v="492"/>
    <s v="AGD"/>
    <d v="2026-01-01T00:00:00"/>
    <n v="4"/>
    <n v="265.14"/>
    <n v="1060.56"/>
  </r>
  <r>
    <x v="492"/>
    <x v="492"/>
    <s v="AGD"/>
    <d v="2026-02-01T00:00:00"/>
    <n v="2"/>
    <n v="256.08999999999997"/>
    <n v="512.17999999999995"/>
  </r>
  <r>
    <x v="492"/>
    <x v="492"/>
    <s v="AGD"/>
    <d v="2026-03-01T00:00:00"/>
    <n v="0"/>
    <n v="256.38"/>
    <n v="0"/>
  </r>
  <r>
    <x v="492"/>
    <x v="492"/>
    <s v="AGD"/>
    <d v="2026-04-01T00:00:00"/>
    <n v="0"/>
    <n v="270.74"/>
    <n v="0"/>
  </r>
  <r>
    <x v="492"/>
    <x v="492"/>
    <s v="AGD"/>
    <d v="2026-05-01T00:00:00"/>
    <n v="1"/>
    <n v="276.86"/>
    <n v="276.86"/>
  </r>
  <r>
    <x v="492"/>
    <x v="492"/>
    <s v="AGD"/>
    <d v="2026-06-01T00:00:00"/>
    <n v="2"/>
    <n v="281.75"/>
    <n v="563.5"/>
  </r>
  <r>
    <x v="492"/>
    <x v="492"/>
    <s v="AGD"/>
    <d v="2026-07-01T00:00:00"/>
    <n v="5"/>
    <n v="260.11"/>
    <n v="1300.5500000000002"/>
  </r>
  <r>
    <x v="493"/>
    <x v="493"/>
    <s v="RTV"/>
    <d v="2024-08-01T00:00:00"/>
    <n v="13"/>
    <n v="964"/>
    <n v="12532"/>
  </r>
  <r>
    <x v="493"/>
    <x v="493"/>
    <s v="RTV"/>
    <d v="2024-09-01T00:00:00"/>
    <n v="16"/>
    <n v="904.82"/>
    <n v="14477.12"/>
  </r>
  <r>
    <x v="493"/>
    <x v="493"/>
    <s v="RTV"/>
    <d v="2024-10-01T00:00:00"/>
    <n v="16"/>
    <n v="994.57"/>
    <n v="15913.12"/>
  </r>
  <r>
    <x v="493"/>
    <x v="493"/>
    <s v="RTV"/>
    <d v="2024-11-01T00:00:00"/>
    <n v="17"/>
    <n v="975.87"/>
    <n v="16589.79"/>
  </r>
  <r>
    <x v="493"/>
    <x v="493"/>
    <s v="RTV"/>
    <d v="2024-12-01T00:00:00"/>
    <n v="19"/>
    <n v="915.9"/>
    <n v="17402.099999999999"/>
  </r>
  <r>
    <x v="493"/>
    <x v="493"/>
    <s v="RTV"/>
    <d v="2025-01-01T00:00:00"/>
    <n v="18"/>
    <n v="983.79"/>
    <n v="17708.22"/>
  </r>
  <r>
    <x v="493"/>
    <x v="493"/>
    <s v="RTV"/>
    <d v="2025-02-01T00:00:00"/>
    <n v="17"/>
    <n v="966.26"/>
    <n v="16426.419999999998"/>
  </r>
  <r>
    <x v="493"/>
    <x v="493"/>
    <s v="RTV"/>
    <d v="2025-03-01T00:00:00"/>
    <n v="12"/>
    <n v="935.9"/>
    <n v="11230.8"/>
  </r>
  <r>
    <x v="493"/>
    <x v="493"/>
    <s v="RTV"/>
    <d v="2025-04-01T00:00:00"/>
    <n v="13"/>
    <n v="949.75"/>
    <n v="12346.75"/>
  </r>
  <r>
    <x v="493"/>
    <x v="493"/>
    <s v="RTV"/>
    <d v="2025-05-01T00:00:00"/>
    <n v="16"/>
    <n v="944.52"/>
    <n v="15112.32"/>
  </r>
  <r>
    <x v="493"/>
    <x v="493"/>
    <s v="RTV"/>
    <d v="2025-06-01T00:00:00"/>
    <n v="14"/>
    <n v="967.81"/>
    <n v="13549.34"/>
  </r>
  <r>
    <x v="493"/>
    <x v="493"/>
    <s v="RTV"/>
    <d v="2025-07-01T00:00:00"/>
    <n v="15"/>
    <n v="928.55"/>
    <n v="13928.25"/>
  </r>
  <r>
    <x v="493"/>
    <x v="493"/>
    <s v="RTV"/>
    <d v="2025-08-01T00:00:00"/>
    <n v="16"/>
    <n v="976.24"/>
    <n v="15619.84"/>
  </r>
  <r>
    <x v="493"/>
    <x v="493"/>
    <s v="RTV"/>
    <d v="2025-09-01T00:00:00"/>
    <n v="17"/>
    <n v="940.21"/>
    <n v="15983.57"/>
  </r>
  <r>
    <x v="493"/>
    <x v="493"/>
    <s v="RTV"/>
    <d v="2025-10-01T00:00:00"/>
    <n v="17"/>
    <n v="966.44"/>
    <n v="16429.48"/>
  </r>
  <r>
    <x v="493"/>
    <x v="493"/>
    <s v="RTV"/>
    <d v="2025-11-01T00:00:00"/>
    <n v="18"/>
    <n v="951.47"/>
    <n v="17126.46"/>
  </r>
  <r>
    <x v="493"/>
    <x v="493"/>
    <s v="RTV"/>
    <d v="2025-12-01T00:00:00"/>
    <n v="19"/>
    <n v="937.02"/>
    <n v="17803.38"/>
  </r>
  <r>
    <x v="493"/>
    <x v="493"/>
    <s v="RTV"/>
    <d v="2026-01-01T00:00:00"/>
    <n v="17"/>
    <n v="930.59"/>
    <n v="15820.03"/>
  </r>
  <r>
    <x v="493"/>
    <x v="493"/>
    <s v="RTV"/>
    <d v="2026-02-01T00:00:00"/>
    <n v="18"/>
    <n v="978.78"/>
    <n v="17618.04"/>
  </r>
  <r>
    <x v="493"/>
    <x v="493"/>
    <s v="RTV"/>
    <d v="2026-03-01T00:00:00"/>
    <n v="17"/>
    <n v="989.49"/>
    <n v="16821.330000000002"/>
  </r>
  <r>
    <x v="493"/>
    <x v="493"/>
    <s v="RTV"/>
    <d v="2026-04-01T00:00:00"/>
    <n v="16"/>
    <n v="933.82"/>
    <n v="14941.12"/>
  </r>
  <r>
    <x v="493"/>
    <x v="493"/>
    <s v="RTV"/>
    <d v="2026-05-01T00:00:00"/>
    <n v="15"/>
    <n v="935.25"/>
    <n v="14028.75"/>
  </r>
  <r>
    <x v="493"/>
    <x v="493"/>
    <s v="RTV"/>
    <d v="2026-06-01T00:00:00"/>
    <n v="16"/>
    <n v="924.77"/>
    <n v="14796.32"/>
  </r>
  <r>
    <x v="493"/>
    <x v="493"/>
    <s v="RTV"/>
    <d v="2026-07-01T00:00:00"/>
    <n v="14"/>
    <n v="919.26"/>
    <n v="12869.64"/>
  </r>
  <r>
    <x v="494"/>
    <x v="494"/>
    <s v="Elektronika"/>
    <d v="2024-08-01T00:00:00"/>
    <n v="71"/>
    <n v="120.36"/>
    <n v="8545.56"/>
  </r>
  <r>
    <x v="494"/>
    <x v="494"/>
    <s v="Elektronika"/>
    <d v="2024-09-01T00:00:00"/>
    <n v="81"/>
    <n v="124.77"/>
    <n v="10106.369999999999"/>
  </r>
  <r>
    <x v="494"/>
    <x v="494"/>
    <s v="Elektronika"/>
    <d v="2024-10-01T00:00:00"/>
    <n v="75"/>
    <n v="129.52000000000001"/>
    <n v="9714"/>
  </r>
  <r>
    <x v="494"/>
    <x v="494"/>
    <s v="Elektronika"/>
    <d v="2024-11-01T00:00:00"/>
    <n v="83"/>
    <n v="131.18"/>
    <n v="10887.94"/>
  </r>
  <r>
    <x v="494"/>
    <x v="494"/>
    <s v="Elektronika"/>
    <d v="2024-12-01T00:00:00"/>
    <n v="80"/>
    <n v="126.5"/>
    <n v="10120"/>
  </r>
  <r>
    <x v="494"/>
    <x v="494"/>
    <s v="Elektronika"/>
    <d v="2025-01-01T00:00:00"/>
    <n v="75"/>
    <n v="124.59"/>
    <n v="9344.25"/>
  </r>
  <r>
    <x v="494"/>
    <x v="494"/>
    <s v="Elektronika"/>
    <d v="2025-02-01T00:00:00"/>
    <n v="93"/>
    <n v="128.16999999999999"/>
    <n v="11919.81"/>
  </r>
  <r>
    <x v="494"/>
    <x v="494"/>
    <s v="Elektronika"/>
    <d v="2025-03-01T00:00:00"/>
    <n v="101"/>
    <n v="131.16"/>
    <n v="13247.16"/>
  </r>
  <r>
    <x v="494"/>
    <x v="494"/>
    <s v="Elektronika"/>
    <d v="2025-04-01T00:00:00"/>
    <n v="100"/>
    <n v="127.44"/>
    <n v="12744"/>
  </r>
  <r>
    <x v="494"/>
    <x v="494"/>
    <s v="Elektronika"/>
    <d v="2025-05-01T00:00:00"/>
    <n v="83"/>
    <n v="123.15"/>
    <n v="10221.450000000001"/>
  </r>
  <r>
    <x v="494"/>
    <x v="494"/>
    <s v="Elektronika"/>
    <d v="2025-06-01T00:00:00"/>
    <n v="94"/>
    <n v="124.64"/>
    <n v="11716.16"/>
  </r>
  <r>
    <x v="494"/>
    <x v="494"/>
    <s v="Elektronika"/>
    <d v="2025-07-01T00:00:00"/>
    <n v="97"/>
    <n v="123.4"/>
    <n v="11969.800000000001"/>
  </r>
  <r>
    <x v="494"/>
    <x v="494"/>
    <s v="Elektronika"/>
    <d v="2025-08-01T00:00:00"/>
    <n v="71"/>
    <n v="130.55000000000001"/>
    <n v="9269.0500000000011"/>
  </r>
  <r>
    <x v="494"/>
    <x v="494"/>
    <s v="Elektronika"/>
    <d v="2025-09-01T00:00:00"/>
    <n v="62"/>
    <n v="125.78"/>
    <n v="7798.36"/>
  </r>
  <r>
    <x v="494"/>
    <x v="494"/>
    <s v="Elektronika"/>
    <d v="2025-10-01T00:00:00"/>
    <n v="71"/>
    <n v="119.54"/>
    <n v="8487.34"/>
  </r>
  <r>
    <x v="494"/>
    <x v="494"/>
    <s v="Elektronika"/>
    <d v="2025-11-01T00:00:00"/>
    <n v="80"/>
    <n v="128.65"/>
    <n v="10292"/>
  </r>
  <r>
    <x v="494"/>
    <x v="494"/>
    <s v="Elektronika"/>
    <d v="2025-12-01T00:00:00"/>
    <n v="95"/>
    <n v="122.64"/>
    <n v="11650.8"/>
  </r>
  <r>
    <x v="494"/>
    <x v="494"/>
    <s v="Elektronika"/>
    <d v="2026-01-01T00:00:00"/>
    <n v="87"/>
    <n v="121.26"/>
    <n v="10549.62"/>
  </r>
  <r>
    <x v="494"/>
    <x v="494"/>
    <s v="Elektronika"/>
    <d v="2026-02-01T00:00:00"/>
    <n v="93"/>
    <n v="129.11000000000001"/>
    <n v="12007.230000000001"/>
  </r>
  <r>
    <x v="494"/>
    <x v="494"/>
    <s v="Elektronika"/>
    <d v="2026-03-01T00:00:00"/>
    <n v="95"/>
    <n v="130.41999999999999"/>
    <n v="12389.9"/>
  </r>
  <r>
    <x v="494"/>
    <x v="494"/>
    <s v="Elektronika"/>
    <d v="2026-04-01T00:00:00"/>
    <n v="105"/>
    <n v="120.22"/>
    <n v="12623.1"/>
  </r>
  <r>
    <x v="494"/>
    <x v="494"/>
    <s v="Elektronika"/>
    <d v="2026-05-01T00:00:00"/>
    <n v="97"/>
    <n v="125.31"/>
    <n v="12155.07"/>
  </r>
  <r>
    <x v="494"/>
    <x v="494"/>
    <s v="Elektronika"/>
    <d v="2026-06-01T00:00:00"/>
    <n v="88"/>
    <n v="128.72999999999999"/>
    <n v="11328.24"/>
  </r>
  <r>
    <x v="494"/>
    <x v="494"/>
    <s v="Elektronika"/>
    <d v="2026-07-01T00:00:00"/>
    <n v="109"/>
    <n v="119.95"/>
    <n v="13074.550000000001"/>
  </r>
  <r>
    <x v="495"/>
    <x v="495"/>
    <s v="Elektronika"/>
    <d v="2024-08-01T00:00:00"/>
    <n v="9"/>
    <n v="120.48"/>
    <n v="1084.32"/>
  </r>
  <r>
    <x v="495"/>
    <x v="495"/>
    <s v="Elektronika"/>
    <d v="2024-09-01T00:00:00"/>
    <n v="0"/>
    <n v="125.13"/>
    <n v="0"/>
  </r>
  <r>
    <x v="495"/>
    <x v="495"/>
    <s v="Elektronika"/>
    <d v="2024-10-01T00:00:00"/>
    <n v="9"/>
    <n v="120.65"/>
    <n v="1085.8500000000001"/>
  </r>
  <r>
    <x v="495"/>
    <x v="495"/>
    <s v="Elektronika"/>
    <d v="2024-11-01T00:00:00"/>
    <n v="0"/>
    <n v="121.03"/>
    <n v="0"/>
  </r>
  <r>
    <x v="495"/>
    <x v="495"/>
    <s v="Elektronika"/>
    <d v="2024-12-01T00:00:00"/>
    <n v="0"/>
    <n v="119.62"/>
    <n v="0"/>
  </r>
  <r>
    <x v="495"/>
    <x v="495"/>
    <s v="Elektronika"/>
    <d v="2025-01-01T00:00:00"/>
    <n v="11"/>
    <n v="123.96"/>
    <n v="1363.56"/>
  </r>
  <r>
    <x v="495"/>
    <x v="495"/>
    <s v="Elektronika"/>
    <d v="2025-02-01T00:00:00"/>
    <n v="0"/>
    <n v="119.07"/>
    <n v="0"/>
  </r>
  <r>
    <x v="495"/>
    <x v="495"/>
    <s v="Elektronika"/>
    <d v="2025-03-01T00:00:00"/>
    <n v="0"/>
    <n v="123.34"/>
    <n v="0"/>
  </r>
  <r>
    <x v="495"/>
    <x v="495"/>
    <s v="Elektronika"/>
    <d v="2025-04-01T00:00:00"/>
    <n v="8"/>
    <n v="124.24"/>
    <n v="993.92"/>
  </r>
  <r>
    <x v="495"/>
    <x v="495"/>
    <s v="Elektronika"/>
    <d v="2025-05-01T00:00:00"/>
    <n v="2"/>
    <n v="120.32"/>
    <n v="240.64"/>
  </r>
  <r>
    <x v="495"/>
    <x v="495"/>
    <s v="Elektronika"/>
    <d v="2025-06-01T00:00:00"/>
    <n v="0"/>
    <n v="115.13"/>
    <n v="0"/>
  </r>
  <r>
    <x v="495"/>
    <x v="495"/>
    <s v="Elektronika"/>
    <d v="2025-07-01T00:00:00"/>
    <n v="0"/>
    <n v="124.74"/>
    <n v="0"/>
  </r>
  <r>
    <x v="495"/>
    <x v="495"/>
    <s v="Elektronika"/>
    <d v="2025-08-01T00:00:00"/>
    <n v="0"/>
    <n v="125.23"/>
    <n v="0"/>
  </r>
  <r>
    <x v="495"/>
    <x v="495"/>
    <s v="Elektronika"/>
    <d v="2025-09-01T00:00:00"/>
    <n v="3"/>
    <n v="118.5"/>
    <n v="355.5"/>
  </r>
  <r>
    <x v="495"/>
    <x v="495"/>
    <s v="Elektronika"/>
    <d v="2025-10-01T00:00:00"/>
    <n v="0"/>
    <n v="123.51"/>
    <n v="0"/>
  </r>
  <r>
    <x v="495"/>
    <x v="495"/>
    <s v="Elektronika"/>
    <d v="2025-11-01T00:00:00"/>
    <n v="5"/>
    <n v="116.21"/>
    <n v="581.04999999999995"/>
  </r>
  <r>
    <x v="495"/>
    <x v="495"/>
    <s v="Elektronika"/>
    <d v="2025-12-01T00:00:00"/>
    <n v="0"/>
    <n v="120.94"/>
    <n v="0"/>
  </r>
  <r>
    <x v="495"/>
    <x v="495"/>
    <s v="Elektronika"/>
    <d v="2026-01-01T00:00:00"/>
    <n v="5"/>
    <n v="121.44"/>
    <n v="607.20000000000005"/>
  </r>
  <r>
    <x v="495"/>
    <x v="495"/>
    <s v="Elektronika"/>
    <d v="2026-02-01T00:00:00"/>
    <n v="8"/>
    <n v="119.67"/>
    <n v="957.36"/>
  </r>
  <r>
    <x v="495"/>
    <x v="495"/>
    <s v="Elektronika"/>
    <d v="2026-03-01T00:00:00"/>
    <n v="4"/>
    <n v="120.34"/>
    <n v="481.36"/>
  </r>
  <r>
    <x v="495"/>
    <x v="495"/>
    <s v="Elektronika"/>
    <d v="2026-04-01T00:00:00"/>
    <n v="3"/>
    <n v="116.4"/>
    <n v="349.20000000000005"/>
  </r>
  <r>
    <x v="495"/>
    <x v="495"/>
    <s v="Elektronika"/>
    <d v="2026-05-01T00:00:00"/>
    <n v="2"/>
    <n v="121.34"/>
    <n v="242.68"/>
  </r>
  <r>
    <x v="495"/>
    <x v="495"/>
    <s v="Elektronika"/>
    <d v="2026-06-01T00:00:00"/>
    <n v="6"/>
    <n v="123.53"/>
    <n v="741.18000000000006"/>
  </r>
  <r>
    <x v="495"/>
    <x v="495"/>
    <s v="Elektronika"/>
    <d v="2026-07-01T00:00:00"/>
    <n v="5"/>
    <n v="117.29"/>
    <n v="586.45000000000005"/>
  </r>
  <r>
    <x v="496"/>
    <x v="496"/>
    <s v="Obuwie"/>
    <d v="2024-08-01T00:00:00"/>
    <n v="4"/>
    <n v="257.91000000000003"/>
    <n v="1031.6400000000001"/>
  </r>
  <r>
    <x v="496"/>
    <x v="496"/>
    <s v="Obuwie"/>
    <d v="2024-09-01T00:00:00"/>
    <n v="5"/>
    <n v="259.16000000000003"/>
    <n v="1295.8000000000002"/>
  </r>
  <r>
    <x v="496"/>
    <x v="496"/>
    <s v="Obuwie"/>
    <d v="2024-10-01T00:00:00"/>
    <n v="4"/>
    <n v="270.25"/>
    <n v="1081"/>
  </r>
  <r>
    <x v="496"/>
    <x v="496"/>
    <s v="Obuwie"/>
    <d v="2024-11-01T00:00:00"/>
    <n v="4"/>
    <n v="259.04000000000002"/>
    <n v="1036.1600000000001"/>
  </r>
  <r>
    <x v="496"/>
    <x v="496"/>
    <s v="Obuwie"/>
    <d v="2024-12-01T00:00:00"/>
    <n v="4"/>
    <n v="261"/>
    <n v="1044"/>
  </r>
  <r>
    <x v="496"/>
    <x v="496"/>
    <s v="Obuwie"/>
    <d v="2025-01-01T00:00:00"/>
    <n v="3"/>
    <n v="275.25"/>
    <n v="825.75"/>
  </r>
  <r>
    <x v="496"/>
    <x v="496"/>
    <s v="Obuwie"/>
    <d v="2025-02-01T00:00:00"/>
    <n v="4"/>
    <n v="279.73"/>
    <n v="1118.92"/>
  </r>
  <r>
    <x v="496"/>
    <x v="496"/>
    <s v="Obuwie"/>
    <d v="2025-03-01T00:00:00"/>
    <n v="4"/>
    <n v="259.2"/>
    <n v="1036.8"/>
  </r>
  <r>
    <x v="496"/>
    <x v="496"/>
    <s v="Obuwie"/>
    <d v="2025-04-01T00:00:00"/>
    <n v="4"/>
    <n v="282.27"/>
    <n v="1129.08"/>
  </r>
  <r>
    <x v="496"/>
    <x v="496"/>
    <s v="Obuwie"/>
    <d v="2025-05-01T00:00:00"/>
    <n v="4"/>
    <n v="266.69"/>
    <n v="1066.76"/>
  </r>
  <r>
    <x v="496"/>
    <x v="496"/>
    <s v="Obuwie"/>
    <d v="2025-06-01T00:00:00"/>
    <n v="4"/>
    <n v="262.02999999999997"/>
    <n v="1048.1199999999999"/>
  </r>
  <r>
    <x v="496"/>
    <x v="496"/>
    <s v="Obuwie"/>
    <d v="2025-07-01T00:00:00"/>
    <n v="5"/>
    <n v="258.55"/>
    <n v="1292.75"/>
  </r>
  <r>
    <x v="496"/>
    <x v="496"/>
    <s v="Obuwie"/>
    <d v="2025-08-01T00:00:00"/>
    <n v="4"/>
    <n v="271.08999999999997"/>
    <n v="1084.3599999999999"/>
  </r>
  <r>
    <x v="496"/>
    <x v="496"/>
    <s v="Obuwie"/>
    <d v="2025-09-01T00:00:00"/>
    <n v="4"/>
    <n v="262.08"/>
    <n v="1048.32"/>
  </r>
  <r>
    <x v="496"/>
    <x v="496"/>
    <s v="Obuwie"/>
    <d v="2025-10-01T00:00:00"/>
    <n v="4"/>
    <n v="266.27999999999997"/>
    <n v="1065.1199999999999"/>
  </r>
  <r>
    <x v="496"/>
    <x v="496"/>
    <s v="Obuwie"/>
    <d v="2025-11-01T00:00:00"/>
    <n v="4"/>
    <n v="274.56"/>
    <n v="1098.24"/>
  </r>
  <r>
    <x v="496"/>
    <x v="496"/>
    <s v="Obuwie"/>
    <d v="2025-12-01T00:00:00"/>
    <n v="4"/>
    <n v="273.97000000000003"/>
    <n v="1095.8800000000001"/>
  </r>
  <r>
    <x v="496"/>
    <x v="496"/>
    <s v="Obuwie"/>
    <d v="2026-01-01T00:00:00"/>
    <n v="4"/>
    <n v="261.95"/>
    <n v="1047.8"/>
  </r>
  <r>
    <x v="496"/>
    <x v="496"/>
    <s v="Obuwie"/>
    <d v="2026-02-01T00:00:00"/>
    <n v="4"/>
    <n v="256.33999999999997"/>
    <n v="1025.3599999999999"/>
  </r>
  <r>
    <x v="496"/>
    <x v="496"/>
    <s v="Obuwie"/>
    <d v="2026-03-01T00:00:00"/>
    <n v="5"/>
    <n v="263.12"/>
    <n v="1315.6"/>
  </r>
  <r>
    <x v="496"/>
    <x v="496"/>
    <s v="Obuwie"/>
    <d v="2026-04-01T00:00:00"/>
    <n v="4"/>
    <n v="278.51"/>
    <n v="1114.04"/>
  </r>
  <r>
    <x v="496"/>
    <x v="496"/>
    <s v="Obuwie"/>
    <d v="2026-05-01T00:00:00"/>
    <n v="5"/>
    <n v="282.3"/>
    <n v="1411.5"/>
  </r>
  <r>
    <x v="496"/>
    <x v="496"/>
    <s v="Obuwie"/>
    <d v="2026-06-01T00:00:00"/>
    <n v="5"/>
    <n v="266.83999999999997"/>
    <n v="1334.1999999999998"/>
  </r>
  <r>
    <x v="496"/>
    <x v="496"/>
    <s v="Obuwie"/>
    <d v="2026-07-01T00:00:00"/>
    <n v="5"/>
    <n v="261.27999999999997"/>
    <n v="1306.3999999999999"/>
  </r>
  <r>
    <x v="497"/>
    <x v="497"/>
    <s v="Artykuły biurowe"/>
    <d v="2024-08-01T00:00:00"/>
    <n v="3"/>
    <n v="38.49"/>
    <n v="115.47"/>
  </r>
  <r>
    <x v="497"/>
    <x v="497"/>
    <s v="Artykuły biurowe"/>
    <d v="2024-09-01T00:00:00"/>
    <n v="4"/>
    <n v="37.36"/>
    <n v="149.44"/>
  </r>
  <r>
    <x v="497"/>
    <x v="497"/>
    <s v="Artykuły biurowe"/>
    <d v="2024-10-01T00:00:00"/>
    <n v="5"/>
    <n v="36.24"/>
    <n v="181.20000000000002"/>
  </r>
  <r>
    <x v="497"/>
    <x v="497"/>
    <s v="Artykuły biurowe"/>
    <d v="2024-11-01T00:00:00"/>
    <n v="6"/>
    <n v="37.99"/>
    <n v="227.94"/>
  </r>
  <r>
    <x v="497"/>
    <x v="497"/>
    <s v="Artykuły biurowe"/>
    <d v="2024-12-01T00:00:00"/>
    <n v="4"/>
    <n v="36.31"/>
    <n v="145.24"/>
  </r>
  <r>
    <x v="497"/>
    <x v="497"/>
    <s v="Artykuły biurowe"/>
    <d v="2025-01-01T00:00:00"/>
    <n v="5"/>
    <n v="35.79"/>
    <n v="178.95"/>
  </r>
  <r>
    <x v="497"/>
    <x v="497"/>
    <s v="Artykuły biurowe"/>
    <d v="2025-02-01T00:00:00"/>
    <n v="4"/>
    <n v="35.43"/>
    <n v="141.72"/>
  </r>
  <r>
    <x v="497"/>
    <x v="497"/>
    <s v="Artykuły biurowe"/>
    <d v="2025-03-01T00:00:00"/>
    <n v="4"/>
    <n v="38.31"/>
    <n v="153.24"/>
  </r>
  <r>
    <x v="497"/>
    <x v="497"/>
    <s v="Artykuły biurowe"/>
    <d v="2025-04-01T00:00:00"/>
    <n v="2"/>
    <n v="38.729999999999997"/>
    <n v="77.459999999999994"/>
  </r>
  <r>
    <x v="497"/>
    <x v="497"/>
    <s v="Artykuły biurowe"/>
    <d v="2025-05-01T00:00:00"/>
    <n v="2"/>
    <n v="35.74"/>
    <n v="71.48"/>
  </r>
  <r>
    <x v="497"/>
    <x v="497"/>
    <s v="Artykuły biurowe"/>
    <d v="2025-06-01T00:00:00"/>
    <n v="1"/>
    <n v="35.520000000000003"/>
    <n v="35.520000000000003"/>
  </r>
  <r>
    <x v="497"/>
    <x v="497"/>
    <s v="Artykuły biurowe"/>
    <d v="2025-07-01T00:00:00"/>
    <n v="2"/>
    <n v="37"/>
    <n v="74"/>
  </r>
  <r>
    <x v="497"/>
    <x v="497"/>
    <s v="Artykuły biurowe"/>
    <d v="2025-08-01T00:00:00"/>
    <n v="3"/>
    <n v="36.94"/>
    <n v="110.82"/>
  </r>
  <r>
    <x v="497"/>
    <x v="497"/>
    <s v="Artykuły biurowe"/>
    <d v="2025-09-01T00:00:00"/>
    <n v="4"/>
    <n v="38.880000000000003"/>
    <n v="155.52000000000001"/>
  </r>
  <r>
    <x v="497"/>
    <x v="497"/>
    <s v="Artykuły biurowe"/>
    <d v="2025-10-01T00:00:00"/>
    <n v="5"/>
    <n v="35.56"/>
    <n v="177.8"/>
  </r>
  <r>
    <x v="497"/>
    <x v="497"/>
    <s v="Artykuły biurowe"/>
    <d v="2025-11-01T00:00:00"/>
    <n v="5"/>
    <n v="38.81"/>
    <n v="194.05"/>
  </r>
  <r>
    <x v="497"/>
    <x v="497"/>
    <s v="Artykuły biurowe"/>
    <d v="2025-12-01T00:00:00"/>
    <n v="6"/>
    <n v="36.22"/>
    <n v="217.32"/>
  </r>
  <r>
    <x v="497"/>
    <x v="497"/>
    <s v="Artykuły biurowe"/>
    <d v="2026-01-01T00:00:00"/>
    <n v="6"/>
    <n v="37.590000000000003"/>
    <n v="225.54000000000002"/>
  </r>
  <r>
    <x v="497"/>
    <x v="497"/>
    <s v="Artykuły biurowe"/>
    <d v="2026-02-01T00:00:00"/>
    <n v="4"/>
    <n v="35.58"/>
    <n v="142.32"/>
  </r>
  <r>
    <x v="497"/>
    <x v="497"/>
    <s v="Artykuły biurowe"/>
    <d v="2026-03-01T00:00:00"/>
    <n v="4"/>
    <n v="38.74"/>
    <n v="154.96"/>
  </r>
  <r>
    <x v="497"/>
    <x v="497"/>
    <s v="Artykuły biurowe"/>
    <d v="2026-04-01T00:00:00"/>
    <n v="2"/>
    <n v="37.01"/>
    <n v="74.02"/>
  </r>
  <r>
    <x v="497"/>
    <x v="497"/>
    <s v="Artykuły biurowe"/>
    <d v="2026-05-01T00:00:00"/>
    <n v="2"/>
    <n v="37.75"/>
    <n v="75.5"/>
  </r>
  <r>
    <x v="497"/>
    <x v="497"/>
    <s v="Artykuły biurowe"/>
    <d v="2026-06-01T00:00:00"/>
    <n v="2"/>
    <n v="37.1"/>
    <n v="74.2"/>
  </r>
  <r>
    <x v="497"/>
    <x v="497"/>
    <s v="Artykuły biurowe"/>
    <d v="2026-07-01T00:00:00"/>
    <n v="2"/>
    <n v="38.61"/>
    <n v="77.22"/>
  </r>
  <r>
    <x v="498"/>
    <x v="498"/>
    <s v="AGD"/>
    <d v="2024-08-01T00:00:00"/>
    <n v="0"/>
    <n v="507.79"/>
    <n v="0"/>
  </r>
  <r>
    <x v="498"/>
    <x v="498"/>
    <s v="AGD"/>
    <d v="2024-09-01T00:00:00"/>
    <n v="0"/>
    <n v="478.14"/>
    <n v="0"/>
  </r>
  <r>
    <x v="498"/>
    <x v="498"/>
    <s v="AGD"/>
    <d v="2024-10-01T00:00:00"/>
    <n v="1"/>
    <n v="511.02"/>
    <n v="511.02"/>
  </r>
  <r>
    <x v="498"/>
    <x v="498"/>
    <s v="AGD"/>
    <d v="2024-11-01T00:00:00"/>
    <n v="2"/>
    <n v="509.25"/>
    <n v="1018.5"/>
  </r>
  <r>
    <x v="498"/>
    <x v="498"/>
    <s v="AGD"/>
    <d v="2024-12-01T00:00:00"/>
    <n v="3"/>
    <n v="469.57"/>
    <n v="1408.71"/>
  </r>
  <r>
    <x v="498"/>
    <x v="498"/>
    <s v="AGD"/>
    <d v="2025-01-01T00:00:00"/>
    <n v="3"/>
    <n v="510.59"/>
    <n v="1531.77"/>
  </r>
  <r>
    <x v="498"/>
    <x v="498"/>
    <s v="AGD"/>
    <d v="2025-02-01T00:00:00"/>
    <n v="2"/>
    <n v="475.3"/>
    <n v="950.6"/>
  </r>
  <r>
    <x v="498"/>
    <x v="498"/>
    <s v="AGD"/>
    <d v="2025-03-01T00:00:00"/>
    <n v="2"/>
    <n v="495.3"/>
    <n v="990.6"/>
  </r>
  <r>
    <x v="498"/>
    <x v="498"/>
    <s v="AGD"/>
    <d v="2025-04-01T00:00:00"/>
    <n v="2"/>
    <n v="484.98"/>
    <n v="969.96"/>
  </r>
  <r>
    <x v="498"/>
    <x v="498"/>
    <s v="AGD"/>
    <d v="2025-05-01T00:00:00"/>
    <n v="2"/>
    <n v="516.87"/>
    <n v="1033.74"/>
  </r>
  <r>
    <x v="498"/>
    <x v="498"/>
    <s v="AGD"/>
    <d v="2025-06-01T00:00:00"/>
    <n v="1"/>
    <n v="506.12"/>
    <n v="506.12"/>
  </r>
  <r>
    <x v="498"/>
    <x v="498"/>
    <s v="AGD"/>
    <d v="2025-07-01T00:00:00"/>
    <n v="0"/>
    <n v="515.03"/>
    <n v="0"/>
  </r>
  <r>
    <x v="498"/>
    <x v="498"/>
    <s v="AGD"/>
    <d v="2025-08-01T00:00:00"/>
    <n v="0"/>
    <n v="505.99"/>
    <n v="0"/>
  </r>
  <r>
    <x v="498"/>
    <x v="498"/>
    <s v="AGD"/>
    <d v="2025-09-01T00:00:00"/>
    <n v="0"/>
    <n v="474.98"/>
    <n v="0"/>
  </r>
  <r>
    <x v="498"/>
    <x v="498"/>
    <s v="AGD"/>
    <d v="2025-10-01T00:00:00"/>
    <n v="1"/>
    <n v="486.11"/>
    <n v="486.11"/>
  </r>
  <r>
    <x v="498"/>
    <x v="498"/>
    <s v="AGD"/>
    <d v="2025-11-01T00:00:00"/>
    <n v="1"/>
    <n v="492.66"/>
    <n v="492.66"/>
  </r>
  <r>
    <x v="498"/>
    <x v="498"/>
    <s v="AGD"/>
    <d v="2025-12-01T00:00:00"/>
    <n v="2"/>
    <n v="502.14"/>
    <n v="1004.28"/>
  </r>
  <r>
    <x v="498"/>
    <x v="498"/>
    <s v="AGD"/>
    <d v="2026-01-01T00:00:00"/>
    <n v="2"/>
    <n v="478.04"/>
    <n v="956.08"/>
  </r>
  <r>
    <x v="498"/>
    <x v="498"/>
    <s v="AGD"/>
    <d v="2026-02-01T00:00:00"/>
    <n v="2"/>
    <n v="502.71"/>
    <n v="1005.42"/>
  </r>
  <r>
    <x v="498"/>
    <x v="498"/>
    <s v="AGD"/>
    <d v="2026-03-01T00:00:00"/>
    <n v="3"/>
    <n v="490.1"/>
    <n v="1470.3000000000002"/>
  </r>
  <r>
    <x v="498"/>
    <x v="498"/>
    <s v="AGD"/>
    <d v="2026-04-01T00:00:00"/>
    <n v="2"/>
    <n v="502.16"/>
    <n v="1004.32"/>
  </r>
  <r>
    <x v="498"/>
    <x v="498"/>
    <s v="AGD"/>
    <d v="2026-05-01T00:00:00"/>
    <n v="2"/>
    <n v="496.12"/>
    <n v="992.24"/>
  </r>
  <r>
    <x v="498"/>
    <x v="498"/>
    <s v="AGD"/>
    <d v="2026-06-01T00:00:00"/>
    <n v="1"/>
    <n v="505.54"/>
    <n v="505.54"/>
  </r>
  <r>
    <x v="498"/>
    <x v="498"/>
    <s v="AGD"/>
    <d v="2026-07-01T00:00:00"/>
    <n v="1"/>
    <n v="509.51"/>
    <n v="509.51"/>
  </r>
  <r>
    <x v="499"/>
    <x v="499"/>
    <s v="AGD"/>
    <d v="2024-08-01T00:00:00"/>
    <n v="7"/>
    <n v="91.32"/>
    <n v="639.24"/>
  </r>
  <r>
    <x v="499"/>
    <x v="499"/>
    <s v="AGD"/>
    <d v="2024-09-01T00:00:00"/>
    <n v="2"/>
    <n v="91.72"/>
    <n v="183.44"/>
  </r>
  <r>
    <x v="499"/>
    <x v="499"/>
    <s v="AGD"/>
    <d v="2024-10-01T00:00:00"/>
    <n v="0"/>
    <n v="90.24"/>
    <n v="0"/>
  </r>
  <r>
    <x v="499"/>
    <x v="499"/>
    <s v="AGD"/>
    <d v="2024-11-01T00:00:00"/>
    <n v="2"/>
    <n v="84.05"/>
    <n v="168.1"/>
  </r>
  <r>
    <x v="499"/>
    <x v="499"/>
    <s v="AGD"/>
    <d v="2024-12-01T00:00:00"/>
    <n v="7"/>
    <n v="91.27"/>
    <n v="638.89"/>
  </r>
  <r>
    <x v="499"/>
    <x v="499"/>
    <s v="AGD"/>
    <d v="2025-01-01T00:00:00"/>
    <n v="15"/>
    <n v="84.43"/>
    <n v="1266.45"/>
  </r>
  <r>
    <x v="499"/>
    <x v="499"/>
    <s v="AGD"/>
    <d v="2025-02-01T00:00:00"/>
    <n v="26"/>
    <n v="85.72"/>
    <n v="2228.7199999999998"/>
  </r>
  <r>
    <x v="499"/>
    <x v="499"/>
    <s v="AGD"/>
    <d v="2025-03-01T00:00:00"/>
    <n v="24"/>
    <n v="90.28"/>
    <n v="2166.7200000000003"/>
  </r>
  <r>
    <x v="499"/>
    <x v="499"/>
    <s v="AGD"/>
    <d v="2025-04-01T00:00:00"/>
    <n v="31"/>
    <n v="90.4"/>
    <n v="2802.4"/>
  </r>
  <r>
    <x v="499"/>
    <x v="499"/>
    <s v="AGD"/>
    <d v="2025-05-01T00:00:00"/>
    <n v="25"/>
    <n v="88.99"/>
    <n v="2224.75"/>
  </r>
  <r>
    <x v="499"/>
    <x v="499"/>
    <s v="AGD"/>
    <d v="2025-06-01T00:00:00"/>
    <n v="22"/>
    <n v="88.44"/>
    <n v="1945.6799999999998"/>
  </r>
  <r>
    <x v="499"/>
    <x v="499"/>
    <s v="AGD"/>
    <d v="2025-07-01T00:00:00"/>
    <n v="14"/>
    <n v="84.19"/>
    <n v="1178.6599999999999"/>
  </r>
  <r>
    <x v="499"/>
    <x v="499"/>
    <s v="AGD"/>
    <d v="2025-08-01T00:00:00"/>
    <n v="6"/>
    <n v="88.2"/>
    <n v="529.20000000000005"/>
  </r>
  <r>
    <x v="499"/>
    <x v="499"/>
    <s v="AGD"/>
    <d v="2025-09-01T00:00:00"/>
    <n v="3"/>
    <n v="86.06"/>
    <n v="258.18"/>
  </r>
  <r>
    <x v="499"/>
    <x v="499"/>
    <s v="AGD"/>
    <d v="2025-10-01T00:00:00"/>
    <n v="0"/>
    <n v="87.05"/>
    <n v="0"/>
  </r>
  <r>
    <x v="499"/>
    <x v="499"/>
    <s v="AGD"/>
    <d v="2025-11-01T00:00:00"/>
    <n v="2"/>
    <n v="91.88"/>
    <n v="183.76"/>
  </r>
  <r>
    <x v="499"/>
    <x v="499"/>
    <s v="AGD"/>
    <d v="2025-12-01T00:00:00"/>
    <n v="5"/>
    <n v="89.75"/>
    <n v="448.75"/>
  </r>
  <r>
    <x v="499"/>
    <x v="499"/>
    <s v="AGD"/>
    <d v="2026-01-01T00:00:00"/>
    <n v="13"/>
    <n v="88.93"/>
    <n v="1156.0900000000001"/>
  </r>
  <r>
    <x v="499"/>
    <x v="499"/>
    <s v="AGD"/>
    <d v="2026-02-01T00:00:00"/>
    <n v="18"/>
    <n v="86.66"/>
    <n v="1559.8799999999999"/>
  </r>
  <r>
    <x v="499"/>
    <x v="499"/>
    <s v="AGD"/>
    <d v="2026-03-01T00:00:00"/>
    <n v="19"/>
    <n v="87.15"/>
    <n v="1655.8500000000001"/>
  </r>
  <r>
    <x v="499"/>
    <x v="499"/>
    <s v="AGD"/>
    <d v="2026-04-01T00:00:00"/>
    <n v="26"/>
    <n v="84.52"/>
    <n v="2197.52"/>
  </r>
  <r>
    <x v="499"/>
    <x v="499"/>
    <s v="AGD"/>
    <d v="2026-05-01T00:00:00"/>
    <n v="37"/>
    <n v="85.03"/>
    <n v="3146.11"/>
  </r>
  <r>
    <x v="499"/>
    <x v="499"/>
    <s v="AGD"/>
    <d v="2026-06-01T00:00:00"/>
    <n v="23"/>
    <n v="88.91"/>
    <n v="2044.9299999999998"/>
  </r>
  <r>
    <x v="499"/>
    <x v="499"/>
    <s v="AGD"/>
    <d v="2026-07-01T00:00:00"/>
    <n v="15"/>
    <n v="89.5"/>
    <n v="1342.5"/>
  </r>
  <r>
    <x v="500"/>
    <x v="50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x v="0"/>
    <s v="Segregator A4 Compact"/>
    <s v="Artykuły biurowe"/>
    <x v="0"/>
    <n v="2"/>
    <n v="24.11"/>
    <n v="48.22"/>
  </r>
  <r>
    <x v="0"/>
    <s v="Segregator A4 Compact"/>
    <s v="Artykuły biurowe"/>
    <x v="1"/>
    <n v="2"/>
    <n v="23.61"/>
    <n v="47.22"/>
  </r>
  <r>
    <x v="0"/>
    <s v="Segregator A4 Compact"/>
    <s v="Artykuły biurowe"/>
    <x v="2"/>
    <n v="2"/>
    <n v="23.55"/>
    <n v="47.1"/>
  </r>
  <r>
    <x v="0"/>
    <s v="Segregator A4 Compact"/>
    <s v="Artykuły biurowe"/>
    <x v="3"/>
    <n v="2"/>
    <n v="24.07"/>
    <n v="48.14"/>
  </r>
  <r>
    <x v="0"/>
    <s v="Segregator A4 Compact"/>
    <s v="Artykuły biurowe"/>
    <x v="4"/>
    <n v="2"/>
    <n v="22.59"/>
    <n v="45.18"/>
  </r>
  <r>
    <x v="0"/>
    <s v="Segregator A4 Compact"/>
    <s v="Artykuły biurowe"/>
    <x v="5"/>
    <n v="2"/>
    <n v="23.73"/>
    <n v="47.46"/>
  </r>
  <r>
    <x v="0"/>
    <s v="Segregator A4 Compact"/>
    <s v="Artykuły biurowe"/>
    <x v="6"/>
    <n v="2"/>
    <n v="22.78"/>
    <n v="45.56"/>
  </r>
  <r>
    <x v="0"/>
    <s v="Segregator A4 Compact"/>
    <s v="Artykuły biurowe"/>
    <x v="7"/>
    <n v="2"/>
    <n v="23.51"/>
    <n v="47.02"/>
  </r>
  <r>
    <x v="0"/>
    <s v="Segregator A4 Compact"/>
    <s v="Artykuły biurowe"/>
    <x v="8"/>
    <n v="2"/>
    <n v="22.91"/>
    <n v="45.82"/>
  </r>
  <r>
    <x v="0"/>
    <s v="Segregator A4 Compact"/>
    <s v="Artykuły biurowe"/>
    <x v="9"/>
    <n v="2"/>
    <n v="22.97"/>
    <n v="45.94"/>
  </r>
  <r>
    <x v="0"/>
    <s v="Segregator A4 Compact"/>
    <s v="Artykuły biurowe"/>
    <x v="10"/>
    <n v="2"/>
    <n v="24.16"/>
    <n v="48.32"/>
  </r>
  <r>
    <x v="0"/>
    <s v="Segregator A4 Compact"/>
    <s v="Artykuły biurowe"/>
    <x v="11"/>
    <n v="2"/>
    <n v="23.22"/>
    <n v="46.44"/>
  </r>
  <r>
    <x v="0"/>
    <s v="Segregator A4 Compact"/>
    <s v="Artykuły biurowe"/>
    <x v="12"/>
    <n v="2"/>
    <n v="23.8"/>
    <n v="47.6"/>
  </r>
  <r>
    <x v="0"/>
    <s v="Segregator A4 Compact"/>
    <s v="Artykuły biurowe"/>
    <x v="13"/>
    <n v="2"/>
    <n v="23.37"/>
    <n v="46.74"/>
  </r>
  <r>
    <x v="0"/>
    <s v="Segregator A4 Compact"/>
    <s v="Artykuły biurowe"/>
    <x v="14"/>
    <n v="2"/>
    <n v="24.7"/>
    <n v="49.4"/>
  </r>
  <r>
    <x v="0"/>
    <s v="Segregator A4 Compact"/>
    <s v="Artykuły biurowe"/>
    <x v="15"/>
    <n v="3"/>
    <n v="23.31"/>
    <n v="69.929999999999993"/>
  </r>
  <r>
    <x v="0"/>
    <s v="Segregator A4 Compact"/>
    <s v="Artykuły biurowe"/>
    <x v="16"/>
    <n v="2"/>
    <n v="24.61"/>
    <n v="49.22"/>
  </r>
  <r>
    <x v="0"/>
    <s v="Segregator A4 Compact"/>
    <s v="Artykuły biurowe"/>
    <x v="17"/>
    <n v="2"/>
    <n v="23.47"/>
    <n v="46.94"/>
  </r>
  <r>
    <x v="0"/>
    <s v="Segregator A4 Compact"/>
    <s v="Artykuły biurowe"/>
    <x v="18"/>
    <n v="2"/>
    <n v="24.57"/>
    <n v="49.14"/>
  </r>
  <r>
    <x v="0"/>
    <s v="Segregator A4 Compact"/>
    <s v="Artykuły biurowe"/>
    <x v="19"/>
    <n v="3"/>
    <n v="24.52"/>
    <n v="73.56"/>
  </r>
  <r>
    <x v="0"/>
    <s v="Segregator A4 Compact"/>
    <s v="Artykuły biurowe"/>
    <x v="20"/>
    <n v="3"/>
    <n v="23.98"/>
    <n v="71.94"/>
  </r>
  <r>
    <x v="0"/>
    <s v="Segregator A4 Compact"/>
    <s v="Artykuły biurowe"/>
    <x v="21"/>
    <n v="3"/>
    <n v="24.13"/>
    <n v="72.39"/>
  </r>
  <r>
    <x v="0"/>
    <s v="Segregator A4 Compact"/>
    <s v="Artykuły biurowe"/>
    <x v="22"/>
    <n v="3"/>
    <n v="22.81"/>
    <n v="68.429999999999993"/>
  </r>
  <r>
    <x v="0"/>
    <s v="Segregator A4 Compact"/>
    <s v="Artykuły biurowe"/>
    <x v="23"/>
    <n v="2"/>
    <n v="22.54"/>
    <n v="45.08"/>
  </r>
  <r>
    <x v="1"/>
    <s v="Herbata czarna 100g Pro"/>
    <s v="Spożywcze"/>
    <x v="0"/>
    <n v="13"/>
    <n v="35.049999999999997"/>
    <n v="455.65"/>
  </r>
  <r>
    <x v="1"/>
    <s v="Herbata czarna 100g Pro"/>
    <s v="Spożywcze"/>
    <x v="1"/>
    <n v="14"/>
    <n v="34.54"/>
    <n v="483.56"/>
  </r>
  <r>
    <x v="1"/>
    <s v="Herbata czarna 100g Pro"/>
    <s v="Spożywcze"/>
    <x v="2"/>
    <n v="13"/>
    <n v="35.270000000000003"/>
    <n v="458.51000000000005"/>
  </r>
  <r>
    <x v="1"/>
    <s v="Herbata czarna 100g Pro"/>
    <s v="Spożywcze"/>
    <x v="3"/>
    <n v="13"/>
    <n v="36.67"/>
    <n v="476.71000000000004"/>
  </r>
  <r>
    <x v="1"/>
    <s v="Herbata czarna 100g Pro"/>
    <s v="Spożywcze"/>
    <x v="4"/>
    <n v="13"/>
    <n v="37.950000000000003"/>
    <n v="493.35"/>
  </r>
  <r>
    <x v="1"/>
    <s v="Herbata czarna 100g Pro"/>
    <s v="Spożywcze"/>
    <x v="5"/>
    <n v="15"/>
    <n v="36.49"/>
    <n v="547.35"/>
  </r>
  <r>
    <x v="1"/>
    <s v="Herbata czarna 100g Pro"/>
    <s v="Spożywcze"/>
    <x v="6"/>
    <n v="13"/>
    <n v="36.99"/>
    <n v="480.87"/>
  </r>
  <r>
    <x v="1"/>
    <s v="Herbata czarna 100g Pro"/>
    <s v="Spożywcze"/>
    <x v="7"/>
    <n v="12"/>
    <n v="35.090000000000003"/>
    <n v="421.08000000000004"/>
  </r>
  <r>
    <x v="1"/>
    <s v="Herbata czarna 100g Pro"/>
    <s v="Spożywcze"/>
    <x v="8"/>
    <n v="10"/>
    <n v="36.76"/>
    <n v="367.59999999999997"/>
  </r>
  <r>
    <x v="1"/>
    <s v="Herbata czarna 100g Pro"/>
    <s v="Spożywcze"/>
    <x v="9"/>
    <n v="12"/>
    <n v="34.880000000000003"/>
    <n v="418.56000000000006"/>
  </r>
  <r>
    <x v="1"/>
    <s v="Herbata czarna 100g Pro"/>
    <s v="Spożywcze"/>
    <x v="10"/>
    <n v="11"/>
    <n v="34.979999999999997"/>
    <n v="384.78"/>
  </r>
  <r>
    <x v="1"/>
    <s v="Herbata czarna 100g Pro"/>
    <s v="Spożywcze"/>
    <x v="11"/>
    <n v="11"/>
    <n v="35.21"/>
    <n v="387.31"/>
  </r>
  <r>
    <x v="1"/>
    <s v="Herbata czarna 100g Pro"/>
    <s v="Spożywcze"/>
    <x v="12"/>
    <n v="12"/>
    <n v="36.31"/>
    <n v="435.72"/>
  </r>
  <r>
    <x v="1"/>
    <s v="Herbata czarna 100g Pro"/>
    <s v="Spożywcze"/>
    <x v="13"/>
    <n v="12"/>
    <n v="34.53"/>
    <n v="414.36"/>
  </r>
  <r>
    <x v="1"/>
    <s v="Herbata czarna 100g Pro"/>
    <s v="Spożywcze"/>
    <x v="14"/>
    <n v="16"/>
    <n v="36.96"/>
    <n v="591.36"/>
  </r>
  <r>
    <x v="1"/>
    <s v="Herbata czarna 100g Pro"/>
    <s v="Spożywcze"/>
    <x v="15"/>
    <n v="13"/>
    <n v="34.5"/>
    <n v="448.5"/>
  </r>
  <r>
    <x v="1"/>
    <s v="Herbata czarna 100g Pro"/>
    <s v="Spożywcze"/>
    <x v="16"/>
    <n v="15"/>
    <n v="37.450000000000003"/>
    <n v="561.75"/>
  </r>
  <r>
    <x v="1"/>
    <s v="Herbata czarna 100g Pro"/>
    <s v="Spożywcze"/>
    <x v="17"/>
    <n v="17"/>
    <n v="36.229999999999997"/>
    <n v="615.91"/>
  </r>
  <r>
    <x v="1"/>
    <s v="Herbata czarna 100g Pro"/>
    <s v="Spożywcze"/>
    <x v="18"/>
    <n v="16"/>
    <n v="35.130000000000003"/>
    <n v="562.08000000000004"/>
  </r>
  <r>
    <x v="1"/>
    <s v="Herbata czarna 100g Pro"/>
    <s v="Spożywcze"/>
    <x v="19"/>
    <n v="13"/>
    <n v="37.67"/>
    <n v="489.71000000000004"/>
  </r>
  <r>
    <x v="1"/>
    <s v="Herbata czarna 100g Pro"/>
    <s v="Spożywcze"/>
    <x v="20"/>
    <n v="12"/>
    <n v="37.380000000000003"/>
    <n v="448.56000000000006"/>
  </r>
  <r>
    <x v="1"/>
    <s v="Herbata czarna 100g Pro"/>
    <s v="Spożywcze"/>
    <x v="21"/>
    <n v="12"/>
    <n v="35.200000000000003"/>
    <n v="422.40000000000003"/>
  </r>
  <r>
    <x v="1"/>
    <s v="Herbata czarna 100g Pro"/>
    <s v="Spożywcze"/>
    <x v="22"/>
    <n v="12"/>
    <n v="34.71"/>
    <n v="416.52"/>
  </r>
  <r>
    <x v="1"/>
    <s v="Herbata czarna 100g Pro"/>
    <s v="Spożywcze"/>
    <x v="23"/>
    <n v="9"/>
    <n v="34.729999999999997"/>
    <n v="312.57"/>
  </r>
  <r>
    <x v="2"/>
    <s v="Buty sportowe"/>
    <s v="Obuwie"/>
    <x v="0"/>
    <n v="9"/>
    <n v="101.16"/>
    <n v="910.43999999999994"/>
  </r>
  <r>
    <x v="2"/>
    <s v="Buty sportowe"/>
    <s v="Obuwie"/>
    <x v="1"/>
    <n v="6"/>
    <n v="94.65"/>
    <n v="567.90000000000009"/>
  </r>
  <r>
    <x v="2"/>
    <s v="Buty sportowe"/>
    <s v="Obuwie"/>
    <x v="2"/>
    <n v="5"/>
    <n v="92.21"/>
    <n v="461.04999999999995"/>
  </r>
  <r>
    <x v="2"/>
    <s v="Buty sportowe"/>
    <s v="Obuwie"/>
    <x v="3"/>
    <n v="3"/>
    <n v="96.03"/>
    <n v="288.09000000000003"/>
  </r>
  <r>
    <x v="2"/>
    <s v="Buty sportowe"/>
    <s v="Obuwie"/>
    <x v="4"/>
    <n v="3"/>
    <n v="91.63"/>
    <n v="274.89"/>
  </r>
  <r>
    <x v="2"/>
    <s v="Buty sportowe"/>
    <s v="Obuwie"/>
    <x v="5"/>
    <n v="2"/>
    <n v="97.93"/>
    <n v="195.86"/>
  </r>
  <r>
    <x v="2"/>
    <s v="Buty sportowe"/>
    <s v="Obuwie"/>
    <x v="6"/>
    <n v="1"/>
    <n v="99"/>
    <n v="99"/>
  </r>
  <r>
    <x v="2"/>
    <s v="Buty sportowe"/>
    <s v="Obuwie"/>
    <x v="7"/>
    <n v="2"/>
    <n v="92.19"/>
    <n v="184.38"/>
  </r>
  <r>
    <x v="2"/>
    <s v="Buty sportowe"/>
    <s v="Obuwie"/>
    <x v="8"/>
    <n v="4"/>
    <n v="98.8"/>
    <n v="395.2"/>
  </r>
  <r>
    <x v="2"/>
    <s v="Buty sportowe"/>
    <s v="Obuwie"/>
    <x v="9"/>
    <n v="7"/>
    <n v="96.54"/>
    <n v="675.78000000000009"/>
  </r>
  <r>
    <x v="2"/>
    <s v="Buty sportowe"/>
    <s v="Obuwie"/>
    <x v="10"/>
    <n v="8"/>
    <n v="98.7"/>
    <n v="789.6"/>
  </r>
  <r>
    <x v="2"/>
    <s v="Buty sportowe"/>
    <s v="Obuwie"/>
    <x v="11"/>
    <n v="7"/>
    <n v="93.43"/>
    <n v="654.01"/>
  </r>
  <r>
    <x v="2"/>
    <s v="Buty sportowe"/>
    <s v="Obuwie"/>
    <x v="12"/>
    <n v="8"/>
    <n v="98.86"/>
    <n v="790.88"/>
  </r>
  <r>
    <x v="2"/>
    <s v="Buty sportowe"/>
    <s v="Obuwie"/>
    <x v="13"/>
    <n v="8"/>
    <n v="97.86"/>
    <n v="782.88"/>
  </r>
  <r>
    <x v="2"/>
    <s v="Buty sportowe"/>
    <s v="Obuwie"/>
    <x v="14"/>
    <n v="6"/>
    <n v="93.06"/>
    <n v="558.36"/>
  </r>
  <r>
    <x v="2"/>
    <s v="Buty sportowe"/>
    <s v="Obuwie"/>
    <x v="15"/>
    <n v="5"/>
    <n v="98.46"/>
    <n v="492.29999999999995"/>
  </r>
  <r>
    <x v="2"/>
    <s v="Buty sportowe"/>
    <s v="Obuwie"/>
    <x v="16"/>
    <n v="2"/>
    <n v="93.88"/>
    <n v="187.76"/>
  </r>
  <r>
    <x v="2"/>
    <s v="Buty sportowe"/>
    <s v="Obuwie"/>
    <x v="17"/>
    <n v="1"/>
    <n v="95.65"/>
    <n v="95.65"/>
  </r>
  <r>
    <x v="2"/>
    <s v="Buty sportowe"/>
    <s v="Obuwie"/>
    <x v="18"/>
    <n v="2"/>
    <n v="92.29"/>
    <n v="184.58"/>
  </r>
  <r>
    <x v="2"/>
    <s v="Buty sportowe"/>
    <s v="Obuwie"/>
    <x v="19"/>
    <n v="3"/>
    <n v="95.24"/>
    <n v="285.71999999999997"/>
  </r>
  <r>
    <x v="2"/>
    <s v="Buty sportowe"/>
    <s v="Obuwie"/>
    <x v="20"/>
    <n v="4"/>
    <n v="94.17"/>
    <n v="376.68"/>
  </r>
  <r>
    <x v="2"/>
    <s v="Buty sportowe"/>
    <s v="Obuwie"/>
    <x v="21"/>
    <n v="7"/>
    <n v="94.1"/>
    <n v="658.69999999999993"/>
  </r>
  <r>
    <x v="2"/>
    <s v="Buty sportowe"/>
    <s v="Obuwie"/>
    <x v="22"/>
    <n v="8"/>
    <n v="94.15"/>
    <n v="753.2"/>
  </r>
  <r>
    <x v="2"/>
    <s v="Buty sportowe"/>
    <s v="Obuwie"/>
    <x v="23"/>
    <n v="10"/>
    <n v="98.25"/>
    <n v="982.5"/>
  </r>
  <r>
    <x v="3"/>
    <s v="Czekolada mleczna Compact"/>
    <s v="Spożywcze"/>
    <x v="0"/>
    <n v="3"/>
    <n v="9.7100000000000009"/>
    <n v="29.130000000000003"/>
  </r>
  <r>
    <x v="3"/>
    <s v="Czekolada mleczna Compact"/>
    <s v="Spożywcze"/>
    <x v="1"/>
    <n v="2"/>
    <n v="9.83"/>
    <n v="19.66"/>
  </r>
  <r>
    <x v="3"/>
    <s v="Czekolada mleczna Compact"/>
    <s v="Spożywcze"/>
    <x v="2"/>
    <n v="3"/>
    <n v="9.75"/>
    <n v="29.25"/>
  </r>
  <r>
    <x v="3"/>
    <s v="Czekolada mleczna Compact"/>
    <s v="Spożywcze"/>
    <x v="3"/>
    <n v="3"/>
    <n v="9.5"/>
    <n v="28.5"/>
  </r>
  <r>
    <x v="3"/>
    <s v="Czekolada mleczna Compact"/>
    <s v="Spożywcze"/>
    <x v="4"/>
    <n v="3"/>
    <n v="9.7200000000000006"/>
    <n v="29.160000000000004"/>
  </r>
  <r>
    <x v="3"/>
    <s v="Czekolada mleczna Compact"/>
    <s v="Spożywcze"/>
    <x v="5"/>
    <n v="2"/>
    <n v="9.94"/>
    <n v="19.88"/>
  </r>
  <r>
    <x v="3"/>
    <s v="Czekolada mleczna Compact"/>
    <s v="Spożywcze"/>
    <x v="6"/>
    <n v="3"/>
    <n v="10.029999999999999"/>
    <n v="30.089999999999996"/>
  </r>
  <r>
    <x v="3"/>
    <s v="Czekolada mleczna Compact"/>
    <s v="Spożywcze"/>
    <x v="7"/>
    <n v="3"/>
    <n v="9.89"/>
    <n v="29.67"/>
  </r>
  <r>
    <x v="3"/>
    <s v="Czekolada mleczna Compact"/>
    <s v="Spożywcze"/>
    <x v="8"/>
    <n v="3"/>
    <n v="9.17"/>
    <n v="27.509999999999998"/>
  </r>
  <r>
    <x v="3"/>
    <s v="Czekolada mleczna Compact"/>
    <s v="Spożywcze"/>
    <x v="9"/>
    <n v="3"/>
    <n v="9.39"/>
    <n v="28.17"/>
  </r>
  <r>
    <x v="3"/>
    <s v="Czekolada mleczna Compact"/>
    <s v="Spożywcze"/>
    <x v="10"/>
    <n v="3"/>
    <n v="10.039999999999999"/>
    <n v="30.119999999999997"/>
  </r>
  <r>
    <x v="3"/>
    <s v="Czekolada mleczna Compact"/>
    <s v="Spożywcze"/>
    <x v="11"/>
    <n v="3"/>
    <n v="9.1199999999999992"/>
    <n v="27.36"/>
  </r>
  <r>
    <x v="3"/>
    <s v="Czekolada mleczna Compact"/>
    <s v="Spożywcze"/>
    <x v="12"/>
    <n v="3"/>
    <n v="9.43"/>
    <n v="28.29"/>
  </r>
  <r>
    <x v="3"/>
    <s v="Czekolada mleczna Compact"/>
    <s v="Spożywcze"/>
    <x v="13"/>
    <n v="3"/>
    <n v="9.6199999999999992"/>
    <n v="28.86"/>
  </r>
  <r>
    <x v="3"/>
    <s v="Czekolada mleczna Compact"/>
    <s v="Spożywcze"/>
    <x v="14"/>
    <n v="3"/>
    <n v="9.1"/>
    <n v="27.299999999999997"/>
  </r>
  <r>
    <x v="3"/>
    <s v="Czekolada mleczna Compact"/>
    <s v="Spożywcze"/>
    <x v="15"/>
    <n v="3"/>
    <n v="9.68"/>
    <n v="29.04"/>
  </r>
  <r>
    <x v="3"/>
    <s v="Czekolada mleczna Compact"/>
    <s v="Spożywcze"/>
    <x v="16"/>
    <n v="3"/>
    <n v="9.68"/>
    <n v="29.04"/>
  </r>
  <r>
    <x v="3"/>
    <s v="Czekolada mleczna Compact"/>
    <s v="Spożywcze"/>
    <x v="17"/>
    <n v="3"/>
    <n v="9.64"/>
    <n v="28.92"/>
  </r>
  <r>
    <x v="3"/>
    <s v="Czekolada mleczna Compact"/>
    <s v="Spożywcze"/>
    <x v="18"/>
    <n v="3"/>
    <n v="9.5"/>
    <n v="28.5"/>
  </r>
  <r>
    <x v="3"/>
    <s v="Czekolada mleczna Compact"/>
    <s v="Spożywcze"/>
    <x v="19"/>
    <n v="3"/>
    <n v="9.4499999999999993"/>
    <n v="28.349999999999998"/>
  </r>
  <r>
    <x v="3"/>
    <s v="Czekolada mleczna Compact"/>
    <s v="Spożywcze"/>
    <x v="20"/>
    <n v="4"/>
    <n v="9.9700000000000006"/>
    <n v="39.880000000000003"/>
  </r>
  <r>
    <x v="3"/>
    <s v="Czekolada mleczna Compact"/>
    <s v="Spożywcze"/>
    <x v="21"/>
    <n v="3"/>
    <n v="9.59"/>
    <n v="28.77"/>
  </r>
  <r>
    <x v="3"/>
    <s v="Czekolada mleczna Compact"/>
    <s v="Spożywcze"/>
    <x v="22"/>
    <n v="4"/>
    <n v="9.1300000000000008"/>
    <n v="36.520000000000003"/>
  </r>
  <r>
    <x v="3"/>
    <s v="Czekolada mleczna Compact"/>
    <s v="Spożywcze"/>
    <x v="23"/>
    <n v="4"/>
    <n v="9.73"/>
    <n v="38.92"/>
  </r>
  <r>
    <x v="4"/>
    <s v="Gra planszowa Compact"/>
    <s v="Zabawki"/>
    <x v="0"/>
    <n v="249"/>
    <n v="59.86"/>
    <n v="14905.14"/>
  </r>
  <r>
    <x v="4"/>
    <s v="Gra planszowa Compact"/>
    <s v="Zabawki"/>
    <x v="1"/>
    <n v="304"/>
    <n v="63.1"/>
    <n v="19182.400000000001"/>
  </r>
  <r>
    <x v="4"/>
    <s v="Gra planszowa Compact"/>
    <s v="Zabawki"/>
    <x v="2"/>
    <n v="288"/>
    <n v="59.79"/>
    <n v="17219.52"/>
  </r>
  <r>
    <x v="4"/>
    <s v="Gra planszowa Compact"/>
    <s v="Zabawki"/>
    <x v="3"/>
    <n v="284"/>
    <n v="62.53"/>
    <n v="17758.52"/>
  </r>
  <r>
    <x v="4"/>
    <s v="Gra planszowa Compact"/>
    <s v="Zabawki"/>
    <x v="4"/>
    <n v="254"/>
    <n v="62.96"/>
    <n v="15991.84"/>
  </r>
  <r>
    <x v="4"/>
    <s v="Gra planszowa Compact"/>
    <s v="Zabawki"/>
    <x v="5"/>
    <n v="214"/>
    <n v="59.87"/>
    <n v="12812.18"/>
  </r>
  <r>
    <x v="4"/>
    <s v="Gra planszowa Compact"/>
    <s v="Zabawki"/>
    <x v="6"/>
    <n v="248"/>
    <n v="63.8"/>
    <n v="15822.4"/>
  </r>
  <r>
    <x v="4"/>
    <s v="Gra planszowa Compact"/>
    <s v="Zabawki"/>
    <x v="7"/>
    <n v="230"/>
    <n v="62.14"/>
    <n v="14292.2"/>
  </r>
  <r>
    <x v="4"/>
    <s v="Gra planszowa Compact"/>
    <s v="Zabawki"/>
    <x v="8"/>
    <n v="173"/>
    <n v="62.37"/>
    <n v="10790.01"/>
  </r>
  <r>
    <x v="4"/>
    <s v="Gra planszowa Compact"/>
    <s v="Zabawki"/>
    <x v="9"/>
    <n v="218"/>
    <n v="64.53"/>
    <n v="14067.54"/>
  </r>
  <r>
    <x v="4"/>
    <s v="Gra planszowa Compact"/>
    <s v="Zabawki"/>
    <x v="10"/>
    <n v="264"/>
    <n v="59.15"/>
    <n v="15615.6"/>
  </r>
  <r>
    <x v="4"/>
    <s v="Gra planszowa Compact"/>
    <s v="Zabawki"/>
    <x v="11"/>
    <n v="270"/>
    <n v="61.45"/>
    <n v="16591.5"/>
  </r>
  <r>
    <x v="4"/>
    <s v="Gra planszowa Compact"/>
    <s v="Zabawki"/>
    <x v="12"/>
    <n v="249"/>
    <n v="64.290000000000006"/>
    <n v="16008.210000000001"/>
  </r>
  <r>
    <x v="4"/>
    <s v="Gra planszowa Compact"/>
    <s v="Zabawki"/>
    <x v="13"/>
    <n v="231"/>
    <n v="60.13"/>
    <n v="13890.03"/>
  </r>
  <r>
    <x v="4"/>
    <s v="Gra planszowa Compact"/>
    <s v="Zabawki"/>
    <x v="14"/>
    <n v="253"/>
    <n v="63.79"/>
    <n v="16138.869999999999"/>
  </r>
  <r>
    <x v="4"/>
    <s v="Gra planszowa Compact"/>
    <s v="Zabawki"/>
    <x v="15"/>
    <n v="216"/>
    <n v="59.01"/>
    <n v="12746.16"/>
  </r>
  <r>
    <x v="4"/>
    <s v="Gra planszowa Compact"/>
    <s v="Zabawki"/>
    <x v="16"/>
    <n v="223"/>
    <n v="61.7"/>
    <n v="13759.1"/>
  </r>
  <r>
    <x v="4"/>
    <s v="Gra planszowa Compact"/>
    <s v="Zabawki"/>
    <x v="17"/>
    <n v="220"/>
    <n v="59.21"/>
    <n v="13026.2"/>
  </r>
  <r>
    <x v="4"/>
    <s v="Gra planszowa Compact"/>
    <s v="Zabawki"/>
    <x v="18"/>
    <n v="190"/>
    <n v="63.88"/>
    <n v="12137.2"/>
  </r>
  <r>
    <x v="4"/>
    <s v="Gra planszowa Compact"/>
    <s v="Zabawki"/>
    <x v="19"/>
    <n v="191"/>
    <n v="64.63"/>
    <n v="12344.33"/>
  </r>
  <r>
    <x v="4"/>
    <s v="Gra planszowa Compact"/>
    <s v="Zabawki"/>
    <x v="20"/>
    <n v="191"/>
    <n v="60.13"/>
    <n v="11484.83"/>
  </r>
  <r>
    <x v="4"/>
    <s v="Gra planszowa Compact"/>
    <s v="Zabawki"/>
    <x v="21"/>
    <n v="188"/>
    <n v="61.73"/>
    <n v="11605.24"/>
  </r>
  <r>
    <x v="4"/>
    <s v="Gra planszowa Compact"/>
    <s v="Zabawki"/>
    <x v="22"/>
    <n v="199"/>
    <n v="59.74"/>
    <n v="11888.26"/>
  </r>
  <r>
    <x v="4"/>
    <s v="Gra planszowa Compact"/>
    <s v="Zabawki"/>
    <x v="23"/>
    <n v="210"/>
    <n v="63.53"/>
    <n v="13341.300000000001"/>
  </r>
  <r>
    <x v="5"/>
    <s v="Klapki basenowe Compact"/>
    <s v="Obuwie"/>
    <x v="0"/>
    <n v="0"/>
    <n v="344.12"/>
    <n v="0"/>
  </r>
  <r>
    <x v="5"/>
    <s v="Klapki basenowe Compact"/>
    <s v="Obuwie"/>
    <x v="1"/>
    <n v="24"/>
    <n v="327.45"/>
    <n v="7858.7999999999993"/>
  </r>
  <r>
    <x v="5"/>
    <s v="Klapki basenowe Compact"/>
    <s v="Obuwie"/>
    <x v="2"/>
    <n v="0"/>
    <n v="329.32"/>
    <n v="0"/>
  </r>
  <r>
    <x v="5"/>
    <s v="Klapki basenowe Compact"/>
    <s v="Obuwie"/>
    <x v="3"/>
    <n v="10"/>
    <n v="319.52999999999997"/>
    <n v="3195.2999999999997"/>
  </r>
  <r>
    <x v="5"/>
    <s v="Klapki basenowe Compact"/>
    <s v="Obuwie"/>
    <x v="4"/>
    <n v="0"/>
    <n v="328.89"/>
    <n v="0"/>
  </r>
  <r>
    <x v="5"/>
    <s v="Klapki basenowe Compact"/>
    <s v="Obuwie"/>
    <x v="5"/>
    <n v="6"/>
    <n v="322.62"/>
    <n v="1935.72"/>
  </r>
  <r>
    <x v="5"/>
    <s v="Klapki basenowe Compact"/>
    <s v="Obuwie"/>
    <x v="6"/>
    <n v="10"/>
    <n v="336.27"/>
    <n v="3362.7"/>
  </r>
  <r>
    <x v="5"/>
    <s v="Klapki basenowe Compact"/>
    <s v="Obuwie"/>
    <x v="7"/>
    <n v="5"/>
    <n v="322.02999999999997"/>
    <n v="1610.1499999999999"/>
  </r>
  <r>
    <x v="5"/>
    <s v="Klapki basenowe Compact"/>
    <s v="Obuwie"/>
    <x v="8"/>
    <n v="0"/>
    <n v="338.29"/>
    <n v="0"/>
  </r>
  <r>
    <x v="5"/>
    <s v="Klapki basenowe Compact"/>
    <s v="Obuwie"/>
    <x v="9"/>
    <n v="0"/>
    <n v="333.74"/>
    <n v="0"/>
  </r>
  <r>
    <x v="5"/>
    <s v="Klapki basenowe Compact"/>
    <s v="Obuwie"/>
    <x v="10"/>
    <n v="17"/>
    <n v="344.92"/>
    <n v="5863.64"/>
  </r>
  <r>
    <x v="5"/>
    <s v="Klapki basenowe Compact"/>
    <s v="Obuwie"/>
    <x v="11"/>
    <n v="0"/>
    <n v="331.43"/>
    <n v="0"/>
  </r>
  <r>
    <x v="5"/>
    <s v="Klapki basenowe Compact"/>
    <s v="Obuwie"/>
    <x v="12"/>
    <n v="40"/>
    <n v="339.74"/>
    <n v="13589.6"/>
  </r>
  <r>
    <x v="5"/>
    <s v="Klapki basenowe Compact"/>
    <s v="Obuwie"/>
    <x v="13"/>
    <n v="13"/>
    <n v="346.25"/>
    <n v="4501.25"/>
  </r>
  <r>
    <x v="5"/>
    <s v="Klapki basenowe Compact"/>
    <s v="Obuwie"/>
    <x v="14"/>
    <n v="18"/>
    <n v="350.51"/>
    <n v="6309.18"/>
  </r>
  <r>
    <x v="5"/>
    <s v="Klapki basenowe Compact"/>
    <s v="Obuwie"/>
    <x v="15"/>
    <n v="0"/>
    <n v="329.86"/>
    <n v="0"/>
  </r>
  <r>
    <x v="5"/>
    <s v="Klapki basenowe Compact"/>
    <s v="Obuwie"/>
    <x v="16"/>
    <n v="10"/>
    <n v="333.9"/>
    <n v="3339"/>
  </r>
  <r>
    <x v="5"/>
    <s v="Klapki basenowe Compact"/>
    <s v="Obuwie"/>
    <x v="17"/>
    <n v="0"/>
    <n v="345.45"/>
    <n v="0"/>
  </r>
  <r>
    <x v="5"/>
    <s v="Klapki basenowe Compact"/>
    <s v="Obuwie"/>
    <x v="18"/>
    <n v="15"/>
    <n v="328.41"/>
    <n v="4926.1500000000005"/>
  </r>
  <r>
    <x v="5"/>
    <s v="Klapki basenowe Compact"/>
    <s v="Obuwie"/>
    <x v="19"/>
    <n v="8"/>
    <n v="342.92"/>
    <n v="2743.36"/>
  </r>
  <r>
    <x v="5"/>
    <s v="Klapki basenowe Compact"/>
    <s v="Obuwie"/>
    <x v="20"/>
    <n v="10"/>
    <n v="323.31"/>
    <n v="3233.1"/>
  </r>
  <r>
    <x v="5"/>
    <s v="Klapki basenowe Compact"/>
    <s v="Obuwie"/>
    <x v="21"/>
    <n v="11"/>
    <n v="336.8"/>
    <n v="3704.8"/>
  </r>
  <r>
    <x v="5"/>
    <s v="Klapki basenowe Compact"/>
    <s v="Obuwie"/>
    <x v="22"/>
    <n v="0"/>
    <n v="335.91"/>
    <n v="0"/>
  </r>
  <r>
    <x v="5"/>
    <s v="Klapki basenowe Compact"/>
    <s v="Obuwie"/>
    <x v="23"/>
    <n v="15"/>
    <n v="339.55"/>
    <n v="5093.25"/>
  </r>
  <r>
    <x v="6"/>
    <s v="Hantle 5kg Compact"/>
    <s v="Sport i rekreacja"/>
    <x v="0"/>
    <n v="2"/>
    <n v="340.72"/>
    <n v="681.44"/>
  </r>
  <r>
    <x v="6"/>
    <s v="Hantle 5kg Compact"/>
    <s v="Sport i rekreacja"/>
    <x v="1"/>
    <n v="2"/>
    <n v="337.38"/>
    <n v="674.76"/>
  </r>
  <r>
    <x v="6"/>
    <s v="Hantle 5kg Compact"/>
    <s v="Sport i rekreacja"/>
    <x v="2"/>
    <n v="3"/>
    <n v="364.8"/>
    <n v="1094.4000000000001"/>
  </r>
  <r>
    <x v="6"/>
    <s v="Hantle 5kg Compact"/>
    <s v="Sport i rekreacja"/>
    <x v="3"/>
    <n v="4"/>
    <n v="335.99"/>
    <n v="1343.96"/>
  </r>
  <r>
    <x v="6"/>
    <s v="Hantle 5kg Compact"/>
    <s v="Sport i rekreacja"/>
    <x v="4"/>
    <n v="4"/>
    <n v="334.04"/>
    <n v="1336.16"/>
  </r>
  <r>
    <x v="6"/>
    <s v="Hantle 5kg Compact"/>
    <s v="Sport i rekreacja"/>
    <x v="5"/>
    <n v="3"/>
    <n v="360.46"/>
    <n v="1081.3799999999999"/>
  </r>
  <r>
    <x v="6"/>
    <s v="Hantle 5kg Compact"/>
    <s v="Sport i rekreacja"/>
    <x v="6"/>
    <n v="3"/>
    <n v="338.69"/>
    <n v="1016.0699999999999"/>
  </r>
  <r>
    <x v="6"/>
    <s v="Hantle 5kg Compact"/>
    <s v="Sport i rekreacja"/>
    <x v="7"/>
    <n v="3"/>
    <n v="361.46"/>
    <n v="1084.3799999999999"/>
  </r>
  <r>
    <x v="6"/>
    <s v="Hantle 5kg Compact"/>
    <s v="Sport i rekreacja"/>
    <x v="8"/>
    <n v="1"/>
    <n v="361.35"/>
    <n v="361.35"/>
  </r>
  <r>
    <x v="6"/>
    <s v="Hantle 5kg Compact"/>
    <s v="Sport i rekreacja"/>
    <x v="9"/>
    <n v="1"/>
    <n v="352.87"/>
    <n v="352.87"/>
  </r>
  <r>
    <x v="6"/>
    <s v="Hantle 5kg Compact"/>
    <s v="Sport i rekreacja"/>
    <x v="10"/>
    <n v="1"/>
    <n v="343.25"/>
    <n v="343.25"/>
  </r>
  <r>
    <x v="6"/>
    <s v="Hantle 5kg Compact"/>
    <s v="Sport i rekreacja"/>
    <x v="11"/>
    <n v="1"/>
    <n v="347.95"/>
    <n v="347.95"/>
  </r>
  <r>
    <x v="6"/>
    <s v="Hantle 5kg Compact"/>
    <s v="Sport i rekreacja"/>
    <x v="12"/>
    <n v="1"/>
    <n v="362.66"/>
    <n v="362.66"/>
  </r>
  <r>
    <x v="6"/>
    <s v="Hantle 5kg Compact"/>
    <s v="Sport i rekreacja"/>
    <x v="13"/>
    <n v="2"/>
    <n v="347.26"/>
    <n v="694.52"/>
  </r>
  <r>
    <x v="6"/>
    <s v="Hantle 5kg Compact"/>
    <s v="Sport i rekreacja"/>
    <x v="14"/>
    <n v="3"/>
    <n v="345.99"/>
    <n v="1037.97"/>
  </r>
  <r>
    <x v="6"/>
    <s v="Hantle 5kg Compact"/>
    <s v="Sport i rekreacja"/>
    <x v="15"/>
    <n v="4"/>
    <n v="365.84"/>
    <n v="1463.36"/>
  </r>
  <r>
    <x v="6"/>
    <s v="Hantle 5kg Compact"/>
    <s v="Sport i rekreacja"/>
    <x v="16"/>
    <n v="3"/>
    <n v="336.96"/>
    <n v="1010.8799999999999"/>
  </r>
  <r>
    <x v="6"/>
    <s v="Hantle 5kg Compact"/>
    <s v="Sport i rekreacja"/>
    <x v="17"/>
    <n v="4"/>
    <n v="338.13"/>
    <n v="1352.52"/>
  </r>
  <r>
    <x v="6"/>
    <s v="Hantle 5kg Compact"/>
    <s v="Sport i rekreacja"/>
    <x v="18"/>
    <n v="3"/>
    <n v="362.74"/>
    <n v="1088.22"/>
  </r>
  <r>
    <x v="6"/>
    <s v="Hantle 5kg Compact"/>
    <s v="Sport i rekreacja"/>
    <x v="19"/>
    <n v="1"/>
    <n v="348.47"/>
    <n v="348.47"/>
  </r>
  <r>
    <x v="6"/>
    <s v="Hantle 5kg Compact"/>
    <s v="Sport i rekreacja"/>
    <x v="20"/>
    <n v="1"/>
    <n v="336.61"/>
    <n v="336.61"/>
  </r>
  <r>
    <x v="6"/>
    <s v="Hantle 5kg Compact"/>
    <s v="Sport i rekreacja"/>
    <x v="21"/>
    <n v="2"/>
    <n v="346.65"/>
    <n v="693.3"/>
  </r>
  <r>
    <x v="6"/>
    <s v="Hantle 5kg Compact"/>
    <s v="Sport i rekreacja"/>
    <x v="22"/>
    <n v="1"/>
    <n v="340.8"/>
    <n v="340.8"/>
  </r>
  <r>
    <x v="6"/>
    <s v="Hantle 5kg Compact"/>
    <s v="Sport i rekreacja"/>
    <x v="23"/>
    <n v="1"/>
    <n v="344.24"/>
    <n v="344.24"/>
  </r>
  <r>
    <x v="7"/>
    <s v="Plecak trekkingowy Classic"/>
    <s v="Sport i rekreacja"/>
    <x v="0"/>
    <n v="5"/>
    <n v="325.35000000000002"/>
    <n v="1626.75"/>
  </r>
  <r>
    <x v="7"/>
    <s v="Plecak trekkingowy Classic"/>
    <s v="Sport i rekreacja"/>
    <x v="1"/>
    <n v="4"/>
    <n v="329.12"/>
    <n v="1316.48"/>
  </r>
  <r>
    <x v="7"/>
    <s v="Plecak trekkingowy Classic"/>
    <s v="Sport i rekreacja"/>
    <x v="2"/>
    <n v="2"/>
    <n v="334.2"/>
    <n v="668.4"/>
  </r>
  <r>
    <x v="7"/>
    <s v="Plecak trekkingowy Classic"/>
    <s v="Sport i rekreacja"/>
    <x v="3"/>
    <n v="3"/>
    <n v="321.76"/>
    <n v="965.28"/>
  </r>
  <r>
    <x v="7"/>
    <s v="Plecak trekkingowy Classic"/>
    <s v="Sport i rekreacja"/>
    <x v="4"/>
    <n v="4"/>
    <n v="329.03"/>
    <n v="1316.12"/>
  </r>
  <r>
    <x v="7"/>
    <s v="Plecak trekkingowy Classic"/>
    <s v="Sport i rekreacja"/>
    <x v="5"/>
    <n v="7"/>
    <n v="322.13"/>
    <n v="2254.91"/>
  </r>
  <r>
    <x v="7"/>
    <s v="Plecak trekkingowy Classic"/>
    <s v="Sport i rekreacja"/>
    <x v="6"/>
    <n v="9"/>
    <n v="330.08"/>
    <n v="2970.72"/>
  </r>
  <r>
    <x v="7"/>
    <s v="Plecak trekkingowy Classic"/>
    <s v="Sport i rekreacja"/>
    <x v="7"/>
    <n v="12"/>
    <n v="344.04"/>
    <n v="4128.4800000000005"/>
  </r>
  <r>
    <x v="7"/>
    <s v="Plecak trekkingowy Classic"/>
    <s v="Sport i rekreacja"/>
    <x v="8"/>
    <n v="14"/>
    <n v="351.02"/>
    <n v="4914.28"/>
  </r>
  <r>
    <x v="7"/>
    <s v="Plecak trekkingowy Classic"/>
    <s v="Sport i rekreacja"/>
    <x v="9"/>
    <n v="11"/>
    <n v="330.49"/>
    <n v="3635.3900000000003"/>
  </r>
  <r>
    <x v="7"/>
    <s v="Plecak trekkingowy Classic"/>
    <s v="Sport i rekreacja"/>
    <x v="10"/>
    <n v="12"/>
    <n v="331.65"/>
    <n v="3979.7999999999997"/>
  </r>
  <r>
    <x v="7"/>
    <s v="Plecak trekkingowy Classic"/>
    <s v="Sport i rekreacja"/>
    <x v="11"/>
    <n v="11"/>
    <n v="323.77999999999997"/>
    <n v="3561.58"/>
  </r>
  <r>
    <x v="7"/>
    <s v="Plecak trekkingowy Classic"/>
    <s v="Sport i rekreacja"/>
    <x v="12"/>
    <n v="4"/>
    <n v="349.32"/>
    <n v="1397.28"/>
  </r>
  <r>
    <x v="7"/>
    <s v="Plecak trekkingowy Classic"/>
    <s v="Sport i rekreacja"/>
    <x v="13"/>
    <n v="3"/>
    <n v="327.39"/>
    <n v="982.17"/>
  </r>
  <r>
    <x v="7"/>
    <s v="Plecak trekkingowy Classic"/>
    <s v="Sport i rekreacja"/>
    <x v="14"/>
    <n v="2"/>
    <n v="324.23"/>
    <n v="648.46"/>
  </r>
  <r>
    <x v="7"/>
    <s v="Plecak trekkingowy Classic"/>
    <s v="Sport i rekreacja"/>
    <x v="15"/>
    <n v="2"/>
    <n v="341.23"/>
    <n v="682.46"/>
  </r>
  <r>
    <x v="7"/>
    <s v="Plecak trekkingowy Classic"/>
    <s v="Sport i rekreacja"/>
    <x v="16"/>
    <n v="3"/>
    <n v="337.03"/>
    <n v="1011.0899999999999"/>
  </r>
  <r>
    <x v="7"/>
    <s v="Plecak trekkingowy Classic"/>
    <s v="Sport i rekreacja"/>
    <x v="17"/>
    <n v="2"/>
    <n v="346.5"/>
    <n v="693"/>
  </r>
  <r>
    <x v="7"/>
    <s v="Plecak trekkingowy Classic"/>
    <s v="Sport i rekreacja"/>
    <x v="18"/>
    <n v="9"/>
    <n v="348.74"/>
    <n v="3138.66"/>
  </r>
  <r>
    <x v="7"/>
    <s v="Plecak trekkingowy Classic"/>
    <s v="Sport i rekreacja"/>
    <x v="19"/>
    <n v="14"/>
    <n v="322.99"/>
    <n v="4521.8600000000006"/>
  </r>
  <r>
    <x v="7"/>
    <s v="Plecak trekkingowy Classic"/>
    <s v="Sport i rekreacja"/>
    <x v="20"/>
    <n v="9"/>
    <n v="351.01"/>
    <n v="3159.09"/>
  </r>
  <r>
    <x v="7"/>
    <s v="Plecak trekkingowy Classic"/>
    <s v="Sport i rekreacja"/>
    <x v="21"/>
    <n v="15"/>
    <n v="351.84"/>
    <n v="5277.5999999999995"/>
  </r>
  <r>
    <x v="7"/>
    <s v="Plecak trekkingowy Classic"/>
    <s v="Sport i rekreacja"/>
    <x v="22"/>
    <n v="12"/>
    <n v="327.55"/>
    <n v="3930.6000000000004"/>
  </r>
  <r>
    <x v="7"/>
    <s v="Plecak trekkingowy Classic"/>
    <s v="Sport i rekreacja"/>
    <x v="23"/>
    <n v="6"/>
    <n v="332.67"/>
    <n v="1996.02"/>
  </r>
  <r>
    <x v="8"/>
    <s v="Długopis żelowy Mini"/>
    <s v="Artykuły biurowe"/>
    <x v="0"/>
    <n v="0"/>
    <n v="59.61"/>
    <n v="0"/>
  </r>
  <r>
    <x v="8"/>
    <s v="Długopis żelowy Mini"/>
    <s v="Artykuły biurowe"/>
    <x v="1"/>
    <n v="11"/>
    <n v="57"/>
    <n v="627"/>
  </r>
  <r>
    <x v="8"/>
    <s v="Długopis żelowy Mini"/>
    <s v="Artykuły biurowe"/>
    <x v="2"/>
    <n v="0"/>
    <n v="57.85"/>
    <n v="0"/>
  </r>
  <r>
    <x v="8"/>
    <s v="Długopis żelowy Mini"/>
    <s v="Artykuły biurowe"/>
    <x v="3"/>
    <n v="0"/>
    <n v="56.01"/>
    <n v="0"/>
  </r>
  <r>
    <x v="8"/>
    <s v="Długopis żelowy Mini"/>
    <s v="Artykuły biurowe"/>
    <x v="4"/>
    <n v="19"/>
    <n v="59.6"/>
    <n v="1132.4000000000001"/>
  </r>
  <r>
    <x v="8"/>
    <s v="Długopis żelowy Mini"/>
    <s v="Artykuły biurowe"/>
    <x v="5"/>
    <n v="11"/>
    <n v="60.75"/>
    <n v="668.25"/>
  </r>
  <r>
    <x v="8"/>
    <s v="Długopis żelowy Mini"/>
    <s v="Artykuły biurowe"/>
    <x v="6"/>
    <n v="12"/>
    <n v="60.56"/>
    <n v="726.72"/>
  </r>
  <r>
    <x v="8"/>
    <s v="Długopis żelowy Mini"/>
    <s v="Artykuły biurowe"/>
    <x v="7"/>
    <n v="19"/>
    <n v="57.23"/>
    <n v="1087.3699999999999"/>
  </r>
  <r>
    <x v="8"/>
    <s v="Długopis żelowy Mini"/>
    <s v="Artykuły biurowe"/>
    <x v="8"/>
    <n v="9"/>
    <n v="58.03"/>
    <n v="522.27"/>
  </r>
  <r>
    <x v="8"/>
    <s v="Długopis żelowy Mini"/>
    <s v="Artykuły biurowe"/>
    <x v="9"/>
    <n v="0"/>
    <n v="61.04"/>
    <n v="0"/>
  </r>
  <r>
    <x v="8"/>
    <s v="Długopis żelowy Mini"/>
    <s v="Artykuły biurowe"/>
    <x v="10"/>
    <n v="0"/>
    <n v="59.16"/>
    <n v="0"/>
  </r>
  <r>
    <x v="8"/>
    <s v="Długopis żelowy Mini"/>
    <s v="Artykuły biurowe"/>
    <x v="11"/>
    <n v="17"/>
    <n v="55.93"/>
    <n v="950.81"/>
  </r>
  <r>
    <x v="8"/>
    <s v="Długopis żelowy Mini"/>
    <s v="Artykuły biurowe"/>
    <x v="12"/>
    <n v="0"/>
    <n v="60.79"/>
    <n v="0"/>
  </r>
  <r>
    <x v="8"/>
    <s v="Długopis żelowy Mini"/>
    <s v="Artykuły biurowe"/>
    <x v="13"/>
    <n v="2"/>
    <n v="61.06"/>
    <n v="122.12"/>
  </r>
  <r>
    <x v="8"/>
    <s v="Długopis żelowy Mini"/>
    <s v="Artykuły biurowe"/>
    <x v="14"/>
    <n v="0"/>
    <n v="55.64"/>
    <n v="0"/>
  </r>
  <r>
    <x v="8"/>
    <s v="Długopis żelowy Mini"/>
    <s v="Artykuły biurowe"/>
    <x v="15"/>
    <n v="4"/>
    <n v="57.99"/>
    <n v="231.96"/>
  </r>
  <r>
    <x v="8"/>
    <s v="Długopis żelowy Mini"/>
    <s v="Artykuły biurowe"/>
    <x v="16"/>
    <n v="0"/>
    <n v="58.69"/>
    <n v="0"/>
  </r>
  <r>
    <x v="8"/>
    <s v="Długopis żelowy Mini"/>
    <s v="Artykuły biurowe"/>
    <x v="17"/>
    <n v="1"/>
    <n v="60.12"/>
    <n v="60.12"/>
  </r>
  <r>
    <x v="8"/>
    <s v="Długopis żelowy Mini"/>
    <s v="Artykuły biurowe"/>
    <x v="18"/>
    <n v="8"/>
    <n v="57.44"/>
    <n v="459.52"/>
  </r>
  <r>
    <x v="8"/>
    <s v="Długopis żelowy Mini"/>
    <s v="Artykuły biurowe"/>
    <x v="19"/>
    <n v="17"/>
    <n v="57.24"/>
    <n v="973.08"/>
  </r>
  <r>
    <x v="8"/>
    <s v="Długopis żelowy Mini"/>
    <s v="Artykuły biurowe"/>
    <x v="20"/>
    <n v="0"/>
    <n v="56.62"/>
    <n v="0"/>
  </r>
  <r>
    <x v="8"/>
    <s v="Długopis żelowy Mini"/>
    <s v="Artykuły biurowe"/>
    <x v="21"/>
    <n v="0"/>
    <n v="60.04"/>
    <n v="0"/>
  </r>
  <r>
    <x v="8"/>
    <s v="Długopis żelowy Mini"/>
    <s v="Artykuły biurowe"/>
    <x v="22"/>
    <n v="7"/>
    <n v="57.09"/>
    <n v="399.63"/>
  </r>
  <r>
    <x v="8"/>
    <s v="Długopis żelowy Mini"/>
    <s v="Artykuły biurowe"/>
    <x v="23"/>
    <n v="19"/>
    <n v="56.02"/>
    <n v="1064.3800000000001"/>
  </r>
  <r>
    <x v="9"/>
    <s v="Długopis żelowy XL"/>
    <s v="Artykuły biurowe"/>
    <x v="0"/>
    <n v="13"/>
    <n v="19.89"/>
    <n v="258.57"/>
  </r>
  <r>
    <x v="9"/>
    <s v="Długopis żelowy XL"/>
    <s v="Artykuły biurowe"/>
    <x v="1"/>
    <n v="21"/>
    <n v="20.68"/>
    <n v="434.28"/>
  </r>
  <r>
    <x v="9"/>
    <s v="Długopis żelowy XL"/>
    <s v="Artykuły biurowe"/>
    <x v="2"/>
    <n v="30"/>
    <n v="21"/>
    <n v="630"/>
  </r>
  <r>
    <x v="9"/>
    <s v="Długopis żelowy XL"/>
    <s v="Artykuły biurowe"/>
    <x v="3"/>
    <n v="30"/>
    <n v="19.97"/>
    <n v="599.09999999999991"/>
  </r>
  <r>
    <x v="9"/>
    <s v="Długopis żelowy XL"/>
    <s v="Artykuły biurowe"/>
    <x v="4"/>
    <n v="35"/>
    <n v="21.79"/>
    <n v="762.65"/>
  </r>
  <r>
    <x v="9"/>
    <s v="Długopis żelowy XL"/>
    <s v="Artykuły biurowe"/>
    <x v="5"/>
    <n v="45"/>
    <n v="19.989999999999998"/>
    <n v="899.55"/>
  </r>
  <r>
    <x v="9"/>
    <s v="Długopis żelowy XL"/>
    <s v="Artykuły biurowe"/>
    <x v="6"/>
    <n v="51"/>
    <n v="21.57"/>
    <n v="1100.07"/>
  </r>
  <r>
    <x v="9"/>
    <s v="Długopis żelowy XL"/>
    <s v="Artykuły biurowe"/>
    <x v="7"/>
    <n v="22"/>
    <n v="21.1"/>
    <n v="464.20000000000005"/>
  </r>
  <r>
    <x v="9"/>
    <s v="Długopis żelowy XL"/>
    <s v="Artykuły biurowe"/>
    <x v="8"/>
    <n v="21"/>
    <n v="20.57"/>
    <n v="431.97"/>
  </r>
  <r>
    <x v="9"/>
    <s v="Długopis żelowy XL"/>
    <s v="Artykuły biurowe"/>
    <x v="9"/>
    <n v="17"/>
    <n v="21.24"/>
    <n v="361.08"/>
  </r>
  <r>
    <x v="9"/>
    <s v="Długopis żelowy XL"/>
    <s v="Artykuły biurowe"/>
    <x v="10"/>
    <n v="12"/>
    <n v="20.21"/>
    <n v="242.52"/>
  </r>
  <r>
    <x v="9"/>
    <s v="Długopis żelowy XL"/>
    <s v="Artykuły biurowe"/>
    <x v="11"/>
    <n v="11"/>
    <n v="21.55"/>
    <n v="237.05"/>
  </r>
  <r>
    <x v="9"/>
    <s v="Długopis żelowy XL"/>
    <s v="Artykuły biurowe"/>
    <x v="12"/>
    <n v="12"/>
    <n v="21.66"/>
    <n v="259.92"/>
  </r>
  <r>
    <x v="9"/>
    <s v="Długopis żelowy XL"/>
    <s v="Artykuły biurowe"/>
    <x v="13"/>
    <n v="17"/>
    <n v="20.309999999999999"/>
    <n v="345.27"/>
  </r>
  <r>
    <x v="9"/>
    <s v="Długopis żelowy XL"/>
    <s v="Artykuły biurowe"/>
    <x v="14"/>
    <n v="38"/>
    <n v="20.29"/>
    <n v="771.02"/>
  </r>
  <r>
    <x v="9"/>
    <s v="Długopis żelowy XL"/>
    <s v="Artykuły biurowe"/>
    <x v="15"/>
    <n v="37"/>
    <n v="21.78"/>
    <n v="805.86"/>
  </r>
  <r>
    <x v="9"/>
    <s v="Długopis żelowy XL"/>
    <s v="Artykuły biurowe"/>
    <x v="16"/>
    <n v="46"/>
    <n v="20.67"/>
    <n v="950.82"/>
  </r>
  <r>
    <x v="9"/>
    <s v="Długopis żelowy XL"/>
    <s v="Artykuły biurowe"/>
    <x v="17"/>
    <n v="54"/>
    <n v="20.94"/>
    <n v="1130.76"/>
  </r>
  <r>
    <x v="9"/>
    <s v="Długopis żelowy XL"/>
    <s v="Artykuły biurowe"/>
    <x v="18"/>
    <n v="38"/>
    <n v="21.55"/>
    <n v="818.9"/>
  </r>
  <r>
    <x v="9"/>
    <s v="Długopis żelowy XL"/>
    <s v="Artykuły biurowe"/>
    <x v="19"/>
    <n v="52"/>
    <n v="21.56"/>
    <n v="1121.1199999999999"/>
  </r>
  <r>
    <x v="9"/>
    <s v="Długopis żelowy XL"/>
    <s v="Artykuły biurowe"/>
    <x v="20"/>
    <n v="36"/>
    <n v="20.62"/>
    <n v="742.32"/>
  </r>
  <r>
    <x v="9"/>
    <s v="Długopis żelowy XL"/>
    <s v="Artykuły biurowe"/>
    <x v="21"/>
    <n v="21"/>
    <n v="20.350000000000001"/>
    <n v="427.35"/>
  </r>
  <r>
    <x v="9"/>
    <s v="Długopis żelowy XL"/>
    <s v="Artykuły biurowe"/>
    <x v="22"/>
    <n v="13"/>
    <n v="20.47"/>
    <n v="266.11"/>
  </r>
  <r>
    <x v="9"/>
    <s v="Długopis żelowy XL"/>
    <s v="Artykuły biurowe"/>
    <x v="23"/>
    <n v="13"/>
    <n v="20.51"/>
    <n v="266.63"/>
  </r>
  <r>
    <x v="10"/>
    <s v="Suszarka do włosów Mini"/>
    <s v="AGD"/>
    <x v="0"/>
    <n v="2"/>
    <n v="201.36"/>
    <n v="402.72"/>
  </r>
  <r>
    <x v="10"/>
    <s v="Suszarka do włosów Mini"/>
    <s v="AGD"/>
    <x v="1"/>
    <n v="3"/>
    <n v="210.76"/>
    <n v="632.28"/>
  </r>
  <r>
    <x v="10"/>
    <s v="Suszarka do włosów Mini"/>
    <s v="AGD"/>
    <x v="2"/>
    <n v="2"/>
    <n v="199.72"/>
    <n v="399.44"/>
  </r>
  <r>
    <x v="10"/>
    <s v="Suszarka do włosów Mini"/>
    <s v="AGD"/>
    <x v="3"/>
    <n v="3"/>
    <n v="194.81"/>
    <n v="584.43000000000006"/>
  </r>
  <r>
    <x v="10"/>
    <s v="Suszarka do włosów Mini"/>
    <s v="AGD"/>
    <x v="4"/>
    <n v="5"/>
    <n v="196.75"/>
    <n v="983.75"/>
  </r>
  <r>
    <x v="10"/>
    <s v="Suszarka do włosów Mini"/>
    <s v="AGD"/>
    <x v="5"/>
    <n v="4"/>
    <n v="197.99"/>
    <n v="791.96"/>
  </r>
  <r>
    <x v="10"/>
    <s v="Suszarka do włosów Mini"/>
    <s v="AGD"/>
    <x v="6"/>
    <n v="0"/>
    <n v="205.46"/>
    <n v="0"/>
  </r>
  <r>
    <x v="10"/>
    <s v="Suszarka do włosów Mini"/>
    <s v="AGD"/>
    <x v="7"/>
    <n v="3"/>
    <n v="197.56"/>
    <n v="592.68000000000006"/>
  </r>
  <r>
    <x v="10"/>
    <s v="Suszarka do włosów Mini"/>
    <s v="AGD"/>
    <x v="8"/>
    <n v="2"/>
    <n v="212.65"/>
    <n v="425.3"/>
  </r>
  <r>
    <x v="10"/>
    <s v="Suszarka do włosów Mini"/>
    <s v="AGD"/>
    <x v="9"/>
    <n v="0"/>
    <n v="202.32"/>
    <n v="0"/>
  </r>
  <r>
    <x v="10"/>
    <s v="Suszarka do włosów Mini"/>
    <s v="AGD"/>
    <x v="10"/>
    <n v="0"/>
    <n v="199.07"/>
    <n v="0"/>
  </r>
  <r>
    <x v="10"/>
    <s v="Suszarka do włosów Mini"/>
    <s v="AGD"/>
    <x v="11"/>
    <n v="0"/>
    <n v="211.36"/>
    <n v="0"/>
  </r>
  <r>
    <x v="10"/>
    <s v="Suszarka do włosów Mini"/>
    <s v="AGD"/>
    <x v="12"/>
    <n v="3"/>
    <n v="202.87"/>
    <n v="608.61"/>
  </r>
  <r>
    <x v="10"/>
    <s v="Suszarka do włosów Mini"/>
    <s v="AGD"/>
    <x v="13"/>
    <n v="0"/>
    <n v="195.09"/>
    <n v="0"/>
  </r>
  <r>
    <x v="10"/>
    <s v="Suszarka do włosów Mini"/>
    <s v="AGD"/>
    <x v="14"/>
    <n v="0"/>
    <n v="206.21"/>
    <n v="0"/>
  </r>
  <r>
    <x v="10"/>
    <s v="Suszarka do włosów Mini"/>
    <s v="AGD"/>
    <x v="15"/>
    <n v="0"/>
    <n v="210.39"/>
    <n v="0"/>
  </r>
  <r>
    <x v="10"/>
    <s v="Suszarka do włosów Mini"/>
    <s v="AGD"/>
    <x v="16"/>
    <n v="3"/>
    <n v="202.42"/>
    <n v="607.26"/>
  </r>
  <r>
    <x v="10"/>
    <s v="Suszarka do włosów Mini"/>
    <s v="AGD"/>
    <x v="17"/>
    <n v="3"/>
    <n v="205.41"/>
    <n v="616.23"/>
  </r>
  <r>
    <x v="10"/>
    <s v="Suszarka do włosów Mini"/>
    <s v="AGD"/>
    <x v="18"/>
    <n v="0"/>
    <n v="212.78"/>
    <n v="0"/>
  </r>
  <r>
    <x v="10"/>
    <s v="Suszarka do włosów Mini"/>
    <s v="AGD"/>
    <x v="19"/>
    <n v="1"/>
    <n v="205.53"/>
    <n v="205.53"/>
  </r>
  <r>
    <x v="10"/>
    <s v="Suszarka do włosów Mini"/>
    <s v="AGD"/>
    <x v="20"/>
    <n v="2"/>
    <n v="210.76"/>
    <n v="421.52"/>
  </r>
  <r>
    <x v="10"/>
    <s v="Suszarka do włosów Mini"/>
    <s v="AGD"/>
    <x v="21"/>
    <n v="0"/>
    <n v="198.91"/>
    <n v="0"/>
  </r>
  <r>
    <x v="10"/>
    <s v="Suszarka do włosów Mini"/>
    <s v="AGD"/>
    <x v="22"/>
    <n v="2"/>
    <n v="212.09"/>
    <n v="424.18"/>
  </r>
  <r>
    <x v="10"/>
    <s v="Suszarka do włosów Mini"/>
    <s v="AGD"/>
    <x v="23"/>
    <n v="0"/>
    <n v="198.6"/>
    <n v="0"/>
  </r>
  <r>
    <x v="11"/>
    <s v="Kosiarka elektryczna Advanced"/>
    <s v="Ogród"/>
    <x v="0"/>
    <n v="7"/>
    <n v="129.87"/>
    <n v="909.09"/>
  </r>
  <r>
    <x v="11"/>
    <s v="Kosiarka elektryczna Advanced"/>
    <s v="Ogród"/>
    <x v="1"/>
    <n v="9"/>
    <n v="126.81"/>
    <n v="1141.29"/>
  </r>
  <r>
    <x v="11"/>
    <s v="Kosiarka elektryczna Advanced"/>
    <s v="Ogród"/>
    <x v="2"/>
    <n v="11"/>
    <n v="126.71"/>
    <n v="1393.81"/>
  </r>
  <r>
    <x v="11"/>
    <s v="Kosiarka elektryczna Advanced"/>
    <s v="Ogród"/>
    <x v="3"/>
    <n v="11"/>
    <n v="128.21"/>
    <n v="1410.3100000000002"/>
  </r>
  <r>
    <x v="11"/>
    <s v="Kosiarka elektryczna Advanced"/>
    <s v="Ogród"/>
    <x v="4"/>
    <n v="11"/>
    <n v="125.43"/>
    <n v="1379.73"/>
  </r>
  <r>
    <x v="11"/>
    <s v="Kosiarka elektryczna Advanced"/>
    <s v="Ogród"/>
    <x v="5"/>
    <n v="11"/>
    <n v="129.83000000000001"/>
    <n v="1428.13"/>
  </r>
  <r>
    <x v="11"/>
    <s v="Kosiarka elektryczna Advanced"/>
    <s v="Ogród"/>
    <x v="6"/>
    <n v="12"/>
    <n v="128.1"/>
    <n v="1537.1999999999998"/>
  </r>
  <r>
    <x v="11"/>
    <s v="Kosiarka elektryczna Advanced"/>
    <s v="Ogród"/>
    <x v="7"/>
    <n v="14"/>
    <n v="136.44"/>
    <n v="1910.1599999999999"/>
  </r>
  <r>
    <x v="11"/>
    <s v="Kosiarka elektryczna Advanced"/>
    <s v="Ogród"/>
    <x v="8"/>
    <n v="12"/>
    <n v="127.84"/>
    <n v="1534.08"/>
  </r>
  <r>
    <x v="11"/>
    <s v="Kosiarka elektryczna Advanced"/>
    <s v="Ogród"/>
    <x v="9"/>
    <n v="12"/>
    <n v="135.53"/>
    <n v="1626.3600000000001"/>
  </r>
  <r>
    <x v="11"/>
    <s v="Kosiarka elektryczna Advanced"/>
    <s v="Ogród"/>
    <x v="10"/>
    <n v="13"/>
    <n v="126.74"/>
    <n v="1647.62"/>
  </r>
  <r>
    <x v="11"/>
    <s v="Kosiarka elektryczna Advanced"/>
    <s v="Ogród"/>
    <x v="11"/>
    <n v="12"/>
    <n v="129.41999999999999"/>
    <n v="1553.04"/>
  </r>
  <r>
    <x v="11"/>
    <s v="Kosiarka elektryczna Advanced"/>
    <s v="Ogród"/>
    <x v="12"/>
    <n v="10"/>
    <n v="137.72"/>
    <n v="1377.2"/>
  </r>
  <r>
    <x v="11"/>
    <s v="Kosiarka elektryczna Advanced"/>
    <s v="Ogród"/>
    <x v="13"/>
    <n v="12"/>
    <n v="137.66"/>
    <n v="1651.92"/>
  </r>
  <r>
    <x v="11"/>
    <s v="Kosiarka elektryczna Advanced"/>
    <s v="Ogród"/>
    <x v="14"/>
    <n v="12"/>
    <n v="128.49"/>
    <n v="1541.88"/>
  </r>
  <r>
    <x v="11"/>
    <s v="Kosiarka elektryczna Advanced"/>
    <s v="Ogród"/>
    <x v="15"/>
    <n v="14"/>
    <n v="132.82"/>
    <n v="1859.48"/>
  </r>
  <r>
    <x v="11"/>
    <s v="Kosiarka elektryczna Advanced"/>
    <s v="Ogród"/>
    <x v="16"/>
    <n v="12"/>
    <n v="132.09"/>
    <n v="1585.08"/>
  </r>
  <r>
    <x v="11"/>
    <s v="Kosiarka elektryczna Advanced"/>
    <s v="Ogród"/>
    <x v="17"/>
    <n v="12"/>
    <n v="127.33"/>
    <n v="1527.96"/>
  </r>
  <r>
    <x v="11"/>
    <s v="Kosiarka elektryczna Advanced"/>
    <s v="Ogród"/>
    <x v="18"/>
    <n v="15"/>
    <n v="131.99"/>
    <n v="1979.8500000000001"/>
  </r>
  <r>
    <x v="11"/>
    <s v="Kosiarka elektryczna Advanced"/>
    <s v="Ogród"/>
    <x v="19"/>
    <n v="15"/>
    <n v="124.9"/>
    <n v="1873.5"/>
  </r>
  <r>
    <x v="11"/>
    <s v="Kosiarka elektryczna Advanced"/>
    <s v="Ogród"/>
    <x v="20"/>
    <n v="13"/>
    <n v="128.01"/>
    <n v="1664.1299999999999"/>
  </r>
  <r>
    <x v="11"/>
    <s v="Kosiarka elektryczna Advanced"/>
    <s v="Ogród"/>
    <x v="21"/>
    <n v="13"/>
    <n v="126.04"/>
    <n v="1638.52"/>
  </r>
  <r>
    <x v="11"/>
    <s v="Kosiarka elektryczna Advanced"/>
    <s v="Ogród"/>
    <x v="22"/>
    <n v="14"/>
    <n v="133.57"/>
    <n v="1869.98"/>
  </r>
  <r>
    <x v="11"/>
    <s v="Kosiarka elektryczna Advanced"/>
    <s v="Ogród"/>
    <x v="23"/>
    <n v="13"/>
    <n v="132.6"/>
    <n v="1723.8"/>
  </r>
  <r>
    <x v="12"/>
    <s v="Głośnik Bluetooth Advanced"/>
    <s v="Elektronika"/>
    <x v="0"/>
    <n v="7"/>
    <n v="308.3"/>
    <n v="2158.1"/>
  </r>
  <r>
    <x v="12"/>
    <s v="Głośnik Bluetooth Advanced"/>
    <s v="Elektronika"/>
    <x v="1"/>
    <n v="7"/>
    <n v="306.74"/>
    <n v="2147.1800000000003"/>
  </r>
  <r>
    <x v="12"/>
    <s v="Głośnik Bluetooth Advanced"/>
    <s v="Elektronika"/>
    <x v="2"/>
    <n v="6"/>
    <n v="323.16000000000003"/>
    <n v="1938.96"/>
  </r>
  <r>
    <x v="12"/>
    <s v="Głośnik Bluetooth Advanced"/>
    <s v="Elektronika"/>
    <x v="3"/>
    <n v="7"/>
    <n v="301.49"/>
    <n v="2110.4300000000003"/>
  </r>
  <r>
    <x v="12"/>
    <s v="Głośnik Bluetooth Advanced"/>
    <s v="Elektronika"/>
    <x v="4"/>
    <n v="7"/>
    <n v="301.02"/>
    <n v="2107.14"/>
  </r>
  <r>
    <x v="12"/>
    <s v="Głośnik Bluetooth Advanced"/>
    <s v="Elektronika"/>
    <x v="5"/>
    <n v="7"/>
    <n v="310.37"/>
    <n v="2172.59"/>
  </r>
  <r>
    <x v="12"/>
    <s v="Głośnik Bluetooth Advanced"/>
    <s v="Elektronika"/>
    <x v="6"/>
    <n v="8"/>
    <n v="314.27999999999997"/>
    <n v="2514.2399999999998"/>
  </r>
  <r>
    <x v="12"/>
    <s v="Głośnik Bluetooth Advanced"/>
    <s v="Elektronika"/>
    <x v="7"/>
    <n v="8"/>
    <n v="302.17"/>
    <n v="2417.36"/>
  </r>
  <r>
    <x v="12"/>
    <s v="Głośnik Bluetooth Advanced"/>
    <s v="Elektronika"/>
    <x v="8"/>
    <n v="7"/>
    <n v="305.11"/>
    <n v="2135.77"/>
  </r>
  <r>
    <x v="12"/>
    <s v="Głośnik Bluetooth Advanced"/>
    <s v="Elektronika"/>
    <x v="9"/>
    <n v="9"/>
    <n v="320.54000000000002"/>
    <n v="2884.86"/>
  </r>
  <r>
    <x v="12"/>
    <s v="Głośnik Bluetooth Advanced"/>
    <s v="Elektronika"/>
    <x v="10"/>
    <n v="7"/>
    <n v="315.38"/>
    <n v="2207.66"/>
  </r>
  <r>
    <x v="12"/>
    <s v="Głośnik Bluetooth Advanced"/>
    <s v="Elektronika"/>
    <x v="11"/>
    <n v="7"/>
    <n v="302.44"/>
    <n v="2117.08"/>
  </r>
  <r>
    <x v="12"/>
    <s v="Głośnik Bluetooth Advanced"/>
    <s v="Elektronika"/>
    <x v="12"/>
    <n v="5"/>
    <n v="312.42"/>
    <n v="1562.1000000000001"/>
  </r>
  <r>
    <x v="12"/>
    <s v="Głośnik Bluetooth Advanced"/>
    <s v="Elektronika"/>
    <x v="13"/>
    <n v="7"/>
    <n v="322.14"/>
    <n v="2254.98"/>
  </r>
  <r>
    <x v="12"/>
    <s v="Głośnik Bluetooth Advanced"/>
    <s v="Elektronika"/>
    <x v="14"/>
    <n v="6"/>
    <n v="327.99"/>
    <n v="1967.94"/>
  </r>
  <r>
    <x v="12"/>
    <s v="Głośnik Bluetooth Advanced"/>
    <s v="Elektronika"/>
    <x v="15"/>
    <n v="5"/>
    <n v="320.93"/>
    <n v="1604.65"/>
  </r>
  <r>
    <x v="12"/>
    <s v="Głośnik Bluetooth Advanced"/>
    <s v="Elektronika"/>
    <x v="16"/>
    <n v="7"/>
    <n v="299.64"/>
    <n v="2097.48"/>
  </r>
  <r>
    <x v="12"/>
    <s v="Głośnik Bluetooth Advanced"/>
    <s v="Elektronika"/>
    <x v="17"/>
    <n v="7"/>
    <n v="306.47000000000003"/>
    <n v="2145.29"/>
  </r>
  <r>
    <x v="12"/>
    <s v="Głośnik Bluetooth Advanced"/>
    <s v="Elektronika"/>
    <x v="18"/>
    <n v="8"/>
    <n v="300.11"/>
    <n v="2400.88"/>
  </r>
  <r>
    <x v="12"/>
    <s v="Głośnik Bluetooth Advanced"/>
    <s v="Elektronika"/>
    <x v="19"/>
    <n v="9"/>
    <n v="309.8"/>
    <n v="2788.2000000000003"/>
  </r>
  <r>
    <x v="12"/>
    <s v="Głośnik Bluetooth Advanced"/>
    <s v="Elektronika"/>
    <x v="20"/>
    <n v="8"/>
    <n v="303.85000000000002"/>
    <n v="2430.8000000000002"/>
  </r>
  <r>
    <x v="12"/>
    <s v="Głośnik Bluetooth Advanced"/>
    <s v="Elektronika"/>
    <x v="21"/>
    <n v="9"/>
    <n v="325.83"/>
    <n v="2932.47"/>
  </r>
  <r>
    <x v="12"/>
    <s v="Głośnik Bluetooth Advanced"/>
    <s v="Elektronika"/>
    <x v="22"/>
    <n v="7"/>
    <n v="312.27999999999997"/>
    <n v="2185.96"/>
  </r>
  <r>
    <x v="12"/>
    <s v="Głośnik Bluetooth Advanced"/>
    <s v="Elektronika"/>
    <x v="23"/>
    <n v="7"/>
    <n v="324.19"/>
    <n v="2269.33"/>
  </r>
  <r>
    <x v="13"/>
    <s v="Taśma miernicza Pro"/>
    <s v="Narzędzia"/>
    <x v="0"/>
    <n v="1"/>
    <n v="64.59"/>
    <n v="64.59"/>
  </r>
  <r>
    <x v="13"/>
    <s v="Taśma miernicza Pro"/>
    <s v="Narzędzia"/>
    <x v="1"/>
    <n v="2"/>
    <n v="70.28"/>
    <n v="140.56"/>
  </r>
  <r>
    <x v="13"/>
    <s v="Taśma miernicza Pro"/>
    <s v="Narzędzia"/>
    <x v="2"/>
    <n v="2"/>
    <n v="65.08"/>
    <n v="130.16"/>
  </r>
  <r>
    <x v="13"/>
    <s v="Taśma miernicza Pro"/>
    <s v="Narzędzia"/>
    <x v="3"/>
    <n v="4"/>
    <n v="67.09"/>
    <n v="268.36"/>
  </r>
  <r>
    <x v="13"/>
    <s v="Taśma miernicza Pro"/>
    <s v="Narzędzia"/>
    <x v="4"/>
    <n v="4"/>
    <n v="65.150000000000006"/>
    <n v="260.60000000000002"/>
  </r>
  <r>
    <x v="13"/>
    <s v="Taśma miernicza Pro"/>
    <s v="Narzędzia"/>
    <x v="5"/>
    <n v="8"/>
    <n v="65.16"/>
    <n v="521.28"/>
  </r>
  <r>
    <x v="13"/>
    <s v="Taśma miernicza Pro"/>
    <s v="Narzędzia"/>
    <x v="6"/>
    <n v="9"/>
    <n v="71.260000000000005"/>
    <n v="641.34"/>
  </r>
  <r>
    <x v="13"/>
    <s v="Taśma miernicza Pro"/>
    <s v="Narzędzia"/>
    <x v="7"/>
    <n v="3"/>
    <n v="70.02"/>
    <n v="210.06"/>
  </r>
  <r>
    <x v="13"/>
    <s v="Taśma miernicza Pro"/>
    <s v="Narzędzia"/>
    <x v="8"/>
    <n v="5"/>
    <n v="69.069999999999993"/>
    <n v="345.34999999999997"/>
  </r>
  <r>
    <x v="13"/>
    <s v="Taśma miernicza Pro"/>
    <s v="Narzędzia"/>
    <x v="9"/>
    <n v="4"/>
    <n v="66.650000000000006"/>
    <n v="266.60000000000002"/>
  </r>
  <r>
    <x v="13"/>
    <s v="Taśma miernicza Pro"/>
    <s v="Narzędzia"/>
    <x v="10"/>
    <n v="3"/>
    <n v="68.430000000000007"/>
    <n v="205.29000000000002"/>
  </r>
  <r>
    <x v="13"/>
    <s v="Taśma miernicza Pro"/>
    <s v="Narzędzia"/>
    <x v="11"/>
    <n v="2"/>
    <n v="69.260000000000005"/>
    <n v="138.52000000000001"/>
  </r>
  <r>
    <x v="13"/>
    <s v="Taśma miernicza Pro"/>
    <s v="Narzędzia"/>
    <x v="12"/>
    <n v="2"/>
    <n v="69.459999999999994"/>
    <n v="138.91999999999999"/>
  </r>
  <r>
    <x v="13"/>
    <s v="Taśma miernicza Pro"/>
    <s v="Narzędzia"/>
    <x v="13"/>
    <n v="2"/>
    <n v="65.77"/>
    <n v="131.54"/>
  </r>
  <r>
    <x v="13"/>
    <s v="Taśma miernicza Pro"/>
    <s v="Narzędzia"/>
    <x v="14"/>
    <n v="4"/>
    <n v="65.84"/>
    <n v="263.36"/>
  </r>
  <r>
    <x v="13"/>
    <s v="Taśma miernicza Pro"/>
    <s v="Narzędzia"/>
    <x v="15"/>
    <n v="3"/>
    <n v="71.05"/>
    <n v="213.14999999999998"/>
  </r>
  <r>
    <x v="13"/>
    <s v="Taśma miernicza Pro"/>
    <s v="Narzędzia"/>
    <x v="16"/>
    <n v="6"/>
    <n v="68.180000000000007"/>
    <n v="409.08000000000004"/>
  </r>
  <r>
    <x v="13"/>
    <s v="Taśma miernicza Pro"/>
    <s v="Narzędzia"/>
    <x v="17"/>
    <n v="6"/>
    <n v="64.89"/>
    <n v="389.34000000000003"/>
  </r>
  <r>
    <x v="13"/>
    <s v="Taśma miernicza Pro"/>
    <s v="Narzędzia"/>
    <x v="18"/>
    <n v="8"/>
    <n v="66.09"/>
    <n v="528.72"/>
  </r>
  <r>
    <x v="13"/>
    <s v="Taśma miernicza Pro"/>
    <s v="Narzędzia"/>
    <x v="19"/>
    <n v="6"/>
    <n v="70.069999999999993"/>
    <n v="420.41999999999996"/>
  </r>
  <r>
    <x v="13"/>
    <s v="Taśma miernicza Pro"/>
    <s v="Narzędzia"/>
    <x v="20"/>
    <n v="7"/>
    <n v="66.22"/>
    <n v="463.53999999999996"/>
  </r>
  <r>
    <x v="13"/>
    <s v="Taśma miernicza Pro"/>
    <s v="Narzędzia"/>
    <x v="21"/>
    <n v="5"/>
    <n v="68.67"/>
    <n v="343.35"/>
  </r>
  <r>
    <x v="13"/>
    <s v="Taśma miernicza Pro"/>
    <s v="Narzędzia"/>
    <x v="22"/>
    <n v="5"/>
    <n v="68.86"/>
    <n v="344.3"/>
  </r>
  <r>
    <x v="13"/>
    <s v="Taśma miernicza Pro"/>
    <s v="Narzędzia"/>
    <x v="23"/>
    <n v="3"/>
    <n v="65.790000000000006"/>
    <n v="197.37"/>
  </r>
  <r>
    <x v="14"/>
    <s v="Lalka interaktywna Compact"/>
    <s v="Zabawki"/>
    <x v="0"/>
    <n v="3"/>
    <n v="232.68"/>
    <n v="698.04"/>
  </r>
  <r>
    <x v="14"/>
    <s v="Lalka interaktywna Compact"/>
    <s v="Zabawki"/>
    <x v="1"/>
    <n v="0"/>
    <n v="219.37"/>
    <n v="0"/>
  </r>
  <r>
    <x v="14"/>
    <s v="Lalka interaktywna Compact"/>
    <s v="Zabawki"/>
    <x v="2"/>
    <n v="0"/>
    <n v="221.16"/>
    <n v="0"/>
  </r>
  <r>
    <x v="14"/>
    <s v="Lalka interaktywna Compact"/>
    <s v="Zabawki"/>
    <x v="3"/>
    <n v="3"/>
    <n v="222.47"/>
    <n v="667.41"/>
  </r>
  <r>
    <x v="14"/>
    <s v="Lalka interaktywna Compact"/>
    <s v="Zabawki"/>
    <x v="4"/>
    <n v="0"/>
    <n v="215.01"/>
    <n v="0"/>
  </r>
  <r>
    <x v="14"/>
    <s v="Lalka interaktywna Compact"/>
    <s v="Zabawki"/>
    <x v="5"/>
    <n v="2"/>
    <n v="233.98"/>
    <n v="467.96"/>
  </r>
  <r>
    <x v="14"/>
    <s v="Lalka interaktywna Compact"/>
    <s v="Zabawki"/>
    <x v="6"/>
    <n v="2"/>
    <n v="223.62"/>
    <n v="447.24"/>
  </r>
  <r>
    <x v="14"/>
    <s v="Lalka interaktywna Compact"/>
    <s v="Zabawki"/>
    <x v="7"/>
    <n v="0"/>
    <n v="227.02"/>
    <n v="0"/>
  </r>
  <r>
    <x v="14"/>
    <s v="Lalka interaktywna Compact"/>
    <s v="Zabawki"/>
    <x v="8"/>
    <n v="0"/>
    <n v="232.06"/>
    <n v="0"/>
  </r>
  <r>
    <x v="14"/>
    <s v="Lalka interaktywna Compact"/>
    <s v="Zabawki"/>
    <x v="9"/>
    <n v="0"/>
    <n v="220.97"/>
    <n v="0"/>
  </r>
  <r>
    <x v="14"/>
    <s v="Lalka interaktywna Compact"/>
    <s v="Zabawki"/>
    <x v="10"/>
    <n v="2"/>
    <n v="213.69"/>
    <n v="427.38"/>
  </r>
  <r>
    <x v="14"/>
    <s v="Lalka interaktywna Compact"/>
    <s v="Zabawki"/>
    <x v="11"/>
    <n v="7"/>
    <n v="233.33"/>
    <n v="1633.3100000000002"/>
  </r>
  <r>
    <x v="14"/>
    <s v="Lalka interaktywna Compact"/>
    <s v="Zabawki"/>
    <x v="12"/>
    <n v="0"/>
    <n v="222.99"/>
    <n v="0"/>
  </r>
  <r>
    <x v="14"/>
    <s v="Lalka interaktywna Compact"/>
    <s v="Zabawki"/>
    <x v="13"/>
    <n v="2"/>
    <n v="225.32"/>
    <n v="450.64"/>
  </r>
  <r>
    <x v="14"/>
    <s v="Lalka interaktywna Compact"/>
    <s v="Zabawki"/>
    <x v="14"/>
    <n v="0"/>
    <n v="221.07"/>
    <n v="0"/>
  </r>
  <r>
    <x v="14"/>
    <s v="Lalka interaktywna Compact"/>
    <s v="Zabawki"/>
    <x v="15"/>
    <n v="0"/>
    <n v="228.73"/>
    <n v="0"/>
  </r>
  <r>
    <x v="14"/>
    <s v="Lalka interaktywna Compact"/>
    <s v="Zabawki"/>
    <x v="16"/>
    <n v="6"/>
    <n v="225.21"/>
    <n v="1351.26"/>
  </r>
  <r>
    <x v="14"/>
    <s v="Lalka interaktywna Compact"/>
    <s v="Zabawki"/>
    <x v="17"/>
    <n v="5"/>
    <n v="230.26"/>
    <n v="1151.3"/>
  </r>
  <r>
    <x v="14"/>
    <s v="Lalka interaktywna Compact"/>
    <s v="Zabawki"/>
    <x v="18"/>
    <n v="1"/>
    <n v="232.61"/>
    <n v="232.61"/>
  </r>
  <r>
    <x v="14"/>
    <s v="Lalka interaktywna Compact"/>
    <s v="Zabawki"/>
    <x v="19"/>
    <n v="4"/>
    <n v="218.94"/>
    <n v="875.76"/>
  </r>
  <r>
    <x v="14"/>
    <s v="Lalka interaktywna Compact"/>
    <s v="Zabawki"/>
    <x v="20"/>
    <n v="4"/>
    <n v="225.63"/>
    <n v="902.52"/>
  </r>
  <r>
    <x v="14"/>
    <s v="Lalka interaktywna Compact"/>
    <s v="Zabawki"/>
    <x v="21"/>
    <n v="0"/>
    <n v="233.31"/>
    <n v="0"/>
  </r>
  <r>
    <x v="14"/>
    <s v="Lalka interaktywna Compact"/>
    <s v="Zabawki"/>
    <x v="22"/>
    <n v="5"/>
    <n v="214.11"/>
    <n v="1070.5500000000002"/>
  </r>
  <r>
    <x v="14"/>
    <s v="Lalka interaktywna Compact"/>
    <s v="Zabawki"/>
    <x v="23"/>
    <n v="7"/>
    <n v="226.4"/>
    <n v="1584.8"/>
  </r>
  <r>
    <x v="15"/>
    <s v="Kawa mielona 500g Advanced"/>
    <s v="Spożywcze"/>
    <x v="0"/>
    <n v="10"/>
    <n v="27.37"/>
    <n v="273.7"/>
  </r>
  <r>
    <x v="15"/>
    <s v="Kawa mielona 500g Advanced"/>
    <s v="Spożywcze"/>
    <x v="1"/>
    <n v="13"/>
    <n v="27.19"/>
    <n v="353.47"/>
  </r>
  <r>
    <x v="15"/>
    <s v="Kawa mielona 500g Advanced"/>
    <s v="Spożywcze"/>
    <x v="2"/>
    <n v="15"/>
    <n v="27.35"/>
    <n v="410.25"/>
  </r>
  <r>
    <x v="15"/>
    <s v="Kawa mielona 500g Advanced"/>
    <s v="Spożywcze"/>
    <x v="3"/>
    <n v="7"/>
    <n v="26.16"/>
    <n v="183.12"/>
  </r>
  <r>
    <x v="15"/>
    <s v="Kawa mielona 500g Advanced"/>
    <s v="Spożywcze"/>
    <x v="4"/>
    <n v="11"/>
    <n v="26.59"/>
    <n v="292.49"/>
  </r>
  <r>
    <x v="15"/>
    <s v="Kawa mielona 500g Advanced"/>
    <s v="Spożywcze"/>
    <x v="5"/>
    <n v="9"/>
    <n v="25.04"/>
    <n v="225.35999999999999"/>
  </r>
  <r>
    <x v="15"/>
    <s v="Kawa mielona 500g Advanced"/>
    <s v="Spożywcze"/>
    <x v="6"/>
    <n v="8"/>
    <n v="25.47"/>
    <n v="203.76"/>
  </r>
  <r>
    <x v="15"/>
    <s v="Kawa mielona 500g Advanced"/>
    <s v="Spożywcze"/>
    <x v="7"/>
    <n v="4"/>
    <n v="25.03"/>
    <n v="100.12"/>
  </r>
  <r>
    <x v="15"/>
    <s v="Kawa mielona 500g Advanced"/>
    <s v="Spożywcze"/>
    <x v="8"/>
    <n v="3"/>
    <n v="25.82"/>
    <n v="77.460000000000008"/>
  </r>
  <r>
    <x v="15"/>
    <s v="Kawa mielona 500g Advanced"/>
    <s v="Spożywcze"/>
    <x v="9"/>
    <n v="2"/>
    <n v="26.35"/>
    <n v="52.7"/>
  </r>
  <r>
    <x v="15"/>
    <s v="Kawa mielona 500g Advanced"/>
    <s v="Spożywcze"/>
    <x v="10"/>
    <n v="4"/>
    <n v="26.47"/>
    <n v="105.88"/>
  </r>
  <r>
    <x v="15"/>
    <s v="Kawa mielona 500g Advanced"/>
    <s v="Spożywcze"/>
    <x v="11"/>
    <n v="7"/>
    <n v="27.41"/>
    <n v="191.87"/>
  </r>
  <r>
    <x v="15"/>
    <s v="Kawa mielona 500g Advanced"/>
    <s v="Spożywcze"/>
    <x v="12"/>
    <n v="12"/>
    <n v="26.54"/>
    <n v="318.48"/>
  </r>
  <r>
    <x v="15"/>
    <s v="Kawa mielona 500g Advanced"/>
    <s v="Spożywcze"/>
    <x v="13"/>
    <n v="13"/>
    <n v="25.38"/>
    <n v="329.94"/>
  </r>
  <r>
    <x v="15"/>
    <s v="Kawa mielona 500g Advanced"/>
    <s v="Spożywcze"/>
    <x v="14"/>
    <n v="13"/>
    <n v="26.27"/>
    <n v="341.51"/>
  </r>
  <r>
    <x v="15"/>
    <s v="Kawa mielona 500g Advanced"/>
    <s v="Spożywcze"/>
    <x v="15"/>
    <n v="11"/>
    <n v="26.65"/>
    <n v="293.14999999999998"/>
  </r>
  <r>
    <x v="15"/>
    <s v="Kawa mielona 500g Advanced"/>
    <s v="Spożywcze"/>
    <x v="16"/>
    <n v="11"/>
    <n v="25.38"/>
    <n v="279.18"/>
  </r>
  <r>
    <x v="15"/>
    <s v="Kawa mielona 500g Advanced"/>
    <s v="Spożywcze"/>
    <x v="17"/>
    <n v="8"/>
    <n v="25.91"/>
    <n v="207.28"/>
  </r>
  <r>
    <x v="15"/>
    <s v="Kawa mielona 500g Advanced"/>
    <s v="Spożywcze"/>
    <x v="18"/>
    <n v="6"/>
    <n v="26.17"/>
    <n v="157.02000000000001"/>
  </r>
  <r>
    <x v="15"/>
    <s v="Kawa mielona 500g Advanced"/>
    <s v="Spożywcze"/>
    <x v="19"/>
    <n v="3"/>
    <n v="27.1"/>
    <n v="81.300000000000011"/>
  </r>
  <r>
    <x v="15"/>
    <s v="Kawa mielona 500g Advanced"/>
    <s v="Spożywcze"/>
    <x v="20"/>
    <n v="2"/>
    <n v="25.09"/>
    <n v="50.18"/>
  </r>
  <r>
    <x v="15"/>
    <s v="Kawa mielona 500g Advanced"/>
    <s v="Spożywcze"/>
    <x v="21"/>
    <n v="2"/>
    <n v="26.38"/>
    <n v="52.76"/>
  </r>
  <r>
    <x v="15"/>
    <s v="Kawa mielona 500g Advanced"/>
    <s v="Spożywcze"/>
    <x v="22"/>
    <n v="3"/>
    <n v="25.03"/>
    <n v="75.09"/>
  </r>
  <r>
    <x v="15"/>
    <s v="Kawa mielona 500g Advanced"/>
    <s v="Spożywcze"/>
    <x v="23"/>
    <n v="6"/>
    <n v="25.01"/>
    <n v="150.06"/>
  </r>
  <r>
    <x v="16"/>
    <s v="Balsam do ciała Advanced"/>
    <s v="Kosmetyki"/>
    <x v="0"/>
    <n v="3"/>
    <n v="11"/>
    <n v="33"/>
  </r>
  <r>
    <x v="16"/>
    <s v="Balsam do ciała Advanced"/>
    <s v="Kosmetyki"/>
    <x v="1"/>
    <n v="2"/>
    <n v="11.91"/>
    <n v="23.82"/>
  </r>
  <r>
    <x v="16"/>
    <s v="Balsam do ciała Advanced"/>
    <s v="Kosmetyki"/>
    <x v="2"/>
    <n v="2"/>
    <n v="11.09"/>
    <n v="22.18"/>
  </r>
  <r>
    <x v="16"/>
    <s v="Balsam do ciała Advanced"/>
    <s v="Kosmetyki"/>
    <x v="3"/>
    <n v="1"/>
    <n v="11.54"/>
    <n v="11.54"/>
  </r>
  <r>
    <x v="16"/>
    <s v="Balsam do ciała Advanced"/>
    <s v="Kosmetyki"/>
    <x v="4"/>
    <n v="1"/>
    <n v="11.73"/>
    <n v="11.73"/>
  </r>
  <r>
    <x v="16"/>
    <s v="Balsam do ciała Advanced"/>
    <s v="Kosmetyki"/>
    <x v="5"/>
    <n v="0"/>
    <n v="11.11"/>
    <n v="0"/>
  </r>
  <r>
    <x v="16"/>
    <s v="Balsam do ciała Advanced"/>
    <s v="Kosmetyki"/>
    <x v="6"/>
    <n v="0"/>
    <n v="10.95"/>
    <n v="0"/>
  </r>
  <r>
    <x v="16"/>
    <s v="Balsam do ciała Advanced"/>
    <s v="Kosmetyki"/>
    <x v="7"/>
    <n v="0"/>
    <n v="11.68"/>
    <n v="0"/>
  </r>
  <r>
    <x v="16"/>
    <s v="Balsam do ciała Advanced"/>
    <s v="Kosmetyki"/>
    <x v="8"/>
    <n v="1"/>
    <n v="10.97"/>
    <n v="10.97"/>
  </r>
  <r>
    <x v="16"/>
    <s v="Balsam do ciała Advanced"/>
    <s v="Kosmetyki"/>
    <x v="9"/>
    <n v="1"/>
    <n v="11.15"/>
    <n v="11.15"/>
  </r>
  <r>
    <x v="16"/>
    <s v="Balsam do ciała Advanced"/>
    <s v="Kosmetyki"/>
    <x v="10"/>
    <n v="3"/>
    <n v="11.4"/>
    <n v="34.200000000000003"/>
  </r>
  <r>
    <x v="16"/>
    <s v="Balsam do ciała Advanced"/>
    <s v="Kosmetyki"/>
    <x v="11"/>
    <n v="3"/>
    <n v="11.06"/>
    <n v="33.18"/>
  </r>
  <r>
    <x v="16"/>
    <s v="Balsam do ciała Advanced"/>
    <s v="Kosmetyki"/>
    <x v="12"/>
    <n v="3"/>
    <n v="11.57"/>
    <n v="34.71"/>
  </r>
  <r>
    <x v="16"/>
    <s v="Balsam do ciała Advanced"/>
    <s v="Kosmetyki"/>
    <x v="13"/>
    <n v="2"/>
    <n v="12.01"/>
    <n v="24.02"/>
  </r>
  <r>
    <x v="16"/>
    <s v="Balsam do ciała Advanced"/>
    <s v="Kosmetyki"/>
    <x v="14"/>
    <n v="2"/>
    <n v="11.85"/>
    <n v="23.7"/>
  </r>
  <r>
    <x v="16"/>
    <s v="Balsam do ciała Advanced"/>
    <s v="Kosmetyki"/>
    <x v="15"/>
    <n v="1"/>
    <n v="11.22"/>
    <n v="11.22"/>
  </r>
  <r>
    <x v="16"/>
    <s v="Balsam do ciała Advanced"/>
    <s v="Kosmetyki"/>
    <x v="16"/>
    <n v="1"/>
    <n v="11.4"/>
    <n v="11.4"/>
  </r>
  <r>
    <x v="16"/>
    <s v="Balsam do ciała Advanced"/>
    <s v="Kosmetyki"/>
    <x v="17"/>
    <n v="0"/>
    <n v="12.07"/>
    <n v="0"/>
  </r>
  <r>
    <x v="16"/>
    <s v="Balsam do ciała Advanced"/>
    <s v="Kosmetyki"/>
    <x v="18"/>
    <n v="0"/>
    <n v="11.79"/>
    <n v="0"/>
  </r>
  <r>
    <x v="16"/>
    <s v="Balsam do ciała Advanced"/>
    <s v="Kosmetyki"/>
    <x v="19"/>
    <n v="0"/>
    <n v="11.61"/>
    <n v="0"/>
  </r>
  <r>
    <x v="16"/>
    <s v="Balsam do ciała Advanced"/>
    <s v="Kosmetyki"/>
    <x v="20"/>
    <n v="1"/>
    <n v="11.01"/>
    <n v="11.01"/>
  </r>
  <r>
    <x v="16"/>
    <s v="Balsam do ciała Advanced"/>
    <s v="Kosmetyki"/>
    <x v="21"/>
    <n v="2"/>
    <n v="11.11"/>
    <n v="22.22"/>
  </r>
  <r>
    <x v="16"/>
    <s v="Balsam do ciała Advanced"/>
    <s v="Kosmetyki"/>
    <x v="22"/>
    <n v="3"/>
    <n v="11.54"/>
    <n v="34.619999999999997"/>
  </r>
  <r>
    <x v="16"/>
    <s v="Balsam do ciała Advanced"/>
    <s v="Kosmetyki"/>
    <x v="23"/>
    <n v="2"/>
    <n v="11.1"/>
    <n v="22.2"/>
  </r>
  <r>
    <x v="17"/>
    <s v="Doniczka ceramiczna Pro"/>
    <s v="Ogród"/>
    <x v="0"/>
    <n v="33"/>
    <n v="441.4"/>
    <n v="14566.199999999999"/>
  </r>
  <r>
    <x v="17"/>
    <s v="Doniczka ceramiczna Pro"/>
    <s v="Ogród"/>
    <x v="1"/>
    <n v="40"/>
    <n v="474.35"/>
    <n v="18974"/>
  </r>
  <r>
    <x v="17"/>
    <s v="Doniczka ceramiczna Pro"/>
    <s v="Ogród"/>
    <x v="2"/>
    <n v="33"/>
    <n v="456.26"/>
    <n v="15056.58"/>
  </r>
  <r>
    <x v="17"/>
    <s v="Doniczka ceramiczna Pro"/>
    <s v="Ogród"/>
    <x v="3"/>
    <n v="31"/>
    <n v="450.5"/>
    <n v="13965.5"/>
  </r>
  <r>
    <x v="17"/>
    <s v="Doniczka ceramiczna Pro"/>
    <s v="Ogród"/>
    <x v="4"/>
    <n v="38"/>
    <n v="455.71"/>
    <n v="17316.98"/>
  </r>
  <r>
    <x v="17"/>
    <s v="Doniczka ceramiczna Pro"/>
    <s v="Ogród"/>
    <x v="5"/>
    <n v="39"/>
    <n v="460.21"/>
    <n v="17948.189999999999"/>
  </r>
  <r>
    <x v="17"/>
    <s v="Doniczka ceramiczna Pro"/>
    <s v="Ogród"/>
    <x v="6"/>
    <n v="35"/>
    <n v="450.37"/>
    <n v="15762.95"/>
  </r>
  <r>
    <x v="17"/>
    <s v="Doniczka ceramiczna Pro"/>
    <s v="Ogród"/>
    <x v="7"/>
    <n v="31"/>
    <n v="459.92"/>
    <n v="14257.52"/>
  </r>
  <r>
    <x v="17"/>
    <s v="Doniczka ceramiczna Pro"/>
    <s v="Ogród"/>
    <x v="8"/>
    <n v="36"/>
    <n v="470.54"/>
    <n v="16939.440000000002"/>
  </r>
  <r>
    <x v="17"/>
    <s v="Doniczka ceramiczna Pro"/>
    <s v="Ogród"/>
    <x v="9"/>
    <n v="31"/>
    <n v="462.03"/>
    <n v="14322.929999999998"/>
  </r>
  <r>
    <x v="17"/>
    <s v="Doniczka ceramiczna Pro"/>
    <s v="Ogród"/>
    <x v="10"/>
    <n v="30"/>
    <n v="453.3"/>
    <n v="13599"/>
  </r>
  <r>
    <x v="17"/>
    <s v="Doniczka ceramiczna Pro"/>
    <s v="Ogród"/>
    <x v="11"/>
    <n v="33"/>
    <n v="457.63"/>
    <n v="15101.789999999999"/>
  </r>
  <r>
    <x v="17"/>
    <s v="Doniczka ceramiczna Pro"/>
    <s v="Ogród"/>
    <x v="12"/>
    <n v="28"/>
    <n v="435.24"/>
    <n v="12186.720000000001"/>
  </r>
  <r>
    <x v="17"/>
    <s v="Doniczka ceramiczna Pro"/>
    <s v="Ogród"/>
    <x v="13"/>
    <n v="33"/>
    <n v="477.18"/>
    <n v="15746.94"/>
  </r>
  <r>
    <x v="17"/>
    <s v="Doniczka ceramiczna Pro"/>
    <s v="Ogród"/>
    <x v="14"/>
    <n v="32"/>
    <n v="462.74"/>
    <n v="14807.68"/>
  </r>
  <r>
    <x v="17"/>
    <s v="Doniczka ceramiczna Pro"/>
    <s v="Ogród"/>
    <x v="15"/>
    <n v="29"/>
    <n v="452.77"/>
    <n v="13130.33"/>
  </r>
  <r>
    <x v="17"/>
    <s v="Doniczka ceramiczna Pro"/>
    <s v="Ogród"/>
    <x v="16"/>
    <n v="34"/>
    <n v="435.18"/>
    <n v="14796.12"/>
  </r>
  <r>
    <x v="17"/>
    <s v="Doniczka ceramiczna Pro"/>
    <s v="Ogród"/>
    <x v="17"/>
    <n v="32"/>
    <n v="460.52"/>
    <n v="14736.64"/>
  </r>
  <r>
    <x v="17"/>
    <s v="Doniczka ceramiczna Pro"/>
    <s v="Ogród"/>
    <x v="18"/>
    <n v="32"/>
    <n v="453.79"/>
    <n v="14521.28"/>
  </r>
  <r>
    <x v="17"/>
    <s v="Doniczka ceramiczna Pro"/>
    <s v="Ogród"/>
    <x v="19"/>
    <n v="34"/>
    <n v="475.88"/>
    <n v="16179.92"/>
  </r>
  <r>
    <x v="17"/>
    <s v="Doniczka ceramiczna Pro"/>
    <s v="Ogród"/>
    <x v="20"/>
    <n v="28"/>
    <n v="443.23"/>
    <n v="12410.44"/>
  </r>
  <r>
    <x v="17"/>
    <s v="Doniczka ceramiczna Pro"/>
    <s v="Ogród"/>
    <x v="21"/>
    <n v="32"/>
    <n v="448.15"/>
    <n v="14340.8"/>
  </r>
  <r>
    <x v="17"/>
    <s v="Doniczka ceramiczna Pro"/>
    <s v="Ogród"/>
    <x v="22"/>
    <n v="37"/>
    <n v="462.27"/>
    <n v="17103.989999999998"/>
  </r>
  <r>
    <x v="17"/>
    <s v="Doniczka ceramiczna Pro"/>
    <s v="Ogród"/>
    <x v="23"/>
    <n v="35"/>
    <n v="438.16"/>
    <n v="15335.6"/>
  </r>
  <r>
    <x v="18"/>
    <s v="Sandały letnie Premium"/>
    <s v="Obuwie"/>
    <x v="0"/>
    <n v="0"/>
    <n v="321.10000000000002"/>
    <n v="0"/>
  </r>
  <r>
    <x v="18"/>
    <s v="Sandały letnie Premium"/>
    <s v="Obuwie"/>
    <x v="1"/>
    <n v="2"/>
    <n v="338.45"/>
    <n v="676.9"/>
  </r>
  <r>
    <x v="18"/>
    <s v="Sandały letnie Premium"/>
    <s v="Obuwie"/>
    <x v="2"/>
    <n v="40"/>
    <n v="312.45999999999998"/>
    <n v="12498.4"/>
  </r>
  <r>
    <x v="18"/>
    <s v="Sandały letnie Premium"/>
    <s v="Obuwie"/>
    <x v="3"/>
    <n v="0"/>
    <n v="340.88"/>
    <n v="0"/>
  </r>
  <r>
    <x v="18"/>
    <s v="Sandały letnie Premium"/>
    <s v="Obuwie"/>
    <x v="4"/>
    <n v="46"/>
    <n v="334.09"/>
    <n v="15368.14"/>
  </r>
  <r>
    <x v="18"/>
    <s v="Sandały letnie Premium"/>
    <s v="Obuwie"/>
    <x v="5"/>
    <n v="0"/>
    <n v="344.52"/>
    <n v="0"/>
  </r>
  <r>
    <x v="18"/>
    <s v="Sandały letnie Premium"/>
    <s v="Obuwie"/>
    <x v="6"/>
    <n v="4"/>
    <n v="313.41000000000003"/>
    <n v="1253.6400000000001"/>
  </r>
  <r>
    <x v="18"/>
    <s v="Sandały letnie Premium"/>
    <s v="Obuwie"/>
    <x v="7"/>
    <n v="0"/>
    <n v="341.25"/>
    <n v="0"/>
  </r>
  <r>
    <x v="18"/>
    <s v="Sandały letnie Premium"/>
    <s v="Obuwie"/>
    <x v="8"/>
    <n v="0"/>
    <n v="340"/>
    <n v="0"/>
  </r>
  <r>
    <x v="18"/>
    <s v="Sandały letnie Premium"/>
    <s v="Obuwie"/>
    <x v="9"/>
    <n v="9"/>
    <n v="333.95"/>
    <n v="3005.5499999999997"/>
  </r>
  <r>
    <x v="18"/>
    <s v="Sandały letnie Premium"/>
    <s v="Obuwie"/>
    <x v="10"/>
    <n v="33"/>
    <n v="322.06"/>
    <n v="10627.98"/>
  </r>
  <r>
    <x v="18"/>
    <s v="Sandały letnie Premium"/>
    <s v="Obuwie"/>
    <x v="11"/>
    <n v="11"/>
    <n v="318.68"/>
    <n v="3505.48"/>
  </r>
  <r>
    <x v="18"/>
    <s v="Sandały letnie Premium"/>
    <s v="Obuwie"/>
    <x v="12"/>
    <n v="28"/>
    <n v="321.76"/>
    <n v="9009.2799999999988"/>
  </r>
  <r>
    <x v="18"/>
    <s v="Sandały letnie Premium"/>
    <s v="Obuwie"/>
    <x v="13"/>
    <n v="30"/>
    <n v="336.94"/>
    <n v="10108.200000000001"/>
  </r>
  <r>
    <x v="18"/>
    <s v="Sandały letnie Premium"/>
    <s v="Obuwie"/>
    <x v="14"/>
    <n v="8"/>
    <n v="335.74"/>
    <n v="2685.92"/>
  </r>
  <r>
    <x v="18"/>
    <s v="Sandały letnie Premium"/>
    <s v="Obuwie"/>
    <x v="15"/>
    <n v="20"/>
    <n v="318.58999999999997"/>
    <n v="6371.7999999999993"/>
  </r>
  <r>
    <x v="18"/>
    <s v="Sandały letnie Premium"/>
    <s v="Obuwie"/>
    <x v="16"/>
    <n v="0"/>
    <n v="332.98"/>
    <n v="0"/>
  </r>
  <r>
    <x v="18"/>
    <s v="Sandały letnie Premium"/>
    <s v="Obuwie"/>
    <x v="17"/>
    <n v="18"/>
    <n v="319.42"/>
    <n v="5749.56"/>
  </r>
  <r>
    <x v="18"/>
    <s v="Sandały letnie Premium"/>
    <s v="Obuwie"/>
    <x v="18"/>
    <n v="0"/>
    <n v="337.51"/>
    <n v="0"/>
  </r>
  <r>
    <x v="18"/>
    <s v="Sandały letnie Premium"/>
    <s v="Obuwie"/>
    <x v="19"/>
    <n v="8"/>
    <n v="323.95"/>
    <n v="2591.6"/>
  </r>
  <r>
    <x v="18"/>
    <s v="Sandały letnie Premium"/>
    <s v="Obuwie"/>
    <x v="20"/>
    <n v="22"/>
    <n v="317.8"/>
    <n v="6991.6"/>
  </r>
  <r>
    <x v="18"/>
    <s v="Sandały letnie Premium"/>
    <s v="Obuwie"/>
    <x v="21"/>
    <n v="24"/>
    <n v="324.16000000000003"/>
    <n v="7779.84"/>
  </r>
  <r>
    <x v="18"/>
    <s v="Sandały letnie Premium"/>
    <s v="Obuwie"/>
    <x v="22"/>
    <n v="16"/>
    <n v="315.38"/>
    <n v="5046.08"/>
  </r>
  <r>
    <x v="18"/>
    <s v="Sandały letnie Premium"/>
    <s v="Obuwie"/>
    <x v="23"/>
    <n v="0"/>
    <n v="322.2"/>
    <n v="0"/>
  </r>
  <r>
    <x v="19"/>
    <s v="Router Wi-Fi Plus"/>
    <s v="Elektronika"/>
    <x v="0"/>
    <n v="64"/>
    <n v="237.79"/>
    <n v="15218.56"/>
  </r>
  <r>
    <x v="19"/>
    <s v="Router Wi-Fi Plus"/>
    <s v="Elektronika"/>
    <x v="1"/>
    <n v="56"/>
    <n v="235.64"/>
    <n v="13195.84"/>
  </r>
  <r>
    <x v="19"/>
    <s v="Router Wi-Fi Plus"/>
    <s v="Elektronika"/>
    <x v="2"/>
    <n v="54"/>
    <n v="233.75"/>
    <n v="12622.5"/>
  </r>
  <r>
    <x v="19"/>
    <s v="Router Wi-Fi Plus"/>
    <s v="Elektronika"/>
    <x v="3"/>
    <n v="14"/>
    <n v="229.57"/>
    <n v="3213.98"/>
  </r>
  <r>
    <x v="19"/>
    <s v="Router Wi-Fi Plus"/>
    <s v="Elektronika"/>
    <x v="4"/>
    <n v="0"/>
    <n v="225.25"/>
    <n v="0"/>
  </r>
  <r>
    <x v="19"/>
    <s v="Router Wi-Fi Plus"/>
    <s v="Elektronika"/>
    <x v="5"/>
    <n v="63"/>
    <n v="237.86"/>
    <n v="14985.18"/>
  </r>
  <r>
    <x v="19"/>
    <s v="Router Wi-Fi Plus"/>
    <s v="Elektronika"/>
    <x v="6"/>
    <n v="48"/>
    <n v="236.72"/>
    <n v="11362.56"/>
  </r>
  <r>
    <x v="19"/>
    <s v="Router Wi-Fi Plus"/>
    <s v="Elektronika"/>
    <x v="7"/>
    <n v="4"/>
    <n v="225.27"/>
    <n v="901.08"/>
  </r>
  <r>
    <x v="19"/>
    <s v="Router Wi-Fi Plus"/>
    <s v="Elektronika"/>
    <x v="8"/>
    <n v="64"/>
    <n v="223.87"/>
    <n v="14327.68"/>
  </r>
  <r>
    <x v="19"/>
    <s v="Router Wi-Fi Plus"/>
    <s v="Elektronika"/>
    <x v="9"/>
    <n v="71"/>
    <n v="221.96"/>
    <n v="15759.16"/>
  </r>
  <r>
    <x v="19"/>
    <s v="Router Wi-Fi Plus"/>
    <s v="Elektronika"/>
    <x v="10"/>
    <n v="52"/>
    <n v="237.57"/>
    <n v="12353.64"/>
  </r>
  <r>
    <x v="19"/>
    <s v="Router Wi-Fi Plus"/>
    <s v="Elektronika"/>
    <x v="11"/>
    <n v="46"/>
    <n v="221.95"/>
    <n v="10209.699999999999"/>
  </r>
  <r>
    <x v="19"/>
    <s v="Router Wi-Fi Plus"/>
    <s v="Elektronika"/>
    <x v="12"/>
    <n v="0"/>
    <n v="234.62"/>
    <n v="0"/>
  </r>
  <r>
    <x v="19"/>
    <s v="Router Wi-Fi Plus"/>
    <s v="Elektronika"/>
    <x v="13"/>
    <n v="84"/>
    <n v="231.95"/>
    <n v="19483.8"/>
  </r>
  <r>
    <x v="19"/>
    <s v="Router Wi-Fi Plus"/>
    <s v="Elektronika"/>
    <x v="14"/>
    <n v="72"/>
    <n v="234.37"/>
    <n v="16874.64"/>
  </r>
  <r>
    <x v="19"/>
    <s v="Router Wi-Fi Plus"/>
    <s v="Elektronika"/>
    <x v="15"/>
    <n v="0"/>
    <n v="237.34"/>
    <n v="0"/>
  </r>
  <r>
    <x v="19"/>
    <s v="Router Wi-Fi Plus"/>
    <s v="Elektronika"/>
    <x v="16"/>
    <n v="47"/>
    <n v="238.27"/>
    <n v="11198.69"/>
  </r>
  <r>
    <x v="19"/>
    <s v="Router Wi-Fi Plus"/>
    <s v="Elektronika"/>
    <x v="17"/>
    <n v="40"/>
    <n v="220.67"/>
    <n v="8826.7999999999993"/>
  </r>
  <r>
    <x v="19"/>
    <s v="Router Wi-Fi Plus"/>
    <s v="Elektronika"/>
    <x v="18"/>
    <n v="0"/>
    <n v="240.15"/>
    <n v="0"/>
  </r>
  <r>
    <x v="19"/>
    <s v="Router Wi-Fi Plus"/>
    <s v="Elektronika"/>
    <x v="19"/>
    <n v="24"/>
    <n v="232.58"/>
    <n v="5581.92"/>
  </r>
  <r>
    <x v="19"/>
    <s v="Router Wi-Fi Plus"/>
    <s v="Elektronika"/>
    <x v="20"/>
    <n v="12"/>
    <n v="224.93"/>
    <n v="2699.16"/>
  </r>
  <r>
    <x v="19"/>
    <s v="Router Wi-Fi Plus"/>
    <s v="Elektronika"/>
    <x v="21"/>
    <n v="17"/>
    <n v="227.11"/>
    <n v="3860.8700000000003"/>
  </r>
  <r>
    <x v="19"/>
    <s v="Router Wi-Fi Plus"/>
    <s v="Elektronika"/>
    <x v="22"/>
    <n v="58"/>
    <n v="226.28"/>
    <n v="13124.24"/>
  </r>
  <r>
    <x v="19"/>
    <s v="Router Wi-Fi Plus"/>
    <s v="Elektronika"/>
    <x v="23"/>
    <n v="48"/>
    <n v="230.03"/>
    <n v="11041.44"/>
  </r>
  <r>
    <x v="20"/>
    <s v="Odkurzacz pionowy Eco"/>
    <s v="AGD"/>
    <x v="0"/>
    <n v="80"/>
    <n v="175.5"/>
    <n v="14040"/>
  </r>
  <r>
    <x v="20"/>
    <s v="Odkurzacz pionowy Eco"/>
    <s v="AGD"/>
    <x v="1"/>
    <n v="0"/>
    <n v="183.83"/>
    <n v="0"/>
  </r>
  <r>
    <x v="20"/>
    <s v="Odkurzacz pionowy Eco"/>
    <s v="AGD"/>
    <x v="2"/>
    <n v="38"/>
    <n v="177.03"/>
    <n v="6727.14"/>
  </r>
  <r>
    <x v="20"/>
    <s v="Odkurzacz pionowy Eco"/>
    <s v="AGD"/>
    <x v="3"/>
    <n v="40"/>
    <n v="174"/>
    <n v="6960"/>
  </r>
  <r>
    <x v="20"/>
    <s v="Odkurzacz pionowy Eco"/>
    <s v="AGD"/>
    <x v="4"/>
    <n v="25"/>
    <n v="177.97"/>
    <n v="4449.25"/>
  </r>
  <r>
    <x v="20"/>
    <s v="Odkurzacz pionowy Eco"/>
    <s v="AGD"/>
    <x v="5"/>
    <n v="64"/>
    <n v="174.62"/>
    <n v="11175.68"/>
  </r>
  <r>
    <x v="20"/>
    <s v="Odkurzacz pionowy Eco"/>
    <s v="AGD"/>
    <x v="6"/>
    <n v="77"/>
    <n v="172.22"/>
    <n v="13260.94"/>
  </r>
  <r>
    <x v="20"/>
    <s v="Odkurzacz pionowy Eco"/>
    <s v="AGD"/>
    <x v="7"/>
    <n v="21"/>
    <n v="184.05"/>
    <n v="3865.05"/>
  </r>
  <r>
    <x v="20"/>
    <s v="Odkurzacz pionowy Eco"/>
    <s v="AGD"/>
    <x v="8"/>
    <n v="82"/>
    <n v="167.55"/>
    <n v="13739.1"/>
  </r>
  <r>
    <x v="20"/>
    <s v="Odkurzacz pionowy Eco"/>
    <s v="AGD"/>
    <x v="9"/>
    <n v="0"/>
    <n v="173.93"/>
    <n v="0"/>
  </r>
  <r>
    <x v="20"/>
    <s v="Odkurzacz pionowy Eco"/>
    <s v="AGD"/>
    <x v="10"/>
    <n v="0"/>
    <n v="167.78"/>
    <n v="0"/>
  </r>
  <r>
    <x v="20"/>
    <s v="Odkurzacz pionowy Eco"/>
    <s v="AGD"/>
    <x v="11"/>
    <n v="69"/>
    <n v="182.88"/>
    <n v="12618.72"/>
  </r>
  <r>
    <x v="20"/>
    <s v="Odkurzacz pionowy Eco"/>
    <s v="AGD"/>
    <x v="12"/>
    <n v="15"/>
    <n v="172.71"/>
    <n v="2590.65"/>
  </r>
  <r>
    <x v="20"/>
    <s v="Odkurzacz pionowy Eco"/>
    <s v="AGD"/>
    <x v="13"/>
    <n v="40"/>
    <n v="177.49"/>
    <n v="7099.6"/>
  </r>
  <r>
    <x v="20"/>
    <s v="Odkurzacz pionowy Eco"/>
    <s v="AGD"/>
    <x v="14"/>
    <n v="0"/>
    <n v="184.03"/>
    <n v="0"/>
  </r>
  <r>
    <x v="20"/>
    <s v="Odkurzacz pionowy Eco"/>
    <s v="AGD"/>
    <x v="15"/>
    <n v="0"/>
    <n v="167.54"/>
    <n v="0"/>
  </r>
  <r>
    <x v="20"/>
    <s v="Odkurzacz pionowy Eco"/>
    <s v="AGD"/>
    <x v="16"/>
    <n v="84"/>
    <n v="174.38"/>
    <n v="14647.92"/>
  </r>
  <r>
    <x v="20"/>
    <s v="Odkurzacz pionowy Eco"/>
    <s v="AGD"/>
    <x v="17"/>
    <n v="32"/>
    <n v="175.52"/>
    <n v="5616.64"/>
  </r>
  <r>
    <x v="20"/>
    <s v="Odkurzacz pionowy Eco"/>
    <s v="AGD"/>
    <x v="18"/>
    <n v="59"/>
    <n v="183.9"/>
    <n v="10850.1"/>
  </r>
  <r>
    <x v="20"/>
    <s v="Odkurzacz pionowy Eco"/>
    <s v="AGD"/>
    <x v="19"/>
    <n v="52"/>
    <n v="170.95"/>
    <n v="8889.4"/>
  </r>
  <r>
    <x v="20"/>
    <s v="Odkurzacz pionowy Eco"/>
    <s v="AGD"/>
    <x v="20"/>
    <n v="63"/>
    <n v="168.3"/>
    <n v="10602.900000000001"/>
  </r>
  <r>
    <x v="20"/>
    <s v="Odkurzacz pionowy Eco"/>
    <s v="AGD"/>
    <x v="21"/>
    <n v="56"/>
    <n v="172.65"/>
    <n v="9668.4"/>
  </r>
  <r>
    <x v="20"/>
    <s v="Odkurzacz pionowy Eco"/>
    <s v="AGD"/>
    <x v="22"/>
    <n v="79"/>
    <n v="181.1"/>
    <n v="14306.9"/>
  </r>
  <r>
    <x v="20"/>
    <s v="Odkurzacz pionowy Eco"/>
    <s v="AGD"/>
    <x v="23"/>
    <n v="0"/>
    <n v="171.99"/>
    <n v="0"/>
  </r>
  <r>
    <x v="21"/>
    <s v="Bluza z kapturem Mini"/>
    <s v="Odzież"/>
    <x v="0"/>
    <n v="6"/>
    <n v="58.1"/>
    <n v="348.6"/>
  </r>
  <r>
    <x v="21"/>
    <s v="Bluza z kapturem Mini"/>
    <s v="Odzież"/>
    <x v="1"/>
    <n v="6"/>
    <n v="58.73"/>
    <n v="352.38"/>
  </r>
  <r>
    <x v="21"/>
    <s v="Bluza z kapturem Mini"/>
    <s v="Odzież"/>
    <x v="2"/>
    <n v="5"/>
    <n v="62.41"/>
    <n v="312.04999999999995"/>
  </r>
  <r>
    <x v="21"/>
    <s v="Bluza z kapturem Mini"/>
    <s v="Odzież"/>
    <x v="3"/>
    <n v="6"/>
    <n v="58.96"/>
    <n v="353.76"/>
  </r>
  <r>
    <x v="21"/>
    <s v="Bluza z kapturem Mini"/>
    <s v="Odzież"/>
    <x v="4"/>
    <n v="6"/>
    <n v="58.9"/>
    <n v="353.4"/>
  </r>
  <r>
    <x v="21"/>
    <s v="Bluza z kapturem Mini"/>
    <s v="Odzież"/>
    <x v="5"/>
    <n v="6"/>
    <n v="61.68"/>
    <n v="370.08"/>
  </r>
  <r>
    <x v="21"/>
    <s v="Bluza z kapturem Mini"/>
    <s v="Odzież"/>
    <x v="6"/>
    <n v="6"/>
    <n v="57.4"/>
    <n v="344.4"/>
  </r>
  <r>
    <x v="21"/>
    <s v="Bluza z kapturem Mini"/>
    <s v="Odzież"/>
    <x v="7"/>
    <n v="6"/>
    <n v="58.12"/>
    <n v="348.71999999999997"/>
  </r>
  <r>
    <x v="21"/>
    <s v="Bluza z kapturem Mini"/>
    <s v="Odzież"/>
    <x v="8"/>
    <n v="6"/>
    <n v="62.71"/>
    <n v="376.26"/>
  </r>
  <r>
    <x v="21"/>
    <s v="Bluza z kapturem Mini"/>
    <s v="Odzież"/>
    <x v="9"/>
    <n v="6"/>
    <n v="62.14"/>
    <n v="372.84000000000003"/>
  </r>
  <r>
    <x v="21"/>
    <s v="Bluza z kapturem Mini"/>
    <s v="Odzież"/>
    <x v="10"/>
    <n v="6"/>
    <n v="60.05"/>
    <n v="360.29999999999995"/>
  </r>
  <r>
    <x v="21"/>
    <s v="Bluza z kapturem Mini"/>
    <s v="Odzież"/>
    <x v="11"/>
    <n v="6"/>
    <n v="62.59"/>
    <n v="375.54"/>
  </r>
  <r>
    <x v="21"/>
    <s v="Bluza z kapturem Mini"/>
    <s v="Odzież"/>
    <x v="12"/>
    <n v="6"/>
    <n v="58.71"/>
    <n v="352.26"/>
  </r>
  <r>
    <x v="21"/>
    <s v="Bluza z kapturem Mini"/>
    <s v="Odzież"/>
    <x v="13"/>
    <n v="6"/>
    <n v="59.34"/>
    <n v="356.04"/>
  </r>
  <r>
    <x v="21"/>
    <s v="Bluza z kapturem Mini"/>
    <s v="Odzież"/>
    <x v="14"/>
    <n v="6"/>
    <n v="57.99"/>
    <n v="347.94"/>
  </r>
  <r>
    <x v="21"/>
    <s v="Bluza z kapturem Mini"/>
    <s v="Odzież"/>
    <x v="15"/>
    <n v="7"/>
    <n v="60"/>
    <n v="420"/>
  </r>
  <r>
    <x v="21"/>
    <s v="Bluza z kapturem Mini"/>
    <s v="Odzież"/>
    <x v="16"/>
    <n v="7"/>
    <n v="57.92"/>
    <n v="405.44"/>
  </r>
  <r>
    <x v="21"/>
    <s v="Bluza z kapturem Mini"/>
    <s v="Odzież"/>
    <x v="17"/>
    <n v="7"/>
    <n v="57.51"/>
    <n v="402.57"/>
  </r>
  <r>
    <x v="21"/>
    <s v="Bluza z kapturem Mini"/>
    <s v="Odzież"/>
    <x v="18"/>
    <n v="6"/>
    <n v="58.62"/>
    <n v="351.71999999999997"/>
  </r>
  <r>
    <x v="21"/>
    <s v="Bluza z kapturem Mini"/>
    <s v="Odzież"/>
    <x v="19"/>
    <n v="5"/>
    <n v="62.7"/>
    <n v="313.5"/>
  </r>
  <r>
    <x v="21"/>
    <s v="Bluza z kapturem Mini"/>
    <s v="Odzież"/>
    <x v="20"/>
    <n v="6"/>
    <n v="59.33"/>
    <n v="355.98"/>
  </r>
  <r>
    <x v="21"/>
    <s v="Bluza z kapturem Mini"/>
    <s v="Odzież"/>
    <x v="21"/>
    <n v="6"/>
    <n v="57.83"/>
    <n v="346.98"/>
  </r>
  <r>
    <x v="21"/>
    <s v="Bluza z kapturem Mini"/>
    <s v="Odzież"/>
    <x v="22"/>
    <n v="6"/>
    <n v="59.27"/>
    <n v="355.62"/>
  </r>
  <r>
    <x v="21"/>
    <s v="Bluza z kapturem Mini"/>
    <s v="Odzież"/>
    <x v="23"/>
    <n v="6"/>
    <n v="59.04"/>
    <n v="354.24"/>
  </r>
  <r>
    <x v="22"/>
    <s v="Żarówka LED H7 XL"/>
    <s v="Motoryzacja"/>
    <x v="0"/>
    <n v="0"/>
    <n v="140.4"/>
    <n v="0"/>
  </r>
  <r>
    <x v="22"/>
    <s v="Żarówka LED H7 XL"/>
    <s v="Motoryzacja"/>
    <x v="1"/>
    <n v="5"/>
    <n v="139.72"/>
    <n v="698.6"/>
  </r>
  <r>
    <x v="22"/>
    <s v="Żarówka LED H7 XL"/>
    <s v="Motoryzacja"/>
    <x v="2"/>
    <n v="0"/>
    <n v="132.29"/>
    <n v="0"/>
  </r>
  <r>
    <x v="22"/>
    <s v="Żarówka LED H7 XL"/>
    <s v="Motoryzacja"/>
    <x v="3"/>
    <n v="4"/>
    <n v="136.33000000000001"/>
    <n v="545.32000000000005"/>
  </r>
  <r>
    <x v="22"/>
    <s v="Żarówka LED H7 XL"/>
    <s v="Motoryzacja"/>
    <x v="4"/>
    <n v="1"/>
    <n v="138.74"/>
    <n v="138.74"/>
  </r>
  <r>
    <x v="22"/>
    <s v="Żarówka LED H7 XL"/>
    <s v="Motoryzacja"/>
    <x v="5"/>
    <n v="1"/>
    <n v="129.56"/>
    <n v="129.56"/>
  </r>
  <r>
    <x v="22"/>
    <s v="Żarówka LED H7 XL"/>
    <s v="Motoryzacja"/>
    <x v="6"/>
    <n v="0"/>
    <n v="136.43"/>
    <n v="0"/>
  </r>
  <r>
    <x v="22"/>
    <s v="Żarówka LED H7 XL"/>
    <s v="Motoryzacja"/>
    <x v="7"/>
    <n v="1"/>
    <n v="137.15"/>
    <n v="137.15"/>
  </r>
  <r>
    <x v="22"/>
    <s v="Żarówka LED H7 XL"/>
    <s v="Motoryzacja"/>
    <x v="8"/>
    <n v="0"/>
    <n v="134.09"/>
    <n v="0"/>
  </r>
  <r>
    <x v="22"/>
    <s v="Żarówka LED H7 XL"/>
    <s v="Motoryzacja"/>
    <x v="9"/>
    <n v="2"/>
    <n v="130.21"/>
    <n v="260.42"/>
  </r>
  <r>
    <x v="22"/>
    <s v="Żarówka LED H7 XL"/>
    <s v="Motoryzacja"/>
    <x v="10"/>
    <n v="0"/>
    <n v="137.07"/>
    <n v="0"/>
  </r>
  <r>
    <x v="22"/>
    <s v="Żarówka LED H7 XL"/>
    <s v="Motoryzacja"/>
    <x v="11"/>
    <n v="1"/>
    <n v="128.53"/>
    <n v="128.53"/>
  </r>
  <r>
    <x v="22"/>
    <s v="Żarówka LED H7 XL"/>
    <s v="Motoryzacja"/>
    <x v="12"/>
    <n v="0"/>
    <n v="128.87"/>
    <n v="0"/>
  </r>
  <r>
    <x v="22"/>
    <s v="Żarówka LED H7 XL"/>
    <s v="Motoryzacja"/>
    <x v="13"/>
    <n v="0"/>
    <n v="131.79"/>
    <n v="0"/>
  </r>
  <r>
    <x v="22"/>
    <s v="Żarówka LED H7 XL"/>
    <s v="Motoryzacja"/>
    <x v="14"/>
    <n v="0"/>
    <n v="131.91999999999999"/>
    <n v="0"/>
  </r>
  <r>
    <x v="22"/>
    <s v="Żarówka LED H7 XL"/>
    <s v="Motoryzacja"/>
    <x v="15"/>
    <n v="2"/>
    <n v="129.96"/>
    <n v="259.92"/>
  </r>
  <r>
    <x v="22"/>
    <s v="Żarówka LED H7 XL"/>
    <s v="Motoryzacja"/>
    <x v="16"/>
    <n v="3"/>
    <n v="135.24"/>
    <n v="405.72"/>
  </r>
  <r>
    <x v="22"/>
    <s v="Żarówka LED H7 XL"/>
    <s v="Motoryzacja"/>
    <x v="17"/>
    <n v="4"/>
    <n v="130.41"/>
    <n v="521.64"/>
  </r>
  <r>
    <x v="22"/>
    <s v="Żarówka LED H7 XL"/>
    <s v="Motoryzacja"/>
    <x v="18"/>
    <n v="0"/>
    <n v="132.34"/>
    <n v="0"/>
  </r>
  <r>
    <x v="22"/>
    <s v="Żarówka LED H7 XL"/>
    <s v="Motoryzacja"/>
    <x v="19"/>
    <n v="0"/>
    <n v="137.71"/>
    <n v="0"/>
  </r>
  <r>
    <x v="22"/>
    <s v="Żarówka LED H7 XL"/>
    <s v="Motoryzacja"/>
    <x v="20"/>
    <n v="0"/>
    <n v="131.24"/>
    <n v="0"/>
  </r>
  <r>
    <x v="22"/>
    <s v="Żarówka LED H7 XL"/>
    <s v="Motoryzacja"/>
    <x v="21"/>
    <n v="3"/>
    <n v="130.84"/>
    <n v="392.52"/>
  </r>
  <r>
    <x v="22"/>
    <s v="Żarówka LED H7 XL"/>
    <s v="Motoryzacja"/>
    <x v="22"/>
    <n v="4"/>
    <n v="132.38999999999999"/>
    <n v="529.55999999999995"/>
  </r>
  <r>
    <x v="22"/>
    <s v="Żarówka LED H7 XL"/>
    <s v="Motoryzacja"/>
    <x v="23"/>
    <n v="4"/>
    <n v="133.77000000000001"/>
    <n v="535.08000000000004"/>
  </r>
  <r>
    <x v="23"/>
    <s v="Lampion ogrodowy Plus"/>
    <s v="Oświetlenie"/>
    <x v="0"/>
    <n v="46"/>
    <n v="97.92"/>
    <n v="4504.32"/>
  </r>
  <r>
    <x v="23"/>
    <s v="Lampion ogrodowy Plus"/>
    <s v="Oświetlenie"/>
    <x v="1"/>
    <n v="55"/>
    <n v="100.28"/>
    <n v="5515.4"/>
  </r>
  <r>
    <x v="23"/>
    <s v="Lampion ogrodowy Plus"/>
    <s v="Oświetlenie"/>
    <x v="2"/>
    <n v="53"/>
    <n v="95.92"/>
    <n v="5083.76"/>
  </r>
  <r>
    <x v="23"/>
    <s v="Lampion ogrodowy Plus"/>
    <s v="Oświetlenie"/>
    <x v="3"/>
    <n v="48"/>
    <n v="101.54"/>
    <n v="4873.92"/>
  </r>
  <r>
    <x v="23"/>
    <s v="Lampion ogrodowy Plus"/>
    <s v="Oświetlenie"/>
    <x v="4"/>
    <n v="63"/>
    <n v="100.61"/>
    <n v="6338.43"/>
  </r>
  <r>
    <x v="23"/>
    <s v="Lampion ogrodowy Plus"/>
    <s v="Oświetlenie"/>
    <x v="5"/>
    <n v="61"/>
    <n v="92.89"/>
    <n v="5666.29"/>
  </r>
  <r>
    <x v="23"/>
    <s v="Lampion ogrodowy Plus"/>
    <s v="Oświetlenie"/>
    <x v="6"/>
    <n v="66"/>
    <n v="99.67"/>
    <n v="6578.22"/>
  </r>
  <r>
    <x v="23"/>
    <s v="Lampion ogrodowy Plus"/>
    <s v="Oświetlenie"/>
    <x v="7"/>
    <n v="54"/>
    <n v="98.56"/>
    <n v="5322.24"/>
  </r>
  <r>
    <x v="23"/>
    <s v="Lampion ogrodowy Plus"/>
    <s v="Oświetlenie"/>
    <x v="8"/>
    <n v="61"/>
    <n v="94.37"/>
    <n v="5756.5700000000006"/>
  </r>
  <r>
    <x v="23"/>
    <s v="Lampion ogrodowy Plus"/>
    <s v="Oświetlenie"/>
    <x v="9"/>
    <n v="55"/>
    <n v="99.67"/>
    <n v="5481.85"/>
  </r>
  <r>
    <x v="23"/>
    <s v="Lampion ogrodowy Plus"/>
    <s v="Oświetlenie"/>
    <x v="10"/>
    <n v="52"/>
    <n v="99.34"/>
    <n v="5165.68"/>
  </r>
  <r>
    <x v="23"/>
    <s v="Lampion ogrodowy Plus"/>
    <s v="Oświetlenie"/>
    <x v="11"/>
    <n v="59"/>
    <n v="96.54"/>
    <n v="5695.8600000000006"/>
  </r>
  <r>
    <x v="23"/>
    <s v="Lampion ogrodowy Plus"/>
    <s v="Oświetlenie"/>
    <x v="12"/>
    <n v="64"/>
    <n v="99.27"/>
    <n v="6353.28"/>
  </r>
  <r>
    <x v="23"/>
    <s v="Lampion ogrodowy Plus"/>
    <s v="Oświetlenie"/>
    <x v="13"/>
    <n v="59"/>
    <n v="96.73"/>
    <n v="5707.0700000000006"/>
  </r>
  <r>
    <x v="23"/>
    <s v="Lampion ogrodowy Plus"/>
    <s v="Oświetlenie"/>
    <x v="14"/>
    <n v="58"/>
    <n v="92.77"/>
    <n v="5380.66"/>
  </r>
  <r>
    <x v="23"/>
    <s v="Lampion ogrodowy Plus"/>
    <s v="Oświetlenie"/>
    <x v="15"/>
    <n v="58"/>
    <n v="94.74"/>
    <n v="5494.92"/>
  </r>
  <r>
    <x v="23"/>
    <s v="Lampion ogrodowy Plus"/>
    <s v="Oświetlenie"/>
    <x v="16"/>
    <n v="65"/>
    <n v="93.88"/>
    <n v="6102.2"/>
  </r>
  <r>
    <x v="23"/>
    <s v="Lampion ogrodowy Plus"/>
    <s v="Oświetlenie"/>
    <x v="17"/>
    <n v="63"/>
    <n v="98.22"/>
    <n v="6187.86"/>
  </r>
  <r>
    <x v="23"/>
    <s v="Lampion ogrodowy Plus"/>
    <s v="Oświetlenie"/>
    <x v="18"/>
    <n v="66"/>
    <n v="97.97"/>
    <n v="6466.0199999999995"/>
  </r>
  <r>
    <x v="23"/>
    <s v="Lampion ogrodowy Plus"/>
    <s v="Oświetlenie"/>
    <x v="19"/>
    <n v="65"/>
    <n v="98.69"/>
    <n v="6414.8499999999995"/>
  </r>
  <r>
    <x v="23"/>
    <s v="Lampion ogrodowy Plus"/>
    <s v="Oświetlenie"/>
    <x v="20"/>
    <n v="60"/>
    <n v="98.2"/>
    <n v="5892"/>
  </r>
  <r>
    <x v="23"/>
    <s v="Lampion ogrodowy Plus"/>
    <s v="Oświetlenie"/>
    <x v="21"/>
    <n v="58"/>
    <n v="96.99"/>
    <n v="5625.42"/>
  </r>
  <r>
    <x v="23"/>
    <s v="Lampion ogrodowy Plus"/>
    <s v="Oświetlenie"/>
    <x v="22"/>
    <n v="60"/>
    <n v="93.24"/>
    <n v="5594.4"/>
  </r>
  <r>
    <x v="23"/>
    <s v="Lampion ogrodowy Plus"/>
    <s v="Oświetlenie"/>
    <x v="23"/>
    <n v="67"/>
    <n v="100.63"/>
    <n v="6742.21"/>
  </r>
  <r>
    <x v="24"/>
    <s v="Taśma LED RGB Compact"/>
    <s v="Oświetlenie"/>
    <x v="0"/>
    <n v="16"/>
    <n v="25.45"/>
    <n v="407.2"/>
  </r>
  <r>
    <x v="24"/>
    <s v="Taśma LED RGB Compact"/>
    <s v="Oświetlenie"/>
    <x v="1"/>
    <n v="15"/>
    <n v="25.27"/>
    <n v="379.05"/>
  </r>
  <r>
    <x v="24"/>
    <s v="Taśma LED RGB Compact"/>
    <s v="Oświetlenie"/>
    <x v="2"/>
    <n v="16"/>
    <n v="24.49"/>
    <n v="391.84"/>
  </r>
  <r>
    <x v="24"/>
    <s v="Taśma LED RGB Compact"/>
    <s v="Oświetlenie"/>
    <x v="3"/>
    <n v="17"/>
    <n v="25.82"/>
    <n v="438.94"/>
  </r>
  <r>
    <x v="24"/>
    <s v="Taśma LED RGB Compact"/>
    <s v="Oświetlenie"/>
    <x v="4"/>
    <n v="17"/>
    <n v="25.48"/>
    <n v="433.16"/>
  </r>
  <r>
    <x v="24"/>
    <s v="Taśma LED RGB Compact"/>
    <s v="Oświetlenie"/>
    <x v="5"/>
    <n v="21"/>
    <n v="25"/>
    <n v="525"/>
  </r>
  <r>
    <x v="24"/>
    <s v="Taśma LED RGB Compact"/>
    <s v="Oświetlenie"/>
    <x v="6"/>
    <n v="18"/>
    <n v="25.01"/>
    <n v="450.18"/>
  </r>
  <r>
    <x v="24"/>
    <s v="Taśma LED RGB Compact"/>
    <s v="Oświetlenie"/>
    <x v="7"/>
    <n v="20"/>
    <n v="25.18"/>
    <n v="503.6"/>
  </r>
  <r>
    <x v="24"/>
    <s v="Taśma LED RGB Compact"/>
    <s v="Oświetlenie"/>
    <x v="8"/>
    <n v="19"/>
    <n v="26.1"/>
    <n v="495.90000000000003"/>
  </r>
  <r>
    <x v="24"/>
    <s v="Taśma LED RGB Compact"/>
    <s v="Oświetlenie"/>
    <x v="9"/>
    <n v="18"/>
    <n v="25.98"/>
    <n v="467.64"/>
  </r>
  <r>
    <x v="24"/>
    <s v="Taśma LED RGB Compact"/>
    <s v="Oświetlenie"/>
    <x v="10"/>
    <n v="21"/>
    <n v="25.35"/>
    <n v="532.35"/>
  </r>
  <r>
    <x v="24"/>
    <s v="Taśma LED RGB Compact"/>
    <s v="Oświetlenie"/>
    <x v="11"/>
    <n v="23"/>
    <n v="25.19"/>
    <n v="579.37"/>
  </r>
  <r>
    <x v="24"/>
    <s v="Taśma LED RGB Compact"/>
    <s v="Oświetlenie"/>
    <x v="12"/>
    <n v="26"/>
    <n v="24.98"/>
    <n v="649.48"/>
  </r>
  <r>
    <x v="24"/>
    <s v="Taśma LED RGB Compact"/>
    <s v="Oświetlenie"/>
    <x v="13"/>
    <n v="19"/>
    <n v="25.69"/>
    <n v="488.11"/>
  </r>
  <r>
    <x v="24"/>
    <s v="Taśma LED RGB Compact"/>
    <s v="Oświetlenie"/>
    <x v="14"/>
    <n v="24"/>
    <n v="24.37"/>
    <n v="584.88"/>
  </r>
  <r>
    <x v="24"/>
    <s v="Taśma LED RGB Compact"/>
    <s v="Oświetlenie"/>
    <x v="15"/>
    <n v="20"/>
    <n v="24.55"/>
    <n v="491"/>
  </r>
  <r>
    <x v="24"/>
    <s v="Taśma LED RGB Compact"/>
    <s v="Oświetlenie"/>
    <x v="16"/>
    <n v="18"/>
    <n v="23.78"/>
    <n v="428.04"/>
  </r>
  <r>
    <x v="24"/>
    <s v="Taśma LED RGB Compact"/>
    <s v="Oświetlenie"/>
    <x v="17"/>
    <n v="22"/>
    <n v="24.52"/>
    <n v="539.43999999999994"/>
  </r>
  <r>
    <x v="24"/>
    <s v="Taśma LED RGB Compact"/>
    <s v="Oświetlenie"/>
    <x v="18"/>
    <n v="26"/>
    <n v="23.9"/>
    <n v="621.4"/>
  </r>
  <r>
    <x v="24"/>
    <s v="Taśma LED RGB Compact"/>
    <s v="Oświetlenie"/>
    <x v="19"/>
    <n v="24"/>
    <n v="24.97"/>
    <n v="599.28"/>
  </r>
  <r>
    <x v="24"/>
    <s v="Taśma LED RGB Compact"/>
    <s v="Oświetlenie"/>
    <x v="20"/>
    <n v="21"/>
    <n v="24.75"/>
    <n v="519.75"/>
  </r>
  <r>
    <x v="24"/>
    <s v="Taśma LED RGB Compact"/>
    <s v="Oświetlenie"/>
    <x v="21"/>
    <n v="25"/>
    <n v="23.95"/>
    <n v="598.75"/>
  </r>
  <r>
    <x v="24"/>
    <s v="Taśma LED RGB Compact"/>
    <s v="Oświetlenie"/>
    <x v="22"/>
    <n v="24"/>
    <n v="24.94"/>
    <n v="598.56000000000006"/>
  </r>
  <r>
    <x v="24"/>
    <s v="Taśma LED RGB Compact"/>
    <s v="Oświetlenie"/>
    <x v="23"/>
    <n v="26"/>
    <n v="23.84"/>
    <n v="619.84"/>
  </r>
  <r>
    <x v="25"/>
    <s v="Nawóz uniwersalny Premium"/>
    <s v="Ogród"/>
    <x v="0"/>
    <n v="10"/>
    <n v="149.6"/>
    <n v="1496"/>
  </r>
  <r>
    <x v="25"/>
    <s v="Nawóz uniwersalny Premium"/>
    <s v="Ogród"/>
    <x v="1"/>
    <n v="12"/>
    <n v="150.62"/>
    <n v="1807.44"/>
  </r>
  <r>
    <x v="25"/>
    <s v="Nawóz uniwersalny Premium"/>
    <s v="Ogród"/>
    <x v="2"/>
    <n v="10"/>
    <n v="152.88"/>
    <n v="1528.8"/>
  </r>
  <r>
    <x v="25"/>
    <s v="Nawóz uniwersalny Premium"/>
    <s v="Ogród"/>
    <x v="3"/>
    <n v="6"/>
    <n v="149.4"/>
    <n v="896.40000000000009"/>
  </r>
  <r>
    <x v="25"/>
    <s v="Nawóz uniwersalny Premium"/>
    <s v="Ogród"/>
    <x v="4"/>
    <n v="6"/>
    <n v="153.97999999999999"/>
    <n v="923.87999999999988"/>
  </r>
  <r>
    <x v="25"/>
    <s v="Nawóz uniwersalny Premium"/>
    <s v="Ogród"/>
    <x v="5"/>
    <n v="1"/>
    <n v="150.44"/>
    <n v="150.44"/>
  </r>
  <r>
    <x v="25"/>
    <s v="Nawóz uniwersalny Premium"/>
    <s v="Ogród"/>
    <x v="6"/>
    <n v="1"/>
    <n v="163.9"/>
    <n v="163.9"/>
  </r>
  <r>
    <x v="25"/>
    <s v="Nawóz uniwersalny Premium"/>
    <s v="Ogród"/>
    <x v="7"/>
    <n v="1"/>
    <n v="162.32"/>
    <n v="162.32"/>
  </r>
  <r>
    <x v="25"/>
    <s v="Nawóz uniwersalny Premium"/>
    <s v="Ogród"/>
    <x v="8"/>
    <n v="5"/>
    <n v="158.65"/>
    <n v="793.25"/>
  </r>
  <r>
    <x v="25"/>
    <s v="Nawóz uniwersalny Premium"/>
    <s v="Ogród"/>
    <x v="9"/>
    <n v="8"/>
    <n v="156.32"/>
    <n v="1250.56"/>
  </r>
  <r>
    <x v="25"/>
    <s v="Nawóz uniwersalny Premium"/>
    <s v="Ogród"/>
    <x v="10"/>
    <n v="8"/>
    <n v="163.25"/>
    <n v="1306"/>
  </r>
  <r>
    <x v="25"/>
    <s v="Nawóz uniwersalny Premium"/>
    <s v="Ogród"/>
    <x v="11"/>
    <n v="15"/>
    <n v="156.38"/>
    <n v="2345.6999999999998"/>
  </r>
  <r>
    <x v="25"/>
    <s v="Nawóz uniwersalny Premium"/>
    <s v="Ogród"/>
    <x v="12"/>
    <n v="14"/>
    <n v="152.68"/>
    <n v="2137.52"/>
  </r>
  <r>
    <x v="25"/>
    <s v="Nawóz uniwersalny Premium"/>
    <s v="Ogród"/>
    <x v="13"/>
    <n v="15"/>
    <n v="162.11000000000001"/>
    <n v="2431.65"/>
  </r>
  <r>
    <x v="25"/>
    <s v="Nawóz uniwersalny Premium"/>
    <s v="Ogród"/>
    <x v="14"/>
    <n v="13"/>
    <n v="149.02000000000001"/>
    <n v="1937.2600000000002"/>
  </r>
  <r>
    <x v="25"/>
    <s v="Nawóz uniwersalny Premium"/>
    <s v="Ogród"/>
    <x v="15"/>
    <n v="13"/>
    <n v="154.66999999999999"/>
    <n v="2010.7099999999998"/>
  </r>
  <r>
    <x v="25"/>
    <s v="Nawóz uniwersalny Premium"/>
    <s v="Ogród"/>
    <x v="16"/>
    <n v="4"/>
    <n v="163.37"/>
    <n v="653.48"/>
  </r>
  <r>
    <x v="25"/>
    <s v="Nawóz uniwersalny Premium"/>
    <s v="Ogród"/>
    <x v="17"/>
    <n v="2"/>
    <n v="150.74"/>
    <n v="301.48"/>
  </r>
  <r>
    <x v="25"/>
    <s v="Nawóz uniwersalny Premium"/>
    <s v="Ogród"/>
    <x v="18"/>
    <n v="1"/>
    <n v="162.55000000000001"/>
    <n v="162.55000000000001"/>
  </r>
  <r>
    <x v="25"/>
    <s v="Nawóz uniwersalny Premium"/>
    <s v="Ogród"/>
    <x v="19"/>
    <n v="2"/>
    <n v="162.85"/>
    <n v="325.7"/>
  </r>
  <r>
    <x v="25"/>
    <s v="Nawóz uniwersalny Premium"/>
    <s v="Ogród"/>
    <x v="20"/>
    <n v="3"/>
    <n v="151.93"/>
    <n v="455.79"/>
  </r>
  <r>
    <x v="25"/>
    <s v="Nawóz uniwersalny Premium"/>
    <s v="Ogród"/>
    <x v="21"/>
    <n v="8"/>
    <n v="160.68"/>
    <n v="1285.44"/>
  </r>
  <r>
    <x v="25"/>
    <s v="Nawóz uniwersalny Premium"/>
    <s v="Ogród"/>
    <x v="22"/>
    <n v="9"/>
    <n v="160.62"/>
    <n v="1445.58"/>
  </r>
  <r>
    <x v="25"/>
    <s v="Nawóz uniwersalny Premium"/>
    <s v="Ogród"/>
    <x v="23"/>
    <n v="17"/>
    <n v="152.31"/>
    <n v="2589.27"/>
  </r>
  <r>
    <x v="26"/>
    <s v="Doniczka ceramiczna Plus"/>
    <s v="Ogród"/>
    <x v="0"/>
    <n v="27"/>
    <n v="229.43"/>
    <n v="6194.6100000000006"/>
  </r>
  <r>
    <x v="26"/>
    <s v="Doniczka ceramiczna Plus"/>
    <s v="Ogród"/>
    <x v="1"/>
    <n v="42"/>
    <n v="241.3"/>
    <n v="10134.6"/>
  </r>
  <r>
    <x v="26"/>
    <s v="Doniczka ceramiczna Plus"/>
    <s v="Ogród"/>
    <x v="2"/>
    <n v="52"/>
    <n v="236.34"/>
    <n v="12289.68"/>
  </r>
  <r>
    <x v="26"/>
    <s v="Doniczka ceramiczna Plus"/>
    <s v="Ogród"/>
    <x v="3"/>
    <n v="67"/>
    <n v="231.66"/>
    <n v="15521.22"/>
  </r>
  <r>
    <x v="26"/>
    <s v="Doniczka ceramiczna Plus"/>
    <s v="Ogród"/>
    <x v="4"/>
    <n v="104"/>
    <n v="220.64"/>
    <n v="22946.559999999998"/>
  </r>
  <r>
    <x v="26"/>
    <s v="Doniczka ceramiczna Plus"/>
    <s v="Ogród"/>
    <x v="5"/>
    <n v="83"/>
    <n v="239.66"/>
    <n v="19891.78"/>
  </r>
  <r>
    <x v="26"/>
    <s v="Doniczka ceramiczna Plus"/>
    <s v="Ogród"/>
    <x v="6"/>
    <n v="101"/>
    <n v="240.17"/>
    <n v="24257.17"/>
  </r>
  <r>
    <x v="26"/>
    <s v="Doniczka ceramiczna Plus"/>
    <s v="Ogród"/>
    <x v="7"/>
    <n v="65"/>
    <n v="240.31"/>
    <n v="15620.15"/>
  </r>
  <r>
    <x v="26"/>
    <s v="Doniczka ceramiczna Plus"/>
    <s v="Ogród"/>
    <x v="8"/>
    <n v="43"/>
    <n v="224.98"/>
    <n v="9674.14"/>
  </r>
  <r>
    <x v="26"/>
    <s v="Doniczka ceramiczna Plus"/>
    <s v="Ogród"/>
    <x v="9"/>
    <n v="52"/>
    <n v="234.77"/>
    <n v="12208.04"/>
  </r>
  <r>
    <x v="26"/>
    <s v="Doniczka ceramiczna Plus"/>
    <s v="Ogród"/>
    <x v="10"/>
    <n v="33"/>
    <n v="220.11"/>
    <n v="7263.63"/>
  </r>
  <r>
    <x v="26"/>
    <s v="Doniczka ceramiczna Plus"/>
    <s v="Ogród"/>
    <x v="11"/>
    <n v="22"/>
    <n v="225.15"/>
    <n v="4953.3"/>
  </r>
  <r>
    <x v="26"/>
    <s v="Doniczka ceramiczna Plus"/>
    <s v="Ogród"/>
    <x v="12"/>
    <n v="38"/>
    <n v="227.32"/>
    <n v="8638.16"/>
  </r>
  <r>
    <x v="26"/>
    <s v="Doniczka ceramiczna Plus"/>
    <s v="Ogród"/>
    <x v="13"/>
    <n v="48"/>
    <n v="228.64"/>
    <n v="10974.72"/>
  </r>
  <r>
    <x v="26"/>
    <s v="Doniczka ceramiczna Plus"/>
    <s v="Ogród"/>
    <x v="14"/>
    <n v="54"/>
    <n v="223.68"/>
    <n v="12078.720000000001"/>
  </r>
  <r>
    <x v="26"/>
    <s v="Doniczka ceramiczna Plus"/>
    <s v="Ogród"/>
    <x v="15"/>
    <n v="75"/>
    <n v="236.05"/>
    <n v="17703.75"/>
  </r>
  <r>
    <x v="26"/>
    <s v="Doniczka ceramiczna Plus"/>
    <s v="Ogród"/>
    <x v="16"/>
    <n v="108"/>
    <n v="235.73"/>
    <n v="25458.84"/>
  </r>
  <r>
    <x v="26"/>
    <s v="Doniczka ceramiczna Plus"/>
    <s v="Ogród"/>
    <x v="17"/>
    <n v="60"/>
    <n v="219.99"/>
    <n v="13199.400000000001"/>
  </r>
  <r>
    <x v="26"/>
    <s v="Doniczka ceramiczna Plus"/>
    <s v="Ogród"/>
    <x v="18"/>
    <n v="78"/>
    <n v="226.81"/>
    <n v="17691.18"/>
  </r>
  <r>
    <x v="26"/>
    <s v="Doniczka ceramiczna Plus"/>
    <s v="Ogród"/>
    <x v="19"/>
    <n v="44"/>
    <n v="219.96"/>
    <n v="9678.24"/>
  </r>
  <r>
    <x v="26"/>
    <s v="Doniczka ceramiczna Plus"/>
    <s v="Ogród"/>
    <x v="20"/>
    <n v="66"/>
    <n v="232.4"/>
    <n v="15338.4"/>
  </r>
  <r>
    <x v="26"/>
    <s v="Doniczka ceramiczna Plus"/>
    <s v="Ogród"/>
    <x v="21"/>
    <n v="42"/>
    <n v="228.29"/>
    <n v="9588.18"/>
  </r>
  <r>
    <x v="26"/>
    <s v="Doniczka ceramiczna Plus"/>
    <s v="Ogród"/>
    <x v="22"/>
    <n v="25"/>
    <n v="218.81"/>
    <n v="5470.25"/>
  </r>
  <r>
    <x v="26"/>
    <s v="Doniczka ceramiczna Plus"/>
    <s v="Ogród"/>
    <x v="23"/>
    <n v="34"/>
    <n v="233.86"/>
    <n v="7951.2400000000007"/>
  </r>
  <r>
    <x v="27"/>
    <s v="Kabel USB-C Plus"/>
    <s v="Elektronika"/>
    <x v="0"/>
    <n v="50"/>
    <n v="98.23"/>
    <n v="4911.5"/>
  </r>
  <r>
    <x v="27"/>
    <s v="Kabel USB-C Plus"/>
    <s v="Elektronika"/>
    <x v="1"/>
    <n v="48"/>
    <n v="103.07"/>
    <n v="4947.3599999999997"/>
  </r>
  <r>
    <x v="27"/>
    <s v="Kabel USB-C Plus"/>
    <s v="Elektronika"/>
    <x v="2"/>
    <n v="53"/>
    <n v="102.62"/>
    <n v="5438.8600000000006"/>
  </r>
  <r>
    <x v="27"/>
    <s v="Kabel USB-C Plus"/>
    <s v="Elektronika"/>
    <x v="3"/>
    <n v="58"/>
    <n v="98.76"/>
    <n v="5728.08"/>
  </r>
  <r>
    <x v="27"/>
    <s v="Kabel USB-C Plus"/>
    <s v="Elektronika"/>
    <x v="4"/>
    <n v="55"/>
    <n v="94.88"/>
    <n v="5218.3999999999996"/>
  </r>
  <r>
    <x v="27"/>
    <s v="Kabel USB-C Plus"/>
    <s v="Elektronika"/>
    <x v="5"/>
    <n v="55"/>
    <n v="98.82"/>
    <n v="5435.0999999999995"/>
  </r>
  <r>
    <x v="27"/>
    <s v="Kabel USB-C Plus"/>
    <s v="Elektronika"/>
    <x v="6"/>
    <n v="57"/>
    <n v="102.75"/>
    <n v="5856.75"/>
  </r>
  <r>
    <x v="27"/>
    <s v="Kabel USB-C Plus"/>
    <s v="Elektronika"/>
    <x v="7"/>
    <n v="53"/>
    <n v="102.24"/>
    <n v="5418.7199999999993"/>
  </r>
  <r>
    <x v="27"/>
    <s v="Kabel USB-C Plus"/>
    <s v="Elektronika"/>
    <x v="8"/>
    <n v="52"/>
    <n v="99.13"/>
    <n v="5154.76"/>
  </r>
  <r>
    <x v="27"/>
    <s v="Kabel USB-C Plus"/>
    <s v="Elektronika"/>
    <x v="9"/>
    <n v="53"/>
    <n v="98.71"/>
    <n v="5231.63"/>
  </r>
  <r>
    <x v="27"/>
    <s v="Kabel USB-C Plus"/>
    <s v="Elektronika"/>
    <x v="10"/>
    <n v="48"/>
    <n v="95.34"/>
    <n v="4576.32"/>
  </r>
  <r>
    <x v="27"/>
    <s v="Kabel USB-C Plus"/>
    <s v="Elektronika"/>
    <x v="11"/>
    <n v="50"/>
    <n v="101.78"/>
    <n v="5089"/>
  </r>
  <r>
    <x v="27"/>
    <s v="Kabel USB-C Plus"/>
    <s v="Elektronika"/>
    <x v="12"/>
    <n v="39"/>
    <n v="97.35"/>
    <n v="3796.6499999999996"/>
  </r>
  <r>
    <x v="27"/>
    <s v="Kabel USB-C Plus"/>
    <s v="Elektronika"/>
    <x v="13"/>
    <n v="43"/>
    <n v="97.46"/>
    <n v="4190.78"/>
  </r>
  <r>
    <x v="27"/>
    <s v="Kabel USB-C Plus"/>
    <s v="Elektronika"/>
    <x v="14"/>
    <n v="44"/>
    <n v="102.88"/>
    <n v="4526.7199999999993"/>
  </r>
  <r>
    <x v="27"/>
    <s v="Kabel USB-C Plus"/>
    <s v="Elektronika"/>
    <x v="15"/>
    <n v="47"/>
    <n v="101.09"/>
    <n v="4751.2300000000005"/>
  </r>
  <r>
    <x v="27"/>
    <s v="Kabel USB-C Plus"/>
    <s v="Elektronika"/>
    <x v="16"/>
    <n v="48"/>
    <n v="95.88"/>
    <n v="4602.24"/>
  </r>
  <r>
    <x v="27"/>
    <s v="Kabel USB-C Plus"/>
    <s v="Elektronika"/>
    <x v="17"/>
    <n v="47"/>
    <n v="94.28"/>
    <n v="4431.16"/>
  </r>
  <r>
    <x v="27"/>
    <s v="Kabel USB-C Plus"/>
    <s v="Elektronika"/>
    <x v="18"/>
    <n v="47"/>
    <n v="100.06"/>
    <n v="4702.82"/>
  </r>
  <r>
    <x v="27"/>
    <s v="Kabel USB-C Plus"/>
    <s v="Elektronika"/>
    <x v="19"/>
    <n v="51"/>
    <n v="94.33"/>
    <n v="4810.83"/>
  </r>
  <r>
    <x v="27"/>
    <s v="Kabel USB-C Plus"/>
    <s v="Elektronika"/>
    <x v="20"/>
    <n v="49"/>
    <n v="99.36"/>
    <n v="4868.6400000000003"/>
  </r>
  <r>
    <x v="27"/>
    <s v="Kabel USB-C Plus"/>
    <s v="Elektronika"/>
    <x v="21"/>
    <n v="47"/>
    <n v="97.91"/>
    <n v="4601.7699999999995"/>
  </r>
  <r>
    <x v="27"/>
    <s v="Kabel USB-C Plus"/>
    <s v="Elektronika"/>
    <x v="22"/>
    <n v="47"/>
    <n v="103.58"/>
    <n v="4868.26"/>
  </r>
  <r>
    <x v="27"/>
    <s v="Kabel USB-C Plus"/>
    <s v="Elektronika"/>
    <x v="23"/>
    <n v="36"/>
    <n v="98.54"/>
    <n v="3547.44"/>
  </r>
  <r>
    <x v="28"/>
    <s v="Fotel wypoczynkowy XL"/>
    <s v="Meble"/>
    <x v="0"/>
    <n v="23"/>
    <n v="639.1"/>
    <n v="14699.300000000001"/>
  </r>
  <r>
    <x v="28"/>
    <s v="Fotel wypoczynkowy XL"/>
    <s v="Meble"/>
    <x v="1"/>
    <n v="20"/>
    <n v="686.14"/>
    <n v="13722.8"/>
  </r>
  <r>
    <x v="28"/>
    <s v="Fotel wypoczynkowy XL"/>
    <s v="Meble"/>
    <x v="2"/>
    <n v="21"/>
    <n v="630.96"/>
    <n v="13250.16"/>
  </r>
  <r>
    <x v="28"/>
    <s v="Fotel wypoczynkowy XL"/>
    <s v="Meble"/>
    <x v="3"/>
    <n v="19"/>
    <n v="654.22"/>
    <n v="12430.18"/>
  </r>
  <r>
    <x v="28"/>
    <s v="Fotel wypoczynkowy XL"/>
    <s v="Meble"/>
    <x v="4"/>
    <n v="19"/>
    <n v="640.67999999999995"/>
    <n v="12172.919999999998"/>
  </r>
  <r>
    <x v="28"/>
    <s v="Fotel wypoczynkowy XL"/>
    <s v="Meble"/>
    <x v="5"/>
    <n v="19"/>
    <n v="682.6"/>
    <n v="12969.4"/>
  </r>
  <r>
    <x v="28"/>
    <s v="Fotel wypoczynkowy XL"/>
    <s v="Meble"/>
    <x v="6"/>
    <n v="23"/>
    <n v="621.27"/>
    <n v="14289.21"/>
  </r>
  <r>
    <x v="28"/>
    <s v="Fotel wypoczynkowy XL"/>
    <s v="Meble"/>
    <x v="7"/>
    <n v="20"/>
    <n v="682.84"/>
    <n v="13656.800000000001"/>
  </r>
  <r>
    <x v="28"/>
    <s v="Fotel wypoczynkowy XL"/>
    <s v="Meble"/>
    <x v="8"/>
    <n v="25"/>
    <n v="637.70000000000005"/>
    <n v="15942.500000000002"/>
  </r>
  <r>
    <x v="28"/>
    <s v="Fotel wypoczynkowy XL"/>
    <s v="Meble"/>
    <x v="9"/>
    <n v="27"/>
    <n v="666.15"/>
    <n v="17986.05"/>
  </r>
  <r>
    <x v="28"/>
    <s v="Fotel wypoczynkowy XL"/>
    <s v="Meble"/>
    <x v="10"/>
    <n v="28"/>
    <n v="647.37"/>
    <n v="18126.36"/>
  </r>
  <r>
    <x v="28"/>
    <s v="Fotel wypoczynkowy XL"/>
    <s v="Meble"/>
    <x v="11"/>
    <n v="24"/>
    <n v="684.74"/>
    <n v="16433.760000000002"/>
  </r>
  <r>
    <x v="28"/>
    <s v="Fotel wypoczynkowy XL"/>
    <s v="Meble"/>
    <x v="12"/>
    <n v="27"/>
    <n v="635.72"/>
    <n v="17164.440000000002"/>
  </r>
  <r>
    <x v="28"/>
    <s v="Fotel wypoczynkowy XL"/>
    <s v="Meble"/>
    <x v="13"/>
    <n v="29"/>
    <n v="666.28"/>
    <n v="19322.12"/>
  </r>
  <r>
    <x v="28"/>
    <s v="Fotel wypoczynkowy XL"/>
    <s v="Meble"/>
    <x v="14"/>
    <n v="26"/>
    <n v="645.11"/>
    <n v="16772.86"/>
  </r>
  <r>
    <x v="28"/>
    <s v="Fotel wypoczynkowy XL"/>
    <s v="Meble"/>
    <x v="15"/>
    <n v="25"/>
    <n v="632"/>
    <n v="15800"/>
  </r>
  <r>
    <x v="28"/>
    <s v="Fotel wypoczynkowy XL"/>
    <s v="Meble"/>
    <x v="16"/>
    <n v="21"/>
    <n v="671.96"/>
    <n v="14111.16"/>
  </r>
  <r>
    <x v="28"/>
    <s v="Fotel wypoczynkowy XL"/>
    <s v="Meble"/>
    <x v="17"/>
    <n v="22"/>
    <n v="672.76"/>
    <n v="14800.72"/>
  </r>
  <r>
    <x v="28"/>
    <s v="Fotel wypoczynkowy XL"/>
    <s v="Meble"/>
    <x v="18"/>
    <n v="22"/>
    <n v="636.44000000000005"/>
    <n v="14001.68"/>
  </r>
  <r>
    <x v="28"/>
    <s v="Fotel wypoczynkowy XL"/>
    <s v="Meble"/>
    <x v="19"/>
    <n v="30"/>
    <n v="653.83000000000004"/>
    <n v="19614.900000000001"/>
  </r>
  <r>
    <x v="28"/>
    <s v="Fotel wypoczynkowy XL"/>
    <s v="Meble"/>
    <x v="20"/>
    <n v="30"/>
    <n v="684.06"/>
    <n v="20521.8"/>
  </r>
  <r>
    <x v="28"/>
    <s v="Fotel wypoczynkowy XL"/>
    <s v="Meble"/>
    <x v="21"/>
    <n v="37"/>
    <n v="677.29"/>
    <n v="25059.73"/>
  </r>
  <r>
    <x v="28"/>
    <s v="Fotel wypoczynkowy XL"/>
    <s v="Meble"/>
    <x v="22"/>
    <n v="33"/>
    <n v="658.97"/>
    <n v="21746.010000000002"/>
  </r>
  <r>
    <x v="28"/>
    <s v="Fotel wypoczynkowy XL"/>
    <s v="Meble"/>
    <x v="23"/>
    <n v="30"/>
    <n v="645.17999999999995"/>
    <n v="19355.399999999998"/>
  </r>
  <r>
    <x v="29"/>
    <s v="Odświeżacz powietrza do auta"/>
    <s v="Motoryzacja"/>
    <x v="0"/>
    <n v="1"/>
    <n v="44.59"/>
    <n v="44.59"/>
  </r>
  <r>
    <x v="29"/>
    <s v="Odświeżacz powietrza do auta"/>
    <s v="Motoryzacja"/>
    <x v="1"/>
    <n v="2"/>
    <n v="45.02"/>
    <n v="90.04"/>
  </r>
  <r>
    <x v="29"/>
    <s v="Odświeżacz powietrza do auta"/>
    <s v="Motoryzacja"/>
    <x v="2"/>
    <n v="3"/>
    <n v="42.77"/>
    <n v="128.31"/>
  </r>
  <r>
    <x v="29"/>
    <s v="Odświeżacz powietrza do auta"/>
    <s v="Motoryzacja"/>
    <x v="3"/>
    <n v="3"/>
    <n v="43.12"/>
    <n v="129.35999999999999"/>
  </r>
  <r>
    <x v="29"/>
    <s v="Odświeżacz powietrza do auta"/>
    <s v="Motoryzacja"/>
    <x v="4"/>
    <n v="2"/>
    <n v="41.08"/>
    <n v="82.16"/>
  </r>
  <r>
    <x v="29"/>
    <s v="Odświeżacz powietrza do auta"/>
    <s v="Motoryzacja"/>
    <x v="5"/>
    <n v="3"/>
    <n v="42.52"/>
    <n v="127.56"/>
  </r>
  <r>
    <x v="29"/>
    <s v="Odświeżacz powietrza do auta"/>
    <s v="Motoryzacja"/>
    <x v="6"/>
    <n v="2"/>
    <n v="42.24"/>
    <n v="84.48"/>
  </r>
  <r>
    <x v="29"/>
    <s v="Odświeżacz powietrza do auta"/>
    <s v="Motoryzacja"/>
    <x v="7"/>
    <n v="2"/>
    <n v="42.19"/>
    <n v="84.38"/>
  </r>
  <r>
    <x v="29"/>
    <s v="Odświeżacz powietrza do auta"/>
    <s v="Motoryzacja"/>
    <x v="8"/>
    <n v="1"/>
    <n v="43.34"/>
    <n v="43.34"/>
  </r>
  <r>
    <x v="29"/>
    <s v="Odświeżacz powietrza do auta"/>
    <s v="Motoryzacja"/>
    <x v="9"/>
    <n v="1"/>
    <n v="41.9"/>
    <n v="41.9"/>
  </r>
  <r>
    <x v="29"/>
    <s v="Odświeżacz powietrza do auta"/>
    <s v="Motoryzacja"/>
    <x v="10"/>
    <n v="1"/>
    <n v="41.24"/>
    <n v="41.24"/>
  </r>
  <r>
    <x v="29"/>
    <s v="Odświeżacz powietrza do auta"/>
    <s v="Motoryzacja"/>
    <x v="11"/>
    <n v="1"/>
    <n v="41.14"/>
    <n v="41.14"/>
  </r>
  <r>
    <x v="29"/>
    <s v="Odświeżacz powietrza do auta"/>
    <s v="Motoryzacja"/>
    <x v="12"/>
    <n v="2"/>
    <n v="44.48"/>
    <n v="88.96"/>
  </r>
  <r>
    <x v="29"/>
    <s v="Odświeżacz powietrza do auta"/>
    <s v="Motoryzacja"/>
    <x v="13"/>
    <n v="3"/>
    <n v="44.49"/>
    <n v="133.47"/>
  </r>
  <r>
    <x v="29"/>
    <s v="Odświeżacz powietrza do auta"/>
    <s v="Motoryzacja"/>
    <x v="14"/>
    <n v="2"/>
    <n v="44.96"/>
    <n v="89.92"/>
  </r>
  <r>
    <x v="29"/>
    <s v="Odświeżacz powietrza do auta"/>
    <s v="Motoryzacja"/>
    <x v="15"/>
    <n v="3"/>
    <n v="41.72"/>
    <n v="125.16"/>
  </r>
  <r>
    <x v="29"/>
    <s v="Odświeżacz powietrza do auta"/>
    <s v="Motoryzacja"/>
    <x v="16"/>
    <n v="4"/>
    <n v="41.4"/>
    <n v="165.6"/>
  </r>
  <r>
    <x v="29"/>
    <s v="Odświeżacz powietrza do auta"/>
    <s v="Motoryzacja"/>
    <x v="17"/>
    <n v="2"/>
    <n v="41.89"/>
    <n v="83.78"/>
  </r>
  <r>
    <x v="29"/>
    <s v="Odświeżacz powietrza do auta"/>
    <s v="Motoryzacja"/>
    <x v="18"/>
    <n v="3"/>
    <n v="41.79"/>
    <n v="125.37"/>
  </r>
  <r>
    <x v="29"/>
    <s v="Odświeżacz powietrza do auta"/>
    <s v="Motoryzacja"/>
    <x v="19"/>
    <n v="2"/>
    <n v="42.54"/>
    <n v="85.08"/>
  </r>
  <r>
    <x v="29"/>
    <s v="Odświeżacz powietrza do auta"/>
    <s v="Motoryzacja"/>
    <x v="20"/>
    <n v="1"/>
    <n v="42.22"/>
    <n v="42.22"/>
  </r>
  <r>
    <x v="29"/>
    <s v="Odświeżacz powietrza do auta"/>
    <s v="Motoryzacja"/>
    <x v="21"/>
    <n v="1"/>
    <n v="43.04"/>
    <n v="43.04"/>
  </r>
  <r>
    <x v="29"/>
    <s v="Odświeżacz powietrza do auta"/>
    <s v="Motoryzacja"/>
    <x v="22"/>
    <n v="1"/>
    <n v="42.41"/>
    <n v="42.41"/>
  </r>
  <r>
    <x v="29"/>
    <s v="Odświeżacz powietrza do auta"/>
    <s v="Motoryzacja"/>
    <x v="23"/>
    <n v="1"/>
    <n v="42.2"/>
    <n v="42.2"/>
  </r>
  <r>
    <x v="30"/>
    <s v="Żyrandol sufitowy XL"/>
    <s v="Oświetlenie"/>
    <x v="0"/>
    <n v="64"/>
    <n v="84.03"/>
    <n v="5377.92"/>
  </r>
  <r>
    <x v="30"/>
    <s v="Żyrandol sufitowy XL"/>
    <s v="Oświetlenie"/>
    <x v="1"/>
    <n v="55"/>
    <n v="86.44"/>
    <n v="4754.2"/>
  </r>
  <r>
    <x v="30"/>
    <s v="Żyrandol sufitowy XL"/>
    <s v="Oświetlenie"/>
    <x v="2"/>
    <n v="41"/>
    <n v="83.05"/>
    <n v="3405.0499999999997"/>
  </r>
  <r>
    <x v="30"/>
    <s v="Żyrandol sufitowy XL"/>
    <s v="Oświetlenie"/>
    <x v="3"/>
    <n v="43"/>
    <n v="86.73"/>
    <n v="3729.3900000000003"/>
  </r>
  <r>
    <x v="30"/>
    <s v="Żyrandol sufitowy XL"/>
    <s v="Oświetlenie"/>
    <x v="4"/>
    <n v="25"/>
    <n v="88.32"/>
    <n v="2208"/>
  </r>
  <r>
    <x v="30"/>
    <s v="Żyrandol sufitowy XL"/>
    <s v="Oświetlenie"/>
    <x v="5"/>
    <n v="9"/>
    <n v="86.94"/>
    <n v="782.46"/>
  </r>
  <r>
    <x v="30"/>
    <s v="Żyrandol sufitowy XL"/>
    <s v="Oświetlenie"/>
    <x v="6"/>
    <n v="5"/>
    <n v="83.39"/>
    <n v="416.95"/>
  </r>
  <r>
    <x v="30"/>
    <s v="Żyrandol sufitowy XL"/>
    <s v="Oświetlenie"/>
    <x v="7"/>
    <n v="12"/>
    <n v="88.1"/>
    <n v="1057.1999999999998"/>
  </r>
  <r>
    <x v="30"/>
    <s v="Żyrandol sufitowy XL"/>
    <s v="Oświetlenie"/>
    <x v="8"/>
    <n v="27"/>
    <n v="80.989999999999995"/>
    <n v="2186.73"/>
  </r>
  <r>
    <x v="30"/>
    <s v="Żyrandol sufitowy XL"/>
    <s v="Oświetlenie"/>
    <x v="9"/>
    <n v="38"/>
    <n v="84.73"/>
    <n v="3219.7400000000002"/>
  </r>
  <r>
    <x v="30"/>
    <s v="Żyrandol sufitowy XL"/>
    <s v="Oświetlenie"/>
    <x v="10"/>
    <n v="36"/>
    <n v="83.3"/>
    <n v="2998.7999999999997"/>
  </r>
  <r>
    <x v="30"/>
    <s v="Żyrandol sufitowy XL"/>
    <s v="Oświetlenie"/>
    <x v="11"/>
    <n v="47"/>
    <n v="84.49"/>
    <n v="3971.0299999999997"/>
  </r>
  <r>
    <x v="30"/>
    <s v="Żyrandol sufitowy XL"/>
    <s v="Oświetlenie"/>
    <x v="12"/>
    <n v="61"/>
    <n v="87.14"/>
    <n v="5315.54"/>
  </r>
  <r>
    <x v="30"/>
    <s v="Żyrandol sufitowy XL"/>
    <s v="Oświetlenie"/>
    <x v="13"/>
    <n v="61"/>
    <n v="87.07"/>
    <n v="5311.2699999999995"/>
  </r>
  <r>
    <x v="30"/>
    <s v="Żyrandol sufitowy XL"/>
    <s v="Oświetlenie"/>
    <x v="14"/>
    <n v="47"/>
    <n v="85.46"/>
    <n v="4016.62"/>
  </r>
  <r>
    <x v="30"/>
    <s v="Żyrandol sufitowy XL"/>
    <s v="Oświetlenie"/>
    <x v="15"/>
    <n v="27"/>
    <n v="84.45"/>
    <n v="2280.15"/>
  </r>
  <r>
    <x v="30"/>
    <s v="Żyrandol sufitowy XL"/>
    <s v="Oświetlenie"/>
    <x v="16"/>
    <n v="18"/>
    <n v="81.25"/>
    <n v="1462.5"/>
  </r>
  <r>
    <x v="30"/>
    <s v="Żyrandol sufitowy XL"/>
    <s v="Oświetlenie"/>
    <x v="17"/>
    <n v="11"/>
    <n v="83.04"/>
    <n v="913.44"/>
  </r>
  <r>
    <x v="30"/>
    <s v="Żyrandol sufitowy XL"/>
    <s v="Oświetlenie"/>
    <x v="18"/>
    <n v="6"/>
    <n v="87.3"/>
    <n v="523.79999999999995"/>
  </r>
  <r>
    <x v="30"/>
    <s v="Żyrandol sufitowy XL"/>
    <s v="Oświetlenie"/>
    <x v="19"/>
    <n v="10"/>
    <n v="81.44"/>
    <n v="814.4"/>
  </r>
  <r>
    <x v="30"/>
    <s v="Żyrandol sufitowy XL"/>
    <s v="Oświetlenie"/>
    <x v="20"/>
    <n v="9"/>
    <n v="86.07"/>
    <n v="774.62999999999988"/>
  </r>
  <r>
    <x v="30"/>
    <s v="Żyrandol sufitowy XL"/>
    <s v="Oświetlenie"/>
    <x v="21"/>
    <n v="40"/>
    <n v="87.58"/>
    <n v="3503.2"/>
  </r>
  <r>
    <x v="30"/>
    <s v="Żyrandol sufitowy XL"/>
    <s v="Oświetlenie"/>
    <x v="22"/>
    <n v="34"/>
    <n v="80.98"/>
    <n v="2753.32"/>
  </r>
  <r>
    <x v="30"/>
    <s v="Żyrandol sufitowy XL"/>
    <s v="Oświetlenie"/>
    <x v="23"/>
    <n v="50"/>
    <n v="81.709999999999994"/>
    <n v="4085.4999999999995"/>
  </r>
  <r>
    <x v="31"/>
    <s v="Buty trekkingowe XL"/>
    <s v="Obuwie"/>
    <x v="0"/>
    <n v="12"/>
    <n v="321.64999999999998"/>
    <n v="3859.7999999999997"/>
  </r>
  <r>
    <x v="31"/>
    <s v="Buty trekkingowe XL"/>
    <s v="Obuwie"/>
    <x v="1"/>
    <n v="0"/>
    <n v="324.83"/>
    <n v="0"/>
  </r>
  <r>
    <x v="31"/>
    <s v="Buty trekkingowe XL"/>
    <s v="Obuwie"/>
    <x v="2"/>
    <n v="0"/>
    <n v="322.57"/>
    <n v="0"/>
  </r>
  <r>
    <x v="31"/>
    <s v="Buty trekkingowe XL"/>
    <s v="Obuwie"/>
    <x v="3"/>
    <n v="10"/>
    <n v="333.97"/>
    <n v="3339.7000000000003"/>
  </r>
  <r>
    <x v="31"/>
    <s v="Buty trekkingowe XL"/>
    <s v="Obuwie"/>
    <x v="4"/>
    <n v="5"/>
    <n v="303.02"/>
    <n v="1515.1"/>
  </r>
  <r>
    <x v="31"/>
    <s v="Buty trekkingowe XL"/>
    <s v="Obuwie"/>
    <x v="5"/>
    <n v="4"/>
    <n v="325.31"/>
    <n v="1301.24"/>
  </r>
  <r>
    <x v="31"/>
    <s v="Buty trekkingowe XL"/>
    <s v="Obuwie"/>
    <x v="6"/>
    <n v="18"/>
    <n v="306.32"/>
    <n v="5513.76"/>
  </r>
  <r>
    <x v="31"/>
    <s v="Buty trekkingowe XL"/>
    <s v="Obuwie"/>
    <x v="7"/>
    <n v="27"/>
    <n v="333.49"/>
    <n v="9004.23"/>
  </r>
  <r>
    <x v="31"/>
    <s v="Buty trekkingowe XL"/>
    <s v="Obuwie"/>
    <x v="8"/>
    <n v="0"/>
    <n v="313.76"/>
    <n v="0"/>
  </r>
  <r>
    <x v="31"/>
    <s v="Buty trekkingowe XL"/>
    <s v="Obuwie"/>
    <x v="9"/>
    <n v="33"/>
    <n v="324.55"/>
    <n v="10710.15"/>
  </r>
  <r>
    <x v="31"/>
    <s v="Buty trekkingowe XL"/>
    <s v="Obuwie"/>
    <x v="10"/>
    <n v="12"/>
    <n v="317.14999999999998"/>
    <n v="3805.7999999999997"/>
  </r>
  <r>
    <x v="31"/>
    <s v="Buty trekkingowe XL"/>
    <s v="Obuwie"/>
    <x v="11"/>
    <n v="22"/>
    <n v="322.63"/>
    <n v="7097.86"/>
  </r>
  <r>
    <x v="31"/>
    <s v="Buty trekkingowe XL"/>
    <s v="Obuwie"/>
    <x v="12"/>
    <n v="0"/>
    <n v="333.17"/>
    <n v="0"/>
  </r>
  <r>
    <x v="31"/>
    <s v="Buty trekkingowe XL"/>
    <s v="Obuwie"/>
    <x v="13"/>
    <n v="0"/>
    <n v="317.44"/>
    <n v="0"/>
  </r>
  <r>
    <x v="31"/>
    <s v="Buty trekkingowe XL"/>
    <s v="Obuwie"/>
    <x v="14"/>
    <n v="35"/>
    <n v="324.99"/>
    <n v="11374.65"/>
  </r>
  <r>
    <x v="31"/>
    <s v="Buty trekkingowe XL"/>
    <s v="Obuwie"/>
    <x v="15"/>
    <n v="0"/>
    <n v="312.27999999999997"/>
    <n v="0"/>
  </r>
  <r>
    <x v="31"/>
    <s v="Buty trekkingowe XL"/>
    <s v="Obuwie"/>
    <x v="16"/>
    <n v="0"/>
    <n v="321.25"/>
    <n v="0"/>
  </r>
  <r>
    <x v="31"/>
    <s v="Buty trekkingowe XL"/>
    <s v="Obuwie"/>
    <x v="17"/>
    <n v="5"/>
    <n v="330.57"/>
    <n v="1652.85"/>
  </r>
  <r>
    <x v="31"/>
    <s v="Buty trekkingowe XL"/>
    <s v="Obuwie"/>
    <x v="18"/>
    <n v="0"/>
    <n v="323.57"/>
    <n v="0"/>
  </r>
  <r>
    <x v="31"/>
    <s v="Buty trekkingowe XL"/>
    <s v="Obuwie"/>
    <x v="19"/>
    <n v="0"/>
    <n v="310.02"/>
    <n v="0"/>
  </r>
  <r>
    <x v="31"/>
    <s v="Buty trekkingowe XL"/>
    <s v="Obuwie"/>
    <x v="20"/>
    <n v="33"/>
    <n v="309.97000000000003"/>
    <n v="10229.01"/>
  </r>
  <r>
    <x v="31"/>
    <s v="Buty trekkingowe XL"/>
    <s v="Obuwie"/>
    <x v="21"/>
    <n v="17"/>
    <n v="308.36"/>
    <n v="5242.12"/>
  </r>
  <r>
    <x v="31"/>
    <s v="Buty trekkingowe XL"/>
    <s v="Obuwie"/>
    <x v="22"/>
    <n v="0"/>
    <n v="329.08"/>
    <n v="0"/>
  </r>
  <r>
    <x v="31"/>
    <s v="Buty trekkingowe XL"/>
    <s v="Obuwie"/>
    <x v="23"/>
    <n v="34"/>
    <n v="313.13"/>
    <n v="10646.42"/>
  </r>
  <r>
    <x v="32"/>
    <s v="Parasol ogrodowy XL"/>
    <s v="Ogród"/>
    <x v="0"/>
    <n v="18"/>
    <n v="443.3"/>
    <n v="7979.4000000000005"/>
  </r>
  <r>
    <x v="32"/>
    <s v="Parasol ogrodowy XL"/>
    <s v="Ogród"/>
    <x v="1"/>
    <n v="20"/>
    <n v="425.97"/>
    <n v="8519.4000000000015"/>
  </r>
  <r>
    <x v="32"/>
    <s v="Parasol ogrodowy XL"/>
    <s v="Ogród"/>
    <x v="2"/>
    <n v="23"/>
    <n v="419.85"/>
    <n v="9656.5500000000011"/>
  </r>
  <r>
    <x v="32"/>
    <s v="Parasol ogrodowy XL"/>
    <s v="Ogród"/>
    <x v="3"/>
    <n v="22"/>
    <n v="453.73"/>
    <n v="9982.0600000000013"/>
  </r>
  <r>
    <x v="32"/>
    <s v="Parasol ogrodowy XL"/>
    <s v="Ogród"/>
    <x v="4"/>
    <n v="19"/>
    <n v="429.75"/>
    <n v="8165.25"/>
  </r>
  <r>
    <x v="32"/>
    <s v="Parasol ogrodowy XL"/>
    <s v="Ogród"/>
    <x v="5"/>
    <n v="19"/>
    <n v="450.02"/>
    <n v="8550.3799999999992"/>
  </r>
  <r>
    <x v="32"/>
    <s v="Parasol ogrodowy XL"/>
    <s v="Ogród"/>
    <x v="6"/>
    <n v="23"/>
    <n v="447.38"/>
    <n v="10289.74"/>
  </r>
  <r>
    <x v="32"/>
    <s v="Parasol ogrodowy XL"/>
    <s v="Ogród"/>
    <x v="7"/>
    <n v="25"/>
    <n v="433.19"/>
    <n v="10829.75"/>
  </r>
  <r>
    <x v="32"/>
    <s v="Parasol ogrodowy XL"/>
    <s v="Ogród"/>
    <x v="8"/>
    <n v="23"/>
    <n v="445.32"/>
    <n v="10242.36"/>
  </r>
  <r>
    <x v="32"/>
    <s v="Parasol ogrodowy XL"/>
    <s v="Ogród"/>
    <x v="9"/>
    <n v="22"/>
    <n v="422.34"/>
    <n v="9291.48"/>
  </r>
  <r>
    <x v="32"/>
    <s v="Parasol ogrodowy XL"/>
    <s v="Ogród"/>
    <x v="10"/>
    <n v="22"/>
    <n v="452.06"/>
    <n v="9945.32"/>
  </r>
  <r>
    <x v="32"/>
    <s v="Parasol ogrodowy XL"/>
    <s v="Ogród"/>
    <x v="11"/>
    <n v="24"/>
    <n v="454.39"/>
    <n v="10905.36"/>
  </r>
  <r>
    <x v="32"/>
    <s v="Parasol ogrodowy XL"/>
    <s v="Ogród"/>
    <x v="12"/>
    <n v="21"/>
    <n v="431.51"/>
    <n v="9061.7099999999991"/>
  </r>
  <r>
    <x v="32"/>
    <s v="Parasol ogrodowy XL"/>
    <s v="Ogród"/>
    <x v="13"/>
    <n v="24"/>
    <n v="419.17"/>
    <n v="10060.08"/>
  </r>
  <r>
    <x v="32"/>
    <s v="Parasol ogrodowy XL"/>
    <s v="Ogród"/>
    <x v="14"/>
    <n v="21"/>
    <n v="425.43"/>
    <n v="8934.0300000000007"/>
  </r>
  <r>
    <x v="32"/>
    <s v="Parasol ogrodowy XL"/>
    <s v="Ogród"/>
    <x v="15"/>
    <n v="24"/>
    <n v="439.43"/>
    <n v="10546.32"/>
  </r>
  <r>
    <x v="32"/>
    <s v="Parasol ogrodowy XL"/>
    <s v="Ogród"/>
    <x v="16"/>
    <n v="24"/>
    <n v="457.79"/>
    <n v="10986.960000000001"/>
  </r>
  <r>
    <x v="32"/>
    <s v="Parasol ogrodowy XL"/>
    <s v="Ogród"/>
    <x v="17"/>
    <n v="22"/>
    <n v="446.1"/>
    <n v="9814.2000000000007"/>
  </r>
  <r>
    <x v="32"/>
    <s v="Parasol ogrodowy XL"/>
    <s v="Ogród"/>
    <x v="18"/>
    <n v="22"/>
    <n v="443.8"/>
    <n v="9763.6"/>
  </r>
  <r>
    <x v="32"/>
    <s v="Parasol ogrodowy XL"/>
    <s v="Ogród"/>
    <x v="19"/>
    <n v="22"/>
    <n v="431.3"/>
    <n v="9488.6"/>
  </r>
  <r>
    <x v="32"/>
    <s v="Parasol ogrodowy XL"/>
    <s v="Ogród"/>
    <x v="20"/>
    <n v="19"/>
    <n v="430.55"/>
    <n v="8180.45"/>
  </r>
  <r>
    <x v="32"/>
    <s v="Parasol ogrodowy XL"/>
    <s v="Ogród"/>
    <x v="21"/>
    <n v="21"/>
    <n v="433.28"/>
    <n v="9098.8799999999992"/>
  </r>
  <r>
    <x v="32"/>
    <s v="Parasol ogrodowy XL"/>
    <s v="Ogród"/>
    <x v="22"/>
    <n v="20"/>
    <n v="429.38"/>
    <n v="8587.6"/>
  </r>
  <r>
    <x v="32"/>
    <s v="Parasol ogrodowy XL"/>
    <s v="Ogród"/>
    <x v="23"/>
    <n v="24"/>
    <n v="422.25"/>
    <n v="10134"/>
  </r>
  <r>
    <x v="33"/>
    <s v="Kamera IP"/>
    <s v="Elektronika"/>
    <x v="0"/>
    <n v="46"/>
    <n v="34.96"/>
    <n v="1608.16"/>
  </r>
  <r>
    <x v="33"/>
    <s v="Kamera IP"/>
    <s v="Elektronika"/>
    <x v="1"/>
    <n v="47"/>
    <n v="34.89"/>
    <n v="1639.83"/>
  </r>
  <r>
    <x v="33"/>
    <s v="Kamera IP"/>
    <s v="Elektronika"/>
    <x v="2"/>
    <n v="43"/>
    <n v="32.74"/>
    <n v="1407.8200000000002"/>
  </r>
  <r>
    <x v="33"/>
    <s v="Kamera IP"/>
    <s v="Elektronika"/>
    <x v="3"/>
    <n v="52"/>
    <n v="32.21"/>
    <n v="1674.92"/>
  </r>
  <r>
    <x v="33"/>
    <s v="Kamera IP"/>
    <s v="Elektronika"/>
    <x v="4"/>
    <n v="46"/>
    <n v="32.200000000000003"/>
    <n v="1481.2"/>
  </r>
  <r>
    <x v="33"/>
    <s v="Kamera IP"/>
    <s v="Elektronika"/>
    <x v="5"/>
    <n v="42"/>
    <n v="33.880000000000003"/>
    <n v="1422.96"/>
  </r>
  <r>
    <x v="33"/>
    <s v="Kamera IP"/>
    <s v="Elektronika"/>
    <x v="6"/>
    <n v="41"/>
    <n v="33.520000000000003"/>
    <n v="1374.3200000000002"/>
  </r>
  <r>
    <x v="33"/>
    <s v="Kamera IP"/>
    <s v="Elektronika"/>
    <x v="7"/>
    <n v="44"/>
    <n v="34.01"/>
    <n v="1496.4399999999998"/>
  </r>
  <r>
    <x v="33"/>
    <s v="Kamera IP"/>
    <s v="Elektronika"/>
    <x v="8"/>
    <n v="34"/>
    <n v="33.25"/>
    <n v="1130.5"/>
  </r>
  <r>
    <x v="33"/>
    <s v="Kamera IP"/>
    <s v="Elektronika"/>
    <x v="9"/>
    <n v="40"/>
    <n v="33.630000000000003"/>
    <n v="1345.2"/>
  </r>
  <r>
    <x v="33"/>
    <s v="Kamera IP"/>
    <s v="Elektronika"/>
    <x v="10"/>
    <n v="40"/>
    <n v="35"/>
    <n v="1400"/>
  </r>
  <r>
    <x v="33"/>
    <s v="Kamera IP"/>
    <s v="Elektronika"/>
    <x v="11"/>
    <n v="37"/>
    <n v="34.020000000000003"/>
    <n v="1258.74"/>
  </r>
  <r>
    <x v="33"/>
    <s v="Kamera IP"/>
    <s v="Elektronika"/>
    <x v="12"/>
    <n v="44"/>
    <n v="34.340000000000003"/>
    <n v="1510.96"/>
  </r>
  <r>
    <x v="33"/>
    <s v="Kamera IP"/>
    <s v="Elektronika"/>
    <x v="13"/>
    <n v="41"/>
    <n v="33.01"/>
    <n v="1353.4099999999999"/>
  </r>
  <r>
    <x v="33"/>
    <s v="Kamera IP"/>
    <s v="Elektronika"/>
    <x v="14"/>
    <n v="41"/>
    <n v="32.770000000000003"/>
    <n v="1343.5700000000002"/>
  </r>
  <r>
    <x v="33"/>
    <s v="Kamera IP"/>
    <s v="Elektronika"/>
    <x v="15"/>
    <n v="51"/>
    <n v="34.86"/>
    <n v="1777.86"/>
  </r>
  <r>
    <x v="33"/>
    <s v="Kamera IP"/>
    <s v="Elektronika"/>
    <x v="16"/>
    <n v="45"/>
    <n v="31.95"/>
    <n v="1437.75"/>
  </r>
  <r>
    <x v="33"/>
    <s v="Kamera IP"/>
    <s v="Elektronika"/>
    <x v="17"/>
    <n v="44"/>
    <n v="34.78"/>
    <n v="1530.3200000000002"/>
  </r>
  <r>
    <x v="33"/>
    <s v="Kamera IP"/>
    <s v="Elektronika"/>
    <x v="18"/>
    <n v="44"/>
    <n v="34.130000000000003"/>
    <n v="1501.72"/>
  </r>
  <r>
    <x v="33"/>
    <s v="Kamera IP"/>
    <s v="Elektronika"/>
    <x v="19"/>
    <n v="40"/>
    <n v="32.979999999999997"/>
    <n v="1319.1999999999998"/>
  </r>
  <r>
    <x v="33"/>
    <s v="Kamera IP"/>
    <s v="Elektronika"/>
    <x v="20"/>
    <n v="33"/>
    <n v="32.520000000000003"/>
    <n v="1073.1600000000001"/>
  </r>
  <r>
    <x v="33"/>
    <s v="Kamera IP"/>
    <s v="Elektronika"/>
    <x v="21"/>
    <n v="36"/>
    <n v="33.08"/>
    <n v="1190.8799999999999"/>
  </r>
  <r>
    <x v="33"/>
    <s v="Kamera IP"/>
    <s v="Elektronika"/>
    <x v="22"/>
    <n v="33"/>
    <n v="34.770000000000003"/>
    <n v="1147.4100000000001"/>
  </r>
  <r>
    <x v="33"/>
    <s v="Kamera IP"/>
    <s v="Elektronika"/>
    <x v="23"/>
    <n v="38"/>
    <n v="34.47"/>
    <n v="1309.8599999999999"/>
  </r>
  <r>
    <x v="34"/>
    <s v="Fotel wypoczynkowy Compact"/>
    <s v="Meble"/>
    <x v="0"/>
    <n v="42"/>
    <n v="723.46"/>
    <n v="30385.32"/>
  </r>
  <r>
    <x v="34"/>
    <s v="Fotel wypoczynkowy Compact"/>
    <s v="Meble"/>
    <x v="1"/>
    <n v="35"/>
    <n v="715.08"/>
    <n v="25027.800000000003"/>
  </r>
  <r>
    <x v="34"/>
    <s v="Fotel wypoczynkowy Compact"/>
    <s v="Meble"/>
    <x v="2"/>
    <n v="36"/>
    <n v="716.53"/>
    <n v="25795.079999999998"/>
  </r>
  <r>
    <x v="34"/>
    <s v="Fotel wypoczynkowy Compact"/>
    <s v="Meble"/>
    <x v="3"/>
    <n v="35"/>
    <n v="665.99"/>
    <n v="23309.65"/>
  </r>
  <r>
    <x v="34"/>
    <s v="Fotel wypoczynkowy Compact"/>
    <s v="Meble"/>
    <x v="4"/>
    <n v="30"/>
    <n v="728.35"/>
    <n v="21850.5"/>
  </r>
  <r>
    <x v="34"/>
    <s v="Fotel wypoczynkowy Compact"/>
    <s v="Meble"/>
    <x v="5"/>
    <n v="37"/>
    <n v="679.4"/>
    <n v="25137.8"/>
  </r>
  <r>
    <x v="34"/>
    <s v="Fotel wypoczynkowy Compact"/>
    <s v="Meble"/>
    <x v="6"/>
    <n v="32"/>
    <n v="694.35"/>
    <n v="22219.200000000001"/>
  </r>
  <r>
    <x v="34"/>
    <s v="Fotel wypoczynkowy Compact"/>
    <s v="Meble"/>
    <x v="7"/>
    <n v="29"/>
    <n v="690.82"/>
    <n v="20033.780000000002"/>
  </r>
  <r>
    <x v="34"/>
    <s v="Fotel wypoczynkowy Compact"/>
    <s v="Meble"/>
    <x v="8"/>
    <n v="36"/>
    <n v="684.94"/>
    <n v="24657.840000000004"/>
  </r>
  <r>
    <x v="34"/>
    <s v="Fotel wypoczynkowy Compact"/>
    <s v="Meble"/>
    <x v="9"/>
    <n v="38"/>
    <n v="664.76"/>
    <n v="25260.880000000001"/>
  </r>
  <r>
    <x v="34"/>
    <s v="Fotel wypoczynkowy Compact"/>
    <s v="Meble"/>
    <x v="10"/>
    <n v="38"/>
    <n v="692.81"/>
    <n v="26326.78"/>
  </r>
  <r>
    <x v="34"/>
    <s v="Fotel wypoczynkowy Compact"/>
    <s v="Meble"/>
    <x v="11"/>
    <n v="32"/>
    <n v="689.86"/>
    <n v="22075.52"/>
  </r>
  <r>
    <x v="34"/>
    <s v="Fotel wypoczynkowy Compact"/>
    <s v="Meble"/>
    <x v="12"/>
    <n v="40"/>
    <n v="688.39"/>
    <n v="27535.599999999999"/>
  </r>
  <r>
    <x v="34"/>
    <s v="Fotel wypoczynkowy Compact"/>
    <s v="Meble"/>
    <x v="13"/>
    <n v="43"/>
    <n v="703.61"/>
    <n v="30255.23"/>
  </r>
  <r>
    <x v="34"/>
    <s v="Fotel wypoczynkowy Compact"/>
    <s v="Meble"/>
    <x v="14"/>
    <n v="34"/>
    <n v="661.01"/>
    <n v="22474.34"/>
  </r>
  <r>
    <x v="34"/>
    <s v="Fotel wypoczynkowy Compact"/>
    <s v="Meble"/>
    <x v="15"/>
    <n v="35"/>
    <n v="676.28"/>
    <n v="23669.8"/>
  </r>
  <r>
    <x v="34"/>
    <s v="Fotel wypoczynkowy Compact"/>
    <s v="Meble"/>
    <x v="16"/>
    <n v="35"/>
    <n v="695"/>
    <n v="24325"/>
  </r>
  <r>
    <x v="34"/>
    <s v="Fotel wypoczynkowy Compact"/>
    <s v="Meble"/>
    <x v="17"/>
    <n v="30"/>
    <n v="726.51"/>
    <n v="21795.3"/>
  </r>
  <r>
    <x v="34"/>
    <s v="Fotel wypoczynkowy Compact"/>
    <s v="Meble"/>
    <x v="18"/>
    <n v="35"/>
    <n v="660.45"/>
    <n v="23115.75"/>
  </r>
  <r>
    <x v="34"/>
    <s v="Fotel wypoczynkowy Compact"/>
    <s v="Meble"/>
    <x v="19"/>
    <n v="30"/>
    <n v="700.6"/>
    <n v="21018"/>
  </r>
  <r>
    <x v="34"/>
    <s v="Fotel wypoczynkowy Compact"/>
    <s v="Meble"/>
    <x v="20"/>
    <n v="36"/>
    <n v="689.21"/>
    <n v="24811.56"/>
  </r>
  <r>
    <x v="34"/>
    <s v="Fotel wypoczynkowy Compact"/>
    <s v="Meble"/>
    <x v="21"/>
    <n v="27"/>
    <n v="690.6"/>
    <n v="18646.2"/>
  </r>
  <r>
    <x v="34"/>
    <s v="Fotel wypoczynkowy Compact"/>
    <s v="Meble"/>
    <x v="22"/>
    <n v="34"/>
    <n v="700.72"/>
    <n v="23824.48"/>
  </r>
  <r>
    <x v="34"/>
    <s v="Fotel wypoczynkowy Compact"/>
    <s v="Meble"/>
    <x v="23"/>
    <n v="41"/>
    <n v="676.29"/>
    <n v="27727.89"/>
  </r>
  <r>
    <x v="35"/>
    <s v="Biurko komputerowe"/>
    <s v="Meble"/>
    <x v="0"/>
    <n v="14"/>
    <n v="893.93"/>
    <n v="12515.019999999999"/>
  </r>
  <r>
    <x v="35"/>
    <s v="Biurko komputerowe"/>
    <s v="Meble"/>
    <x v="1"/>
    <n v="4"/>
    <n v="931.58"/>
    <n v="3726.32"/>
  </r>
  <r>
    <x v="35"/>
    <s v="Biurko komputerowe"/>
    <s v="Meble"/>
    <x v="2"/>
    <n v="8"/>
    <n v="927.69"/>
    <n v="7421.52"/>
  </r>
  <r>
    <x v="35"/>
    <s v="Biurko komputerowe"/>
    <s v="Meble"/>
    <x v="3"/>
    <n v="11"/>
    <n v="961.47"/>
    <n v="10576.17"/>
  </r>
  <r>
    <x v="35"/>
    <s v="Biurko komputerowe"/>
    <s v="Meble"/>
    <x v="4"/>
    <n v="29"/>
    <n v="954.25"/>
    <n v="27673.25"/>
  </r>
  <r>
    <x v="35"/>
    <s v="Biurko komputerowe"/>
    <s v="Meble"/>
    <x v="5"/>
    <n v="32"/>
    <n v="911.59"/>
    <n v="29170.880000000001"/>
  </r>
  <r>
    <x v="35"/>
    <s v="Biurko komputerowe"/>
    <s v="Meble"/>
    <x v="6"/>
    <n v="105"/>
    <n v="887.88"/>
    <n v="93227.4"/>
  </r>
  <r>
    <x v="35"/>
    <s v="Biurko komputerowe"/>
    <s v="Meble"/>
    <x v="7"/>
    <n v="135"/>
    <n v="892.79"/>
    <n v="120526.65"/>
  </r>
  <r>
    <x v="35"/>
    <s v="Biurko komputerowe"/>
    <s v="Meble"/>
    <x v="8"/>
    <n v="93"/>
    <n v="919.1"/>
    <n v="85476.3"/>
  </r>
  <r>
    <x v="35"/>
    <s v="Biurko komputerowe"/>
    <s v="Meble"/>
    <x v="9"/>
    <n v="91"/>
    <n v="920"/>
    <n v="83720"/>
  </r>
  <r>
    <x v="35"/>
    <s v="Biurko komputerowe"/>
    <s v="Meble"/>
    <x v="10"/>
    <n v="53"/>
    <n v="927.33"/>
    <n v="49148.490000000005"/>
  </r>
  <r>
    <x v="35"/>
    <s v="Biurko komputerowe"/>
    <s v="Meble"/>
    <x v="11"/>
    <n v="26"/>
    <n v="941.54"/>
    <n v="24480.04"/>
  </r>
  <r>
    <x v="35"/>
    <s v="Biurko komputerowe"/>
    <s v="Meble"/>
    <x v="12"/>
    <n v="11"/>
    <n v="955.15"/>
    <n v="10506.65"/>
  </r>
  <r>
    <x v="35"/>
    <s v="Biurko komputerowe"/>
    <s v="Meble"/>
    <x v="13"/>
    <n v="4"/>
    <n v="908.64"/>
    <n v="3634.56"/>
  </r>
  <r>
    <x v="35"/>
    <s v="Biurko komputerowe"/>
    <s v="Meble"/>
    <x v="14"/>
    <n v="8"/>
    <n v="931.31"/>
    <n v="7450.48"/>
  </r>
  <r>
    <x v="35"/>
    <s v="Biurko komputerowe"/>
    <s v="Meble"/>
    <x v="15"/>
    <n v="28"/>
    <n v="923.93"/>
    <n v="25870.039999999997"/>
  </r>
  <r>
    <x v="35"/>
    <s v="Biurko komputerowe"/>
    <s v="Meble"/>
    <x v="16"/>
    <n v="58"/>
    <n v="936"/>
    <n v="54288"/>
  </r>
  <r>
    <x v="35"/>
    <s v="Biurko komputerowe"/>
    <s v="Meble"/>
    <x v="17"/>
    <n v="63"/>
    <n v="931.96"/>
    <n v="58713.48"/>
  </r>
  <r>
    <x v="35"/>
    <s v="Biurko komputerowe"/>
    <s v="Meble"/>
    <x v="18"/>
    <n v="118"/>
    <n v="900.58"/>
    <n v="106268.44"/>
  </r>
  <r>
    <x v="35"/>
    <s v="Biurko komputerowe"/>
    <s v="Meble"/>
    <x v="19"/>
    <n v="116"/>
    <n v="960.78"/>
    <n v="111450.48"/>
  </r>
  <r>
    <x v="35"/>
    <s v="Biurko komputerowe"/>
    <s v="Meble"/>
    <x v="20"/>
    <n v="136"/>
    <n v="889.69"/>
    <n v="120997.84000000001"/>
  </r>
  <r>
    <x v="35"/>
    <s v="Biurko komputerowe"/>
    <s v="Meble"/>
    <x v="21"/>
    <n v="75"/>
    <n v="896.03"/>
    <n v="67202.25"/>
  </r>
  <r>
    <x v="35"/>
    <s v="Biurko komputerowe"/>
    <s v="Meble"/>
    <x v="22"/>
    <n v="44"/>
    <n v="950.83"/>
    <n v="41836.520000000004"/>
  </r>
  <r>
    <x v="35"/>
    <s v="Biurko komputerowe"/>
    <s v="Meble"/>
    <x v="23"/>
    <n v="31"/>
    <n v="901.56"/>
    <n v="27948.359999999997"/>
  </r>
  <r>
    <x v="36"/>
    <s v="Kamera sportowa"/>
    <s v="RTV"/>
    <x v="0"/>
    <n v="2"/>
    <n v="312.3"/>
    <n v="624.6"/>
  </r>
  <r>
    <x v="36"/>
    <s v="Kamera sportowa"/>
    <s v="RTV"/>
    <x v="1"/>
    <n v="2"/>
    <n v="327.06"/>
    <n v="654.12"/>
  </r>
  <r>
    <x v="36"/>
    <s v="Kamera sportowa"/>
    <s v="RTV"/>
    <x v="2"/>
    <n v="2"/>
    <n v="319.06"/>
    <n v="638.12"/>
  </r>
  <r>
    <x v="36"/>
    <s v="Kamera sportowa"/>
    <s v="RTV"/>
    <x v="3"/>
    <n v="1"/>
    <n v="333.35"/>
    <n v="333.35"/>
  </r>
  <r>
    <x v="36"/>
    <s v="Kamera sportowa"/>
    <s v="RTV"/>
    <x v="4"/>
    <n v="1"/>
    <n v="332.09"/>
    <n v="332.09"/>
  </r>
  <r>
    <x v="36"/>
    <s v="Kamera sportowa"/>
    <s v="RTV"/>
    <x v="5"/>
    <n v="1"/>
    <n v="336.15"/>
    <n v="336.15"/>
  </r>
  <r>
    <x v="36"/>
    <s v="Kamera sportowa"/>
    <s v="RTV"/>
    <x v="6"/>
    <n v="1"/>
    <n v="334.62"/>
    <n v="334.62"/>
  </r>
  <r>
    <x v="36"/>
    <s v="Kamera sportowa"/>
    <s v="RTV"/>
    <x v="7"/>
    <n v="2"/>
    <n v="337.92"/>
    <n v="675.84"/>
  </r>
  <r>
    <x v="36"/>
    <s v="Kamera sportowa"/>
    <s v="RTV"/>
    <x v="8"/>
    <n v="2"/>
    <n v="307.68"/>
    <n v="615.36"/>
  </r>
  <r>
    <x v="36"/>
    <s v="Kamera sportowa"/>
    <s v="RTV"/>
    <x v="9"/>
    <n v="2"/>
    <n v="308.58"/>
    <n v="617.16"/>
  </r>
  <r>
    <x v="36"/>
    <s v="Kamera sportowa"/>
    <s v="RTV"/>
    <x v="10"/>
    <n v="2"/>
    <n v="333.73"/>
    <n v="667.46"/>
  </r>
  <r>
    <x v="36"/>
    <s v="Kamera sportowa"/>
    <s v="RTV"/>
    <x v="11"/>
    <n v="2"/>
    <n v="324.66000000000003"/>
    <n v="649.32000000000005"/>
  </r>
  <r>
    <x v="36"/>
    <s v="Kamera sportowa"/>
    <s v="RTV"/>
    <x v="12"/>
    <n v="2"/>
    <n v="329.26"/>
    <n v="658.52"/>
  </r>
  <r>
    <x v="36"/>
    <s v="Kamera sportowa"/>
    <s v="RTV"/>
    <x v="13"/>
    <n v="1"/>
    <n v="331.87"/>
    <n v="331.87"/>
  </r>
  <r>
    <x v="36"/>
    <s v="Kamera sportowa"/>
    <s v="RTV"/>
    <x v="14"/>
    <n v="2"/>
    <n v="312.70999999999998"/>
    <n v="625.41999999999996"/>
  </r>
  <r>
    <x v="36"/>
    <s v="Kamera sportowa"/>
    <s v="RTV"/>
    <x v="15"/>
    <n v="2"/>
    <n v="326.95999999999998"/>
    <n v="653.91999999999996"/>
  </r>
  <r>
    <x v="36"/>
    <s v="Kamera sportowa"/>
    <s v="RTV"/>
    <x v="16"/>
    <n v="2"/>
    <n v="315.32"/>
    <n v="630.64"/>
  </r>
  <r>
    <x v="36"/>
    <s v="Kamera sportowa"/>
    <s v="RTV"/>
    <x v="17"/>
    <n v="2"/>
    <n v="333.58"/>
    <n v="667.16"/>
  </r>
  <r>
    <x v="36"/>
    <s v="Kamera sportowa"/>
    <s v="RTV"/>
    <x v="18"/>
    <n v="2"/>
    <n v="331.49"/>
    <n v="662.98"/>
  </r>
  <r>
    <x v="36"/>
    <s v="Kamera sportowa"/>
    <s v="RTV"/>
    <x v="19"/>
    <n v="2"/>
    <n v="324.82"/>
    <n v="649.64"/>
  </r>
  <r>
    <x v="36"/>
    <s v="Kamera sportowa"/>
    <s v="RTV"/>
    <x v="20"/>
    <n v="2"/>
    <n v="334.72"/>
    <n v="669.44"/>
  </r>
  <r>
    <x v="36"/>
    <s v="Kamera sportowa"/>
    <s v="RTV"/>
    <x v="21"/>
    <n v="2"/>
    <n v="310.33999999999997"/>
    <n v="620.67999999999995"/>
  </r>
  <r>
    <x v="36"/>
    <s v="Kamera sportowa"/>
    <s v="RTV"/>
    <x v="22"/>
    <n v="2"/>
    <n v="311.3"/>
    <n v="622.6"/>
  </r>
  <r>
    <x v="36"/>
    <s v="Kamera sportowa"/>
    <s v="RTV"/>
    <x v="23"/>
    <n v="2"/>
    <n v="310.41000000000003"/>
    <n v="620.82000000000005"/>
  </r>
  <r>
    <x v="37"/>
    <s v="Kalkulator naukowy Pro"/>
    <s v="Artykuły biurowe"/>
    <x v="0"/>
    <n v="0"/>
    <n v="37.58"/>
    <n v="0"/>
  </r>
  <r>
    <x v="37"/>
    <s v="Kalkulator naukowy Pro"/>
    <s v="Artykuły biurowe"/>
    <x v="1"/>
    <n v="5"/>
    <n v="37.590000000000003"/>
    <n v="187.95000000000002"/>
  </r>
  <r>
    <x v="37"/>
    <s v="Kalkulator naukowy Pro"/>
    <s v="Artykuły biurowe"/>
    <x v="2"/>
    <n v="0"/>
    <n v="40.03"/>
    <n v="0"/>
  </r>
  <r>
    <x v="37"/>
    <s v="Kalkulator naukowy Pro"/>
    <s v="Artykuły biurowe"/>
    <x v="3"/>
    <n v="3"/>
    <n v="37.17"/>
    <n v="111.51"/>
  </r>
  <r>
    <x v="37"/>
    <s v="Kalkulator naukowy Pro"/>
    <s v="Artykuły biurowe"/>
    <x v="4"/>
    <n v="1"/>
    <n v="39.61"/>
    <n v="39.61"/>
  </r>
  <r>
    <x v="37"/>
    <s v="Kalkulator naukowy Pro"/>
    <s v="Artykuły biurowe"/>
    <x v="5"/>
    <n v="0"/>
    <n v="38.630000000000003"/>
    <n v="0"/>
  </r>
  <r>
    <x v="37"/>
    <s v="Kalkulator naukowy Pro"/>
    <s v="Artykuły biurowe"/>
    <x v="6"/>
    <n v="6"/>
    <n v="38.200000000000003"/>
    <n v="229.20000000000002"/>
  </r>
  <r>
    <x v="37"/>
    <s v="Kalkulator naukowy Pro"/>
    <s v="Artykuły biurowe"/>
    <x v="7"/>
    <n v="4"/>
    <n v="38.58"/>
    <n v="154.32"/>
  </r>
  <r>
    <x v="37"/>
    <s v="Kalkulator naukowy Pro"/>
    <s v="Artykuły biurowe"/>
    <x v="8"/>
    <n v="1"/>
    <n v="39.89"/>
    <n v="39.89"/>
  </r>
  <r>
    <x v="37"/>
    <s v="Kalkulator naukowy Pro"/>
    <s v="Artykuły biurowe"/>
    <x v="9"/>
    <n v="0"/>
    <n v="37.97"/>
    <n v="0"/>
  </r>
  <r>
    <x v="37"/>
    <s v="Kalkulator naukowy Pro"/>
    <s v="Artykuły biurowe"/>
    <x v="10"/>
    <n v="0"/>
    <n v="39.74"/>
    <n v="0"/>
  </r>
  <r>
    <x v="37"/>
    <s v="Kalkulator naukowy Pro"/>
    <s v="Artykuły biurowe"/>
    <x v="11"/>
    <n v="3"/>
    <n v="37.97"/>
    <n v="113.91"/>
  </r>
  <r>
    <x v="37"/>
    <s v="Kalkulator naukowy Pro"/>
    <s v="Artykuły biurowe"/>
    <x v="12"/>
    <n v="3"/>
    <n v="37.86"/>
    <n v="113.58"/>
  </r>
  <r>
    <x v="37"/>
    <s v="Kalkulator naukowy Pro"/>
    <s v="Artykuły biurowe"/>
    <x v="13"/>
    <n v="0"/>
    <n v="38.46"/>
    <n v="0"/>
  </r>
  <r>
    <x v="37"/>
    <s v="Kalkulator naukowy Pro"/>
    <s v="Artykuły biurowe"/>
    <x v="14"/>
    <n v="4"/>
    <n v="38.06"/>
    <n v="152.24"/>
  </r>
  <r>
    <x v="37"/>
    <s v="Kalkulator naukowy Pro"/>
    <s v="Artykuły biurowe"/>
    <x v="15"/>
    <n v="0"/>
    <n v="40.409999999999997"/>
    <n v="0"/>
  </r>
  <r>
    <x v="37"/>
    <s v="Kalkulator naukowy Pro"/>
    <s v="Artykuły biurowe"/>
    <x v="16"/>
    <n v="0"/>
    <n v="38.450000000000003"/>
    <n v="0"/>
  </r>
  <r>
    <x v="37"/>
    <s v="Kalkulator naukowy Pro"/>
    <s v="Artykuły biurowe"/>
    <x v="17"/>
    <n v="2"/>
    <n v="37.47"/>
    <n v="74.94"/>
  </r>
  <r>
    <x v="37"/>
    <s v="Kalkulator naukowy Pro"/>
    <s v="Artykuły biurowe"/>
    <x v="18"/>
    <n v="8"/>
    <n v="38.86"/>
    <n v="310.88"/>
  </r>
  <r>
    <x v="37"/>
    <s v="Kalkulator naukowy Pro"/>
    <s v="Artykuły biurowe"/>
    <x v="19"/>
    <n v="0"/>
    <n v="39.54"/>
    <n v="0"/>
  </r>
  <r>
    <x v="37"/>
    <s v="Kalkulator naukowy Pro"/>
    <s v="Artykuły biurowe"/>
    <x v="20"/>
    <n v="6"/>
    <n v="39.47"/>
    <n v="236.82"/>
  </r>
  <r>
    <x v="37"/>
    <s v="Kalkulator naukowy Pro"/>
    <s v="Artykuły biurowe"/>
    <x v="21"/>
    <n v="4"/>
    <n v="40.18"/>
    <n v="160.72"/>
  </r>
  <r>
    <x v="37"/>
    <s v="Kalkulator naukowy Pro"/>
    <s v="Artykuły biurowe"/>
    <x v="22"/>
    <n v="4"/>
    <n v="37"/>
    <n v="148"/>
  </r>
  <r>
    <x v="37"/>
    <s v="Kalkulator naukowy Pro"/>
    <s v="Artykuły biurowe"/>
    <x v="23"/>
    <n v="0"/>
    <n v="40.32"/>
    <n v="0"/>
  </r>
  <r>
    <x v="38"/>
    <s v="Hantle 5kg Plus"/>
    <s v="Sport i rekreacja"/>
    <x v="0"/>
    <n v="3"/>
    <n v="114.23"/>
    <n v="342.69"/>
  </r>
  <r>
    <x v="38"/>
    <s v="Hantle 5kg Plus"/>
    <s v="Sport i rekreacja"/>
    <x v="1"/>
    <n v="3"/>
    <n v="116.02"/>
    <n v="348.06"/>
  </r>
  <r>
    <x v="38"/>
    <s v="Hantle 5kg Plus"/>
    <s v="Sport i rekreacja"/>
    <x v="2"/>
    <n v="3"/>
    <n v="109.33"/>
    <n v="327.99"/>
  </r>
  <r>
    <x v="38"/>
    <s v="Hantle 5kg Plus"/>
    <s v="Sport i rekreacja"/>
    <x v="3"/>
    <n v="3"/>
    <n v="119.4"/>
    <n v="358.20000000000005"/>
  </r>
  <r>
    <x v="38"/>
    <s v="Hantle 5kg Plus"/>
    <s v="Sport i rekreacja"/>
    <x v="4"/>
    <n v="3"/>
    <n v="111.45"/>
    <n v="334.35"/>
  </r>
  <r>
    <x v="38"/>
    <s v="Hantle 5kg Plus"/>
    <s v="Sport i rekreacja"/>
    <x v="5"/>
    <n v="3"/>
    <n v="111.27"/>
    <n v="333.81"/>
  </r>
  <r>
    <x v="38"/>
    <s v="Hantle 5kg Plus"/>
    <s v="Sport i rekreacja"/>
    <x v="6"/>
    <n v="3"/>
    <n v="108.92"/>
    <n v="326.76"/>
  </r>
  <r>
    <x v="38"/>
    <s v="Hantle 5kg Plus"/>
    <s v="Sport i rekreacja"/>
    <x v="7"/>
    <n v="2"/>
    <n v="109.2"/>
    <n v="218.4"/>
  </r>
  <r>
    <x v="38"/>
    <s v="Hantle 5kg Plus"/>
    <s v="Sport i rekreacja"/>
    <x v="8"/>
    <n v="3"/>
    <n v="117.15"/>
    <n v="351.45000000000005"/>
  </r>
  <r>
    <x v="38"/>
    <s v="Hantle 5kg Plus"/>
    <s v="Sport i rekreacja"/>
    <x v="9"/>
    <n v="3"/>
    <n v="112.15"/>
    <n v="336.45000000000005"/>
  </r>
  <r>
    <x v="38"/>
    <s v="Hantle 5kg Plus"/>
    <s v="Sport i rekreacja"/>
    <x v="10"/>
    <n v="3"/>
    <n v="113.58"/>
    <n v="340.74"/>
  </r>
  <r>
    <x v="38"/>
    <s v="Hantle 5kg Plus"/>
    <s v="Sport i rekreacja"/>
    <x v="11"/>
    <n v="3"/>
    <n v="118.79"/>
    <n v="356.37"/>
  </r>
  <r>
    <x v="38"/>
    <s v="Hantle 5kg Plus"/>
    <s v="Sport i rekreacja"/>
    <x v="12"/>
    <n v="4"/>
    <n v="108.75"/>
    <n v="435"/>
  </r>
  <r>
    <x v="38"/>
    <s v="Hantle 5kg Plus"/>
    <s v="Sport i rekreacja"/>
    <x v="13"/>
    <n v="4"/>
    <n v="108.4"/>
    <n v="433.6"/>
  </r>
  <r>
    <x v="38"/>
    <s v="Hantle 5kg Plus"/>
    <s v="Sport i rekreacja"/>
    <x v="14"/>
    <n v="4"/>
    <n v="117.54"/>
    <n v="470.16"/>
  </r>
  <r>
    <x v="38"/>
    <s v="Hantle 5kg Plus"/>
    <s v="Sport i rekreacja"/>
    <x v="15"/>
    <n v="4"/>
    <n v="111.46"/>
    <n v="445.84"/>
  </r>
  <r>
    <x v="38"/>
    <s v="Hantle 5kg Plus"/>
    <s v="Sport i rekreacja"/>
    <x v="16"/>
    <n v="3"/>
    <n v="113.59"/>
    <n v="340.77"/>
  </r>
  <r>
    <x v="38"/>
    <s v="Hantle 5kg Plus"/>
    <s v="Sport i rekreacja"/>
    <x v="17"/>
    <n v="3"/>
    <n v="119.25"/>
    <n v="357.75"/>
  </r>
  <r>
    <x v="38"/>
    <s v="Hantle 5kg Plus"/>
    <s v="Sport i rekreacja"/>
    <x v="18"/>
    <n v="3"/>
    <n v="117.55"/>
    <n v="352.65"/>
  </r>
  <r>
    <x v="38"/>
    <s v="Hantle 5kg Plus"/>
    <s v="Sport i rekreacja"/>
    <x v="19"/>
    <n v="3"/>
    <n v="114.03"/>
    <n v="342.09000000000003"/>
  </r>
  <r>
    <x v="38"/>
    <s v="Hantle 5kg Plus"/>
    <s v="Sport i rekreacja"/>
    <x v="20"/>
    <n v="3"/>
    <n v="111.66"/>
    <n v="334.98"/>
  </r>
  <r>
    <x v="38"/>
    <s v="Hantle 5kg Plus"/>
    <s v="Sport i rekreacja"/>
    <x v="21"/>
    <n v="3"/>
    <n v="110.42"/>
    <n v="331.26"/>
  </r>
  <r>
    <x v="38"/>
    <s v="Hantle 5kg Plus"/>
    <s v="Sport i rekreacja"/>
    <x v="22"/>
    <n v="3"/>
    <n v="109.69"/>
    <n v="329.07"/>
  </r>
  <r>
    <x v="38"/>
    <s v="Hantle 5kg Plus"/>
    <s v="Sport i rekreacja"/>
    <x v="23"/>
    <n v="4"/>
    <n v="115.34"/>
    <n v="461.36"/>
  </r>
  <r>
    <x v="39"/>
    <s v="Żarówka LED H7 Plus"/>
    <s v="Motoryzacja"/>
    <x v="0"/>
    <n v="0"/>
    <n v="247.12"/>
    <n v="0"/>
  </r>
  <r>
    <x v="39"/>
    <s v="Żarówka LED H7 Plus"/>
    <s v="Motoryzacja"/>
    <x v="1"/>
    <n v="0"/>
    <n v="228.73"/>
    <n v="0"/>
  </r>
  <r>
    <x v="39"/>
    <s v="Żarówka LED H7 Plus"/>
    <s v="Motoryzacja"/>
    <x v="2"/>
    <n v="18"/>
    <n v="242.53"/>
    <n v="4365.54"/>
  </r>
  <r>
    <x v="39"/>
    <s v="Żarówka LED H7 Plus"/>
    <s v="Motoryzacja"/>
    <x v="3"/>
    <n v="0"/>
    <n v="249.64"/>
    <n v="0"/>
  </r>
  <r>
    <x v="39"/>
    <s v="Żarówka LED H7 Plus"/>
    <s v="Motoryzacja"/>
    <x v="4"/>
    <n v="17"/>
    <n v="228.22"/>
    <n v="3879.74"/>
  </r>
  <r>
    <x v="39"/>
    <s v="Żarówka LED H7 Plus"/>
    <s v="Motoryzacja"/>
    <x v="5"/>
    <n v="6"/>
    <n v="229.94"/>
    <n v="1379.6399999999999"/>
  </r>
  <r>
    <x v="39"/>
    <s v="Żarówka LED H7 Plus"/>
    <s v="Motoryzacja"/>
    <x v="6"/>
    <n v="0"/>
    <n v="246.18"/>
    <n v="0"/>
  </r>
  <r>
    <x v="39"/>
    <s v="Żarówka LED H7 Plus"/>
    <s v="Motoryzacja"/>
    <x v="7"/>
    <n v="0"/>
    <n v="235.75"/>
    <n v="0"/>
  </r>
  <r>
    <x v="39"/>
    <s v="Żarówka LED H7 Plus"/>
    <s v="Motoryzacja"/>
    <x v="8"/>
    <n v="8"/>
    <n v="243.89"/>
    <n v="1951.12"/>
  </r>
  <r>
    <x v="39"/>
    <s v="Żarówka LED H7 Plus"/>
    <s v="Motoryzacja"/>
    <x v="9"/>
    <n v="0"/>
    <n v="235.76"/>
    <n v="0"/>
  </r>
  <r>
    <x v="39"/>
    <s v="Żarówka LED H7 Plus"/>
    <s v="Motoryzacja"/>
    <x v="10"/>
    <n v="0"/>
    <n v="250.55"/>
    <n v="0"/>
  </r>
  <r>
    <x v="39"/>
    <s v="Żarówka LED H7 Plus"/>
    <s v="Motoryzacja"/>
    <x v="11"/>
    <n v="15"/>
    <n v="236.32"/>
    <n v="3544.7999999999997"/>
  </r>
  <r>
    <x v="39"/>
    <s v="Żarówka LED H7 Plus"/>
    <s v="Motoryzacja"/>
    <x v="12"/>
    <n v="63"/>
    <n v="231.16"/>
    <n v="14563.08"/>
  </r>
  <r>
    <x v="39"/>
    <s v="Żarówka LED H7 Plus"/>
    <s v="Motoryzacja"/>
    <x v="13"/>
    <n v="49"/>
    <n v="247.14"/>
    <n v="12109.859999999999"/>
  </r>
  <r>
    <x v="39"/>
    <s v="Żarówka LED H7 Plus"/>
    <s v="Motoryzacja"/>
    <x v="14"/>
    <n v="93"/>
    <n v="248.35"/>
    <n v="23096.55"/>
  </r>
  <r>
    <x v="39"/>
    <s v="Żarówka LED H7 Plus"/>
    <s v="Motoryzacja"/>
    <x v="15"/>
    <n v="94"/>
    <n v="229.26"/>
    <n v="21550.44"/>
  </r>
  <r>
    <x v="39"/>
    <s v="Żarówka LED H7 Plus"/>
    <s v="Motoryzacja"/>
    <x v="16"/>
    <n v="105"/>
    <n v="241.49"/>
    <n v="25356.45"/>
  </r>
  <r>
    <x v="39"/>
    <s v="Żarówka LED H7 Plus"/>
    <s v="Motoryzacja"/>
    <x v="17"/>
    <n v="0"/>
    <n v="246.05"/>
    <n v="0"/>
  </r>
  <r>
    <x v="39"/>
    <s v="Żarówka LED H7 Plus"/>
    <s v="Motoryzacja"/>
    <x v="18"/>
    <n v="29"/>
    <n v="231.15"/>
    <n v="6703.35"/>
  </r>
  <r>
    <x v="39"/>
    <s v="Żarówka LED H7 Plus"/>
    <s v="Motoryzacja"/>
    <x v="19"/>
    <n v="44"/>
    <n v="227.43"/>
    <n v="10006.92"/>
  </r>
  <r>
    <x v="39"/>
    <s v="Żarówka LED H7 Plus"/>
    <s v="Motoryzacja"/>
    <x v="20"/>
    <n v="62"/>
    <n v="242.85"/>
    <n v="15056.699999999999"/>
  </r>
  <r>
    <x v="39"/>
    <s v="Żarówka LED H7 Plus"/>
    <s v="Motoryzacja"/>
    <x v="21"/>
    <n v="0"/>
    <n v="232.14"/>
    <n v="0"/>
  </r>
  <r>
    <x v="39"/>
    <s v="Żarówka LED H7 Plus"/>
    <s v="Motoryzacja"/>
    <x v="22"/>
    <n v="37"/>
    <n v="229.32"/>
    <n v="8484.84"/>
  </r>
  <r>
    <x v="39"/>
    <s v="Żarówka LED H7 Plus"/>
    <s v="Motoryzacja"/>
    <x v="23"/>
    <n v="77"/>
    <n v="242.24"/>
    <n v="18652.48"/>
  </r>
  <r>
    <x v="40"/>
    <s v="Papier do drukarki Mini"/>
    <s v="Artykuły biurowe"/>
    <x v="0"/>
    <n v="10"/>
    <n v="26.96"/>
    <n v="269.60000000000002"/>
  </r>
  <r>
    <x v="40"/>
    <s v="Papier do drukarki Mini"/>
    <s v="Artykuły biurowe"/>
    <x v="1"/>
    <n v="7"/>
    <n v="27.24"/>
    <n v="190.67999999999998"/>
  </r>
  <r>
    <x v="40"/>
    <s v="Papier do drukarki Mini"/>
    <s v="Artykuły biurowe"/>
    <x v="2"/>
    <n v="5"/>
    <n v="26.01"/>
    <n v="130.05000000000001"/>
  </r>
  <r>
    <x v="40"/>
    <s v="Papier do drukarki Mini"/>
    <s v="Artykuły biurowe"/>
    <x v="3"/>
    <n v="2"/>
    <n v="27"/>
    <n v="54"/>
  </r>
  <r>
    <x v="40"/>
    <s v="Papier do drukarki Mini"/>
    <s v="Artykuły biurowe"/>
    <x v="4"/>
    <n v="1"/>
    <n v="27.01"/>
    <n v="27.01"/>
  </r>
  <r>
    <x v="40"/>
    <s v="Papier do drukarki Mini"/>
    <s v="Artykuły biurowe"/>
    <x v="5"/>
    <n v="0"/>
    <n v="26.65"/>
    <n v="0"/>
  </r>
  <r>
    <x v="40"/>
    <s v="Papier do drukarki Mini"/>
    <s v="Artykuły biurowe"/>
    <x v="6"/>
    <n v="1"/>
    <n v="26.53"/>
    <n v="26.53"/>
  </r>
  <r>
    <x v="40"/>
    <s v="Papier do drukarki Mini"/>
    <s v="Artykuły biurowe"/>
    <x v="7"/>
    <n v="2"/>
    <n v="26.35"/>
    <n v="52.7"/>
  </r>
  <r>
    <x v="40"/>
    <s v="Papier do drukarki Mini"/>
    <s v="Artykuły biurowe"/>
    <x v="8"/>
    <n v="4"/>
    <n v="26.32"/>
    <n v="105.28"/>
  </r>
  <r>
    <x v="40"/>
    <s v="Papier do drukarki Mini"/>
    <s v="Artykuły biurowe"/>
    <x v="9"/>
    <n v="6"/>
    <n v="26.68"/>
    <n v="160.07999999999998"/>
  </r>
  <r>
    <x v="40"/>
    <s v="Papier do drukarki Mini"/>
    <s v="Artykuły biurowe"/>
    <x v="10"/>
    <n v="11"/>
    <n v="26.68"/>
    <n v="293.48"/>
  </r>
  <r>
    <x v="40"/>
    <s v="Papier do drukarki Mini"/>
    <s v="Artykuły biurowe"/>
    <x v="11"/>
    <n v="9"/>
    <n v="26.47"/>
    <n v="238.23"/>
  </r>
  <r>
    <x v="40"/>
    <s v="Papier do drukarki Mini"/>
    <s v="Artykuły biurowe"/>
    <x v="12"/>
    <n v="11"/>
    <n v="26.9"/>
    <n v="295.89999999999998"/>
  </r>
  <r>
    <x v="40"/>
    <s v="Papier do drukarki Mini"/>
    <s v="Artykuły biurowe"/>
    <x v="13"/>
    <n v="7"/>
    <n v="26.21"/>
    <n v="183.47"/>
  </r>
  <r>
    <x v="40"/>
    <s v="Papier do drukarki Mini"/>
    <s v="Artykuły biurowe"/>
    <x v="14"/>
    <n v="5"/>
    <n v="27.04"/>
    <n v="135.19999999999999"/>
  </r>
  <r>
    <x v="40"/>
    <s v="Papier do drukarki Mini"/>
    <s v="Artykuły biurowe"/>
    <x v="15"/>
    <n v="3"/>
    <n v="25.57"/>
    <n v="76.710000000000008"/>
  </r>
  <r>
    <x v="40"/>
    <s v="Papier do drukarki Mini"/>
    <s v="Artykuły biurowe"/>
    <x v="16"/>
    <n v="1"/>
    <n v="26.45"/>
    <n v="26.45"/>
  </r>
  <r>
    <x v="40"/>
    <s v="Papier do drukarki Mini"/>
    <s v="Artykuły biurowe"/>
    <x v="17"/>
    <n v="1"/>
    <n v="26.01"/>
    <n v="26.01"/>
  </r>
  <r>
    <x v="40"/>
    <s v="Papier do drukarki Mini"/>
    <s v="Artykuły biurowe"/>
    <x v="18"/>
    <n v="1"/>
    <n v="25.63"/>
    <n v="25.63"/>
  </r>
  <r>
    <x v="40"/>
    <s v="Papier do drukarki Mini"/>
    <s v="Artykuły biurowe"/>
    <x v="19"/>
    <n v="2"/>
    <n v="27.41"/>
    <n v="54.82"/>
  </r>
  <r>
    <x v="40"/>
    <s v="Papier do drukarki Mini"/>
    <s v="Artykuły biurowe"/>
    <x v="20"/>
    <n v="5"/>
    <n v="27.49"/>
    <n v="137.44999999999999"/>
  </r>
  <r>
    <x v="40"/>
    <s v="Papier do drukarki Mini"/>
    <s v="Artykuły biurowe"/>
    <x v="21"/>
    <n v="10"/>
    <n v="26"/>
    <n v="260"/>
  </r>
  <r>
    <x v="40"/>
    <s v="Papier do drukarki Mini"/>
    <s v="Artykuły biurowe"/>
    <x v="22"/>
    <n v="5"/>
    <n v="27.22"/>
    <n v="136.1"/>
  </r>
  <r>
    <x v="40"/>
    <s v="Papier do drukarki Mini"/>
    <s v="Artykuły biurowe"/>
    <x v="23"/>
    <n v="8"/>
    <n v="27.7"/>
    <n v="221.6"/>
  </r>
  <r>
    <x v="41"/>
    <s v="Młotek stolarski"/>
    <s v="Narzędzia"/>
    <x v="0"/>
    <n v="0"/>
    <n v="420.08"/>
    <n v="0"/>
  </r>
  <r>
    <x v="41"/>
    <s v="Młotek stolarski"/>
    <s v="Narzędzia"/>
    <x v="1"/>
    <n v="17"/>
    <n v="409.25"/>
    <n v="6957.25"/>
  </r>
  <r>
    <x v="41"/>
    <s v="Młotek stolarski"/>
    <s v="Narzędzia"/>
    <x v="2"/>
    <n v="0"/>
    <n v="403.62"/>
    <n v="0"/>
  </r>
  <r>
    <x v="41"/>
    <s v="Młotek stolarski"/>
    <s v="Narzędzia"/>
    <x v="3"/>
    <n v="15"/>
    <n v="419.62"/>
    <n v="6294.3"/>
  </r>
  <r>
    <x v="41"/>
    <s v="Młotek stolarski"/>
    <s v="Narzędzia"/>
    <x v="4"/>
    <n v="0"/>
    <n v="407.8"/>
    <n v="0"/>
  </r>
  <r>
    <x v="41"/>
    <s v="Młotek stolarski"/>
    <s v="Narzędzia"/>
    <x v="5"/>
    <n v="0"/>
    <n v="399.47"/>
    <n v="0"/>
  </r>
  <r>
    <x v="41"/>
    <s v="Młotek stolarski"/>
    <s v="Narzędzia"/>
    <x v="6"/>
    <n v="23"/>
    <n v="404.13"/>
    <n v="9294.99"/>
  </r>
  <r>
    <x v="41"/>
    <s v="Młotek stolarski"/>
    <s v="Narzędzia"/>
    <x v="7"/>
    <n v="0"/>
    <n v="387.38"/>
    <n v="0"/>
  </r>
  <r>
    <x v="41"/>
    <s v="Młotek stolarski"/>
    <s v="Narzędzia"/>
    <x v="8"/>
    <n v="58"/>
    <n v="394.36"/>
    <n v="22872.880000000001"/>
  </r>
  <r>
    <x v="41"/>
    <s v="Młotek stolarski"/>
    <s v="Narzędzia"/>
    <x v="9"/>
    <n v="30"/>
    <n v="417.36"/>
    <n v="12520.800000000001"/>
  </r>
  <r>
    <x v="41"/>
    <s v="Młotek stolarski"/>
    <s v="Narzędzia"/>
    <x v="10"/>
    <n v="41"/>
    <n v="416.47"/>
    <n v="17075.27"/>
  </r>
  <r>
    <x v="41"/>
    <s v="Młotek stolarski"/>
    <s v="Narzędzia"/>
    <x v="11"/>
    <n v="32"/>
    <n v="402.04"/>
    <n v="12865.28"/>
  </r>
  <r>
    <x v="41"/>
    <s v="Młotek stolarski"/>
    <s v="Narzędzia"/>
    <x v="12"/>
    <n v="50"/>
    <n v="410.57"/>
    <n v="20528.5"/>
  </r>
  <r>
    <x v="41"/>
    <s v="Młotek stolarski"/>
    <s v="Narzędzia"/>
    <x v="13"/>
    <n v="0"/>
    <n v="403.44"/>
    <n v="0"/>
  </r>
  <r>
    <x v="41"/>
    <s v="Młotek stolarski"/>
    <s v="Narzędzia"/>
    <x v="14"/>
    <n v="14"/>
    <n v="408.59"/>
    <n v="5720.2599999999993"/>
  </r>
  <r>
    <x v="41"/>
    <s v="Młotek stolarski"/>
    <s v="Narzędzia"/>
    <x v="15"/>
    <n v="7"/>
    <n v="391.94"/>
    <n v="2743.58"/>
  </r>
  <r>
    <x v="41"/>
    <s v="Młotek stolarski"/>
    <s v="Narzędzia"/>
    <x v="16"/>
    <n v="0"/>
    <n v="415.15"/>
    <n v="0"/>
  </r>
  <r>
    <x v="41"/>
    <s v="Młotek stolarski"/>
    <s v="Narzędzia"/>
    <x v="17"/>
    <n v="21"/>
    <n v="416.17"/>
    <n v="8739.57"/>
  </r>
  <r>
    <x v="41"/>
    <s v="Młotek stolarski"/>
    <s v="Narzędzia"/>
    <x v="18"/>
    <n v="0"/>
    <n v="416.42"/>
    <n v="0"/>
  </r>
  <r>
    <x v="41"/>
    <s v="Młotek stolarski"/>
    <s v="Narzędzia"/>
    <x v="19"/>
    <n v="22"/>
    <n v="393.41"/>
    <n v="8655.02"/>
  </r>
  <r>
    <x v="41"/>
    <s v="Młotek stolarski"/>
    <s v="Narzędzia"/>
    <x v="20"/>
    <n v="0"/>
    <n v="394.92"/>
    <n v="0"/>
  </r>
  <r>
    <x v="41"/>
    <s v="Młotek stolarski"/>
    <s v="Narzędzia"/>
    <x v="21"/>
    <n v="27"/>
    <n v="396.67"/>
    <n v="10710.09"/>
  </r>
  <r>
    <x v="41"/>
    <s v="Młotek stolarski"/>
    <s v="Narzędzia"/>
    <x v="22"/>
    <n v="19"/>
    <n v="417.49"/>
    <n v="7932.31"/>
  </r>
  <r>
    <x v="41"/>
    <s v="Młotek stolarski"/>
    <s v="Narzędzia"/>
    <x v="23"/>
    <n v="1"/>
    <n v="401.05"/>
    <n v="401.05"/>
  </r>
  <r>
    <x v="42"/>
    <s v="Sandały letnie XL"/>
    <s v="Obuwie"/>
    <x v="0"/>
    <n v="0"/>
    <n v="225.17"/>
    <n v="0"/>
  </r>
  <r>
    <x v="42"/>
    <s v="Sandały letnie XL"/>
    <s v="Obuwie"/>
    <x v="1"/>
    <n v="30"/>
    <n v="222.74"/>
    <n v="6682.2000000000007"/>
  </r>
  <r>
    <x v="42"/>
    <s v="Sandały letnie XL"/>
    <s v="Obuwie"/>
    <x v="2"/>
    <n v="39"/>
    <n v="240.83"/>
    <n v="9392.3700000000008"/>
  </r>
  <r>
    <x v="42"/>
    <s v="Sandały letnie XL"/>
    <s v="Obuwie"/>
    <x v="3"/>
    <n v="0"/>
    <n v="231"/>
    <n v="0"/>
  </r>
  <r>
    <x v="42"/>
    <s v="Sandały letnie XL"/>
    <s v="Obuwie"/>
    <x v="4"/>
    <n v="47"/>
    <n v="221.76"/>
    <n v="10422.719999999999"/>
  </r>
  <r>
    <x v="42"/>
    <s v="Sandały letnie XL"/>
    <s v="Obuwie"/>
    <x v="5"/>
    <n v="0"/>
    <n v="231.33"/>
    <n v="0"/>
  </r>
  <r>
    <x v="42"/>
    <s v="Sandały letnie XL"/>
    <s v="Obuwie"/>
    <x v="6"/>
    <n v="78"/>
    <n v="230.29"/>
    <n v="17962.62"/>
  </r>
  <r>
    <x v="42"/>
    <s v="Sandały letnie XL"/>
    <s v="Obuwie"/>
    <x v="7"/>
    <n v="0"/>
    <n v="231.84"/>
    <n v="0"/>
  </r>
  <r>
    <x v="42"/>
    <s v="Sandały letnie XL"/>
    <s v="Obuwie"/>
    <x v="8"/>
    <n v="0"/>
    <n v="223.53"/>
    <n v="0"/>
  </r>
  <r>
    <x v="42"/>
    <s v="Sandały letnie XL"/>
    <s v="Obuwie"/>
    <x v="9"/>
    <n v="20"/>
    <n v="228.48"/>
    <n v="4569.5999999999995"/>
  </r>
  <r>
    <x v="42"/>
    <s v="Sandały letnie XL"/>
    <s v="Obuwie"/>
    <x v="10"/>
    <n v="0"/>
    <n v="234.94"/>
    <n v="0"/>
  </r>
  <r>
    <x v="42"/>
    <s v="Sandały letnie XL"/>
    <s v="Obuwie"/>
    <x v="11"/>
    <n v="22"/>
    <n v="225.3"/>
    <n v="4956.6000000000004"/>
  </r>
  <r>
    <x v="42"/>
    <s v="Sandały letnie XL"/>
    <s v="Obuwie"/>
    <x v="12"/>
    <n v="12"/>
    <n v="236.79"/>
    <n v="2841.48"/>
  </r>
  <r>
    <x v="42"/>
    <s v="Sandały letnie XL"/>
    <s v="Obuwie"/>
    <x v="13"/>
    <n v="26"/>
    <n v="238.12"/>
    <n v="6191.12"/>
  </r>
  <r>
    <x v="42"/>
    <s v="Sandały letnie XL"/>
    <s v="Obuwie"/>
    <x v="14"/>
    <n v="33"/>
    <n v="240.44"/>
    <n v="7934.5199999999995"/>
  </r>
  <r>
    <x v="42"/>
    <s v="Sandały letnie XL"/>
    <s v="Obuwie"/>
    <x v="15"/>
    <n v="35"/>
    <n v="221.82"/>
    <n v="7763.7"/>
  </r>
  <r>
    <x v="42"/>
    <s v="Sandały letnie XL"/>
    <s v="Obuwie"/>
    <x v="16"/>
    <n v="10"/>
    <n v="230.25"/>
    <n v="2302.5"/>
  </r>
  <r>
    <x v="42"/>
    <s v="Sandały letnie XL"/>
    <s v="Obuwie"/>
    <x v="17"/>
    <n v="46"/>
    <n v="219.35"/>
    <n v="10090.1"/>
  </r>
  <r>
    <x v="42"/>
    <s v="Sandały letnie XL"/>
    <s v="Obuwie"/>
    <x v="18"/>
    <n v="46"/>
    <n v="227.97"/>
    <n v="10486.62"/>
  </r>
  <r>
    <x v="42"/>
    <s v="Sandały letnie XL"/>
    <s v="Obuwie"/>
    <x v="19"/>
    <n v="1"/>
    <n v="235.6"/>
    <n v="235.6"/>
  </r>
  <r>
    <x v="42"/>
    <s v="Sandały letnie XL"/>
    <s v="Obuwie"/>
    <x v="20"/>
    <n v="0"/>
    <n v="224.14"/>
    <n v="0"/>
  </r>
  <r>
    <x v="42"/>
    <s v="Sandały letnie XL"/>
    <s v="Obuwie"/>
    <x v="21"/>
    <n v="62"/>
    <n v="222.13"/>
    <n v="13772.06"/>
  </r>
  <r>
    <x v="42"/>
    <s v="Sandały letnie XL"/>
    <s v="Obuwie"/>
    <x v="22"/>
    <n v="0"/>
    <n v="237.12"/>
    <n v="0"/>
  </r>
  <r>
    <x v="42"/>
    <s v="Sandały letnie XL"/>
    <s v="Obuwie"/>
    <x v="23"/>
    <n v="0"/>
    <n v="220.96"/>
    <n v="0"/>
  </r>
  <r>
    <x v="43"/>
    <s v="Radio kuchenne"/>
    <s v="RTV"/>
    <x v="0"/>
    <n v="0"/>
    <n v="714.46"/>
    <n v="0"/>
  </r>
  <r>
    <x v="43"/>
    <s v="Radio kuchenne"/>
    <s v="RTV"/>
    <x v="1"/>
    <n v="9"/>
    <n v="721.91"/>
    <n v="6497.19"/>
  </r>
  <r>
    <x v="43"/>
    <s v="Radio kuchenne"/>
    <s v="RTV"/>
    <x v="2"/>
    <n v="0"/>
    <n v="712.75"/>
    <n v="0"/>
  </r>
  <r>
    <x v="43"/>
    <s v="Radio kuchenne"/>
    <s v="RTV"/>
    <x v="3"/>
    <n v="20"/>
    <n v="713.87"/>
    <n v="14277.4"/>
  </r>
  <r>
    <x v="43"/>
    <s v="Radio kuchenne"/>
    <s v="RTV"/>
    <x v="4"/>
    <n v="0"/>
    <n v="708.89"/>
    <n v="0"/>
  </r>
  <r>
    <x v="43"/>
    <s v="Radio kuchenne"/>
    <s v="RTV"/>
    <x v="5"/>
    <n v="14"/>
    <n v="669.27"/>
    <n v="9369.7799999999988"/>
  </r>
  <r>
    <x v="43"/>
    <s v="Radio kuchenne"/>
    <s v="RTV"/>
    <x v="6"/>
    <n v="7"/>
    <n v="671.44"/>
    <n v="4700.08"/>
  </r>
  <r>
    <x v="43"/>
    <s v="Radio kuchenne"/>
    <s v="RTV"/>
    <x v="7"/>
    <n v="0"/>
    <n v="727.7"/>
    <n v="0"/>
  </r>
  <r>
    <x v="43"/>
    <s v="Radio kuchenne"/>
    <s v="RTV"/>
    <x v="8"/>
    <n v="18"/>
    <n v="720.98"/>
    <n v="12977.64"/>
  </r>
  <r>
    <x v="43"/>
    <s v="Radio kuchenne"/>
    <s v="RTV"/>
    <x v="9"/>
    <n v="6"/>
    <n v="659.11"/>
    <n v="3954.66"/>
  </r>
  <r>
    <x v="43"/>
    <s v="Radio kuchenne"/>
    <s v="RTV"/>
    <x v="10"/>
    <n v="7"/>
    <n v="720.05"/>
    <n v="5040.3499999999995"/>
  </r>
  <r>
    <x v="43"/>
    <s v="Radio kuchenne"/>
    <s v="RTV"/>
    <x v="11"/>
    <n v="7"/>
    <n v="700.55"/>
    <n v="4903.8499999999995"/>
  </r>
  <r>
    <x v="43"/>
    <s v="Radio kuchenne"/>
    <s v="RTV"/>
    <x v="12"/>
    <n v="12"/>
    <n v="677.1"/>
    <n v="8125.2000000000007"/>
  </r>
  <r>
    <x v="43"/>
    <s v="Radio kuchenne"/>
    <s v="RTV"/>
    <x v="13"/>
    <n v="7"/>
    <n v="664.45"/>
    <n v="4651.1500000000005"/>
  </r>
  <r>
    <x v="43"/>
    <s v="Radio kuchenne"/>
    <s v="RTV"/>
    <x v="14"/>
    <n v="0"/>
    <n v="689.12"/>
    <n v="0"/>
  </r>
  <r>
    <x v="43"/>
    <s v="Radio kuchenne"/>
    <s v="RTV"/>
    <x v="15"/>
    <n v="46"/>
    <n v="694.65"/>
    <n v="31953.899999999998"/>
  </r>
  <r>
    <x v="43"/>
    <s v="Radio kuchenne"/>
    <s v="RTV"/>
    <x v="16"/>
    <n v="15"/>
    <n v="707.9"/>
    <n v="10618.5"/>
  </r>
  <r>
    <x v="43"/>
    <s v="Radio kuchenne"/>
    <s v="RTV"/>
    <x v="17"/>
    <n v="17"/>
    <n v="662.15"/>
    <n v="11256.55"/>
  </r>
  <r>
    <x v="43"/>
    <s v="Radio kuchenne"/>
    <s v="RTV"/>
    <x v="18"/>
    <n v="0"/>
    <n v="698.47"/>
    <n v="0"/>
  </r>
  <r>
    <x v="43"/>
    <s v="Radio kuchenne"/>
    <s v="RTV"/>
    <x v="19"/>
    <n v="0"/>
    <n v="683.17"/>
    <n v="0"/>
  </r>
  <r>
    <x v="43"/>
    <s v="Radio kuchenne"/>
    <s v="RTV"/>
    <x v="20"/>
    <n v="17"/>
    <n v="687.61"/>
    <n v="11689.37"/>
  </r>
  <r>
    <x v="43"/>
    <s v="Radio kuchenne"/>
    <s v="RTV"/>
    <x v="21"/>
    <n v="23"/>
    <n v="658.89"/>
    <n v="15154.47"/>
  </r>
  <r>
    <x v="43"/>
    <s v="Radio kuchenne"/>
    <s v="RTV"/>
    <x v="22"/>
    <n v="10"/>
    <n v="677.25"/>
    <n v="6772.5"/>
  </r>
  <r>
    <x v="43"/>
    <s v="Radio kuchenne"/>
    <s v="RTV"/>
    <x v="23"/>
    <n v="6"/>
    <n v="697.92"/>
    <n v="4187.5199999999995"/>
  </r>
  <r>
    <x v="44"/>
    <s v="Parasol ogrodowy Classic"/>
    <s v="Ogród"/>
    <x v="0"/>
    <n v="10"/>
    <n v="311.32"/>
    <n v="3113.2"/>
  </r>
  <r>
    <x v="44"/>
    <s v="Parasol ogrodowy Classic"/>
    <s v="Ogród"/>
    <x v="1"/>
    <n v="26"/>
    <n v="299.98"/>
    <n v="7799.4800000000005"/>
  </r>
  <r>
    <x v="44"/>
    <s v="Parasol ogrodowy Classic"/>
    <s v="Ogród"/>
    <x v="2"/>
    <n v="54"/>
    <n v="307.91000000000003"/>
    <n v="16627.140000000003"/>
  </r>
  <r>
    <x v="44"/>
    <s v="Parasol ogrodowy Classic"/>
    <s v="Ogród"/>
    <x v="3"/>
    <n v="67"/>
    <n v="325.27"/>
    <n v="21793.09"/>
  </r>
  <r>
    <x v="44"/>
    <s v="Parasol ogrodowy Classic"/>
    <s v="Ogród"/>
    <x v="4"/>
    <n v="84"/>
    <n v="306.35000000000002"/>
    <n v="25733.4"/>
  </r>
  <r>
    <x v="44"/>
    <s v="Parasol ogrodowy Classic"/>
    <s v="Ogród"/>
    <x v="5"/>
    <n v="137"/>
    <n v="316.7"/>
    <n v="43387.9"/>
  </r>
  <r>
    <x v="44"/>
    <s v="Parasol ogrodowy Classic"/>
    <s v="Ogród"/>
    <x v="6"/>
    <n v="172"/>
    <n v="323.79000000000002"/>
    <n v="55691.880000000005"/>
  </r>
  <r>
    <x v="44"/>
    <s v="Parasol ogrodowy Classic"/>
    <s v="Ogród"/>
    <x v="7"/>
    <n v="121"/>
    <n v="302.10000000000002"/>
    <n v="36554.100000000006"/>
  </r>
  <r>
    <x v="44"/>
    <s v="Parasol ogrodowy Classic"/>
    <s v="Ogród"/>
    <x v="8"/>
    <n v="81"/>
    <n v="308.12"/>
    <n v="24957.72"/>
  </r>
  <r>
    <x v="44"/>
    <s v="Parasol ogrodowy Classic"/>
    <s v="Ogród"/>
    <x v="9"/>
    <n v="40"/>
    <n v="322.44"/>
    <n v="12897.6"/>
  </r>
  <r>
    <x v="44"/>
    <s v="Parasol ogrodowy Classic"/>
    <s v="Ogród"/>
    <x v="10"/>
    <n v="28"/>
    <n v="310.10000000000002"/>
    <n v="8682.8000000000011"/>
  </r>
  <r>
    <x v="44"/>
    <s v="Parasol ogrodowy Classic"/>
    <s v="Ogród"/>
    <x v="11"/>
    <n v="11"/>
    <n v="321.22000000000003"/>
    <n v="3533.42"/>
  </r>
  <r>
    <x v="44"/>
    <s v="Parasol ogrodowy Classic"/>
    <s v="Ogród"/>
    <x v="12"/>
    <n v="12"/>
    <n v="315.42"/>
    <n v="3785.04"/>
  </r>
  <r>
    <x v="44"/>
    <s v="Parasol ogrodowy Classic"/>
    <s v="Ogród"/>
    <x v="13"/>
    <n v="24"/>
    <n v="303.83"/>
    <n v="7291.92"/>
  </r>
  <r>
    <x v="44"/>
    <s v="Parasol ogrodowy Classic"/>
    <s v="Ogród"/>
    <x v="14"/>
    <n v="65"/>
    <n v="320.41000000000003"/>
    <n v="20826.650000000001"/>
  </r>
  <r>
    <x v="44"/>
    <s v="Parasol ogrodowy Classic"/>
    <s v="Ogród"/>
    <x v="15"/>
    <n v="108"/>
    <n v="302.77999999999997"/>
    <n v="32700.239999999998"/>
  </r>
  <r>
    <x v="44"/>
    <s v="Parasol ogrodowy Classic"/>
    <s v="Ogród"/>
    <x v="16"/>
    <n v="127"/>
    <n v="309.05"/>
    <n v="39249.35"/>
  </r>
  <r>
    <x v="44"/>
    <s v="Parasol ogrodowy Classic"/>
    <s v="Ogród"/>
    <x v="17"/>
    <n v="194"/>
    <n v="316.88"/>
    <n v="61474.720000000001"/>
  </r>
  <r>
    <x v="44"/>
    <s v="Parasol ogrodowy Classic"/>
    <s v="Ogród"/>
    <x v="18"/>
    <n v="135"/>
    <n v="323.38"/>
    <n v="43656.3"/>
  </r>
  <r>
    <x v="44"/>
    <s v="Parasol ogrodowy Classic"/>
    <s v="Ogród"/>
    <x v="19"/>
    <n v="102"/>
    <n v="326.54000000000002"/>
    <n v="33307.08"/>
  </r>
  <r>
    <x v="44"/>
    <s v="Parasol ogrodowy Classic"/>
    <s v="Ogród"/>
    <x v="20"/>
    <n v="82"/>
    <n v="326.58999999999997"/>
    <n v="26780.379999999997"/>
  </r>
  <r>
    <x v="44"/>
    <s v="Parasol ogrodowy Classic"/>
    <s v="Ogród"/>
    <x v="21"/>
    <n v="41"/>
    <n v="325.42"/>
    <n v="13342.220000000001"/>
  </r>
  <r>
    <x v="44"/>
    <s v="Parasol ogrodowy Classic"/>
    <s v="Ogród"/>
    <x v="22"/>
    <n v="25"/>
    <n v="311.56"/>
    <n v="7789"/>
  </r>
  <r>
    <x v="44"/>
    <s v="Parasol ogrodowy Classic"/>
    <s v="Ogród"/>
    <x v="23"/>
    <n v="12"/>
    <n v="308.5"/>
    <n v="3702"/>
  </r>
  <r>
    <x v="45"/>
    <s v="Puzzle 1000 elementów Advanced"/>
    <s v="Zabawki"/>
    <x v="0"/>
    <n v="6"/>
    <n v="93.88"/>
    <n v="563.28"/>
  </r>
  <r>
    <x v="45"/>
    <s v="Puzzle 1000 elementów Advanced"/>
    <s v="Zabawki"/>
    <x v="1"/>
    <n v="4"/>
    <n v="96.76"/>
    <n v="387.04"/>
  </r>
  <r>
    <x v="45"/>
    <s v="Puzzle 1000 elementów Advanced"/>
    <s v="Zabawki"/>
    <x v="2"/>
    <n v="4"/>
    <n v="96.74"/>
    <n v="386.96"/>
  </r>
  <r>
    <x v="45"/>
    <s v="Puzzle 1000 elementów Advanced"/>
    <s v="Zabawki"/>
    <x v="3"/>
    <n v="5"/>
    <n v="90.94"/>
    <n v="454.7"/>
  </r>
  <r>
    <x v="45"/>
    <s v="Puzzle 1000 elementów Advanced"/>
    <s v="Zabawki"/>
    <x v="4"/>
    <n v="8"/>
    <n v="90.31"/>
    <n v="722.48"/>
  </r>
  <r>
    <x v="45"/>
    <s v="Puzzle 1000 elementów Advanced"/>
    <s v="Zabawki"/>
    <x v="5"/>
    <n v="8"/>
    <n v="97.82"/>
    <n v="782.56"/>
  </r>
  <r>
    <x v="45"/>
    <s v="Puzzle 1000 elementów Advanced"/>
    <s v="Zabawki"/>
    <x v="6"/>
    <n v="8"/>
    <n v="94.69"/>
    <n v="757.52"/>
  </r>
  <r>
    <x v="45"/>
    <s v="Puzzle 1000 elementów Advanced"/>
    <s v="Zabawki"/>
    <x v="7"/>
    <n v="14"/>
    <n v="91.91"/>
    <n v="1286.74"/>
  </r>
  <r>
    <x v="45"/>
    <s v="Puzzle 1000 elementów Advanced"/>
    <s v="Zabawki"/>
    <x v="8"/>
    <n v="12"/>
    <n v="89.86"/>
    <n v="1078.32"/>
  </r>
  <r>
    <x v="45"/>
    <s v="Puzzle 1000 elementów Advanced"/>
    <s v="Zabawki"/>
    <x v="9"/>
    <n v="14"/>
    <n v="93.03"/>
    <n v="1302.42"/>
  </r>
  <r>
    <x v="45"/>
    <s v="Puzzle 1000 elementów Advanced"/>
    <s v="Zabawki"/>
    <x v="10"/>
    <n v="9"/>
    <n v="91.77"/>
    <n v="825.93"/>
  </r>
  <r>
    <x v="45"/>
    <s v="Puzzle 1000 elementów Advanced"/>
    <s v="Zabawki"/>
    <x v="11"/>
    <n v="8"/>
    <n v="97.29"/>
    <n v="778.32"/>
  </r>
  <r>
    <x v="45"/>
    <s v="Puzzle 1000 elementów Advanced"/>
    <s v="Zabawki"/>
    <x v="12"/>
    <n v="8"/>
    <n v="93.07"/>
    <n v="744.56"/>
  </r>
  <r>
    <x v="45"/>
    <s v="Puzzle 1000 elementów Advanced"/>
    <s v="Zabawki"/>
    <x v="13"/>
    <n v="5"/>
    <n v="92.49"/>
    <n v="462.45"/>
  </r>
  <r>
    <x v="45"/>
    <s v="Puzzle 1000 elementów Advanced"/>
    <s v="Zabawki"/>
    <x v="14"/>
    <n v="5"/>
    <n v="92.57"/>
    <n v="462.84999999999997"/>
  </r>
  <r>
    <x v="45"/>
    <s v="Puzzle 1000 elementów Advanced"/>
    <s v="Zabawki"/>
    <x v="15"/>
    <n v="4"/>
    <n v="97.43"/>
    <n v="389.72"/>
  </r>
  <r>
    <x v="45"/>
    <s v="Puzzle 1000 elementów Advanced"/>
    <s v="Zabawki"/>
    <x v="16"/>
    <n v="6"/>
    <n v="98.24"/>
    <n v="589.43999999999994"/>
  </r>
  <r>
    <x v="45"/>
    <s v="Puzzle 1000 elementów Advanced"/>
    <s v="Zabawki"/>
    <x v="17"/>
    <n v="9"/>
    <n v="91.9"/>
    <n v="827.1"/>
  </r>
  <r>
    <x v="45"/>
    <s v="Puzzle 1000 elementów Advanced"/>
    <s v="Zabawki"/>
    <x v="18"/>
    <n v="11"/>
    <n v="93.63"/>
    <n v="1029.9299999999998"/>
  </r>
  <r>
    <x v="45"/>
    <s v="Puzzle 1000 elementów Advanced"/>
    <s v="Zabawki"/>
    <x v="19"/>
    <n v="12"/>
    <n v="93.84"/>
    <n v="1126.08"/>
  </r>
  <r>
    <x v="45"/>
    <s v="Puzzle 1000 elementów Advanced"/>
    <s v="Zabawki"/>
    <x v="20"/>
    <n v="10"/>
    <n v="90.42"/>
    <n v="904.2"/>
  </r>
  <r>
    <x v="45"/>
    <s v="Puzzle 1000 elementów Advanced"/>
    <s v="Zabawki"/>
    <x v="21"/>
    <n v="9"/>
    <n v="93.75"/>
    <n v="843.75"/>
  </r>
  <r>
    <x v="45"/>
    <s v="Puzzle 1000 elementów Advanced"/>
    <s v="Zabawki"/>
    <x v="22"/>
    <n v="8"/>
    <n v="90.56"/>
    <n v="724.48"/>
  </r>
  <r>
    <x v="45"/>
    <s v="Puzzle 1000 elementów Advanced"/>
    <s v="Zabawki"/>
    <x v="23"/>
    <n v="8"/>
    <n v="97.33"/>
    <n v="778.64"/>
  </r>
  <r>
    <x v="46"/>
    <s v="Odświeżacz powietrza do auta Eco"/>
    <s v="Motoryzacja"/>
    <x v="0"/>
    <n v="1"/>
    <n v="119.85"/>
    <n v="119.85"/>
  </r>
  <r>
    <x v="46"/>
    <s v="Odświeżacz powietrza do auta Eco"/>
    <s v="Motoryzacja"/>
    <x v="1"/>
    <n v="1"/>
    <n v="122.51"/>
    <n v="122.51"/>
  </r>
  <r>
    <x v="46"/>
    <s v="Odświeżacz powietrza do auta Eco"/>
    <s v="Motoryzacja"/>
    <x v="2"/>
    <n v="2"/>
    <n v="127.76"/>
    <n v="255.52"/>
  </r>
  <r>
    <x v="46"/>
    <s v="Odświeżacz powietrza do auta Eco"/>
    <s v="Motoryzacja"/>
    <x v="3"/>
    <n v="2"/>
    <n v="116.55"/>
    <n v="233.1"/>
  </r>
  <r>
    <x v="46"/>
    <s v="Odświeżacz powietrza do auta Eco"/>
    <s v="Motoryzacja"/>
    <x v="4"/>
    <n v="2"/>
    <n v="116.71"/>
    <n v="233.42"/>
  </r>
  <r>
    <x v="46"/>
    <s v="Odświeżacz powietrza do auta Eco"/>
    <s v="Motoryzacja"/>
    <x v="5"/>
    <n v="1"/>
    <n v="121.13"/>
    <n v="121.13"/>
  </r>
  <r>
    <x v="46"/>
    <s v="Odświeżacz powietrza do auta Eco"/>
    <s v="Motoryzacja"/>
    <x v="6"/>
    <n v="1"/>
    <n v="119.15"/>
    <n v="119.15"/>
  </r>
  <r>
    <x v="46"/>
    <s v="Odświeżacz powietrza do auta Eco"/>
    <s v="Motoryzacja"/>
    <x v="7"/>
    <n v="1"/>
    <n v="117.6"/>
    <n v="117.6"/>
  </r>
  <r>
    <x v="46"/>
    <s v="Odświeżacz powietrza do auta Eco"/>
    <s v="Motoryzacja"/>
    <x v="8"/>
    <n v="1"/>
    <n v="126.68"/>
    <n v="126.68"/>
  </r>
  <r>
    <x v="46"/>
    <s v="Odświeżacz powietrza do auta Eco"/>
    <s v="Motoryzacja"/>
    <x v="9"/>
    <n v="0"/>
    <n v="118.48"/>
    <n v="0"/>
  </r>
  <r>
    <x v="46"/>
    <s v="Odświeżacz powietrza do auta Eco"/>
    <s v="Motoryzacja"/>
    <x v="10"/>
    <n v="1"/>
    <n v="126.24"/>
    <n v="126.24"/>
  </r>
  <r>
    <x v="46"/>
    <s v="Odświeżacz powietrza do auta Eco"/>
    <s v="Motoryzacja"/>
    <x v="11"/>
    <n v="1"/>
    <n v="117.66"/>
    <n v="117.66"/>
  </r>
  <r>
    <x v="46"/>
    <s v="Odświeżacz powietrza do auta Eco"/>
    <s v="Motoryzacja"/>
    <x v="12"/>
    <n v="1"/>
    <n v="121.17"/>
    <n v="121.17"/>
  </r>
  <r>
    <x v="46"/>
    <s v="Odświeżacz powietrza do auta Eco"/>
    <s v="Motoryzacja"/>
    <x v="13"/>
    <n v="1"/>
    <n v="116.32"/>
    <n v="116.32"/>
  </r>
  <r>
    <x v="46"/>
    <s v="Odświeżacz powietrza do auta Eco"/>
    <s v="Motoryzacja"/>
    <x v="14"/>
    <n v="2"/>
    <n v="119.5"/>
    <n v="239"/>
  </r>
  <r>
    <x v="46"/>
    <s v="Odświeżacz powietrza do auta Eco"/>
    <s v="Motoryzacja"/>
    <x v="15"/>
    <n v="1"/>
    <n v="126.3"/>
    <n v="126.3"/>
  </r>
  <r>
    <x v="46"/>
    <s v="Odświeżacz powietrza do auta Eco"/>
    <s v="Motoryzacja"/>
    <x v="16"/>
    <n v="2"/>
    <n v="119.35"/>
    <n v="238.7"/>
  </r>
  <r>
    <x v="46"/>
    <s v="Odświeżacz powietrza do auta Eco"/>
    <s v="Motoryzacja"/>
    <x v="17"/>
    <n v="2"/>
    <n v="119.51"/>
    <n v="239.02"/>
  </r>
  <r>
    <x v="46"/>
    <s v="Odświeżacz powietrza do auta Eco"/>
    <s v="Motoryzacja"/>
    <x v="18"/>
    <n v="1"/>
    <n v="119.46"/>
    <n v="119.46"/>
  </r>
  <r>
    <x v="46"/>
    <s v="Odświeżacz powietrza do auta Eco"/>
    <s v="Motoryzacja"/>
    <x v="19"/>
    <n v="1"/>
    <n v="122.07"/>
    <n v="122.07"/>
  </r>
  <r>
    <x v="46"/>
    <s v="Odświeżacz powietrza do auta Eco"/>
    <s v="Motoryzacja"/>
    <x v="20"/>
    <n v="1"/>
    <n v="125.39"/>
    <n v="125.39"/>
  </r>
  <r>
    <x v="46"/>
    <s v="Odświeżacz powietrza do auta Eco"/>
    <s v="Motoryzacja"/>
    <x v="21"/>
    <n v="0"/>
    <n v="120.84"/>
    <n v="0"/>
  </r>
  <r>
    <x v="46"/>
    <s v="Odświeżacz powietrza do auta Eco"/>
    <s v="Motoryzacja"/>
    <x v="22"/>
    <n v="1"/>
    <n v="116.29"/>
    <n v="116.29"/>
  </r>
  <r>
    <x v="46"/>
    <s v="Odświeżacz powietrza do auta Eco"/>
    <s v="Motoryzacja"/>
    <x v="23"/>
    <n v="1"/>
    <n v="125.34"/>
    <n v="125.34"/>
  </r>
  <r>
    <x v="47"/>
    <s v="Lampa biurkowa Plus"/>
    <s v="Oświetlenie"/>
    <x v="0"/>
    <n v="12"/>
    <n v="119.41"/>
    <n v="1432.92"/>
  </r>
  <r>
    <x v="47"/>
    <s v="Lampa biurkowa Plus"/>
    <s v="Oświetlenie"/>
    <x v="1"/>
    <n v="13"/>
    <n v="116.86"/>
    <n v="1519.18"/>
  </r>
  <r>
    <x v="47"/>
    <s v="Lampa biurkowa Plus"/>
    <s v="Oświetlenie"/>
    <x v="2"/>
    <n v="17"/>
    <n v="119.79"/>
    <n v="2036.43"/>
  </r>
  <r>
    <x v="47"/>
    <s v="Lampa biurkowa Plus"/>
    <s v="Oświetlenie"/>
    <x v="3"/>
    <n v="12"/>
    <n v="118.02"/>
    <n v="1416.24"/>
  </r>
  <r>
    <x v="47"/>
    <s v="Lampa biurkowa Plus"/>
    <s v="Oświetlenie"/>
    <x v="4"/>
    <n v="14"/>
    <n v="113.37"/>
    <n v="1587.18"/>
  </r>
  <r>
    <x v="47"/>
    <s v="Lampa biurkowa Plus"/>
    <s v="Oświetlenie"/>
    <x v="5"/>
    <n v="14"/>
    <n v="109.76"/>
    <n v="1536.64"/>
  </r>
  <r>
    <x v="47"/>
    <s v="Lampa biurkowa Plus"/>
    <s v="Oświetlenie"/>
    <x v="6"/>
    <n v="16"/>
    <n v="110.53"/>
    <n v="1768.48"/>
  </r>
  <r>
    <x v="47"/>
    <s v="Lampa biurkowa Plus"/>
    <s v="Oświetlenie"/>
    <x v="7"/>
    <n v="15"/>
    <n v="115.82"/>
    <n v="1737.3"/>
  </r>
  <r>
    <x v="47"/>
    <s v="Lampa biurkowa Plus"/>
    <s v="Oświetlenie"/>
    <x v="8"/>
    <n v="13"/>
    <n v="109.56"/>
    <n v="1424.28"/>
  </r>
  <r>
    <x v="47"/>
    <s v="Lampa biurkowa Plus"/>
    <s v="Oświetlenie"/>
    <x v="9"/>
    <n v="11"/>
    <n v="119.4"/>
    <n v="1313.4"/>
  </r>
  <r>
    <x v="47"/>
    <s v="Lampa biurkowa Plus"/>
    <s v="Oświetlenie"/>
    <x v="10"/>
    <n v="13"/>
    <n v="112.48"/>
    <n v="1462.24"/>
  </r>
  <r>
    <x v="47"/>
    <s v="Lampa biurkowa Plus"/>
    <s v="Oświetlenie"/>
    <x v="11"/>
    <n v="13"/>
    <n v="111.89"/>
    <n v="1454.57"/>
  </r>
  <r>
    <x v="47"/>
    <s v="Lampa biurkowa Plus"/>
    <s v="Oświetlenie"/>
    <x v="12"/>
    <n v="13"/>
    <n v="119.14"/>
    <n v="1548.82"/>
  </r>
  <r>
    <x v="47"/>
    <s v="Lampa biurkowa Plus"/>
    <s v="Oświetlenie"/>
    <x v="13"/>
    <n v="14"/>
    <n v="109.63"/>
    <n v="1534.82"/>
  </r>
  <r>
    <x v="47"/>
    <s v="Lampa biurkowa Plus"/>
    <s v="Oświetlenie"/>
    <x v="14"/>
    <n v="11"/>
    <n v="110.79"/>
    <n v="1218.69"/>
  </r>
  <r>
    <x v="47"/>
    <s v="Lampa biurkowa Plus"/>
    <s v="Oświetlenie"/>
    <x v="15"/>
    <n v="14"/>
    <n v="119.7"/>
    <n v="1675.8"/>
  </r>
  <r>
    <x v="47"/>
    <s v="Lampa biurkowa Plus"/>
    <s v="Oświetlenie"/>
    <x v="16"/>
    <n v="13"/>
    <n v="112.63"/>
    <n v="1464.19"/>
  </r>
  <r>
    <x v="47"/>
    <s v="Lampa biurkowa Plus"/>
    <s v="Oświetlenie"/>
    <x v="17"/>
    <n v="14"/>
    <n v="113.71"/>
    <n v="1591.9399999999998"/>
  </r>
  <r>
    <x v="47"/>
    <s v="Lampa biurkowa Plus"/>
    <s v="Oświetlenie"/>
    <x v="18"/>
    <n v="14"/>
    <n v="111.78"/>
    <n v="1564.92"/>
  </r>
  <r>
    <x v="47"/>
    <s v="Lampa biurkowa Plus"/>
    <s v="Oświetlenie"/>
    <x v="19"/>
    <n v="14"/>
    <n v="111.09"/>
    <n v="1555.26"/>
  </r>
  <r>
    <x v="47"/>
    <s v="Lampa biurkowa Plus"/>
    <s v="Oświetlenie"/>
    <x v="20"/>
    <n v="13"/>
    <n v="119.4"/>
    <n v="1552.2"/>
  </r>
  <r>
    <x v="47"/>
    <s v="Lampa biurkowa Plus"/>
    <s v="Oświetlenie"/>
    <x v="21"/>
    <n v="11"/>
    <n v="112.84"/>
    <n v="1241.24"/>
  </r>
  <r>
    <x v="47"/>
    <s v="Lampa biurkowa Plus"/>
    <s v="Oświetlenie"/>
    <x v="22"/>
    <n v="13"/>
    <n v="119.05"/>
    <n v="1547.6499999999999"/>
  </r>
  <r>
    <x v="47"/>
    <s v="Lampa biurkowa Plus"/>
    <s v="Oświetlenie"/>
    <x v="23"/>
    <n v="11"/>
    <n v="113.13"/>
    <n v="1244.4299999999998"/>
  </r>
  <r>
    <x v="48"/>
    <s v="Papier do drukarki Advanced"/>
    <s v="Artykuły biurowe"/>
    <x v="0"/>
    <n v="209"/>
    <n v="36.24"/>
    <n v="7574.1600000000008"/>
  </r>
  <r>
    <x v="48"/>
    <s v="Papier do drukarki Advanced"/>
    <s v="Artykuły biurowe"/>
    <x v="1"/>
    <n v="265"/>
    <n v="37.83"/>
    <n v="10024.949999999999"/>
  </r>
  <r>
    <x v="48"/>
    <s v="Papier do drukarki Advanced"/>
    <s v="Artykuły biurowe"/>
    <x v="2"/>
    <n v="294"/>
    <n v="38.68"/>
    <n v="11371.92"/>
  </r>
  <r>
    <x v="48"/>
    <s v="Papier do drukarki Advanced"/>
    <s v="Artykuły biurowe"/>
    <x v="3"/>
    <n v="333"/>
    <n v="36.42"/>
    <n v="12127.86"/>
  </r>
  <r>
    <x v="48"/>
    <s v="Papier do drukarki Advanced"/>
    <s v="Artykuły biurowe"/>
    <x v="4"/>
    <n v="423"/>
    <n v="38.07"/>
    <n v="16103.61"/>
  </r>
  <r>
    <x v="48"/>
    <s v="Papier do drukarki Advanced"/>
    <s v="Artykuły biurowe"/>
    <x v="5"/>
    <n v="280"/>
    <n v="39.950000000000003"/>
    <n v="11186"/>
  </r>
  <r>
    <x v="48"/>
    <s v="Papier do drukarki Advanced"/>
    <s v="Artykuły biurowe"/>
    <x v="6"/>
    <n v="207"/>
    <n v="36.880000000000003"/>
    <n v="7634.1600000000008"/>
  </r>
  <r>
    <x v="48"/>
    <s v="Papier do drukarki Advanced"/>
    <s v="Artykuły biurowe"/>
    <x v="7"/>
    <n v="125"/>
    <n v="39.700000000000003"/>
    <n v="4962.5"/>
  </r>
  <r>
    <x v="48"/>
    <s v="Papier do drukarki Advanced"/>
    <s v="Artykuły biurowe"/>
    <x v="8"/>
    <n v="50"/>
    <n v="36.409999999999997"/>
    <n v="1820.4999999999998"/>
  </r>
  <r>
    <x v="48"/>
    <s v="Papier do drukarki Advanced"/>
    <s v="Artykuły biurowe"/>
    <x v="9"/>
    <n v="42"/>
    <n v="38.380000000000003"/>
    <n v="1611.96"/>
  </r>
  <r>
    <x v="48"/>
    <s v="Papier do drukarki Advanced"/>
    <s v="Artykuły biurowe"/>
    <x v="10"/>
    <n v="38"/>
    <n v="38.700000000000003"/>
    <n v="1470.6000000000001"/>
  </r>
  <r>
    <x v="48"/>
    <s v="Papier do drukarki Advanced"/>
    <s v="Artykuły biurowe"/>
    <x v="11"/>
    <n v="101"/>
    <n v="38.659999999999997"/>
    <n v="3904.66"/>
  </r>
  <r>
    <x v="48"/>
    <s v="Papier do drukarki Advanced"/>
    <s v="Artykuły biurowe"/>
    <x v="12"/>
    <n v="163"/>
    <n v="36.71"/>
    <n v="5983.7300000000005"/>
  </r>
  <r>
    <x v="48"/>
    <s v="Papier do drukarki Advanced"/>
    <s v="Artykuły biurowe"/>
    <x v="13"/>
    <n v="268"/>
    <n v="38.04"/>
    <n v="10194.719999999999"/>
  </r>
  <r>
    <x v="48"/>
    <s v="Papier do drukarki Advanced"/>
    <s v="Artykuły biurowe"/>
    <x v="14"/>
    <n v="442"/>
    <n v="37.409999999999997"/>
    <n v="16535.219999999998"/>
  </r>
  <r>
    <x v="48"/>
    <s v="Papier do drukarki Advanced"/>
    <s v="Artykuły biurowe"/>
    <x v="15"/>
    <n v="344"/>
    <n v="39.53"/>
    <n v="13598.32"/>
  </r>
  <r>
    <x v="48"/>
    <s v="Papier do drukarki Advanced"/>
    <s v="Artykuły biurowe"/>
    <x v="16"/>
    <n v="370"/>
    <n v="39.130000000000003"/>
    <n v="14478.1"/>
  </r>
  <r>
    <x v="48"/>
    <s v="Papier do drukarki Advanced"/>
    <s v="Artykuły biurowe"/>
    <x v="17"/>
    <n v="348"/>
    <n v="37.1"/>
    <n v="12910.800000000001"/>
  </r>
  <r>
    <x v="48"/>
    <s v="Papier do drukarki Advanced"/>
    <s v="Artykuły biurowe"/>
    <x v="18"/>
    <n v="242"/>
    <n v="36.25"/>
    <n v="8772.5"/>
  </r>
  <r>
    <x v="48"/>
    <s v="Papier do drukarki Advanced"/>
    <s v="Artykuły biurowe"/>
    <x v="19"/>
    <n v="203"/>
    <n v="37.6"/>
    <n v="7632.8"/>
  </r>
  <r>
    <x v="48"/>
    <s v="Papier do drukarki Advanced"/>
    <s v="Artykuły biurowe"/>
    <x v="20"/>
    <n v="102"/>
    <n v="39.869999999999997"/>
    <n v="4066.74"/>
  </r>
  <r>
    <x v="48"/>
    <s v="Papier do drukarki Advanced"/>
    <s v="Artykuły biurowe"/>
    <x v="21"/>
    <n v="36"/>
    <n v="37.75"/>
    <n v="1359"/>
  </r>
  <r>
    <x v="48"/>
    <s v="Papier do drukarki Advanced"/>
    <s v="Artykuły biurowe"/>
    <x v="22"/>
    <n v="45"/>
    <n v="36.71"/>
    <n v="1651.95"/>
  </r>
  <r>
    <x v="48"/>
    <s v="Papier do drukarki Advanced"/>
    <s v="Artykuły biurowe"/>
    <x v="23"/>
    <n v="113"/>
    <n v="37.6"/>
    <n v="4248.8"/>
  </r>
  <r>
    <x v="49"/>
    <s v="Mikser ręczny Classic"/>
    <s v="AGD"/>
    <x v="0"/>
    <n v="0"/>
    <n v="229.94"/>
    <n v="0"/>
  </r>
  <r>
    <x v="49"/>
    <s v="Mikser ręczny Classic"/>
    <s v="AGD"/>
    <x v="1"/>
    <n v="0"/>
    <n v="225.66"/>
    <n v="0"/>
  </r>
  <r>
    <x v="49"/>
    <s v="Mikser ręczny Classic"/>
    <s v="AGD"/>
    <x v="2"/>
    <n v="0"/>
    <n v="235.09"/>
    <n v="0"/>
  </r>
  <r>
    <x v="49"/>
    <s v="Mikser ręczny Classic"/>
    <s v="AGD"/>
    <x v="3"/>
    <n v="171"/>
    <n v="217.13"/>
    <n v="37129.229999999996"/>
  </r>
  <r>
    <x v="49"/>
    <s v="Mikser ręczny Classic"/>
    <s v="AGD"/>
    <x v="4"/>
    <n v="88"/>
    <n v="235.25"/>
    <n v="20702"/>
  </r>
  <r>
    <x v="49"/>
    <s v="Mikser ręczny Classic"/>
    <s v="AGD"/>
    <x v="5"/>
    <n v="3"/>
    <n v="223.15"/>
    <n v="669.45"/>
  </r>
  <r>
    <x v="49"/>
    <s v="Mikser ręczny Classic"/>
    <s v="AGD"/>
    <x v="6"/>
    <n v="0"/>
    <n v="216.96"/>
    <n v="0"/>
  </r>
  <r>
    <x v="49"/>
    <s v="Mikser ręczny Classic"/>
    <s v="AGD"/>
    <x v="7"/>
    <n v="0"/>
    <n v="221.73"/>
    <n v="0"/>
  </r>
  <r>
    <x v="49"/>
    <s v="Mikser ręczny Classic"/>
    <s v="AGD"/>
    <x v="8"/>
    <n v="87"/>
    <n v="229.45"/>
    <n v="19962.149999999998"/>
  </r>
  <r>
    <x v="49"/>
    <s v="Mikser ręczny Classic"/>
    <s v="AGD"/>
    <x v="9"/>
    <n v="97"/>
    <n v="237"/>
    <n v="22989"/>
  </r>
  <r>
    <x v="49"/>
    <s v="Mikser ręczny Classic"/>
    <s v="AGD"/>
    <x v="10"/>
    <n v="0"/>
    <n v="220.5"/>
    <n v="0"/>
  </r>
  <r>
    <x v="49"/>
    <s v="Mikser ręczny Classic"/>
    <s v="AGD"/>
    <x v="11"/>
    <n v="0"/>
    <n v="233.7"/>
    <n v="0"/>
  </r>
  <r>
    <x v="49"/>
    <s v="Mikser ręczny Classic"/>
    <s v="AGD"/>
    <x v="12"/>
    <n v="13"/>
    <n v="216.25"/>
    <n v="2811.25"/>
  </r>
  <r>
    <x v="49"/>
    <s v="Mikser ręczny Classic"/>
    <s v="AGD"/>
    <x v="13"/>
    <n v="0"/>
    <n v="220.99"/>
    <n v="0"/>
  </r>
  <r>
    <x v="49"/>
    <s v="Mikser ręczny Classic"/>
    <s v="AGD"/>
    <x v="14"/>
    <n v="0"/>
    <n v="220.61"/>
    <n v="0"/>
  </r>
  <r>
    <x v="49"/>
    <s v="Mikser ręczny Classic"/>
    <s v="AGD"/>
    <x v="15"/>
    <n v="42"/>
    <n v="235.95"/>
    <n v="9909.9"/>
  </r>
  <r>
    <x v="49"/>
    <s v="Mikser ręczny Classic"/>
    <s v="AGD"/>
    <x v="16"/>
    <n v="62"/>
    <n v="233.27"/>
    <n v="14462.74"/>
  </r>
  <r>
    <x v="49"/>
    <s v="Mikser ręczny Classic"/>
    <s v="AGD"/>
    <x v="17"/>
    <n v="68"/>
    <n v="234.84"/>
    <n v="15969.12"/>
  </r>
  <r>
    <x v="49"/>
    <s v="Mikser ręczny Classic"/>
    <s v="AGD"/>
    <x v="18"/>
    <n v="0"/>
    <n v="238.65"/>
    <n v="0"/>
  </r>
  <r>
    <x v="49"/>
    <s v="Mikser ręczny Classic"/>
    <s v="AGD"/>
    <x v="19"/>
    <n v="239"/>
    <n v="219.71"/>
    <n v="52510.69"/>
  </r>
  <r>
    <x v="49"/>
    <s v="Mikser ręczny Classic"/>
    <s v="AGD"/>
    <x v="20"/>
    <n v="13"/>
    <n v="229.61"/>
    <n v="2984.9300000000003"/>
  </r>
  <r>
    <x v="49"/>
    <s v="Mikser ręczny Classic"/>
    <s v="AGD"/>
    <x v="21"/>
    <n v="162"/>
    <n v="235.28"/>
    <n v="38115.360000000001"/>
  </r>
  <r>
    <x v="49"/>
    <s v="Mikser ręczny Classic"/>
    <s v="AGD"/>
    <x v="22"/>
    <n v="72"/>
    <n v="231.35"/>
    <n v="16657.2"/>
  </r>
  <r>
    <x v="49"/>
    <s v="Mikser ręczny Classic"/>
    <s v="AGD"/>
    <x v="23"/>
    <n v="0"/>
    <n v="225.24"/>
    <n v="0"/>
  </r>
  <r>
    <x v="50"/>
    <s v="Długopis żelowy Compact"/>
    <s v="Artykuły biurowe"/>
    <x v="0"/>
    <n v="3"/>
    <n v="3.43"/>
    <n v="10.290000000000001"/>
  </r>
  <r>
    <x v="50"/>
    <s v="Długopis żelowy Compact"/>
    <s v="Artykuły biurowe"/>
    <x v="1"/>
    <n v="4"/>
    <n v="3.3"/>
    <n v="13.2"/>
  </r>
  <r>
    <x v="50"/>
    <s v="Długopis żelowy Compact"/>
    <s v="Artykuły biurowe"/>
    <x v="2"/>
    <n v="3"/>
    <n v="3.48"/>
    <n v="10.44"/>
  </r>
  <r>
    <x v="50"/>
    <s v="Długopis żelowy Compact"/>
    <s v="Artykuły biurowe"/>
    <x v="3"/>
    <n v="3"/>
    <n v="3.46"/>
    <n v="10.379999999999999"/>
  </r>
  <r>
    <x v="50"/>
    <s v="Długopis żelowy Compact"/>
    <s v="Artykuły biurowe"/>
    <x v="4"/>
    <n v="3"/>
    <n v="3.38"/>
    <n v="10.14"/>
  </r>
  <r>
    <x v="50"/>
    <s v="Długopis żelowy Compact"/>
    <s v="Artykuły biurowe"/>
    <x v="5"/>
    <n v="3"/>
    <n v="3.61"/>
    <n v="10.83"/>
  </r>
  <r>
    <x v="50"/>
    <s v="Długopis żelowy Compact"/>
    <s v="Artykuły biurowe"/>
    <x v="6"/>
    <n v="3"/>
    <n v="3.57"/>
    <n v="10.709999999999999"/>
  </r>
  <r>
    <x v="50"/>
    <s v="Długopis żelowy Compact"/>
    <s v="Artykuły biurowe"/>
    <x v="7"/>
    <n v="4"/>
    <n v="3.51"/>
    <n v="14.04"/>
  </r>
  <r>
    <x v="50"/>
    <s v="Długopis żelowy Compact"/>
    <s v="Artykuły biurowe"/>
    <x v="8"/>
    <n v="3"/>
    <n v="3.36"/>
    <n v="10.08"/>
  </r>
  <r>
    <x v="50"/>
    <s v="Długopis żelowy Compact"/>
    <s v="Artykuły biurowe"/>
    <x v="9"/>
    <n v="3"/>
    <n v="3.45"/>
    <n v="10.350000000000001"/>
  </r>
  <r>
    <x v="50"/>
    <s v="Długopis żelowy Compact"/>
    <s v="Artykuły biurowe"/>
    <x v="10"/>
    <n v="3"/>
    <n v="3.36"/>
    <n v="10.08"/>
  </r>
  <r>
    <x v="50"/>
    <s v="Długopis żelowy Compact"/>
    <s v="Artykuły biurowe"/>
    <x v="11"/>
    <n v="4"/>
    <n v="3.52"/>
    <n v="14.08"/>
  </r>
  <r>
    <x v="50"/>
    <s v="Długopis żelowy Compact"/>
    <s v="Artykuły biurowe"/>
    <x v="12"/>
    <n v="4"/>
    <n v="3.56"/>
    <n v="14.24"/>
  </r>
  <r>
    <x v="50"/>
    <s v="Długopis żelowy Compact"/>
    <s v="Artykuły biurowe"/>
    <x v="13"/>
    <n v="4"/>
    <n v="3.46"/>
    <n v="13.84"/>
  </r>
  <r>
    <x v="50"/>
    <s v="Długopis żelowy Compact"/>
    <s v="Artykuły biurowe"/>
    <x v="14"/>
    <n v="4"/>
    <n v="3.33"/>
    <n v="13.32"/>
  </r>
  <r>
    <x v="50"/>
    <s v="Długopis żelowy Compact"/>
    <s v="Artykuły biurowe"/>
    <x v="15"/>
    <n v="4"/>
    <n v="3.62"/>
    <n v="14.48"/>
  </r>
  <r>
    <x v="50"/>
    <s v="Długopis żelowy Compact"/>
    <s v="Artykuły biurowe"/>
    <x v="16"/>
    <n v="3"/>
    <n v="3.5"/>
    <n v="10.5"/>
  </r>
  <r>
    <x v="50"/>
    <s v="Długopis żelowy Compact"/>
    <s v="Artykuły biurowe"/>
    <x v="17"/>
    <n v="4"/>
    <n v="3.31"/>
    <n v="13.24"/>
  </r>
  <r>
    <x v="50"/>
    <s v="Długopis żelowy Compact"/>
    <s v="Artykuły biurowe"/>
    <x v="18"/>
    <n v="4"/>
    <n v="3.37"/>
    <n v="13.48"/>
  </r>
  <r>
    <x v="50"/>
    <s v="Długopis żelowy Compact"/>
    <s v="Artykuły biurowe"/>
    <x v="19"/>
    <n v="4"/>
    <n v="3.51"/>
    <n v="14.04"/>
  </r>
  <r>
    <x v="50"/>
    <s v="Długopis żelowy Compact"/>
    <s v="Artykuły biurowe"/>
    <x v="20"/>
    <n v="4"/>
    <n v="3.38"/>
    <n v="13.52"/>
  </r>
  <r>
    <x v="50"/>
    <s v="Długopis żelowy Compact"/>
    <s v="Artykuły biurowe"/>
    <x v="21"/>
    <n v="4"/>
    <n v="3.44"/>
    <n v="13.76"/>
  </r>
  <r>
    <x v="50"/>
    <s v="Długopis żelowy Compact"/>
    <s v="Artykuły biurowe"/>
    <x v="22"/>
    <n v="4"/>
    <n v="3.36"/>
    <n v="13.44"/>
  </r>
  <r>
    <x v="50"/>
    <s v="Długopis żelowy Compact"/>
    <s v="Artykuły biurowe"/>
    <x v="23"/>
    <n v="4"/>
    <n v="3.61"/>
    <n v="14.44"/>
  </r>
  <r>
    <x v="51"/>
    <s v="Dezodorant w kulce"/>
    <s v="Kosmetyki"/>
    <x v="0"/>
    <n v="73"/>
    <n v="84.71"/>
    <n v="6183.83"/>
  </r>
  <r>
    <x v="51"/>
    <s v="Dezodorant w kulce"/>
    <s v="Kosmetyki"/>
    <x v="1"/>
    <n v="123"/>
    <n v="91.37"/>
    <n v="11238.51"/>
  </r>
  <r>
    <x v="51"/>
    <s v="Dezodorant w kulce"/>
    <s v="Kosmetyki"/>
    <x v="2"/>
    <n v="104"/>
    <n v="86.08"/>
    <n v="8952.32"/>
  </r>
  <r>
    <x v="51"/>
    <s v="Dezodorant w kulce"/>
    <s v="Kosmetyki"/>
    <x v="3"/>
    <n v="64"/>
    <n v="91.95"/>
    <n v="5884.8"/>
  </r>
  <r>
    <x v="51"/>
    <s v="Dezodorant w kulce"/>
    <s v="Kosmetyki"/>
    <x v="4"/>
    <n v="124"/>
    <n v="85.06"/>
    <n v="10547.44"/>
  </r>
  <r>
    <x v="51"/>
    <s v="Dezodorant w kulce"/>
    <s v="Kosmetyki"/>
    <x v="5"/>
    <n v="78"/>
    <n v="90.13"/>
    <n v="7030.1399999999994"/>
  </r>
  <r>
    <x v="51"/>
    <s v="Dezodorant w kulce"/>
    <s v="Kosmetyki"/>
    <x v="6"/>
    <n v="105"/>
    <n v="84.74"/>
    <n v="8897.6999999999989"/>
  </r>
  <r>
    <x v="51"/>
    <s v="Dezodorant w kulce"/>
    <s v="Kosmetyki"/>
    <x v="7"/>
    <n v="86"/>
    <n v="84.8"/>
    <n v="7292.8"/>
  </r>
  <r>
    <x v="51"/>
    <s v="Dezodorant w kulce"/>
    <s v="Kosmetyki"/>
    <x v="8"/>
    <n v="41"/>
    <n v="89.97"/>
    <n v="3688.77"/>
  </r>
  <r>
    <x v="51"/>
    <s v="Dezodorant w kulce"/>
    <s v="Kosmetyki"/>
    <x v="9"/>
    <n v="39"/>
    <n v="85.56"/>
    <n v="3336.84"/>
  </r>
  <r>
    <x v="51"/>
    <s v="Dezodorant w kulce"/>
    <s v="Kosmetyki"/>
    <x v="10"/>
    <n v="47"/>
    <n v="84.54"/>
    <n v="3973.38"/>
  </r>
  <r>
    <x v="51"/>
    <s v="Dezodorant w kulce"/>
    <s v="Kosmetyki"/>
    <x v="11"/>
    <n v="38"/>
    <n v="91.47"/>
    <n v="3475.86"/>
  </r>
  <r>
    <x v="51"/>
    <s v="Dezodorant w kulce"/>
    <s v="Kosmetyki"/>
    <x v="12"/>
    <n v="85"/>
    <n v="87.69"/>
    <n v="7453.65"/>
  </r>
  <r>
    <x v="51"/>
    <s v="Dezodorant w kulce"/>
    <s v="Kosmetyki"/>
    <x v="13"/>
    <n v="93"/>
    <n v="88.74"/>
    <n v="8252.82"/>
  </r>
  <r>
    <x v="51"/>
    <s v="Dezodorant w kulce"/>
    <s v="Kosmetyki"/>
    <x v="14"/>
    <n v="116"/>
    <n v="89.78"/>
    <n v="10414.48"/>
  </r>
  <r>
    <x v="51"/>
    <s v="Dezodorant w kulce"/>
    <s v="Kosmetyki"/>
    <x v="15"/>
    <n v="196"/>
    <n v="84.09"/>
    <n v="16481.64"/>
  </r>
  <r>
    <x v="51"/>
    <s v="Dezodorant w kulce"/>
    <s v="Kosmetyki"/>
    <x v="16"/>
    <n v="148"/>
    <n v="85.76"/>
    <n v="12692.480000000001"/>
  </r>
  <r>
    <x v="51"/>
    <s v="Dezodorant w kulce"/>
    <s v="Kosmetyki"/>
    <x v="17"/>
    <n v="169"/>
    <n v="91.44"/>
    <n v="15453.359999999999"/>
  </r>
  <r>
    <x v="51"/>
    <s v="Dezodorant w kulce"/>
    <s v="Kosmetyki"/>
    <x v="18"/>
    <n v="143"/>
    <n v="87.82"/>
    <n v="12558.259999999998"/>
  </r>
  <r>
    <x v="51"/>
    <s v="Dezodorant w kulce"/>
    <s v="Kosmetyki"/>
    <x v="19"/>
    <n v="71"/>
    <n v="90.41"/>
    <n v="6419.11"/>
  </r>
  <r>
    <x v="51"/>
    <s v="Dezodorant w kulce"/>
    <s v="Kosmetyki"/>
    <x v="20"/>
    <n v="54"/>
    <n v="87.23"/>
    <n v="4710.42"/>
  </r>
  <r>
    <x v="51"/>
    <s v="Dezodorant w kulce"/>
    <s v="Kosmetyki"/>
    <x v="21"/>
    <n v="27"/>
    <n v="90.42"/>
    <n v="2441.34"/>
  </r>
  <r>
    <x v="51"/>
    <s v="Dezodorant w kulce"/>
    <s v="Kosmetyki"/>
    <x v="22"/>
    <n v="25"/>
    <n v="88.95"/>
    <n v="2223.75"/>
  </r>
  <r>
    <x v="51"/>
    <s v="Dezodorant w kulce"/>
    <s v="Kosmetyki"/>
    <x v="23"/>
    <n v="68"/>
    <n v="87.91"/>
    <n v="5977.88"/>
  </r>
  <r>
    <x v="52"/>
    <s v="Gra planszowa Plus"/>
    <s v="Zabawki"/>
    <x v="0"/>
    <n v="1"/>
    <n v="145.88"/>
    <n v="145.88"/>
  </r>
  <r>
    <x v="52"/>
    <s v="Gra planszowa Plus"/>
    <s v="Zabawki"/>
    <x v="1"/>
    <n v="2"/>
    <n v="149.13999999999999"/>
    <n v="298.27999999999997"/>
  </r>
  <r>
    <x v="52"/>
    <s v="Gra planszowa Plus"/>
    <s v="Zabawki"/>
    <x v="2"/>
    <n v="1"/>
    <n v="139.63999999999999"/>
    <n v="139.63999999999999"/>
  </r>
  <r>
    <x v="52"/>
    <s v="Gra planszowa Plus"/>
    <s v="Zabawki"/>
    <x v="3"/>
    <n v="2"/>
    <n v="140.66999999999999"/>
    <n v="281.33999999999997"/>
  </r>
  <r>
    <x v="52"/>
    <s v="Gra planszowa Plus"/>
    <s v="Zabawki"/>
    <x v="4"/>
    <n v="2"/>
    <n v="149.55000000000001"/>
    <n v="299.10000000000002"/>
  </r>
  <r>
    <x v="52"/>
    <s v="Gra planszowa Plus"/>
    <s v="Zabawki"/>
    <x v="5"/>
    <n v="1"/>
    <n v="140.49"/>
    <n v="140.49"/>
  </r>
  <r>
    <x v="52"/>
    <s v="Gra planszowa Plus"/>
    <s v="Zabawki"/>
    <x v="6"/>
    <n v="2"/>
    <n v="146.88999999999999"/>
    <n v="293.77999999999997"/>
  </r>
  <r>
    <x v="52"/>
    <s v="Gra planszowa Plus"/>
    <s v="Zabawki"/>
    <x v="7"/>
    <n v="1"/>
    <n v="148.38999999999999"/>
    <n v="148.38999999999999"/>
  </r>
  <r>
    <x v="52"/>
    <s v="Gra planszowa Plus"/>
    <s v="Zabawki"/>
    <x v="8"/>
    <n v="1"/>
    <n v="152.13"/>
    <n v="152.13"/>
  </r>
  <r>
    <x v="52"/>
    <s v="Gra planszowa Plus"/>
    <s v="Zabawki"/>
    <x v="9"/>
    <n v="1"/>
    <n v="139.6"/>
    <n v="139.6"/>
  </r>
  <r>
    <x v="52"/>
    <s v="Gra planszowa Plus"/>
    <s v="Zabawki"/>
    <x v="10"/>
    <n v="1"/>
    <n v="144.43"/>
    <n v="144.43"/>
  </r>
  <r>
    <x v="52"/>
    <s v="Gra planszowa Plus"/>
    <s v="Zabawki"/>
    <x v="11"/>
    <n v="1"/>
    <n v="145.91"/>
    <n v="145.91"/>
  </r>
  <r>
    <x v="52"/>
    <s v="Gra planszowa Plus"/>
    <s v="Zabawki"/>
    <x v="12"/>
    <n v="1"/>
    <n v="150.63"/>
    <n v="150.63"/>
  </r>
  <r>
    <x v="52"/>
    <s v="Gra planszowa Plus"/>
    <s v="Zabawki"/>
    <x v="13"/>
    <n v="1"/>
    <n v="144.31"/>
    <n v="144.31"/>
  </r>
  <r>
    <x v="52"/>
    <s v="Gra planszowa Plus"/>
    <s v="Zabawki"/>
    <x v="14"/>
    <n v="1"/>
    <n v="138.69"/>
    <n v="138.69"/>
  </r>
  <r>
    <x v="52"/>
    <s v="Gra planszowa Plus"/>
    <s v="Zabawki"/>
    <x v="15"/>
    <n v="1"/>
    <n v="150.54"/>
    <n v="150.54"/>
  </r>
  <r>
    <x v="52"/>
    <s v="Gra planszowa Plus"/>
    <s v="Zabawki"/>
    <x v="16"/>
    <n v="1"/>
    <n v="151.29"/>
    <n v="151.29"/>
  </r>
  <r>
    <x v="52"/>
    <s v="Gra planszowa Plus"/>
    <s v="Zabawki"/>
    <x v="17"/>
    <n v="1"/>
    <n v="151.13999999999999"/>
    <n v="151.13999999999999"/>
  </r>
  <r>
    <x v="52"/>
    <s v="Gra planszowa Plus"/>
    <s v="Zabawki"/>
    <x v="18"/>
    <n v="1"/>
    <n v="138.63999999999999"/>
    <n v="138.63999999999999"/>
  </r>
  <r>
    <x v="52"/>
    <s v="Gra planszowa Plus"/>
    <s v="Zabawki"/>
    <x v="19"/>
    <n v="1"/>
    <n v="144.46"/>
    <n v="144.46"/>
  </r>
  <r>
    <x v="52"/>
    <s v="Gra planszowa Plus"/>
    <s v="Zabawki"/>
    <x v="20"/>
    <n v="1"/>
    <n v="138.01"/>
    <n v="138.01"/>
  </r>
  <r>
    <x v="52"/>
    <s v="Gra planszowa Plus"/>
    <s v="Zabawki"/>
    <x v="21"/>
    <n v="1"/>
    <n v="139.16"/>
    <n v="139.16"/>
  </r>
  <r>
    <x v="52"/>
    <s v="Gra planszowa Plus"/>
    <s v="Zabawki"/>
    <x v="22"/>
    <n v="1"/>
    <n v="143.16"/>
    <n v="143.16"/>
  </r>
  <r>
    <x v="52"/>
    <s v="Gra planszowa Plus"/>
    <s v="Zabawki"/>
    <x v="23"/>
    <n v="1"/>
    <n v="152.01"/>
    <n v="152.01"/>
  </r>
  <r>
    <x v="53"/>
    <s v="Żel pod prysznic XL"/>
    <s v="Kosmetyki"/>
    <x v="0"/>
    <n v="98"/>
    <n v="21.79"/>
    <n v="2135.42"/>
  </r>
  <r>
    <x v="53"/>
    <s v="Żel pod prysznic XL"/>
    <s v="Kosmetyki"/>
    <x v="1"/>
    <n v="100"/>
    <n v="20.149999999999999"/>
    <n v="2014.9999999999998"/>
  </r>
  <r>
    <x v="53"/>
    <s v="Żel pod prysznic XL"/>
    <s v="Kosmetyki"/>
    <x v="2"/>
    <n v="106"/>
    <n v="20.059999999999999"/>
    <n v="2126.3599999999997"/>
  </r>
  <r>
    <x v="53"/>
    <s v="Żel pod prysznic XL"/>
    <s v="Kosmetyki"/>
    <x v="3"/>
    <n v="114"/>
    <n v="21.26"/>
    <n v="2423.6400000000003"/>
  </r>
  <r>
    <x v="53"/>
    <s v="Żel pod prysznic XL"/>
    <s v="Kosmetyki"/>
    <x v="4"/>
    <n v="104"/>
    <n v="20.55"/>
    <n v="2137.2000000000003"/>
  </r>
  <r>
    <x v="53"/>
    <s v="Żel pod prysznic XL"/>
    <s v="Kosmetyki"/>
    <x v="5"/>
    <n v="93"/>
    <n v="21.72"/>
    <n v="2019.9599999999998"/>
  </r>
  <r>
    <x v="53"/>
    <s v="Żel pod prysznic XL"/>
    <s v="Kosmetyki"/>
    <x v="6"/>
    <n v="103"/>
    <n v="20.98"/>
    <n v="2160.94"/>
  </r>
  <r>
    <x v="53"/>
    <s v="Żel pod prysznic XL"/>
    <s v="Kosmetyki"/>
    <x v="7"/>
    <n v="109"/>
    <n v="22"/>
    <n v="2398"/>
  </r>
  <r>
    <x v="53"/>
    <s v="Żel pod prysznic XL"/>
    <s v="Kosmetyki"/>
    <x v="8"/>
    <n v="108"/>
    <n v="21.29"/>
    <n v="2299.3199999999997"/>
  </r>
  <r>
    <x v="53"/>
    <s v="Żel pod prysznic XL"/>
    <s v="Kosmetyki"/>
    <x v="9"/>
    <n v="98"/>
    <n v="20.85"/>
    <n v="2043.3000000000002"/>
  </r>
  <r>
    <x v="53"/>
    <s v="Żel pod prysznic XL"/>
    <s v="Kosmetyki"/>
    <x v="10"/>
    <n v="115"/>
    <n v="21.87"/>
    <n v="2515.0500000000002"/>
  </r>
  <r>
    <x v="53"/>
    <s v="Żel pod prysznic XL"/>
    <s v="Kosmetyki"/>
    <x v="11"/>
    <n v="108"/>
    <n v="20.57"/>
    <n v="2221.56"/>
  </r>
  <r>
    <x v="53"/>
    <s v="Żel pod prysznic XL"/>
    <s v="Kosmetyki"/>
    <x v="12"/>
    <n v="112"/>
    <n v="20.71"/>
    <n v="2319.52"/>
  </r>
  <r>
    <x v="53"/>
    <s v="Żel pod prysznic XL"/>
    <s v="Kosmetyki"/>
    <x v="13"/>
    <n v="118"/>
    <n v="22.03"/>
    <n v="2599.54"/>
  </r>
  <r>
    <x v="53"/>
    <s v="Żel pod prysznic XL"/>
    <s v="Kosmetyki"/>
    <x v="14"/>
    <n v="116"/>
    <n v="21.94"/>
    <n v="2545.04"/>
  </r>
  <r>
    <x v="53"/>
    <s v="Żel pod prysznic XL"/>
    <s v="Kosmetyki"/>
    <x v="15"/>
    <n v="113"/>
    <n v="21.07"/>
    <n v="2380.91"/>
  </r>
  <r>
    <x v="53"/>
    <s v="Żel pod prysznic XL"/>
    <s v="Kosmetyki"/>
    <x v="16"/>
    <n v="135"/>
    <n v="20.36"/>
    <n v="2748.6"/>
  </r>
  <r>
    <x v="53"/>
    <s v="Żel pod prysznic XL"/>
    <s v="Kosmetyki"/>
    <x v="17"/>
    <n v="117"/>
    <n v="21.5"/>
    <n v="2515.5"/>
  </r>
  <r>
    <x v="53"/>
    <s v="Żel pod prysznic XL"/>
    <s v="Kosmetyki"/>
    <x v="18"/>
    <n v="123"/>
    <n v="21.76"/>
    <n v="2676.48"/>
  </r>
  <r>
    <x v="53"/>
    <s v="Żel pod prysznic XL"/>
    <s v="Kosmetyki"/>
    <x v="19"/>
    <n v="108"/>
    <n v="21.04"/>
    <n v="2272.3199999999997"/>
  </r>
  <r>
    <x v="53"/>
    <s v="Żel pod prysznic XL"/>
    <s v="Kosmetyki"/>
    <x v="20"/>
    <n v="109"/>
    <n v="20.51"/>
    <n v="2235.59"/>
  </r>
  <r>
    <x v="53"/>
    <s v="Żel pod prysznic XL"/>
    <s v="Kosmetyki"/>
    <x v="21"/>
    <n v="115"/>
    <n v="21.07"/>
    <n v="2423.0500000000002"/>
  </r>
  <r>
    <x v="53"/>
    <s v="Żel pod prysznic XL"/>
    <s v="Kosmetyki"/>
    <x v="22"/>
    <n v="121"/>
    <n v="20.98"/>
    <n v="2538.58"/>
  </r>
  <r>
    <x v="53"/>
    <s v="Żel pod prysznic XL"/>
    <s v="Kosmetyki"/>
    <x v="23"/>
    <n v="130"/>
    <n v="20.51"/>
    <n v="2666.3"/>
  </r>
  <r>
    <x v="54"/>
    <s v="Żel pod prysznic Classic"/>
    <s v="Kosmetyki"/>
    <x v="0"/>
    <n v="7"/>
    <n v="63.8"/>
    <n v="446.59999999999997"/>
  </r>
  <r>
    <x v="54"/>
    <s v="Żel pod prysznic Classic"/>
    <s v="Kosmetyki"/>
    <x v="1"/>
    <n v="4"/>
    <n v="58.31"/>
    <n v="233.24"/>
  </r>
  <r>
    <x v="54"/>
    <s v="Żel pod prysznic Classic"/>
    <s v="Kosmetyki"/>
    <x v="2"/>
    <n v="9"/>
    <n v="62.7"/>
    <n v="564.30000000000007"/>
  </r>
  <r>
    <x v="54"/>
    <s v="Żel pod prysznic Classic"/>
    <s v="Kosmetyki"/>
    <x v="3"/>
    <n v="4"/>
    <n v="63.83"/>
    <n v="255.32"/>
  </r>
  <r>
    <x v="54"/>
    <s v="Żel pod prysznic Classic"/>
    <s v="Kosmetyki"/>
    <x v="4"/>
    <n v="4"/>
    <n v="60.83"/>
    <n v="243.32"/>
  </r>
  <r>
    <x v="54"/>
    <s v="Żel pod prysznic Classic"/>
    <s v="Kosmetyki"/>
    <x v="5"/>
    <n v="4"/>
    <n v="63.25"/>
    <n v="253"/>
  </r>
  <r>
    <x v="54"/>
    <s v="Żel pod prysznic Classic"/>
    <s v="Kosmetyki"/>
    <x v="6"/>
    <n v="4"/>
    <n v="61.59"/>
    <n v="246.36"/>
  </r>
  <r>
    <x v="54"/>
    <s v="Żel pod prysznic Classic"/>
    <s v="Kosmetyki"/>
    <x v="7"/>
    <n v="9"/>
    <n v="63.56"/>
    <n v="572.04"/>
  </r>
  <r>
    <x v="54"/>
    <s v="Żel pod prysznic Classic"/>
    <s v="Kosmetyki"/>
    <x v="8"/>
    <n v="15"/>
    <n v="61.75"/>
    <n v="926.25"/>
  </r>
  <r>
    <x v="54"/>
    <s v="Żel pod prysznic Classic"/>
    <s v="Kosmetyki"/>
    <x v="9"/>
    <n v="18"/>
    <n v="58.54"/>
    <n v="1053.72"/>
  </r>
  <r>
    <x v="54"/>
    <s v="Żel pod prysznic Classic"/>
    <s v="Kosmetyki"/>
    <x v="10"/>
    <n v="7"/>
    <n v="58.6"/>
    <n v="410.2"/>
  </r>
  <r>
    <x v="54"/>
    <s v="Żel pod prysznic Classic"/>
    <s v="Kosmetyki"/>
    <x v="11"/>
    <n v="15"/>
    <n v="59.12"/>
    <n v="886.8"/>
  </r>
  <r>
    <x v="54"/>
    <s v="Żel pod prysznic Classic"/>
    <s v="Kosmetyki"/>
    <x v="12"/>
    <n v="11"/>
    <n v="60.04"/>
    <n v="660.43999999999994"/>
  </r>
  <r>
    <x v="54"/>
    <s v="Żel pod prysznic Classic"/>
    <s v="Kosmetyki"/>
    <x v="13"/>
    <n v="9"/>
    <n v="64.02"/>
    <n v="576.17999999999995"/>
  </r>
  <r>
    <x v="54"/>
    <s v="Żel pod prysznic Classic"/>
    <s v="Kosmetyki"/>
    <x v="14"/>
    <n v="5"/>
    <n v="58.21"/>
    <n v="291.05"/>
  </r>
  <r>
    <x v="54"/>
    <s v="Żel pod prysznic Classic"/>
    <s v="Kosmetyki"/>
    <x v="15"/>
    <n v="3"/>
    <n v="61.33"/>
    <n v="183.99"/>
  </r>
  <r>
    <x v="54"/>
    <s v="Żel pod prysznic Classic"/>
    <s v="Kosmetyki"/>
    <x v="16"/>
    <n v="4"/>
    <n v="63.52"/>
    <n v="254.08"/>
  </r>
  <r>
    <x v="54"/>
    <s v="Żel pod prysznic Classic"/>
    <s v="Kosmetyki"/>
    <x v="17"/>
    <n v="5"/>
    <n v="59.58"/>
    <n v="297.89999999999998"/>
  </r>
  <r>
    <x v="54"/>
    <s v="Żel pod prysznic Classic"/>
    <s v="Kosmetyki"/>
    <x v="18"/>
    <n v="7"/>
    <n v="60.53"/>
    <n v="423.71000000000004"/>
  </r>
  <r>
    <x v="54"/>
    <s v="Żel pod prysznic Classic"/>
    <s v="Kosmetyki"/>
    <x v="19"/>
    <n v="9"/>
    <n v="59.38"/>
    <n v="534.42000000000007"/>
  </r>
  <r>
    <x v="54"/>
    <s v="Żel pod prysznic Classic"/>
    <s v="Kosmetyki"/>
    <x v="20"/>
    <n v="13"/>
    <n v="60.78"/>
    <n v="790.14"/>
  </r>
  <r>
    <x v="54"/>
    <s v="Żel pod prysznic Classic"/>
    <s v="Kosmetyki"/>
    <x v="21"/>
    <n v="11"/>
    <n v="63.1"/>
    <n v="694.1"/>
  </r>
  <r>
    <x v="54"/>
    <s v="Żel pod prysznic Classic"/>
    <s v="Kosmetyki"/>
    <x v="22"/>
    <n v="23"/>
    <n v="59.17"/>
    <n v="1360.91"/>
  </r>
  <r>
    <x v="54"/>
    <s v="Żel pod prysznic Classic"/>
    <s v="Kosmetyki"/>
    <x v="23"/>
    <n v="11"/>
    <n v="62.42"/>
    <n v="686.62"/>
  </r>
  <r>
    <x v="55"/>
    <s v="Wycieraczki samochodowe Pro"/>
    <s v="Motoryzacja"/>
    <x v="0"/>
    <n v="4"/>
    <n v="156.47"/>
    <n v="625.88"/>
  </r>
  <r>
    <x v="55"/>
    <s v="Wycieraczki samochodowe Pro"/>
    <s v="Motoryzacja"/>
    <x v="1"/>
    <n v="2"/>
    <n v="155.71"/>
    <n v="311.42"/>
  </r>
  <r>
    <x v="55"/>
    <s v="Wycieraczki samochodowe Pro"/>
    <s v="Motoryzacja"/>
    <x v="2"/>
    <n v="2"/>
    <n v="160.41999999999999"/>
    <n v="320.83999999999997"/>
  </r>
  <r>
    <x v="55"/>
    <s v="Wycieraczki samochodowe Pro"/>
    <s v="Motoryzacja"/>
    <x v="3"/>
    <n v="2"/>
    <n v="157.16999999999999"/>
    <n v="314.33999999999997"/>
  </r>
  <r>
    <x v="55"/>
    <s v="Wycieraczki samochodowe Pro"/>
    <s v="Motoryzacja"/>
    <x v="4"/>
    <n v="1"/>
    <n v="164.06"/>
    <n v="164.06"/>
  </r>
  <r>
    <x v="55"/>
    <s v="Wycieraczki samochodowe Pro"/>
    <s v="Motoryzacja"/>
    <x v="5"/>
    <n v="1"/>
    <n v="153.5"/>
    <n v="153.5"/>
  </r>
  <r>
    <x v="55"/>
    <s v="Wycieraczki samochodowe Pro"/>
    <s v="Motoryzacja"/>
    <x v="6"/>
    <n v="2"/>
    <n v="151.1"/>
    <n v="302.2"/>
  </r>
  <r>
    <x v="55"/>
    <s v="Wycieraczki samochodowe Pro"/>
    <s v="Motoryzacja"/>
    <x v="7"/>
    <n v="2"/>
    <n v="160.08000000000001"/>
    <n v="320.16000000000003"/>
  </r>
  <r>
    <x v="55"/>
    <s v="Wycieraczki samochodowe Pro"/>
    <s v="Motoryzacja"/>
    <x v="8"/>
    <n v="4"/>
    <n v="153.94999999999999"/>
    <n v="615.79999999999995"/>
  </r>
  <r>
    <x v="55"/>
    <s v="Wycieraczki samochodowe Pro"/>
    <s v="Motoryzacja"/>
    <x v="9"/>
    <n v="3"/>
    <n v="151.74"/>
    <n v="455.22"/>
  </r>
  <r>
    <x v="55"/>
    <s v="Wycieraczki samochodowe Pro"/>
    <s v="Motoryzacja"/>
    <x v="10"/>
    <n v="2"/>
    <n v="159.44"/>
    <n v="318.88"/>
  </r>
  <r>
    <x v="55"/>
    <s v="Wycieraczki samochodowe Pro"/>
    <s v="Motoryzacja"/>
    <x v="11"/>
    <n v="6"/>
    <n v="165.67"/>
    <n v="994.02"/>
  </r>
  <r>
    <x v="55"/>
    <s v="Wycieraczki samochodowe Pro"/>
    <s v="Motoryzacja"/>
    <x v="12"/>
    <n v="3"/>
    <n v="153.97"/>
    <n v="461.90999999999997"/>
  </r>
  <r>
    <x v="55"/>
    <s v="Wycieraczki samochodowe Pro"/>
    <s v="Motoryzacja"/>
    <x v="13"/>
    <n v="5"/>
    <n v="155.71"/>
    <n v="778.55000000000007"/>
  </r>
  <r>
    <x v="55"/>
    <s v="Wycieraczki samochodowe Pro"/>
    <s v="Motoryzacja"/>
    <x v="14"/>
    <n v="2"/>
    <n v="155.96"/>
    <n v="311.92"/>
  </r>
  <r>
    <x v="55"/>
    <s v="Wycieraczki samochodowe Pro"/>
    <s v="Motoryzacja"/>
    <x v="15"/>
    <n v="2"/>
    <n v="160.18"/>
    <n v="320.36"/>
  </r>
  <r>
    <x v="55"/>
    <s v="Wycieraczki samochodowe Pro"/>
    <s v="Motoryzacja"/>
    <x v="16"/>
    <n v="1"/>
    <n v="150.52000000000001"/>
    <n v="150.52000000000001"/>
  </r>
  <r>
    <x v="55"/>
    <s v="Wycieraczki samochodowe Pro"/>
    <s v="Motoryzacja"/>
    <x v="17"/>
    <n v="2"/>
    <n v="158"/>
    <n v="316"/>
  </r>
  <r>
    <x v="55"/>
    <s v="Wycieraczki samochodowe Pro"/>
    <s v="Motoryzacja"/>
    <x v="18"/>
    <n v="2"/>
    <n v="150.11000000000001"/>
    <n v="300.22000000000003"/>
  </r>
  <r>
    <x v="55"/>
    <s v="Wycieraczki samochodowe Pro"/>
    <s v="Motoryzacja"/>
    <x v="19"/>
    <n v="1"/>
    <n v="156.96"/>
    <n v="156.96"/>
  </r>
  <r>
    <x v="55"/>
    <s v="Wycieraczki samochodowe Pro"/>
    <s v="Motoryzacja"/>
    <x v="20"/>
    <n v="3"/>
    <n v="157.74"/>
    <n v="473.22"/>
  </r>
  <r>
    <x v="55"/>
    <s v="Wycieraczki samochodowe Pro"/>
    <s v="Motoryzacja"/>
    <x v="21"/>
    <n v="4"/>
    <n v="160.62"/>
    <n v="642.48"/>
  </r>
  <r>
    <x v="55"/>
    <s v="Wycieraczki samochodowe Pro"/>
    <s v="Motoryzacja"/>
    <x v="22"/>
    <n v="5"/>
    <n v="162.65"/>
    <n v="813.25"/>
  </r>
  <r>
    <x v="55"/>
    <s v="Wycieraczki samochodowe Pro"/>
    <s v="Motoryzacja"/>
    <x v="23"/>
    <n v="5"/>
    <n v="156.18"/>
    <n v="780.90000000000009"/>
  </r>
  <r>
    <x v="56"/>
    <s v="Odkurzacz pionowy Pro"/>
    <s v="AGD"/>
    <x v="0"/>
    <n v="16"/>
    <n v="312.94"/>
    <n v="5007.04"/>
  </r>
  <r>
    <x v="56"/>
    <s v="Odkurzacz pionowy Pro"/>
    <s v="AGD"/>
    <x v="1"/>
    <n v="13"/>
    <n v="338.17"/>
    <n v="4396.21"/>
  </r>
  <r>
    <x v="56"/>
    <s v="Odkurzacz pionowy Pro"/>
    <s v="AGD"/>
    <x v="2"/>
    <n v="16"/>
    <n v="337.6"/>
    <n v="5401.6"/>
  </r>
  <r>
    <x v="56"/>
    <s v="Odkurzacz pionowy Pro"/>
    <s v="AGD"/>
    <x v="3"/>
    <n v="13"/>
    <n v="314.62"/>
    <n v="4090.06"/>
  </r>
  <r>
    <x v="56"/>
    <s v="Odkurzacz pionowy Pro"/>
    <s v="AGD"/>
    <x v="4"/>
    <n v="15"/>
    <n v="321.07"/>
    <n v="4816.05"/>
  </r>
  <r>
    <x v="56"/>
    <s v="Odkurzacz pionowy Pro"/>
    <s v="AGD"/>
    <x v="5"/>
    <n v="15"/>
    <n v="340.78"/>
    <n v="5111.7"/>
  </r>
  <r>
    <x v="56"/>
    <s v="Odkurzacz pionowy Pro"/>
    <s v="AGD"/>
    <x v="6"/>
    <n v="16"/>
    <n v="318.2"/>
    <n v="5091.2"/>
  </r>
  <r>
    <x v="56"/>
    <s v="Odkurzacz pionowy Pro"/>
    <s v="AGD"/>
    <x v="7"/>
    <n v="15"/>
    <n v="312.23"/>
    <n v="4683.4500000000007"/>
  </r>
  <r>
    <x v="56"/>
    <s v="Odkurzacz pionowy Pro"/>
    <s v="AGD"/>
    <x v="8"/>
    <n v="14"/>
    <n v="334.19"/>
    <n v="4678.66"/>
  </r>
  <r>
    <x v="56"/>
    <s v="Odkurzacz pionowy Pro"/>
    <s v="AGD"/>
    <x v="9"/>
    <n v="11"/>
    <n v="330.4"/>
    <n v="3634.3999999999996"/>
  </r>
  <r>
    <x v="56"/>
    <s v="Odkurzacz pionowy Pro"/>
    <s v="AGD"/>
    <x v="10"/>
    <n v="15"/>
    <n v="318.86"/>
    <n v="4782.9000000000005"/>
  </r>
  <r>
    <x v="56"/>
    <s v="Odkurzacz pionowy Pro"/>
    <s v="AGD"/>
    <x v="11"/>
    <n v="16"/>
    <n v="314.27999999999997"/>
    <n v="5028.4799999999996"/>
  </r>
  <r>
    <x v="56"/>
    <s v="Odkurzacz pionowy Pro"/>
    <s v="AGD"/>
    <x v="12"/>
    <n v="13"/>
    <n v="333.3"/>
    <n v="4332.9000000000005"/>
  </r>
  <r>
    <x v="56"/>
    <s v="Odkurzacz pionowy Pro"/>
    <s v="AGD"/>
    <x v="13"/>
    <n v="12"/>
    <n v="321.85000000000002"/>
    <n v="3862.2000000000003"/>
  </r>
  <r>
    <x v="56"/>
    <s v="Odkurzacz pionowy Pro"/>
    <s v="AGD"/>
    <x v="14"/>
    <n v="11"/>
    <n v="312.38"/>
    <n v="3436.18"/>
  </r>
  <r>
    <x v="56"/>
    <s v="Odkurzacz pionowy Pro"/>
    <s v="AGD"/>
    <x v="15"/>
    <n v="12"/>
    <n v="342.7"/>
    <n v="4112.3999999999996"/>
  </r>
  <r>
    <x v="56"/>
    <s v="Odkurzacz pionowy Pro"/>
    <s v="AGD"/>
    <x v="16"/>
    <n v="12"/>
    <n v="333.38"/>
    <n v="4000.56"/>
  </r>
  <r>
    <x v="56"/>
    <s v="Odkurzacz pionowy Pro"/>
    <s v="AGD"/>
    <x v="17"/>
    <n v="14"/>
    <n v="323.74"/>
    <n v="4532.3600000000006"/>
  </r>
  <r>
    <x v="56"/>
    <s v="Odkurzacz pionowy Pro"/>
    <s v="AGD"/>
    <x v="18"/>
    <n v="12"/>
    <n v="325.07"/>
    <n v="3900.84"/>
  </r>
  <r>
    <x v="56"/>
    <s v="Odkurzacz pionowy Pro"/>
    <s v="AGD"/>
    <x v="19"/>
    <n v="15"/>
    <n v="326.98"/>
    <n v="4904.7000000000007"/>
  </r>
  <r>
    <x v="56"/>
    <s v="Odkurzacz pionowy Pro"/>
    <s v="AGD"/>
    <x v="20"/>
    <n v="14"/>
    <n v="332.07"/>
    <n v="4648.9799999999996"/>
  </r>
  <r>
    <x v="56"/>
    <s v="Odkurzacz pionowy Pro"/>
    <s v="AGD"/>
    <x v="21"/>
    <n v="13"/>
    <n v="333.93"/>
    <n v="4341.09"/>
  </r>
  <r>
    <x v="56"/>
    <s v="Odkurzacz pionowy Pro"/>
    <s v="AGD"/>
    <x v="22"/>
    <n v="13"/>
    <n v="312.19"/>
    <n v="4058.47"/>
  </r>
  <r>
    <x v="56"/>
    <s v="Odkurzacz pionowy Pro"/>
    <s v="AGD"/>
    <x v="23"/>
    <n v="12"/>
    <n v="311.62"/>
    <n v="3739.44"/>
  </r>
  <r>
    <x v="57"/>
    <s v="Taśma LED RGB Premium"/>
    <s v="Oświetlenie"/>
    <x v="0"/>
    <n v="0"/>
    <n v="184.3"/>
    <n v="0"/>
  </r>
  <r>
    <x v="57"/>
    <s v="Taśma LED RGB Premium"/>
    <s v="Oświetlenie"/>
    <x v="1"/>
    <n v="0"/>
    <n v="173.91"/>
    <n v="0"/>
  </r>
  <r>
    <x v="57"/>
    <s v="Taśma LED RGB Premium"/>
    <s v="Oświetlenie"/>
    <x v="2"/>
    <n v="59"/>
    <n v="183.57"/>
    <n v="10830.63"/>
  </r>
  <r>
    <x v="57"/>
    <s v="Taśma LED RGB Premium"/>
    <s v="Oświetlenie"/>
    <x v="3"/>
    <n v="34"/>
    <n v="177.97"/>
    <n v="6050.98"/>
  </r>
  <r>
    <x v="57"/>
    <s v="Taśma LED RGB Premium"/>
    <s v="Oświetlenie"/>
    <x v="4"/>
    <n v="54"/>
    <n v="184.02"/>
    <n v="9937.08"/>
  </r>
  <r>
    <x v="57"/>
    <s v="Taśma LED RGB Premium"/>
    <s v="Oświetlenie"/>
    <x v="5"/>
    <n v="29"/>
    <n v="172.21"/>
    <n v="4994.09"/>
  </r>
  <r>
    <x v="57"/>
    <s v="Taśma LED RGB Premium"/>
    <s v="Oświetlenie"/>
    <x v="6"/>
    <n v="33"/>
    <n v="186.97"/>
    <n v="6170.01"/>
  </r>
  <r>
    <x v="57"/>
    <s v="Taśma LED RGB Premium"/>
    <s v="Oświetlenie"/>
    <x v="7"/>
    <n v="0"/>
    <n v="188.69"/>
    <n v="0"/>
  </r>
  <r>
    <x v="57"/>
    <s v="Taśma LED RGB Premium"/>
    <s v="Oświetlenie"/>
    <x v="8"/>
    <n v="10"/>
    <n v="187.14"/>
    <n v="1871.3999999999999"/>
  </r>
  <r>
    <x v="57"/>
    <s v="Taśma LED RGB Premium"/>
    <s v="Oświetlenie"/>
    <x v="9"/>
    <n v="53"/>
    <n v="182.93"/>
    <n v="9695.2900000000009"/>
  </r>
  <r>
    <x v="57"/>
    <s v="Taśma LED RGB Premium"/>
    <s v="Oświetlenie"/>
    <x v="10"/>
    <n v="54"/>
    <n v="174.68"/>
    <n v="9432.7200000000012"/>
  </r>
  <r>
    <x v="57"/>
    <s v="Taśma LED RGB Premium"/>
    <s v="Oświetlenie"/>
    <x v="11"/>
    <n v="7"/>
    <n v="174.09"/>
    <n v="1218.6300000000001"/>
  </r>
  <r>
    <x v="57"/>
    <s v="Taśma LED RGB Premium"/>
    <s v="Oświetlenie"/>
    <x v="12"/>
    <n v="0"/>
    <n v="178.94"/>
    <n v="0"/>
  </r>
  <r>
    <x v="57"/>
    <s v="Taśma LED RGB Premium"/>
    <s v="Oświetlenie"/>
    <x v="13"/>
    <n v="55"/>
    <n v="184.27"/>
    <n v="10134.85"/>
  </r>
  <r>
    <x v="57"/>
    <s v="Taśma LED RGB Premium"/>
    <s v="Oświetlenie"/>
    <x v="14"/>
    <n v="29"/>
    <n v="181.05"/>
    <n v="5250.4500000000007"/>
  </r>
  <r>
    <x v="57"/>
    <s v="Taśma LED RGB Premium"/>
    <s v="Oświetlenie"/>
    <x v="15"/>
    <n v="0"/>
    <n v="183.3"/>
    <n v="0"/>
  </r>
  <r>
    <x v="57"/>
    <s v="Taśma LED RGB Premium"/>
    <s v="Oświetlenie"/>
    <x v="16"/>
    <n v="63"/>
    <n v="178.8"/>
    <n v="11264.400000000001"/>
  </r>
  <r>
    <x v="57"/>
    <s v="Taśma LED RGB Premium"/>
    <s v="Oświetlenie"/>
    <x v="17"/>
    <n v="29"/>
    <n v="184.38"/>
    <n v="5347.0199999999995"/>
  </r>
  <r>
    <x v="57"/>
    <s v="Taśma LED RGB Premium"/>
    <s v="Oświetlenie"/>
    <x v="18"/>
    <n v="78"/>
    <n v="188.57"/>
    <n v="14708.46"/>
  </r>
  <r>
    <x v="57"/>
    <s v="Taśma LED RGB Premium"/>
    <s v="Oświetlenie"/>
    <x v="19"/>
    <n v="27"/>
    <n v="171.67"/>
    <n v="4635.0899999999992"/>
  </r>
  <r>
    <x v="57"/>
    <s v="Taśma LED RGB Premium"/>
    <s v="Oświetlenie"/>
    <x v="20"/>
    <n v="0"/>
    <n v="171.31"/>
    <n v="0"/>
  </r>
  <r>
    <x v="57"/>
    <s v="Taśma LED RGB Premium"/>
    <s v="Oświetlenie"/>
    <x v="21"/>
    <n v="0"/>
    <n v="176.86"/>
    <n v="0"/>
  </r>
  <r>
    <x v="57"/>
    <s v="Taśma LED RGB Premium"/>
    <s v="Oświetlenie"/>
    <x v="22"/>
    <n v="0"/>
    <n v="183.27"/>
    <n v="0"/>
  </r>
  <r>
    <x v="57"/>
    <s v="Taśma LED RGB Premium"/>
    <s v="Oświetlenie"/>
    <x v="23"/>
    <n v="32"/>
    <n v="174.48"/>
    <n v="5583.36"/>
  </r>
  <r>
    <x v="58"/>
    <s v="Telewizor 43'' Pro"/>
    <s v="RTV"/>
    <x v="0"/>
    <n v="12"/>
    <n v="962.59"/>
    <n v="11551.08"/>
  </r>
  <r>
    <x v="58"/>
    <s v="Telewizor 43'' Pro"/>
    <s v="RTV"/>
    <x v="1"/>
    <n v="13"/>
    <n v="1028.93"/>
    <n v="13376.09"/>
  </r>
  <r>
    <x v="58"/>
    <s v="Telewizor 43'' Pro"/>
    <s v="RTV"/>
    <x v="2"/>
    <n v="36"/>
    <n v="1014.67"/>
    <n v="36528.119999999995"/>
  </r>
  <r>
    <x v="58"/>
    <s v="Telewizor 43'' Pro"/>
    <s v="RTV"/>
    <x v="3"/>
    <n v="46"/>
    <n v="1011.97"/>
    <n v="46550.62"/>
  </r>
  <r>
    <x v="58"/>
    <s v="Telewizor 43'' Pro"/>
    <s v="RTV"/>
    <x v="4"/>
    <n v="44"/>
    <n v="997.81"/>
    <n v="43903.64"/>
  </r>
  <r>
    <x v="58"/>
    <s v="Telewizor 43'' Pro"/>
    <s v="RTV"/>
    <x v="5"/>
    <n v="37"/>
    <n v="975.56"/>
    <n v="36095.72"/>
  </r>
  <r>
    <x v="58"/>
    <s v="Telewizor 43'' Pro"/>
    <s v="RTV"/>
    <x v="6"/>
    <n v="42"/>
    <n v="982.04"/>
    <n v="41245.68"/>
  </r>
  <r>
    <x v="58"/>
    <s v="Telewizor 43'' Pro"/>
    <s v="RTV"/>
    <x v="7"/>
    <n v="28"/>
    <n v="1003.89"/>
    <n v="28108.92"/>
  </r>
  <r>
    <x v="58"/>
    <s v="Telewizor 43'' Pro"/>
    <s v="RTV"/>
    <x v="8"/>
    <n v="12"/>
    <n v="1005.54"/>
    <n v="12066.48"/>
  </r>
  <r>
    <x v="58"/>
    <s v="Telewizor 43'' Pro"/>
    <s v="RTV"/>
    <x v="9"/>
    <n v="5"/>
    <n v="1044.1400000000001"/>
    <n v="5220.7000000000007"/>
  </r>
  <r>
    <x v="58"/>
    <s v="Telewizor 43'' Pro"/>
    <s v="RTV"/>
    <x v="10"/>
    <n v="0"/>
    <n v="996.02"/>
    <n v="0"/>
  </r>
  <r>
    <x v="58"/>
    <s v="Telewizor 43'' Pro"/>
    <s v="RTV"/>
    <x v="11"/>
    <n v="3"/>
    <n v="1024.52"/>
    <n v="3073.56"/>
  </r>
  <r>
    <x v="58"/>
    <s v="Telewizor 43'' Pro"/>
    <s v="RTV"/>
    <x v="12"/>
    <n v="8"/>
    <n v="1031.48"/>
    <n v="8251.84"/>
  </r>
  <r>
    <x v="58"/>
    <s v="Telewizor 43'' Pro"/>
    <s v="RTV"/>
    <x v="13"/>
    <n v="24"/>
    <n v="1035.8"/>
    <n v="24859.199999999997"/>
  </r>
  <r>
    <x v="58"/>
    <s v="Telewizor 43'' Pro"/>
    <s v="RTV"/>
    <x v="14"/>
    <n v="33"/>
    <n v="1015.54"/>
    <n v="33512.82"/>
  </r>
  <r>
    <x v="58"/>
    <s v="Telewizor 43'' Pro"/>
    <s v="RTV"/>
    <x v="15"/>
    <n v="26"/>
    <n v="1016.68"/>
    <n v="26433.68"/>
  </r>
  <r>
    <x v="58"/>
    <s v="Telewizor 43'' Pro"/>
    <s v="RTV"/>
    <x v="16"/>
    <n v="30"/>
    <n v="1022.79"/>
    <n v="30683.699999999997"/>
  </r>
  <r>
    <x v="58"/>
    <s v="Telewizor 43'' Pro"/>
    <s v="RTV"/>
    <x v="17"/>
    <n v="32"/>
    <n v="983.33"/>
    <n v="31466.560000000001"/>
  </r>
  <r>
    <x v="58"/>
    <s v="Telewizor 43'' Pro"/>
    <s v="RTV"/>
    <x v="18"/>
    <n v="41"/>
    <n v="1031.77"/>
    <n v="42302.57"/>
  </r>
  <r>
    <x v="58"/>
    <s v="Telewizor 43'' Pro"/>
    <s v="RTV"/>
    <x v="19"/>
    <n v="23"/>
    <n v="984.47"/>
    <n v="22642.81"/>
  </r>
  <r>
    <x v="58"/>
    <s v="Telewizor 43'' Pro"/>
    <s v="RTV"/>
    <x v="20"/>
    <n v="11"/>
    <n v="1043.08"/>
    <n v="11473.88"/>
  </r>
  <r>
    <x v="58"/>
    <s v="Telewizor 43'' Pro"/>
    <s v="RTV"/>
    <x v="21"/>
    <n v="3"/>
    <n v="1039.9100000000001"/>
    <n v="3119.7300000000005"/>
  </r>
  <r>
    <x v="58"/>
    <s v="Telewizor 43'' Pro"/>
    <s v="RTV"/>
    <x v="22"/>
    <n v="0"/>
    <n v="1040.76"/>
    <n v="0"/>
  </r>
  <r>
    <x v="58"/>
    <s v="Telewizor 43'' Pro"/>
    <s v="RTV"/>
    <x v="23"/>
    <n v="2"/>
    <n v="1022.54"/>
    <n v="2045.08"/>
  </r>
  <r>
    <x v="59"/>
    <s v="Krem nawilżający Plus"/>
    <s v="Kosmetyki"/>
    <x v="0"/>
    <n v="10"/>
    <n v="15.84"/>
    <n v="158.4"/>
  </r>
  <r>
    <x v="59"/>
    <s v="Krem nawilżający Plus"/>
    <s v="Kosmetyki"/>
    <x v="1"/>
    <n v="9"/>
    <n v="15.2"/>
    <n v="136.79999999999998"/>
  </r>
  <r>
    <x v="59"/>
    <s v="Krem nawilżający Plus"/>
    <s v="Kosmetyki"/>
    <x v="2"/>
    <n v="10"/>
    <n v="15.31"/>
    <n v="153.1"/>
  </r>
  <r>
    <x v="59"/>
    <s v="Krem nawilżający Plus"/>
    <s v="Kosmetyki"/>
    <x v="3"/>
    <n v="10"/>
    <n v="15.11"/>
    <n v="151.1"/>
  </r>
  <r>
    <x v="59"/>
    <s v="Krem nawilżający Plus"/>
    <s v="Kosmetyki"/>
    <x v="4"/>
    <n v="9"/>
    <n v="15.46"/>
    <n v="139.14000000000001"/>
  </r>
  <r>
    <x v="59"/>
    <s v="Krem nawilżający Plus"/>
    <s v="Kosmetyki"/>
    <x v="5"/>
    <n v="11"/>
    <n v="15.93"/>
    <n v="175.23"/>
  </r>
  <r>
    <x v="59"/>
    <s v="Krem nawilżający Plus"/>
    <s v="Kosmetyki"/>
    <x v="6"/>
    <n v="11"/>
    <n v="16.03"/>
    <n v="176.33"/>
  </r>
  <r>
    <x v="59"/>
    <s v="Krem nawilżający Plus"/>
    <s v="Kosmetyki"/>
    <x v="7"/>
    <n v="10"/>
    <n v="16.07"/>
    <n v="160.69999999999999"/>
  </r>
  <r>
    <x v="59"/>
    <s v="Krem nawilżający Plus"/>
    <s v="Kosmetyki"/>
    <x v="8"/>
    <n v="11"/>
    <n v="16.16"/>
    <n v="177.76"/>
  </r>
  <r>
    <x v="59"/>
    <s v="Krem nawilżający Plus"/>
    <s v="Kosmetyki"/>
    <x v="9"/>
    <n v="10"/>
    <n v="16.37"/>
    <n v="163.70000000000002"/>
  </r>
  <r>
    <x v="59"/>
    <s v="Krem nawilżający Plus"/>
    <s v="Kosmetyki"/>
    <x v="10"/>
    <n v="11"/>
    <n v="15.12"/>
    <n v="166.32"/>
  </r>
  <r>
    <x v="59"/>
    <s v="Krem nawilżający Plus"/>
    <s v="Kosmetyki"/>
    <x v="11"/>
    <n v="11"/>
    <n v="16.11"/>
    <n v="177.20999999999998"/>
  </r>
  <r>
    <x v="59"/>
    <s v="Krem nawilżający Plus"/>
    <s v="Kosmetyki"/>
    <x v="12"/>
    <n v="12"/>
    <n v="15.58"/>
    <n v="186.96"/>
  </r>
  <r>
    <x v="59"/>
    <s v="Krem nawilżający Plus"/>
    <s v="Kosmetyki"/>
    <x v="13"/>
    <n v="13"/>
    <n v="16.12"/>
    <n v="209.56"/>
  </r>
  <r>
    <x v="59"/>
    <s v="Krem nawilżający Plus"/>
    <s v="Kosmetyki"/>
    <x v="14"/>
    <n v="13"/>
    <n v="15.49"/>
    <n v="201.37"/>
  </r>
  <r>
    <x v="59"/>
    <s v="Krem nawilżający Plus"/>
    <s v="Kosmetyki"/>
    <x v="15"/>
    <n v="12"/>
    <n v="15.02"/>
    <n v="180.24"/>
  </r>
  <r>
    <x v="59"/>
    <s v="Krem nawilżający Plus"/>
    <s v="Kosmetyki"/>
    <x v="16"/>
    <n v="13"/>
    <n v="15.8"/>
    <n v="205.4"/>
  </r>
  <r>
    <x v="59"/>
    <s v="Krem nawilżający Plus"/>
    <s v="Kosmetyki"/>
    <x v="17"/>
    <n v="11"/>
    <n v="15.03"/>
    <n v="165.32999999999998"/>
  </r>
  <r>
    <x v="59"/>
    <s v="Krem nawilżający Plus"/>
    <s v="Kosmetyki"/>
    <x v="18"/>
    <n v="12"/>
    <n v="16.440000000000001"/>
    <n v="197.28000000000003"/>
  </r>
  <r>
    <x v="59"/>
    <s v="Krem nawilżający Plus"/>
    <s v="Kosmetyki"/>
    <x v="19"/>
    <n v="12"/>
    <n v="15.9"/>
    <n v="190.8"/>
  </r>
  <r>
    <x v="59"/>
    <s v="Krem nawilżający Plus"/>
    <s v="Kosmetyki"/>
    <x v="20"/>
    <n v="11"/>
    <n v="16.010000000000002"/>
    <n v="176.11"/>
  </r>
  <r>
    <x v="59"/>
    <s v="Krem nawilżający Plus"/>
    <s v="Kosmetyki"/>
    <x v="21"/>
    <n v="12"/>
    <n v="14.98"/>
    <n v="179.76"/>
  </r>
  <r>
    <x v="59"/>
    <s v="Krem nawilżający Plus"/>
    <s v="Kosmetyki"/>
    <x v="22"/>
    <n v="11"/>
    <n v="15.18"/>
    <n v="166.98"/>
  </r>
  <r>
    <x v="59"/>
    <s v="Krem nawilżający Plus"/>
    <s v="Kosmetyki"/>
    <x v="23"/>
    <n v="11"/>
    <n v="15.48"/>
    <n v="170.28"/>
  </r>
  <r>
    <x v="60"/>
    <s v="Samochodzik zdalnie sterowany Classic"/>
    <s v="Zabawki"/>
    <x v="0"/>
    <n v="34"/>
    <n v="30.21"/>
    <n v="1027.1400000000001"/>
  </r>
  <r>
    <x v="60"/>
    <s v="Samochodzik zdalnie sterowany Classic"/>
    <s v="Zabawki"/>
    <x v="1"/>
    <n v="32"/>
    <n v="30.32"/>
    <n v="970.24"/>
  </r>
  <r>
    <x v="60"/>
    <s v="Samochodzik zdalnie sterowany Classic"/>
    <s v="Zabawki"/>
    <x v="2"/>
    <n v="29"/>
    <n v="31.78"/>
    <n v="921.62"/>
  </r>
  <r>
    <x v="60"/>
    <s v="Samochodzik zdalnie sterowany Classic"/>
    <s v="Zabawki"/>
    <x v="3"/>
    <n v="25"/>
    <n v="33.130000000000003"/>
    <n v="828.25000000000011"/>
  </r>
  <r>
    <x v="60"/>
    <s v="Samochodzik zdalnie sterowany Classic"/>
    <s v="Zabawki"/>
    <x v="4"/>
    <n v="26"/>
    <n v="31.35"/>
    <n v="815.1"/>
  </r>
  <r>
    <x v="60"/>
    <s v="Samochodzik zdalnie sterowany Classic"/>
    <s v="Zabawki"/>
    <x v="5"/>
    <n v="26"/>
    <n v="32.450000000000003"/>
    <n v="843.7"/>
  </r>
  <r>
    <x v="60"/>
    <s v="Samochodzik zdalnie sterowany Classic"/>
    <s v="Zabawki"/>
    <x v="6"/>
    <n v="26"/>
    <n v="31.21"/>
    <n v="811.46"/>
  </r>
  <r>
    <x v="60"/>
    <s v="Samochodzik zdalnie sterowany Classic"/>
    <s v="Zabawki"/>
    <x v="7"/>
    <n v="24"/>
    <n v="30.45"/>
    <n v="730.8"/>
  </r>
  <r>
    <x v="60"/>
    <s v="Samochodzik zdalnie sterowany Classic"/>
    <s v="Zabawki"/>
    <x v="8"/>
    <n v="25"/>
    <n v="32.92"/>
    <n v="823"/>
  </r>
  <r>
    <x v="60"/>
    <s v="Samochodzik zdalnie sterowany Classic"/>
    <s v="Zabawki"/>
    <x v="9"/>
    <n v="25"/>
    <n v="31.59"/>
    <n v="789.75"/>
  </r>
  <r>
    <x v="60"/>
    <s v="Samochodzik zdalnie sterowany Classic"/>
    <s v="Zabawki"/>
    <x v="10"/>
    <n v="33"/>
    <n v="32.9"/>
    <n v="1085.7"/>
  </r>
  <r>
    <x v="60"/>
    <s v="Samochodzik zdalnie sterowany Classic"/>
    <s v="Zabawki"/>
    <x v="11"/>
    <n v="32"/>
    <n v="31.54"/>
    <n v="1009.28"/>
  </r>
  <r>
    <x v="60"/>
    <s v="Samochodzik zdalnie sterowany Classic"/>
    <s v="Zabawki"/>
    <x v="12"/>
    <n v="29"/>
    <n v="32.090000000000003"/>
    <n v="930.61000000000013"/>
  </r>
  <r>
    <x v="60"/>
    <s v="Samochodzik zdalnie sterowany Classic"/>
    <s v="Zabawki"/>
    <x v="13"/>
    <n v="27"/>
    <n v="31.71"/>
    <n v="856.17000000000007"/>
  </r>
  <r>
    <x v="60"/>
    <s v="Samochodzik zdalnie sterowany Classic"/>
    <s v="Zabawki"/>
    <x v="14"/>
    <n v="29"/>
    <n v="31.08"/>
    <n v="901.31999999999994"/>
  </r>
  <r>
    <x v="60"/>
    <s v="Samochodzik zdalnie sterowany Classic"/>
    <s v="Zabawki"/>
    <x v="15"/>
    <n v="23"/>
    <n v="31.48"/>
    <n v="724.04"/>
  </r>
  <r>
    <x v="60"/>
    <s v="Samochodzik zdalnie sterowany Classic"/>
    <s v="Zabawki"/>
    <x v="16"/>
    <n v="21"/>
    <n v="30.77"/>
    <n v="646.16999999999996"/>
  </r>
  <r>
    <x v="60"/>
    <s v="Samochodzik zdalnie sterowany Classic"/>
    <s v="Zabawki"/>
    <x v="17"/>
    <n v="22"/>
    <n v="30.77"/>
    <n v="676.93999999999994"/>
  </r>
  <r>
    <x v="60"/>
    <s v="Samochodzik zdalnie sterowany Classic"/>
    <s v="Zabawki"/>
    <x v="18"/>
    <n v="21"/>
    <n v="30.17"/>
    <n v="633.57000000000005"/>
  </r>
  <r>
    <x v="60"/>
    <s v="Samochodzik zdalnie sterowany Classic"/>
    <s v="Zabawki"/>
    <x v="19"/>
    <n v="21"/>
    <n v="30.25"/>
    <n v="635.25"/>
  </r>
  <r>
    <x v="60"/>
    <s v="Samochodzik zdalnie sterowany Classic"/>
    <s v="Zabawki"/>
    <x v="20"/>
    <n v="28"/>
    <n v="31.37"/>
    <n v="878.36"/>
  </r>
  <r>
    <x v="60"/>
    <s v="Samochodzik zdalnie sterowany Classic"/>
    <s v="Zabawki"/>
    <x v="21"/>
    <n v="29"/>
    <n v="30.29"/>
    <n v="878.41"/>
  </r>
  <r>
    <x v="60"/>
    <s v="Samochodzik zdalnie sterowany Classic"/>
    <s v="Zabawki"/>
    <x v="22"/>
    <n v="26"/>
    <n v="32.96"/>
    <n v="856.96"/>
  </r>
  <r>
    <x v="60"/>
    <s v="Samochodzik zdalnie sterowany Classic"/>
    <s v="Zabawki"/>
    <x v="23"/>
    <n v="26"/>
    <n v="32.75"/>
    <n v="851.5"/>
  </r>
  <r>
    <x v="61"/>
    <s v="Makaron pszenny 500g"/>
    <s v="Spożywcze"/>
    <x v="0"/>
    <n v="0"/>
    <n v="35.39"/>
    <n v="0"/>
  </r>
  <r>
    <x v="61"/>
    <s v="Makaron pszenny 500g"/>
    <s v="Spożywcze"/>
    <x v="1"/>
    <n v="1"/>
    <n v="35.76"/>
    <n v="35.76"/>
  </r>
  <r>
    <x v="61"/>
    <s v="Makaron pszenny 500g"/>
    <s v="Spożywcze"/>
    <x v="2"/>
    <n v="2"/>
    <n v="37"/>
    <n v="74"/>
  </r>
  <r>
    <x v="61"/>
    <s v="Makaron pszenny 500g"/>
    <s v="Spożywcze"/>
    <x v="3"/>
    <n v="6"/>
    <n v="35.72"/>
    <n v="214.32"/>
  </r>
  <r>
    <x v="61"/>
    <s v="Makaron pszenny 500g"/>
    <s v="Spożywcze"/>
    <x v="4"/>
    <n v="8"/>
    <n v="34.75"/>
    <n v="278"/>
  </r>
  <r>
    <x v="61"/>
    <s v="Makaron pszenny 500g"/>
    <s v="Spożywcze"/>
    <x v="5"/>
    <n v="9"/>
    <n v="36.83"/>
    <n v="331.46999999999997"/>
  </r>
  <r>
    <x v="61"/>
    <s v="Makaron pszenny 500g"/>
    <s v="Spożywcze"/>
    <x v="6"/>
    <n v="11"/>
    <n v="35.72"/>
    <n v="392.91999999999996"/>
  </r>
  <r>
    <x v="61"/>
    <s v="Makaron pszenny 500g"/>
    <s v="Spożywcze"/>
    <x v="7"/>
    <n v="9"/>
    <n v="35.44"/>
    <n v="318.95999999999998"/>
  </r>
  <r>
    <x v="61"/>
    <s v="Makaron pszenny 500g"/>
    <s v="Spożywcze"/>
    <x v="8"/>
    <n v="7"/>
    <n v="34.840000000000003"/>
    <n v="243.88000000000002"/>
  </r>
  <r>
    <x v="61"/>
    <s v="Makaron pszenny 500g"/>
    <s v="Spożywcze"/>
    <x v="9"/>
    <n v="6"/>
    <n v="34.4"/>
    <n v="206.39999999999998"/>
  </r>
  <r>
    <x v="61"/>
    <s v="Makaron pszenny 500g"/>
    <s v="Spożywcze"/>
    <x v="10"/>
    <n v="3"/>
    <n v="36.51"/>
    <n v="109.53"/>
  </r>
  <r>
    <x v="61"/>
    <s v="Makaron pszenny 500g"/>
    <s v="Spożywcze"/>
    <x v="11"/>
    <n v="1"/>
    <n v="34.25"/>
    <n v="34.25"/>
  </r>
  <r>
    <x v="61"/>
    <s v="Makaron pszenny 500g"/>
    <s v="Spożywcze"/>
    <x v="12"/>
    <n v="0"/>
    <n v="36.71"/>
    <n v="0"/>
  </r>
  <r>
    <x v="61"/>
    <s v="Makaron pszenny 500g"/>
    <s v="Spożywcze"/>
    <x v="13"/>
    <n v="1"/>
    <n v="35.17"/>
    <n v="35.17"/>
  </r>
  <r>
    <x v="61"/>
    <s v="Makaron pszenny 500g"/>
    <s v="Spożywcze"/>
    <x v="14"/>
    <n v="2"/>
    <n v="36.049999999999997"/>
    <n v="72.099999999999994"/>
  </r>
  <r>
    <x v="61"/>
    <s v="Makaron pszenny 500g"/>
    <s v="Spożywcze"/>
    <x v="15"/>
    <n v="5"/>
    <n v="35.659999999999997"/>
    <n v="178.29999999999998"/>
  </r>
  <r>
    <x v="61"/>
    <s v="Makaron pszenny 500g"/>
    <s v="Spożywcze"/>
    <x v="16"/>
    <n v="11"/>
    <n v="34.549999999999997"/>
    <n v="380.04999999999995"/>
  </r>
  <r>
    <x v="61"/>
    <s v="Makaron pszenny 500g"/>
    <s v="Spożywcze"/>
    <x v="17"/>
    <n v="8"/>
    <n v="34.47"/>
    <n v="275.76"/>
  </r>
  <r>
    <x v="61"/>
    <s v="Makaron pszenny 500g"/>
    <s v="Spożywcze"/>
    <x v="18"/>
    <n v="15"/>
    <n v="34.96"/>
    <n v="524.4"/>
  </r>
  <r>
    <x v="61"/>
    <s v="Makaron pszenny 500g"/>
    <s v="Spożywcze"/>
    <x v="19"/>
    <n v="13"/>
    <n v="34.19"/>
    <n v="444.46999999999997"/>
  </r>
  <r>
    <x v="61"/>
    <s v="Makaron pszenny 500g"/>
    <s v="Spożywcze"/>
    <x v="20"/>
    <n v="9"/>
    <n v="35.86"/>
    <n v="322.74"/>
  </r>
  <r>
    <x v="61"/>
    <s v="Makaron pszenny 500g"/>
    <s v="Spożywcze"/>
    <x v="21"/>
    <n v="7"/>
    <n v="36.94"/>
    <n v="258.58"/>
  </r>
  <r>
    <x v="61"/>
    <s v="Makaron pszenny 500g"/>
    <s v="Spożywcze"/>
    <x v="22"/>
    <n v="4"/>
    <n v="35.64"/>
    <n v="142.56"/>
  </r>
  <r>
    <x v="61"/>
    <s v="Makaron pszenny 500g"/>
    <s v="Spożywcze"/>
    <x v="23"/>
    <n v="2"/>
    <n v="34.07"/>
    <n v="68.14"/>
  </r>
  <r>
    <x v="62"/>
    <s v="Zeszyt A5 XL"/>
    <s v="Artykuły biurowe"/>
    <x v="0"/>
    <n v="37"/>
    <n v="18.61"/>
    <n v="688.56999999999994"/>
  </r>
  <r>
    <x v="62"/>
    <s v="Zeszyt A5 XL"/>
    <s v="Artykuły biurowe"/>
    <x v="1"/>
    <n v="0"/>
    <n v="19.11"/>
    <n v="0"/>
  </r>
  <r>
    <x v="62"/>
    <s v="Zeszyt A5 XL"/>
    <s v="Artykuły biurowe"/>
    <x v="2"/>
    <n v="2"/>
    <n v="18.829999999999998"/>
    <n v="37.659999999999997"/>
  </r>
  <r>
    <x v="62"/>
    <s v="Zeszyt A5 XL"/>
    <s v="Artykuły biurowe"/>
    <x v="3"/>
    <n v="13"/>
    <n v="18.739999999999998"/>
    <n v="243.61999999999998"/>
  </r>
  <r>
    <x v="62"/>
    <s v="Zeszyt A5 XL"/>
    <s v="Artykuły biurowe"/>
    <x v="4"/>
    <n v="7"/>
    <n v="17.850000000000001"/>
    <n v="124.95000000000002"/>
  </r>
  <r>
    <x v="62"/>
    <s v="Zeszyt A5 XL"/>
    <s v="Artykuły biurowe"/>
    <x v="5"/>
    <n v="7"/>
    <n v="18.88"/>
    <n v="132.16"/>
  </r>
  <r>
    <x v="62"/>
    <s v="Zeszyt A5 XL"/>
    <s v="Artykuły biurowe"/>
    <x v="6"/>
    <n v="12"/>
    <n v="18.98"/>
    <n v="227.76"/>
  </r>
  <r>
    <x v="62"/>
    <s v="Zeszyt A5 XL"/>
    <s v="Artykuły biurowe"/>
    <x v="7"/>
    <n v="37"/>
    <n v="17.86"/>
    <n v="660.81999999999994"/>
  </r>
  <r>
    <x v="62"/>
    <s v="Zeszyt A5 XL"/>
    <s v="Artykuły biurowe"/>
    <x v="8"/>
    <n v="0"/>
    <n v="17.940000000000001"/>
    <n v="0"/>
  </r>
  <r>
    <x v="62"/>
    <s v="Zeszyt A5 XL"/>
    <s v="Artykuły biurowe"/>
    <x v="9"/>
    <n v="0"/>
    <n v="18.28"/>
    <n v="0"/>
  </r>
  <r>
    <x v="62"/>
    <s v="Zeszyt A5 XL"/>
    <s v="Artykuły biurowe"/>
    <x v="10"/>
    <n v="0"/>
    <n v="19.14"/>
    <n v="0"/>
  </r>
  <r>
    <x v="62"/>
    <s v="Zeszyt A5 XL"/>
    <s v="Artykuły biurowe"/>
    <x v="11"/>
    <n v="45"/>
    <n v="18.11"/>
    <n v="814.94999999999993"/>
  </r>
  <r>
    <x v="62"/>
    <s v="Zeszyt A5 XL"/>
    <s v="Artykuły biurowe"/>
    <x v="12"/>
    <n v="10"/>
    <n v="17.510000000000002"/>
    <n v="175.10000000000002"/>
  </r>
  <r>
    <x v="62"/>
    <s v="Zeszyt A5 XL"/>
    <s v="Artykuły biurowe"/>
    <x v="13"/>
    <n v="30"/>
    <n v="18.260000000000002"/>
    <n v="547.80000000000007"/>
  </r>
  <r>
    <x v="62"/>
    <s v="Zeszyt A5 XL"/>
    <s v="Artykuły biurowe"/>
    <x v="14"/>
    <n v="2"/>
    <n v="18.86"/>
    <n v="37.72"/>
  </r>
  <r>
    <x v="62"/>
    <s v="Zeszyt A5 XL"/>
    <s v="Artykuły biurowe"/>
    <x v="15"/>
    <n v="18"/>
    <n v="18.579999999999998"/>
    <n v="334.43999999999994"/>
  </r>
  <r>
    <x v="62"/>
    <s v="Zeszyt A5 XL"/>
    <s v="Artykuły biurowe"/>
    <x v="16"/>
    <n v="19"/>
    <n v="18.989999999999998"/>
    <n v="360.80999999999995"/>
  </r>
  <r>
    <x v="62"/>
    <s v="Zeszyt A5 XL"/>
    <s v="Artykuły biurowe"/>
    <x v="17"/>
    <n v="11"/>
    <n v="18.2"/>
    <n v="200.2"/>
  </r>
  <r>
    <x v="62"/>
    <s v="Zeszyt A5 XL"/>
    <s v="Artykuły biurowe"/>
    <x v="18"/>
    <n v="10"/>
    <n v="17.86"/>
    <n v="178.6"/>
  </r>
  <r>
    <x v="62"/>
    <s v="Zeszyt A5 XL"/>
    <s v="Artykuły biurowe"/>
    <x v="19"/>
    <n v="0"/>
    <n v="18.920000000000002"/>
    <n v="0"/>
  </r>
  <r>
    <x v="62"/>
    <s v="Zeszyt A5 XL"/>
    <s v="Artykuły biurowe"/>
    <x v="20"/>
    <n v="0"/>
    <n v="17.64"/>
    <n v="0"/>
  </r>
  <r>
    <x v="62"/>
    <s v="Zeszyt A5 XL"/>
    <s v="Artykuły biurowe"/>
    <x v="21"/>
    <n v="1"/>
    <n v="17.62"/>
    <n v="17.62"/>
  </r>
  <r>
    <x v="62"/>
    <s v="Zeszyt A5 XL"/>
    <s v="Artykuły biurowe"/>
    <x v="22"/>
    <n v="39"/>
    <n v="19.23"/>
    <n v="749.97"/>
  </r>
  <r>
    <x v="62"/>
    <s v="Zeszyt A5 XL"/>
    <s v="Artykuły biurowe"/>
    <x v="23"/>
    <n v="18"/>
    <n v="17.93"/>
    <n v="322.74"/>
  </r>
  <r>
    <x v="63"/>
    <s v="Sandały letnie Classic"/>
    <s v="Obuwie"/>
    <x v="0"/>
    <n v="1"/>
    <n v="267.52999999999997"/>
    <n v="267.52999999999997"/>
  </r>
  <r>
    <x v="63"/>
    <s v="Sandały letnie Classic"/>
    <s v="Obuwie"/>
    <x v="1"/>
    <n v="2"/>
    <n v="270.55"/>
    <n v="541.1"/>
  </r>
  <r>
    <x v="63"/>
    <s v="Sandały letnie Classic"/>
    <s v="Obuwie"/>
    <x v="2"/>
    <n v="4"/>
    <n v="286.11"/>
    <n v="1144.44"/>
  </r>
  <r>
    <x v="63"/>
    <s v="Sandały letnie Classic"/>
    <s v="Obuwie"/>
    <x v="3"/>
    <n v="6"/>
    <n v="277.82"/>
    <n v="1666.92"/>
  </r>
  <r>
    <x v="63"/>
    <s v="Sandały letnie Classic"/>
    <s v="Obuwie"/>
    <x v="4"/>
    <n v="5"/>
    <n v="282.14"/>
    <n v="1410.6999999999998"/>
  </r>
  <r>
    <x v="63"/>
    <s v="Sandały letnie Classic"/>
    <s v="Obuwie"/>
    <x v="5"/>
    <n v="6"/>
    <n v="273.87"/>
    <n v="1643.22"/>
  </r>
  <r>
    <x v="63"/>
    <s v="Sandały letnie Classic"/>
    <s v="Obuwie"/>
    <x v="6"/>
    <n v="4"/>
    <n v="282.67"/>
    <n v="1130.68"/>
  </r>
  <r>
    <x v="63"/>
    <s v="Sandały letnie Classic"/>
    <s v="Obuwie"/>
    <x v="7"/>
    <n v="5"/>
    <n v="278.3"/>
    <n v="1391.5"/>
  </r>
  <r>
    <x v="63"/>
    <s v="Sandały letnie Classic"/>
    <s v="Obuwie"/>
    <x v="8"/>
    <n v="4"/>
    <n v="273.67"/>
    <n v="1094.68"/>
  </r>
  <r>
    <x v="63"/>
    <s v="Sandały letnie Classic"/>
    <s v="Obuwie"/>
    <x v="9"/>
    <n v="2"/>
    <n v="283.08"/>
    <n v="566.16"/>
  </r>
  <r>
    <x v="63"/>
    <s v="Sandały letnie Classic"/>
    <s v="Obuwie"/>
    <x v="10"/>
    <n v="0"/>
    <n v="270.64"/>
    <n v="0"/>
  </r>
  <r>
    <x v="63"/>
    <s v="Sandały letnie Classic"/>
    <s v="Obuwie"/>
    <x v="11"/>
    <n v="0"/>
    <n v="269.62"/>
    <n v="0"/>
  </r>
  <r>
    <x v="63"/>
    <s v="Sandały letnie Classic"/>
    <s v="Obuwie"/>
    <x v="12"/>
    <n v="1"/>
    <n v="287.14"/>
    <n v="287.14"/>
  </r>
  <r>
    <x v="63"/>
    <s v="Sandały letnie Classic"/>
    <s v="Obuwie"/>
    <x v="13"/>
    <n v="3"/>
    <n v="291.48"/>
    <n v="874.44"/>
  </r>
  <r>
    <x v="63"/>
    <s v="Sandały letnie Classic"/>
    <s v="Obuwie"/>
    <x v="14"/>
    <n v="4"/>
    <n v="294.05"/>
    <n v="1176.2"/>
  </r>
  <r>
    <x v="63"/>
    <s v="Sandały letnie Classic"/>
    <s v="Obuwie"/>
    <x v="15"/>
    <n v="7"/>
    <n v="292.07"/>
    <n v="2044.49"/>
  </r>
  <r>
    <x v="63"/>
    <s v="Sandały letnie Classic"/>
    <s v="Obuwie"/>
    <x v="16"/>
    <n v="10"/>
    <n v="294.39999999999998"/>
    <n v="2944"/>
  </r>
  <r>
    <x v="63"/>
    <s v="Sandały letnie Classic"/>
    <s v="Obuwie"/>
    <x v="17"/>
    <n v="5"/>
    <n v="267.99"/>
    <n v="1339.95"/>
  </r>
  <r>
    <x v="63"/>
    <s v="Sandały letnie Classic"/>
    <s v="Obuwie"/>
    <x v="18"/>
    <n v="7"/>
    <n v="280.54000000000002"/>
    <n v="1963.7800000000002"/>
  </r>
  <r>
    <x v="63"/>
    <s v="Sandały letnie Classic"/>
    <s v="Obuwie"/>
    <x v="19"/>
    <n v="6"/>
    <n v="288.27999999999997"/>
    <n v="1729.6799999999998"/>
  </r>
  <r>
    <x v="63"/>
    <s v="Sandały letnie Classic"/>
    <s v="Obuwie"/>
    <x v="20"/>
    <n v="2"/>
    <n v="285.27999999999997"/>
    <n v="570.55999999999995"/>
  </r>
  <r>
    <x v="63"/>
    <s v="Sandały letnie Classic"/>
    <s v="Obuwie"/>
    <x v="21"/>
    <n v="1"/>
    <n v="274.52999999999997"/>
    <n v="274.52999999999997"/>
  </r>
  <r>
    <x v="63"/>
    <s v="Sandały letnie Classic"/>
    <s v="Obuwie"/>
    <x v="22"/>
    <n v="0"/>
    <n v="281.52999999999997"/>
    <n v="0"/>
  </r>
  <r>
    <x v="63"/>
    <s v="Sandały letnie Classic"/>
    <s v="Obuwie"/>
    <x v="23"/>
    <n v="0"/>
    <n v="284.31"/>
    <n v="0"/>
  </r>
  <r>
    <x v="64"/>
    <s v="Osłona przeciwsłoneczna Premium"/>
    <s v="Motoryzacja"/>
    <x v="0"/>
    <n v="0"/>
    <n v="180.7"/>
    <n v="0"/>
  </r>
  <r>
    <x v="64"/>
    <s v="Osłona przeciwsłoneczna Premium"/>
    <s v="Motoryzacja"/>
    <x v="1"/>
    <n v="0"/>
    <n v="198.46"/>
    <n v="0"/>
  </r>
  <r>
    <x v="64"/>
    <s v="Osłona przeciwsłoneczna Premium"/>
    <s v="Motoryzacja"/>
    <x v="2"/>
    <n v="4"/>
    <n v="192.28"/>
    <n v="769.12"/>
  </r>
  <r>
    <x v="64"/>
    <s v="Osłona przeciwsłoneczna Premium"/>
    <s v="Motoryzacja"/>
    <x v="3"/>
    <n v="8"/>
    <n v="187.81"/>
    <n v="1502.48"/>
  </r>
  <r>
    <x v="64"/>
    <s v="Osłona przeciwsłoneczna Premium"/>
    <s v="Motoryzacja"/>
    <x v="4"/>
    <n v="4"/>
    <n v="199.03"/>
    <n v="796.12"/>
  </r>
  <r>
    <x v="64"/>
    <s v="Osłona przeciwsłoneczna Premium"/>
    <s v="Motoryzacja"/>
    <x v="5"/>
    <n v="7"/>
    <n v="186.18"/>
    <n v="1303.26"/>
  </r>
  <r>
    <x v="64"/>
    <s v="Osłona przeciwsłoneczna Premium"/>
    <s v="Motoryzacja"/>
    <x v="6"/>
    <n v="8"/>
    <n v="187.81"/>
    <n v="1502.48"/>
  </r>
  <r>
    <x v="64"/>
    <s v="Osłona przeciwsłoneczna Premium"/>
    <s v="Motoryzacja"/>
    <x v="7"/>
    <n v="3"/>
    <n v="181.12"/>
    <n v="543.36"/>
  </r>
  <r>
    <x v="64"/>
    <s v="Osłona przeciwsłoneczna Premium"/>
    <s v="Motoryzacja"/>
    <x v="8"/>
    <n v="7"/>
    <n v="185.5"/>
    <n v="1298.5"/>
  </r>
  <r>
    <x v="64"/>
    <s v="Osłona przeciwsłoneczna Premium"/>
    <s v="Motoryzacja"/>
    <x v="9"/>
    <n v="4"/>
    <n v="196.37"/>
    <n v="785.48"/>
  </r>
  <r>
    <x v="64"/>
    <s v="Osłona przeciwsłoneczna Premium"/>
    <s v="Motoryzacja"/>
    <x v="10"/>
    <n v="3"/>
    <n v="188.02"/>
    <n v="564.06000000000006"/>
  </r>
  <r>
    <x v="64"/>
    <s v="Osłona przeciwsłoneczna Premium"/>
    <s v="Motoryzacja"/>
    <x v="11"/>
    <n v="5"/>
    <n v="195.6"/>
    <n v="978"/>
  </r>
  <r>
    <x v="64"/>
    <s v="Osłona przeciwsłoneczna Premium"/>
    <s v="Motoryzacja"/>
    <x v="12"/>
    <n v="2"/>
    <n v="187.61"/>
    <n v="375.22"/>
  </r>
  <r>
    <x v="64"/>
    <s v="Osłona przeciwsłoneczna Premium"/>
    <s v="Motoryzacja"/>
    <x v="13"/>
    <n v="0"/>
    <n v="193.74"/>
    <n v="0"/>
  </r>
  <r>
    <x v="64"/>
    <s v="Osłona przeciwsłoneczna Premium"/>
    <s v="Motoryzacja"/>
    <x v="14"/>
    <n v="0"/>
    <n v="195.97"/>
    <n v="0"/>
  </r>
  <r>
    <x v="64"/>
    <s v="Osłona przeciwsłoneczna Premium"/>
    <s v="Motoryzacja"/>
    <x v="15"/>
    <n v="5"/>
    <n v="186.38"/>
    <n v="931.9"/>
  </r>
  <r>
    <x v="64"/>
    <s v="Osłona przeciwsłoneczna Premium"/>
    <s v="Motoryzacja"/>
    <x v="16"/>
    <n v="0"/>
    <n v="194.59"/>
    <n v="0"/>
  </r>
  <r>
    <x v="64"/>
    <s v="Osłona przeciwsłoneczna Premium"/>
    <s v="Motoryzacja"/>
    <x v="17"/>
    <n v="0"/>
    <n v="182.5"/>
    <n v="0"/>
  </r>
  <r>
    <x v="64"/>
    <s v="Osłona przeciwsłoneczna Premium"/>
    <s v="Motoryzacja"/>
    <x v="18"/>
    <n v="0"/>
    <n v="198.51"/>
    <n v="0"/>
  </r>
  <r>
    <x v="64"/>
    <s v="Osłona przeciwsłoneczna Premium"/>
    <s v="Motoryzacja"/>
    <x v="19"/>
    <n v="4"/>
    <n v="187.64"/>
    <n v="750.56"/>
  </r>
  <r>
    <x v="64"/>
    <s v="Osłona przeciwsłoneczna Premium"/>
    <s v="Motoryzacja"/>
    <x v="20"/>
    <n v="4"/>
    <n v="184.64"/>
    <n v="738.56"/>
  </r>
  <r>
    <x v="64"/>
    <s v="Osłona przeciwsłoneczna Premium"/>
    <s v="Motoryzacja"/>
    <x v="21"/>
    <n v="8"/>
    <n v="186.72"/>
    <n v="1493.76"/>
  </r>
  <r>
    <x v="64"/>
    <s v="Osłona przeciwsłoneczna Premium"/>
    <s v="Motoryzacja"/>
    <x v="22"/>
    <n v="1"/>
    <n v="181.95"/>
    <n v="181.95"/>
  </r>
  <r>
    <x v="64"/>
    <s v="Osłona przeciwsłoneczna Premium"/>
    <s v="Motoryzacja"/>
    <x v="23"/>
    <n v="0"/>
    <n v="188.45"/>
    <n v="0"/>
  </r>
  <r>
    <x v="65"/>
    <s v="Lalka interaktywna Premium"/>
    <s v="Zabawki"/>
    <x v="0"/>
    <n v="9"/>
    <n v="219.93"/>
    <n v="1979.3700000000001"/>
  </r>
  <r>
    <x v="65"/>
    <s v="Lalka interaktywna Premium"/>
    <s v="Zabawki"/>
    <x v="1"/>
    <n v="14"/>
    <n v="215.5"/>
    <n v="3017"/>
  </r>
  <r>
    <x v="65"/>
    <s v="Lalka interaktywna Premium"/>
    <s v="Zabawki"/>
    <x v="2"/>
    <n v="13"/>
    <n v="231.33"/>
    <n v="3007.29"/>
  </r>
  <r>
    <x v="65"/>
    <s v="Lalka interaktywna Premium"/>
    <s v="Zabawki"/>
    <x v="3"/>
    <n v="16"/>
    <n v="226.75"/>
    <n v="3628"/>
  </r>
  <r>
    <x v="65"/>
    <s v="Lalka interaktywna Premium"/>
    <s v="Zabawki"/>
    <x v="4"/>
    <n v="19"/>
    <n v="221.24"/>
    <n v="4203.5600000000004"/>
  </r>
  <r>
    <x v="65"/>
    <s v="Lalka interaktywna Premium"/>
    <s v="Zabawki"/>
    <x v="5"/>
    <n v="9"/>
    <n v="230.71"/>
    <n v="2076.39"/>
  </r>
  <r>
    <x v="65"/>
    <s v="Lalka interaktywna Premium"/>
    <s v="Zabawki"/>
    <x v="6"/>
    <n v="15"/>
    <n v="234.42"/>
    <n v="3516.2999999999997"/>
  </r>
  <r>
    <x v="65"/>
    <s v="Lalka interaktywna Premium"/>
    <s v="Zabawki"/>
    <x v="7"/>
    <n v="13"/>
    <n v="226.61"/>
    <n v="2945.9300000000003"/>
  </r>
  <r>
    <x v="65"/>
    <s v="Lalka interaktywna Premium"/>
    <s v="Zabawki"/>
    <x v="8"/>
    <n v="8"/>
    <n v="226.02"/>
    <n v="1808.16"/>
  </r>
  <r>
    <x v="65"/>
    <s v="Lalka interaktywna Premium"/>
    <s v="Zabawki"/>
    <x v="9"/>
    <n v="6"/>
    <n v="224.36"/>
    <n v="1346.16"/>
  </r>
  <r>
    <x v="65"/>
    <s v="Lalka interaktywna Premium"/>
    <s v="Zabawki"/>
    <x v="10"/>
    <n v="6"/>
    <n v="226.53"/>
    <n v="1359.18"/>
  </r>
  <r>
    <x v="65"/>
    <s v="Lalka interaktywna Premium"/>
    <s v="Zabawki"/>
    <x v="11"/>
    <n v="8"/>
    <n v="232.05"/>
    <n v="1856.4"/>
  </r>
  <r>
    <x v="65"/>
    <s v="Lalka interaktywna Premium"/>
    <s v="Zabawki"/>
    <x v="12"/>
    <n v="7"/>
    <n v="229.45"/>
    <n v="1606.1499999999999"/>
  </r>
  <r>
    <x v="65"/>
    <s v="Lalka interaktywna Premium"/>
    <s v="Zabawki"/>
    <x v="13"/>
    <n v="12"/>
    <n v="223.46"/>
    <n v="2681.52"/>
  </r>
  <r>
    <x v="65"/>
    <s v="Lalka interaktywna Premium"/>
    <s v="Zabawki"/>
    <x v="14"/>
    <n v="17"/>
    <n v="227.5"/>
    <n v="3867.5"/>
  </r>
  <r>
    <x v="65"/>
    <s v="Lalka interaktywna Premium"/>
    <s v="Zabawki"/>
    <x v="15"/>
    <n v="12"/>
    <n v="232.16"/>
    <n v="2785.92"/>
  </r>
  <r>
    <x v="65"/>
    <s v="Lalka interaktywna Premium"/>
    <s v="Zabawki"/>
    <x v="16"/>
    <n v="20"/>
    <n v="236.29"/>
    <n v="4725.8"/>
  </r>
  <r>
    <x v="65"/>
    <s v="Lalka interaktywna Premium"/>
    <s v="Zabawki"/>
    <x v="17"/>
    <n v="15"/>
    <n v="232.07"/>
    <n v="3481.0499999999997"/>
  </r>
  <r>
    <x v="65"/>
    <s v="Lalka interaktywna Premium"/>
    <s v="Zabawki"/>
    <x v="18"/>
    <n v="11"/>
    <n v="229.87"/>
    <n v="2528.5700000000002"/>
  </r>
  <r>
    <x v="65"/>
    <s v="Lalka interaktywna Premium"/>
    <s v="Zabawki"/>
    <x v="19"/>
    <n v="15"/>
    <n v="216.61"/>
    <n v="3249.15"/>
  </r>
  <r>
    <x v="65"/>
    <s v="Lalka interaktywna Premium"/>
    <s v="Zabawki"/>
    <x v="20"/>
    <n v="9"/>
    <n v="230.91"/>
    <n v="2078.19"/>
  </r>
  <r>
    <x v="65"/>
    <s v="Lalka interaktywna Premium"/>
    <s v="Zabawki"/>
    <x v="21"/>
    <n v="5"/>
    <n v="223.7"/>
    <n v="1118.5"/>
  </r>
  <r>
    <x v="65"/>
    <s v="Lalka interaktywna Premium"/>
    <s v="Zabawki"/>
    <x v="22"/>
    <n v="5"/>
    <n v="236.18"/>
    <n v="1180.9000000000001"/>
  </r>
  <r>
    <x v="65"/>
    <s v="Lalka interaktywna Premium"/>
    <s v="Zabawki"/>
    <x v="23"/>
    <n v="6"/>
    <n v="221.6"/>
    <n v="1329.6"/>
  </r>
  <r>
    <x v="66"/>
    <s v="Żarówka LED E27 Premium"/>
    <s v="Oświetlenie"/>
    <x v="0"/>
    <n v="208"/>
    <n v="97.65"/>
    <n v="20311.2"/>
  </r>
  <r>
    <x v="66"/>
    <s v="Żarówka LED E27 Premium"/>
    <s v="Oświetlenie"/>
    <x v="1"/>
    <n v="155"/>
    <n v="102.71"/>
    <n v="15920.05"/>
  </r>
  <r>
    <x v="66"/>
    <s v="Żarówka LED E27 Premium"/>
    <s v="Oświetlenie"/>
    <x v="2"/>
    <n v="126"/>
    <n v="104.08"/>
    <n v="13114.08"/>
  </r>
  <r>
    <x v="66"/>
    <s v="Żarówka LED E27 Premium"/>
    <s v="Oświetlenie"/>
    <x v="3"/>
    <n v="85"/>
    <n v="105.97"/>
    <n v="9007.4500000000007"/>
  </r>
  <r>
    <x v="66"/>
    <s v="Żarówka LED E27 Premium"/>
    <s v="Oświetlenie"/>
    <x v="4"/>
    <n v="44"/>
    <n v="99.67"/>
    <n v="4385.4800000000005"/>
  </r>
  <r>
    <x v="66"/>
    <s v="Żarówka LED E27 Premium"/>
    <s v="Oświetlenie"/>
    <x v="5"/>
    <n v="47"/>
    <n v="99.53"/>
    <n v="4677.91"/>
  </r>
  <r>
    <x v="66"/>
    <s v="Żarówka LED E27 Premium"/>
    <s v="Oświetlenie"/>
    <x v="6"/>
    <n v="44"/>
    <n v="102.69"/>
    <n v="4518.3599999999997"/>
  </r>
  <r>
    <x v="66"/>
    <s v="Żarówka LED E27 Premium"/>
    <s v="Oświetlenie"/>
    <x v="7"/>
    <n v="61"/>
    <n v="100.25"/>
    <n v="6115.25"/>
  </r>
  <r>
    <x v="66"/>
    <s v="Żarówka LED E27 Premium"/>
    <s v="Oświetlenie"/>
    <x v="8"/>
    <n v="117"/>
    <n v="100.53"/>
    <n v="11762.01"/>
  </r>
  <r>
    <x v="66"/>
    <s v="Żarówka LED E27 Premium"/>
    <s v="Oświetlenie"/>
    <x v="9"/>
    <n v="143"/>
    <n v="105.13"/>
    <n v="15033.59"/>
  </r>
  <r>
    <x v="66"/>
    <s v="Żarówka LED E27 Premium"/>
    <s v="Oświetlenie"/>
    <x v="10"/>
    <n v="185"/>
    <n v="104.61"/>
    <n v="19352.849999999999"/>
  </r>
  <r>
    <x v="66"/>
    <s v="Żarówka LED E27 Premium"/>
    <s v="Oświetlenie"/>
    <x v="11"/>
    <n v="244"/>
    <n v="102"/>
    <n v="24888"/>
  </r>
  <r>
    <x v="66"/>
    <s v="Żarówka LED E27 Premium"/>
    <s v="Oświetlenie"/>
    <x v="12"/>
    <n v="187"/>
    <n v="103.83"/>
    <n v="19416.21"/>
  </r>
  <r>
    <x v="66"/>
    <s v="Żarówka LED E27 Premium"/>
    <s v="Oświetlenie"/>
    <x v="13"/>
    <n v="201"/>
    <n v="101.9"/>
    <n v="20481.900000000001"/>
  </r>
  <r>
    <x v="66"/>
    <s v="Żarówka LED E27 Premium"/>
    <s v="Oświetlenie"/>
    <x v="14"/>
    <n v="121"/>
    <n v="102.46"/>
    <n v="12397.66"/>
  </r>
  <r>
    <x v="66"/>
    <s v="Żarówka LED E27 Premium"/>
    <s v="Oświetlenie"/>
    <x v="15"/>
    <n v="112"/>
    <n v="105.52"/>
    <n v="11818.24"/>
  </r>
  <r>
    <x v="66"/>
    <s v="Żarówka LED E27 Premium"/>
    <s v="Oświetlenie"/>
    <x v="16"/>
    <n v="59"/>
    <n v="102.27"/>
    <n v="6033.9299999999994"/>
  </r>
  <r>
    <x v="66"/>
    <s v="Żarówka LED E27 Premium"/>
    <s v="Oświetlenie"/>
    <x v="17"/>
    <n v="57"/>
    <n v="105.2"/>
    <n v="5996.4000000000005"/>
  </r>
  <r>
    <x v="66"/>
    <s v="Żarówka LED E27 Premium"/>
    <s v="Oświetlenie"/>
    <x v="18"/>
    <n v="79"/>
    <n v="97.98"/>
    <n v="7740.42"/>
  </r>
  <r>
    <x v="66"/>
    <s v="Żarówka LED E27 Premium"/>
    <s v="Oświetlenie"/>
    <x v="19"/>
    <n v="77"/>
    <n v="103.1"/>
    <n v="7938.7"/>
  </r>
  <r>
    <x v="66"/>
    <s v="Żarówka LED E27 Premium"/>
    <s v="Oświetlenie"/>
    <x v="20"/>
    <n v="112"/>
    <n v="102.92"/>
    <n v="11527.04"/>
  </r>
  <r>
    <x v="66"/>
    <s v="Żarówka LED E27 Premium"/>
    <s v="Oświetlenie"/>
    <x v="21"/>
    <n v="137"/>
    <n v="99.1"/>
    <n v="13576.699999999999"/>
  </r>
  <r>
    <x v="66"/>
    <s v="Żarówka LED E27 Premium"/>
    <s v="Oświetlenie"/>
    <x v="22"/>
    <n v="194"/>
    <n v="102.12"/>
    <n v="19811.280000000002"/>
  </r>
  <r>
    <x v="66"/>
    <s v="Żarówka LED E27 Premium"/>
    <s v="Oświetlenie"/>
    <x v="23"/>
    <n v="231"/>
    <n v="105.3"/>
    <n v="24324.3"/>
  </r>
  <r>
    <x v="67"/>
    <s v="Fotel wypoczynkowy Mini"/>
    <s v="Meble"/>
    <x v="0"/>
    <n v="85"/>
    <n v="886.96"/>
    <n v="75391.600000000006"/>
  </r>
  <r>
    <x v="67"/>
    <s v="Fotel wypoczynkowy Mini"/>
    <s v="Meble"/>
    <x v="1"/>
    <n v="0"/>
    <n v="916.85"/>
    <n v="0"/>
  </r>
  <r>
    <x v="67"/>
    <s v="Fotel wypoczynkowy Mini"/>
    <s v="Meble"/>
    <x v="2"/>
    <n v="99"/>
    <n v="912.34"/>
    <n v="90321.66"/>
  </r>
  <r>
    <x v="67"/>
    <s v="Fotel wypoczynkowy Mini"/>
    <s v="Meble"/>
    <x v="3"/>
    <n v="0"/>
    <n v="897.46"/>
    <n v="0"/>
  </r>
  <r>
    <x v="67"/>
    <s v="Fotel wypoczynkowy Mini"/>
    <s v="Meble"/>
    <x v="4"/>
    <n v="0"/>
    <n v="892.27"/>
    <n v="0"/>
  </r>
  <r>
    <x v="67"/>
    <s v="Fotel wypoczynkowy Mini"/>
    <s v="Meble"/>
    <x v="5"/>
    <n v="81"/>
    <n v="955.19"/>
    <n v="77370.39"/>
  </r>
  <r>
    <x v="67"/>
    <s v="Fotel wypoczynkowy Mini"/>
    <s v="Meble"/>
    <x v="6"/>
    <n v="29"/>
    <n v="907.27"/>
    <n v="26310.829999999998"/>
  </r>
  <r>
    <x v="67"/>
    <s v="Fotel wypoczynkowy Mini"/>
    <s v="Meble"/>
    <x v="7"/>
    <n v="0"/>
    <n v="884.85"/>
    <n v="0"/>
  </r>
  <r>
    <x v="67"/>
    <s v="Fotel wypoczynkowy Mini"/>
    <s v="Meble"/>
    <x v="8"/>
    <n v="11"/>
    <n v="942.56"/>
    <n v="10368.16"/>
  </r>
  <r>
    <x v="67"/>
    <s v="Fotel wypoczynkowy Mini"/>
    <s v="Meble"/>
    <x v="9"/>
    <n v="31"/>
    <n v="941.49"/>
    <n v="29186.19"/>
  </r>
  <r>
    <x v="67"/>
    <s v="Fotel wypoczynkowy Mini"/>
    <s v="Meble"/>
    <x v="10"/>
    <n v="5"/>
    <n v="964.81"/>
    <n v="4824.0499999999993"/>
  </r>
  <r>
    <x v="67"/>
    <s v="Fotel wypoczynkowy Mini"/>
    <s v="Meble"/>
    <x v="11"/>
    <n v="98"/>
    <n v="962.48"/>
    <n v="94323.040000000008"/>
  </r>
  <r>
    <x v="67"/>
    <s v="Fotel wypoczynkowy Mini"/>
    <s v="Meble"/>
    <x v="12"/>
    <n v="80"/>
    <n v="895.84"/>
    <n v="71667.199999999997"/>
  </r>
  <r>
    <x v="67"/>
    <s v="Fotel wypoczynkowy Mini"/>
    <s v="Meble"/>
    <x v="13"/>
    <n v="0"/>
    <n v="898.81"/>
    <n v="0"/>
  </r>
  <r>
    <x v="67"/>
    <s v="Fotel wypoczynkowy Mini"/>
    <s v="Meble"/>
    <x v="14"/>
    <n v="0"/>
    <n v="967.01"/>
    <n v="0"/>
  </r>
  <r>
    <x v="67"/>
    <s v="Fotel wypoczynkowy Mini"/>
    <s v="Meble"/>
    <x v="15"/>
    <n v="56"/>
    <n v="918.25"/>
    <n v="51422"/>
  </r>
  <r>
    <x v="67"/>
    <s v="Fotel wypoczynkowy Mini"/>
    <s v="Meble"/>
    <x v="16"/>
    <n v="57"/>
    <n v="890.35"/>
    <n v="50749.950000000004"/>
  </r>
  <r>
    <x v="67"/>
    <s v="Fotel wypoczynkowy Mini"/>
    <s v="Meble"/>
    <x v="17"/>
    <n v="77"/>
    <n v="899.93"/>
    <n v="69294.61"/>
  </r>
  <r>
    <x v="67"/>
    <s v="Fotel wypoczynkowy Mini"/>
    <s v="Meble"/>
    <x v="18"/>
    <n v="0"/>
    <n v="967.49"/>
    <n v="0"/>
  </r>
  <r>
    <x v="67"/>
    <s v="Fotel wypoczynkowy Mini"/>
    <s v="Meble"/>
    <x v="19"/>
    <n v="13"/>
    <n v="888.55"/>
    <n v="11551.15"/>
  </r>
  <r>
    <x v="67"/>
    <s v="Fotel wypoczynkowy Mini"/>
    <s v="Meble"/>
    <x v="20"/>
    <n v="0"/>
    <n v="956.1"/>
    <n v="0"/>
  </r>
  <r>
    <x v="67"/>
    <s v="Fotel wypoczynkowy Mini"/>
    <s v="Meble"/>
    <x v="21"/>
    <n v="2"/>
    <n v="899.29"/>
    <n v="1798.58"/>
  </r>
  <r>
    <x v="67"/>
    <s v="Fotel wypoczynkowy Mini"/>
    <s v="Meble"/>
    <x v="22"/>
    <n v="24"/>
    <n v="914.72"/>
    <n v="21953.279999999999"/>
  </r>
  <r>
    <x v="67"/>
    <s v="Fotel wypoczynkowy Mini"/>
    <s v="Meble"/>
    <x v="23"/>
    <n v="0"/>
    <n v="895.61"/>
    <n v="0"/>
  </r>
  <r>
    <x v="68"/>
    <s v="Mata do jogi Mini"/>
    <s v="Sport i rekreacja"/>
    <x v="0"/>
    <n v="0"/>
    <n v="48.53"/>
    <n v="0"/>
  </r>
  <r>
    <x v="68"/>
    <s v="Mata do jogi Mini"/>
    <s v="Sport i rekreacja"/>
    <x v="1"/>
    <n v="3"/>
    <n v="49.34"/>
    <n v="148.02000000000001"/>
  </r>
  <r>
    <x v="68"/>
    <s v="Mata do jogi Mini"/>
    <s v="Sport i rekreacja"/>
    <x v="2"/>
    <n v="1"/>
    <n v="45.8"/>
    <n v="45.8"/>
  </r>
  <r>
    <x v="68"/>
    <s v="Mata do jogi Mini"/>
    <s v="Sport i rekreacja"/>
    <x v="3"/>
    <n v="1"/>
    <n v="47.35"/>
    <n v="47.35"/>
  </r>
  <r>
    <x v="68"/>
    <s v="Mata do jogi Mini"/>
    <s v="Sport i rekreacja"/>
    <x v="4"/>
    <n v="0"/>
    <n v="46.82"/>
    <n v="0"/>
  </r>
  <r>
    <x v="68"/>
    <s v="Mata do jogi Mini"/>
    <s v="Sport i rekreacja"/>
    <x v="5"/>
    <n v="2"/>
    <n v="49.54"/>
    <n v="99.08"/>
  </r>
  <r>
    <x v="68"/>
    <s v="Mata do jogi Mini"/>
    <s v="Sport i rekreacja"/>
    <x v="6"/>
    <n v="1"/>
    <n v="46.45"/>
    <n v="46.45"/>
  </r>
  <r>
    <x v="68"/>
    <s v="Mata do jogi Mini"/>
    <s v="Sport i rekreacja"/>
    <x v="7"/>
    <n v="0"/>
    <n v="47.73"/>
    <n v="0"/>
  </r>
  <r>
    <x v="68"/>
    <s v="Mata do jogi Mini"/>
    <s v="Sport i rekreacja"/>
    <x v="8"/>
    <n v="0"/>
    <n v="46.06"/>
    <n v="0"/>
  </r>
  <r>
    <x v="68"/>
    <s v="Mata do jogi Mini"/>
    <s v="Sport i rekreacja"/>
    <x v="9"/>
    <n v="0"/>
    <n v="48.61"/>
    <n v="0"/>
  </r>
  <r>
    <x v="68"/>
    <s v="Mata do jogi Mini"/>
    <s v="Sport i rekreacja"/>
    <x v="10"/>
    <n v="1"/>
    <n v="49.8"/>
    <n v="49.8"/>
  </r>
  <r>
    <x v="68"/>
    <s v="Mata do jogi Mini"/>
    <s v="Sport i rekreacja"/>
    <x v="11"/>
    <n v="0"/>
    <n v="46.43"/>
    <n v="0"/>
  </r>
  <r>
    <x v="68"/>
    <s v="Mata do jogi Mini"/>
    <s v="Sport i rekreacja"/>
    <x v="12"/>
    <n v="0"/>
    <n v="47.7"/>
    <n v="0"/>
  </r>
  <r>
    <x v="68"/>
    <s v="Mata do jogi Mini"/>
    <s v="Sport i rekreacja"/>
    <x v="13"/>
    <n v="0"/>
    <n v="46.11"/>
    <n v="0"/>
  </r>
  <r>
    <x v="68"/>
    <s v="Mata do jogi Mini"/>
    <s v="Sport i rekreacja"/>
    <x v="14"/>
    <n v="1"/>
    <n v="49.72"/>
    <n v="49.72"/>
  </r>
  <r>
    <x v="68"/>
    <s v="Mata do jogi Mini"/>
    <s v="Sport i rekreacja"/>
    <x v="15"/>
    <n v="0"/>
    <n v="49.91"/>
    <n v="0"/>
  </r>
  <r>
    <x v="68"/>
    <s v="Mata do jogi Mini"/>
    <s v="Sport i rekreacja"/>
    <x v="16"/>
    <n v="0"/>
    <n v="46.75"/>
    <n v="0"/>
  </r>
  <r>
    <x v="68"/>
    <s v="Mata do jogi Mini"/>
    <s v="Sport i rekreacja"/>
    <x v="17"/>
    <n v="1"/>
    <n v="46.72"/>
    <n v="46.72"/>
  </r>
  <r>
    <x v="68"/>
    <s v="Mata do jogi Mini"/>
    <s v="Sport i rekreacja"/>
    <x v="18"/>
    <n v="0"/>
    <n v="48.09"/>
    <n v="0"/>
  </r>
  <r>
    <x v="68"/>
    <s v="Mata do jogi Mini"/>
    <s v="Sport i rekreacja"/>
    <x v="19"/>
    <n v="0"/>
    <n v="46.62"/>
    <n v="0"/>
  </r>
  <r>
    <x v="68"/>
    <s v="Mata do jogi Mini"/>
    <s v="Sport i rekreacja"/>
    <x v="20"/>
    <n v="1"/>
    <n v="48.53"/>
    <n v="48.53"/>
  </r>
  <r>
    <x v="68"/>
    <s v="Mata do jogi Mini"/>
    <s v="Sport i rekreacja"/>
    <x v="21"/>
    <n v="0"/>
    <n v="46.45"/>
    <n v="0"/>
  </r>
  <r>
    <x v="68"/>
    <s v="Mata do jogi Mini"/>
    <s v="Sport i rekreacja"/>
    <x v="22"/>
    <n v="2"/>
    <n v="47.27"/>
    <n v="94.54"/>
  </r>
  <r>
    <x v="68"/>
    <s v="Mata do jogi Mini"/>
    <s v="Sport i rekreacja"/>
    <x v="23"/>
    <n v="0"/>
    <n v="47.28"/>
    <n v="0"/>
  </r>
  <r>
    <x v="69"/>
    <s v="Ładowarka sieciowa"/>
    <s v="Elektronika"/>
    <x v="0"/>
    <n v="106"/>
    <n v="320.52999999999997"/>
    <n v="33976.18"/>
  </r>
  <r>
    <x v="69"/>
    <s v="Ładowarka sieciowa"/>
    <s v="Elektronika"/>
    <x v="1"/>
    <n v="136"/>
    <n v="315.97000000000003"/>
    <n v="42971.920000000006"/>
  </r>
  <r>
    <x v="69"/>
    <s v="Ładowarka sieciowa"/>
    <s v="Elektronika"/>
    <x v="2"/>
    <n v="184"/>
    <n v="306.27"/>
    <n v="56353.679999999993"/>
  </r>
  <r>
    <x v="69"/>
    <s v="Ładowarka sieciowa"/>
    <s v="Elektronika"/>
    <x v="3"/>
    <n v="145"/>
    <n v="323.83999999999997"/>
    <n v="46956.799999999996"/>
  </r>
  <r>
    <x v="69"/>
    <s v="Ładowarka sieciowa"/>
    <s v="Elektronika"/>
    <x v="4"/>
    <n v="145"/>
    <n v="317.19"/>
    <n v="45992.55"/>
  </r>
  <r>
    <x v="69"/>
    <s v="Ładowarka sieciowa"/>
    <s v="Elektronika"/>
    <x v="5"/>
    <n v="93"/>
    <n v="316.72000000000003"/>
    <n v="29454.960000000003"/>
  </r>
  <r>
    <x v="69"/>
    <s v="Ładowarka sieciowa"/>
    <s v="Elektronika"/>
    <x v="6"/>
    <n v="74"/>
    <n v="307.82"/>
    <n v="22778.68"/>
  </r>
  <r>
    <x v="69"/>
    <s v="Ładowarka sieciowa"/>
    <s v="Elektronika"/>
    <x v="7"/>
    <n v="25"/>
    <n v="299.16000000000003"/>
    <n v="7479.0000000000009"/>
  </r>
  <r>
    <x v="69"/>
    <s v="Ładowarka sieciowa"/>
    <s v="Elektronika"/>
    <x v="8"/>
    <n v="35"/>
    <n v="317.36"/>
    <n v="11107.6"/>
  </r>
  <r>
    <x v="69"/>
    <s v="Ładowarka sieciowa"/>
    <s v="Elektronika"/>
    <x v="9"/>
    <n v="71"/>
    <n v="314.68"/>
    <n v="22342.28"/>
  </r>
  <r>
    <x v="69"/>
    <s v="Ładowarka sieciowa"/>
    <s v="Elektronika"/>
    <x v="10"/>
    <n v="82"/>
    <n v="324.14999999999998"/>
    <n v="26580.3"/>
  </r>
  <r>
    <x v="69"/>
    <s v="Ładowarka sieciowa"/>
    <s v="Elektronika"/>
    <x v="11"/>
    <n v="112"/>
    <n v="323.66000000000003"/>
    <n v="36249.920000000006"/>
  </r>
  <r>
    <x v="69"/>
    <s v="Ładowarka sieciowa"/>
    <s v="Elektronika"/>
    <x v="12"/>
    <n v="207"/>
    <n v="324.23"/>
    <n v="67115.61"/>
  </r>
  <r>
    <x v="69"/>
    <s v="Ładowarka sieciowa"/>
    <s v="Elektronika"/>
    <x v="13"/>
    <n v="121"/>
    <n v="304.73"/>
    <n v="36872.33"/>
  </r>
  <r>
    <x v="69"/>
    <s v="Ładowarka sieciowa"/>
    <s v="Elektronika"/>
    <x v="14"/>
    <n v="111"/>
    <n v="304.55"/>
    <n v="33805.050000000003"/>
  </r>
  <r>
    <x v="69"/>
    <s v="Ładowarka sieciowa"/>
    <s v="Elektronika"/>
    <x v="15"/>
    <n v="109"/>
    <n v="298.35000000000002"/>
    <n v="32520.15"/>
  </r>
  <r>
    <x v="69"/>
    <s v="Ładowarka sieciowa"/>
    <s v="Elektronika"/>
    <x v="16"/>
    <n v="109"/>
    <n v="298.08999999999997"/>
    <n v="32491.809999999998"/>
  </r>
  <r>
    <x v="69"/>
    <s v="Ładowarka sieciowa"/>
    <s v="Elektronika"/>
    <x v="17"/>
    <n v="118"/>
    <n v="320.13"/>
    <n v="37775.339999999997"/>
  </r>
  <r>
    <x v="69"/>
    <s v="Ładowarka sieciowa"/>
    <s v="Elektronika"/>
    <x v="18"/>
    <n v="74"/>
    <n v="310.83"/>
    <n v="23001.42"/>
  </r>
  <r>
    <x v="69"/>
    <s v="Ładowarka sieciowa"/>
    <s v="Elektronika"/>
    <x v="19"/>
    <n v="61"/>
    <n v="319.95"/>
    <n v="19516.95"/>
  </r>
  <r>
    <x v="69"/>
    <s v="Ładowarka sieciowa"/>
    <s v="Elektronika"/>
    <x v="20"/>
    <n v="70"/>
    <n v="296.47000000000003"/>
    <n v="20752.900000000001"/>
  </r>
  <r>
    <x v="69"/>
    <s v="Ładowarka sieciowa"/>
    <s v="Elektronika"/>
    <x v="21"/>
    <n v="60"/>
    <n v="324.45999999999998"/>
    <n v="19467.599999999999"/>
  </r>
  <r>
    <x v="69"/>
    <s v="Ładowarka sieciowa"/>
    <s v="Elektronika"/>
    <x v="22"/>
    <n v="86"/>
    <n v="307.01"/>
    <n v="26402.86"/>
  </r>
  <r>
    <x v="69"/>
    <s v="Ładowarka sieciowa"/>
    <s v="Elektronika"/>
    <x v="23"/>
    <n v="151"/>
    <n v="316.60000000000002"/>
    <n v="47806.600000000006"/>
  </r>
  <r>
    <x v="70"/>
    <s v="Zeszyt A5 Compact"/>
    <s v="Artykuły biurowe"/>
    <x v="0"/>
    <n v="21"/>
    <n v="6.01"/>
    <n v="126.21"/>
  </r>
  <r>
    <x v="70"/>
    <s v="Zeszyt A5 Compact"/>
    <s v="Artykuły biurowe"/>
    <x v="1"/>
    <n v="18"/>
    <n v="6.16"/>
    <n v="110.88"/>
  </r>
  <r>
    <x v="70"/>
    <s v="Zeszyt A5 Compact"/>
    <s v="Artykuły biurowe"/>
    <x v="2"/>
    <n v="17"/>
    <n v="6.45"/>
    <n v="109.65"/>
  </r>
  <r>
    <x v="70"/>
    <s v="Zeszyt A5 Compact"/>
    <s v="Artykuły biurowe"/>
    <x v="3"/>
    <n v="20"/>
    <n v="6.48"/>
    <n v="129.60000000000002"/>
  </r>
  <r>
    <x v="70"/>
    <s v="Zeszyt A5 Compact"/>
    <s v="Artykuły biurowe"/>
    <x v="4"/>
    <n v="21"/>
    <n v="6.28"/>
    <n v="131.88"/>
  </r>
  <r>
    <x v="70"/>
    <s v="Zeszyt A5 Compact"/>
    <s v="Artykuły biurowe"/>
    <x v="5"/>
    <n v="19"/>
    <n v="6.45"/>
    <n v="122.55"/>
  </r>
  <r>
    <x v="70"/>
    <s v="Zeszyt A5 Compact"/>
    <s v="Artykuły biurowe"/>
    <x v="6"/>
    <n v="20"/>
    <n v="6.05"/>
    <n v="121"/>
  </r>
  <r>
    <x v="70"/>
    <s v="Zeszyt A5 Compact"/>
    <s v="Artykuły biurowe"/>
    <x v="7"/>
    <n v="17"/>
    <n v="6.16"/>
    <n v="104.72"/>
  </r>
  <r>
    <x v="70"/>
    <s v="Zeszyt A5 Compact"/>
    <s v="Artykuły biurowe"/>
    <x v="8"/>
    <n v="20"/>
    <n v="6.19"/>
    <n v="123.80000000000001"/>
  </r>
  <r>
    <x v="70"/>
    <s v="Zeszyt A5 Compact"/>
    <s v="Artykuły biurowe"/>
    <x v="9"/>
    <n v="18"/>
    <n v="6.28"/>
    <n v="113.04"/>
  </r>
  <r>
    <x v="70"/>
    <s v="Zeszyt A5 Compact"/>
    <s v="Artykuły biurowe"/>
    <x v="10"/>
    <n v="18"/>
    <n v="6.07"/>
    <n v="109.26"/>
  </r>
  <r>
    <x v="70"/>
    <s v="Zeszyt A5 Compact"/>
    <s v="Artykuły biurowe"/>
    <x v="11"/>
    <n v="21"/>
    <n v="6.19"/>
    <n v="129.99"/>
  </r>
  <r>
    <x v="70"/>
    <s v="Zeszyt A5 Compact"/>
    <s v="Artykuły biurowe"/>
    <x v="12"/>
    <n v="18"/>
    <n v="6.04"/>
    <n v="108.72"/>
  </r>
  <r>
    <x v="70"/>
    <s v="Zeszyt A5 Compact"/>
    <s v="Artykuły biurowe"/>
    <x v="13"/>
    <n v="19"/>
    <n v="6.17"/>
    <n v="117.23"/>
  </r>
  <r>
    <x v="70"/>
    <s v="Zeszyt A5 Compact"/>
    <s v="Artykuły biurowe"/>
    <x v="14"/>
    <n v="20"/>
    <n v="6.19"/>
    <n v="123.80000000000001"/>
  </r>
  <r>
    <x v="70"/>
    <s v="Zeszyt A5 Compact"/>
    <s v="Artykuły biurowe"/>
    <x v="15"/>
    <n v="17"/>
    <n v="6.04"/>
    <n v="102.68"/>
  </r>
  <r>
    <x v="70"/>
    <s v="Zeszyt A5 Compact"/>
    <s v="Artykuły biurowe"/>
    <x v="16"/>
    <n v="16"/>
    <n v="6.22"/>
    <n v="99.52"/>
  </r>
  <r>
    <x v="70"/>
    <s v="Zeszyt A5 Compact"/>
    <s v="Artykuły biurowe"/>
    <x v="17"/>
    <n v="17"/>
    <n v="6.26"/>
    <n v="106.42"/>
  </r>
  <r>
    <x v="70"/>
    <s v="Zeszyt A5 Compact"/>
    <s v="Artykuły biurowe"/>
    <x v="18"/>
    <n v="18"/>
    <n v="6.41"/>
    <n v="115.38"/>
  </r>
  <r>
    <x v="70"/>
    <s v="Zeszyt A5 Compact"/>
    <s v="Artykuły biurowe"/>
    <x v="19"/>
    <n v="20"/>
    <n v="5.99"/>
    <n v="119.80000000000001"/>
  </r>
  <r>
    <x v="70"/>
    <s v="Zeszyt A5 Compact"/>
    <s v="Artykuły biurowe"/>
    <x v="20"/>
    <n v="17"/>
    <n v="6.11"/>
    <n v="103.87"/>
  </r>
  <r>
    <x v="70"/>
    <s v="Zeszyt A5 Compact"/>
    <s v="Artykuły biurowe"/>
    <x v="21"/>
    <n v="19"/>
    <n v="6.35"/>
    <n v="120.64999999999999"/>
  </r>
  <r>
    <x v="70"/>
    <s v="Zeszyt A5 Compact"/>
    <s v="Artykuły biurowe"/>
    <x v="22"/>
    <n v="17"/>
    <n v="6.41"/>
    <n v="108.97"/>
  </r>
  <r>
    <x v="70"/>
    <s v="Zeszyt A5 Compact"/>
    <s v="Artykuły biurowe"/>
    <x v="23"/>
    <n v="19"/>
    <n v="6.29"/>
    <n v="119.51"/>
  </r>
  <r>
    <x v="71"/>
    <s v="Czajnik elektryczny Eco"/>
    <s v="AGD"/>
    <x v="0"/>
    <n v="45"/>
    <n v="243.36"/>
    <n v="10951.2"/>
  </r>
  <r>
    <x v="71"/>
    <s v="Czajnik elektryczny Eco"/>
    <s v="AGD"/>
    <x v="1"/>
    <n v="0"/>
    <n v="245.93"/>
    <n v="0"/>
  </r>
  <r>
    <x v="71"/>
    <s v="Czajnik elektryczny Eco"/>
    <s v="AGD"/>
    <x v="2"/>
    <n v="0"/>
    <n v="241.46"/>
    <n v="0"/>
  </r>
  <r>
    <x v="71"/>
    <s v="Czajnik elektryczny Eco"/>
    <s v="AGD"/>
    <x v="3"/>
    <n v="16"/>
    <n v="256.52999999999997"/>
    <n v="4104.4799999999996"/>
  </r>
  <r>
    <x v="71"/>
    <s v="Czajnik elektryczny Eco"/>
    <s v="AGD"/>
    <x v="4"/>
    <n v="42"/>
    <n v="255.71"/>
    <n v="10739.82"/>
  </r>
  <r>
    <x v="71"/>
    <s v="Czajnik elektryczny Eco"/>
    <s v="AGD"/>
    <x v="5"/>
    <n v="49"/>
    <n v="262.19"/>
    <n v="12847.31"/>
  </r>
  <r>
    <x v="71"/>
    <s v="Czajnik elektryczny Eco"/>
    <s v="AGD"/>
    <x v="6"/>
    <n v="0"/>
    <n v="253.96"/>
    <n v="0"/>
  </r>
  <r>
    <x v="71"/>
    <s v="Czajnik elektryczny Eco"/>
    <s v="AGD"/>
    <x v="7"/>
    <n v="12"/>
    <n v="253.93"/>
    <n v="3047.16"/>
  </r>
  <r>
    <x v="71"/>
    <s v="Czajnik elektryczny Eco"/>
    <s v="AGD"/>
    <x v="8"/>
    <n v="23"/>
    <n v="248.51"/>
    <n v="5715.73"/>
  </r>
  <r>
    <x v="71"/>
    <s v="Czajnik elektryczny Eco"/>
    <s v="AGD"/>
    <x v="9"/>
    <n v="15"/>
    <n v="251.99"/>
    <n v="3779.8500000000004"/>
  </r>
  <r>
    <x v="71"/>
    <s v="Czajnik elektryczny Eco"/>
    <s v="AGD"/>
    <x v="10"/>
    <n v="48"/>
    <n v="253.74"/>
    <n v="12179.52"/>
  </r>
  <r>
    <x v="71"/>
    <s v="Czajnik elektryczny Eco"/>
    <s v="AGD"/>
    <x v="11"/>
    <n v="29"/>
    <n v="260.29000000000002"/>
    <n v="7548.4100000000008"/>
  </r>
  <r>
    <x v="71"/>
    <s v="Czajnik elektryczny Eco"/>
    <s v="AGD"/>
    <x v="12"/>
    <n v="20"/>
    <n v="259.55"/>
    <n v="5191"/>
  </r>
  <r>
    <x v="71"/>
    <s v="Czajnik elektryczny Eco"/>
    <s v="AGD"/>
    <x v="13"/>
    <n v="3"/>
    <n v="246.61"/>
    <n v="739.83"/>
  </r>
  <r>
    <x v="71"/>
    <s v="Czajnik elektryczny Eco"/>
    <s v="AGD"/>
    <x v="14"/>
    <n v="0"/>
    <n v="260.02999999999997"/>
    <n v="0"/>
  </r>
  <r>
    <x v="71"/>
    <s v="Czajnik elektryczny Eco"/>
    <s v="AGD"/>
    <x v="15"/>
    <n v="0"/>
    <n v="252.69"/>
    <n v="0"/>
  </r>
  <r>
    <x v="71"/>
    <s v="Czajnik elektryczny Eco"/>
    <s v="AGD"/>
    <x v="16"/>
    <n v="51"/>
    <n v="243.19"/>
    <n v="12402.69"/>
  </r>
  <r>
    <x v="71"/>
    <s v="Czajnik elektryczny Eco"/>
    <s v="AGD"/>
    <x v="17"/>
    <n v="0"/>
    <n v="256.14999999999998"/>
    <n v="0"/>
  </r>
  <r>
    <x v="71"/>
    <s v="Czajnik elektryczny Eco"/>
    <s v="AGD"/>
    <x v="18"/>
    <n v="0"/>
    <n v="242.53"/>
    <n v="0"/>
  </r>
  <r>
    <x v="71"/>
    <s v="Czajnik elektryczny Eco"/>
    <s v="AGD"/>
    <x v="19"/>
    <n v="66"/>
    <n v="253.97"/>
    <n v="16762.02"/>
  </r>
  <r>
    <x v="71"/>
    <s v="Czajnik elektryczny Eco"/>
    <s v="AGD"/>
    <x v="20"/>
    <n v="0"/>
    <n v="245.56"/>
    <n v="0"/>
  </r>
  <r>
    <x v="71"/>
    <s v="Czajnik elektryczny Eco"/>
    <s v="AGD"/>
    <x v="21"/>
    <n v="29"/>
    <n v="262.85000000000002"/>
    <n v="7622.6500000000005"/>
  </r>
  <r>
    <x v="71"/>
    <s v="Czajnik elektryczny Eco"/>
    <s v="AGD"/>
    <x v="22"/>
    <n v="0"/>
    <n v="253.64"/>
    <n v="0"/>
  </r>
  <r>
    <x v="71"/>
    <s v="Czajnik elektryczny Eco"/>
    <s v="AGD"/>
    <x v="23"/>
    <n v="0"/>
    <n v="258.2"/>
    <n v="0"/>
  </r>
  <r>
    <x v="72"/>
    <s v="Szampon do włosów Pro"/>
    <s v="Kosmetyki"/>
    <x v="0"/>
    <n v="0"/>
    <n v="51.66"/>
    <n v="0"/>
  </r>
  <r>
    <x v="72"/>
    <s v="Szampon do włosów Pro"/>
    <s v="Kosmetyki"/>
    <x v="1"/>
    <n v="1"/>
    <n v="48.27"/>
    <n v="48.27"/>
  </r>
  <r>
    <x v="72"/>
    <s v="Szampon do włosów Pro"/>
    <s v="Kosmetyki"/>
    <x v="2"/>
    <n v="0"/>
    <n v="48.95"/>
    <n v="0"/>
  </r>
  <r>
    <x v="72"/>
    <s v="Szampon do włosów Pro"/>
    <s v="Kosmetyki"/>
    <x v="3"/>
    <n v="1"/>
    <n v="49.7"/>
    <n v="49.7"/>
  </r>
  <r>
    <x v="72"/>
    <s v="Szampon do włosów Pro"/>
    <s v="Kosmetyki"/>
    <x v="4"/>
    <n v="0"/>
    <n v="51.93"/>
    <n v="0"/>
  </r>
  <r>
    <x v="72"/>
    <s v="Szampon do włosów Pro"/>
    <s v="Kosmetyki"/>
    <x v="5"/>
    <n v="2"/>
    <n v="50.94"/>
    <n v="101.88"/>
  </r>
  <r>
    <x v="72"/>
    <s v="Szampon do włosów Pro"/>
    <s v="Kosmetyki"/>
    <x v="6"/>
    <n v="0"/>
    <n v="51.3"/>
    <n v="0"/>
  </r>
  <r>
    <x v="72"/>
    <s v="Szampon do włosów Pro"/>
    <s v="Kosmetyki"/>
    <x v="7"/>
    <n v="0"/>
    <n v="50.98"/>
    <n v="0"/>
  </r>
  <r>
    <x v="72"/>
    <s v="Szampon do włosów Pro"/>
    <s v="Kosmetyki"/>
    <x v="8"/>
    <n v="1"/>
    <n v="49.66"/>
    <n v="49.66"/>
  </r>
  <r>
    <x v="72"/>
    <s v="Szampon do włosów Pro"/>
    <s v="Kosmetyki"/>
    <x v="9"/>
    <n v="0"/>
    <n v="50.17"/>
    <n v="0"/>
  </r>
  <r>
    <x v="72"/>
    <s v="Szampon do włosów Pro"/>
    <s v="Kosmetyki"/>
    <x v="10"/>
    <n v="1"/>
    <n v="48.93"/>
    <n v="48.93"/>
  </r>
  <r>
    <x v="72"/>
    <s v="Szampon do włosów Pro"/>
    <s v="Kosmetyki"/>
    <x v="11"/>
    <n v="0"/>
    <n v="52.61"/>
    <n v="0"/>
  </r>
  <r>
    <x v="72"/>
    <s v="Szampon do włosów Pro"/>
    <s v="Kosmetyki"/>
    <x v="12"/>
    <n v="1"/>
    <n v="51.48"/>
    <n v="51.48"/>
  </r>
  <r>
    <x v="72"/>
    <s v="Szampon do włosów Pro"/>
    <s v="Kosmetyki"/>
    <x v="13"/>
    <n v="0"/>
    <n v="48.25"/>
    <n v="0"/>
  </r>
  <r>
    <x v="72"/>
    <s v="Szampon do włosów Pro"/>
    <s v="Kosmetyki"/>
    <x v="14"/>
    <n v="1"/>
    <n v="49.37"/>
    <n v="49.37"/>
  </r>
  <r>
    <x v="72"/>
    <s v="Szampon do włosów Pro"/>
    <s v="Kosmetyki"/>
    <x v="15"/>
    <n v="0"/>
    <n v="51.19"/>
    <n v="0"/>
  </r>
  <r>
    <x v="72"/>
    <s v="Szampon do włosów Pro"/>
    <s v="Kosmetyki"/>
    <x v="16"/>
    <n v="0"/>
    <n v="49.35"/>
    <n v="0"/>
  </r>
  <r>
    <x v="72"/>
    <s v="Szampon do włosów Pro"/>
    <s v="Kosmetyki"/>
    <x v="17"/>
    <n v="0"/>
    <n v="52.61"/>
    <n v="0"/>
  </r>
  <r>
    <x v="72"/>
    <s v="Szampon do włosów Pro"/>
    <s v="Kosmetyki"/>
    <x v="18"/>
    <n v="1"/>
    <n v="49.28"/>
    <n v="49.28"/>
  </r>
  <r>
    <x v="72"/>
    <s v="Szampon do włosów Pro"/>
    <s v="Kosmetyki"/>
    <x v="19"/>
    <n v="1"/>
    <n v="48.95"/>
    <n v="48.95"/>
  </r>
  <r>
    <x v="72"/>
    <s v="Szampon do włosów Pro"/>
    <s v="Kosmetyki"/>
    <x v="20"/>
    <n v="0"/>
    <n v="50.2"/>
    <n v="0"/>
  </r>
  <r>
    <x v="72"/>
    <s v="Szampon do włosów Pro"/>
    <s v="Kosmetyki"/>
    <x v="21"/>
    <n v="0"/>
    <n v="47.84"/>
    <n v="0"/>
  </r>
  <r>
    <x v="72"/>
    <s v="Szampon do włosów Pro"/>
    <s v="Kosmetyki"/>
    <x v="22"/>
    <n v="3"/>
    <n v="47.88"/>
    <n v="143.64000000000001"/>
  </r>
  <r>
    <x v="72"/>
    <s v="Szampon do włosów Pro"/>
    <s v="Kosmetyki"/>
    <x v="23"/>
    <n v="1"/>
    <n v="51.91"/>
    <n v="51.91"/>
  </r>
  <r>
    <x v="73"/>
    <s v="Sandały letnie Mini"/>
    <s v="Obuwie"/>
    <x v="0"/>
    <n v="73"/>
    <n v="189.59"/>
    <n v="13840.07"/>
  </r>
  <r>
    <x v="73"/>
    <s v="Sandały letnie Mini"/>
    <s v="Obuwie"/>
    <x v="1"/>
    <n v="69"/>
    <n v="188.19"/>
    <n v="12985.11"/>
  </r>
  <r>
    <x v="73"/>
    <s v="Sandały letnie Mini"/>
    <s v="Obuwie"/>
    <x v="2"/>
    <n v="69"/>
    <n v="184.73"/>
    <n v="12746.369999999999"/>
  </r>
  <r>
    <x v="73"/>
    <s v="Sandały letnie Mini"/>
    <s v="Obuwie"/>
    <x v="3"/>
    <n v="72"/>
    <n v="188.8"/>
    <n v="13593.6"/>
  </r>
  <r>
    <x v="73"/>
    <s v="Sandały letnie Mini"/>
    <s v="Obuwie"/>
    <x v="4"/>
    <n v="66"/>
    <n v="177.21"/>
    <n v="11695.86"/>
  </r>
  <r>
    <x v="73"/>
    <s v="Sandały letnie Mini"/>
    <s v="Obuwie"/>
    <x v="5"/>
    <n v="72"/>
    <n v="187.54"/>
    <n v="13502.88"/>
  </r>
  <r>
    <x v="73"/>
    <s v="Sandały letnie Mini"/>
    <s v="Obuwie"/>
    <x v="6"/>
    <n v="80"/>
    <n v="187.42"/>
    <n v="14993.599999999999"/>
  </r>
  <r>
    <x v="73"/>
    <s v="Sandały letnie Mini"/>
    <s v="Obuwie"/>
    <x v="7"/>
    <n v="73"/>
    <n v="188.9"/>
    <n v="13789.7"/>
  </r>
  <r>
    <x v="73"/>
    <s v="Sandały letnie Mini"/>
    <s v="Obuwie"/>
    <x v="8"/>
    <n v="83"/>
    <n v="182.51"/>
    <n v="15148.33"/>
  </r>
  <r>
    <x v="73"/>
    <s v="Sandały letnie Mini"/>
    <s v="Obuwie"/>
    <x v="9"/>
    <n v="63"/>
    <n v="178.5"/>
    <n v="11245.5"/>
  </r>
  <r>
    <x v="73"/>
    <s v="Sandały letnie Mini"/>
    <s v="Obuwie"/>
    <x v="10"/>
    <n v="74"/>
    <n v="179.99"/>
    <n v="13319.26"/>
  </r>
  <r>
    <x v="73"/>
    <s v="Sandały letnie Mini"/>
    <s v="Obuwie"/>
    <x v="11"/>
    <n v="73"/>
    <n v="184.22"/>
    <n v="13448.06"/>
  </r>
  <r>
    <x v="73"/>
    <s v="Sandały letnie Mini"/>
    <s v="Obuwie"/>
    <x v="12"/>
    <n v="78"/>
    <n v="188.79"/>
    <n v="14725.619999999999"/>
  </r>
  <r>
    <x v="73"/>
    <s v="Sandały letnie Mini"/>
    <s v="Obuwie"/>
    <x v="13"/>
    <n v="79"/>
    <n v="188.95"/>
    <n v="14927.05"/>
  </r>
  <r>
    <x v="73"/>
    <s v="Sandały letnie Mini"/>
    <s v="Obuwie"/>
    <x v="14"/>
    <n v="76"/>
    <n v="191.43"/>
    <n v="14548.68"/>
  </r>
  <r>
    <x v="73"/>
    <s v="Sandały letnie Mini"/>
    <s v="Obuwie"/>
    <x v="15"/>
    <n v="78"/>
    <n v="185.17"/>
    <n v="14443.259999999998"/>
  </r>
  <r>
    <x v="73"/>
    <s v="Sandały letnie Mini"/>
    <s v="Obuwie"/>
    <x v="16"/>
    <n v="86"/>
    <n v="193.49"/>
    <n v="16640.14"/>
  </r>
  <r>
    <x v="73"/>
    <s v="Sandały letnie Mini"/>
    <s v="Obuwie"/>
    <x v="17"/>
    <n v="69"/>
    <n v="192.92"/>
    <n v="13311.48"/>
  </r>
  <r>
    <x v="73"/>
    <s v="Sandały letnie Mini"/>
    <s v="Obuwie"/>
    <x v="18"/>
    <n v="85"/>
    <n v="187.63"/>
    <n v="15948.55"/>
  </r>
  <r>
    <x v="73"/>
    <s v="Sandały letnie Mini"/>
    <s v="Obuwie"/>
    <x v="19"/>
    <n v="86"/>
    <n v="187.66"/>
    <n v="16138.76"/>
  </r>
  <r>
    <x v="73"/>
    <s v="Sandały letnie Mini"/>
    <s v="Obuwie"/>
    <x v="20"/>
    <n v="83"/>
    <n v="190.41"/>
    <n v="15804.029999999999"/>
  </r>
  <r>
    <x v="73"/>
    <s v="Sandały letnie Mini"/>
    <s v="Obuwie"/>
    <x v="21"/>
    <n v="82"/>
    <n v="180.01"/>
    <n v="14760.82"/>
  </r>
  <r>
    <x v="73"/>
    <s v="Sandały letnie Mini"/>
    <s v="Obuwie"/>
    <x v="22"/>
    <n v="83"/>
    <n v="191.38"/>
    <n v="15884.539999999999"/>
  </r>
  <r>
    <x v="73"/>
    <s v="Sandały letnie Mini"/>
    <s v="Obuwie"/>
    <x v="23"/>
    <n v="79"/>
    <n v="186.59"/>
    <n v="14740.61"/>
  </r>
  <r>
    <x v="74"/>
    <s v="Perfumy 50ml"/>
    <s v="Kosmetyki"/>
    <x v="0"/>
    <n v="8"/>
    <n v="94.56"/>
    <n v="756.48"/>
  </r>
  <r>
    <x v="74"/>
    <s v="Perfumy 50ml"/>
    <s v="Kosmetyki"/>
    <x v="1"/>
    <n v="14"/>
    <n v="92.42"/>
    <n v="1293.8800000000001"/>
  </r>
  <r>
    <x v="74"/>
    <s v="Perfumy 50ml"/>
    <s v="Kosmetyki"/>
    <x v="2"/>
    <n v="15"/>
    <n v="95.96"/>
    <n v="1439.3999999999999"/>
  </r>
  <r>
    <x v="74"/>
    <s v="Perfumy 50ml"/>
    <s v="Kosmetyki"/>
    <x v="3"/>
    <n v="26"/>
    <n v="89.06"/>
    <n v="2315.56"/>
  </r>
  <r>
    <x v="74"/>
    <s v="Perfumy 50ml"/>
    <s v="Kosmetyki"/>
    <x v="4"/>
    <n v="30"/>
    <n v="92.87"/>
    <n v="2786.1000000000004"/>
  </r>
  <r>
    <x v="74"/>
    <s v="Perfumy 50ml"/>
    <s v="Kosmetyki"/>
    <x v="5"/>
    <n v="22"/>
    <n v="95.16"/>
    <n v="2093.52"/>
  </r>
  <r>
    <x v="74"/>
    <s v="Perfumy 50ml"/>
    <s v="Kosmetyki"/>
    <x v="6"/>
    <n v="17"/>
    <n v="90.55"/>
    <n v="1539.35"/>
  </r>
  <r>
    <x v="74"/>
    <s v="Perfumy 50ml"/>
    <s v="Kosmetyki"/>
    <x v="7"/>
    <n v="16"/>
    <n v="95.49"/>
    <n v="1527.84"/>
  </r>
  <r>
    <x v="74"/>
    <s v="Perfumy 50ml"/>
    <s v="Kosmetyki"/>
    <x v="8"/>
    <n v="17"/>
    <n v="95.5"/>
    <n v="1623.5"/>
  </r>
  <r>
    <x v="74"/>
    <s v="Perfumy 50ml"/>
    <s v="Kosmetyki"/>
    <x v="9"/>
    <n v="9"/>
    <n v="92.26"/>
    <n v="830.34"/>
  </r>
  <r>
    <x v="74"/>
    <s v="Perfumy 50ml"/>
    <s v="Kosmetyki"/>
    <x v="10"/>
    <n v="7"/>
    <n v="92.15"/>
    <n v="645.05000000000007"/>
  </r>
  <r>
    <x v="74"/>
    <s v="Perfumy 50ml"/>
    <s v="Kosmetyki"/>
    <x v="11"/>
    <n v="5"/>
    <n v="89.94"/>
    <n v="449.7"/>
  </r>
  <r>
    <x v="74"/>
    <s v="Perfumy 50ml"/>
    <s v="Kosmetyki"/>
    <x v="12"/>
    <n v="10"/>
    <n v="94.79"/>
    <n v="947.90000000000009"/>
  </r>
  <r>
    <x v="74"/>
    <s v="Perfumy 50ml"/>
    <s v="Kosmetyki"/>
    <x v="13"/>
    <n v="14"/>
    <n v="91.74"/>
    <n v="1284.3599999999999"/>
  </r>
  <r>
    <x v="74"/>
    <s v="Perfumy 50ml"/>
    <s v="Kosmetyki"/>
    <x v="14"/>
    <n v="18"/>
    <n v="93.04"/>
    <n v="1674.72"/>
  </r>
  <r>
    <x v="74"/>
    <s v="Perfumy 50ml"/>
    <s v="Kosmetyki"/>
    <x v="15"/>
    <n v="23"/>
    <n v="93.72"/>
    <n v="2155.56"/>
  </r>
  <r>
    <x v="74"/>
    <s v="Perfumy 50ml"/>
    <s v="Kosmetyki"/>
    <x v="16"/>
    <n v="22"/>
    <n v="92.44"/>
    <n v="2033.6799999999998"/>
  </r>
  <r>
    <x v="74"/>
    <s v="Perfumy 50ml"/>
    <s v="Kosmetyki"/>
    <x v="17"/>
    <n v="27"/>
    <n v="87.71"/>
    <n v="2368.1699999999996"/>
  </r>
  <r>
    <x v="74"/>
    <s v="Perfumy 50ml"/>
    <s v="Kosmetyki"/>
    <x v="18"/>
    <n v="31"/>
    <n v="93.58"/>
    <n v="2900.98"/>
  </r>
  <r>
    <x v="74"/>
    <s v="Perfumy 50ml"/>
    <s v="Kosmetyki"/>
    <x v="19"/>
    <n v="11"/>
    <n v="90.03"/>
    <n v="990.33"/>
  </r>
  <r>
    <x v="74"/>
    <s v="Perfumy 50ml"/>
    <s v="Kosmetyki"/>
    <x v="20"/>
    <n v="16"/>
    <n v="92.05"/>
    <n v="1472.8"/>
  </r>
  <r>
    <x v="74"/>
    <s v="Perfumy 50ml"/>
    <s v="Kosmetyki"/>
    <x v="21"/>
    <n v="11"/>
    <n v="93.36"/>
    <n v="1026.96"/>
  </r>
  <r>
    <x v="74"/>
    <s v="Perfumy 50ml"/>
    <s v="Kosmetyki"/>
    <x v="22"/>
    <n v="7"/>
    <n v="92.36"/>
    <n v="646.52"/>
  </r>
  <r>
    <x v="74"/>
    <s v="Perfumy 50ml"/>
    <s v="Kosmetyki"/>
    <x v="23"/>
    <n v="6"/>
    <n v="88.85"/>
    <n v="533.09999999999991"/>
  </r>
  <r>
    <x v="75"/>
    <s v="Mikser ręczny Eco"/>
    <s v="AGD"/>
    <x v="0"/>
    <n v="10"/>
    <n v="580.64"/>
    <n v="5806.4"/>
  </r>
  <r>
    <x v="75"/>
    <s v="Mikser ręczny Eco"/>
    <s v="AGD"/>
    <x v="1"/>
    <n v="9"/>
    <n v="607.47"/>
    <n v="5467.2300000000005"/>
  </r>
  <r>
    <x v="75"/>
    <s v="Mikser ręczny Eco"/>
    <s v="AGD"/>
    <x v="2"/>
    <n v="12"/>
    <n v="576.05999999999995"/>
    <n v="6912.7199999999993"/>
  </r>
  <r>
    <x v="75"/>
    <s v="Mikser ręczny Eco"/>
    <s v="AGD"/>
    <x v="3"/>
    <n v="13"/>
    <n v="570.53"/>
    <n v="7416.8899999999994"/>
  </r>
  <r>
    <x v="75"/>
    <s v="Mikser ręczny Eco"/>
    <s v="AGD"/>
    <x v="4"/>
    <n v="13"/>
    <n v="584.38"/>
    <n v="7596.94"/>
  </r>
  <r>
    <x v="75"/>
    <s v="Mikser ręczny Eco"/>
    <s v="AGD"/>
    <x v="5"/>
    <n v="10"/>
    <n v="572.05999999999995"/>
    <n v="5720.5999999999995"/>
  </r>
  <r>
    <x v="75"/>
    <s v="Mikser ręczny Eco"/>
    <s v="AGD"/>
    <x v="6"/>
    <n v="11"/>
    <n v="597.91"/>
    <n v="6577.0099999999993"/>
  </r>
  <r>
    <x v="75"/>
    <s v="Mikser ręczny Eco"/>
    <s v="AGD"/>
    <x v="7"/>
    <n v="10"/>
    <n v="588.99"/>
    <n v="5889.9"/>
  </r>
  <r>
    <x v="75"/>
    <s v="Mikser ręczny Eco"/>
    <s v="AGD"/>
    <x v="8"/>
    <n v="10"/>
    <n v="568.5"/>
    <n v="5685"/>
  </r>
  <r>
    <x v="75"/>
    <s v="Mikser ręczny Eco"/>
    <s v="AGD"/>
    <x v="9"/>
    <n v="10"/>
    <n v="572.92999999999995"/>
    <n v="5729.2999999999993"/>
  </r>
  <r>
    <x v="75"/>
    <s v="Mikser ręczny Eco"/>
    <s v="AGD"/>
    <x v="10"/>
    <n v="10"/>
    <n v="575.45000000000005"/>
    <n v="5754.5"/>
  </r>
  <r>
    <x v="75"/>
    <s v="Mikser ręczny Eco"/>
    <s v="AGD"/>
    <x v="11"/>
    <n v="12"/>
    <n v="591.96"/>
    <n v="7103.52"/>
  </r>
  <r>
    <x v="75"/>
    <s v="Mikser ręczny Eco"/>
    <s v="AGD"/>
    <x v="12"/>
    <n v="14"/>
    <n v="592.5"/>
    <n v="8295"/>
  </r>
  <r>
    <x v="75"/>
    <s v="Mikser ręczny Eco"/>
    <s v="AGD"/>
    <x v="13"/>
    <n v="13"/>
    <n v="599.84"/>
    <n v="7797.92"/>
  </r>
  <r>
    <x v="75"/>
    <s v="Mikser ręczny Eco"/>
    <s v="AGD"/>
    <x v="14"/>
    <n v="13"/>
    <n v="569.12"/>
    <n v="7398.56"/>
  </r>
  <r>
    <x v="75"/>
    <s v="Mikser ręczny Eco"/>
    <s v="AGD"/>
    <x v="15"/>
    <n v="15"/>
    <n v="565.66999999999996"/>
    <n v="8485.0499999999993"/>
  </r>
  <r>
    <x v="75"/>
    <s v="Mikser ręczny Eco"/>
    <s v="AGD"/>
    <x v="16"/>
    <n v="14"/>
    <n v="583.9"/>
    <n v="8174.5999999999995"/>
  </r>
  <r>
    <x v="75"/>
    <s v="Mikser ręczny Eco"/>
    <s v="AGD"/>
    <x v="17"/>
    <n v="13"/>
    <n v="580.74"/>
    <n v="7549.62"/>
  </r>
  <r>
    <x v="75"/>
    <s v="Mikser ręczny Eco"/>
    <s v="AGD"/>
    <x v="18"/>
    <n v="13"/>
    <n v="569.04"/>
    <n v="7397.5199999999995"/>
  </r>
  <r>
    <x v="75"/>
    <s v="Mikser ręczny Eco"/>
    <s v="AGD"/>
    <x v="19"/>
    <n v="13"/>
    <n v="605.89"/>
    <n v="7876.57"/>
  </r>
  <r>
    <x v="75"/>
    <s v="Mikser ręczny Eco"/>
    <s v="AGD"/>
    <x v="20"/>
    <n v="11"/>
    <n v="562.44000000000005"/>
    <n v="6186.84"/>
  </r>
  <r>
    <x v="75"/>
    <s v="Mikser ręczny Eco"/>
    <s v="AGD"/>
    <x v="21"/>
    <n v="12"/>
    <n v="600.22"/>
    <n v="7202.64"/>
  </r>
  <r>
    <x v="75"/>
    <s v="Mikser ręczny Eco"/>
    <s v="AGD"/>
    <x v="22"/>
    <n v="12"/>
    <n v="577.70000000000005"/>
    <n v="6932.4000000000005"/>
  </r>
  <r>
    <x v="75"/>
    <s v="Mikser ręczny Eco"/>
    <s v="AGD"/>
    <x v="23"/>
    <n v="15"/>
    <n v="580.05999999999995"/>
    <n v="8700.9"/>
  </r>
  <r>
    <x v="76"/>
    <s v="Krzesło biurowe Classic"/>
    <s v="Meble"/>
    <x v="0"/>
    <n v="4"/>
    <n v="672.18"/>
    <n v="2688.72"/>
  </r>
  <r>
    <x v="76"/>
    <s v="Krzesło biurowe Classic"/>
    <s v="Meble"/>
    <x v="1"/>
    <n v="4"/>
    <n v="687.19"/>
    <n v="2748.76"/>
  </r>
  <r>
    <x v="76"/>
    <s v="Krzesło biurowe Classic"/>
    <s v="Meble"/>
    <x v="2"/>
    <n v="7"/>
    <n v="651.20000000000005"/>
    <n v="4558.4000000000005"/>
  </r>
  <r>
    <x v="76"/>
    <s v="Krzesło biurowe Classic"/>
    <s v="Meble"/>
    <x v="3"/>
    <n v="14"/>
    <n v="669.01"/>
    <n v="9366.14"/>
  </r>
  <r>
    <x v="76"/>
    <s v="Krzesło biurowe Classic"/>
    <s v="Meble"/>
    <x v="4"/>
    <n v="24"/>
    <n v="646.75"/>
    <n v="15522"/>
  </r>
  <r>
    <x v="76"/>
    <s v="Krzesło biurowe Classic"/>
    <s v="Meble"/>
    <x v="5"/>
    <n v="22"/>
    <n v="703.23"/>
    <n v="15471.060000000001"/>
  </r>
  <r>
    <x v="76"/>
    <s v="Krzesło biurowe Classic"/>
    <s v="Meble"/>
    <x v="6"/>
    <n v="33"/>
    <n v="642.24"/>
    <n v="21193.920000000002"/>
  </r>
  <r>
    <x v="76"/>
    <s v="Krzesło biurowe Classic"/>
    <s v="Meble"/>
    <x v="7"/>
    <n v="23"/>
    <n v="684.6"/>
    <n v="15745.800000000001"/>
  </r>
  <r>
    <x v="76"/>
    <s v="Krzesło biurowe Classic"/>
    <s v="Meble"/>
    <x v="8"/>
    <n v="34"/>
    <n v="643.27"/>
    <n v="21871.18"/>
  </r>
  <r>
    <x v="76"/>
    <s v="Krzesło biurowe Classic"/>
    <s v="Meble"/>
    <x v="9"/>
    <n v="22"/>
    <n v="662.86"/>
    <n v="14582.92"/>
  </r>
  <r>
    <x v="76"/>
    <s v="Krzesło biurowe Classic"/>
    <s v="Meble"/>
    <x v="10"/>
    <n v="19"/>
    <n v="685.54"/>
    <n v="13025.259999999998"/>
  </r>
  <r>
    <x v="76"/>
    <s v="Krzesło biurowe Classic"/>
    <s v="Meble"/>
    <x v="11"/>
    <n v="9"/>
    <n v="657.03"/>
    <n v="5913.2699999999995"/>
  </r>
  <r>
    <x v="76"/>
    <s v="Krzesło biurowe Classic"/>
    <s v="Meble"/>
    <x v="12"/>
    <n v="4"/>
    <n v="685.62"/>
    <n v="2742.48"/>
  </r>
  <r>
    <x v="76"/>
    <s v="Krzesło biurowe Classic"/>
    <s v="Meble"/>
    <x v="13"/>
    <n v="3"/>
    <n v="672.89"/>
    <n v="2018.67"/>
  </r>
  <r>
    <x v="76"/>
    <s v="Krzesło biurowe Classic"/>
    <s v="Meble"/>
    <x v="14"/>
    <n v="4"/>
    <n v="669.4"/>
    <n v="2677.6"/>
  </r>
  <r>
    <x v="76"/>
    <s v="Krzesło biurowe Classic"/>
    <s v="Meble"/>
    <x v="15"/>
    <n v="18"/>
    <n v="703.64"/>
    <n v="12665.52"/>
  </r>
  <r>
    <x v="76"/>
    <s v="Krzesło biurowe Classic"/>
    <s v="Meble"/>
    <x v="16"/>
    <n v="20"/>
    <n v="697.54"/>
    <n v="13950.8"/>
  </r>
  <r>
    <x v="76"/>
    <s v="Krzesło biurowe Classic"/>
    <s v="Meble"/>
    <x v="17"/>
    <n v="32"/>
    <n v="702.02"/>
    <n v="22464.639999999999"/>
  </r>
  <r>
    <x v="76"/>
    <s v="Krzesło biurowe Classic"/>
    <s v="Meble"/>
    <x v="18"/>
    <n v="43"/>
    <n v="701.27"/>
    <n v="30154.61"/>
  </r>
  <r>
    <x v="76"/>
    <s v="Krzesło biurowe Classic"/>
    <s v="Meble"/>
    <x v="19"/>
    <n v="23"/>
    <n v="687.55"/>
    <n v="15813.65"/>
  </r>
  <r>
    <x v="76"/>
    <s v="Krzesło biurowe Classic"/>
    <s v="Meble"/>
    <x v="20"/>
    <n v="19"/>
    <n v="674.53"/>
    <n v="12816.07"/>
  </r>
  <r>
    <x v="76"/>
    <s v="Krzesło biurowe Classic"/>
    <s v="Meble"/>
    <x v="21"/>
    <n v="24"/>
    <n v="659.15"/>
    <n v="15819.599999999999"/>
  </r>
  <r>
    <x v="76"/>
    <s v="Krzesło biurowe Classic"/>
    <s v="Meble"/>
    <x v="22"/>
    <n v="23"/>
    <n v="650.79"/>
    <n v="14968.169999999998"/>
  </r>
  <r>
    <x v="76"/>
    <s v="Krzesło biurowe Classic"/>
    <s v="Meble"/>
    <x v="23"/>
    <n v="8"/>
    <n v="671.8"/>
    <n v="5374.4"/>
  </r>
  <r>
    <x v="77"/>
    <s v="Puzzle 1000 elementów Pro"/>
    <s v="Zabawki"/>
    <x v="0"/>
    <n v="11"/>
    <n v="160.97"/>
    <n v="1770.67"/>
  </r>
  <r>
    <x v="77"/>
    <s v="Puzzle 1000 elementów Pro"/>
    <s v="Zabawki"/>
    <x v="1"/>
    <n v="21"/>
    <n v="163.19999999999999"/>
    <n v="3427.2"/>
  </r>
  <r>
    <x v="77"/>
    <s v="Puzzle 1000 elementów Pro"/>
    <s v="Zabawki"/>
    <x v="2"/>
    <n v="18"/>
    <n v="162.41999999999999"/>
    <n v="2923.56"/>
  </r>
  <r>
    <x v="77"/>
    <s v="Puzzle 1000 elementów Pro"/>
    <s v="Zabawki"/>
    <x v="3"/>
    <n v="30"/>
    <n v="156.41"/>
    <n v="4692.3"/>
  </r>
  <r>
    <x v="77"/>
    <s v="Puzzle 1000 elementów Pro"/>
    <s v="Zabawki"/>
    <x v="4"/>
    <n v="16"/>
    <n v="160.88"/>
    <n v="2574.08"/>
  </r>
  <r>
    <x v="77"/>
    <s v="Puzzle 1000 elementów Pro"/>
    <s v="Zabawki"/>
    <x v="5"/>
    <n v="13"/>
    <n v="164.72"/>
    <n v="2141.36"/>
  </r>
  <r>
    <x v="77"/>
    <s v="Puzzle 1000 elementów Pro"/>
    <s v="Zabawki"/>
    <x v="6"/>
    <n v="6"/>
    <n v="167.69"/>
    <n v="1006.14"/>
  </r>
  <r>
    <x v="77"/>
    <s v="Puzzle 1000 elementów Pro"/>
    <s v="Zabawki"/>
    <x v="7"/>
    <n v="4"/>
    <n v="157.15"/>
    <n v="628.6"/>
  </r>
  <r>
    <x v="77"/>
    <s v="Puzzle 1000 elementów Pro"/>
    <s v="Zabawki"/>
    <x v="8"/>
    <n v="1"/>
    <n v="168.25"/>
    <n v="168.25"/>
  </r>
  <r>
    <x v="77"/>
    <s v="Puzzle 1000 elementów Pro"/>
    <s v="Zabawki"/>
    <x v="9"/>
    <n v="1"/>
    <n v="155.59"/>
    <n v="155.59"/>
  </r>
  <r>
    <x v="77"/>
    <s v="Puzzle 1000 elementów Pro"/>
    <s v="Zabawki"/>
    <x v="10"/>
    <n v="3"/>
    <n v="167.32"/>
    <n v="501.96"/>
  </r>
  <r>
    <x v="77"/>
    <s v="Puzzle 1000 elementów Pro"/>
    <s v="Zabawki"/>
    <x v="11"/>
    <n v="6"/>
    <n v="154.44999999999999"/>
    <n v="926.69999999999993"/>
  </r>
  <r>
    <x v="77"/>
    <s v="Puzzle 1000 elementów Pro"/>
    <s v="Zabawki"/>
    <x v="12"/>
    <n v="7"/>
    <n v="165.34"/>
    <n v="1157.3800000000001"/>
  </r>
  <r>
    <x v="77"/>
    <s v="Puzzle 1000 elementów Pro"/>
    <s v="Zabawki"/>
    <x v="13"/>
    <n v="11"/>
    <n v="166.07"/>
    <n v="1826.77"/>
  </r>
  <r>
    <x v="77"/>
    <s v="Puzzle 1000 elementów Pro"/>
    <s v="Zabawki"/>
    <x v="14"/>
    <n v="21"/>
    <n v="161.55000000000001"/>
    <n v="3392.55"/>
  </r>
  <r>
    <x v="77"/>
    <s v="Puzzle 1000 elementów Pro"/>
    <s v="Zabawki"/>
    <x v="15"/>
    <n v="25"/>
    <n v="162.1"/>
    <n v="4052.5"/>
  </r>
  <r>
    <x v="77"/>
    <s v="Puzzle 1000 elementów Pro"/>
    <s v="Zabawki"/>
    <x v="16"/>
    <n v="22"/>
    <n v="163.83000000000001"/>
    <n v="3604.26"/>
  </r>
  <r>
    <x v="77"/>
    <s v="Puzzle 1000 elementów Pro"/>
    <s v="Zabawki"/>
    <x v="17"/>
    <n v="12"/>
    <n v="169.66"/>
    <n v="2035.92"/>
  </r>
  <r>
    <x v="77"/>
    <s v="Puzzle 1000 elementów Pro"/>
    <s v="Zabawki"/>
    <x v="18"/>
    <n v="7"/>
    <n v="159.71"/>
    <n v="1117.97"/>
  </r>
  <r>
    <x v="77"/>
    <s v="Puzzle 1000 elementów Pro"/>
    <s v="Zabawki"/>
    <x v="19"/>
    <n v="3"/>
    <n v="169.15"/>
    <n v="507.45000000000005"/>
  </r>
  <r>
    <x v="77"/>
    <s v="Puzzle 1000 elementów Pro"/>
    <s v="Zabawki"/>
    <x v="20"/>
    <n v="1"/>
    <n v="158.68"/>
    <n v="158.68"/>
  </r>
  <r>
    <x v="77"/>
    <s v="Puzzle 1000 elementów Pro"/>
    <s v="Zabawki"/>
    <x v="21"/>
    <n v="1"/>
    <n v="169.42"/>
    <n v="169.42"/>
  </r>
  <r>
    <x v="77"/>
    <s v="Puzzle 1000 elementów Pro"/>
    <s v="Zabawki"/>
    <x v="22"/>
    <n v="4"/>
    <n v="166.33"/>
    <n v="665.32"/>
  </r>
  <r>
    <x v="77"/>
    <s v="Puzzle 1000 elementów Pro"/>
    <s v="Zabawki"/>
    <x v="23"/>
    <n v="7"/>
    <n v="156.35"/>
    <n v="1094.45"/>
  </r>
  <r>
    <x v="78"/>
    <s v="Taśma LED RGB Advanced"/>
    <s v="Oświetlenie"/>
    <x v="0"/>
    <n v="12"/>
    <n v="281.83"/>
    <n v="3381.96"/>
  </r>
  <r>
    <x v="78"/>
    <s v="Taśma LED RGB Advanced"/>
    <s v="Oświetlenie"/>
    <x v="1"/>
    <n v="15"/>
    <n v="274.20999999999998"/>
    <n v="4113.1499999999996"/>
  </r>
  <r>
    <x v="78"/>
    <s v="Taśma LED RGB Advanced"/>
    <s v="Oświetlenie"/>
    <x v="2"/>
    <n v="17"/>
    <n v="291.2"/>
    <n v="4950.3999999999996"/>
  </r>
  <r>
    <x v="78"/>
    <s v="Taśma LED RGB Advanced"/>
    <s v="Oświetlenie"/>
    <x v="3"/>
    <n v="10"/>
    <n v="291.44"/>
    <n v="2914.4"/>
  </r>
  <r>
    <x v="78"/>
    <s v="Taśma LED RGB Advanced"/>
    <s v="Oświetlenie"/>
    <x v="4"/>
    <n v="9"/>
    <n v="284.2"/>
    <n v="2557.7999999999997"/>
  </r>
  <r>
    <x v="78"/>
    <s v="Taśma LED RGB Advanced"/>
    <s v="Oświetlenie"/>
    <x v="5"/>
    <n v="5"/>
    <n v="280.13"/>
    <n v="1400.65"/>
  </r>
  <r>
    <x v="78"/>
    <s v="Taśma LED RGB Advanced"/>
    <s v="Oświetlenie"/>
    <x v="6"/>
    <n v="3"/>
    <n v="280.02999999999997"/>
    <n v="840.08999999999992"/>
  </r>
  <r>
    <x v="78"/>
    <s v="Taśma LED RGB Advanced"/>
    <s v="Oświetlenie"/>
    <x v="7"/>
    <n v="3"/>
    <n v="280.69"/>
    <n v="842.06999999999994"/>
  </r>
  <r>
    <x v="78"/>
    <s v="Taśma LED RGB Advanced"/>
    <s v="Oświetlenie"/>
    <x v="8"/>
    <n v="3"/>
    <n v="275.04000000000002"/>
    <n v="825.12000000000012"/>
  </r>
  <r>
    <x v="78"/>
    <s v="Taśma LED RGB Advanced"/>
    <s v="Oświetlenie"/>
    <x v="9"/>
    <n v="5"/>
    <n v="285.82"/>
    <n v="1429.1"/>
  </r>
  <r>
    <x v="78"/>
    <s v="Taśma LED RGB Advanced"/>
    <s v="Oświetlenie"/>
    <x v="10"/>
    <n v="11"/>
    <n v="272.62"/>
    <n v="2998.82"/>
  </r>
  <r>
    <x v="78"/>
    <s v="Taśma LED RGB Advanced"/>
    <s v="Oświetlenie"/>
    <x v="11"/>
    <n v="15"/>
    <n v="279.33999999999997"/>
    <n v="4190.0999999999995"/>
  </r>
  <r>
    <x v="78"/>
    <s v="Taśma LED RGB Advanced"/>
    <s v="Oświetlenie"/>
    <x v="12"/>
    <n v="12"/>
    <n v="286.25"/>
    <n v="3435"/>
  </r>
  <r>
    <x v="78"/>
    <s v="Taśma LED RGB Advanced"/>
    <s v="Oświetlenie"/>
    <x v="13"/>
    <n v="11"/>
    <n v="282.22000000000003"/>
    <n v="3104.42"/>
  </r>
  <r>
    <x v="78"/>
    <s v="Taśma LED RGB Advanced"/>
    <s v="Oświetlenie"/>
    <x v="14"/>
    <n v="10"/>
    <n v="286.8"/>
    <n v="2868"/>
  </r>
  <r>
    <x v="78"/>
    <s v="Taśma LED RGB Advanced"/>
    <s v="Oświetlenie"/>
    <x v="15"/>
    <n v="13"/>
    <n v="273.62"/>
    <n v="3557.06"/>
  </r>
  <r>
    <x v="78"/>
    <s v="Taśma LED RGB Advanced"/>
    <s v="Oświetlenie"/>
    <x v="16"/>
    <n v="9"/>
    <n v="273.86"/>
    <n v="2464.7400000000002"/>
  </r>
  <r>
    <x v="78"/>
    <s v="Taśma LED RGB Advanced"/>
    <s v="Oświetlenie"/>
    <x v="17"/>
    <n v="5"/>
    <n v="292.25"/>
    <n v="1461.25"/>
  </r>
  <r>
    <x v="78"/>
    <s v="Taśma LED RGB Advanced"/>
    <s v="Oświetlenie"/>
    <x v="18"/>
    <n v="4"/>
    <n v="277.67"/>
    <n v="1110.68"/>
  </r>
  <r>
    <x v="78"/>
    <s v="Taśma LED RGB Advanced"/>
    <s v="Oświetlenie"/>
    <x v="19"/>
    <n v="3"/>
    <n v="287.02"/>
    <n v="861.06"/>
  </r>
  <r>
    <x v="78"/>
    <s v="Taśma LED RGB Advanced"/>
    <s v="Oświetlenie"/>
    <x v="20"/>
    <n v="6"/>
    <n v="297.11"/>
    <n v="1782.66"/>
  </r>
  <r>
    <x v="78"/>
    <s v="Taśma LED RGB Advanced"/>
    <s v="Oświetlenie"/>
    <x v="21"/>
    <n v="8"/>
    <n v="294.23"/>
    <n v="2353.84"/>
  </r>
  <r>
    <x v="78"/>
    <s v="Taśma LED RGB Advanced"/>
    <s v="Oświetlenie"/>
    <x v="22"/>
    <n v="9"/>
    <n v="285.77"/>
    <n v="2571.9299999999998"/>
  </r>
  <r>
    <x v="78"/>
    <s v="Taśma LED RGB Advanced"/>
    <s v="Oświetlenie"/>
    <x v="23"/>
    <n v="8"/>
    <n v="275.31"/>
    <n v="2202.48"/>
  </r>
  <r>
    <x v="79"/>
    <s v="Namiot turystyczny Premium"/>
    <s v="Sport i rekreacja"/>
    <x v="0"/>
    <n v="34"/>
    <n v="186.79"/>
    <n v="6350.86"/>
  </r>
  <r>
    <x v="79"/>
    <s v="Namiot turystyczny Premium"/>
    <s v="Sport i rekreacja"/>
    <x v="1"/>
    <n v="32"/>
    <n v="186.76"/>
    <n v="5976.32"/>
  </r>
  <r>
    <x v="79"/>
    <s v="Namiot turystyczny Premium"/>
    <s v="Sport i rekreacja"/>
    <x v="2"/>
    <n v="39"/>
    <n v="182.02"/>
    <n v="7098.7800000000007"/>
  </r>
  <r>
    <x v="79"/>
    <s v="Namiot turystyczny Premium"/>
    <s v="Sport i rekreacja"/>
    <x v="3"/>
    <n v="67"/>
    <n v="187.14"/>
    <n v="12538.38"/>
  </r>
  <r>
    <x v="79"/>
    <s v="Namiot turystyczny Premium"/>
    <s v="Sport i rekreacja"/>
    <x v="4"/>
    <n v="66"/>
    <n v="196.9"/>
    <n v="12995.4"/>
  </r>
  <r>
    <x v="79"/>
    <s v="Namiot turystyczny Premium"/>
    <s v="Sport i rekreacja"/>
    <x v="5"/>
    <n v="55"/>
    <n v="188.26"/>
    <n v="10354.299999999999"/>
  </r>
  <r>
    <x v="79"/>
    <s v="Namiot turystyczny Premium"/>
    <s v="Sport i rekreacja"/>
    <x v="6"/>
    <n v="33"/>
    <n v="195.48"/>
    <n v="6450.8399999999992"/>
  </r>
  <r>
    <x v="79"/>
    <s v="Namiot turystyczny Premium"/>
    <s v="Sport i rekreacja"/>
    <x v="7"/>
    <n v="33"/>
    <n v="194.65"/>
    <n v="6423.45"/>
  </r>
  <r>
    <x v="79"/>
    <s v="Namiot turystyczny Premium"/>
    <s v="Sport i rekreacja"/>
    <x v="8"/>
    <n v="29"/>
    <n v="184.14"/>
    <n v="5340.0599999999995"/>
  </r>
  <r>
    <x v="79"/>
    <s v="Namiot turystyczny Premium"/>
    <s v="Sport i rekreacja"/>
    <x v="9"/>
    <n v="16"/>
    <n v="198.64"/>
    <n v="3178.24"/>
  </r>
  <r>
    <x v="79"/>
    <s v="Namiot turystyczny Premium"/>
    <s v="Sport i rekreacja"/>
    <x v="10"/>
    <n v="18"/>
    <n v="190.4"/>
    <n v="3427.2000000000003"/>
  </r>
  <r>
    <x v="79"/>
    <s v="Namiot turystyczny Premium"/>
    <s v="Sport i rekreacja"/>
    <x v="11"/>
    <n v="16"/>
    <n v="194.57"/>
    <n v="3113.12"/>
  </r>
  <r>
    <x v="79"/>
    <s v="Namiot turystyczny Premium"/>
    <s v="Sport i rekreacja"/>
    <x v="12"/>
    <n v="40"/>
    <n v="196.37"/>
    <n v="7854.8"/>
  </r>
  <r>
    <x v="79"/>
    <s v="Namiot turystyczny Premium"/>
    <s v="Sport i rekreacja"/>
    <x v="13"/>
    <n v="52"/>
    <n v="186.72"/>
    <n v="9709.44"/>
  </r>
  <r>
    <x v="79"/>
    <s v="Namiot turystyczny Premium"/>
    <s v="Sport i rekreacja"/>
    <x v="14"/>
    <n v="55"/>
    <n v="195.07"/>
    <n v="10728.85"/>
  </r>
  <r>
    <x v="79"/>
    <s v="Namiot turystyczny Premium"/>
    <s v="Sport i rekreacja"/>
    <x v="15"/>
    <n v="68"/>
    <n v="183.21"/>
    <n v="12458.28"/>
  </r>
  <r>
    <x v="79"/>
    <s v="Namiot turystyczny Premium"/>
    <s v="Sport i rekreacja"/>
    <x v="16"/>
    <n v="69"/>
    <n v="195.87"/>
    <n v="13515.03"/>
  </r>
  <r>
    <x v="79"/>
    <s v="Namiot turystyczny Premium"/>
    <s v="Sport i rekreacja"/>
    <x v="17"/>
    <n v="67"/>
    <n v="183.81"/>
    <n v="12315.27"/>
  </r>
  <r>
    <x v="79"/>
    <s v="Namiot turystyczny Premium"/>
    <s v="Sport i rekreacja"/>
    <x v="18"/>
    <n v="48"/>
    <n v="195.4"/>
    <n v="9379.2000000000007"/>
  </r>
  <r>
    <x v="79"/>
    <s v="Namiot turystyczny Premium"/>
    <s v="Sport i rekreacja"/>
    <x v="19"/>
    <n v="23"/>
    <n v="191.15"/>
    <n v="4396.45"/>
  </r>
  <r>
    <x v="79"/>
    <s v="Namiot turystyczny Premium"/>
    <s v="Sport i rekreacja"/>
    <x v="20"/>
    <n v="23"/>
    <n v="196.69"/>
    <n v="4523.87"/>
  </r>
  <r>
    <x v="79"/>
    <s v="Namiot turystyczny Premium"/>
    <s v="Sport i rekreacja"/>
    <x v="21"/>
    <n v="24"/>
    <n v="184.81"/>
    <n v="4435.4400000000005"/>
  </r>
  <r>
    <x v="79"/>
    <s v="Namiot turystyczny Premium"/>
    <s v="Sport i rekreacja"/>
    <x v="22"/>
    <n v="19"/>
    <n v="185.78"/>
    <n v="3529.82"/>
  </r>
  <r>
    <x v="79"/>
    <s v="Namiot turystyczny Premium"/>
    <s v="Sport i rekreacja"/>
    <x v="23"/>
    <n v="41"/>
    <n v="185.83"/>
    <n v="7619.0300000000007"/>
  </r>
  <r>
    <x v="80"/>
    <s v="Żyrandol sufitowy Plus"/>
    <s v="Oświetlenie"/>
    <x v="0"/>
    <n v="0"/>
    <n v="220.47"/>
    <n v="0"/>
  </r>
  <r>
    <x v="80"/>
    <s v="Żyrandol sufitowy Plus"/>
    <s v="Oświetlenie"/>
    <x v="1"/>
    <n v="2"/>
    <n v="207.5"/>
    <n v="415"/>
  </r>
  <r>
    <x v="80"/>
    <s v="Żyrandol sufitowy Plus"/>
    <s v="Oświetlenie"/>
    <x v="2"/>
    <n v="3"/>
    <n v="223.06"/>
    <n v="669.18000000000006"/>
  </r>
  <r>
    <x v="80"/>
    <s v="Żyrandol sufitowy Plus"/>
    <s v="Oświetlenie"/>
    <x v="3"/>
    <n v="0"/>
    <n v="217.29"/>
    <n v="0"/>
  </r>
  <r>
    <x v="80"/>
    <s v="Żyrandol sufitowy Plus"/>
    <s v="Oświetlenie"/>
    <x v="4"/>
    <n v="1"/>
    <n v="202.33"/>
    <n v="202.33"/>
  </r>
  <r>
    <x v="80"/>
    <s v="Żyrandol sufitowy Plus"/>
    <s v="Oświetlenie"/>
    <x v="5"/>
    <n v="1"/>
    <n v="208.09"/>
    <n v="208.09"/>
  </r>
  <r>
    <x v="80"/>
    <s v="Żyrandol sufitowy Plus"/>
    <s v="Oświetlenie"/>
    <x v="6"/>
    <n v="0"/>
    <n v="210.5"/>
    <n v="0"/>
  </r>
  <r>
    <x v="80"/>
    <s v="Żyrandol sufitowy Plus"/>
    <s v="Oświetlenie"/>
    <x v="7"/>
    <n v="0"/>
    <n v="213.21"/>
    <n v="0"/>
  </r>
  <r>
    <x v="80"/>
    <s v="Żyrandol sufitowy Plus"/>
    <s v="Oświetlenie"/>
    <x v="8"/>
    <n v="0"/>
    <n v="216.1"/>
    <n v="0"/>
  </r>
  <r>
    <x v="80"/>
    <s v="Żyrandol sufitowy Plus"/>
    <s v="Oświetlenie"/>
    <x v="9"/>
    <n v="0"/>
    <n v="204.19"/>
    <n v="0"/>
  </r>
  <r>
    <x v="80"/>
    <s v="Żyrandol sufitowy Plus"/>
    <s v="Oświetlenie"/>
    <x v="10"/>
    <n v="1"/>
    <n v="207.46"/>
    <n v="207.46"/>
  </r>
  <r>
    <x v="80"/>
    <s v="Żyrandol sufitowy Plus"/>
    <s v="Oświetlenie"/>
    <x v="11"/>
    <n v="1"/>
    <n v="212.84"/>
    <n v="212.84"/>
  </r>
  <r>
    <x v="80"/>
    <s v="Żyrandol sufitowy Plus"/>
    <s v="Oświetlenie"/>
    <x v="12"/>
    <n v="2"/>
    <n v="210.38"/>
    <n v="420.76"/>
  </r>
  <r>
    <x v="80"/>
    <s v="Żyrandol sufitowy Plus"/>
    <s v="Oświetlenie"/>
    <x v="13"/>
    <n v="2"/>
    <n v="218.36"/>
    <n v="436.72"/>
  </r>
  <r>
    <x v="80"/>
    <s v="Żyrandol sufitowy Plus"/>
    <s v="Oświetlenie"/>
    <x v="14"/>
    <n v="2"/>
    <n v="219.45"/>
    <n v="438.9"/>
  </r>
  <r>
    <x v="80"/>
    <s v="Żyrandol sufitowy Plus"/>
    <s v="Oświetlenie"/>
    <x v="15"/>
    <n v="1"/>
    <n v="205.86"/>
    <n v="205.86"/>
  </r>
  <r>
    <x v="80"/>
    <s v="Żyrandol sufitowy Plus"/>
    <s v="Oświetlenie"/>
    <x v="16"/>
    <n v="0"/>
    <n v="208.14"/>
    <n v="0"/>
  </r>
  <r>
    <x v="80"/>
    <s v="Żyrandol sufitowy Plus"/>
    <s v="Oświetlenie"/>
    <x v="17"/>
    <n v="2"/>
    <n v="206.73"/>
    <n v="413.46"/>
  </r>
  <r>
    <x v="80"/>
    <s v="Żyrandol sufitowy Plus"/>
    <s v="Oświetlenie"/>
    <x v="18"/>
    <n v="1"/>
    <n v="202.79"/>
    <n v="202.79"/>
  </r>
  <r>
    <x v="80"/>
    <s v="Żyrandol sufitowy Plus"/>
    <s v="Oświetlenie"/>
    <x v="19"/>
    <n v="0"/>
    <n v="217.06"/>
    <n v="0"/>
  </r>
  <r>
    <x v="80"/>
    <s v="Żyrandol sufitowy Plus"/>
    <s v="Oświetlenie"/>
    <x v="20"/>
    <n v="0"/>
    <n v="215.15"/>
    <n v="0"/>
  </r>
  <r>
    <x v="80"/>
    <s v="Żyrandol sufitowy Plus"/>
    <s v="Oświetlenie"/>
    <x v="21"/>
    <n v="0"/>
    <n v="205.86"/>
    <n v="0"/>
  </r>
  <r>
    <x v="80"/>
    <s v="Żyrandol sufitowy Plus"/>
    <s v="Oświetlenie"/>
    <x v="22"/>
    <n v="1"/>
    <n v="220.36"/>
    <n v="220.36"/>
  </r>
  <r>
    <x v="80"/>
    <s v="Żyrandol sufitowy Plus"/>
    <s v="Oświetlenie"/>
    <x v="23"/>
    <n v="2"/>
    <n v="209.11"/>
    <n v="418.22"/>
  </r>
  <r>
    <x v="81"/>
    <s v="Kamera IP XL"/>
    <s v="Elektronika"/>
    <x v="0"/>
    <n v="11"/>
    <n v="349.54"/>
    <n v="3844.94"/>
  </r>
  <r>
    <x v="81"/>
    <s v="Kamera IP XL"/>
    <s v="Elektronika"/>
    <x v="1"/>
    <n v="22"/>
    <n v="348.02"/>
    <n v="7656.44"/>
  </r>
  <r>
    <x v="81"/>
    <s v="Kamera IP XL"/>
    <s v="Elektronika"/>
    <x v="2"/>
    <n v="0"/>
    <n v="340.69"/>
    <n v="0"/>
  </r>
  <r>
    <x v="81"/>
    <s v="Kamera IP XL"/>
    <s v="Elektronika"/>
    <x v="3"/>
    <n v="13"/>
    <n v="324.54000000000002"/>
    <n v="4219.0200000000004"/>
  </r>
  <r>
    <x v="81"/>
    <s v="Kamera IP XL"/>
    <s v="Elektronika"/>
    <x v="4"/>
    <n v="0"/>
    <n v="327.36"/>
    <n v="0"/>
  </r>
  <r>
    <x v="81"/>
    <s v="Kamera IP XL"/>
    <s v="Elektronika"/>
    <x v="5"/>
    <n v="12"/>
    <n v="344.51"/>
    <n v="4134.12"/>
  </r>
  <r>
    <x v="81"/>
    <s v="Kamera IP XL"/>
    <s v="Elektronika"/>
    <x v="6"/>
    <n v="0"/>
    <n v="323.85000000000002"/>
    <n v="0"/>
  </r>
  <r>
    <x v="81"/>
    <s v="Kamera IP XL"/>
    <s v="Elektronika"/>
    <x v="7"/>
    <n v="0"/>
    <n v="329.77"/>
    <n v="0"/>
  </r>
  <r>
    <x v="81"/>
    <s v="Kamera IP XL"/>
    <s v="Elektronika"/>
    <x v="8"/>
    <n v="11"/>
    <n v="323.61"/>
    <n v="3559.71"/>
  </r>
  <r>
    <x v="81"/>
    <s v="Kamera IP XL"/>
    <s v="Elektronika"/>
    <x v="9"/>
    <n v="18"/>
    <n v="333.15"/>
    <n v="5996.7"/>
  </r>
  <r>
    <x v="81"/>
    <s v="Kamera IP XL"/>
    <s v="Elektronika"/>
    <x v="10"/>
    <n v="0"/>
    <n v="324.8"/>
    <n v="0"/>
  </r>
  <r>
    <x v="81"/>
    <s v="Kamera IP XL"/>
    <s v="Elektronika"/>
    <x v="11"/>
    <n v="12"/>
    <n v="342.23"/>
    <n v="4106.76"/>
  </r>
  <r>
    <x v="81"/>
    <s v="Kamera IP XL"/>
    <s v="Elektronika"/>
    <x v="12"/>
    <n v="18"/>
    <n v="333.13"/>
    <n v="5996.34"/>
  </r>
  <r>
    <x v="81"/>
    <s v="Kamera IP XL"/>
    <s v="Elektronika"/>
    <x v="13"/>
    <n v="0"/>
    <n v="337.98"/>
    <n v="0"/>
  </r>
  <r>
    <x v="81"/>
    <s v="Kamera IP XL"/>
    <s v="Elektronika"/>
    <x v="14"/>
    <n v="5"/>
    <n v="335.42"/>
    <n v="1677.1000000000001"/>
  </r>
  <r>
    <x v="81"/>
    <s v="Kamera IP XL"/>
    <s v="Elektronika"/>
    <x v="15"/>
    <n v="0"/>
    <n v="340.97"/>
    <n v="0"/>
  </r>
  <r>
    <x v="81"/>
    <s v="Kamera IP XL"/>
    <s v="Elektronika"/>
    <x v="16"/>
    <n v="2"/>
    <n v="341.71"/>
    <n v="683.42"/>
  </r>
  <r>
    <x v="81"/>
    <s v="Kamera IP XL"/>
    <s v="Elektronika"/>
    <x v="17"/>
    <n v="21"/>
    <n v="330.85"/>
    <n v="6947.85"/>
  </r>
  <r>
    <x v="81"/>
    <s v="Kamera IP XL"/>
    <s v="Elektronika"/>
    <x v="18"/>
    <n v="31"/>
    <n v="340.08"/>
    <n v="10542.48"/>
  </r>
  <r>
    <x v="81"/>
    <s v="Kamera IP XL"/>
    <s v="Elektronika"/>
    <x v="19"/>
    <n v="0"/>
    <n v="333.03"/>
    <n v="0"/>
  </r>
  <r>
    <x v="81"/>
    <s v="Kamera IP XL"/>
    <s v="Elektronika"/>
    <x v="20"/>
    <n v="34"/>
    <n v="332.36"/>
    <n v="11300.24"/>
  </r>
  <r>
    <x v="81"/>
    <s v="Kamera IP XL"/>
    <s v="Elektronika"/>
    <x v="21"/>
    <n v="14"/>
    <n v="343.52"/>
    <n v="4809.28"/>
  </r>
  <r>
    <x v="81"/>
    <s v="Kamera IP XL"/>
    <s v="Elektronika"/>
    <x v="22"/>
    <n v="0"/>
    <n v="329.19"/>
    <n v="0"/>
  </r>
  <r>
    <x v="81"/>
    <s v="Kamera IP XL"/>
    <s v="Elektronika"/>
    <x v="23"/>
    <n v="10"/>
    <n v="333.31"/>
    <n v="3333.1"/>
  </r>
  <r>
    <x v="82"/>
    <s v="Osłona przeciwsłoneczna Compact"/>
    <s v="Motoryzacja"/>
    <x v="0"/>
    <n v="0"/>
    <n v="222.94"/>
    <n v="0"/>
  </r>
  <r>
    <x v="82"/>
    <s v="Osłona przeciwsłoneczna Compact"/>
    <s v="Motoryzacja"/>
    <x v="1"/>
    <n v="9"/>
    <n v="244.48"/>
    <n v="2200.3199999999997"/>
  </r>
  <r>
    <x v="82"/>
    <s v="Osłona przeciwsłoneczna Compact"/>
    <s v="Motoryzacja"/>
    <x v="2"/>
    <n v="18"/>
    <n v="241.49"/>
    <n v="4346.82"/>
  </r>
  <r>
    <x v="82"/>
    <s v="Osłona przeciwsłoneczna Compact"/>
    <s v="Motoryzacja"/>
    <x v="3"/>
    <n v="0"/>
    <n v="233.96"/>
    <n v="0"/>
  </r>
  <r>
    <x v="82"/>
    <s v="Osłona przeciwsłoneczna Compact"/>
    <s v="Motoryzacja"/>
    <x v="4"/>
    <n v="13"/>
    <n v="223.85"/>
    <n v="2910.0499999999997"/>
  </r>
  <r>
    <x v="82"/>
    <s v="Osłona przeciwsłoneczna Compact"/>
    <s v="Motoryzacja"/>
    <x v="5"/>
    <n v="16"/>
    <n v="234.65"/>
    <n v="3754.4"/>
  </r>
  <r>
    <x v="82"/>
    <s v="Osłona przeciwsłoneczna Compact"/>
    <s v="Motoryzacja"/>
    <x v="6"/>
    <n v="0"/>
    <n v="242.99"/>
    <n v="0"/>
  </r>
  <r>
    <x v="82"/>
    <s v="Osłona przeciwsłoneczna Compact"/>
    <s v="Motoryzacja"/>
    <x v="7"/>
    <n v="1"/>
    <n v="241.44"/>
    <n v="241.44"/>
  </r>
  <r>
    <x v="82"/>
    <s v="Osłona przeciwsłoneczna Compact"/>
    <s v="Motoryzacja"/>
    <x v="8"/>
    <n v="0"/>
    <n v="223.36"/>
    <n v="0"/>
  </r>
  <r>
    <x v="82"/>
    <s v="Osłona przeciwsłoneczna Compact"/>
    <s v="Motoryzacja"/>
    <x v="9"/>
    <n v="6"/>
    <n v="230.04"/>
    <n v="1380.24"/>
  </r>
  <r>
    <x v="82"/>
    <s v="Osłona przeciwsłoneczna Compact"/>
    <s v="Motoryzacja"/>
    <x v="10"/>
    <n v="0"/>
    <n v="227.33"/>
    <n v="0"/>
  </r>
  <r>
    <x v="82"/>
    <s v="Osłona przeciwsłoneczna Compact"/>
    <s v="Motoryzacja"/>
    <x v="11"/>
    <n v="0"/>
    <n v="234.96"/>
    <n v="0"/>
  </r>
  <r>
    <x v="82"/>
    <s v="Osłona przeciwsłoneczna Compact"/>
    <s v="Motoryzacja"/>
    <x v="12"/>
    <n v="9"/>
    <n v="240.66"/>
    <n v="2165.94"/>
  </r>
  <r>
    <x v="82"/>
    <s v="Osłona przeciwsłoneczna Compact"/>
    <s v="Motoryzacja"/>
    <x v="13"/>
    <n v="2"/>
    <n v="225.15"/>
    <n v="450.3"/>
  </r>
  <r>
    <x v="82"/>
    <s v="Osłona przeciwsłoneczna Compact"/>
    <s v="Motoryzacja"/>
    <x v="14"/>
    <n v="0"/>
    <n v="230.94"/>
    <n v="0"/>
  </r>
  <r>
    <x v="82"/>
    <s v="Osłona przeciwsłoneczna Compact"/>
    <s v="Motoryzacja"/>
    <x v="15"/>
    <n v="23"/>
    <n v="230.18"/>
    <n v="5294.14"/>
  </r>
  <r>
    <x v="82"/>
    <s v="Osłona przeciwsłoneczna Compact"/>
    <s v="Motoryzacja"/>
    <x v="16"/>
    <n v="0"/>
    <n v="240.22"/>
    <n v="0"/>
  </r>
  <r>
    <x v="82"/>
    <s v="Osłona przeciwsłoneczna Compact"/>
    <s v="Motoryzacja"/>
    <x v="17"/>
    <n v="0"/>
    <n v="223.18"/>
    <n v="0"/>
  </r>
  <r>
    <x v="82"/>
    <s v="Osłona przeciwsłoneczna Compact"/>
    <s v="Motoryzacja"/>
    <x v="18"/>
    <n v="12"/>
    <n v="233.7"/>
    <n v="2804.3999999999996"/>
  </r>
  <r>
    <x v="82"/>
    <s v="Osłona przeciwsłoneczna Compact"/>
    <s v="Motoryzacja"/>
    <x v="19"/>
    <n v="0"/>
    <n v="239.4"/>
    <n v="0"/>
  </r>
  <r>
    <x v="82"/>
    <s v="Osłona przeciwsłoneczna Compact"/>
    <s v="Motoryzacja"/>
    <x v="20"/>
    <n v="2"/>
    <n v="224.6"/>
    <n v="449.2"/>
  </r>
  <r>
    <x v="82"/>
    <s v="Osłona przeciwsłoneczna Compact"/>
    <s v="Motoryzacja"/>
    <x v="21"/>
    <n v="12"/>
    <n v="242.27"/>
    <n v="2907.2400000000002"/>
  </r>
  <r>
    <x v="82"/>
    <s v="Osłona przeciwsłoneczna Compact"/>
    <s v="Motoryzacja"/>
    <x v="22"/>
    <n v="12"/>
    <n v="226.61"/>
    <n v="2719.32"/>
  </r>
  <r>
    <x v="82"/>
    <s v="Osłona przeciwsłoneczna Compact"/>
    <s v="Motoryzacja"/>
    <x v="23"/>
    <n v="13"/>
    <n v="223.83"/>
    <n v="2909.79"/>
  </r>
  <r>
    <x v="83"/>
    <s v="Taśma LED RGB XL"/>
    <s v="Oświetlenie"/>
    <x v="0"/>
    <n v="9"/>
    <n v="118.42"/>
    <n v="1065.78"/>
  </r>
  <r>
    <x v="83"/>
    <s v="Taśma LED RGB XL"/>
    <s v="Oświetlenie"/>
    <x v="1"/>
    <n v="3"/>
    <n v="124.94"/>
    <n v="374.82"/>
  </r>
  <r>
    <x v="83"/>
    <s v="Taśma LED RGB XL"/>
    <s v="Oświetlenie"/>
    <x v="2"/>
    <n v="0"/>
    <n v="122.81"/>
    <n v="0"/>
  </r>
  <r>
    <x v="83"/>
    <s v="Taśma LED RGB XL"/>
    <s v="Oświetlenie"/>
    <x v="3"/>
    <n v="0"/>
    <n v="122.45"/>
    <n v="0"/>
  </r>
  <r>
    <x v="83"/>
    <s v="Taśma LED RGB XL"/>
    <s v="Oświetlenie"/>
    <x v="4"/>
    <n v="3"/>
    <n v="114.66"/>
    <n v="343.98"/>
  </r>
  <r>
    <x v="83"/>
    <s v="Taśma LED RGB XL"/>
    <s v="Oświetlenie"/>
    <x v="5"/>
    <n v="5"/>
    <n v="114.7"/>
    <n v="573.5"/>
  </r>
  <r>
    <x v="83"/>
    <s v="Taśma LED RGB XL"/>
    <s v="Oświetlenie"/>
    <x v="6"/>
    <n v="10"/>
    <n v="116.03"/>
    <n v="1160.3"/>
  </r>
  <r>
    <x v="83"/>
    <s v="Taśma LED RGB XL"/>
    <s v="Oświetlenie"/>
    <x v="7"/>
    <n v="0"/>
    <n v="122.54"/>
    <n v="0"/>
  </r>
  <r>
    <x v="83"/>
    <s v="Taśma LED RGB XL"/>
    <s v="Oświetlenie"/>
    <x v="8"/>
    <n v="7"/>
    <n v="116.85"/>
    <n v="817.94999999999993"/>
  </r>
  <r>
    <x v="83"/>
    <s v="Taśma LED RGB XL"/>
    <s v="Oświetlenie"/>
    <x v="9"/>
    <n v="0"/>
    <n v="116.39"/>
    <n v="0"/>
  </r>
  <r>
    <x v="83"/>
    <s v="Taśma LED RGB XL"/>
    <s v="Oświetlenie"/>
    <x v="10"/>
    <n v="2"/>
    <n v="121.22"/>
    <n v="242.44"/>
  </r>
  <r>
    <x v="83"/>
    <s v="Taśma LED RGB XL"/>
    <s v="Oświetlenie"/>
    <x v="11"/>
    <n v="2"/>
    <n v="116.79"/>
    <n v="233.58"/>
  </r>
  <r>
    <x v="83"/>
    <s v="Taśma LED RGB XL"/>
    <s v="Oświetlenie"/>
    <x v="12"/>
    <n v="8"/>
    <n v="117.51"/>
    <n v="940.08"/>
  </r>
  <r>
    <x v="83"/>
    <s v="Taśma LED RGB XL"/>
    <s v="Oświetlenie"/>
    <x v="13"/>
    <n v="0"/>
    <n v="114.91"/>
    <n v="0"/>
  </r>
  <r>
    <x v="83"/>
    <s v="Taśma LED RGB XL"/>
    <s v="Oświetlenie"/>
    <x v="14"/>
    <n v="0"/>
    <n v="117.08"/>
    <n v="0"/>
  </r>
  <r>
    <x v="83"/>
    <s v="Taśma LED RGB XL"/>
    <s v="Oświetlenie"/>
    <x v="15"/>
    <n v="3"/>
    <n v="123.86"/>
    <n v="371.58"/>
  </r>
  <r>
    <x v="83"/>
    <s v="Taśma LED RGB XL"/>
    <s v="Oświetlenie"/>
    <x v="16"/>
    <n v="20"/>
    <n v="116.36"/>
    <n v="2327.1999999999998"/>
  </r>
  <r>
    <x v="83"/>
    <s v="Taśma LED RGB XL"/>
    <s v="Oświetlenie"/>
    <x v="17"/>
    <n v="6"/>
    <n v="121.42"/>
    <n v="728.52"/>
  </r>
  <r>
    <x v="83"/>
    <s v="Taśma LED RGB XL"/>
    <s v="Oświetlenie"/>
    <x v="18"/>
    <n v="0"/>
    <n v="114.73"/>
    <n v="0"/>
  </r>
  <r>
    <x v="83"/>
    <s v="Taśma LED RGB XL"/>
    <s v="Oświetlenie"/>
    <x v="19"/>
    <n v="8"/>
    <n v="124.31"/>
    <n v="994.48"/>
  </r>
  <r>
    <x v="83"/>
    <s v="Taśma LED RGB XL"/>
    <s v="Oświetlenie"/>
    <x v="20"/>
    <n v="0"/>
    <n v="118.03"/>
    <n v="0"/>
  </r>
  <r>
    <x v="83"/>
    <s v="Taśma LED RGB XL"/>
    <s v="Oświetlenie"/>
    <x v="21"/>
    <n v="13"/>
    <n v="124.5"/>
    <n v="1618.5"/>
  </r>
  <r>
    <x v="83"/>
    <s v="Taśma LED RGB XL"/>
    <s v="Oświetlenie"/>
    <x v="22"/>
    <n v="4"/>
    <n v="124.63"/>
    <n v="498.52"/>
  </r>
  <r>
    <x v="83"/>
    <s v="Taśma LED RGB XL"/>
    <s v="Oświetlenie"/>
    <x v="23"/>
    <n v="6"/>
    <n v="121.09"/>
    <n v="726.54"/>
  </r>
  <r>
    <x v="84"/>
    <s v="Plecak trekkingowy Compact"/>
    <s v="Sport i rekreacja"/>
    <x v="0"/>
    <n v="12"/>
    <n v="225.88"/>
    <n v="2710.56"/>
  </r>
  <r>
    <x v="84"/>
    <s v="Plecak trekkingowy Compact"/>
    <s v="Sport i rekreacja"/>
    <x v="1"/>
    <n v="4"/>
    <n v="212.87"/>
    <n v="851.48"/>
  </r>
  <r>
    <x v="84"/>
    <s v="Plecak trekkingowy Compact"/>
    <s v="Sport i rekreacja"/>
    <x v="2"/>
    <n v="17"/>
    <n v="211.94"/>
    <n v="3602.98"/>
  </r>
  <r>
    <x v="84"/>
    <s v="Plecak trekkingowy Compact"/>
    <s v="Sport i rekreacja"/>
    <x v="3"/>
    <n v="0"/>
    <n v="218.03"/>
    <n v="0"/>
  </r>
  <r>
    <x v="84"/>
    <s v="Plecak trekkingowy Compact"/>
    <s v="Sport i rekreacja"/>
    <x v="4"/>
    <n v="0"/>
    <n v="226.99"/>
    <n v="0"/>
  </r>
  <r>
    <x v="84"/>
    <s v="Plecak trekkingowy Compact"/>
    <s v="Sport i rekreacja"/>
    <x v="5"/>
    <n v="0"/>
    <n v="213.12"/>
    <n v="0"/>
  </r>
  <r>
    <x v="84"/>
    <s v="Plecak trekkingowy Compact"/>
    <s v="Sport i rekreacja"/>
    <x v="6"/>
    <n v="0"/>
    <n v="214.11"/>
    <n v="0"/>
  </r>
  <r>
    <x v="84"/>
    <s v="Plecak trekkingowy Compact"/>
    <s v="Sport i rekreacja"/>
    <x v="7"/>
    <n v="0"/>
    <n v="223.9"/>
    <n v="0"/>
  </r>
  <r>
    <x v="84"/>
    <s v="Plecak trekkingowy Compact"/>
    <s v="Sport i rekreacja"/>
    <x v="8"/>
    <n v="5"/>
    <n v="224.28"/>
    <n v="1121.4000000000001"/>
  </r>
  <r>
    <x v="84"/>
    <s v="Plecak trekkingowy Compact"/>
    <s v="Sport i rekreacja"/>
    <x v="9"/>
    <n v="0"/>
    <n v="229.32"/>
    <n v="0"/>
  </r>
  <r>
    <x v="84"/>
    <s v="Plecak trekkingowy Compact"/>
    <s v="Sport i rekreacja"/>
    <x v="10"/>
    <n v="0"/>
    <n v="210.91"/>
    <n v="0"/>
  </r>
  <r>
    <x v="84"/>
    <s v="Plecak trekkingowy Compact"/>
    <s v="Sport i rekreacja"/>
    <x v="11"/>
    <n v="0"/>
    <n v="224.55"/>
    <n v="0"/>
  </r>
  <r>
    <x v="84"/>
    <s v="Plecak trekkingowy Compact"/>
    <s v="Sport i rekreacja"/>
    <x v="12"/>
    <n v="20"/>
    <n v="221.4"/>
    <n v="4428"/>
  </r>
  <r>
    <x v="84"/>
    <s v="Plecak trekkingowy Compact"/>
    <s v="Sport i rekreacja"/>
    <x v="13"/>
    <n v="10"/>
    <n v="208.56"/>
    <n v="2085.6"/>
  </r>
  <r>
    <x v="84"/>
    <s v="Plecak trekkingowy Compact"/>
    <s v="Sport i rekreacja"/>
    <x v="14"/>
    <n v="0"/>
    <n v="208.88"/>
    <n v="0"/>
  </r>
  <r>
    <x v="84"/>
    <s v="Plecak trekkingowy Compact"/>
    <s v="Sport i rekreacja"/>
    <x v="15"/>
    <n v="0"/>
    <n v="223.14"/>
    <n v="0"/>
  </r>
  <r>
    <x v="84"/>
    <s v="Plecak trekkingowy Compact"/>
    <s v="Sport i rekreacja"/>
    <x v="16"/>
    <n v="22"/>
    <n v="214.88"/>
    <n v="4727.3599999999997"/>
  </r>
  <r>
    <x v="84"/>
    <s v="Plecak trekkingowy Compact"/>
    <s v="Sport i rekreacja"/>
    <x v="17"/>
    <n v="0"/>
    <n v="228.59"/>
    <n v="0"/>
  </r>
  <r>
    <x v="84"/>
    <s v="Plecak trekkingowy Compact"/>
    <s v="Sport i rekreacja"/>
    <x v="18"/>
    <n v="5"/>
    <n v="224.99"/>
    <n v="1124.95"/>
  </r>
  <r>
    <x v="84"/>
    <s v="Plecak trekkingowy Compact"/>
    <s v="Sport i rekreacja"/>
    <x v="19"/>
    <n v="0"/>
    <n v="214.06"/>
    <n v="0"/>
  </r>
  <r>
    <x v="84"/>
    <s v="Plecak trekkingowy Compact"/>
    <s v="Sport i rekreacja"/>
    <x v="20"/>
    <n v="9"/>
    <n v="211.37"/>
    <n v="1902.33"/>
  </r>
  <r>
    <x v="84"/>
    <s v="Plecak trekkingowy Compact"/>
    <s v="Sport i rekreacja"/>
    <x v="21"/>
    <n v="0"/>
    <n v="228.91"/>
    <n v="0"/>
  </r>
  <r>
    <x v="84"/>
    <s v="Plecak trekkingowy Compact"/>
    <s v="Sport i rekreacja"/>
    <x v="22"/>
    <n v="7"/>
    <n v="224.83"/>
    <n v="1573.8100000000002"/>
  </r>
  <r>
    <x v="84"/>
    <s v="Plecak trekkingowy Compact"/>
    <s v="Sport i rekreacja"/>
    <x v="23"/>
    <n v="12"/>
    <n v="212.11"/>
    <n v="2545.3200000000002"/>
  </r>
  <r>
    <x v="85"/>
    <s v="Zeszyt A5 Advanced"/>
    <s v="Artykuły biurowe"/>
    <x v="0"/>
    <n v="0"/>
    <n v="33.950000000000003"/>
    <n v="0"/>
  </r>
  <r>
    <x v="85"/>
    <s v="Zeszyt A5 Advanced"/>
    <s v="Artykuły biurowe"/>
    <x v="1"/>
    <n v="13"/>
    <n v="34.1"/>
    <n v="443.3"/>
  </r>
  <r>
    <x v="85"/>
    <s v="Zeszyt A5 Advanced"/>
    <s v="Artykuły biurowe"/>
    <x v="2"/>
    <n v="10"/>
    <n v="34.61"/>
    <n v="346.1"/>
  </r>
  <r>
    <x v="85"/>
    <s v="Zeszyt A5 Advanced"/>
    <s v="Artykuły biurowe"/>
    <x v="3"/>
    <n v="10"/>
    <n v="33.85"/>
    <n v="338.5"/>
  </r>
  <r>
    <x v="85"/>
    <s v="Zeszyt A5 Advanced"/>
    <s v="Artykuły biurowe"/>
    <x v="4"/>
    <n v="14"/>
    <n v="35.14"/>
    <n v="491.96000000000004"/>
  </r>
  <r>
    <x v="85"/>
    <s v="Zeszyt A5 Advanced"/>
    <s v="Artykuły biurowe"/>
    <x v="5"/>
    <n v="0"/>
    <n v="33.229999999999997"/>
    <n v="0"/>
  </r>
  <r>
    <x v="85"/>
    <s v="Zeszyt A5 Advanced"/>
    <s v="Artykuły biurowe"/>
    <x v="6"/>
    <n v="0"/>
    <n v="34.28"/>
    <n v="0"/>
  </r>
  <r>
    <x v="85"/>
    <s v="Zeszyt A5 Advanced"/>
    <s v="Artykuły biurowe"/>
    <x v="7"/>
    <n v="0"/>
    <n v="33.409999999999997"/>
    <n v="0"/>
  </r>
  <r>
    <x v="85"/>
    <s v="Zeszyt A5 Advanced"/>
    <s v="Artykuły biurowe"/>
    <x v="8"/>
    <n v="23"/>
    <n v="34.72"/>
    <n v="798.56"/>
  </r>
  <r>
    <x v="85"/>
    <s v="Zeszyt A5 Advanced"/>
    <s v="Artykuły biurowe"/>
    <x v="9"/>
    <n v="9"/>
    <n v="35.69"/>
    <n v="321.20999999999998"/>
  </r>
  <r>
    <x v="85"/>
    <s v="Zeszyt A5 Advanced"/>
    <s v="Artykuły biurowe"/>
    <x v="10"/>
    <n v="0"/>
    <n v="34.82"/>
    <n v="0"/>
  </r>
  <r>
    <x v="85"/>
    <s v="Zeszyt A5 Advanced"/>
    <s v="Artykuły biurowe"/>
    <x v="11"/>
    <n v="7"/>
    <n v="35.21"/>
    <n v="246.47"/>
  </r>
  <r>
    <x v="85"/>
    <s v="Zeszyt A5 Advanced"/>
    <s v="Artykuły biurowe"/>
    <x v="12"/>
    <n v="8"/>
    <n v="34.33"/>
    <n v="274.64"/>
  </r>
  <r>
    <x v="85"/>
    <s v="Zeszyt A5 Advanced"/>
    <s v="Artykuły biurowe"/>
    <x v="13"/>
    <n v="0"/>
    <n v="35.340000000000003"/>
    <n v="0"/>
  </r>
  <r>
    <x v="85"/>
    <s v="Zeszyt A5 Advanced"/>
    <s v="Artykuły biurowe"/>
    <x v="14"/>
    <n v="13"/>
    <n v="34.89"/>
    <n v="453.57"/>
  </r>
  <r>
    <x v="85"/>
    <s v="Zeszyt A5 Advanced"/>
    <s v="Artykuły biurowe"/>
    <x v="15"/>
    <n v="5"/>
    <n v="34.08"/>
    <n v="170.39999999999998"/>
  </r>
  <r>
    <x v="85"/>
    <s v="Zeszyt A5 Advanced"/>
    <s v="Artykuły biurowe"/>
    <x v="16"/>
    <n v="0"/>
    <n v="35.08"/>
    <n v="0"/>
  </r>
  <r>
    <x v="85"/>
    <s v="Zeszyt A5 Advanced"/>
    <s v="Artykuły biurowe"/>
    <x v="17"/>
    <n v="1"/>
    <n v="33.19"/>
    <n v="33.19"/>
  </r>
  <r>
    <x v="85"/>
    <s v="Zeszyt A5 Advanced"/>
    <s v="Artykuły biurowe"/>
    <x v="18"/>
    <n v="21"/>
    <n v="34.35"/>
    <n v="721.35"/>
  </r>
  <r>
    <x v="85"/>
    <s v="Zeszyt A5 Advanced"/>
    <s v="Artykuły biurowe"/>
    <x v="19"/>
    <n v="9"/>
    <n v="34.770000000000003"/>
    <n v="312.93"/>
  </r>
  <r>
    <x v="85"/>
    <s v="Zeszyt A5 Advanced"/>
    <s v="Artykuły biurowe"/>
    <x v="20"/>
    <n v="0"/>
    <n v="35.92"/>
    <n v="0"/>
  </r>
  <r>
    <x v="85"/>
    <s v="Zeszyt A5 Advanced"/>
    <s v="Artykuły biurowe"/>
    <x v="21"/>
    <n v="0"/>
    <n v="32.56"/>
    <n v="0"/>
  </r>
  <r>
    <x v="85"/>
    <s v="Zeszyt A5 Advanced"/>
    <s v="Artykuły biurowe"/>
    <x v="22"/>
    <n v="4"/>
    <n v="35.28"/>
    <n v="141.12"/>
  </r>
  <r>
    <x v="85"/>
    <s v="Zeszyt A5 Advanced"/>
    <s v="Artykuły biurowe"/>
    <x v="23"/>
    <n v="6"/>
    <n v="35.9"/>
    <n v="215.39999999999998"/>
  </r>
  <r>
    <x v="86"/>
    <s v="Puzzle 1000 elementów"/>
    <s v="Zabawki"/>
    <x v="0"/>
    <n v="3"/>
    <n v="119.75"/>
    <n v="359.25"/>
  </r>
  <r>
    <x v="86"/>
    <s v="Puzzle 1000 elementów"/>
    <s v="Zabawki"/>
    <x v="1"/>
    <n v="2"/>
    <n v="119.28"/>
    <n v="238.56"/>
  </r>
  <r>
    <x v="86"/>
    <s v="Puzzle 1000 elementów"/>
    <s v="Zabawki"/>
    <x v="2"/>
    <n v="1"/>
    <n v="126.6"/>
    <n v="126.6"/>
  </r>
  <r>
    <x v="86"/>
    <s v="Puzzle 1000 elementów"/>
    <s v="Zabawki"/>
    <x v="3"/>
    <n v="1"/>
    <n v="121.77"/>
    <n v="121.77"/>
  </r>
  <r>
    <x v="86"/>
    <s v="Puzzle 1000 elementów"/>
    <s v="Zabawki"/>
    <x v="4"/>
    <n v="0"/>
    <n v="121.61"/>
    <n v="0"/>
  </r>
  <r>
    <x v="86"/>
    <s v="Puzzle 1000 elementów"/>
    <s v="Zabawki"/>
    <x v="5"/>
    <n v="0"/>
    <n v="116.71"/>
    <n v="0"/>
  </r>
  <r>
    <x v="86"/>
    <s v="Puzzle 1000 elementów"/>
    <s v="Zabawki"/>
    <x v="6"/>
    <n v="1"/>
    <n v="124.58"/>
    <n v="124.58"/>
  </r>
  <r>
    <x v="86"/>
    <s v="Puzzle 1000 elementów"/>
    <s v="Zabawki"/>
    <x v="7"/>
    <n v="1"/>
    <n v="114.9"/>
    <n v="114.9"/>
  </r>
  <r>
    <x v="86"/>
    <s v="Puzzle 1000 elementów"/>
    <s v="Zabawki"/>
    <x v="8"/>
    <n v="1"/>
    <n v="116.95"/>
    <n v="116.95"/>
  </r>
  <r>
    <x v="86"/>
    <s v="Puzzle 1000 elementów"/>
    <s v="Zabawki"/>
    <x v="9"/>
    <n v="2"/>
    <n v="121.08"/>
    <n v="242.16"/>
  </r>
  <r>
    <x v="86"/>
    <s v="Puzzle 1000 elementów"/>
    <s v="Zabawki"/>
    <x v="10"/>
    <n v="2"/>
    <n v="115.91"/>
    <n v="231.82"/>
  </r>
  <r>
    <x v="86"/>
    <s v="Puzzle 1000 elementów"/>
    <s v="Zabawki"/>
    <x v="11"/>
    <n v="2"/>
    <n v="119.34"/>
    <n v="238.68"/>
  </r>
  <r>
    <x v="86"/>
    <s v="Puzzle 1000 elementów"/>
    <s v="Zabawki"/>
    <x v="12"/>
    <n v="2"/>
    <n v="121.67"/>
    <n v="243.34"/>
  </r>
  <r>
    <x v="86"/>
    <s v="Puzzle 1000 elementów"/>
    <s v="Zabawki"/>
    <x v="13"/>
    <n v="2"/>
    <n v="126.15"/>
    <n v="252.3"/>
  </r>
  <r>
    <x v="86"/>
    <s v="Puzzle 1000 elementów"/>
    <s v="Zabawki"/>
    <x v="14"/>
    <n v="1"/>
    <n v="124.55"/>
    <n v="124.55"/>
  </r>
  <r>
    <x v="86"/>
    <s v="Puzzle 1000 elementów"/>
    <s v="Zabawki"/>
    <x v="15"/>
    <n v="1"/>
    <n v="118.41"/>
    <n v="118.41"/>
  </r>
  <r>
    <x v="86"/>
    <s v="Puzzle 1000 elementów"/>
    <s v="Zabawki"/>
    <x v="16"/>
    <n v="0"/>
    <n v="123.53"/>
    <n v="0"/>
  </r>
  <r>
    <x v="86"/>
    <s v="Puzzle 1000 elementów"/>
    <s v="Zabawki"/>
    <x v="17"/>
    <n v="0"/>
    <n v="116.05"/>
    <n v="0"/>
  </r>
  <r>
    <x v="86"/>
    <s v="Puzzle 1000 elementów"/>
    <s v="Zabawki"/>
    <x v="18"/>
    <n v="1"/>
    <n v="115.34"/>
    <n v="115.34"/>
  </r>
  <r>
    <x v="86"/>
    <s v="Puzzle 1000 elementów"/>
    <s v="Zabawki"/>
    <x v="19"/>
    <n v="1"/>
    <n v="119.34"/>
    <n v="119.34"/>
  </r>
  <r>
    <x v="86"/>
    <s v="Puzzle 1000 elementów"/>
    <s v="Zabawki"/>
    <x v="20"/>
    <n v="2"/>
    <n v="119.57"/>
    <n v="239.14"/>
  </r>
  <r>
    <x v="86"/>
    <s v="Puzzle 1000 elementów"/>
    <s v="Zabawki"/>
    <x v="21"/>
    <n v="2"/>
    <n v="114.84"/>
    <n v="229.68"/>
  </r>
  <r>
    <x v="86"/>
    <s v="Puzzle 1000 elementów"/>
    <s v="Zabawki"/>
    <x v="22"/>
    <n v="3"/>
    <n v="122.17"/>
    <n v="366.51"/>
  </r>
  <r>
    <x v="86"/>
    <s v="Puzzle 1000 elementów"/>
    <s v="Zabawki"/>
    <x v="23"/>
    <n v="2"/>
    <n v="126.18"/>
    <n v="252.36"/>
  </r>
  <r>
    <x v="87"/>
    <s v="Słuchawki bezprzewodowe Compact"/>
    <s v="Elektronika"/>
    <x v="0"/>
    <n v="15"/>
    <n v="276.64"/>
    <n v="4149.5999999999995"/>
  </r>
  <r>
    <x v="87"/>
    <s v="Słuchawki bezprzewodowe Compact"/>
    <s v="Elektronika"/>
    <x v="1"/>
    <n v="8"/>
    <n v="288.77999999999997"/>
    <n v="2310.2399999999998"/>
  </r>
  <r>
    <x v="87"/>
    <s v="Słuchawki bezprzewodowe Compact"/>
    <s v="Elektronika"/>
    <x v="2"/>
    <n v="4"/>
    <n v="267.11"/>
    <n v="1068.44"/>
  </r>
  <r>
    <x v="87"/>
    <s v="Słuchawki bezprzewodowe Compact"/>
    <s v="Elektronika"/>
    <x v="3"/>
    <n v="3"/>
    <n v="292.39"/>
    <n v="877.17"/>
  </r>
  <r>
    <x v="87"/>
    <s v="Słuchawki bezprzewodowe Compact"/>
    <s v="Elektronika"/>
    <x v="4"/>
    <n v="5"/>
    <n v="283.41000000000003"/>
    <n v="1417.0500000000002"/>
  </r>
  <r>
    <x v="87"/>
    <s v="Słuchawki bezprzewodowe Compact"/>
    <s v="Elektronika"/>
    <x v="5"/>
    <n v="12"/>
    <n v="285.42"/>
    <n v="3425.04"/>
  </r>
  <r>
    <x v="87"/>
    <s v="Słuchawki bezprzewodowe Compact"/>
    <s v="Elektronika"/>
    <x v="6"/>
    <n v="18"/>
    <n v="272.07"/>
    <n v="4897.26"/>
  </r>
  <r>
    <x v="87"/>
    <s v="Słuchawki bezprzewodowe Compact"/>
    <s v="Elektronika"/>
    <x v="7"/>
    <n v="26"/>
    <n v="276.81"/>
    <n v="7197.06"/>
  </r>
  <r>
    <x v="87"/>
    <s v="Słuchawki bezprzewodowe Compact"/>
    <s v="Elektronika"/>
    <x v="8"/>
    <n v="52"/>
    <n v="271.55"/>
    <n v="14120.6"/>
  </r>
  <r>
    <x v="87"/>
    <s v="Słuchawki bezprzewodowe Compact"/>
    <s v="Elektronika"/>
    <x v="9"/>
    <n v="40"/>
    <n v="274.29000000000002"/>
    <n v="10971.6"/>
  </r>
  <r>
    <x v="87"/>
    <s v="Słuchawki bezprzewodowe Compact"/>
    <s v="Elektronika"/>
    <x v="10"/>
    <n v="42"/>
    <n v="271.07"/>
    <n v="11384.94"/>
  </r>
  <r>
    <x v="87"/>
    <s v="Słuchawki bezprzewodowe Compact"/>
    <s v="Elektronika"/>
    <x v="11"/>
    <n v="33"/>
    <n v="280.45"/>
    <n v="9254.85"/>
  </r>
  <r>
    <x v="87"/>
    <s v="Słuchawki bezprzewodowe Compact"/>
    <s v="Elektronika"/>
    <x v="12"/>
    <n v="30"/>
    <n v="280.3"/>
    <n v="8409"/>
  </r>
  <r>
    <x v="87"/>
    <s v="Słuchawki bezprzewodowe Compact"/>
    <s v="Elektronika"/>
    <x v="13"/>
    <n v="8"/>
    <n v="267.61"/>
    <n v="2140.88"/>
  </r>
  <r>
    <x v="87"/>
    <s v="Słuchawki bezprzewodowe Compact"/>
    <s v="Elektronika"/>
    <x v="14"/>
    <n v="4"/>
    <n v="291.74"/>
    <n v="1166.96"/>
  </r>
  <r>
    <x v="87"/>
    <s v="Słuchawki bezprzewodowe Compact"/>
    <s v="Elektronika"/>
    <x v="15"/>
    <n v="3"/>
    <n v="266.24"/>
    <n v="798.72"/>
  </r>
  <r>
    <x v="87"/>
    <s v="Słuchawki bezprzewodowe Compact"/>
    <s v="Elektronika"/>
    <x v="16"/>
    <n v="5"/>
    <n v="287.67"/>
    <n v="1438.3500000000001"/>
  </r>
  <r>
    <x v="87"/>
    <s v="Słuchawki bezprzewodowe Compact"/>
    <s v="Elektronika"/>
    <x v="17"/>
    <n v="14"/>
    <n v="282.22000000000003"/>
    <n v="3951.0800000000004"/>
  </r>
  <r>
    <x v="87"/>
    <s v="Słuchawki bezprzewodowe Compact"/>
    <s v="Elektronika"/>
    <x v="18"/>
    <n v="32"/>
    <n v="289.89"/>
    <n v="9276.48"/>
  </r>
  <r>
    <x v="87"/>
    <s v="Słuchawki bezprzewodowe Compact"/>
    <s v="Elektronika"/>
    <x v="19"/>
    <n v="24"/>
    <n v="280.10000000000002"/>
    <n v="6722.4000000000005"/>
  </r>
  <r>
    <x v="87"/>
    <s v="Słuchawki bezprzewodowe Compact"/>
    <s v="Elektronika"/>
    <x v="20"/>
    <n v="33"/>
    <n v="287.27"/>
    <n v="9479.91"/>
  </r>
  <r>
    <x v="87"/>
    <s v="Słuchawki bezprzewodowe Compact"/>
    <s v="Elektronika"/>
    <x v="21"/>
    <n v="36"/>
    <n v="273.61"/>
    <n v="9849.9600000000009"/>
  </r>
  <r>
    <x v="87"/>
    <s v="Słuchawki bezprzewodowe Compact"/>
    <s v="Elektronika"/>
    <x v="22"/>
    <n v="52"/>
    <n v="288.44"/>
    <n v="14998.88"/>
  </r>
  <r>
    <x v="87"/>
    <s v="Słuchawki bezprzewodowe Compact"/>
    <s v="Elektronika"/>
    <x v="23"/>
    <n v="32"/>
    <n v="290.92"/>
    <n v="9309.44"/>
  </r>
  <r>
    <x v="88"/>
    <s v="Spodnie jeansowe Compact"/>
    <s v="Odzież"/>
    <x v="0"/>
    <n v="28"/>
    <n v="117.35"/>
    <n v="3285.7999999999997"/>
  </r>
  <r>
    <x v="88"/>
    <s v="Spodnie jeansowe Compact"/>
    <s v="Odzież"/>
    <x v="1"/>
    <n v="43"/>
    <n v="120.62"/>
    <n v="5186.66"/>
  </r>
  <r>
    <x v="88"/>
    <s v="Spodnie jeansowe Compact"/>
    <s v="Odzież"/>
    <x v="2"/>
    <n v="66"/>
    <n v="121.06"/>
    <n v="7989.96"/>
  </r>
  <r>
    <x v="88"/>
    <s v="Spodnie jeansowe Compact"/>
    <s v="Odzież"/>
    <x v="3"/>
    <n v="55"/>
    <n v="122.44"/>
    <n v="6734.2"/>
  </r>
  <r>
    <x v="88"/>
    <s v="Spodnie jeansowe Compact"/>
    <s v="Odzież"/>
    <x v="4"/>
    <n v="55"/>
    <n v="117.34"/>
    <n v="6453.7"/>
  </r>
  <r>
    <x v="88"/>
    <s v="Spodnie jeansowe Compact"/>
    <s v="Odzież"/>
    <x v="5"/>
    <n v="48"/>
    <n v="113.54"/>
    <n v="5449.92"/>
  </r>
  <r>
    <x v="88"/>
    <s v="Spodnie jeansowe Compact"/>
    <s v="Odzież"/>
    <x v="6"/>
    <n v="31"/>
    <n v="113.71"/>
    <n v="3525.0099999999998"/>
  </r>
  <r>
    <x v="88"/>
    <s v="Spodnie jeansowe Compact"/>
    <s v="Odzież"/>
    <x v="7"/>
    <n v="21"/>
    <n v="113.47"/>
    <n v="2382.87"/>
  </r>
  <r>
    <x v="88"/>
    <s v="Spodnie jeansowe Compact"/>
    <s v="Odzież"/>
    <x v="8"/>
    <n v="15"/>
    <n v="124.03"/>
    <n v="1860.45"/>
  </r>
  <r>
    <x v="88"/>
    <s v="Spodnie jeansowe Compact"/>
    <s v="Odzież"/>
    <x v="9"/>
    <n v="18"/>
    <n v="121.4"/>
    <n v="2185.2000000000003"/>
  </r>
  <r>
    <x v="88"/>
    <s v="Spodnie jeansowe Compact"/>
    <s v="Odzież"/>
    <x v="10"/>
    <n v="16"/>
    <n v="116.85"/>
    <n v="1869.6"/>
  </r>
  <r>
    <x v="88"/>
    <s v="Spodnie jeansowe Compact"/>
    <s v="Odzież"/>
    <x v="11"/>
    <n v="40"/>
    <n v="114.56"/>
    <n v="4582.3999999999996"/>
  </r>
  <r>
    <x v="88"/>
    <s v="Spodnie jeansowe Compact"/>
    <s v="Odzież"/>
    <x v="12"/>
    <n v="46"/>
    <n v="120.76"/>
    <n v="5554.96"/>
  </r>
  <r>
    <x v="88"/>
    <s v="Spodnie jeansowe Compact"/>
    <s v="Odzież"/>
    <x v="13"/>
    <n v="38"/>
    <n v="113.38"/>
    <n v="4308.4399999999996"/>
  </r>
  <r>
    <x v="88"/>
    <s v="Spodnie jeansowe Compact"/>
    <s v="Odzież"/>
    <x v="14"/>
    <n v="60"/>
    <n v="118.26"/>
    <n v="7095.6"/>
  </r>
  <r>
    <x v="88"/>
    <s v="Spodnie jeansowe Compact"/>
    <s v="Odzież"/>
    <x v="15"/>
    <n v="81"/>
    <n v="119.07"/>
    <n v="9644.67"/>
  </r>
  <r>
    <x v="88"/>
    <s v="Spodnie jeansowe Compact"/>
    <s v="Odzież"/>
    <x v="16"/>
    <n v="77"/>
    <n v="117.15"/>
    <n v="9020.5500000000011"/>
  </r>
  <r>
    <x v="88"/>
    <s v="Spodnie jeansowe Compact"/>
    <s v="Odzież"/>
    <x v="17"/>
    <n v="47"/>
    <n v="113.82"/>
    <n v="5349.54"/>
  </r>
  <r>
    <x v="88"/>
    <s v="Spodnie jeansowe Compact"/>
    <s v="Odzież"/>
    <x v="18"/>
    <n v="27"/>
    <n v="121.18"/>
    <n v="3271.86"/>
  </r>
  <r>
    <x v="88"/>
    <s v="Spodnie jeansowe Compact"/>
    <s v="Odzież"/>
    <x v="19"/>
    <n v="29"/>
    <n v="122.35"/>
    <n v="3548.1499999999996"/>
  </r>
  <r>
    <x v="88"/>
    <s v="Spodnie jeansowe Compact"/>
    <s v="Odzież"/>
    <x v="20"/>
    <n v="24"/>
    <n v="123.01"/>
    <n v="2952.2400000000002"/>
  </r>
  <r>
    <x v="88"/>
    <s v="Spodnie jeansowe Compact"/>
    <s v="Odzież"/>
    <x v="21"/>
    <n v="19"/>
    <n v="117"/>
    <n v="2223"/>
  </r>
  <r>
    <x v="88"/>
    <s v="Spodnie jeansowe Compact"/>
    <s v="Odzież"/>
    <x v="22"/>
    <n v="24"/>
    <n v="125.05"/>
    <n v="3001.2"/>
  </r>
  <r>
    <x v="88"/>
    <s v="Spodnie jeansowe Compact"/>
    <s v="Odzież"/>
    <x v="23"/>
    <n v="26"/>
    <n v="120.02"/>
    <n v="3120.52"/>
  </r>
  <r>
    <x v="89"/>
    <s v="Piłka do piłki nożnej Eco"/>
    <s v="Sport i rekreacja"/>
    <x v="0"/>
    <n v="0"/>
    <n v="321.32"/>
    <n v="0"/>
  </r>
  <r>
    <x v="89"/>
    <s v="Piłka do piłki nożnej Eco"/>
    <s v="Sport i rekreacja"/>
    <x v="1"/>
    <n v="32"/>
    <n v="315.10000000000002"/>
    <n v="10083.200000000001"/>
  </r>
  <r>
    <x v="89"/>
    <s v="Piłka do piłki nożnej Eco"/>
    <s v="Sport i rekreacja"/>
    <x v="2"/>
    <n v="0"/>
    <n v="306.99"/>
    <n v="0"/>
  </r>
  <r>
    <x v="89"/>
    <s v="Piłka do piłki nożnej Eco"/>
    <s v="Sport i rekreacja"/>
    <x v="3"/>
    <n v="18"/>
    <n v="328.78"/>
    <n v="5918.0399999999991"/>
  </r>
  <r>
    <x v="89"/>
    <s v="Piłka do piłki nożnej Eco"/>
    <s v="Sport i rekreacja"/>
    <x v="4"/>
    <n v="8"/>
    <n v="324.77"/>
    <n v="2598.16"/>
  </r>
  <r>
    <x v="89"/>
    <s v="Piłka do piłki nożnej Eco"/>
    <s v="Sport i rekreacja"/>
    <x v="5"/>
    <n v="0"/>
    <n v="307.20999999999998"/>
    <n v="0"/>
  </r>
  <r>
    <x v="89"/>
    <s v="Piłka do piłki nożnej Eco"/>
    <s v="Sport i rekreacja"/>
    <x v="6"/>
    <n v="10"/>
    <n v="312.58999999999997"/>
    <n v="3125.8999999999996"/>
  </r>
  <r>
    <x v="89"/>
    <s v="Piłka do piłki nożnej Eco"/>
    <s v="Sport i rekreacja"/>
    <x v="7"/>
    <n v="11"/>
    <n v="308.94"/>
    <n v="3398.34"/>
  </r>
  <r>
    <x v="89"/>
    <s v="Piłka do piłki nożnej Eco"/>
    <s v="Sport i rekreacja"/>
    <x v="8"/>
    <n v="9"/>
    <n v="307.19"/>
    <n v="2764.71"/>
  </r>
  <r>
    <x v="89"/>
    <s v="Piłka do piłki nożnej Eco"/>
    <s v="Sport i rekreacja"/>
    <x v="9"/>
    <n v="0"/>
    <n v="303"/>
    <n v="0"/>
  </r>
  <r>
    <x v="89"/>
    <s v="Piłka do piłki nożnej Eco"/>
    <s v="Sport i rekreacja"/>
    <x v="10"/>
    <n v="0"/>
    <n v="307.32"/>
    <n v="0"/>
  </r>
  <r>
    <x v="89"/>
    <s v="Piłka do piłki nożnej Eco"/>
    <s v="Sport i rekreacja"/>
    <x v="11"/>
    <n v="0"/>
    <n v="321.33"/>
    <n v="0"/>
  </r>
  <r>
    <x v="89"/>
    <s v="Piłka do piłki nożnej Eco"/>
    <s v="Sport i rekreacja"/>
    <x v="12"/>
    <n v="0"/>
    <n v="309.79000000000002"/>
    <n v="0"/>
  </r>
  <r>
    <x v="89"/>
    <s v="Piłka do piłki nożnej Eco"/>
    <s v="Sport i rekreacja"/>
    <x v="13"/>
    <n v="9"/>
    <n v="324.69"/>
    <n v="2922.21"/>
  </r>
  <r>
    <x v="89"/>
    <s v="Piłka do piłki nożnej Eco"/>
    <s v="Sport i rekreacja"/>
    <x v="14"/>
    <n v="21"/>
    <n v="323.52999999999997"/>
    <n v="6794.1299999999992"/>
  </r>
  <r>
    <x v="89"/>
    <s v="Piłka do piłki nożnej Eco"/>
    <s v="Sport i rekreacja"/>
    <x v="15"/>
    <n v="10"/>
    <n v="309.24"/>
    <n v="3092.4"/>
  </r>
  <r>
    <x v="89"/>
    <s v="Piłka do piłki nożnej Eco"/>
    <s v="Sport i rekreacja"/>
    <x v="16"/>
    <n v="0"/>
    <n v="302.32"/>
    <n v="0"/>
  </r>
  <r>
    <x v="89"/>
    <s v="Piłka do piłki nożnej Eco"/>
    <s v="Sport i rekreacja"/>
    <x v="17"/>
    <n v="0"/>
    <n v="322.49"/>
    <n v="0"/>
  </r>
  <r>
    <x v="89"/>
    <s v="Piłka do piłki nożnej Eco"/>
    <s v="Sport i rekreacja"/>
    <x v="18"/>
    <n v="0"/>
    <n v="316.77"/>
    <n v="0"/>
  </r>
  <r>
    <x v="89"/>
    <s v="Piłka do piłki nożnej Eco"/>
    <s v="Sport i rekreacja"/>
    <x v="19"/>
    <n v="19"/>
    <n v="314.5"/>
    <n v="5975.5"/>
  </r>
  <r>
    <x v="89"/>
    <s v="Piłka do piłki nożnej Eco"/>
    <s v="Sport i rekreacja"/>
    <x v="20"/>
    <n v="15"/>
    <n v="318.36"/>
    <n v="4775.4000000000005"/>
  </r>
  <r>
    <x v="89"/>
    <s v="Piłka do piłki nożnej Eco"/>
    <s v="Sport i rekreacja"/>
    <x v="21"/>
    <n v="11"/>
    <n v="314.3"/>
    <n v="3457.3"/>
  </r>
  <r>
    <x v="89"/>
    <s v="Piłka do piłki nożnej Eco"/>
    <s v="Sport i rekreacja"/>
    <x v="22"/>
    <n v="0"/>
    <n v="303.55"/>
    <n v="0"/>
  </r>
  <r>
    <x v="89"/>
    <s v="Piłka do piłki nożnej Eco"/>
    <s v="Sport i rekreacja"/>
    <x v="23"/>
    <n v="12"/>
    <n v="315.11"/>
    <n v="3781.32"/>
  </r>
  <r>
    <x v="90"/>
    <s v="Balsam do ciała Eco"/>
    <s v="Kosmetyki"/>
    <x v="0"/>
    <n v="2"/>
    <n v="48.85"/>
    <n v="97.7"/>
  </r>
  <r>
    <x v="90"/>
    <s v="Balsam do ciała Eco"/>
    <s v="Kosmetyki"/>
    <x v="1"/>
    <n v="1"/>
    <n v="47.82"/>
    <n v="47.82"/>
  </r>
  <r>
    <x v="90"/>
    <s v="Balsam do ciała Eco"/>
    <s v="Kosmetyki"/>
    <x v="2"/>
    <n v="0"/>
    <n v="45.5"/>
    <n v="0"/>
  </r>
  <r>
    <x v="90"/>
    <s v="Balsam do ciała Eco"/>
    <s v="Kosmetyki"/>
    <x v="3"/>
    <n v="0"/>
    <n v="46.54"/>
    <n v="0"/>
  </r>
  <r>
    <x v="90"/>
    <s v="Balsam do ciała Eco"/>
    <s v="Kosmetyki"/>
    <x v="4"/>
    <n v="0"/>
    <n v="45.57"/>
    <n v="0"/>
  </r>
  <r>
    <x v="90"/>
    <s v="Balsam do ciała Eco"/>
    <s v="Kosmetyki"/>
    <x v="5"/>
    <n v="0"/>
    <n v="46.05"/>
    <n v="0"/>
  </r>
  <r>
    <x v="90"/>
    <s v="Balsam do ciała Eco"/>
    <s v="Kosmetyki"/>
    <x v="6"/>
    <n v="0"/>
    <n v="48.35"/>
    <n v="0"/>
  </r>
  <r>
    <x v="90"/>
    <s v="Balsam do ciała Eco"/>
    <s v="Kosmetyki"/>
    <x v="7"/>
    <n v="1"/>
    <n v="47.13"/>
    <n v="47.13"/>
  </r>
  <r>
    <x v="90"/>
    <s v="Balsam do ciała Eco"/>
    <s v="Kosmetyki"/>
    <x v="8"/>
    <n v="1"/>
    <n v="47.25"/>
    <n v="47.25"/>
  </r>
  <r>
    <x v="90"/>
    <s v="Balsam do ciała Eco"/>
    <s v="Kosmetyki"/>
    <x v="9"/>
    <n v="1"/>
    <n v="49.04"/>
    <n v="49.04"/>
  </r>
  <r>
    <x v="90"/>
    <s v="Balsam do ciała Eco"/>
    <s v="Kosmetyki"/>
    <x v="10"/>
    <n v="2"/>
    <n v="46.33"/>
    <n v="92.66"/>
  </r>
  <r>
    <x v="90"/>
    <s v="Balsam do ciała Eco"/>
    <s v="Kosmetyki"/>
    <x v="11"/>
    <n v="2"/>
    <n v="49.11"/>
    <n v="98.22"/>
  </r>
  <r>
    <x v="90"/>
    <s v="Balsam do ciała Eco"/>
    <s v="Kosmetyki"/>
    <x v="12"/>
    <n v="2"/>
    <n v="46.01"/>
    <n v="92.02"/>
  </r>
  <r>
    <x v="90"/>
    <s v="Balsam do ciała Eco"/>
    <s v="Kosmetyki"/>
    <x v="13"/>
    <n v="2"/>
    <n v="45.72"/>
    <n v="91.44"/>
  </r>
  <r>
    <x v="90"/>
    <s v="Balsam do ciała Eco"/>
    <s v="Kosmetyki"/>
    <x v="14"/>
    <n v="1"/>
    <n v="45.88"/>
    <n v="45.88"/>
  </r>
  <r>
    <x v="90"/>
    <s v="Balsam do ciała Eco"/>
    <s v="Kosmetyki"/>
    <x v="15"/>
    <n v="0"/>
    <n v="45.7"/>
    <n v="0"/>
  </r>
  <r>
    <x v="90"/>
    <s v="Balsam do ciała Eco"/>
    <s v="Kosmetyki"/>
    <x v="16"/>
    <n v="0"/>
    <n v="46.47"/>
    <n v="0"/>
  </r>
  <r>
    <x v="90"/>
    <s v="Balsam do ciała Eco"/>
    <s v="Kosmetyki"/>
    <x v="17"/>
    <n v="0"/>
    <n v="47.6"/>
    <n v="0"/>
  </r>
  <r>
    <x v="90"/>
    <s v="Balsam do ciała Eco"/>
    <s v="Kosmetyki"/>
    <x v="18"/>
    <n v="0"/>
    <n v="46.4"/>
    <n v="0"/>
  </r>
  <r>
    <x v="90"/>
    <s v="Balsam do ciała Eco"/>
    <s v="Kosmetyki"/>
    <x v="19"/>
    <n v="1"/>
    <n v="45.34"/>
    <n v="45.34"/>
  </r>
  <r>
    <x v="90"/>
    <s v="Balsam do ciała Eco"/>
    <s v="Kosmetyki"/>
    <x v="20"/>
    <n v="1"/>
    <n v="46.14"/>
    <n v="46.14"/>
  </r>
  <r>
    <x v="90"/>
    <s v="Balsam do ciała Eco"/>
    <s v="Kosmetyki"/>
    <x v="21"/>
    <n v="2"/>
    <n v="47.49"/>
    <n v="94.98"/>
  </r>
  <r>
    <x v="90"/>
    <s v="Balsam do ciała Eco"/>
    <s v="Kosmetyki"/>
    <x v="22"/>
    <n v="2"/>
    <n v="46.14"/>
    <n v="92.28"/>
  </r>
  <r>
    <x v="90"/>
    <s v="Balsam do ciała Eco"/>
    <s v="Kosmetyki"/>
    <x v="23"/>
    <n v="2"/>
    <n v="46.47"/>
    <n v="92.94"/>
  </r>
  <r>
    <x v="91"/>
    <s v="Nawóz uniwersalny Advanced"/>
    <s v="Ogród"/>
    <x v="0"/>
    <n v="22"/>
    <n v="477.26"/>
    <n v="10499.72"/>
  </r>
  <r>
    <x v="91"/>
    <s v="Nawóz uniwersalny Advanced"/>
    <s v="Ogród"/>
    <x v="1"/>
    <n v="54"/>
    <n v="465.52"/>
    <n v="25138.079999999998"/>
  </r>
  <r>
    <x v="91"/>
    <s v="Nawóz uniwersalny Advanced"/>
    <s v="Ogród"/>
    <x v="2"/>
    <n v="63"/>
    <n v="459.9"/>
    <n v="28973.699999999997"/>
  </r>
  <r>
    <x v="91"/>
    <s v="Nawóz uniwersalny Advanced"/>
    <s v="Ogród"/>
    <x v="3"/>
    <n v="110"/>
    <n v="464.83"/>
    <n v="51131.299999999996"/>
  </r>
  <r>
    <x v="91"/>
    <s v="Nawóz uniwersalny Advanced"/>
    <s v="Ogród"/>
    <x v="4"/>
    <n v="122"/>
    <n v="450.71"/>
    <n v="54986.619999999995"/>
  </r>
  <r>
    <x v="91"/>
    <s v="Nawóz uniwersalny Advanced"/>
    <s v="Ogród"/>
    <x v="5"/>
    <n v="104"/>
    <n v="461.74"/>
    <n v="48020.959999999999"/>
  </r>
  <r>
    <x v="91"/>
    <s v="Nawóz uniwersalny Advanced"/>
    <s v="Ogród"/>
    <x v="6"/>
    <n v="104"/>
    <n v="450.33"/>
    <n v="46834.32"/>
  </r>
  <r>
    <x v="91"/>
    <s v="Nawóz uniwersalny Advanced"/>
    <s v="Ogród"/>
    <x v="7"/>
    <n v="76"/>
    <n v="473.51"/>
    <n v="35986.76"/>
  </r>
  <r>
    <x v="91"/>
    <s v="Nawóz uniwersalny Advanced"/>
    <s v="Ogród"/>
    <x v="8"/>
    <n v="71"/>
    <n v="494.38"/>
    <n v="35100.980000000003"/>
  </r>
  <r>
    <x v="91"/>
    <s v="Nawóz uniwersalny Advanced"/>
    <s v="Ogród"/>
    <x v="9"/>
    <n v="40"/>
    <n v="451.76"/>
    <n v="18070.400000000001"/>
  </r>
  <r>
    <x v="91"/>
    <s v="Nawóz uniwersalny Advanced"/>
    <s v="Ogród"/>
    <x v="10"/>
    <n v="9"/>
    <n v="471.14"/>
    <n v="4240.26"/>
  </r>
  <r>
    <x v="91"/>
    <s v="Nawóz uniwersalny Advanced"/>
    <s v="Ogród"/>
    <x v="11"/>
    <n v="12"/>
    <n v="470.24"/>
    <n v="5642.88"/>
  </r>
  <r>
    <x v="91"/>
    <s v="Nawóz uniwersalny Advanced"/>
    <s v="Ogród"/>
    <x v="12"/>
    <n v="27"/>
    <n v="489.07"/>
    <n v="13204.89"/>
  </r>
  <r>
    <x v="91"/>
    <s v="Nawóz uniwersalny Advanced"/>
    <s v="Ogród"/>
    <x v="13"/>
    <n v="62"/>
    <n v="470.15"/>
    <n v="29149.3"/>
  </r>
  <r>
    <x v="91"/>
    <s v="Nawóz uniwersalny Advanced"/>
    <s v="Ogród"/>
    <x v="14"/>
    <n v="55"/>
    <n v="489.01"/>
    <n v="26895.55"/>
  </r>
  <r>
    <x v="91"/>
    <s v="Nawóz uniwersalny Advanced"/>
    <s v="Ogród"/>
    <x v="15"/>
    <n v="86"/>
    <n v="454.89"/>
    <n v="39120.54"/>
  </r>
  <r>
    <x v="91"/>
    <s v="Nawóz uniwersalny Advanced"/>
    <s v="Ogród"/>
    <x v="16"/>
    <n v="111"/>
    <n v="456.57"/>
    <n v="50679.27"/>
  </r>
  <r>
    <x v="91"/>
    <s v="Nawóz uniwersalny Advanced"/>
    <s v="Ogród"/>
    <x v="17"/>
    <n v="135"/>
    <n v="450.11"/>
    <n v="60764.85"/>
  </r>
  <r>
    <x v="91"/>
    <s v="Nawóz uniwersalny Advanced"/>
    <s v="Ogród"/>
    <x v="18"/>
    <n v="156"/>
    <n v="496.08"/>
    <n v="77388.479999999996"/>
  </r>
  <r>
    <x v="91"/>
    <s v="Nawóz uniwersalny Advanced"/>
    <s v="Ogród"/>
    <x v="19"/>
    <n v="77"/>
    <n v="466.77"/>
    <n v="35941.29"/>
  </r>
  <r>
    <x v="91"/>
    <s v="Nawóz uniwersalny Advanced"/>
    <s v="Ogród"/>
    <x v="20"/>
    <n v="81"/>
    <n v="460.93"/>
    <n v="37335.33"/>
  </r>
  <r>
    <x v="91"/>
    <s v="Nawóz uniwersalny Advanced"/>
    <s v="Ogród"/>
    <x v="21"/>
    <n v="31"/>
    <n v="464.42"/>
    <n v="14397.02"/>
  </r>
  <r>
    <x v="91"/>
    <s v="Nawóz uniwersalny Advanced"/>
    <s v="Ogród"/>
    <x v="22"/>
    <n v="21"/>
    <n v="460.35"/>
    <n v="9667.35"/>
  </r>
  <r>
    <x v="91"/>
    <s v="Nawóz uniwersalny Advanced"/>
    <s v="Ogród"/>
    <x v="23"/>
    <n v="23"/>
    <n v="458.8"/>
    <n v="10552.4"/>
  </r>
  <r>
    <x v="92"/>
    <s v="Biurko komputerowe Eco"/>
    <s v="Meble"/>
    <x v="0"/>
    <n v="8"/>
    <n v="233.18"/>
    <n v="1865.44"/>
  </r>
  <r>
    <x v="92"/>
    <s v="Biurko komputerowe Eco"/>
    <s v="Meble"/>
    <x v="1"/>
    <n v="9"/>
    <n v="238.41"/>
    <n v="2145.69"/>
  </r>
  <r>
    <x v="92"/>
    <s v="Biurko komputerowe Eco"/>
    <s v="Meble"/>
    <x v="2"/>
    <n v="8"/>
    <n v="253.83"/>
    <n v="2030.64"/>
  </r>
  <r>
    <x v="92"/>
    <s v="Biurko komputerowe Eco"/>
    <s v="Meble"/>
    <x v="3"/>
    <n v="9"/>
    <n v="246.68"/>
    <n v="2220.12"/>
  </r>
  <r>
    <x v="92"/>
    <s v="Biurko komputerowe Eco"/>
    <s v="Meble"/>
    <x v="4"/>
    <n v="10"/>
    <n v="251.73"/>
    <n v="2517.2999999999997"/>
  </r>
  <r>
    <x v="92"/>
    <s v="Biurko komputerowe Eco"/>
    <s v="Meble"/>
    <x v="5"/>
    <n v="9"/>
    <n v="242.69"/>
    <n v="2184.21"/>
  </r>
  <r>
    <x v="92"/>
    <s v="Biurko komputerowe Eco"/>
    <s v="Meble"/>
    <x v="6"/>
    <n v="10"/>
    <n v="246.33"/>
    <n v="2463.3000000000002"/>
  </r>
  <r>
    <x v="92"/>
    <s v="Biurko komputerowe Eco"/>
    <s v="Meble"/>
    <x v="7"/>
    <n v="9"/>
    <n v="249.73"/>
    <n v="2247.5699999999997"/>
  </r>
  <r>
    <x v="92"/>
    <s v="Biurko komputerowe Eco"/>
    <s v="Meble"/>
    <x v="8"/>
    <n v="9"/>
    <n v="255.18"/>
    <n v="2296.62"/>
  </r>
  <r>
    <x v="92"/>
    <s v="Biurko komputerowe Eco"/>
    <s v="Meble"/>
    <x v="9"/>
    <n v="9"/>
    <n v="244.42"/>
    <n v="2199.7799999999997"/>
  </r>
  <r>
    <x v="92"/>
    <s v="Biurko komputerowe Eco"/>
    <s v="Meble"/>
    <x v="10"/>
    <n v="10"/>
    <n v="252.58"/>
    <n v="2525.8000000000002"/>
  </r>
  <r>
    <x v="92"/>
    <s v="Biurko komputerowe Eco"/>
    <s v="Meble"/>
    <x v="11"/>
    <n v="9"/>
    <n v="234.25"/>
    <n v="2108.25"/>
  </r>
  <r>
    <x v="92"/>
    <s v="Biurko komputerowe Eco"/>
    <s v="Meble"/>
    <x v="12"/>
    <n v="9"/>
    <n v="247.99"/>
    <n v="2231.91"/>
  </r>
  <r>
    <x v="92"/>
    <s v="Biurko komputerowe Eco"/>
    <s v="Meble"/>
    <x v="13"/>
    <n v="11"/>
    <n v="254.21"/>
    <n v="2796.31"/>
  </r>
  <r>
    <x v="92"/>
    <s v="Biurko komputerowe Eco"/>
    <s v="Meble"/>
    <x v="14"/>
    <n v="10"/>
    <n v="247.32"/>
    <n v="2473.1999999999998"/>
  </r>
  <r>
    <x v="92"/>
    <s v="Biurko komputerowe Eco"/>
    <s v="Meble"/>
    <x v="15"/>
    <n v="11"/>
    <n v="254.62"/>
    <n v="2800.82"/>
  </r>
  <r>
    <x v="92"/>
    <s v="Biurko komputerowe Eco"/>
    <s v="Meble"/>
    <x v="16"/>
    <n v="8"/>
    <n v="244.56"/>
    <n v="1956.48"/>
  </r>
  <r>
    <x v="92"/>
    <s v="Biurko komputerowe Eco"/>
    <s v="Meble"/>
    <x v="17"/>
    <n v="10"/>
    <n v="245.04"/>
    <n v="2450.4"/>
  </r>
  <r>
    <x v="92"/>
    <s v="Biurko komputerowe Eco"/>
    <s v="Meble"/>
    <x v="18"/>
    <n v="10"/>
    <n v="249.81"/>
    <n v="2498.1"/>
  </r>
  <r>
    <x v="92"/>
    <s v="Biurko komputerowe Eco"/>
    <s v="Meble"/>
    <x v="19"/>
    <n v="10"/>
    <n v="253.58"/>
    <n v="2535.8000000000002"/>
  </r>
  <r>
    <x v="92"/>
    <s v="Biurko komputerowe Eco"/>
    <s v="Meble"/>
    <x v="20"/>
    <n v="9"/>
    <n v="256.36"/>
    <n v="2307.2400000000002"/>
  </r>
  <r>
    <x v="92"/>
    <s v="Biurko komputerowe Eco"/>
    <s v="Meble"/>
    <x v="21"/>
    <n v="9"/>
    <n v="254.34"/>
    <n v="2289.06"/>
  </r>
  <r>
    <x v="92"/>
    <s v="Biurko komputerowe Eco"/>
    <s v="Meble"/>
    <x v="22"/>
    <n v="9"/>
    <n v="245.83"/>
    <n v="2212.4700000000003"/>
  </r>
  <r>
    <x v="92"/>
    <s v="Biurko komputerowe Eco"/>
    <s v="Meble"/>
    <x v="23"/>
    <n v="10"/>
    <n v="250.73"/>
    <n v="2507.2999999999997"/>
  </r>
  <r>
    <x v="93"/>
    <s v="Zszywacz biurowy Mini"/>
    <s v="Artykuły biurowe"/>
    <x v="0"/>
    <n v="47"/>
    <n v="21.05"/>
    <n v="989.35"/>
  </r>
  <r>
    <x v="93"/>
    <s v="Zszywacz biurowy Mini"/>
    <s v="Artykuły biurowe"/>
    <x v="1"/>
    <n v="39"/>
    <n v="20.6"/>
    <n v="803.40000000000009"/>
  </r>
  <r>
    <x v="93"/>
    <s v="Zszywacz biurowy Mini"/>
    <s v="Artykuły biurowe"/>
    <x v="2"/>
    <n v="37"/>
    <n v="20.34"/>
    <n v="752.58"/>
  </r>
  <r>
    <x v="93"/>
    <s v="Zszywacz biurowy Mini"/>
    <s v="Artykuły biurowe"/>
    <x v="3"/>
    <n v="35"/>
    <n v="21.26"/>
    <n v="744.1"/>
  </r>
  <r>
    <x v="93"/>
    <s v="Zszywacz biurowy Mini"/>
    <s v="Artykuły biurowe"/>
    <x v="4"/>
    <n v="26"/>
    <n v="21.67"/>
    <n v="563.42000000000007"/>
  </r>
  <r>
    <x v="93"/>
    <s v="Zszywacz biurowy Mini"/>
    <s v="Artykuły biurowe"/>
    <x v="5"/>
    <n v="27"/>
    <n v="20.62"/>
    <n v="556.74"/>
  </r>
  <r>
    <x v="93"/>
    <s v="Zszywacz biurowy Mini"/>
    <s v="Artykuły biurowe"/>
    <x v="6"/>
    <n v="16"/>
    <n v="21.19"/>
    <n v="339.04"/>
  </r>
  <r>
    <x v="93"/>
    <s v="Zszywacz biurowy Mini"/>
    <s v="Artykuły biurowe"/>
    <x v="7"/>
    <n v="12"/>
    <n v="20.96"/>
    <n v="251.52"/>
  </r>
  <r>
    <x v="93"/>
    <s v="Zszywacz biurowy Mini"/>
    <s v="Artykuły biurowe"/>
    <x v="8"/>
    <n v="6"/>
    <n v="21.79"/>
    <n v="130.74"/>
  </r>
  <r>
    <x v="93"/>
    <s v="Zszywacz biurowy Mini"/>
    <s v="Artykuły biurowe"/>
    <x v="9"/>
    <n v="13"/>
    <n v="21.78"/>
    <n v="283.14"/>
  </r>
  <r>
    <x v="93"/>
    <s v="Zszywacz biurowy Mini"/>
    <s v="Artykuły biurowe"/>
    <x v="10"/>
    <n v="14"/>
    <n v="20.78"/>
    <n v="290.92"/>
  </r>
  <r>
    <x v="93"/>
    <s v="Zszywacz biurowy Mini"/>
    <s v="Artykuły biurowe"/>
    <x v="11"/>
    <n v="33"/>
    <n v="21.07"/>
    <n v="695.31000000000006"/>
  </r>
  <r>
    <x v="93"/>
    <s v="Zszywacz biurowy Mini"/>
    <s v="Artykuły biurowe"/>
    <x v="12"/>
    <n v="18"/>
    <n v="21.62"/>
    <n v="389.16"/>
  </r>
  <r>
    <x v="93"/>
    <s v="Zszywacz biurowy Mini"/>
    <s v="Artykuły biurowe"/>
    <x v="13"/>
    <n v="31"/>
    <n v="22.07"/>
    <n v="684.17"/>
  </r>
  <r>
    <x v="93"/>
    <s v="Zszywacz biurowy Mini"/>
    <s v="Artykuły biurowe"/>
    <x v="14"/>
    <n v="45"/>
    <n v="21.44"/>
    <n v="964.80000000000007"/>
  </r>
  <r>
    <x v="93"/>
    <s v="Zszywacz biurowy Mini"/>
    <s v="Artykuły biurowe"/>
    <x v="15"/>
    <n v="29"/>
    <n v="22.11"/>
    <n v="641.18999999999994"/>
  </r>
  <r>
    <x v="93"/>
    <s v="Zszywacz biurowy Mini"/>
    <s v="Artykuły biurowe"/>
    <x v="16"/>
    <n v="30"/>
    <n v="20.8"/>
    <n v="624"/>
  </r>
  <r>
    <x v="93"/>
    <s v="Zszywacz biurowy Mini"/>
    <s v="Artykuły biurowe"/>
    <x v="17"/>
    <n v="30"/>
    <n v="21.12"/>
    <n v="633.6"/>
  </r>
  <r>
    <x v="93"/>
    <s v="Zszywacz biurowy Mini"/>
    <s v="Artykuły biurowe"/>
    <x v="18"/>
    <n v="27"/>
    <n v="21.94"/>
    <n v="592.38"/>
  </r>
  <r>
    <x v="93"/>
    <s v="Zszywacz biurowy Mini"/>
    <s v="Artykuły biurowe"/>
    <x v="19"/>
    <n v="12"/>
    <n v="20.79"/>
    <n v="249.48"/>
  </r>
  <r>
    <x v="93"/>
    <s v="Zszywacz biurowy Mini"/>
    <s v="Artykuły biurowe"/>
    <x v="20"/>
    <n v="5"/>
    <n v="21.12"/>
    <n v="105.60000000000001"/>
  </r>
  <r>
    <x v="93"/>
    <s v="Zszywacz biurowy Mini"/>
    <s v="Artykuły biurowe"/>
    <x v="21"/>
    <n v="8"/>
    <n v="21.81"/>
    <n v="174.48"/>
  </r>
  <r>
    <x v="93"/>
    <s v="Zszywacz biurowy Mini"/>
    <s v="Artykuły biurowe"/>
    <x v="22"/>
    <n v="14"/>
    <n v="20.93"/>
    <n v="293.02"/>
  </r>
  <r>
    <x v="93"/>
    <s v="Zszywacz biurowy Mini"/>
    <s v="Artykuły biurowe"/>
    <x v="23"/>
    <n v="22"/>
    <n v="20.12"/>
    <n v="442.64000000000004"/>
  </r>
  <r>
    <x v="94"/>
    <s v="Wycieraczki samochodowe"/>
    <s v="Motoryzacja"/>
    <x v="0"/>
    <n v="1"/>
    <n v="41.52"/>
    <n v="41.52"/>
  </r>
  <r>
    <x v="94"/>
    <s v="Wycieraczki samochodowe"/>
    <s v="Motoryzacja"/>
    <x v="1"/>
    <n v="1"/>
    <n v="39.69"/>
    <n v="39.69"/>
  </r>
  <r>
    <x v="94"/>
    <s v="Wycieraczki samochodowe"/>
    <s v="Motoryzacja"/>
    <x v="2"/>
    <n v="0"/>
    <n v="38.729999999999997"/>
    <n v="0"/>
  </r>
  <r>
    <x v="94"/>
    <s v="Wycieraczki samochodowe"/>
    <s v="Motoryzacja"/>
    <x v="3"/>
    <n v="0"/>
    <n v="39.25"/>
    <n v="0"/>
  </r>
  <r>
    <x v="94"/>
    <s v="Wycieraczki samochodowe"/>
    <s v="Motoryzacja"/>
    <x v="4"/>
    <n v="0"/>
    <n v="41.1"/>
    <n v="0"/>
  </r>
  <r>
    <x v="94"/>
    <s v="Wycieraczki samochodowe"/>
    <s v="Motoryzacja"/>
    <x v="5"/>
    <n v="1"/>
    <n v="38.840000000000003"/>
    <n v="38.840000000000003"/>
  </r>
  <r>
    <x v="94"/>
    <s v="Wycieraczki samochodowe"/>
    <s v="Motoryzacja"/>
    <x v="6"/>
    <n v="2"/>
    <n v="40.450000000000003"/>
    <n v="80.900000000000006"/>
  </r>
  <r>
    <x v="94"/>
    <s v="Wycieraczki samochodowe"/>
    <s v="Motoryzacja"/>
    <x v="7"/>
    <n v="4"/>
    <n v="40.78"/>
    <n v="163.12"/>
  </r>
  <r>
    <x v="94"/>
    <s v="Wycieraczki samochodowe"/>
    <s v="Motoryzacja"/>
    <x v="8"/>
    <n v="3"/>
    <n v="40.96"/>
    <n v="122.88"/>
  </r>
  <r>
    <x v="94"/>
    <s v="Wycieraczki samochodowe"/>
    <s v="Motoryzacja"/>
    <x v="9"/>
    <n v="5"/>
    <n v="40.5"/>
    <n v="202.5"/>
  </r>
  <r>
    <x v="94"/>
    <s v="Wycieraczki samochodowe"/>
    <s v="Motoryzacja"/>
    <x v="10"/>
    <n v="4"/>
    <n v="40.909999999999997"/>
    <n v="163.63999999999999"/>
  </r>
  <r>
    <x v="94"/>
    <s v="Wycieraczki samochodowe"/>
    <s v="Motoryzacja"/>
    <x v="11"/>
    <n v="6"/>
    <n v="41.57"/>
    <n v="249.42000000000002"/>
  </r>
  <r>
    <x v="94"/>
    <s v="Wycieraczki samochodowe"/>
    <s v="Motoryzacja"/>
    <x v="12"/>
    <n v="4"/>
    <n v="40.450000000000003"/>
    <n v="161.80000000000001"/>
  </r>
  <r>
    <x v="94"/>
    <s v="Wycieraczki samochodowe"/>
    <s v="Motoryzacja"/>
    <x v="13"/>
    <n v="2"/>
    <n v="41.81"/>
    <n v="83.62"/>
  </r>
  <r>
    <x v="94"/>
    <s v="Wycieraczki samochodowe"/>
    <s v="Motoryzacja"/>
    <x v="14"/>
    <n v="1"/>
    <n v="38.82"/>
    <n v="38.82"/>
  </r>
  <r>
    <x v="94"/>
    <s v="Wycieraczki samochodowe"/>
    <s v="Motoryzacja"/>
    <x v="15"/>
    <n v="0"/>
    <n v="41.78"/>
    <n v="0"/>
  </r>
  <r>
    <x v="94"/>
    <s v="Wycieraczki samochodowe"/>
    <s v="Motoryzacja"/>
    <x v="16"/>
    <n v="0"/>
    <n v="39.06"/>
    <n v="0"/>
  </r>
  <r>
    <x v="94"/>
    <s v="Wycieraczki samochodowe"/>
    <s v="Motoryzacja"/>
    <x v="17"/>
    <n v="1"/>
    <n v="40.64"/>
    <n v="40.64"/>
  </r>
  <r>
    <x v="94"/>
    <s v="Wycieraczki samochodowe"/>
    <s v="Motoryzacja"/>
    <x v="18"/>
    <n v="2"/>
    <n v="41.82"/>
    <n v="83.64"/>
  </r>
  <r>
    <x v="94"/>
    <s v="Wycieraczki samochodowe"/>
    <s v="Motoryzacja"/>
    <x v="19"/>
    <n v="3"/>
    <n v="40.36"/>
    <n v="121.08"/>
  </r>
  <r>
    <x v="94"/>
    <s v="Wycieraczki samochodowe"/>
    <s v="Motoryzacja"/>
    <x v="20"/>
    <n v="4"/>
    <n v="40.33"/>
    <n v="161.32"/>
  </r>
  <r>
    <x v="94"/>
    <s v="Wycieraczki samochodowe"/>
    <s v="Motoryzacja"/>
    <x v="21"/>
    <n v="5"/>
    <n v="41.07"/>
    <n v="205.35"/>
  </r>
  <r>
    <x v="94"/>
    <s v="Wycieraczki samochodowe"/>
    <s v="Motoryzacja"/>
    <x v="22"/>
    <n v="5"/>
    <n v="42.19"/>
    <n v="210.95"/>
  </r>
  <r>
    <x v="94"/>
    <s v="Wycieraczki samochodowe"/>
    <s v="Motoryzacja"/>
    <x v="23"/>
    <n v="6"/>
    <n v="42.65"/>
    <n v="255.89999999999998"/>
  </r>
  <r>
    <x v="95"/>
    <s v="Marker permanentny"/>
    <s v="Artykuły biurowe"/>
    <x v="0"/>
    <n v="17"/>
    <n v="12.24"/>
    <n v="208.08"/>
  </r>
  <r>
    <x v="95"/>
    <s v="Marker permanentny"/>
    <s v="Artykuły biurowe"/>
    <x v="1"/>
    <n v="17"/>
    <n v="11.91"/>
    <n v="202.47"/>
  </r>
  <r>
    <x v="95"/>
    <s v="Marker permanentny"/>
    <s v="Artykuły biurowe"/>
    <x v="2"/>
    <n v="17"/>
    <n v="12.4"/>
    <n v="210.8"/>
  </r>
  <r>
    <x v="95"/>
    <s v="Marker permanentny"/>
    <s v="Artykuły biurowe"/>
    <x v="3"/>
    <n v="18"/>
    <n v="11.82"/>
    <n v="212.76"/>
  </r>
  <r>
    <x v="95"/>
    <s v="Marker permanentny"/>
    <s v="Artykuły biurowe"/>
    <x v="4"/>
    <n v="17"/>
    <n v="12.58"/>
    <n v="213.86"/>
  </r>
  <r>
    <x v="95"/>
    <s v="Marker permanentny"/>
    <s v="Artykuły biurowe"/>
    <x v="5"/>
    <n v="17"/>
    <n v="12.05"/>
    <n v="204.85000000000002"/>
  </r>
  <r>
    <x v="95"/>
    <s v="Marker permanentny"/>
    <s v="Artykuły biurowe"/>
    <x v="6"/>
    <n v="14"/>
    <n v="12.46"/>
    <n v="174.44"/>
  </r>
  <r>
    <x v="95"/>
    <s v="Marker permanentny"/>
    <s v="Artykuły biurowe"/>
    <x v="7"/>
    <n v="17"/>
    <n v="11.56"/>
    <n v="196.52"/>
  </r>
  <r>
    <x v="95"/>
    <s v="Marker permanentny"/>
    <s v="Artykuły biurowe"/>
    <x v="8"/>
    <n v="17"/>
    <n v="11.7"/>
    <n v="198.89999999999998"/>
  </r>
  <r>
    <x v="95"/>
    <s v="Marker permanentny"/>
    <s v="Artykuły biurowe"/>
    <x v="9"/>
    <n v="18"/>
    <n v="12.23"/>
    <n v="220.14000000000001"/>
  </r>
  <r>
    <x v="95"/>
    <s v="Marker permanentny"/>
    <s v="Artykuły biurowe"/>
    <x v="10"/>
    <n v="20"/>
    <n v="11.96"/>
    <n v="239.20000000000002"/>
  </r>
  <r>
    <x v="95"/>
    <s v="Marker permanentny"/>
    <s v="Artykuły biurowe"/>
    <x v="11"/>
    <n v="18"/>
    <n v="11.64"/>
    <n v="209.52"/>
  </r>
  <r>
    <x v="95"/>
    <s v="Marker permanentny"/>
    <s v="Artykuły biurowe"/>
    <x v="12"/>
    <n v="18"/>
    <n v="11.64"/>
    <n v="209.52"/>
  </r>
  <r>
    <x v="95"/>
    <s v="Marker permanentny"/>
    <s v="Artykuły biurowe"/>
    <x v="13"/>
    <n v="17"/>
    <n v="12.44"/>
    <n v="211.48"/>
  </r>
  <r>
    <x v="95"/>
    <s v="Marker permanentny"/>
    <s v="Artykuły biurowe"/>
    <x v="14"/>
    <n v="17"/>
    <n v="12.29"/>
    <n v="208.92999999999998"/>
  </r>
  <r>
    <x v="95"/>
    <s v="Marker permanentny"/>
    <s v="Artykuły biurowe"/>
    <x v="15"/>
    <n v="17"/>
    <n v="11.81"/>
    <n v="200.77"/>
  </r>
  <r>
    <x v="95"/>
    <s v="Marker permanentny"/>
    <s v="Artykuły biurowe"/>
    <x v="16"/>
    <n v="17"/>
    <n v="12.44"/>
    <n v="211.48"/>
  </r>
  <r>
    <x v="95"/>
    <s v="Marker permanentny"/>
    <s v="Artykuły biurowe"/>
    <x v="17"/>
    <n v="13"/>
    <n v="11.6"/>
    <n v="150.79999999999998"/>
  </r>
  <r>
    <x v="95"/>
    <s v="Marker permanentny"/>
    <s v="Artykuły biurowe"/>
    <x v="18"/>
    <n v="15"/>
    <n v="12.47"/>
    <n v="187.05"/>
  </r>
  <r>
    <x v="95"/>
    <s v="Marker permanentny"/>
    <s v="Artykuły biurowe"/>
    <x v="19"/>
    <n v="15"/>
    <n v="12.17"/>
    <n v="182.55"/>
  </r>
  <r>
    <x v="95"/>
    <s v="Marker permanentny"/>
    <s v="Artykuły biurowe"/>
    <x v="20"/>
    <n v="16"/>
    <n v="12.02"/>
    <n v="192.32"/>
  </r>
  <r>
    <x v="95"/>
    <s v="Marker permanentny"/>
    <s v="Artykuły biurowe"/>
    <x v="21"/>
    <n v="18"/>
    <n v="12.28"/>
    <n v="221.04"/>
  </r>
  <r>
    <x v="95"/>
    <s v="Marker permanentny"/>
    <s v="Artykuły biurowe"/>
    <x v="22"/>
    <n v="16"/>
    <n v="12.54"/>
    <n v="200.64"/>
  </r>
  <r>
    <x v="95"/>
    <s v="Marker permanentny"/>
    <s v="Artykuły biurowe"/>
    <x v="23"/>
    <n v="15"/>
    <n v="12.3"/>
    <n v="184.5"/>
  </r>
  <r>
    <x v="96"/>
    <s v="Szafka nocna Classic"/>
    <s v="Meble"/>
    <x v="0"/>
    <n v="0"/>
    <n v="289.22000000000003"/>
    <n v="0"/>
  </r>
  <r>
    <x v="96"/>
    <s v="Szafka nocna Classic"/>
    <s v="Meble"/>
    <x v="1"/>
    <n v="0"/>
    <n v="290.64"/>
    <n v="0"/>
  </r>
  <r>
    <x v="96"/>
    <s v="Szafka nocna Classic"/>
    <s v="Meble"/>
    <x v="2"/>
    <n v="1"/>
    <n v="290.33999999999997"/>
    <n v="290.33999999999997"/>
  </r>
  <r>
    <x v="96"/>
    <s v="Szafka nocna Classic"/>
    <s v="Meble"/>
    <x v="3"/>
    <n v="1"/>
    <n v="279.33"/>
    <n v="279.33"/>
  </r>
  <r>
    <x v="96"/>
    <s v="Szafka nocna Classic"/>
    <s v="Meble"/>
    <x v="4"/>
    <n v="2"/>
    <n v="265.67"/>
    <n v="531.34"/>
  </r>
  <r>
    <x v="96"/>
    <s v="Szafka nocna Classic"/>
    <s v="Meble"/>
    <x v="5"/>
    <n v="1"/>
    <n v="276.7"/>
    <n v="276.7"/>
  </r>
  <r>
    <x v="96"/>
    <s v="Szafka nocna Classic"/>
    <s v="Meble"/>
    <x v="6"/>
    <n v="2"/>
    <n v="271.16000000000003"/>
    <n v="542.32000000000005"/>
  </r>
  <r>
    <x v="96"/>
    <s v="Szafka nocna Classic"/>
    <s v="Meble"/>
    <x v="7"/>
    <n v="2"/>
    <n v="267.10000000000002"/>
    <n v="534.20000000000005"/>
  </r>
  <r>
    <x v="96"/>
    <s v="Szafka nocna Classic"/>
    <s v="Meble"/>
    <x v="8"/>
    <n v="2"/>
    <n v="269.39"/>
    <n v="538.78"/>
  </r>
  <r>
    <x v="96"/>
    <s v="Szafka nocna Classic"/>
    <s v="Meble"/>
    <x v="9"/>
    <n v="2"/>
    <n v="285.81"/>
    <n v="571.62"/>
  </r>
  <r>
    <x v="96"/>
    <s v="Szafka nocna Classic"/>
    <s v="Meble"/>
    <x v="10"/>
    <n v="1"/>
    <n v="272.27999999999997"/>
    <n v="272.27999999999997"/>
  </r>
  <r>
    <x v="96"/>
    <s v="Szafka nocna Classic"/>
    <s v="Meble"/>
    <x v="11"/>
    <n v="1"/>
    <n v="290.89"/>
    <n v="290.89"/>
  </r>
  <r>
    <x v="96"/>
    <s v="Szafka nocna Classic"/>
    <s v="Meble"/>
    <x v="12"/>
    <n v="0"/>
    <n v="272.63"/>
    <n v="0"/>
  </r>
  <r>
    <x v="96"/>
    <s v="Szafka nocna Classic"/>
    <s v="Meble"/>
    <x v="13"/>
    <n v="0"/>
    <n v="266.32"/>
    <n v="0"/>
  </r>
  <r>
    <x v="96"/>
    <s v="Szafka nocna Classic"/>
    <s v="Meble"/>
    <x v="14"/>
    <n v="0"/>
    <n v="266.24"/>
    <n v="0"/>
  </r>
  <r>
    <x v="96"/>
    <s v="Szafka nocna Classic"/>
    <s v="Meble"/>
    <x v="15"/>
    <n v="1"/>
    <n v="269.70999999999998"/>
    <n v="269.70999999999998"/>
  </r>
  <r>
    <x v="96"/>
    <s v="Szafka nocna Classic"/>
    <s v="Meble"/>
    <x v="16"/>
    <n v="1"/>
    <n v="277.63"/>
    <n v="277.63"/>
  </r>
  <r>
    <x v="96"/>
    <s v="Szafka nocna Classic"/>
    <s v="Meble"/>
    <x v="17"/>
    <n v="2"/>
    <n v="274.64999999999998"/>
    <n v="549.29999999999995"/>
  </r>
  <r>
    <x v="96"/>
    <s v="Szafka nocna Classic"/>
    <s v="Meble"/>
    <x v="18"/>
    <n v="2"/>
    <n v="291.66000000000003"/>
    <n v="583.32000000000005"/>
  </r>
  <r>
    <x v="96"/>
    <s v="Szafka nocna Classic"/>
    <s v="Meble"/>
    <x v="19"/>
    <n v="1"/>
    <n v="280.73"/>
    <n v="280.73"/>
  </r>
  <r>
    <x v="96"/>
    <s v="Szafka nocna Classic"/>
    <s v="Meble"/>
    <x v="20"/>
    <n v="2"/>
    <n v="267.57"/>
    <n v="535.14"/>
  </r>
  <r>
    <x v="96"/>
    <s v="Szafka nocna Classic"/>
    <s v="Meble"/>
    <x v="21"/>
    <n v="2"/>
    <n v="272.33"/>
    <n v="544.66"/>
  </r>
  <r>
    <x v="96"/>
    <s v="Szafka nocna Classic"/>
    <s v="Meble"/>
    <x v="22"/>
    <n v="1"/>
    <n v="271.08"/>
    <n v="271.08"/>
  </r>
  <r>
    <x v="96"/>
    <s v="Szafka nocna Classic"/>
    <s v="Meble"/>
    <x v="23"/>
    <n v="1"/>
    <n v="270.77"/>
    <n v="270.77"/>
  </r>
  <r>
    <x v="97"/>
    <s v="Głośnik Bluetooth Eco"/>
    <s v="Elektronika"/>
    <x v="0"/>
    <n v="5"/>
    <n v="322.35000000000002"/>
    <n v="1611.75"/>
  </r>
  <r>
    <x v="97"/>
    <s v="Głośnik Bluetooth Eco"/>
    <s v="Elektronika"/>
    <x v="1"/>
    <n v="6"/>
    <n v="324.33999999999997"/>
    <n v="1946.04"/>
  </r>
  <r>
    <x v="97"/>
    <s v="Głośnik Bluetooth Eco"/>
    <s v="Elektronika"/>
    <x v="2"/>
    <n v="9"/>
    <n v="337.26"/>
    <n v="3035.34"/>
  </r>
  <r>
    <x v="97"/>
    <s v="Głośnik Bluetooth Eco"/>
    <s v="Elektronika"/>
    <x v="3"/>
    <n v="8"/>
    <n v="329.38"/>
    <n v="2635.04"/>
  </r>
  <r>
    <x v="97"/>
    <s v="Głośnik Bluetooth Eco"/>
    <s v="Elektronika"/>
    <x v="4"/>
    <n v="9"/>
    <n v="325.33999999999997"/>
    <n v="2928.06"/>
  </r>
  <r>
    <x v="97"/>
    <s v="Głośnik Bluetooth Eco"/>
    <s v="Elektronika"/>
    <x v="5"/>
    <n v="10"/>
    <n v="315.85000000000002"/>
    <n v="3158.5"/>
  </r>
  <r>
    <x v="97"/>
    <s v="Głośnik Bluetooth Eco"/>
    <s v="Elektronika"/>
    <x v="6"/>
    <n v="12"/>
    <n v="326.64999999999998"/>
    <n v="3919.7999999999997"/>
  </r>
  <r>
    <x v="97"/>
    <s v="Głośnik Bluetooth Eco"/>
    <s v="Elektronika"/>
    <x v="7"/>
    <n v="8"/>
    <n v="328.37"/>
    <n v="2626.96"/>
  </r>
  <r>
    <x v="97"/>
    <s v="Głośnik Bluetooth Eco"/>
    <s v="Elektronika"/>
    <x v="8"/>
    <n v="6"/>
    <n v="329.24"/>
    <n v="1975.44"/>
  </r>
  <r>
    <x v="97"/>
    <s v="Głośnik Bluetooth Eco"/>
    <s v="Elektronika"/>
    <x v="9"/>
    <n v="5"/>
    <n v="330.71"/>
    <n v="1653.55"/>
  </r>
  <r>
    <x v="97"/>
    <s v="Głośnik Bluetooth Eco"/>
    <s v="Elektronika"/>
    <x v="10"/>
    <n v="4"/>
    <n v="333.94"/>
    <n v="1335.76"/>
  </r>
  <r>
    <x v="97"/>
    <s v="Głośnik Bluetooth Eco"/>
    <s v="Elektronika"/>
    <x v="11"/>
    <n v="3"/>
    <n v="332.62"/>
    <n v="997.86"/>
  </r>
  <r>
    <x v="97"/>
    <s v="Głośnik Bluetooth Eco"/>
    <s v="Elektronika"/>
    <x v="12"/>
    <n v="5"/>
    <n v="316.88"/>
    <n v="1584.4"/>
  </r>
  <r>
    <x v="97"/>
    <s v="Głośnik Bluetooth Eco"/>
    <s v="Elektronika"/>
    <x v="13"/>
    <n v="7"/>
    <n v="330.04"/>
    <n v="2310.2800000000002"/>
  </r>
  <r>
    <x v="97"/>
    <s v="Głośnik Bluetooth Eco"/>
    <s v="Elektronika"/>
    <x v="14"/>
    <n v="6"/>
    <n v="328.95"/>
    <n v="1973.6999999999998"/>
  </r>
  <r>
    <x v="97"/>
    <s v="Głośnik Bluetooth Eco"/>
    <s v="Elektronika"/>
    <x v="15"/>
    <n v="15"/>
    <n v="332.24"/>
    <n v="4983.6000000000004"/>
  </r>
  <r>
    <x v="97"/>
    <s v="Głośnik Bluetooth Eco"/>
    <s v="Elektronika"/>
    <x v="16"/>
    <n v="10"/>
    <n v="309.68"/>
    <n v="3096.8"/>
  </r>
  <r>
    <x v="97"/>
    <s v="Głośnik Bluetooth Eco"/>
    <s v="Elektronika"/>
    <x v="17"/>
    <n v="13"/>
    <n v="333.89"/>
    <n v="4340.57"/>
  </r>
  <r>
    <x v="97"/>
    <s v="Głośnik Bluetooth Eco"/>
    <s v="Elektronika"/>
    <x v="18"/>
    <n v="11"/>
    <n v="325.86"/>
    <n v="3584.46"/>
  </r>
  <r>
    <x v="97"/>
    <s v="Głośnik Bluetooth Eco"/>
    <s v="Elektronika"/>
    <x v="19"/>
    <n v="12"/>
    <n v="332.52"/>
    <n v="3990.24"/>
  </r>
  <r>
    <x v="97"/>
    <s v="Głośnik Bluetooth Eco"/>
    <s v="Elektronika"/>
    <x v="20"/>
    <n v="8"/>
    <n v="309.77999999999997"/>
    <n v="2478.2399999999998"/>
  </r>
  <r>
    <x v="97"/>
    <s v="Głośnik Bluetooth Eco"/>
    <s v="Elektronika"/>
    <x v="21"/>
    <n v="6"/>
    <n v="320.70999999999998"/>
    <n v="1924.2599999999998"/>
  </r>
  <r>
    <x v="97"/>
    <s v="Głośnik Bluetooth Eco"/>
    <s v="Elektronika"/>
    <x v="22"/>
    <n v="4"/>
    <n v="313.75"/>
    <n v="1255"/>
  </r>
  <r>
    <x v="97"/>
    <s v="Głośnik Bluetooth Eco"/>
    <s v="Elektronika"/>
    <x v="23"/>
    <n v="6"/>
    <n v="320.60000000000002"/>
    <n v="1923.6000000000001"/>
  </r>
  <r>
    <x v="98"/>
    <s v="Sweter wełniany Mini"/>
    <s v="Odzież"/>
    <x v="0"/>
    <n v="0"/>
    <n v="29.74"/>
    <n v="0"/>
  </r>
  <r>
    <x v="98"/>
    <s v="Sweter wełniany Mini"/>
    <s v="Odzież"/>
    <x v="1"/>
    <n v="8"/>
    <n v="32.04"/>
    <n v="256.32"/>
  </r>
  <r>
    <x v="98"/>
    <s v="Sweter wełniany Mini"/>
    <s v="Odzież"/>
    <x v="2"/>
    <n v="12"/>
    <n v="31.29"/>
    <n v="375.48"/>
  </r>
  <r>
    <x v="98"/>
    <s v="Sweter wełniany Mini"/>
    <s v="Odzież"/>
    <x v="3"/>
    <n v="0"/>
    <n v="31.79"/>
    <n v="0"/>
  </r>
  <r>
    <x v="98"/>
    <s v="Sweter wełniany Mini"/>
    <s v="Odzież"/>
    <x v="4"/>
    <n v="38"/>
    <n v="31.61"/>
    <n v="1201.18"/>
  </r>
  <r>
    <x v="98"/>
    <s v="Sweter wełniany Mini"/>
    <s v="Odzież"/>
    <x v="5"/>
    <n v="0"/>
    <n v="30.77"/>
    <n v="0"/>
  </r>
  <r>
    <x v="98"/>
    <s v="Sweter wełniany Mini"/>
    <s v="Odzież"/>
    <x v="6"/>
    <n v="12"/>
    <n v="29.84"/>
    <n v="358.08"/>
  </r>
  <r>
    <x v="98"/>
    <s v="Sweter wełniany Mini"/>
    <s v="Odzież"/>
    <x v="7"/>
    <n v="23"/>
    <n v="31.01"/>
    <n v="713.23"/>
  </r>
  <r>
    <x v="98"/>
    <s v="Sweter wełniany Mini"/>
    <s v="Odzież"/>
    <x v="8"/>
    <n v="0"/>
    <n v="29.82"/>
    <n v="0"/>
  </r>
  <r>
    <x v="98"/>
    <s v="Sweter wełniany Mini"/>
    <s v="Odzież"/>
    <x v="9"/>
    <n v="48"/>
    <n v="30.23"/>
    <n v="1451.04"/>
  </r>
  <r>
    <x v="98"/>
    <s v="Sweter wełniany Mini"/>
    <s v="Odzież"/>
    <x v="10"/>
    <n v="39"/>
    <n v="32.200000000000003"/>
    <n v="1255.8000000000002"/>
  </r>
  <r>
    <x v="98"/>
    <s v="Sweter wełniany Mini"/>
    <s v="Odzież"/>
    <x v="11"/>
    <n v="31"/>
    <n v="30.91"/>
    <n v="958.21"/>
  </r>
  <r>
    <x v="98"/>
    <s v="Sweter wełniany Mini"/>
    <s v="Odzież"/>
    <x v="12"/>
    <n v="30"/>
    <n v="30.34"/>
    <n v="910.2"/>
  </r>
  <r>
    <x v="98"/>
    <s v="Sweter wełniany Mini"/>
    <s v="Odzież"/>
    <x v="13"/>
    <n v="0"/>
    <n v="32.090000000000003"/>
    <n v="0"/>
  </r>
  <r>
    <x v="98"/>
    <s v="Sweter wełniany Mini"/>
    <s v="Odzież"/>
    <x v="14"/>
    <n v="51"/>
    <n v="29.61"/>
    <n v="1510.11"/>
  </r>
  <r>
    <x v="98"/>
    <s v="Sweter wełniany Mini"/>
    <s v="Odzież"/>
    <x v="15"/>
    <n v="33"/>
    <n v="30.6"/>
    <n v="1009.8000000000001"/>
  </r>
  <r>
    <x v="98"/>
    <s v="Sweter wełniany Mini"/>
    <s v="Odzież"/>
    <x v="16"/>
    <n v="0"/>
    <n v="31.17"/>
    <n v="0"/>
  </r>
  <r>
    <x v="98"/>
    <s v="Sweter wełniany Mini"/>
    <s v="Odzież"/>
    <x v="17"/>
    <n v="34"/>
    <n v="29.86"/>
    <n v="1015.24"/>
  </r>
  <r>
    <x v="98"/>
    <s v="Sweter wełniany Mini"/>
    <s v="Odzież"/>
    <x v="18"/>
    <n v="30"/>
    <n v="30.49"/>
    <n v="914.69999999999993"/>
  </r>
  <r>
    <x v="98"/>
    <s v="Sweter wełniany Mini"/>
    <s v="Odzież"/>
    <x v="19"/>
    <n v="0"/>
    <n v="31.01"/>
    <n v="0"/>
  </r>
  <r>
    <x v="98"/>
    <s v="Sweter wełniany Mini"/>
    <s v="Odzież"/>
    <x v="20"/>
    <n v="0"/>
    <n v="31.37"/>
    <n v="0"/>
  </r>
  <r>
    <x v="98"/>
    <s v="Sweter wełniany Mini"/>
    <s v="Odzież"/>
    <x v="21"/>
    <n v="35"/>
    <n v="30.31"/>
    <n v="1060.8499999999999"/>
  </r>
  <r>
    <x v="98"/>
    <s v="Sweter wełniany Mini"/>
    <s v="Odzież"/>
    <x v="22"/>
    <n v="24"/>
    <n v="31.13"/>
    <n v="747.12"/>
  </r>
  <r>
    <x v="98"/>
    <s v="Sweter wełniany Mini"/>
    <s v="Odzież"/>
    <x v="23"/>
    <n v="0"/>
    <n v="32.33"/>
    <n v="0"/>
  </r>
  <r>
    <x v="99"/>
    <s v="Buty trekkingowe Advanced"/>
    <s v="Obuwie"/>
    <x v="0"/>
    <n v="4"/>
    <n v="192.11"/>
    <n v="768.44"/>
  </r>
  <r>
    <x v="99"/>
    <s v="Buty trekkingowe Advanced"/>
    <s v="Obuwie"/>
    <x v="1"/>
    <n v="3"/>
    <n v="193.9"/>
    <n v="581.70000000000005"/>
  </r>
  <r>
    <x v="99"/>
    <s v="Buty trekkingowe Advanced"/>
    <s v="Obuwie"/>
    <x v="2"/>
    <n v="2"/>
    <n v="182.21"/>
    <n v="364.42"/>
  </r>
  <r>
    <x v="99"/>
    <s v="Buty trekkingowe Advanced"/>
    <s v="Obuwie"/>
    <x v="3"/>
    <n v="1"/>
    <n v="182.44"/>
    <n v="182.44"/>
  </r>
  <r>
    <x v="99"/>
    <s v="Buty trekkingowe Advanced"/>
    <s v="Obuwie"/>
    <x v="4"/>
    <n v="1"/>
    <n v="183.6"/>
    <n v="183.6"/>
  </r>
  <r>
    <x v="99"/>
    <s v="Buty trekkingowe Advanced"/>
    <s v="Obuwie"/>
    <x v="5"/>
    <n v="3"/>
    <n v="184.8"/>
    <n v="554.40000000000009"/>
  </r>
  <r>
    <x v="99"/>
    <s v="Buty trekkingowe Advanced"/>
    <s v="Obuwie"/>
    <x v="6"/>
    <n v="3"/>
    <n v="191.89"/>
    <n v="575.66999999999996"/>
  </r>
  <r>
    <x v="99"/>
    <s v="Buty trekkingowe Advanced"/>
    <s v="Obuwie"/>
    <x v="7"/>
    <n v="4"/>
    <n v="193.17"/>
    <n v="772.68"/>
  </r>
  <r>
    <x v="99"/>
    <s v="Buty trekkingowe Advanced"/>
    <s v="Obuwie"/>
    <x v="8"/>
    <n v="5"/>
    <n v="188.57"/>
    <n v="942.84999999999991"/>
  </r>
  <r>
    <x v="99"/>
    <s v="Buty trekkingowe Advanced"/>
    <s v="Obuwie"/>
    <x v="9"/>
    <n v="10"/>
    <n v="185.06"/>
    <n v="1850.6"/>
  </r>
  <r>
    <x v="99"/>
    <s v="Buty trekkingowe Advanced"/>
    <s v="Obuwie"/>
    <x v="10"/>
    <n v="8"/>
    <n v="182.15"/>
    <n v="1457.2"/>
  </r>
  <r>
    <x v="99"/>
    <s v="Buty trekkingowe Advanced"/>
    <s v="Obuwie"/>
    <x v="11"/>
    <n v="7"/>
    <n v="190.11"/>
    <n v="1330.77"/>
  </r>
  <r>
    <x v="99"/>
    <s v="Buty trekkingowe Advanced"/>
    <s v="Obuwie"/>
    <x v="12"/>
    <n v="4"/>
    <n v="192.01"/>
    <n v="768.04"/>
  </r>
  <r>
    <x v="99"/>
    <s v="Buty trekkingowe Advanced"/>
    <s v="Obuwie"/>
    <x v="13"/>
    <n v="4"/>
    <n v="181.17"/>
    <n v="724.68"/>
  </r>
  <r>
    <x v="99"/>
    <s v="Buty trekkingowe Advanced"/>
    <s v="Obuwie"/>
    <x v="14"/>
    <n v="2"/>
    <n v="188.68"/>
    <n v="377.36"/>
  </r>
  <r>
    <x v="99"/>
    <s v="Buty trekkingowe Advanced"/>
    <s v="Obuwie"/>
    <x v="15"/>
    <n v="2"/>
    <n v="197.29"/>
    <n v="394.58"/>
  </r>
  <r>
    <x v="99"/>
    <s v="Buty trekkingowe Advanced"/>
    <s v="Obuwie"/>
    <x v="16"/>
    <n v="2"/>
    <n v="195.43"/>
    <n v="390.86"/>
  </r>
  <r>
    <x v="99"/>
    <s v="Buty trekkingowe Advanced"/>
    <s v="Obuwie"/>
    <x v="17"/>
    <n v="3"/>
    <n v="184.34"/>
    <n v="553.02"/>
  </r>
  <r>
    <x v="99"/>
    <s v="Buty trekkingowe Advanced"/>
    <s v="Obuwie"/>
    <x v="18"/>
    <n v="5"/>
    <n v="186.78"/>
    <n v="933.9"/>
  </r>
  <r>
    <x v="99"/>
    <s v="Buty trekkingowe Advanced"/>
    <s v="Obuwie"/>
    <x v="19"/>
    <n v="7"/>
    <n v="193.63"/>
    <n v="1355.4099999999999"/>
  </r>
  <r>
    <x v="99"/>
    <s v="Buty trekkingowe Advanced"/>
    <s v="Obuwie"/>
    <x v="20"/>
    <n v="8"/>
    <n v="182.23"/>
    <n v="1457.84"/>
  </r>
  <r>
    <x v="99"/>
    <s v="Buty trekkingowe Advanced"/>
    <s v="Obuwie"/>
    <x v="21"/>
    <n v="7"/>
    <n v="197.02"/>
    <n v="1379.14"/>
  </r>
  <r>
    <x v="99"/>
    <s v="Buty trekkingowe Advanced"/>
    <s v="Obuwie"/>
    <x v="22"/>
    <n v="11"/>
    <n v="196.91"/>
    <n v="2166.0099999999998"/>
  </r>
  <r>
    <x v="99"/>
    <s v="Buty trekkingowe Advanced"/>
    <s v="Obuwie"/>
    <x v="23"/>
    <n v="6"/>
    <n v="190.65"/>
    <n v="1143.9000000000001"/>
  </r>
  <r>
    <x v="100"/>
    <s v="Namiot turystyczny XL"/>
    <s v="Sport i rekreacja"/>
    <x v="0"/>
    <n v="0"/>
    <n v="36.35"/>
    <n v="0"/>
  </r>
  <r>
    <x v="100"/>
    <s v="Namiot turystyczny XL"/>
    <s v="Sport i rekreacja"/>
    <x v="1"/>
    <n v="0"/>
    <n v="37.9"/>
    <n v="0"/>
  </r>
  <r>
    <x v="100"/>
    <s v="Namiot turystyczny XL"/>
    <s v="Sport i rekreacja"/>
    <x v="2"/>
    <n v="5"/>
    <n v="39.29"/>
    <n v="196.45"/>
  </r>
  <r>
    <x v="100"/>
    <s v="Namiot turystyczny XL"/>
    <s v="Sport i rekreacja"/>
    <x v="3"/>
    <n v="0"/>
    <n v="38.24"/>
    <n v="0"/>
  </r>
  <r>
    <x v="100"/>
    <s v="Namiot turystyczny XL"/>
    <s v="Sport i rekreacja"/>
    <x v="4"/>
    <n v="16"/>
    <n v="38.5"/>
    <n v="616"/>
  </r>
  <r>
    <x v="100"/>
    <s v="Namiot turystyczny XL"/>
    <s v="Sport i rekreacja"/>
    <x v="5"/>
    <n v="52"/>
    <n v="37.869999999999997"/>
    <n v="1969.2399999999998"/>
  </r>
  <r>
    <x v="100"/>
    <s v="Namiot turystyczny XL"/>
    <s v="Sport i rekreacja"/>
    <x v="6"/>
    <n v="43"/>
    <n v="37.07"/>
    <n v="1594.01"/>
  </r>
  <r>
    <x v="100"/>
    <s v="Namiot turystyczny XL"/>
    <s v="Sport i rekreacja"/>
    <x v="7"/>
    <n v="0"/>
    <n v="36.53"/>
    <n v="0"/>
  </r>
  <r>
    <x v="100"/>
    <s v="Namiot turystyczny XL"/>
    <s v="Sport i rekreacja"/>
    <x v="8"/>
    <n v="41"/>
    <n v="38.04"/>
    <n v="1559.6399999999999"/>
  </r>
  <r>
    <x v="100"/>
    <s v="Namiot turystyczny XL"/>
    <s v="Sport i rekreacja"/>
    <x v="9"/>
    <n v="50"/>
    <n v="37.54"/>
    <n v="1877"/>
  </r>
  <r>
    <x v="100"/>
    <s v="Namiot turystyczny XL"/>
    <s v="Sport i rekreacja"/>
    <x v="10"/>
    <n v="23"/>
    <n v="38.36"/>
    <n v="882.28"/>
  </r>
  <r>
    <x v="100"/>
    <s v="Namiot turystyczny XL"/>
    <s v="Sport i rekreacja"/>
    <x v="11"/>
    <n v="0"/>
    <n v="37.85"/>
    <n v="0"/>
  </r>
  <r>
    <x v="100"/>
    <s v="Namiot turystyczny XL"/>
    <s v="Sport i rekreacja"/>
    <x v="12"/>
    <n v="5"/>
    <n v="36.909999999999997"/>
    <n v="184.54999999999998"/>
  </r>
  <r>
    <x v="100"/>
    <s v="Namiot turystyczny XL"/>
    <s v="Sport i rekreacja"/>
    <x v="13"/>
    <n v="0"/>
    <n v="39.299999999999997"/>
    <n v="0"/>
  </r>
  <r>
    <x v="100"/>
    <s v="Namiot turystyczny XL"/>
    <s v="Sport i rekreacja"/>
    <x v="14"/>
    <n v="30"/>
    <n v="37.07"/>
    <n v="1112.0999999999999"/>
  </r>
  <r>
    <x v="100"/>
    <s v="Namiot turystyczny XL"/>
    <s v="Sport i rekreacja"/>
    <x v="15"/>
    <n v="23"/>
    <n v="38.270000000000003"/>
    <n v="880.21"/>
  </r>
  <r>
    <x v="100"/>
    <s v="Namiot turystyczny XL"/>
    <s v="Sport i rekreacja"/>
    <x v="16"/>
    <n v="27"/>
    <n v="39.31"/>
    <n v="1061.3700000000001"/>
  </r>
  <r>
    <x v="100"/>
    <s v="Namiot turystyczny XL"/>
    <s v="Sport i rekreacja"/>
    <x v="17"/>
    <n v="25"/>
    <n v="35.89"/>
    <n v="897.25"/>
  </r>
  <r>
    <x v="100"/>
    <s v="Namiot turystyczny XL"/>
    <s v="Sport i rekreacja"/>
    <x v="18"/>
    <n v="25"/>
    <n v="37.86"/>
    <n v="946.5"/>
  </r>
  <r>
    <x v="100"/>
    <s v="Namiot turystyczny XL"/>
    <s v="Sport i rekreacja"/>
    <x v="19"/>
    <n v="0"/>
    <n v="37.49"/>
    <n v="0"/>
  </r>
  <r>
    <x v="100"/>
    <s v="Namiot turystyczny XL"/>
    <s v="Sport i rekreacja"/>
    <x v="20"/>
    <n v="62"/>
    <n v="39.28"/>
    <n v="2435.36"/>
  </r>
  <r>
    <x v="100"/>
    <s v="Namiot turystyczny XL"/>
    <s v="Sport i rekreacja"/>
    <x v="21"/>
    <n v="17"/>
    <n v="36.69"/>
    <n v="623.73"/>
  </r>
  <r>
    <x v="100"/>
    <s v="Namiot turystyczny XL"/>
    <s v="Sport i rekreacja"/>
    <x v="22"/>
    <n v="61"/>
    <n v="38.409999999999997"/>
    <n v="2343.0099999999998"/>
  </r>
  <r>
    <x v="100"/>
    <s v="Namiot turystyczny XL"/>
    <s v="Sport i rekreacja"/>
    <x v="23"/>
    <n v="36"/>
    <n v="38.409999999999997"/>
    <n v="1382.7599999999998"/>
  </r>
  <r>
    <x v="101"/>
    <s v="Kamera sportowa Plus"/>
    <s v="RTV"/>
    <x v="0"/>
    <n v="4"/>
    <n v="945.14"/>
    <n v="3780.56"/>
  </r>
  <r>
    <x v="101"/>
    <s v="Kamera sportowa Plus"/>
    <s v="RTV"/>
    <x v="1"/>
    <n v="3"/>
    <n v="941.87"/>
    <n v="2825.61"/>
  </r>
  <r>
    <x v="101"/>
    <s v="Kamera sportowa Plus"/>
    <s v="RTV"/>
    <x v="2"/>
    <n v="4"/>
    <n v="962.69"/>
    <n v="3850.76"/>
  </r>
  <r>
    <x v="101"/>
    <s v="Kamera sportowa Plus"/>
    <s v="RTV"/>
    <x v="3"/>
    <n v="3"/>
    <n v="1020.45"/>
    <n v="3061.3500000000004"/>
  </r>
  <r>
    <x v="101"/>
    <s v="Kamera sportowa Plus"/>
    <s v="RTV"/>
    <x v="4"/>
    <n v="2"/>
    <n v="937.52"/>
    <n v="1875.04"/>
  </r>
  <r>
    <x v="101"/>
    <s v="Kamera sportowa Plus"/>
    <s v="RTV"/>
    <x v="5"/>
    <n v="1"/>
    <n v="1008.32"/>
    <n v="1008.32"/>
  </r>
  <r>
    <x v="101"/>
    <s v="Kamera sportowa Plus"/>
    <s v="RTV"/>
    <x v="6"/>
    <n v="1"/>
    <n v="980.87"/>
    <n v="980.87"/>
  </r>
  <r>
    <x v="101"/>
    <s v="Kamera sportowa Plus"/>
    <s v="RTV"/>
    <x v="7"/>
    <n v="1"/>
    <n v="1017.95"/>
    <n v="1017.95"/>
  </r>
  <r>
    <x v="101"/>
    <s v="Kamera sportowa Plus"/>
    <s v="RTV"/>
    <x v="8"/>
    <n v="2"/>
    <n v="980.75"/>
    <n v="1961.5"/>
  </r>
  <r>
    <x v="101"/>
    <s v="Kamera sportowa Plus"/>
    <s v="RTV"/>
    <x v="9"/>
    <n v="3"/>
    <n v="955.6"/>
    <n v="2866.8"/>
  </r>
  <r>
    <x v="101"/>
    <s v="Kamera sportowa Plus"/>
    <s v="RTV"/>
    <x v="10"/>
    <n v="4"/>
    <n v="961.04"/>
    <n v="3844.16"/>
  </r>
  <r>
    <x v="101"/>
    <s v="Kamera sportowa Plus"/>
    <s v="RTV"/>
    <x v="11"/>
    <n v="4"/>
    <n v="989.25"/>
    <n v="3957"/>
  </r>
  <r>
    <x v="101"/>
    <s v="Kamera sportowa Plus"/>
    <s v="RTV"/>
    <x v="12"/>
    <n v="3"/>
    <n v="983.58"/>
    <n v="2950.7400000000002"/>
  </r>
  <r>
    <x v="101"/>
    <s v="Kamera sportowa Plus"/>
    <s v="RTV"/>
    <x v="13"/>
    <n v="5"/>
    <n v="992.05"/>
    <n v="4960.25"/>
  </r>
  <r>
    <x v="101"/>
    <s v="Kamera sportowa Plus"/>
    <s v="RTV"/>
    <x v="14"/>
    <n v="3"/>
    <n v="959.58"/>
    <n v="2878.7400000000002"/>
  </r>
  <r>
    <x v="101"/>
    <s v="Kamera sportowa Plus"/>
    <s v="RTV"/>
    <x v="15"/>
    <n v="2"/>
    <n v="1009.61"/>
    <n v="2019.22"/>
  </r>
  <r>
    <x v="101"/>
    <s v="Kamera sportowa Plus"/>
    <s v="RTV"/>
    <x v="16"/>
    <n v="2"/>
    <n v="964.24"/>
    <n v="1928.48"/>
  </r>
  <r>
    <x v="101"/>
    <s v="Kamera sportowa Plus"/>
    <s v="RTV"/>
    <x v="17"/>
    <n v="1"/>
    <n v="939"/>
    <n v="939"/>
  </r>
  <r>
    <x v="101"/>
    <s v="Kamera sportowa Plus"/>
    <s v="RTV"/>
    <x v="18"/>
    <n v="1"/>
    <n v="992.94"/>
    <n v="992.94"/>
  </r>
  <r>
    <x v="101"/>
    <s v="Kamera sportowa Plus"/>
    <s v="RTV"/>
    <x v="19"/>
    <n v="2"/>
    <n v="949.31"/>
    <n v="1898.62"/>
  </r>
  <r>
    <x v="101"/>
    <s v="Kamera sportowa Plus"/>
    <s v="RTV"/>
    <x v="20"/>
    <n v="2"/>
    <n v="1014.53"/>
    <n v="2029.06"/>
  </r>
  <r>
    <x v="101"/>
    <s v="Kamera sportowa Plus"/>
    <s v="RTV"/>
    <x v="21"/>
    <n v="3"/>
    <n v="980.53"/>
    <n v="2941.59"/>
  </r>
  <r>
    <x v="101"/>
    <s v="Kamera sportowa Plus"/>
    <s v="RTV"/>
    <x v="22"/>
    <n v="3"/>
    <n v="948.85"/>
    <n v="2846.55"/>
  </r>
  <r>
    <x v="101"/>
    <s v="Kamera sportowa Plus"/>
    <s v="RTV"/>
    <x v="23"/>
    <n v="5"/>
    <n v="990.83"/>
    <n v="4954.1500000000005"/>
  </r>
  <r>
    <x v="102"/>
    <s v="Zestaw kluczy nasadowych Premium"/>
    <s v="Narzędzia"/>
    <x v="0"/>
    <n v="1"/>
    <n v="39.9"/>
    <n v="39.9"/>
  </r>
  <r>
    <x v="102"/>
    <s v="Zestaw kluczy nasadowych Premium"/>
    <s v="Narzędzia"/>
    <x v="1"/>
    <n v="3"/>
    <n v="37.729999999999997"/>
    <n v="113.19"/>
  </r>
  <r>
    <x v="102"/>
    <s v="Zestaw kluczy nasadowych Premium"/>
    <s v="Narzędzia"/>
    <x v="2"/>
    <n v="3"/>
    <n v="37.25"/>
    <n v="111.75"/>
  </r>
  <r>
    <x v="102"/>
    <s v="Zestaw kluczy nasadowych Premium"/>
    <s v="Narzędzia"/>
    <x v="3"/>
    <n v="3"/>
    <n v="40.090000000000003"/>
    <n v="120.27000000000001"/>
  </r>
  <r>
    <x v="102"/>
    <s v="Zestaw kluczy nasadowych Premium"/>
    <s v="Narzędzia"/>
    <x v="4"/>
    <n v="4"/>
    <n v="39.21"/>
    <n v="156.84"/>
  </r>
  <r>
    <x v="102"/>
    <s v="Zestaw kluczy nasadowych Premium"/>
    <s v="Narzędzia"/>
    <x v="5"/>
    <n v="3"/>
    <n v="37.96"/>
    <n v="113.88"/>
  </r>
  <r>
    <x v="102"/>
    <s v="Zestaw kluczy nasadowych Premium"/>
    <s v="Narzędzia"/>
    <x v="6"/>
    <n v="3"/>
    <n v="38.22"/>
    <n v="114.66"/>
  </r>
  <r>
    <x v="102"/>
    <s v="Zestaw kluczy nasadowych Premium"/>
    <s v="Narzędzia"/>
    <x v="7"/>
    <n v="2"/>
    <n v="37.82"/>
    <n v="75.64"/>
  </r>
  <r>
    <x v="102"/>
    <s v="Zestaw kluczy nasadowych Premium"/>
    <s v="Narzędzia"/>
    <x v="8"/>
    <n v="2"/>
    <n v="37.869999999999997"/>
    <n v="75.739999999999995"/>
  </r>
  <r>
    <x v="102"/>
    <s v="Zestaw kluczy nasadowych Premium"/>
    <s v="Narzędzia"/>
    <x v="9"/>
    <n v="2"/>
    <n v="39.56"/>
    <n v="79.12"/>
  </r>
  <r>
    <x v="102"/>
    <s v="Zestaw kluczy nasadowych Premium"/>
    <s v="Narzędzia"/>
    <x v="10"/>
    <n v="1"/>
    <n v="37.43"/>
    <n v="37.43"/>
  </r>
  <r>
    <x v="102"/>
    <s v="Zestaw kluczy nasadowych Premium"/>
    <s v="Narzędzia"/>
    <x v="11"/>
    <n v="1"/>
    <n v="36.950000000000003"/>
    <n v="36.950000000000003"/>
  </r>
  <r>
    <x v="102"/>
    <s v="Zestaw kluczy nasadowych Premium"/>
    <s v="Narzędzia"/>
    <x v="12"/>
    <n v="2"/>
    <n v="39.299999999999997"/>
    <n v="78.599999999999994"/>
  </r>
  <r>
    <x v="102"/>
    <s v="Zestaw kluczy nasadowych Premium"/>
    <s v="Narzędzia"/>
    <x v="13"/>
    <n v="3"/>
    <n v="38.76"/>
    <n v="116.28"/>
  </r>
  <r>
    <x v="102"/>
    <s v="Zestaw kluczy nasadowych Premium"/>
    <s v="Narzędzia"/>
    <x v="14"/>
    <n v="3"/>
    <n v="36.74"/>
    <n v="110.22"/>
  </r>
  <r>
    <x v="102"/>
    <s v="Zestaw kluczy nasadowych Premium"/>
    <s v="Narzędzia"/>
    <x v="15"/>
    <n v="4"/>
    <n v="40.11"/>
    <n v="160.44"/>
  </r>
  <r>
    <x v="102"/>
    <s v="Zestaw kluczy nasadowych Premium"/>
    <s v="Narzędzia"/>
    <x v="16"/>
    <n v="4"/>
    <n v="40.44"/>
    <n v="161.76"/>
  </r>
  <r>
    <x v="102"/>
    <s v="Zestaw kluczy nasadowych Premium"/>
    <s v="Narzędzia"/>
    <x v="17"/>
    <n v="5"/>
    <n v="39.19"/>
    <n v="195.95"/>
  </r>
  <r>
    <x v="102"/>
    <s v="Zestaw kluczy nasadowych Premium"/>
    <s v="Narzędzia"/>
    <x v="18"/>
    <n v="4"/>
    <n v="37.21"/>
    <n v="148.84"/>
  </r>
  <r>
    <x v="102"/>
    <s v="Zestaw kluczy nasadowych Premium"/>
    <s v="Narzędzia"/>
    <x v="19"/>
    <n v="2"/>
    <n v="39.020000000000003"/>
    <n v="78.040000000000006"/>
  </r>
  <r>
    <x v="102"/>
    <s v="Zestaw kluczy nasadowych Premium"/>
    <s v="Narzędzia"/>
    <x v="20"/>
    <n v="2"/>
    <n v="37.880000000000003"/>
    <n v="75.760000000000005"/>
  </r>
  <r>
    <x v="102"/>
    <s v="Zestaw kluczy nasadowych Premium"/>
    <s v="Narzędzia"/>
    <x v="21"/>
    <n v="1"/>
    <n v="40.25"/>
    <n v="40.25"/>
  </r>
  <r>
    <x v="102"/>
    <s v="Zestaw kluczy nasadowych Premium"/>
    <s v="Narzędzia"/>
    <x v="22"/>
    <n v="1"/>
    <n v="39.53"/>
    <n v="39.53"/>
  </r>
  <r>
    <x v="102"/>
    <s v="Zestaw kluczy nasadowych Premium"/>
    <s v="Narzędzia"/>
    <x v="23"/>
    <n v="1"/>
    <n v="40.15"/>
    <n v="40.15"/>
  </r>
  <r>
    <x v="103"/>
    <s v="Buty sportowe Classic"/>
    <s v="Obuwie"/>
    <x v="0"/>
    <n v="0"/>
    <n v="247.61"/>
    <n v="0"/>
  </r>
  <r>
    <x v="103"/>
    <s v="Buty sportowe Classic"/>
    <s v="Obuwie"/>
    <x v="1"/>
    <n v="0"/>
    <n v="255.79"/>
    <n v="0"/>
  </r>
  <r>
    <x v="103"/>
    <s v="Buty sportowe Classic"/>
    <s v="Obuwie"/>
    <x v="2"/>
    <n v="4"/>
    <n v="244.23"/>
    <n v="976.92"/>
  </r>
  <r>
    <x v="103"/>
    <s v="Buty sportowe Classic"/>
    <s v="Obuwie"/>
    <x v="3"/>
    <n v="5"/>
    <n v="254.73"/>
    <n v="1273.6499999999999"/>
  </r>
  <r>
    <x v="103"/>
    <s v="Buty sportowe Classic"/>
    <s v="Obuwie"/>
    <x v="4"/>
    <n v="0"/>
    <n v="248.05"/>
    <n v="0"/>
  </r>
  <r>
    <x v="103"/>
    <s v="Buty sportowe Classic"/>
    <s v="Obuwie"/>
    <x v="5"/>
    <n v="0"/>
    <n v="260.92"/>
    <n v="0"/>
  </r>
  <r>
    <x v="103"/>
    <s v="Buty sportowe Classic"/>
    <s v="Obuwie"/>
    <x v="6"/>
    <n v="0"/>
    <n v="261.61"/>
    <n v="0"/>
  </r>
  <r>
    <x v="103"/>
    <s v="Buty sportowe Classic"/>
    <s v="Obuwie"/>
    <x v="7"/>
    <n v="0"/>
    <n v="249.02"/>
    <n v="0"/>
  </r>
  <r>
    <x v="103"/>
    <s v="Buty sportowe Classic"/>
    <s v="Obuwie"/>
    <x v="8"/>
    <n v="0"/>
    <n v="253.72"/>
    <n v="0"/>
  </r>
  <r>
    <x v="103"/>
    <s v="Buty sportowe Classic"/>
    <s v="Obuwie"/>
    <x v="9"/>
    <n v="0"/>
    <n v="250.78"/>
    <n v="0"/>
  </r>
  <r>
    <x v="103"/>
    <s v="Buty sportowe Classic"/>
    <s v="Obuwie"/>
    <x v="10"/>
    <n v="6"/>
    <n v="244.99"/>
    <n v="1469.94"/>
  </r>
  <r>
    <x v="103"/>
    <s v="Buty sportowe Classic"/>
    <s v="Obuwie"/>
    <x v="11"/>
    <n v="0"/>
    <n v="259.89999999999998"/>
    <n v="0"/>
  </r>
  <r>
    <x v="103"/>
    <s v="Buty sportowe Classic"/>
    <s v="Obuwie"/>
    <x v="12"/>
    <n v="0"/>
    <n v="257.37"/>
    <n v="0"/>
  </r>
  <r>
    <x v="103"/>
    <s v="Buty sportowe Classic"/>
    <s v="Obuwie"/>
    <x v="13"/>
    <n v="1"/>
    <n v="246.79"/>
    <n v="246.79"/>
  </r>
  <r>
    <x v="103"/>
    <s v="Buty sportowe Classic"/>
    <s v="Obuwie"/>
    <x v="14"/>
    <n v="9"/>
    <n v="255.98"/>
    <n v="2303.8199999999997"/>
  </r>
  <r>
    <x v="103"/>
    <s v="Buty sportowe Classic"/>
    <s v="Obuwie"/>
    <x v="15"/>
    <n v="4"/>
    <n v="260.58"/>
    <n v="1042.32"/>
  </r>
  <r>
    <x v="103"/>
    <s v="Buty sportowe Classic"/>
    <s v="Obuwie"/>
    <x v="16"/>
    <n v="0"/>
    <n v="247.43"/>
    <n v="0"/>
  </r>
  <r>
    <x v="103"/>
    <s v="Buty sportowe Classic"/>
    <s v="Obuwie"/>
    <x v="17"/>
    <n v="4"/>
    <n v="244.87"/>
    <n v="979.48"/>
  </r>
  <r>
    <x v="103"/>
    <s v="Buty sportowe Classic"/>
    <s v="Obuwie"/>
    <x v="18"/>
    <n v="1"/>
    <n v="248.98"/>
    <n v="248.98"/>
  </r>
  <r>
    <x v="103"/>
    <s v="Buty sportowe Classic"/>
    <s v="Obuwie"/>
    <x v="19"/>
    <n v="1"/>
    <n v="260.41000000000003"/>
    <n v="260.41000000000003"/>
  </r>
  <r>
    <x v="103"/>
    <s v="Buty sportowe Classic"/>
    <s v="Obuwie"/>
    <x v="20"/>
    <n v="1"/>
    <n v="244.62"/>
    <n v="244.62"/>
  </r>
  <r>
    <x v="103"/>
    <s v="Buty sportowe Classic"/>
    <s v="Obuwie"/>
    <x v="21"/>
    <n v="0"/>
    <n v="240.25"/>
    <n v="0"/>
  </r>
  <r>
    <x v="103"/>
    <s v="Buty sportowe Classic"/>
    <s v="Obuwie"/>
    <x v="22"/>
    <n v="0"/>
    <n v="245.51"/>
    <n v="0"/>
  </r>
  <r>
    <x v="103"/>
    <s v="Buty sportowe Classic"/>
    <s v="Obuwie"/>
    <x v="23"/>
    <n v="0"/>
    <n v="253.13"/>
    <n v="0"/>
  </r>
  <r>
    <x v="104"/>
    <s v="Marker permanentny Plus"/>
    <s v="Artykuły biurowe"/>
    <x v="0"/>
    <n v="5"/>
    <n v="35.119999999999997"/>
    <n v="175.6"/>
  </r>
  <r>
    <x v="104"/>
    <s v="Marker permanentny Plus"/>
    <s v="Artykuły biurowe"/>
    <x v="1"/>
    <n v="5"/>
    <n v="34.270000000000003"/>
    <n v="171.35000000000002"/>
  </r>
  <r>
    <x v="104"/>
    <s v="Marker permanentny Plus"/>
    <s v="Artykuły biurowe"/>
    <x v="2"/>
    <n v="5"/>
    <n v="35.47"/>
    <n v="177.35"/>
  </r>
  <r>
    <x v="104"/>
    <s v="Marker permanentny Plus"/>
    <s v="Artykuły biurowe"/>
    <x v="3"/>
    <n v="5"/>
    <n v="36.79"/>
    <n v="183.95"/>
  </r>
  <r>
    <x v="104"/>
    <s v="Marker permanentny Plus"/>
    <s v="Artykuły biurowe"/>
    <x v="4"/>
    <n v="4"/>
    <n v="36.869999999999997"/>
    <n v="147.47999999999999"/>
  </r>
  <r>
    <x v="104"/>
    <s v="Marker permanentny Plus"/>
    <s v="Artykuły biurowe"/>
    <x v="5"/>
    <n v="5"/>
    <n v="34.28"/>
    <n v="171.4"/>
  </r>
  <r>
    <x v="104"/>
    <s v="Marker permanentny Plus"/>
    <s v="Artykuły biurowe"/>
    <x v="6"/>
    <n v="5"/>
    <n v="35.01"/>
    <n v="175.04999999999998"/>
  </r>
  <r>
    <x v="104"/>
    <s v="Marker permanentny Plus"/>
    <s v="Artykuły biurowe"/>
    <x v="7"/>
    <n v="5"/>
    <n v="34.950000000000003"/>
    <n v="174.75"/>
  </r>
  <r>
    <x v="104"/>
    <s v="Marker permanentny Plus"/>
    <s v="Artykuły biurowe"/>
    <x v="8"/>
    <n v="5"/>
    <n v="34.42"/>
    <n v="172.10000000000002"/>
  </r>
  <r>
    <x v="104"/>
    <s v="Marker permanentny Plus"/>
    <s v="Artykuły biurowe"/>
    <x v="9"/>
    <n v="6"/>
    <n v="34.75"/>
    <n v="208.5"/>
  </r>
  <r>
    <x v="104"/>
    <s v="Marker permanentny Plus"/>
    <s v="Artykuły biurowe"/>
    <x v="10"/>
    <n v="6"/>
    <n v="36.07"/>
    <n v="216.42000000000002"/>
  </r>
  <r>
    <x v="104"/>
    <s v="Marker permanentny Plus"/>
    <s v="Artykuły biurowe"/>
    <x v="11"/>
    <n v="6"/>
    <n v="37.67"/>
    <n v="226.02"/>
  </r>
  <r>
    <x v="104"/>
    <s v="Marker permanentny Plus"/>
    <s v="Artykuły biurowe"/>
    <x v="12"/>
    <n v="5"/>
    <n v="37.65"/>
    <n v="188.25"/>
  </r>
  <r>
    <x v="104"/>
    <s v="Marker permanentny Plus"/>
    <s v="Artykuły biurowe"/>
    <x v="13"/>
    <n v="7"/>
    <n v="36.32"/>
    <n v="254.24"/>
  </r>
  <r>
    <x v="104"/>
    <s v="Marker permanentny Plus"/>
    <s v="Artykuły biurowe"/>
    <x v="14"/>
    <n v="6"/>
    <n v="34.65"/>
    <n v="207.89999999999998"/>
  </r>
  <r>
    <x v="104"/>
    <s v="Marker permanentny Plus"/>
    <s v="Artykuły biurowe"/>
    <x v="15"/>
    <n v="6"/>
    <n v="34.340000000000003"/>
    <n v="206.04000000000002"/>
  </r>
  <r>
    <x v="104"/>
    <s v="Marker permanentny Plus"/>
    <s v="Artykuły biurowe"/>
    <x v="16"/>
    <n v="6"/>
    <n v="36.869999999999997"/>
    <n v="221.21999999999997"/>
  </r>
  <r>
    <x v="104"/>
    <s v="Marker permanentny Plus"/>
    <s v="Artykuły biurowe"/>
    <x v="17"/>
    <n v="6"/>
    <n v="36.28"/>
    <n v="217.68"/>
  </r>
  <r>
    <x v="104"/>
    <s v="Marker permanentny Plus"/>
    <s v="Artykuły biurowe"/>
    <x v="18"/>
    <n v="5"/>
    <n v="35.69"/>
    <n v="178.45"/>
  </r>
  <r>
    <x v="104"/>
    <s v="Marker permanentny Plus"/>
    <s v="Artykuły biurowe"/>
    <x v="19"/>
    <n v="6"/>
    <n v="34.85"/>
    <n v="209.10000000000002"/>
  </r>
  <r>
    <x v="104"/>
    <s v="Marker permanentny Plus"/>
    <s v="Artykuły biurowe"/>
    <x v="20"/>
    <n v="7"/>
    <n v="37.67"/>
    <n v="263.69"/>
  </r>
  <r>
    <x v="104"/>
    <s v="Marker permanentny Plus"/>
    <s v="Artykuły biurowe"/>
    <x v="21"/>
    <n v="6"/>
    <n v="34.76"/>
    <n v="208.56"/>
  </r>
  <r>
    <x v="104"/>
    <s v="Marker permanentny Plus"/>
    <s v="Artykuły biurowe"/>
    <x v="22"/>
    <n v="7"/>
    <n v="34.25"/>
    <n v="239.75"/>
  </r>
  <r>
    <x v="104"/>
    <s v="Marker permanentny Plus"/>
    <s v="Artykuły biurowe"/>
    <x v="23"/>
    <n v="6"/>
    <n v="36.39"/>
    <n v="218.34"/>
  </r>
  <r>
    <x v="105"/>
    <s v="Taśma miernicza Mini"/>
    <s v="Narzędzia"/>
    <x v="0"/>
    <n v="25"/>
    <n v="427.6"/>
    <n v="10690"/>
  </r>
  <r>
    <x v="105"/>
    <s v="Taśma miernicza Mini"/>
    <s v="Narzędzia"/>
    <x v="1"/>
    <n v="6"/>
    <n v="413.96"/>
    <n v="2483.7599999999998"/>
  </r>
  <r>
    <x v="105"/>
    <s v="Taśma miernicza Mini"/>
    <s v="Narzędzia"/>
    <x v="2"/>
    <n v="1"/>
    <n v="405.02"/>
    <n v="405.02"/>
  </r>
  <r>
    <x v="105"/>
    <s v="Taśma miernicza Mini"/>
    <s v="Narzędzia"/>
    <x v="3"/>
    <n v="20"/>
    <n v="419.68"/>
    <n v="8393.6"/>
  </r>
  <r>
    <x v="105"/>
    <s v="Taśma miernicza Mini"/>
    <s v="Narzędzia"/>
    <x v="4"/>
    <n v="47"/>
    <n v="427.58"/>
    <n v="20096.259999999998"/>
  </r>
  <r>
    <x v="105"/>
    <s v="Taśma miernicza Mini"/>
    <s v="Narzędzia"/>
    <x v="5"/>
    <n v="78"/>
    <n v="399.69"/>
    <n v="31175.82"/>
  </r>
  <r>
    <x v="105"/>
    <s v="Taśma miernicza Mini"/>
    <s v="Narzędzia"/>
    <x v="6"/>
    <n v="105"/>
    <n v="408.23"/>
    <n v="42864.15"/>
  </r>
  <r>
    <x v="105"/>
    <s v="Taśma miernicza Mini"/>
    <s v="Narzędzia"/>
    <x v="7"/>
    <n v="169"/>
    <n v="408.92"/>
    <n v="69107.48"/>
  </r>
  <r>
    <x v="105"/>
    <s v="Taśma miernicza Mini"/>
    <s v="Narzędzia"/>
    <x v="8"/>
    <n v="118"/>
    <n v="420.76"/>
    <n v="49649.68"/>
  </r>
  <r>
    <x v="105"/>
    <s v="Taśma miernicza Mini"/>
    <s v="Narzędzia"/>
    <x v="9"/>
    <n v="107"/>
    <n v="418.02"/>
    <n v="44728.14"/>
  </r>
  <r>
    <x v="105"/>
    <s v="Taśma miernicza Mini"/>
    <s v="Narzędzia"/>
    <x v="10"/>
    <n v="91"/>
    <n v="423.31"/>
    <n v="38521.21"/>
  </r>
  <r>
    <x v="105"/>
    <s v="Taśma miernicza Mini"/>
    <s v="Narzędzia"/>
    <x v="11"/>
    <n v="37"/>
    <n v="406.46"/>
    <n v="15039.019999999999"/>
  </r>
  <r>
    <x v="105"/>
    <s v="Taśma miernicza Mini"/>
    <s v="Narzędzia"/>
    <x v="12"/>
    <n v="33"/>
    <n v="400.18"/>
    <n v="13205.94"/>
  </r>
  <r>
    <x v="105"/>
    <s v="Taśma miernicza Mini"/>
    <s v="Narzędzia"/>
    <x v="13"/>
    <n v="7"/>
    <n v="417.99"/>
    <n v="2925.9300000000003"/>
  </r>
  <r>
    <x v="105"/>
    <s v="Taśma miernicza Mini"/>
    <s v="Narzędzia"/>
    <x v="14"/>
    <n v="1"/>
    <n v="408.33"/>
    <n v="408.33"/>
  </r>
  <r>
    <x v="105"/>
    <s v="Taśma miernicza Mini"/>
    <s v="Narzędzia"/>
    <x v="15"/>
    <n v="9"/>
    <n v="407.05"/>
    <n v="3663.4500000000003"/>
  </r>
  <r>
    <x v="105"/>
    <s v="Taśma miernicza Mini"/>
    <s v="Narzędzia"/>
    <x v="16"/>
    <n v="45"/>
    <n v="413.61"/>
    <n v="18612.45"/>
  </r>
  <r>
    <x v="105"/>
    <s v="Taśma miernicza Mini"/>
    <s v="Narzędzia"/>
    <x v="17"/>
    <n v="94"/>
    <n v="406.12"/>
    <n v="38175.279999999999"/>
  </r>
  <r>
    <x v="105"/>
    <s v="Taśma miernicza Mini"/>
    <s v="Narzędzia"/>
    <x v="18"/>
    <n v="103"/>
    <n v="393.82"/>
    <n v="40563.46"/>
  </r>
  <r>
    <x v="105"/>
    <s v="Taśma miernicza Mini"/>
    <s v="Narzędzia"/>
    <x v="19"/>
    <n v="103"/>
    <n v="402.3"/>
    <n v="41436.9"/>
  </r>
  <r>
    <x v="105"/>
    <s v="Taśma miernicza Mini"/>
    <s v="Narzędzia"/>
    <x v="20"/>
    <n v="127"/>
    <n v="411.52"/>
    <n v="52263.040000000001"/>
  </r>
  <r>
    <x v="105"/>
    <s v="Taśma miernicza Mini"/>
    <s v="Narzędzia"/>
    <x v="21"/>
    <n v="134"/>
    <n v="400.44"/>
    <n v="53658.96"/>
  </r>
  <r>
    <x v="105"/>
    <s v="Taśma miernicza Mini"/>
    <s v="Narzędzia"/>
    <x v="22"/>
    <n v="91"/>
    <n v="404.74"/>
    <n v="36831.340000000004"/>
  </r>
  <r>
    <x v="105"/>
    <s v="Taśma miernicza Mini"/>
    <s v="Narzędzia"/>
    <x v="23"/>
    <n v="65"/>
    <n v="417.41"/>
    <n v="27131.65"/>
  </r>
  <r>
    <x v="106"/>
    <s v="Czekolada mleczna XL"/>
    <s v="Spożywcze"/>
    <x v="0"/>
    <n v="5"/>
    <n v="7.88"/>
    <n v="39.4"/>
  </r>
  <r>
    <x v="106"/>
    <s v="Czekolada mleczna XL"/>
    <s v="Spożywcze"/>
    <x v="1"/>
    <n v="5"/>
    <n v="7.75"/>
    <n v="38.75"/>
  </r>
  <r>
    <x v="106"/>
    <s v="Czekolada mleczna XL"/>
    <s v="Spożywcze"/>
    <x v="2"/>
    <n v="5"/>
    <n v="8.11"/>
    <n v="40.549999999999997"/>
  </r>
  <r>
    <x v="106"/>
    <s v="Czekolada mleczna XL"/>
    <s v="Spożywcze"/>
    <x v="3"/>
    <n v="5"/>
    <n v="8"/>
    <n v="40"/>
  </r>
  <r>
    <x v="106"/>
    <s v="Czekolada mleczna XL"/>
    <s v="Spożywcze"/>
    <x v="4"/>
    <n v="5"/>
    <n v="7.74"/>
    <n v="38.700000000000003"/>
  </r>
  <r>
    <x v="106"/>
    <s v="Czekolada mleczna XL"/>
    <s v="Spożywcze"/>
    <x v="5"/>
    <n v="4"/>
    <n v="8.0399999999999991"/>
    <n v="32.159999999999997"/>
  </r>
  <r>
    <x v="106"/>
    <s v="Czekolada mleczna XL"/>
    <s v="Spożywcze"/>
    <x v="6"/>
    <n v="5"/>
    <n v="8.06"/>
    <n v="40.300000000000004"/>
  </r>
  <r>
    <x v="106"/>
    <s v="Czekolada mleczna XL"/>
    <s v="Spożywcze"/>
    <x v="7"/>
    <n v="5"/>
    <n v="7.87"/>
    <n v="39.35"/>
  </r>
  <r>
    <x v="106"/>
    <s v="Czekolada mleczna XL"/>
    <s v="Spożywcze"/>
    <x v="8"/>
    <n v="5"/>
    <n v="7.47"/>
    <n v="37.35"/>
  </r>
  <r>
    <x v="106"/>
    <s v="Czekolada mleczna XL"/>
    <s v="Spożywcze"/>
    <x v="9"/>
    <n v="5"/>
    <n v="7.63"/>
    <n v="38.15"/>
  </r>
  <r>
    <x v="106"/>
    <s v="Czekolada mleczna XL"/>
    <s v="Spożywcze"/>
    <x v="10"/>
    <n v="5"/>
    <n v="7.65"/>
    <n v="38.25"/>
  </r>
  <r>
    <x v="106"/>
    <s v="Czekolada mleczna XL"/>
    <s v="Spożywcze"/>
    <x v="11"/>
    <n v="5"/>
    <n v="7.42"/>
    <n v="37.1"/>
  </r>
  <r>
    <x v="106"/>
    <s v="Czekolada mleczna XL"/>
    <s v="Spożywcze"/>
    <x v="12"/>
    <n v="5"/>
    <n v="8.06"/>
    <n v="40.300000000000004"/>
  </r>
  <r>
    <x v="106"/>
    <s v="Czekolada mleczna XL"/>
    <s v="Spożywcze"/>
    <x v="13"/>
    <n v="4"/>
    <n v="7.56"/>
    <n v="30.24"/>
  </r>
  <r>
    <x v="106"/>
    <s v="Czekolada mleczna XL"/>
    <s v="Spożywcze"/>
    <x v="14"/>
    <n v="4"/>
    <n v="7.96"/>
    <n v="31.84"/>
  </r>
  <r>
    <x v="106"/>
    <s v="Czekolada mleczna XL"/>
    <s v="Spożywcze"/>
    <x v="15"/>
    <n v="5"/>
    <n v="8.0399999999999991"/>
    <n v="40.199999999999996"/>
  </r>
  <r>
    <x v="106"/>
    <s v="Czekolada mleczna XL"/>
    <s v="Spożywcze"/>
    <x v="16"/>
    <n v="4"/>
    <n v="7.84"/>
    <n v="31.36"/>
  </r>
  <r>
    <x v="106"/>
    <s v="Czekolada mleczna XL"/>
    <s v="Spożywcze"/>
    <x v="17"/>
    <n v="5"/>
    <n v="7.7"/>
    <n v="38.5"/>
  </r>
  <r>
    <x v="106"/>
    <s v="Czekolada mleczna XL"/>
    <s v="Spożywcze"/>
    <x v="18"/>
    <n v="4"/>
    <n v="7.77"/>
    <n v="31.08"/>
  </r>
  <r>
    <x v="106"/>
    <s v="Czekolada mleczna XL"/>
    <s v="Spożywcze"/>
    <x v="19"/>
    <n v="4"/>
    <n v="7.62"/>
    <n v="30.48"/>
  </r>
  <r>
    <x v="106"/>
    <s v="Czekolada mleczna XL"/>
    <s v="Spożywcze"/>
    <x v="20"/>
    <n v="5"/>
    <n v="7.82"/>
    <n v="39.1"/>
  </r>
  <r>
    <x v="106"/>
    <s v="Czekolada mleczna XL"/>
    <s v="Spożywcze"/>
    <x v="21"/>
    <n v="4"/>
    <n v="7.7"/>
    <n v="30.8"/>
  </r>
  <r>
    <x v="106"/>
    <s v="Czekolada mleczna XL"/>
    <s v="Spożywcze"/>
    <x v="22"/>
    <n v="5"/>
    <n v="7.66"/>
    <n v="38.299999999999997"/>
  </r>
  <r>
    <x v="106"/>
    <s v="Czekolada mleczna XL"/>
    <s v="Spożywcze"/>
    <x v="23"/>
    <n v="4"/>
    <n v="8.0399999999999991"/>
    <n v="32.159999999999997"/>
  </r>
  <r>
    <x v="107"/>
    <s v="Segregator A4 XL"/>
    <s v="Artykuły biurowe"/>
    <x v="0"/>
    <n v="4"/>
    <n v="54.54"/>
    <n v="218.16"/>
  </r>
  <r>
    <x v="107"/>
    <s v="Segregator A4 XL"/>
    <s v="Artykuły biurowe"/>
    <x v="1"/>
    <n v="4"/>
    <n v="53.37"/>
    <n v="213.48"/>
  </r>
  <r>
    <x v="107"/>
    <s v="Segregator A4 XL"/>
    <s v="Artykuły biurowe"/>
    <x v="2"/>
    <n v="4"/>
    <n v="52.07"/>
    <n v="208.28"/>
  </r>
  <r>
    <x v="107"/>
    <s v="Segregator A4 XL"/>
    <s v="Artykuły biurowe"/>
    <x v="3"/>
    <n v="4"/>
    <n v="55.93"/>
    <n v="223.72"/>
  </r>
  <r>
    <x v="107"/>
    <s v="Segregator A4 XL"/>
    <s v="Artykuły biurowe"/>
    <x v="4"/>
    <n v="4"/>
    <n v="55.84"/>
    <n v="223.36"/>
  </r>
  <r>
    <x v="107"/>
    <s v="Segregator A4 XL"/>
    <s v="Artykuły biurowe"/>
    <x v="5"/>
    <n v="4"/>
    <n v="55.04"/>
    <n v="220.16"/>
  </r>
  <r>
    <x v="107"/>
    <s v="Segregator A4 XL"/>
    <s v="Artykuły biurowe"/>
    <x v="6"/>
    <n v="5"/>
    <n v="54.04"/>
    <n v="270.2"/>
  </r>
  <r>
    <x v="107"/>
    <s v="Segregator A4 XL"/>
    <s v="Artykuły biurowe"/>
    <x v="7"/>
    <n v="4"/>
    <n v="55.13"/>
    <n v="220.52"/>
  </r>
  <r>
    <x v="107"/>
    <s v="Segregator A4 XL"/>
    <s v="Artykuły biurowe"/>
    <x v="8"/>
    <n v="5"/>
    <n v="53.6"/>
    <n v="268"/>
  </r>
  <r>
    <x v="107"/>
    <s v="Segregator A4 XL"/>
    <s v="Artykuły biurowe"/>
    <x v="9"/>
    <n v="6"/>
    <n v="56.41"/>
    <n v="338.46"/>
  </r>
  <r>
    <x v="107"/>
    <s v="Segregator A4 XL"/>
    <s v="Artykuły biurowe"/>
    <x v="10"/>
    <n v="5"/>
    <n v="55.22"/>
    <n v="276.10000000000002"/>
  </r>
  <r>
    <x v="107"/>
    <s v="Segregator A4 XL"/>
    <s v="Artykuły biurowe"/>
    <x v="11"/>
    <n v="5"/>
    <n v="54.98"/>
    <n v="274.89999999999998"/>
  </r>
  <r>
    <x v="107"/>
    <s v="Segregator A4 XL"/>
    <s v="Artykuły biurowe"/>
    <x v="12"/>
    <n v="6"/>
    <n v="55.75"/>
    <n v="334.5"/>
  </r>
  <r>
    <x v="107"/>
    <s v="Segregator A4 XL"/>
    <s v="Artykuły biurowe"/>
    <x v="13"/>
    <n v="6"/>
    <n v="55.89"/>
    <n v="335.34000000000003"/>
  </r>
  <r>
    <x v="107"/>
    <s v="Segregator A4 XL"/>
    <s v="Artykuły biurowe"/>
    <x v="14"/>
    <n v="4"/>
    <n v="53.64"/>
    <n v="214.56"/>
  </r>
  <r>
    <x v="107"/>
    <s v="Segregator A4 XL"/>
    <s v="Artykuły biurowe"/>
    <x v="15"/>
    <n v="5"/>
    <n v="52.73"/>
    <n v="263.64999999999998"/>
  </r>
  <r>
    <x v="107"/>
    <s v="Segregator A4 XL"/>
    <s v="Artykuły biurowe"/>
    <x v="16"/>
    <n v="5"/>
    <n v="55.38"/>
    <n v="276.90000000000003"/>
  </r>
  <r>
    <x v="107"/>
    <s v="Segregator A4 XL"/>
    <s v="Artykuły biurowe"/>
    <x v="17"/>
    <n v="5"/>
    <n v="53.71"/>
    <n v="268.55"/>
  </r>
  <r>
    <x v="107"/>
    <s v="Segregator A4 XL"/>
    <s v="Artykuły biurowe"/>
    <x v="18"/>
    <n v="5"/>
    <n v="52.13"/>
    <n v="260.65000000000003"/>
  </r>
  <r>
    <x v="107"/>
    <s v="Segregator A4 XL"/>
    <s v="Artykuły biurowe"/>
    <x v="19"/>
    <n v="5"/>
    <n v="56.26"/>
    <n v="281.3"/>
  </r>
  <r>
    <x v="107"/>
    <s v="Segregator A4 XL"/>
    <s v="Artykuły biurowe"/>
    <x v="20"/>
    <n v="6"/>
    <n v="52.66"/>
    <n v="315.95999999999998"/>
  </r>
  <r>
    <x v="107"/>
    <s v="Segregator A4 XL"/>
    <s v="Artykuły biurowe"/>
    <x v="21"/>
    <n v="6"/>
    <n v="55.17"/>
    <n v="331.02"/>
  </r>
  <r>
    <x v="107"/>
    <s v="Segregator A4 XL"/>
    <s v="Artykuły biurowe"/>
    <x v="22"/>
    <n v="7"/>
    <n v="51.55"/>
    <n v="360.84999999999997"/>
  </r>
  <r>
    <x v="107"/>
    <s v="Segregator A4 XL"/>
    <s v="Artykuły biurowe"/>
    <x v="23"/>
    <n v="7"/>
    <n v="54.98"/>
    <n v="384.85999999999996"/>
  </r>
  <r>
    <x v="108"/>
    <s v="Odkurzacz pionowy Premium"/>
    <s v="AGD"/>
    <x v="0"/>
    <n v="33"/>
    <n v="109.32"/>
    <n v="3607.56"/>
  </r>
  <r>
    <x v="108"/>
    <s v="Odkurzacz pionowy Premium"/>
    <s v="AGD"/>
    <x v="1"/>
    <n v="18"/>
    <n v="114.93"/>
    <n v="2068.7400000000002"/>
  </r>
  <r>
    <x v="108"/>
    <s v="Odkurzacz pionowy Premium"/>
    <s v="AGD"/>
    <x v="2"/>
    <n v="0"/>
    <n v="113.36"/>
    <n v="0"/>
  </r>
  <r>
    <x v="108"/>
    <s v="Odkurzacz pionowy Premium"/>
    <s v="AGD"/>
    <x v="3"/>
    <n v="15"/>
    <n v="115.38"/>
    <n v="1730.6999999999998"/>
  </r>
  <r>
    <x v="108"/>
    <s v="Odkurzacz pionowy Premium"/>
    <s v="AGD"/>
    <x v="4"/>
    <n v="22"/>
    <n v="107.9"/>
    <n v="2373.8000000000002"/>
  </r>
  <r>
    <x v="108"/>
    <s v="Odkurzacz pionowy Premium"/>
    <s v="AGD"/>
    <x v="5"/>
    <n v="0"/>
    <n v="110.34"/>
    <n v="0"/>
  </r>
  <r>
    <x v="108"/>
    <s v="Odkurzacz pionowy Premium"/>
    <s v="AGD"/>
    <x v="6"/>
    <n v="0"/>
    <n v="116.86"/>
    <n v="0"/>
  </r>
  <r>
    <x v="108"/>
    <s v="Odkurzacz pionowy Premium"/>
    <s v="AGD"/>
    <x v="7"/>
    <n v="0"/>
    <n v="114.81"/>
    <n v="0"/>
  </r>
  <r>
    <x v="108"/>
    <s v="Odkurzacz pionowy Premium"/>
    <s v="AGD"/>
    <x v="8"/>
    <n v="11"/>
    <n v="107.6"/>
    <n v="1183.5999999999999"/>
  </r>
  <r>
    <x v="108"/>
    <s v="Odkurzacz pionowy Premium"/>
    <s v="AGD"/>
    <x v="9"/>
    <n v="14"/>
    <n v="109.1"/>
    <n v="1527.3999999999999"/>
  </r>
  <r>
    <x v="108"/>
    <s v="Odkurzacz pionowy Premium"/>
    <s v="AGD"/>
    <x v="10"/>
    <n v="16"/>
    <n v="110.71"/>
    <n v="1771.36"/>
  </r>
  <r>
    <x v="108"/>
    <s v="Odkurzacz pionowy Premium"/>
    <s v="AGD"/>
    <x v="11"/>
    <n v="39"/>
    <n v="116.2"/>
    <n v="4531.8"/>
  </r>
  <r>
    <x v="108"/>
    <s v="Odkurzacz pionowy Premium"/>
    <s v="AGD"/>
    <x v="12"/>
    <n v="27"/>
    <n v="110.29"/>
    <n v="2977.8300000000004"/>
  </r>
  <r>
    <x v="108"/>
    <s v="Odkurzacz pionowy Premium"/>
    <s v="AGD"/>
    <x v="13"/>
    <n v="23"/>
    <n v="113"/>
    <n v="2599"/>
  </r>
  <r>
    <x v="108"/>
    <s v="Odkurzacz pionowy Premium"/>
    <s v="AGD"/>
    <x v="14"/>
    <n v="0"/>
    <n v="115.2"/>
    <n v="0"/>
  </r>
  <r>
    <x v="108"/>
    <s v="Odkurzacz pionowy Premium"/>
    <s v="AGD"/>
    <x v="15"/>
    <n v="9"/>
    <n v="114.16"/>
    <n v="1027.44"/>
  </r>
  <r>
    <x v="108"/>
    <s v="Odkurzacz pionowy Premium"/>
    <s v="AGD"/>
    <x v="16"/>
    <n v="7"/>
    <n v="110.54"/>
    <n v="773.78000000000009"/>
  </r>
  <r>
    <x v="108"/>
    <s v="Odkurzacz pionowy Premium"/>
    <s v="AGD"/>
    <x v="17"/>
    <n v="0"/>
    <n v="115.13"/>
    <n v="0"/>
  </r>
  <r>
    <x v="108"/>
    <s v="Odkurzacz pionowy Premium"/>
    <s v="AGD"/>
    <x v="18"/>
    <n v="0"/>
    <n v="107.99"/>
    <n v="0"/>
  </r>
  <r>
    <x v="108"/>
    <s v="Odkurzacz pionowy Premium"/>
    <s v="AGD"/>
    <x v="19"/>
    <n v="0"/>
    <n v="112.83"/>
    <n v="0"/>
  </r>
  <r>
    <x v="108"/>
    <s v="Odkurzacz pionowy Premium"/>
    <s v="AGD"/>
    <x v="20"/>
    <n v="0"/>
    <n v="117.19"/>
    <n v="0"/>
  </r>
  <r>
    <x v="108"/>
    <s v="Odkurzacz pionowy Premium"/>
    <s v="AGD"/>
    <x v="21"/>
    <n v="5"/>
    <n v="114.91"/>
    <n v="574.54999999999995"/>
  </r>
  <r>
    <x v="108"/>
    <s v="Odkurzacz pionowy Premium"/>
    <s v="AGD"/>
    <x v="22"/>
    <n v="9"/>
    <n v="115.34"/>
    <n v="1038.06"/>
  </r>
  <r>
    <x v="108"/>
    <s v="Odkurzacz pionowy Premium"/>
    <s v="AGD"/>
    <x v="23"/>
    <n v="32"/>
    <n v="106.28"/>
    <n v="3400.96"/>
  </r>
  <r>
    <x v="109"/>
    <s v="Kamera IP Premium"/>
    <s v="Elektronika"/>
    <x v="0"/>
    <n v="0"/>
    <n v="288.64999999999998"/>
    <n v="0"/>
  </r>
  <r>
    <x v="109"/>
    <s v="Kamera IP Premium"/>
    <s v="Elektronika"/>
    <x v="1"/>
    <n v="0"/>
    <n v="269.63"/>
    <n v="0"/>
  </r>
  <r>
    <x v="109"/>
    <s v="Kamera IP Premium"/>
    <s v="Elektronika"/>
    <x v="2"/>
    <n v="10"/>
    <n v="269.58"/>
    <n v="2695.7999999999997"/>
  </r>
  <r>
    <x v="109"/>
    <s v="Kamera IP Premium"/>
    <s v="Elektronika"/>
    <x v="3"/>
    <n v="0"/>
    <n v="270.10000000000002"/>
    <n v="0"/>
  </r>
  <r>
    <x v="109"/>
    <s v="Kamera IP Premium"/>
    <s v="Elektronika"/>
    <x v="4"/>
    <n v="0"/>
    <n v="276.39999999999998"/>
    <n v="0"/>
  </r>
  <r>
    <x v="109"/>
    <s v="Kamera IP Premium"/>
    <s v="Elektronika"/>
    <x v="5"/>
    <n v="0"/>
    <n v="283.76"/>
    <n v="0"/>
  </r>
  <r>
    <x v="109"/>
    <s v="Kamera IP Premium"/>
    <s v="Elektronika"/>
    <x v="6"/>
    <n v="0"/>
    <n v="279.36"/>
    <n v="0"/>
  </r>
  <r>
    <x v="109"/>
    <s v="Kamera IP Premium"/>
    <s v="Elektronika"/>
    <x v="7"/>
    <n v="1"/>
    <n v="289.27"/>
    <n v="289.27"/>
  </r>
  <r>
    <x v="109"/>
    <s v="Kamera IP Premium"/>
    <s v="Elektronika"/>
    <x v="8"/>
    <n v="4"/>
    <n v="289.25"/>
    <n v="1157"/>
  </r>
  <r>
    <x v="109"/>
    <s v="Kamera IP Premium"/>
    <s v="Elektronika"/>
    <x v="9"/>
    <n v="1"/>
    <n v="266.02"/>
    <n v="266.02"/>
  </r>
  <r>
    <x v="109"/>
    <s v="Kamera IP Premium"/>
    <s v="Elektronika"/>
    <x v="10"/>
    <n v="0"/>
    <n v="273.12"/>
    <n v="0"/>
  </r>
  <r>
    <x v="109"/>
    <s v="Kamera IP Premium"/>
    <s v="Elektronika"/>
    <x v="11"/>
    <n v="0"/>
    <n v="281.17"/>
    <n v="0"/>
  </r>
  <r>
    <x v="109"/>
    <s v="Kamera IP Premium"/>
    <s v="Elektronika"/>
    <x v="12"/>
    <n v="14"/>
    <n v="266.79000000000002"/>
    <n v="3735.0600000000004"/>
  </r>
  <r>
    <x v="109"/>
    <s v="Kamera IP Premium"/>
    <s v="Elektronika"/>
    <x v="13"/>
    <n v="0"/>
    <n v="274.87"/>
    <n v="0"/>
  </r>
  <r>
    <x v="109"/>
    <s v="Kamera IP Premium"/>
    <s v="Elektronika"/>
    <x v="14"/>
    <n v="0"/>
    <n v="282.82"/>
    <n v="0"/>
  </r>
  <r>
    <x v="109"/>
    <s v="Kamera IP Premium"/>
    <s v="Elektronika"/>
    <x v="15"/>
    <n v="0"/>
    <n v="272.17"/>
    <n v="0"/>
  </r>
  <r>
    <x v="109"/>
    <s v="Kamera IP Premium"/>
    <s v="Elektronika"/>
    <x v="16"/>
    <n v="20"/>
    <n v="274.92"/>
    <n v="5498.4000000000005"/>
  </r>
  <r>
    <x v="109"/>
    <s v="Kamera IP Premium"/>
    <s v="Elektronika"/>
    <x v="17"/>
    <n v="0"/>
    <n v="284.2"/>
    <n v="0"/>
  </r>
  <r>
    <x v="109"/>
    <s v="Kamera IP Premium"/>
    <s v="Elektronika"/>
    <x v="18"/>
    <n v="3"/>
    <n v="276.70999999999998"/>
    <n v="830.12999999999988"/>
  </r>
  <r>
    <x v="109"/>
    <s v="Kamera IP Premium"/>
    <s v="Elektronika"/>
    <x v="19"/>
    <n v="14"/>
    <n v="283.19"/>
    <n v="3964.66"/>
  </r>
  <r>
    <x v="109"/>
    <s v="Kamera IP Premium"/>
    <s v="Elektronika"/>
    <x v="20"/>
    <n v="20"/>
    <n v="271.64999999999998"/>
    <n v="5433"/>
  </r>
  <r>
    <x v="109"/>
    <s v="Kamera IP Premium"/>
    <s v="Elektronika"/>
    <x v="21"/>
    <n v="18"/>
    <n v="275.68"/>
    <n v="4962.24"/>
  </r>
  <r>
    <x v="109"/>
    <s v="Kamera IP Premium"/>
    <s v="Elektronika"/>
    <x v="22"/>
    <n v="0"/>
    <n v="264.72000000000003"/>
    <n v="0"/>
  </r>
  <r>
    <x v="109"/>
    <s v="Kamera IP Premium"/>
    <s v="Elektronika"/>
    <x v="23"/>
    <n v="0"/>
    <n v="266.7"/>
    <n v="0"/>
  </r>
  <r>
    <x v="110"/>
    <s v="Płyn do spryskiwaczy XL"/>
    <s v="Motoryzacja"/>
    <x v="0"/>
    <n v="9"/>
    <n v="189.14"/>
    <n v="1702.2599999999998"/>
  </r>
  <r>
    <x v="110"/>
    <s v="Płyn do spryskiwaczy XL"/>
    <s v="Motoryzacja"/>
    <x v="1"/>
    <n v="7"/>
    <n v="194.83"/>
    <n v="1363.8100000000002"/>
  </r>
  <r>
    <x v="110"/>
    <s v="Płyn do spryskiwaczy XL"/>
    <s v="Motoryzacja"/>
    <x v="2"/>
    <n v="7"/>
    <n v="194.86"/>
    <n v="1364.02"/>
  </r>
  <r>
    <x v="110"/>
    <s v="Płyn do spryskiwaczy XL"/>
    <s v="Motoryzacja"/>
    <x v="3"/>
    <n v="5"/>
    <n v="187.12"/>
    <n v="935.6"/>
  </r>
  <r>
    <x v="110"/>
    <s v="Płyn do spryskiwaczy XL"/>
    <s v="Motoryzacja"/>
    <x v="4"/>
    <n v="2"/>
    <n v="197.29"/>
    <n v="394.58"/>
  </r>
  <r>
    <x v="110"/>
    <s v="Płyn do spryskiwaczy XL"/>
    <s v="Motoryzacja"/>
    <x v="5"/>
    <n v="2"/>
    <n v="185.96"/>
    <n v="371.92"/>
  </r>
  <r>
    <x v="110"/>
    <s v="Płyn do spryskiwaczy XL"/>
    <s v="Motoryzacja"/>
    <x v="6"/>
    <n v="1"/>
    <n v="190.9"/>
    <n v="190.9"/>
  </r>
  <r>
    <x v="110"/>
    <s v="Płyn do spryskiwaczy XL"/>
    <s v="Motoryzacja"/>
    <x v="7"/>
    <n v="1"/>
    <n v="195.57"/>
    <n v="195.57"/>
  </r>
  <r>
    <x v="110"/>
    <s v="Płyn do spryskiwaczy XL"/>
    <s v="Motoryzacja"/>
    <x v="8"/>
    <n v="3"/>
    <n v="195.88"/>
    <n v="587.64"/>
  </r>
  <r>
    <x v="110"/>
    <s v="Płyn do spryskiwaczy XL"/>
    <s v="Motoryzacja"/>
    <x v="9"/>
    <n v="5"/>
    <n v="199.12"/>
    <n v="995.6"/>
  </r>
  <r>
    <x v="110"/>
    <s v="Płyn do spryskiwaczy XL"/>
    <s v="Motoryzacja"/>
    <x v="10"/>
    <n v="6"/>
    <n v="196.22"/>
    <n v="1177.32"/>
  </r>
  <r>
    <x v="110"/>
    <s v="Płyn do spryskiwaczy XL"/>
    <s v="Motoryzacja"/>
    <x v="11"/>
    <n v="7"/>
    <n v="197.44"/>
    <n v="1382.08"/>
  </r>
  <r>
    <x v="110"/>
    <s v="Płyn do spryskiwaczy XL"/>
    <s v="Motoryzacja"/>
    <x v="12"/>
    <n v="9"/>
    <n v="194.23"/>
    <n v="1748.07"/>
  </r>
  <r>
    <x v="110"/>
    <s v="Płyn do spryskiwaczy XL"/>
    <s v="Motoryzacja"/>
    <x v="13"/>
    <n v="7"/>
    <n v="192.64"/>
    <n v="1348.48"/>
  </r>
  <r>
    <x v="110"/>
    <s v="Płyn do spryskiwaczy XL"/>
    <s v="Motoryzacja"/>
    <x v="14"/>
    <n v="5"/>
    <n v="204.28"/>
    <n v="1021.4"/>
  </r>
  <r>
    <x v="110"/>
    <s v="Płyn do spryskiwaczy XL"/>
    <s v="Motoryzacja"/>
    <x v="15"/>
    <n v="3"/>
    <n v="187.18"/>
    <n v="561.54"/>
  </r>
  <r>
    <x v="110"/>
    <s v="Płyn do spryskiwaczy XL"/>
    <s v="Motoryzacja"/>
    <x v="16"/>
    <n v="2"/>
    <n v="194.98"/>
    <n v="389.96"/>
  </r>
  <r>
    <x v="110"/>
    <s v="Płyn do spryskiwaczy XL"/>
    <s v="Motoryzacja"/>
    <x v="17"/>
    <n v="1"/>
    <n v="189.26"/>
    <n v="189.26"/>
  </r>
  <r>
    <x v="110"/>
    <s v="Płyn do spryskiwaczy XL"/>
    <s v="Motoryzacja"/>
    <x v="18"/>
    <n v="1"/>
    <n v="197.73"/>
    <n v="197.73"/>
  </r>
  <r>
    <x v="110"/>
    <s v="Płyn do spryskiwaczy XL"/>
    <s v="Motoryzacja"/>
    <x v="19"/>
    <n v="2"/>
    <n v="200.32"/>
    <n v="400.64"/>
  </r>
  <r>
    <x v="110"/>
    <s v="Płyn do spryskiwaczy XL"/>
    <s v="Motoryzacja"/>
    <x v="20"/>
    <n v="2"/>
    <n v="203.17"/>
    <n v="406.34"/>
  </r>
  <r>
    <x v="110"/>
    <s v="Płyn do spryskiwaczy XL"/>
    <s v="Motoryzacja"/>
    <x v="21"/>
    <n v="4"/>
    <n v="185.77"/>
    <n v="743.08"/>
  </r>
  <r>
    <x v="110"/>
    <s v="Płyn do spryskiwaczy XL"/>
    <s v="Motoryzacja"/>
    <x v="22"/>
    <n v="6"/>
    <n v="202.85"/>
    <n v="1217.0999999999999"/>
  </r>
  <r>
    <x v="110"/>
    <s v="Płyn do spryskiwaczy XL"/>
    <s v="Motoryzacja"/>
    <x v="23"/>
    <n v="6"/>
    <n v="186.89"/>
    <n v="1121.3399999999999"/>
  </r>
  <r>
    <x v="111"/>
    <s v="Sekator ogrodowy Pro"/>
    <s v="Ogród"/>
    <x v="0"/>
    <n v="3"/>
    <n v="360.03"/>
    <n v="1080.0899999999999"/>
  </r>
  <r>
    <x v="111"/>
    <s v="Sekator ogrodowy Pro"/>
    <s v="Ogród"/>
    <x v="1"/>
    <n v="3"/>
    <n v="375.7"/>
    <n v="1127.0999999999999"/>
  </r>
  <r>
    <x v="111"/>
    <s v="Sekator ogrodowy Pro"/>
    <s v="Ogród"/>
    <x v="2"/>
    <n v="3"/>
    <n v="355.95"/>
    <n v="1067.8499999999999"/>
  </r>
  <r>
    <x v="111"/>
    <s v="Sekator ogrodowy Pro"/>
    <s v="Ogród"/>
    <x v="3"/>
    <n v="3"/>
    <n v="383.9"/>
    <n v="1151.6999999999998"/>
  </r>
  <r>
    <x v="111"/>
    <s v="Sekator ogrodowy Pro"/>
    <s v="Ogród"/>
    <x v="4"/>
    <n v="3"/>
    <n v="381.8"/>
    <n v="1145.4000000000001"/>
  </r>
  <r>
    <x v="111"/>
    <s v="Sekator ogrodowy Pro"/>
    <s v="Ogród"/>
    <x v="5"/>
    <n v="2"/>
    <n v="358.07"/>
    <n v="716.14"/>
  </r>
  <r>
    <x v="111"/>
    <s v="Sekator ogrodowy Pro"/>
    <s v="Ogród"/>
    <x v="6"/>
    <n v="2"/>
    <n v="381.82"/>
    <n v="763.64"/>
  </r>
  <r>
    <x v="111"/>
    <s v="Sekator ogrodowy Pro"/>
    <s v="Ogród"/>
    <x v="7"/>
    <n v="2"/>
    <n v="354.15"/>
    <n v="708.3"/>
  </r>
  <r>
    <x v="111"/>
    <s v="Sekator ogrodowy Pro"/>
    <s v="Ogród"/>
    <x v="8"/>
    <n v="2"/>
    <n v="354.38"/>
    <n v="708.76"/>
  </r>
  <r>
    <x v="111"/>
    <s v="Sekator ogrodowy Pro"/>
    <s v="Ogród"/>
    <x v="9"/>
    <n v="2"/>
    <n v="377.04"/>
    <n v="754.08"/>
  </r>
  <r>
    <x v="111"/>
    <s v="Sekator ogrodowy Pro"/>
    <s v="Ogród"/>
    <x v="10"/>
    <n v="3"/>
    <n v="376.84"/>
    <n v="1130.52"/>
  </r>
  <r>
    <x v="111"/>
    <s v="Sekator ogrodowy Pro"/>
    <s v="Ogród"/>
    <x v="11"/>
    <n v="3"/>
    <n v="388.47"/>
    <n v="1165.4100000000001"/>
  </r>
  <r>
    <x v="111"/>
    <s v="Sekator ogrodowy Pro"/>
    <s v="Ogród"/>
    <x v="12"/>
    <n v="3"/>
    <n v="385.47"/>
    <n v="1156.4100000000001"/>
  </r>
  <r>
    <x v="111"/>
    <s v="Sekator ogrodowy Pro"/>
    <s v="Ogród"/>
    <x v="13"/>
    <n v="3"/>
    <n v="361.66"/>
    <n v="1084.98"/>
  </r>
  <r>
    <x v="111"/>
    <s v="Sekator ogrodowy Pro"/>
    <s v="Ogród"/>
    <x v="14"/>
    <n v="3"/>
    <n v="364.69"/>
    <n v="1094.07"/>
  </r>
  <r>
    <x v="111"/>
    <s v="Sekator ogrodowy Pro"/>
    <s v="Ogród"/>
    <x v="15"/>
    <n v="3"/>
    <n v="368.41"/>
    <n v="1105.23"/>
  </r>
  <r>
    <x v="111"/>
    <s v="Sekator ogrodowy Pro"/>
    <s v="Ogród"/>
    <x v="16"/>
    <n v="3"/>
    <n v="372.18"/>
    <n v="1116.54"/>
  </r>
  <r>
    <x v="111"/>
    <s v="Sekator ogrodowy Pro"/>
    <s v="Ogród"/>
    <x v="17"/>
    <n v="3"/>
    <n v="364.61"/>
    <n v="1093.83"/>
  </r>
  <r>
    <x v="111"/>
    <s v="Sekator ogrodowy Pro"/>
    <s v="Ogród"/>
    <x v="18"/>
    <n v="2"/>
    <n v="389.89"/>
    <n v="779.78"/>
  </r>
  <r>
    <x v="111"/>
    <s v="Sekator ogrodowy Pro"/>
    <s v="Ogród"/>
    <x v="19"/>
    <n v="2"/>
    <n v="369.14"/>
    <n v="738.28"/>
  </r>
  <r>
    <x v="111"/>
    <s v="Sekator ogrodowy Pro"/>
    <s v="Ogród"/>
    <x v="20"/>
    <n v="3"/>
    <n v="371.39"/>
    <n v="1114.17"/>
  </r>
  <r>
    <x v="111"/>
    <s v="Sekator ogrodowy Pro"/>
    <s v="Ogród"/>
    <x v="21"/>
    <n v="3"/>
    <n v="354.01"/>
    <n v="1062.03"/>
  </r>
  <r>
    <x v="111"/>
    <s v="Sekator ogrodowy Pro"/>
    <s v="Ogród"/>
    <x v="22"/>
    <n v="3"/>
    <n v="387.83"/>
    <n v="1163.49"/>
  </r>
  <r>
    <x v="111"/>
    <s v="Sekator ogrodowy Pro"/>
    <s v="Ogród"/>
    <x v="23"/>
    <n v="3"/>
    <n v="390.42"/>
    <n v="1171.26"/>
  </r>
  <r>
    <x v="112"/>
    <s v="Stolik kawowy Classic"/>
    <s v="Meble"/>
    <x v="0"/>
    <n v="8"/>
    <n v="658.3"/>
    <n v="5266.4"/>
  </r>
  <r>
    <x v="112"/>
    <s v="Stolik kawowy Classic"/>
    <s v="Meble"/>
    <x v="1"/>
    <n v="7"/>
    <n v="708.93"/>
    <n v="4962.5099999999993"/>
  </r>
  <r>
    <x v="112"/>
    <s v="Stolik kawowy Classic"/>
    <s v="Meble"/>
    <x v="2"/>
    <n v="8"/>
    <n v="644.1"/>
    <n v="5152.8"/>
  </r>
  <r>
    <x v="112"/>
    <s v="Stolik kawowy Classic"/>
    <s v="Meble"/>
    <x v="3"/>
    <n v="7"/>
    <n v="658.82"/>
    <n v="4611.7400000000007"/>
  </r>
  <r>
    <x v="112"/>
    <s v="Stolik kawowy Classic"/>
    <s v="Meble"/>
    <x v="4"/>
    <n v="8"/>
    <n v="653.67999999999995"/>
    <n v="5229.4399999999996"/>
  </r>
  <r>
    <x v="112"/>
    <s v="Stolik kawowy Classic"/>
    <s v="Meble"/>
    <x v="5"/>
    <n v="9"/>
    <n v="655.23"/>
    <n v="5897.07"/>
  </r>
  <r>
    <x v="112"/>
    <s v="Stolik kawowy Classic"/>
    <s v="Meble"/>
    <x v="6"/>
    <n v="7"/>
    <n v="675.44"/>
    <n v="4728.08"/>
  </r>
  <r>
    <x v="112"/>
    <s v="Stolik kawowy Classic"/>
    <s v="Meble"/>
    <x v="7"/>
    <n v="8"/>
    <n v="651.4"/>
    <n v="5211.2"/>
  </r>
  <r>
    <x v="112"/>
    <s v="Stolik kawowy Classic"/>
    <s v="Meble"/>
    <x v="8"/>
    <n v="8"/>
    <n v="698.57"/>
    <n v="5588.56"/>
  </r>
  <r>
    <x v="112"/>
    <s v="Stolik kawowy Classic"/>
    <s v="Meble"/>
    <x v="9"/>
    <n v="7"/>
    <n v="661.11"/>
    <n v="4627.7700000000004"/>
  </r>
  <r>
    <x v="112"/>
    <s v="Stolik kawowy Classic"/>
    <s v="Meble"/>
    <x v="10"/>
    <n v="8"/>
    <n v="651.58000000000004"/>
    <n v="5212.6400000000003"/>
  </r>
  <r>
    <x v="112"/>
    <s v="Stolik kawowy Classic"/>
    <s v="Meble"/>
    <x v="11"/>
    <n v="8"/>
    <n v="689.65"/>
    <n v="5517.2"/>
  </r>
  <r>
    <x v="112"/>
    <s v="Stolik kawowy Classic"/>
    <s v="Meble"/>
    <x v="12"/>
    <n v="8"/>
    <n v="707.21"/>
    <n v="5657.68"/>
  </r>
  <r>
    <x v="112"/>
    <s v="Stolik kawowy Classic"/>
    <s v="Meble"/>
    <x v="13"/>
    <n v="8"/>
    <n v="704.49"/>
    <n v="5635.92"/>
  </r>
  <r>
    <x v="112"/>
    <s v="Stolik kawowy Classic"/>
    <s v="Meble"/>
    <x v="14"/>
    <n v="7"/>
    <n v="673.32"/>
    <n v="4713.2400000000007"/>
  </r>
  <r>
    <x v="112"/>
    <s v="Stolik kawowy Classic"/>
    <s v="Meble"/>
    <x v="15"/>
    <n v="7"/>
    <n v="649.44000000000005"/>
    <n v="4546.08"/>
  </r>
  <r>
    <x v="112"/>
    <s v="Stolik kawowy Classic"/>
    <s v="Meble"/>
    <x v="16"/>
    <n v="8"/>
    <n v="664.37"/>
    <n v="5314.96"/>
  </r>
  <r>
    <x v="112"/>
    <s v="Stolik kawowy Classic"/>
    <s v="Meble"/>
    <x v="17"/>
    <n v="7"/>
    <n v="684.79"/>
    <n v="4793.53"/>
  </r>
  <r>
    <x v="112"/>
    <s v="Stolik kawowy Classic"/>
    <s v="Meble"/>
    <x v="18"/>
    <n v="7"/>
    <n v="704.71"/>
    <n v="4932.97"/>
  </r>
  <r>
    <x v="112"/>
    <s v="Stolik kawowy Classic"/>
    <s v="Meble"/>
    <x v="19"/>
    <n v="7"/>
    <n v="661.28"/>
    <n v="4628.96"/>
  </r>
  <r>
    <x v="112"/>
    <s v="Stolik kawowy Classic"/>
    <s v="Meble"/>
    <x v="20"/>
    <n v="7"/>
    <n v="682.54"/>
    <n v="4777.78"/>
  </r>
  <r>
    <x v="112"/>
    <s v="Stolik kawowy Classic"/>
    <s v="Meble"/>
    <x v="21"/>
    <n v="7"/>
    <n v="654.53"/>
    <n v="4581.71"/>
  </r>
  <r>
    <x v="112"/>
    <s v="Stolik kawowy Classic"/>
    <s v="Meble"/>
    <x v="22"/>
    <n v="7"/>
    <n v="664.12"/>
    <n v="4648.84"/>
  </r>
  <r>
    <x v="112"/>
    <s v="Stolik kawowy Classic"/>
    <s v="Meble"/>
    <x v="23"/>
    <n v="8"/>
    <n v="648.09"/>
    <n v="5184.72"/>
  </r>
  <r>
    <x v="113"/>
    <s v="Bluza z kapturem Compact"/>
    <s v="Odzież"/>
    <x v="0"/>
    <n v="5"/>
    <n v="172.87"/>
    <n v="864.35"/>
  </r>
  <r>
    <x v="113"/>
    <s v="Bluza z kapturem Compact"/>
    <s v="Odzież"/>
    <x v="1"/>
    <n v="5"/>
    <n v="171.91"/>
    <n v="859.55"/>
  </r>
  <r>
    <x v="113"/>
    <s v="Bluza z kapturem Compact"/>
    <s v="Odzież"/>
    <x v="2"/>
    <n v="5"/>
    <n v="162.94999999999999"/>
    <n v="814.75"/>
  </r>
  <r>
    <x v="113"/>
    <s v="Bluza z kapturem Compact"/>
    <s v="Odzież"/>
    <x v="3"/>
    <n v="5"/>
    <n v="171.54"/>
    <n v="857.69999999999993"/>
  </r>
  <r>
    <x v="113"/>
    <s v="Bluza z kapturem Compact"/>
    <s v="Odzież"/>
    <x v="4"/>
    <n v="6"/>
    <n v="171.36"/>
    <n v="1028.1600000000001"/>
  </r>
  <r>
    <x v="113"/>
    <s v="Bluza z kapturem Compact"/>
    <s v="Odzież"/>
    <x v="5"/>
    <n v="5"/>
    <n v="158.66"/>
    <n v="793.3"/>
  </r>
  <r>
    <x v="113"/>
    <s v="Bluza z kapturem Compact"/>
    <s v="Odzież"/>
    <x v="6"/>
    <n v="7"/>
    <n v="173.64"/>
    <n v="1215.48"/>
  </r>
  <r>
    <x v="113"/>
    <s v="Bluza z kapturem Compact"/>
    <s v="Odzież"/>
    <x v="7"/>
    <n v="5"/>
    <n v="158.49"/>
    <n v="792.45"/>
  </r>
  <r>
    <x v="113"/>
    <s v="Bluza z kapturem Compact"/>
    <s v="Odzież"/>
    <x v="8"/>
    <n v="6"/>
    <n v="162.62"/>
    <n v="975.72"/>
  </r>
  <r>
    <x v="113"/>
    <s v="Bluza z kapturem Compact"/>
    <s v="Odzież"/>
    <x v="9"/>
    <n v="6"/>
    <n v="163.11000000000001"/>
    <n v="978.66000000000008"/>
  </r>
  <r>
    <x v="113"/>
    <s v="Bluza z kapturem Compact"/>
    <s v="Odzież"/>
    <x v="10"/>
    <n v="6"/>
    <n v="166.5"/>
    <n v="999"/>
  </r>
  <r>
    <x v="113"/>
    <s v="Bluza z kapturem Compact"/>
    <s v="Odzież"/>
    <x v="11"/>
    <n v="6"/>
    <n v="171.6"/>
    <n v="1029.5999999999999"/>
  </r>
  <r>
    <x v="113"/>
    <s v="Bluza z kapturem Compact"/>
    <s v="Odzież"/>
    <x v="12"/>
    <n v="5"/>
    <n v="163.41999999999999"/>
    <n v="817.09999999999991"/>
  </r>
  <r>
    <x v="113"/>
    <s v="Bluza z kapturem Compact"/>
    <s v="Odzież"/>
    <x v="13"/>
    <n v="5"/>
    <n v="165.01"/>
    <n v="825.05"/>
  </r>
  <r>
    <x v="113"/>
    <s v="Bluza z kapturem Compact"/>
    <s v="Odzież"/>
    <x v="14"/>
    <n v="5"/>
    <n v="173.79"/>
    <n v="868.94999999999993"/>
  </r>
  <r>
    <x v="113"/>
    <s v="Bluza z kapturem Compact"/>
    <s v="Odzież"/>
    <x v="15"/>
    <n v="6"/>
    <n v="160.13999999999999"/>
    <n v="960.83999999999992"/>
  </r>
  <r>
    <x v="113"/>
    <s v="Bluza z kapturem Compact"/>
    <s v="Odzież"/>
    <x v="16"/>
    <n v="6"/>
    <n v="170.04"/>
    <n v="1020.24"/>
  </r>
  <r>
    <x v="113"/>
    <s v="Bluza z kapturem Compact"/>
    <s v="Odzież"/>
    <x v="17"/>
    <n v="6"/>
    <n v="165.94"/>
    <n v="995.64"/>
  </r>
  <r>
    <x v="113"/>
    <s v="Bluza z kapturem Compact"/>
    <s v="Odzież"/>
    <x v="18"/>
    <n v="7"/>
    <n v="166.85"/>
    <n v="1167.95"/>
  </r>
  <r>
    <x v="113"/>
    <s v="Bluza z kapturem Compact"/>
    <s v="Odzież"/>
    <x v="19"/>
    <n v="7"/>
    <n v="170.64"/>
    <n v="1194.48"/>
  </r>
  <r>
    <x v="113"/>
    <s v="Bluza z kapturem Compact"/>
    <s v="Odzież"/>
    <x v="20"/>
    <n v="7"/>
    <n v="164.59"/>
    <n v="1152.1300000000001"/>
  </r>
  <r>
    <x v="113"/>
    <s v="Bluza z kapturem Compact"/>
    <s v="Odzież"/>
    <x v="21"/>
    <n v="7"/>
    <n v="173.69"/>
    <n v="1215.83"/>
  </r>
  <r>
    <x v="113"/>
    <s v="Bluza z kapturem Compact"/>
    <s v="Odzież"/>
    <x v="22"/>
    <n v="6"/>
    <n v="164.37"/>
    <n v="986.22"/>
  </r>
  <r>
    <x v="113"/>
    <s v="Bluza z kapturem Compact"/>
    <s v="Odzież"/>
    <x v="23"/>
    <n v="6"/>
    <n v="173.37"/>
    <n v="1040.22"/>
  </r>
  <r>
    <x v="114"/>
    <s v="Oliwa z oliwek 500ml XL"/>
    <s v="Spożywcze"/>
    <x v="0"/>
    <n v="0"/>
    <n v="25.28"/>
    <n v="0"/>
  </r>
  <r>
    <x v="114"/>
    <s v="Oliwa z oliwek 500ml XL"/>
    <s v="Spożywcze"/>
    <x v="1"/>
    <n v="0"/>
    <n v="25.82"/>
    <n v="0"/>
  </r>
  <r>
    <x v="114"/>
    <s v="Oliwa z oliwek 500ml XL"/>
    <s v="Spożywcze"/>
    <x v="2"/>
    <n v="0"/>
    <n v="24.43"/>
    <n v="0"/>
  </r>
  <r>
    <x v="114"/>
    <s v="Oliwa z oliwek 500ml XL"/>
    <s v="Spożywcze"/>
    <x v="3"/>
    <n v="0"/>
    <n v="24.63"/>
    <n v="0"/>
  </r>
  <r>
    <x v="114"/>
    <s v="Oliwa z oliwek 500ml XL"/>
    <s v="Spożywcze"/>
    <x v="4"/>
    <n v="2"/>
    <n v="25.28"/>
    <n v="50.56"/>
  </r>
  <r>
    <x v="114"/>
    <s v="Oliwa z oliwek 500ml XL"/>
    <s v="Spożywcze"/>
    <x v="5"/>
    <n v="0"/>
    <n v="24.52"/>
    <n v="0"/>
  </r>
  <r>
    <x v="114"/>
    <s v="Oliwa z oliwek 500ml XL"/>
    <s v="Spożywcze"/>
    <x v="6"/>
    <n v="0"/>
    <n v="26.1"/>
    <n v="0"/>
  </r>
  <r>
    <x v="114"/>
    <s v="Oliwa z oliwek 500ml XL"/>
    <s v="Spożywcze"/>
    <x v="7"/>
    <n v="1"/>
    <n v="25.56"/>
    <n v="25.56"/>
  </r>
  <r>
    <x v="114"/>
    <s v="Oliwa z oliwek 500ml XL"/>
    <s v="Spożywcze"/>
    <x v="8"/>
    <n v="0"/>
    <n v="25.91"/>
    <n v="0"/>
  </r>
  <r>
    <x v="114"/>
    <s v="Oliwa z oliwek 500ml XL"/>
    <s v="Spożywcze"/>
    <x v="9"/>
    <n v="0"/>
    <n v="26.03"/>
    <n v="0"/>
  </r>
  <r>
    <x v="114"/>
    <s v="Oliwa z oliwek 500ml XL"/>
    <s v="Spożywcze"/>
    <x v="10"/>
    <n v="0"/>
    <n v="24.37"/>
    <n v="0"/>
  </r>
  <r>
    <x v="114"/>
    <s v="Oliwa z oliwek 500ml XL"/>
    <s v="Spożywcze"/>
    <x v="11"/>
    <n v="0"/>
    <n v="25.72"/>
    <n v="0"/>
  </r>
  <r>
    <x v="114"/>
    <s v="Oliwa z oliwek 500ml XL"/>
    <s v="Spożywcze"/>
    <x v="12"/>
    <n v="1"/>
    <n v="24.09"/>
    <n v="24.09"/>
  </r>
  <r>
    <x v="114"/>
    <s v="Oliwa z oliwek 500ml XL"/>
    <s v="Spożywcze"/>
    <x v="13"/>
    <n v="1"/>
    <n v="25.92"/>
    <n v="25.92"/>
  </r>
  <r>
    <x v="114"/>
    <s v="Oliwa z oliwek 500ml XL"/>
    <s v="Spożywcze"/>
    <x v="14"/>
    <n v="2"/>
    <n v="25.04"/>
    <n v="50.08"/>
  </r>
  <r>
    <x v="114"/>
    <s v="Oliwa z oliwek 500ml XL"/>
    <s v="Spożywcze"/>
    <x v="15"/>
    <n v="2"/>
    <n v="26.35"/>
    <n v="52.7"/>
  </r>
  <r>
    <x v="114"/>
    <s v="Oliwa z oliwek 500ml XL"/>
    <s v="Spożywcze"/>
    <x v="16"/>
    <n v="0"/>
    <n v="26.39"/>
    <n v="0"/>
  </r>
  <r>
    <x v="114"/>
    <s v="Oliwa z oliwek 500ml XL"/>
    <s v="Spożywcze"/>
    <x v="17"/>
    <n v="1"/>
    <n v="25.07"/>
    <n v="25.07"/>
  </r>
  <r>
    <x v="114"/>
    <s v="Oliwa z oliwek 500ml XL"/>
    <s v="Spożywcze"/>
    <x v="18"/>
    <n v="0"/>
    <n v="24.19"/>
    <n v="0"/>
  </r>
  <r>
    <x v="114"/>
    <s v="Oliwa z oliwek 500ml XL"/>
    <s v="Spożywcze"/>
    <x v="19"/>
    <n v="0"/>
    <n v="24.78"/>
    <n v="0"/>
  </r>
  <r>
    <x v="114"/>
    <s v="Oliwa z oliwek 500ml XL"/>
    <s v="Spożywcze"/>
    <x v="20"/>
    <n v="0"/>
    <n v="26.05"/>
    <n v="0"/>
  </r>
  <r>
    <x v="114"/>
    <s v="Oliwa z oliwek 500ml XL"/>
    <s v="Spożywcze"/>
    <x v="21"/>
    <n v="1"/>
    <n v="26.32"/>
    <n v="26.32"/>
  </r>
  <r>
    <x v="114"/>
    <s v="Oliwa z oliwek 500ml XL"/>
    <s v="Spożywcze"/>
    <x v="22"/>
    <n v="0"/>
    <n v="25.53"/>
    <n v="0"/>
  </r>
  <r>
    <x v="114"/>
    <s v="Oliwa z oliwek 500ml XL"/>
    <s v="Spożywcze"/>
    <x v="23"/>
    <n v="0"/>
    <n v="23.94"/>
    <n v="0"/>
  </r>
  <r>
    <x v="115"/>
    <s v="Antena DVB-T Advanced"/>
    <s v="RTV"/>
    <x v="0"/>
    <n v="2"/>
    <n v="1500.21"/>
    <n v="3000.42"/>
  </r>
  <r>
    <x v="115"/>
    <s v="Antena DVB-T Advanced"/>
    <s v="RTV"/>
    <x v="1"/>
    <n v="0"/>
    <n v="1528.15"/>
    <n v="0"/>
  </r>
  <r>
    <x v="115"/>
    <s v="Antena DVB-T Advanced"/>
    <s v="RTV"/>
    <x v="2"/>
    <n v="0"/>
    <n v="1438.66"/>
    <n v="0"/>
  </r>
  <r>
    <x v="115"/>
    <s v="Antena DVB-T Advanced"/>
    <s v="RTV"/>
    <x v="3"/>
    <n v="4"/>
    <n v="1450.12"/>
    <n v="5800.48"/>
  </r>
  <r>
    <x v="115"/>
    <s v="Antena DVB-T Advanced"/>
    <s v="RTV"/>
    <x v="4"/>
    <n v="5"/>
    <n v="1461.72"/>
    <n v="7308.6"/>
  </r>
  <r>
    <x v="115"/>
    <s v="Antena DVB-T Advanced"/>
    <s v="RTV"/>
    <x v="5"/>
    <n v="0"/>
    <n v="1519.23"/>
    <n v="0"/>
  </r>
  <r>
    <x v="115"/>
    <s v="Antena DVB-T Advanced"/>
    <s v="RTV"/>
    <x v="6"/>
    <n v="3"/>
    <n v="1481.42"/>
    <n v="4444.26"/>
  </r>
  <r>
    <x v="115"/>
    <s v="Antena DVB-T Advanced"/>
    <s v="RTV"/>
    <x v="7"/>
    <n v="3"/>
    <n v="1559.09"/>
    <n v="4677.2699999999995"/>
  </r>
  <r>
    <x v="115"/>
    <s v="Antena DVB-T Advanced"/>
    <s v="RTV"/>
    <x v="8"/>
    <n v="0"/>
    <n v="1517.95"/>
    <n v="0"/>
  </r>
  <r>
    <x v="115"/>
    <s v="Antena DVB-T Advanced"/>
    <s v="RTV"/>
    <x v="9"/>
    <n v="4"/>
    <n v="1442.88"/>
    <n v="5771.52"/>
  </r>
  <r>
    <x v="115"/>
    <s v="Antena DVB-T Advanced"/>
    <s v="RTV"/>
    <x v="10"/>
    <n v="3"/>
    <n v="1489.09"/>
    <n v="4467.2699999999995"/>
  </r>
  <r>
    <x v="115"/>
    <s v="Antena DVB-T Advanced"/>
    <s v="RTV"/>
    <x v="11"/>
    <n v="0"/>
    <n v="1534.26"/>
    <n v="0"/>
  </r>
  <r>
    <x v="115"/>
    <s v="Antena DVB-T Advanced"/>
    <s v="RTV"/>
    <x v="12"/>
    <n v="5"/>
    <n v="1492.15"/>
    <n v="7460.75"/>
  </r>
  <r>
    <x v="115"/>
    <s v="Antena DVB-T Advanced"/>
    <s v="RTV"/>
    <x v="13"/>
    <n v="6"/>
    <n v="1462.05"/>
    <n v="8772.2999999999993"/>
  </r>
  <r>
    <x v="115"/>
    <s v="Antena DVB-T Advanced"/>
    <s v="RTV"/>
    <x v="14"/>
    <n v="3"/>
    <n v="1494.54"/>
    <n v="4483.62"/>
  </r>
  <r>
    <x v="115"/>
    <s v="Antena DVB-T Advanced"/>
    <s v="RTV"/>
    <x v="15"/>
    <n v="5"/>
    <n v="1451.27"/>
    <n v="7256.35"/>
  </r>
  <r>
    <x v="115"/>
    <s v="Antena DVB-T Advanced"/>
    <s v="RTV"/>
    <x v="16"/>
    <n v="5"/>
    <n v="1546.04"/>
    <n v="7730.2"/>
  </r>
  <r>
    <x v="115"/>
    <s v="Antena DVB-T Advanced"/>
    <s v="RTV"/>
    <x v="17"/>
    <n v="0"/>
    <n v="1541.56"/>
    <n v="0"/>
  </r>
  <r>
    <x v="115"/>
    <s v="Antena DVB-T Advanced"/>
    <s v="RTV"/>
    <x v="18"/>
    <n v="3"/>
    <n v="1461.93"/>
    <n v="4385.79"/>
  </r>
  <r>
    <x v="115"/>
    <s v="Antena DVB-T Advanced"/>
    <s v="RTV"/>
    <x v="19"/>
    <n v="4"/>
    <n v="1503.45"/>
    <n v="6013.8"/>
  </r>
  <r>
    <x v="115"/>
    <s v="Antena DVB-T Advanced"/>
    <s v="RTV"/>
    <x v="20"/>
    <n v="1"/>
    <n v="1529.51"/>
    <n v="1529.51"/>
  </r>
  <r>
    <x v="115"/>
    <s v="Antena DVB-T Advanced"/>
    <s v="RTV"/>
    <x v="21"/>
    <n v="0"/>
    <n v="1476.32"/>
    <n v="0"/>
  </r>
  <r>
    <x v="115"/>
    <s v="Antena DVB-T Advanced"/>
    <s v="RTV"/>
    <x v="22"/>
    <n v="3"/>
    <n v="1499.92"/>
    <n v="4499.76"/>
  </r>
  <r>
    <x v="115"/>
    <s v="Antena DVB-T Advanced"/>
    <s v="RTV"/>
    <x v="23"/>
    <n v="0"/>
    <n v="1439.37"/>
    <n v="0"/>
  </r>
  <r>
    <x v="116"/>
    <s v="Kozaki zimowe Eco"/>
    <s v="Obuwie"/>
    <x v="0"/>
    <n v="0"/>
    <n v="228.5"/>
    <n v="0"/>
  </r>
  <r>
    <x v="116"/>
    <s v="Kozaki zimowe Eco"/>
    <s v="Obuwie"/>
    <x v="1"/>
    <n v="0"/>
    <n v="211.81"/>
    <n v="0"/>
  </r>
  <r>
    <x v="116"/>
    <s v="Kozaki zimowe Eco"/>
    <s v="Obuwie"/>
    <x v="2"/>
    <n v="12"/>
    <n v="226.77"/>
    <n v="2721.2400000000002"/>
  </r>
  <r>
    <x v="116"/>
    <s v="Kozaki zimowe Eco"/>
    <s v="Obuwie"/>
    <x v="3"/>
    <n v="8"/>
    <n v="228.82"/>
    <n v="1830.56"/>
  </r>
  <r>
    <x v="116"/>
    <s v="Kozaki zimowe Eco"/>
    <s v="Obuwie"/>
    <x v="4"/>
    <n v="14"/>
    <n v="218.85"/>
    <n v="3063.9"/>
  </r>
  <r>
    <x v="116"/>
    <s v="Kozaki zimowe Eco"/>
    <s v="Obuwie"/>
    <x v="5"/>
    <n v="10"/>
    <n v="220.18"/>
    <n v="2201.8000000000002"/>
  </r>
  <r>
    <x v="116"/>
    <s v="Kozaki zimowe Eco"/>
    <s v="Obuwie"/>
    <x v="6"/>
    <n v="9"/>
    <n v="225.14"/>
    <n v="2026.2599999999998"/>
  </r>
  <r>
    <x v="116"/>
    <s v="Kozaki zimowe Eco"/>
    <s v="Obuwie"/>
    <x v="7"/>
    <n v="0"/>
    <n v="216.15"/>
    <n v="0"/>
  </r>
  <r>
    <x v="116"/>
    <s v="Kozaki zimowe Eco"/>
    <s v="Obuwie"/>
    <x v="8"/>
    <n v="5"/>
    <n v="215.29"/>
    <n v="1076.45"/>
  </r>
  <r>
    <x v="116"/>
    <s v="Kozaki zimowe Eco"/>
    <s v="Obuwie"/>
    <x v="9"/>
    <n v="0"/>
    <n v="215.11"/>
    <n v="0"/>
  </r>
  <r>
    <x v="116"/>
    <s v="Kozaki zimowe Eco"/>
    <s v="Obuwie"/>
    <x v="10"/>
    <n v="3"/>
    <n v="208.88"/>
    <n v="626.64"/>
  </r>
  <r>
    <x v="116"/>
    <s v="Kozaki zimowe Eco"/>
    <s v="Obuwie"/>
    <x v="11"/>
    <n v="9"/>
    <n v="222.61"/>
    <n v="2003.4900000000002"/>
  </r>
  <r>
    <x v="116"/>
    <s v="Kozaki zimowe Eco"/>
    <s v="Obuwie"/>
    <x v="12"/>
    <n v="2"/>
    <n v="220.3"/>
    <n v="440.6"/>
  </r>
  <r>
    <x v="116"/>
    <s v="Kozaki zimowe Eco"/>
    <s v="Obuwie"/>
    <x v="13"/>
    <n v="0"/>
    <n v="215.67"/>
    <n v="0"/>
  </r>
  <r>
    <x v="116"/>
    <s v="Kozaki zimowe Eco"/>
    <s v="Obuwie"/>
    <x v="14"/>
    <n v="0"/>
    <n v="216.3"/>
    <n v="0"/>
  </r>
  <r>
    <x v="116"/>
    <s v="Kozaki zimowe Eco"/>
    <s v="Obuwie"/>
    <x v="15"/>
    <n v="0"/>
    <n v="223.87"/>
    <n v="0"/>
  </r>
  <r>
    <x v="116"/>
    <s v="Kozaki zimowe Eco"/>
    <s v="Obuwie"/>
    <x v="16"/>
    <n v="0"/>
    <n v="207.43"/>
    <n v="0"/>
  </r>
  <r>
    <x v="116"/>
    <s v="Kozaki zimowe Eco"/>
    <s v="Obuwie"/>
    <x v="17"/>
    <n v="11"/>
    <n v="216.13"/>
    <n v="2377.4299999999998"/>
  </r>
  <r>
    <x v="116"/>
    <s v="Kozaki zimowe Eco"/>
    <s v="Obuwie"/>
    <x v="18"/>
    <n v="0"/>
    <n v="226.62"/>
    <n v="0"/>
  </r>
  <r>
    <x v="116"/>
    <s v="Kozaki zimowe Eco"/>
    <s v="Obuwie"/>
    <x v="19"/>
    <n v="7"/>
    <n v="220.25"/>
    <n v="1541.75"/>
  </r>
  <r>
    <x v="116"/>
    <s v="Kozaki zimowe Eco"/>
    <s v="Obuwie"/>
    <x v="20"/>
    <n v="5"/>
    <n v="220.04"/>
    <n v="1100.2"/>
  </r>
  <r>
    <x v="116"/>
    <s v="Kozaki zimowe Eco"/>
    <s v="Obuwie"/>
    <x v="21"/>
    <n v="3"/>
    <n v="220.83"/>
    <n v="662.49"/>
  </r>
  <r>
    <x v="116"/>
    <s v="Kozaki zimowe Eco"/>
    <s v="Obuwie"/>
    <x v="22"/>
    <n v="6"/>
    <n v="228.09"/>
    <n v="1368.54"/>
  </r>
  <r>
    <x v="116"/>
    <s v="Kozaki zimowe Eco"/>
    <s v="Obuwie"/>
    <x v="23"/>
    <n v="0"/>
    <n v="222.88"/>
    <n v="0"/>
  </r>
  <r>
    <x v="117"/>
    <s v="Rower stacjonarny Classic"/>
    <s v="Sport i rekreacja"/>
    <x v="0"/>
    <n v="22"/>
    <n v="403.35"/>
    <n v="8873.7000000000007"/>
  </r>
  <r>
    <x v="117"/>
    <s v="Rower stacjonarny Classic"/>
    <s v="Sport i rekreacja"/>
    <x v="1"/>
    <n v="16"/>
    <n v="399.31"/>
    <n v="6388.96"/>
  </r>
  <r>
    <x v="117"/>
    <s v="Rower stacjonarny Classic"/>
    <s v="Sport i rekreacja"/>
    <x v="2"/>
    <n v="7"/>
    <n v="430.32"/>
    <n v="3012.24"/>
  </r>
  <r>
    <x v="117"/>
    <s v="Rower stacjonarny Classic"/>
    <s v="Sport i rekreacja"/>
    <x v="3"/>
    <n v="5"/>
    <n v="430.29"/>
    <n v="2151.4500000000003"/>
  </r>
  <r>
    <x v="117"/>
    <s v="Rower stacjonarny Classic"/>
    <s v="Sport i rekreacja"/>
    <x v="4"/>
    <n v="3"/>
    <n v="422.92"/>
    <n v="1268.76"/>
  </r>
  <r>
    <x v="117"/>
    <s v="Rower stacjonarny Classic"/>
    <s v="Sport i rekreacja"/>
    <x v="5"/>
    <n v="2"/>
    <n v="395.08"/>
    <n v="790.16"/>
  </r>
  <r>
    <x v="117"/>
    <s v="Rower stacjonarny Classic"/>
    <s v="Sport i rekreacja"/>
    <x v="6"/>
    <n v="5"/>
    <n v="429.76"/>
    <n v="2148.8000000000002"/>
  </r>
  <r>
    <x v="117"/>
    <s v="Rower stacjonarny Classic"/>
    <s v="Sport i rekreacja"/>
    <x v="7"/>
    <n v="9"/>
    <n v="394.79"/>
    <n v="3553.11"/>
  </r>
  <r>
    <x v="117"/>
    <s v="Rower stacjonarny Classic"/>
    <s v="Sport i rekreacja"/>
    <x v="8"/>
    <n v="13"/>
    <n v="396.62"/>
    <n v="5156.0600000000004"/>
  </r>
  <r>
    <x v="117"/>
    <s v="Rower stacjonarny Classic"/>
    <s v="Sport i rekreacja"/>
    <x v="9"/>
    <n v="13"/>
    <n v="403.75"/>
    <n v="5248.75"/>
  </r>
  <r>
    <x v="117"/>
    <s v="Rower stacjonarny Classic"/>
    <s v="Sport i rekreacja"/>
    <x v="10"/>
    <n v="26"/>
    <n v="423.82"/>
    <n v="11019.32"/>
  </r>
  <r>
    <x v="117"/>
    <s v="Rower stacjonarny Classic"/>
    <s v="Sport i rekreacja"/>
    <x v="11"/>
    <n v="16"/>
    <n v="422.92"/>
    <n v="6766.72"/>
  </r>
  <r>
    <x v="117"/>
    <s v="Rower stacjonarny Classic"/>
    <s v="Sport i rekreacja"/>
    <x v="12"/>
    <n v="24"/>
    <n v="403.9"/>
    <n v="9693.5999999999985"/>
  </r>
  <r>
    <x v="117"/>
    <s v="Rower stacjonarny Classic"/>
    <s v="Sport i rekreacja"/>
    <x v="13"/>
    <n v="17"/>
    <n v="399.15"/>
    <n v="6785.5499999999993"/>
  </r>
  <r>
    <x v="117"/>
    <s v="Rower stacjonarny Classic"/>
    <s v="Sport i rekreacja"/>
    <x v="14"/>
    <n v="13"/>
    <n v="409.51"/>
    <n v="5323.63"/>
  </r>
  <r>
    <x v="117"/>
    <s v="Rower stacjonarny Classic"/>
    <s v="Sport i rekreacja"/>
    <x v="15"/>
    <n v="8"/>
    <n v="404.31"/>
    <n v="3234.48"/>
  </r>
  <r>
    <x v="117"/>
    <s v="Rower stacjonarny Classic"/>
    <s v="Sport i rekreacja"/>
    <x v="16"/>
    <n v="3"/>
    <n v="396.72"/>
    <n v="1190.1600000000001"/>
  </r>
  <r>
    <x v="117"/>
    <s v="Rower stacjonarny Classic"/>
    <s v="Sport i rekreacja"/>
    <x v="17"/>
    <n v="3"/>
    <n v="405.06"/>
    <n v="1215.18"/>
  </r>
  <r>
    <x v="117"/>
    <s v="Rower stacjonarny Classic"/>
    <s v="Sport i rekreacja"/>
    <x v="18"/>
    <n v="6"/>
    <n v="406.75"/>
    <n v="2440.5"/>
  </r>
  <r>
    <x v="117"/>
    <s v="Rower stacjonarny Classic"/>
    <s v="Sport i rekreacja"/>
    <x v="19"/>
    <n v="9"/>
    <n v="402.16"/>
    <n v="3619.44"/>
  </r>
  <r>
    <x v="117"/>
    <s v="Rower stacjonarny Classic"/>
    <s v="Sport i rekreacja"/>
    <x v="20"/>
    <n v="16"/>
    <n v="419.82"/>
    <n v="6717.12"/>
  </r>
  <r>
    <x v="117"/>
    <s v="Rower stacjonarny Classic"/>
    <s v="Sport i rekreacja"/>
    <x v="21"/>
    <n v="22"/>
    <n v="427.48"/>
    <n v="9404.5600000000013"/>
  </r>
  <r>
    <x v="117"/>
    <s v="Rower stacjonarny Classic"/>
    <s v="Sport i rekreacja"/>
    <x v="22"/>
    <n v="28"/>
    <n v="410.57"/>
    <n v="11495.96"/>
  </r>
  <r>
    <x v="117"/>
    <s v="Rower stacjonarny Classic"/>
    <s v="Sport i rekreacja"/>
    <x v="23"/>
    <n v="16"/>
    <n v="398.9"/>
    <n v="6382.4"/>
  </r>
  <r>
    <x v="118"/>
    <s v="Ładowarka sieciowa Advanced"/>
    <s v="Elektronika"/>
    <x v="0"/>
    <n v="10"/>
    <n v="171.01"/>
    <n v="1710.1"/>
  </r>
  <r>
    <x v="118"/>
    <s v="Ładowarka sieciowa Advanced"/>
    <s v="Elektronika"/>
    <x v="1"/>
    <n v="13"/>
    <n v="182.92"/>
    <n v="2377.96"/>
  </r>
  <r>
    <x v="118"/>
    <s v="Ładowarka sieciowa Advanced"/>
    <s v="Elektronika"/>
    <x v="2"/>
    <n v="9"/>
    <n v="172.75"/>
    <n v="1554.75"/>
  </r>
  <r>
    <x v="118"/>
    <s v="Ładowarka sieciowa Advanced"/>
    <s v="Elektronika"/>
    <x v="3"/>
    <n v="6"/>
    <n v="169.18"/>
    <n v="1015.08"/>
  </r>
  <r>
    <x v="118"/>
    <s v="Ładowarka sieciowa Advanced"/>
    <s v="Elektronika"/>
    <x v="4"/>
    <n v="2"/>
    <n v="175.69"/>
    <n v="351.38"/>
  </r>
  <r>
    <x v="118"/>
    <s v="Ładowarka sieciowa Advanced"/>
    <s v="Elektronika"/>
    <x v="5"/>
    <n v="2"/>
    <n v="171.15"/>
    <n v="342.3"/>
  </r>
  <r>
    <x v="118"/>
    <s v="Ładowarka sieciowa Advanced"/>
    <s v="Elektronika"/>
    <x v="6"/>
    <n v="3"/>
    <n v="183.47"/>
    <n v="550.41"/>
  </r>
  <r>
    <x v="118"/>
    <s v="Ładowarka sieciowa Advanced"/>
    <s v="Elektronika"/>
    <x v="7"/>
    <n v="4"/>
    <n v="168.21"/>
    <n v="672.84"/>
  </r>
  <r>
    <x v="118"/>
    <s v="Ładowarka sieciowa Advanced"/>
    <s v="Elektronika"/>
    <x v="8"/>
    <n v="6"/>
    <n v="172.86"/>
    <n v="1037.1600000000001"/>
  </r>
  <r>
    <x v="118"/>
    <s v="Ładowarka sieciowa Advanced"/>
    <s v="Elektronika"/>
    <x v="9"/>
    <n v="7"/>
    <n v="174.05"/>
    <n v="1218.3500000000001"/>
  </r>
  <r>
    <x v="118"/>
    <s v="Ładowarka sieciowa Advanced"/>
    <s v="Elektronika"/>
    <x v="10"/>
    <n v="11"/>
    <n v="181.02"/>
    <n v="1991.22"/>
  </r>
  <r>
    <x v="118"/>
    <s v="Ładowarka sieciowa Advanced"/>
    <s v="Elektronika"/>
    <x v="11"/>
    <n v="10"/>
    <n v="176.84"/>
    <n v="1768.4"/>
  </r>
  <r>
    <x v="118"/>
    <s v="Ładowarka sieciowa Advanced"/>
    <s v="Elektronika"/>
    <x v="12"/>
    <n v="15"/>
    <n v="167.3"/>
    <n v="2509.5"/>
  </r>
  <r>
    <x v="118"/>
    <s v="Ładowarka sieciowa Advanced"/>
    <s v="Elektronika"/>
    <x v="13"/>
    <n v="8"/>
    <n v="176.29"/>
    <n v="1410.32"/>
  </r>
  <r>
    <x v="118"/>
    <s v="Ładowarka sieciowa Advanced"/>
    <s v="Elektronika"/>
    <x v="14"/>
    <n v="5"/>
    <n v="170.72"/>
    <n v="853.6"/>
  </r>
  <r>
    <x v="118"/>
    <s v="Ładowarka sieciowa Advanced"/>
    <s v="Elektronika"/>
    <x v="15"/>
    <n v="6"/>
    <n v="177.2"/>
    <n v="1063.1999999999998"/>
  </r>
  <r>
    <x v="118"/>
    <s v="Ładowarka sieciowa Advanced"/>
    <s v="Elektronika"/>
    <x v="16"/>
    <n v="3"/>
    <n v="166.55"/>
    <n v="499.65000000000003"/>
  </r>
  <r>
    <x v="118"/>
    <s v="Ładowarka sieciowa Advanced"/>
    <s v="Elektronika"/>
    <x v="17"/>
    <n v="2"/>
    <n v="183.93"/>
    <n v="367.86"/>
  </r>
  <r>
    <x v="118"/>
    <s v="Ładowarka sieciowa Advanced"/>
    <s v="Elektronika"/>
    <x v="18"/>
    <n v="2"/>
    <n v="180.14"/>
    <n v="360.28"/>
  </r>
  <r>
    <x v="118"/>
    <s v="Ładowarka sieciowa Advanced"/>
    <s v="Elektronika"/>
    <x v="19"/>
    <n v="5"/>
    <n v="180.75"/>
    <n v="903.75"/>
  </r>
  <r>
    <x v="118"/>
    <s v="Ładowarka sieciowa Advanced"/>
    <s v="Elektronika"/>
    <x v="20"/>
    <n v="6"/>
    <n v="174.65"/>
    <n v="1047.9000000000001"/>
  </r>
  <r>
    <x v="118"/>
    <s v="Ładowarka sieciowa Advanced"/>
    <s v="Elektronika"/>
    <x v="21"/>
    <n v="9"/>
    <n v="171.5"/>
    <n v="1543.5"/>
  </r>
  <r>
    <x v="118"/>
    <s v="Ładowarka sieciowa Advanced"/>
    <s v="Elektronika"/>
    <x v="22"/>
    <n v="14"/>
    <n v="180.07"/>
    <n v="2520.98"/>
  </r>
  <r>
    <x v="118"/>
    <s v="Ładowarka sieciowa Advanced"/>
    <s v="Elektronika"/>
    <x v="23"/>
    <n v="13"/>
    <n v="170.73"/>
    <n v="2219.4899999999998"/>
  </r>
  <r>
    <x v="119"/>
    <s v="Piłka do piłki nożnej Compact"/>
    <s v="Sport i rekreacja"/>
    <x v="0"/>
    <n v="51"/>
    <n v="264.06"/>
    <n v="13467.06"/>
  </r>
  <r>
    <x v="119"/>
    <s v="Piłka do piłki nożnej Compact"/>
    <s v="Sport i rekreacja"/>
    <x v="1"/>
    <n v="49"/>
    <n v="266.02"/>
    <n v="13034.98"/>
  </r>
  <r>
    <x v="119"/>
    <s v="Piłka do piłki nożnej Compact"/>
    <s v="Sport i rekreacja"/>
    <x v="2"/>
    <n v="44"/>
    <n v="257.38"/>
    <n v="11324.72"/>
  </r>
  <r>
    <x v="119"/>
    <s v="Piłka do piłki nożnej Compact"/>
    <s v="Sport i rekreacja"/>
    <x v="3"/>
    <n v="40"/>
    <n v="258.02999999999997"/>
    <n v="10321.199999999999"/>
  </r>
  <r>
    <x v="119"/>
    <s v="Piłka do piłki nożnej Compact"/>
    <s v="Sport i rekreacja"/>
    <x v="4"/>
    <n v="42"/>
    <n v="270.54000000000002"/>
    <n v="11362.68"/>
  </r>
  <r>
    <x v="119"/>
    <s v="Piłka do piłki nożnej Compact"/>
    <s v="Sport i rekreacja"/>
    <x v="5"/>
    <n v="43"/>
    <n v="249.94"/>
    <n v="10747.42"/>
  </r>
  <r>
    <x v="119"/>
    <s v="Piłka do piłki nożnej Compact"/>
    <s v="Sport i rekreacja"/>
    <x v="6"/>
    <n v="43"/>
    <n v="249.92"/>
    <n v="10746.56"/>
  </r>
  <r>
    <x v="119"/>
    <s v="Piłka do piłki nożnej Compact"/>
    <s v="Sport i rekreacja"/>
    <x v="7"/>
    <n v="52"/>
    <n v="268.95999999999998"/>
    <n v="13985.919999999998"/>
  </r>
  <r>
    <x v="119"/>
    <s v="Piłka do piłki nożnej Compact"/>
    <s v="Sport i rekreacja"/>
    <x v="8"/>
    <n v="51"/>
    <n v="251.75"/>
    <n v="12839.25"/>
  </r>
  <r>
    <x v="119"/>
    <s v="Piłka do piłki nożnej Compact"/>
    <s v="Sport i rekreacja"/>
    <x v="9"/>
    <n v="60"/>
    <n v="274.17"/>
    <n v="16450.2"/>
  </r>
  <r>
    <x v="119"/>
    <s v="Piłka do piłki nożnej Compact"/>
    <s v="Sport i rekreacja"/>
    <x v="10"/>
    <n v="62"/>
    <n v="270.2"/>
    <n v="16752.399999999998"/>
  </r>
  <r>
    <x v="119"/>
    <s v="Piłka do piłki nożnej Compact"/>
    <s v="Sport i rekreacja"/>
    <x v="11"/>
    <n v="69"/>
    <n v="248.68"/>
    <n v="17158.920000000002"/>
  </r>
  <r>
    <x v="119"/>
    <s v="Piłka do piłki nożnej Compact"/>
    <s v="Sport i rekreacja"/>
    <x v="12"/>
    <n v="60"/>
    <n v="273.92"/>
    <n v="16435.2"/>
  </r>
  <r>
    <x v="119"/>
    <s v="Piłka do piłki nożnej Compact"/>
    <s v="Sport i rekreacja"/>
    <x v="13"/>
    <n v="50"/>
    <n v="273.24"/>
    <n v="13662"/>
  </r>
  <r>
    <x v="119"/>
    <s v="Piłka do piłki nożnej Compact"/>
    <s v="Sport i rekreacja"/>
    <x v="14"/>
    <n v="53"/>
    <n v="274.10000000000002"/>
    <n v="14527.300000000001"/>
  </r>
  <r>
    <x v="119"/>
    <s v="Piłka do piłki nożnej Compact"/>
    <s v="Sport i rekreacja"/>
    <x v="15"/>
    <n v="47"/>
    <n v="261.74"/>
    <n v="12301.78"/>
  </r>
  <r>
    <x v="119"/>
    <s v="Piłka do piłki nożnej Compact"/>
    <s v="Sport i rekreacja"/>
    <x v="16"/>
    <n v="46"/>
    <n v="274.02"/>
    <n v="12604.919999999998"/>
  </r>
  <r>
    <x v="119"/>
    <s v="Piłka do piłki nożnej Compact"/>
    <s v="Sport i rekreacja"/>
    <x v="17"/>
    <n v="53"/>
    <n v="264.02999999999997"/>
    <n v="13993.589999999998"/>
  </r>
  <r>
    <x v="119"/>
    <s v="Piłka do piłki nożnej Compact"/>
    <s v="Sport i rekreacja"/>
    <x v="18"/>
    <n v="45"/>
    <n v="263.70999999999998"/>
    <n v="11866.949999999999"/>
  </r>
  <r>
    <x v="119"/>
    <s v="Piłka do piłki nożnej Compact"/>
    <s v="Sport i rekreacja"/>
    <x v="19"/>
    <n v="61"/>
    <n v="248.28"/>
    <n v="15145.08"/>
  </r>
  <r>
    <x v="119"/>
    <s v="Piłka do piłki nożnej Compact"/>
    <s v="Sport i rekreacja"/>
    <x v="20"/>
    <n v="52"/>
    <n v="265.32"/>
    <n v="13796.64"/>
  </r>
  <r>
    <x v="119"/>
    <s v="Piłka do piłki nożnej Compact"/>
    <s v="Sport i rekreacja"/>
    <x v="21"/>
    <n v="63"/>
    <n v="256.43"/>
    <n v="16155.09"/>
  </r>
  <r>
    <x v="119"/>
    <s v="Piłka do piłki nożnej Compact"/>
    <s v="Sport i rekreacja"/>
    <x v="22"/>
    <n v="64"/>
    <n v="267.08999999999997"/>
    <n v="17093.759999999998"/>
  </r>
  <r>
    <x v="119"/>
    <s v="Piłka do piłki nożnej Compact"/>
    <s v="Sport i rekreacja"/>
    <x v="23"/>
    <n v="58"/>
    <n v="250.58"/>
    <n v="14533.640000000001"/>
  </r>
  <r>
    <x v="120"/>
    <s v="Pluszak duży Mini"/>
    <s v="Zabawki"/>
    <x v="0"/>
    <n v="3"/>
    <n v="221.58"/>
    <n v="664.74"/>
  </r>
  <r>
    <x v="120"/>
    <s v="Pluszak duży Mini"/>
    <s v="Zabawki"/>
    <x v="1"/>
    <n v="0"/>
    <n v="218.92"/>
    <n v="0"/>
  </r>
  <r>
    <x v="120"/>
    <s v="Pluszak duży Mini"/>
    <s v="Zabawki"/>
    <x v="2"/>
    <n v="6"/>
    <n v="236.25"/>
    <n v="1417.5"/>
  </r>
  <r>
    <x v="120"/>
    <s v="Pluszak duży Mini"/>
    <s v="Zabawki"/>
    <x v="3"/>
    <n v="4"/>
    <n v="219.68"/>
    <n v="878.72"/>
  </r>
  <r>
    <x v="120"/>
    <s v="Pluszak duży Mini"/>
    <s v="Zabawki"/>
    <x v="4"/>
    <n v="4"/>
    <n v="228.73"/>
    <n v="914.92"/>
  </r>
  <r>
    <x v="120"/>
    <s v="Pluszak duży Mini"/>
    <s v="Zabawki"/>
    <x v="5"/>
    <n v="0"/>
    <n v="231.15"/>
    <n v="0"/>
  </r>
  <r>
    <x v="120"/>
    <s v="Pluszak duży Mini"/>
    <s v="Zabawki"/>
    <x v="6"/>
    <n v="2"/>
    <n v="222.29"/>
    <n v="444.58"/>
  </r>
  <r>
    <x v="120"/>
    <s v="Pluszak duży Mini"/>
    <s v="Zabawki"/>
    <x v="7"/>
    <n v="4"/>
    <n v="237.19"/>
    <n v="948.76"/>
  </r>
  <r>
    <x v="120"/>
    <s v="Pluszak duży Mini"/>
    <s v="Zabawki"/>
    <x v="8"/>
    <n v="5"/>
    <n v="217.98"/>
    <n v="1089.8999999999999"/>
  </r>
  <r>
    <x v="120"/>
    <s v="Pluszak duży Mini"/>
    <s v="Zabawki"/>
    <x v="9"/>
    <n v="2"/>
    <n v="219.59"/>
    <n v="439.18"/>
  </r>
  <r>
    <x v="120"/>
    <s v="Pluszak duży Mini"/>
    <s v="Zabawki"/>
    <x v="10"/>
    <n v="0"/>
    <n v="228.97"/>
    <n v="0"/>
  </r>
  <r>
    <x v="120"/>
    <s v="Pluszak duży Mini"/>
    <s v="Zabawki"/>
    <x v="11"/>
    <n v="6"/>
    <n v="218.92"/>
    <n v="1313.52"/>
  </r>
  <r>
    <x v="120"/>
    <s v="Pluszak duży Mini"/>
    <s v="Zabawki"/>
    <x v="12"/>
    <n v="0"/>
    <n v="222.63"/>
    <n v="0"/>
  </r>
  <r>
    <x v="120"/>
    <s v="Pluszak duży Mini"/>
    <s v="Zabawki"/>
    <x v="13"/>
    <n v="0"/>
    <n v="234.06"/>
    <n v="0"/>
  </r>
  <r>
    <x v="120"/>
    <s v="Pluszak duży Mini"/>
    <s v="Zabawki"/>
    <x v="14"/>
    <n v="3"/>
    <n v="231.18"/>
    <n v="693.54"/>
  </r>
  <r>
    <x v="120"/>
    <s v="Pluszak duży Mini"/>
    <s v="Zabawki"/>
    <x v="15"/>
    <n v="2"/>
    <n v="226.33"/>
    <n v="452.66"/>
  </r>
  <r>
    <x v="120"/>
    <s v="Pluszak duży Mini"/>
    <s v="Zabawki"/>
    <x v="16"/>
    <n v="1"/>
    <n v="229.33"/>
    <n v="229.33"/>
  </r>
  <r>
    <x v="120"/>
    <s v="Pluszak duży Mini"/>
    <s v="Zabawki"/>
    <x v="17"/>
    <n v="0"/>
    <n v="227.47"/>
    <n v="0"/>
  </r>
  <r>
    <x v="120"/>
    <s v="Pluszak duży Mini"/>
    <s v="Zabawki"/>
    <x v="18"/>
    <n v="0"/>
    <n v="226.91"/>
    <n v="0"/>
  </r>
  <r>
    <x v="120"/>
    <s v="Pluszak duży Mini"/>
    <s v="Zabawki"/>
    <x v="19"/>
    <n v="1"/>
    <n v="237.04"/>
    <n v="237.04"/>
  </r>
  <r>
    <x v="120"/>
    <s v="Pluszak duży Mini"/>
    <s v="Zabawki"/>
    <x v="20"/>
    <n v="1"/>
    <n v="231.42"/>
    <n v="231.42"/>
  </r>
  <r>
    <x v="120"/>
    <s v="Pluszak duży Mini"/>
    <s v="Zabawki"/>
    <x v="21"/>
    <n v="0"/>
    <n v="219.71"/>
    <n v="0"/>
  </r>
  <r>
    <x v="120"/>
    <s v="Pluszak duży Mini"/>
    <s v="Zabawki"/>
    <x v="22"/>
    <n v="4"/>
    <n v="236.22"/>
    <n v="944.88"/>
  </r>
  <r>
    <x v="120"/>
    <s v="Pluszak duży Mini"/>
    <s v="Zabawki"/>
    <x v="23"/>
    <n v="1"/>
    <n v="221.22"/>
    <n v="221.22"/>
  </r>
  <r>
    <x v="121"/>
    <s v="Toster Mini"/>
    <s v="AGD"/>
    <x v="0"/>
    <n v="5"/>
    <n v="506.89"/>
    <n v="2534.4499999999998"/>
  </r>
  <r>
    <x v="121"/>
    <s v="Toster Mini"/>
    <s v="AGD"/>
    <x v="1"/>
    <n v="10"/>
    <n v="498.3"/>
    <n v="4983"/>
  </r>
  <r>
    <x v="121"/>
    <s v="Toster Mini"/>
    <s v="AGD"/>
    <x v="2"/>
    <n v="16"/>
    <n v="488.56"/>
    <n v="7816.96"/>
  </r>
  <r>
    <x v="121"/>
    <s v="Toster Mini"/>
    <s v="AGD"/>
    <x v="3"/>
    <n v="22"/>
    <n v="472.85"/>
    <n v="10402.700000000001"/>
  </r>
  <r>
    <x v="121"/>
    <s v="Toster Mini"/>
    <s v="AGD"/>
    <x v="4"/>
    <n v="28"/>
    <n v="498.7"/>
    <n v="13963.6"/>
  </r>
  <r>
    <x v="121"/>
    <s v="Toster Mini"/>
    <s v="AGD"/>
    <x v="5"/>
    <n v="27"/>
    <n v="495.39"/>
    <n v="13375.529999999999"/>
  </r>
  <r>
    <x v="121"/>
    <s v="Toster Mini"/>
    <s v="AGD"/>
    <x v="6"/>
    <n v="17"/>
    <n v="472.31"/>
    <n v="8029.27"/>
  </r>
  <r>
    <x v="121"/>
    <s v="Toster Mini"/>
    <s v="AGD"/>
    <x v="7"/>
    <n v="10"/>
    <n v="507.01"/>
    <n v="5070.1000000000004"/>
  </r>
  <r>
    <x v="121"/>
    <s v="Toster Mini"/>
    <s v="AGD"/>
    <x v="8"/>
    <n v="8"/>
    <n v="484.52"/>
    <n v="3876.16"/>
  </r>
  <r>
    <x v="121"/>
    <s v="Toster Mini"/>
    <s v="AGD"/>
    <x v="9"/>
    <n v="5"/>
    <n v="473.74"/>
    <n v="2368.6999999999998"/>
  </r>
  <r>
    <x v="121"/>
    <s v="Toster Mini"/>
    <s v="AGD"/>
    <x v="10"/>
    <n v="5"/>
    <n v="491.74"/>
    <n v="2458.6999999999998"/>
  </r>
  <r>
    <x v="121"/>
    <s v="Toster Mini"/>
    <s v="AGD"/>
    <x v="11"/>
    <n v="5"/>
    <n v="494.26"/>
    <n v="2471.3000000000002"/>
  </r>
  <r>
    <x v="121"/>
    <s v="Toster Mini"/>
    <s v="AGD"/>
    <x v="12"/>
    <n v="5"/>
    <n v="499.29"/>
    <n v="2496.4500000000003"/>
  </r>
  <r>
    <x v="121"/>
    <s v="Toster Mini"/>
    <s v="AGD"/>
    <x v="13"/>
    <n v="12"/>
    <n v="467.39"/>
    <n v="5608.68"/>
  </r>
  <r>
    <x v="121"/>
    <s v="Toster Mini"/>
    <s v="AGD"/>
    <x v="14"/>
    <n v="18"/>
    <n v="499.03"/>
    <n v="8982.5399999999991"/>
  </r>
  <r>
    <x v="121"/>
    <s v="Toster Mini"/>
    <s v="AGD"/>
    <x v="15"/>
    <n v="26"/>
    <n v="499.53"/>
    <n v="12987.779999999999"/>
  </r>
  <r>
    <x v="121"/>
    <s v="Toster Mini"/>
    <s v="AGD"/>
    <x v="16"/>
    <n v="23"/>
    <n v="498.77"/>
    <n v="11471.71"/>
  </r>
  <r>
    <x v="121"/>
    <s v="Toster Mini"/>
    <s v="AGD"/>
    <x v="17"/>
    <n v="32"/>
    <n v="472.62"/>
    <n v="15123.84"/>
  </r>
  <r>
    <x v="121"/>
    <s v="Toster Mini"/>
    <s v="AGD"/>
    <x v="18"/>
    <n v="28"/>
    <n v="470.79"/>
    <n v="13182.12"/>
  </r>
  <r>
    <x v="121"/>
    <s v="Toster Mini"/>
    <s v="AGD"/>
    <x v="19"/>
    <n v="18"/>
    <n v="483.17"/>
    <n v="8697.06"/>
  </r>
  <r>
    <x v="121"/>
    <s v="Toster Mini"/>
    <s v="AGD"/>
    <x v="20"/>
    <n v="16"/>
    <n v="501.99"/>
    <n v="8031.84"/>
  </r>
  <r>
    <x v="121"/>
    <s v="Toster Mini"/>
    <s v="AGD"/>
    <x v="21"/>
    <n v="8"/>
    <n v="492.31"/>
    <n v="3938.48"/>
  </r>
  <r>
    <x v="121"/>
    <s v="Toster Mini"/>
    <s v="AGD"/>
    <x v="22"/>
    <n v="4"/>
    <n v="469.04"/>
    <n v="1876.16"/>
  </r>
  <r>
    <x v="121"/>
    <s v="Toster Mini"/>
    <s v="AGD"/>
    <x v="23"/>
    <n v="5"/>
    <n v="474.97"/>
    <n v="2374.8500000000004"/>
  </r>
  <r>
    <x v="122"/>
    <s v="Bluza z kapturem Eco"/>
    <s v="Odzież"/>
    <x v="0"/>
    <n v="0"/>
    <n v="49.08"/>
    <n v="0"/>
  </r>
  <r>
    <x v="122"/>
    <s v="Bluza z kapturem Eco"/>
    <s v="Odzież"/>
    <x v="1"/>
    <n v="0"/>
    <n v="48.71"/>
    <n v="0"/>
  </r>
  <r>
    <x v="122"/>
    <s v="Bluza z kapturem Eco"/>
    <s v="Odzież"/>
    <x v="2"/>
    <n v="0"/>
    <n v="45.73"/>
    <n v="0"/>
  </r>
  <r>
    <x v="122"/>
    <s v="Bluza z kapturem Eco"/>
    <s v="Odzież"/>
    <x v="3"/>
    <n v="1"/>
    <n v="47.54"/>
    <n v="47.54"/>
  </r>
  <r>
    <x v="122"/>
    <s v="Bluza z kapturem Eco"/>
    <s v="Odzież"/>
    <x v="4"/>
    <n v="2"/>
    <n v="45.21"/>
    <n v="90.42"/>
  </r>
  <r>
    <x v="122"/>
    <s v="Bluza z kapturem Eco"/>
    <s v="Odzież"/>
    <x v="5"/>
    <n v="2"/>
    <n v="45.34"/>
    <n v="90.68"/>
  </r>
  <r>
    <x v="122"/>
    <s v="Bluza z kapturem Eco"/>
    <s v="Odzież"/>
    <x v="6"/>
    <n v="3"/>
    <n v="48.85"/>
    <n v="146.55000000000001"/>
  </r>
  <r>
    <x v="122"/>
    <s v="Bluza z kapturem Eco"/>
    <s v="Odzież"/>
    <x v="7"/>
    <n v="3"/>
    <n v="46.38"/>
    <n v="139.14000000000001"/>
  </r>
  <r>
    <x v="122"/>
    <s v="Bluza z kapturem Eco"/>
    <s v="Odzież"/>
    <x v="8"/>
    <n v="1"/>
    <n v="45.75"/>
    <n v="45.75"/>
  </r>
  <r>
    <x v="122"/>
    <s v="Bluza z kapturem Eco"/>
    <s v="Odzież"/>
    <x v="9"/>
    <n v="0"/>
    <n v="47.15"/>
    <n v="0"/>
  </r>
  <r>
    <x v="122"/>
    <s v="Bluza z kapturem Eco"/>
    <s v="Odzież"/>
    <x v="10"/>
    <n v="3"/>
    <n v="48.47"/>
    <n v="145.41"/>
  </r>
  <r>
    <x v="122"/>
    <s v="Bluza z kapturem Eco"/>
    <s v="Odzież"/>
    <x v="11"/>
    <n v="0"/>
    <n v="47.69"/>
    <n v="0"/>
  </r>
  <r>
    <x v="122"/>
    <s v="Bluza z kapturem Eco"/>
    <s v="Odzież"/>
    <x v="12"/>
    <n v="0"/>
    <n v="46.11"/>
    <n v="0"/>
  </r>
  <r>
    <x v="122"/>
    <s v="Bluza z kapturem Eco"/>
    <s v="Odzież"/>
    <x v="13"/>
    <n v="0"/>
    <n v="48.48"/>
    <n v="0"/>
  </r>
  <r>
    <x v="122"/>
    <s v="Bluza z kapturem Eco"/>
    <s v="Odzież"/>
    <x v="14"/>
    <n v="0"/>
    <n v="45.58"/>
    <n v="0"/>
  </r>
  <r>
    <x v="122"/>
    <s v="Bluza z kapturem Eco"/>
    <s v="Odzież"/>
    <x v="15"/>
    <n v="0"/>
    <n v="45.19"/>
    <n v="0"/>
  </r>
  <r>
    <x v="122"/>
    <s v="Bluza z kapturem Eco"/>
    <s v="Odzież"/>
    <x v="16"/>
    <n v="4"/>
    <n v="49.07"/>
    <n v="196.28"/>
  </r>
  <r>
    <x v="122"/>
    <s v="Bluza z kapturem Eco"/>
    <s v="Odzież"/>
    <x v="17"/>
    <n v="0"/>
    <n v="46.47"/>
    <n v="0"/>
  </r>
  <r>
    <x v="122"/>
    <s v="Bluza z kapturem Eco"/>
    <s v="Odzież"/>
    <x v="18"/>
    <n v="4"/>
    <n v="47.84"/>
    <n v="191.36"/>
  </r>
  <r>
    <x v="122"/>
    <s v="Bluza z kapturem Eco"/>
    <s v="Odzież"/>
    <x v="19"/>
    <n v="1"/>
    <n v="47.52"/>
    <n v="47.52"/>
  </r>
  <r>
    <x v="122"/>
    <s v="Bluza z kapturem Eco"/>
    <s v="Odzież"/>
    <x v="20"/>
    <n v="0"/>
    <n v="46.63"/>
    <n v="0"/>
  </r>
  <r>
    <x v="122"/>
    <s v="Bluza z kapturem Eco"/>
    <s v="Odzież"/>
    <x v="21"/>
    <n v="3"/>
    <n v="47.83"/>
    <n v="143.49"/>
  </r>
  <r>
    <x v="122"/>
    <s v="Bluza z kapturem Eco"/>
    <s v="Odzież"/>
    <x v="22"/>
    <n v="2"/>
    <n v="46.92"/>
    <n v="93.84"/>
  </r>
  <r>
    <x v="122"/>
    <s v="Bluza z kapturem Eco"/>
    <s v="Odzież"/>
    <x v="23"/>
    <n v="0"/>
    <n v="49.31"/>
    <n v="0"/>
  </r>
  <r>
    <x v="123"/>
    <s v="Żyrandol sufitowy Eco"/>
    <s v="Oświetlenie"/>
    <x v="0"/>
    <n v="5"/>
    <n v="274.76"/>
    <n v="1373.8"/>
  </r>
  <r>
    <x v="123"/>
    <s v="Żyrandol sufitowy Eco"/>
    <s v="Oświetlenie"/>
    <x v="1"/>
    <n v="8"/>
    <n v="257.66000000000003"/>
    <n v="2061.2800000000002"/>
  </r>
  <r>
    <x v="123"/>
    <s v="Żyrandol sufitowy Eco"/>
    <s v="Oświetlenie"/>
    <x v="2"/>
    <n v="8"/>
    <n v="277.05"/>
    <n v="2216.4"/>
  </r>
  <r>
    <x v="123"/>
    <s v="Żyrandol sufitowy Eco"/>
    <s v="Oświetlenie"/>
    <x v="3"/>
    <n v="6"/>
    <n v="260.54000000000002"/>
    <n v="1563.2400000000002"/>
  </r>
  <r>
    <x v="123"/>
    <s v="Żyrandol sufitowy Eco"/>
    <s v="Oświetlenie"/>
    <x v="4"/>
    <n v="4"/>
    <n v="276.29000000000002"/>
    <n v="1105.1600000000001"/>
  </r>
  <r>
    <x v="123"/>
    <s v="Żyrandol sufitowy Eco"/>
    <s v="Oświetlenie"/>
    <x v="5"/>
    <n v="3"/>
    <n v="276.22000000000003"/>
    <n v="828.66000000000008"/>
  </r>
  <r>
    <x v="123"/>
    <s v="Żyrandol sufitowy Eco"/>
    <s v="Oświetlenie"/>
    <x v="6"/>
    <n v="1"/>
    <n v="262.54000000000002"/>
    <n v="262.54000000000002"/>
  </r>
  <r>
    <x v="123"/>
    <s v="Żyrandol sufitowy Eco"/>
    <s v="Oświetlenie"/>
    <x v="7"/>
    <n v="1"/>
    <n v="252.58"/>
    <n v="252.58"/>
  </r>
  <r>
    <x v="123"/>
    <s v="Żyrandol sufitowy Eco"/>
    <s v="Oświetlenie"/>
    <x v="8"/>
    <n v="0"/>
    <n v="272.85000000000002"/>
    <n v="0"/>
  </r>
  <r>
    <x v="123"/>
    <s v="Żyrandol sufitowy Eco"/>
    <s v="Oświetlenie"/>
    <x v="9"/>
    <n v="1"/>
    <n v="259.60000000000002"/>
    <n v="259.60000000000002"/>
  </r>
  <r>
    <x v="123"/>
    <s v="Żyrandol sufitowy Eco"/>
    <s v="Oświetlenie"/>
    <x v="10"/>
    <n v="4"/>
    <n v="266.7"/>
    <n v="1066.8"/>
  </r>
  <r>
    <x v="123"/>
    <s v="Żyrandol sufitowy Eco"/>
    <s v="Oświetlenie"/>
    <x v="11"/>
    <n v="4"/>
    <n v="252.51"/>
    <n v="1010.04"/>
  </r>
  <r>
    <x v="123"/>
    <s v="Żyrandol sufitowy Eco"/>
    <s v="Oświetlenie"/>
    <x v="12"/>
    <n v="6"/>
    <n v="265.61"/>
    <n v="1593.66"/>
  </r>
  <r>
    <x v="123"/>
    <s v="Żyrandol sufitowy Eco"/>
    <s v="Oświetlenie"/>
    <x v="13"/>
    <n v="3"/>
    <n v="267.2"/>
    <n v="801.59999999999991"/>
  </r>
  <r>
    <x v="123"/>
    <s v="Żyrandol sufitowy Eco"/>
    <s v="Oświetlenie"/>
    <x v="14"/>
    <n v="6"/>
    <n v="255.63"/>
    <n v="1533.78"/>
  </r>
  <r>
    <x v="123"/>
    <s v="Żyrandol sufitowy Eco"/>
    <s v="Oświetlenie"/>
    <x v="15"/>
    <n v="6"/>
    <n v="262.08"/>
    <n v="1572.48"/>
  </r>
  <r>
    <x v="123"/>
    <s v="Żyrandol sufitowy Eco"/>
    <s v="Oświetlenie"/>
    <x v="16"/>
    <n v="6"/>
    <n v="261.63"/>
    <n v="1569.78"/>
  </r>
  <r>
    <x v="123"/>
    <s v="Żyrandol sufitowy Eco"/>
    <s v="Oświetlenie"/>
    <x v="17"/>
    <n v="2"/>
    <n v="258.2"/>
    <n v="516.4"/>
  </r>
  <r>
    <x v="123"/>
    <s v="Żyrandol sufitowy Eco"/>
    <s v="Oświetlenie"/>
    <x v="18"/>
    <n v="2"/>
    <n v="255"/>
    <n v="510"/>
  </r>
  <r>
    <x v="123"/>
    <s v="Żyrandol sufitowy Eco"/>
    <s v="Oświetlenie"/>
    <x v="19"/>
    <n v="1"/>
    <n v="258.41000000000003"/>
    <n v="258.41000000000003"/>
  </r>
  <r>
    <x v="123"/>
    <s v="Żyrandol sufitowy Eco"/>
    <s v="Oświetlenie"/>
    <x v="20"/>
    <n v="0"/>
    <n v="261.89999999999998"/>
    <n v="0"/>
  </r>
  <r>
    <x v="123"/>
    <s v="Żyrandol sufitowy Eco"/>
    <s v="Oświetlenie"/>
    <x v="21"/>
    <n v="1"/>
    <n v="264.99"/>
    <n v="264.99"/>
  </r>
  <r>
    <x v="123"/>
    <s v="Żyrandol sufitowy Eco"/>
    <s v="Oświetlenie"/>
    <x v="22"/>
    <n v="2"/>
    <n v="267.55"/>
    <n v="535.1"/>
  </r>
  <r>
    <x v="123"/>
    <s v="Żyrandol sufitowy Eco"/>
    <s v="Oświetlenie"/>
    <x v="23"/>
    <n v="4"/>
    <n v="256.79000000000002"/>
    <n v="1027.1600000000001"/>
  </r>
  <r>
    <x v="124"/>
    <s v="Zestaw kluczy nasadowych Pro"/>
    <s v="Narzędzia"/>
    <x v="0"/>
    <n v="48"/>
    <n v="109.95"/>
    <n v="5277.6"/>
  </r>
  <r>
    <x v="124"/>
    <s v="Zestaw kluczy nasadowych Pro"/>
    <s v="Narzędzia"/>
    <x v="1"/>
    <n v="47"/>
    <n v="114.15"/>
    <n v="5365.05"/>
  </r>
  <r>
    <x v="124"/>
    <s v="Zestaw kluczy nasadowych Pro"/>
    <s v="Narzędzia"/>
    <x v="2"/>
    <n v="44"/>
    <n v="112.88"/>
    <n v="4966.7199999999993"/>
  </r>
  <r>
    <x v="124"/>
    <s v="Zestaw kluczy nasadowych Pro"/>
    <s v="Narzędzia"/>
    <x v="3"/>
    <n v="47"/>
    <n v="115.29"/>
    <n v="5418.63"/>
  </r>
  <r>
    <x v="124"/>
    <s v="Zestaw kluczy nasadowych Pro"/>
    <s v="Narzędzia"/>
    <x v="4"/>
    <n v="48"/>
    <n v="110.33"/>
    <n v="5295.84"/>
  </r>
  <r>
    <x v="124"/>
    <s v="Zestaw kluczy nasadowych Pro"/>
    <s v="Narzędzia"/>
    <x v="5"/>
    <n v="51"/>
    <n v="112.9"/>
    <n v="5757.9000000000005"/>
  </r>
  <r>
    <x v="124"/>
    <s v="Zestaw kluczy nasadowych Pro"/>
    <s v="Narzędzia"/>
    <x v="6"/>
    <n v="47"/>
    <n v="114.42"/>
    <n v="5377.74"/>
  </r>
  <r>
    <x v="124"/>
    <s v="Zestaw kluczy nasadowych Pro"/>
    <s v="Narzędzia"/>
    <x v="7"/>
    <n v="55"/>
    <n v="110.92"/>
    <n v="6100.6"/>
  </r>
  <r>
    <x v="124"/>
    <s v="Zestaw kluczy nasadowych Pro"/>
    <s v="Narzędzia"/>
    <x v="8"/>
    <n v="48"/>
    <n v="114.2"/>
    <n v="5481.6"/>
  </r>
  <r>
    <x v="124"/>
    <s v="Zestaw kluczy nasadowych Pro"/>
    <s v="Narzędzia"/>
    <x v="9"/>
    <n v="49"/>
    <n v="111.25"/>
    <n v="5451.25"/>
  </r>
  <r>
    <x v="124"/>
    <s v="Zestaw kluczy nasadowych Pro"/>
    <s v="Narzędzia"/>
    <x v="10"/>
    <n v="49"/>
    <n v="115.2"/>
    <n v="5644.8"/>
  </r>
  <r>
    <x v="124"/>
    <s v="Zestaw kluczy nasadowych Pro"/>
    <s v="Narzędzia"/>
    <x v="11"/>
    <n v="52"/>
    <n v="105.62"/>
    <n v="5492.24"/>
  </r>
  <r>
    <x v="124"/>
    <s v="Zestaw kluczy nasadowych Pro"/>
    <s v="Narzędzia"/>
    <x v="12"/>
    <n v="52"/>
    <n v="114.91"/>
    <n v="5975.32"/>
  </r>
  <r>
    <x v="124"/>
    <s v="Zestaw kluczy nasadowych Pro"/>
    <s v="Narzędzia"/>
    <x v="13"/>
    <n v="56"/>
    <n v="112.12"/>
    <n v="6278.72"/>
  </r>
  <r>
    <x v="124"/>
    <s v="Zestaw kluczy nasadowych Pro"/>
    <s v="Narzędzia"/>
    <x v="14"/>
    <n v="60"/>
    <n v="115.38"/>
    <n v="6922.7999999999993"/>
  </r>
  <r>
    <x v="124"/>
    <s v="Zestaw kluczy nasadowych Pro"/>
    <s v="Narzędzia"/>
    <x v="15"/>
    <n v="57"/>
    <n v="116.24"/>
    <n v="6625.6799999999994"/>
  </r>
  <r>
    <x v="124"/>
    <s v="Zestaw kluczy nasadowych Pro"/>
    <s v="Narzędzia"/>
    <x v="16"/>
    <n v="58"/>
    <n v="112.31"/>
    <n v="6513.9800000000005"/>
  </r>
  <r>
    <x v="124"/>
    <s v="Zestaw kluczy nasadowych Pro"/>
    <s v="Narzędzia"/>
    <x v="17"/>
    <n v="65"/>
    <n v="111.12"/>
    <n v="7222.8"/>
  </r>
  <r>
    <x v="124"/>
    <s v="Zestaw kluczy nasadowych Pro"/>
    <s v="Narzędzia"/>
    <x v="18"/>
    <n v="59"/>
    <n v="115.93"/>
    <n v="6839.8700000000008"/>
  </r>
  <r>
    <x v="124"/>
    <s v="Zestaw kluczy nasadowych Pro"/>
    <s v="Narzędzia"/>
    <x v="19"/>
    <n v="63"/>
    <n v="109.48"/>
    <n v="6897.2400000000007"/>
  </r>
  <r>
    <x v="124"/>
    <s v="Zestaw kluczy nasadowych Pro"/>
    <s v="Narzędzia"/>
    <x v="20"/>
    <n v="65"/>
    <n v="114.39"/>
    <n v="7435.35"/>
  </r>
  <r>
    <x v="124"/>
    <s v="Zestaw kluczy nasadowych Pro"/>
    <s v="Narzędzia"/>
    <x v="21"/>
    <n v="47"/>
    <n v="114.58"/>
    <n v="5385.26"/>
  </r>
  <r>
    <x v="124"/>
    <s v="Zestaw kluczy nasadowych Pro"/>
    <s v="Narzędzia"/>
    <x v="22"/>
    <n v="50"/>
    <n v="113.47"/>
    <n v="5673.5"/>
  </r>
  <r>
    <x v="124"/>
    <s v="Zestaw kluczy nasadowych Pro"/>
    <s v="Narzędzia"/>
    <x v="23"/>
    <n v="61"/>
    <n v="106.13"/>
    <n v="6473.9299999999994"/>
  </r>
  <r>
    <x v="125"/>
    <s v="Czajnik elektryczny Mini"/>
    <s v="AGD"/>
    <x v="0"/>
    <n v="8"/>
    <n v="409.61"/>
    <n v="3276.88"/>
  </r>
  <r>
    <x v="125"/>
    <s v="Czajnik elektryczny Mini"/>
    <s v="AGD"/>
    <x v="1"/>
    <n v="7"/>
    <n v="412.92"/>
    <n v="2890.44"/>
  </r>
  <r>
    <x v="125"/>
    <s v="Czajnik elektryczny Mini"/>
    <s v="AGD"/>
    <x v="2"/>
    <n v="6"/>
    <n v="391.19"/>
    <n v="2347.14"/>
  </r>
  <r>
    <x v="125"/>
    <s v="Czajnik elektryczny Mini"/>
    <s v="AGD"/>
    <x v="3"/>
    <n v="4"/>
    <n v="385.94"/>
    <n v="1543.76"/>
  </r>
  <r>
    <x v="125"/>
    <s v="Czajnik elektryczny Mini"/>
    <s v="AGD"/>
    <x v="4"/>
    <n v="4"/>
    <n v="394.27"/>
    <n v="1577.08"/>
  </r>
  <r>
    <x v="125"/>
    <s v="Czajnik elektryczny Mini"/>
    <s v="AGD"/>
    <x v="5"/>
    <n v="2"/>
    <n v="410.95"/>
    <n v="821.9"/>
  </r>
  <r>
    <x v="125"/>
    <s v="Czajnik elektryczny Mini"/>
    <s v="AGD"/>
    <x v="6"/>
    <n v="1"/>
    <n v="392.05"/>
    <n v="392.05"/>
  </r>
  <r>
    <x v="125"/>
    <s v="Czajnik elektryczny Mini"/>
    <s v="AGD"/>
    <x v="7"/>
    <n v="2"/>
    <n v="411.91"/>
    <n v="823.82"/>
  </r>
  <r>
    <x v="125"/>
    <s v="Czajnik elektryczny Mini"/>
    <s v="AGD"/>
    <x v="8"/>
    <n v="2"/>
    <n v="419.79"/>
    <n v="839.58"/>
  </r>
  <r>
    <x v="125"/>
    <s v="Czajnik elektryczny Mini"/>
    <s v="AGD"/>
    <x v="9"/>
    <n v="6"/>
    <n v="395.51"/>
    <n v="2373.06"/>
  </r>
  <r>
    <x v="125"/>
    <s v="Czajnik elektryczny Mini"/>
    <s v="AGD"/>
    <x v="10"/>
    <n v="8"/>
    <n v="403.09"/>
    <n v="3224.72"/>
  </r>
  <r>
    <x v="125"/>
    <s v="Czajnik elektryczny Mini"/>
    <s v="AGD"/>
    <x v="11"/>
    <n v="7"/>
    <n v="419.58"/>
    <n v="2937.06"/>
  </r>
  <r>
    <x v="125"/>
    <s v="Czajnik elektryczny Mini"/>
    <s v="AGD"/>
    <x v="12"/>
    <n v="10"/>
    <n v="382.75"/>
    <n v="3827.5"/>
  </r>
  <r>
    <x v="125"/>
    <s v="Czajnik elektryczny Mini"/>
    <s v="AGD"/>
    <x v="13"/>
    <n v="8"/>
    <n v="383.49"/>
    <n v="3067.92"/>
  </r>
  <r>
    <x v="125"/>
    <s v="Czajnik elektryczny Mini"/>
    <s v="AGD"/>
    <x v="14"/>
    <n v="7"/>
    <n v="386.94"/>
    <n v="2708.58"/>
  </r>
  <r>
    <x v="125"/>
    <s v="Czajnik elektryczny Mini"/>
    <s v="AGD"/>
    <x v="15"/>
    <n v="6"/>
    <n v="420.36"/>
    <n v="2522.16"/>
  </r>
  <r>
    <x v="125"/>
    <s v="Czajnik elektryczny Mini"/>
    <s v="AGD"/>
    <x v="16"/>
    <n v="4"/>
    <n v="384.24"/>
    <n v="1536.96"/>
  </r>
  <r>
    <x v="125"/>
    <s v="Czajnik elektryczny Mini"/>
    <s v="AGD"/>
    <x v="17"/>
    <n v="2"/>
    <n v="383.19"/>
    <n v="766.38"/>
  </r>
  <r>
    <x v="125"/>
    <s v="Czajnik elektryczny Mini"/>
    <s v="AGD"/>
    <x v="18"/>
    <n v="1"/>
    <n v="410.25"/>
    <n v="410.25"/>
  </r>
  <r>
    <x v="125"/>
    <s v="Czajnik elektryczny Mini"/>
    <s v="AGD"/>
    <x v="19"/>
    <n v="2"/>
    <n v="421.38"/>
    <n v="842.76"/>
  </r>
  <r>
    <x v="125"/>
    <s v="Czajnik elektryczny Mini"/>
    <s v="AGD"/>
    <x v="20"/>
    <n v="3"/>
    <n v="408.16"/>
    <n v="1224.48"/>
  </r>
  <r>
    <x v="125"/>
    <s v="Czajnik elektryczny Mini"/>
    <s v="AGD"/>
    <x v="21"/>
    <n v="5"/>
    <n v="389.79"/>
    <n v="1948.95"/>
  </r>
  <r>
    <x v="125"/>
    <s v="Czajnik elektryczny Mini"/>
    <s v="AGD"/>
    <x v="22"/>
    <n v="7"/>
    <n v="404.24"/>
    <n v="2829.6800000000003"/>
  </r>
  <r>
    <x v="125"/>
    <s v="Czajnik elektryczny Mini"/>
    <s v="AGD"/>
    <x v="23"/>
    <n v="9"/>
    <n v="421.84"/>
    <n v="3796.56"/>
  </r>
  <r>
    <x v="126"/>
    <s v="Segregator A4 Advanced"/>
    <s v="Artykuły biurowe"/>
    <x v="0"/>
    <n v="10"/>
    <n v="12.75"/>
    <n v="127.5"/>
  </r>
  <r>
    <x v="126"/>
    <s v="Segregator A4 Advanced"/>
    <s v="Artykuły biurowe"/>
    <x v="1"/>
    <n v="13"/>
    <n v="11.91"/>
    <n v="154.83000000000001"/>
  </r>
  <r>
    <x v="126"/>
    <s v="Segregator A4 Advanced"/>
    <s v="Artykuły biurowe"/>
    <x v="2"/>
    <n v="15"/>
    <n v="12.35"/>
    <n v="185.25"/>
  </r>
  <r>
    <x v="126"/>
    <s v="Segregator A4 Advanced"/>
    <s v="Artykuły biurowe"/>
    <x v="3"/>
    <n v="16"/>
    <n v="12.03"/>
    <n v="192.48"/>
  </r>
  <r>
    <x v="126"/>
    <s v="Segregator A4 Advanced"/>
    <s v="Artykuły biurowe"/>
    <x v="4"/>
    <n v="19"/>
    <n v="12.46"/>
    <n v="236.74"/>
  </r>
  <r>
    <x v="126"/>
    <s v="Segregator A4 Advanced"/>
    <s v="Artykuły biurowe"/>
    <x v="5"/>
    <n v="16"/>
    <n v="12.94"/>
    <n v="207.04"/>
  </r>
  <r>
    <x v="126"/>
    <s v="Segregator A4 Advanced"/>
    <s v="Artykuły biurowe"/>
    <x v="6"/>
    <n v="19"/>
    <n v="12.96"/>
    <n v="246.24"/>
  </r>
  <r>
    <x v="126"/>
    <s v="Segregator A4 Advanced"/>
    <s v="Artykuły biurowe"/>
    <x v="7"/>
    <n v="8"/>
    <n v="12.71"/>
    <n v="101.68"/>
  </r>
  <r>
    <x v="126"/>
    <s v="Segregator A4 Advanced"/>
    <s v="Artykuły biurowe"/>
    <x v="8"/>
    <n v="6"/>
    <n v="12.55"/>
    <n v="75.300000000000011"/>
  </r>
  <r>
    <x v="126"/>
    <s v="Segregator A4 Advanced"/>
    <s v="Artykuły biurowe"/>
    <x v="9"/>
    <n v="2"/>
    <n v="12.41"/>
    <n v="24.82"/>
  </r>
  <r>
    <x v="126"/>
    <s v="Segregator A4 Advanced"/>
    <s v="Artykuły biurowe"/>
    <x v="10"/>
    <n v="3"/>
    <n v="11.94"/>
    <n v="35.82"/>
  </r>
  <r>
    <x v="126"/>
    <s v="Segregator A4 Advanced"/>
    <s v="Artykuły biurowe"/>
    <x v="11"/>
    <n v="4"/>
    <n v="12.25"/>
    <n v="49"/>
  </r>
  <r>
    <x v="126"/>
    <s v="Segregator A4 Advanced"/>
    <s v="Artykuły biurowe"/>
    <x v="12"/>
    <n v="7"/>
    <n v="13.12"/>
    <n v="91.839999999999989"/>
  </r>
  <r>
    <x v="126"/>
    <s v="Segregator A4 Advanced"/>
    <s v="Artykuły biurowe"/>
    <x v="13"/>
    <n v="14"/>
    <n v="12.66"/>
    <n v="177.24"/>
  </r>
  <r>
    <x v="126"/>
    <s v="Segregator A4 Advanced"/>
    <s v="Artykuły biurowe"/>
    <x v="14"/>
    <n v="19"/>
    <n v="12.75"/>
    <n v="242.25"/>
  </r>
  <r>
    <x v="126"/>
    <s v="Segregator A4 Advanced"/>
    <s v="Artykuły biurowe"/>
    <x v="15"/>
    <n v="25"/>
    <n v="12.98"/>
    <n v="324.5"/>
  </r>
  <r>
    <x v="126"/>
    <s v="Segregator A4 Advanced"/>
    <s v="Artykuły biurowe"/>
    <x v="16"/>
    <n v="18"/>
    <n v="12.69"/>
    <n v="228.42"/>
  </r>
  <r>
    <x v="126"/>
    <s v="Segregator A4 Advanced"/>
    <s v="Artykuły biurowe"/>
    <x v="17"/>
    <n v="12"/>
    <n v="12.72"/>
    <n v="152.64000000000001"/>
  </r>
  <r>
    <x v="126"/>
    <s v="Segregator A4 Advanced"/>
    <s v="Artykuły biurowe"/>
    <x v="18"/>
    <n v="11"/>
    <n v="12.78"/>
    <n v="140.57999999999998"/>
  </r>
  <r>
    <x v="126"/>
    <s v="Segregator A4 Advanced"/>
    <s v="Artykuły biurowe"/>
    <x v="19"/>
    <n v="8"/>
    <n v="11.91"/>
    <n v="95.28"/>
  </r>
  <r>
    <x v="126"/>
    <s v="Segregator A4 Advanced"/>
    <s v="Artykuły biurowe"/>
    <x v="20"/>
    <n v="5"/>
    <n v="12.41"/>
    <n v="62.05"/>
  </r>
  <r>
    <x v="126"/>
    <s v="Segregator A4 Advanced"/>
    <s v="Artykuły biurowe"/>
    <x v="21"/>
    <n v="3"/>
    <n v="12.35"/>
    <n v="37.049999999999997"/>
  </r>
  <r>
    <x v="126"/>
    <s v="Segregator A4 Advanced"/>
    <s v="Artykuły biurowe"/>
    <x v="22"/>
    <n v="3"/>
    <n v="12.28"/>
    <n v="36.839999999999996"/>
  </r>
  <r>
    <x v="126"/>
    <s v="Segregator A4 Advanced"/>
    <s v="Artykuły biurowe"/>
    <x v="23"/>
    <n v="3"/>
    <n v="12.87"/>
    <n v="38.61"/>
  </r>
  <r>
    <x v="127"/>
    <s v="Suszarka do włosów Eco"/>
    <s v="AGD"/>
    <x v="0"/>
    <n v="34"/>
    <n v="387.66"/>
    <n v="13180.44"/>
  </r>
  <r>
    <x v="127"/>
    <s v="Suszarka do włosów Eco"/>
    <s v="AGD"/>
    <x v="1"/>
    <n v="51"/>
    <n v="360.28"/>
    <n v="18374.28"/>
  </r>
  <r>
    <x v="127"/>
    <s v="Suszarka do włosów Eco"/>
    <s v="AGD"/>
    <x v="2"/>
    <n v="49"/>
    <n v="370.06"/>
    <n v="18132.939999999999"/>
  </r>
  <r>
    <x v="127"/>
    <s v="Suszarka do włosów Eco"/>
    <s v="AGD"/>
    <x v="3"/>
    <n v="35"/>
    <n v="373.25"/>
    <n v="13063.75"/>
  </r>
  <r>
    <x v="127"/>
    <s v="Suszarka do włosów Eco"/>
    <s v="AGD"/>
    <x v="4"/>
    <n v="52"/>
    <n v="361.48"/>
    <n v="18796.96"/>
  </r>
  <r>
    <x v="127"/>
    <s v="Suszarka do włosów Eco"/>
    <s v="AGD"/>
    <x v="5"/>
    <n v="23"/>
    <n v="355.42"/>
    <n v="8174.6600000000008"/>
  </r>
  <r>
    <x v="127"/>
    <s v="Suszarka do włosów Eco"/>
    <s v="AGD"/>
    <x v="6"/>
    <n v="27"/>
    <n v="354.64"/>
    <n v="9575.2799999999988"/>
  </r>
  <r>
    <x v="127"/>
    <s v="Suszarka do włosów Eco"/>
    <s v="AGD"/>
    <x v="7"/>
    <n v="13"/>
    <n v="374.85"/>
    <n v="4873.05"/>
  </r>
  <r>
    <x v="127"/>
    <s v="Suszarka do włosów Eco"/>
    <s v="AGD"/>
    <x v="8"/>
    <n v="6"/>
    <n v="360.6"/>
    <n v="2163.6000000000004"/>
  </r>
  <r>
    <x v="127"/>
    <s v="Suszarka do włosów Eco"/>
    <s v="AGD"/>
    <x v="9"/>
    <n v="7"/>
    <n v="369.15"/>
    <n v="2584.0499999999997"/>
  </r>
  <r>
    <x v="127"/>
    <s v="Suszarka do włosów Eco"/>
    <s v="AGD"/>
    <x v="10"/>
    <n v="9"/>
    <n v="380.87"/>
    <n v="3427.83"/>
  </r>
  <r>
    <x v="127"/>
    <s v="Suszarka do włosów Eco"/>
    <s v="AGD"/>
    <x v="11"/>
    <n v="20"/>
    <n v="376.55"/>
    <n v="7531"/>
  </r>
  <r>
    <x v="127"/>
    <s v="Suszarka do włosów Eco"/>
    <s v="AGD"/>
    <x v="12"/>
    <n v="42"/>
    <n v="355.49"/>
    <n v="14930.58"/>
  </r>
  <r>
    <x v="127"/>
    <s v="Suszarka do włosów Eco"/>
    <s v="AGD"/>
    <x v="13"/>
    <n v="55"/>
    <n v="366.87"/>
    <n v="20177.849999999999"/>
  </r>
  <r>
    <x v="127"/>
    <s v="Suszarka do włosów Eco"/>
    <s v="AGD"/>
    <x v="14"/>
    <n v="55"/>
    <n v="359.03"/>
    <n v="19746.649999999998"/>
  </r>
  <r>
    <x v="127"/>
    <s v="Suszarka do włosów Eco"/>
    <s v="AGD"/>
    <x v="15"/>
    <n v="58"/>
    <n v="375.9"/>
    <n v="21802.199999999997"/>
  </r>
  <r>
    <x v="127"/>
    <s v="Suszarka do włosów Eco"/>
    <s v="AGD"/>
    <x v="16"/>
    <n v="45"/>
    <n v="355.72"/>
    <n v="16007.400000000001"/>
  </r>
  <r>
    <x v="127"/>
    <s v="Suszarka do włosów Eco"/>
    <s v="AGD"/>
    <x v="17"/>
    <n v="46"/>
    <n v="360.83"/>
    <n v="16598.18"/>
  </r>
  <r>
    <x v="127"/>
    <s v="Suszarka do włosów Eco"/>
    <s v="AGD"/>
    <x v="18"/>
    <n v="43"/>
    <n v="369.98"/>
    <n v="15909.140000000001"/>
  </r>
  <r>
    <x v="127"/>
    <s v="Suszarka do włosów Eco"/>
    <s v="AGD"/>
    <x v="19"/>
    <n v="20"/>
    <n v="385.16"/>
    <n v="7703.2000000000007"/>
  </r>
  <r>
    <x v="127"/>
    <s v="Suszarka do włosów Eco"/>
    <s v="AGD"/>
    <x v="20"/>
    <n v="11"/>
    <n v="369.42"/>
    <n v="4063.6200000000003"/>
  </r>
  <r>
    <x v="127"/>
    <s v="Suszarka do włosów Eco"/>
    <s v="AGD"/>
    <x v="21"/>
    <n v="6"/>
    <n v="371.33"/>
    <n v="2227.98"/>
  </r>
  <r>
    <x v="127"/>
    <s v="Suszarka do włosów Eco"/>
    <s v="AGD"/>
    <x v="22"/>
    <n v="13"/>
    <n v="385.43"/>
    <n v="5010.59"/>
  </r>
  <r>
    <x v="127"/>
    <s v="Suszarka do włosów Eco"/>
    <s v="AGD"/>
    <x v="23"/>
    <n v="25"/>
    <n v="388.64"/>
    <n v="9716"/>
  </r>
  <r>
    <x v="128"/>
    <s v="Odświeżacz powietrza do auta Plus"/>
    <s v="Motoryzacja"/>
    <x v="0"/>
    <n v="0"/>
    <n v="235.32"/>
    <n v="0"/>
  </r>
  <r>
    <x v="128"/>
    <s v="Odświeżacz powietrza do auta Plus"/>
    <s v="Motoryzacja"/>
    <x v="1"/>
    <n v="209"/>
    <n v="241.89"/>
    <n v="50555.009999999995"/>
  </r>
  <r>
    <x v="128"/>
    <s v="Odświeżacz powietrza do auta Plus"/>
    <s v="Motoryzacja"/>
    <x v="2"/>
    <n v="119"/>
    <n v="226.37"/>
    <n v="26938.03"/>
  </r>
  <r>
    <x v="128"/>
    <s v="Odświeżacz powietrza do auta Plus"/>
    <s v="Motoryzacja"/>
    <x v="3"/>
    <n v="0"/>
    <n v="233.92"/>
    <n v="0"/>
  </r>
  <r>
    <x v="128"/>
    <s v="Odświeżacz powietrza do auta Plus"/>
    <s v="Motoryzacja"/>
    <x v="4"/>
    <n v="183"/>
    <n v="243.44"/>
    <n v="44549.52"/>
  </r>
  <r>
    <x v="128"/>
    <s v="Odświeżacz powietrza do auta Plus"/>
    <s v="Motoryzacja"/>
    <x v="5"/>
    <n v="95"/>
    <n v="241.66"/>
    <n v="22957.7"/>
  </r>
  <r>
    <x v="128"/>
    <s v="Odświeżacz powietrza do auta Plus"/>
    <s v="Motoryzacja"/>
    <x v="6"/>
    <n v="72"/>
    <n v="226"/>
    <n v="16272"/>
  </r>
  <r>
    <x v="128"/>
    <s v="Odświeżacz powietrza do auta Plus"/>
    <s v="Motoryzacja"/>
    <x v="7"/>
    <n v="0"/>
    <n v="243.68"/>
    <n v="0"/>
  </r>
  <r>
    <x v="128"/>
    <s v="Odświeżacz powietrza do auta Plus"/>
    <s v="Motoryzacja"/>
    <x v="8"/>
    <n v="67"/>
    <n v="237.57"/>
    <n v="15917.189999999999"/>
  </r>
  <r>
    <x v="128"/>
    <s v="Odświeżacz powietrza do auta Plus"/>
    <s v="Motoryzacja"/>
    <x v="9"/>
    <n v="52"/>
    <n v="230.45"/>
    <n v="11983.4"/>
  </r>
  <r>
    <x v="128"/>
    <s v="Odświeżacz powietrza do auta Plus"/>
    <s v="Motoryzacja"/>
    <x v="10"/>
    <n v="117"/>
    <n v="242.99"/>
    <n v="28429.83"/>
  </r>
  <r>
    <x v="128"/>
    <s v="Odświeżacz powietrza do auta Plus"/>
    <s v="Motoryzacja"/>
    <x v="11"/>
    <n v="108"/>
    <n v="227.5"/>
    <n v="24570"/>
  </r>
  <r>
    <x v="128"/>
    <s v="Odświeżacz powietrza do auta Plus"/>
    <s v="Motoryzacja"/>
    <x v="12"/>
    <n v="0"/>
    <n v="228.35"/>
    <n v="0"/>
  </r>
  <r>
    <x v="128"/>
    <s v="Odświeżacz powietrza do auta Plus"/>
    <s v="Motoryzacja"/>
    <x v="13"/>
    <n v="0"/>
    <n v="232.13"/>
    <n v="0"/>
  </r>
  <r>
    <x v="128"/>
    <s v="Odświeżacz powietrza do auta Plus"/>
    <s v="Motoryzacja"/>
    <x v="14"/>
    <n v="0"/>
    <n v="238.24"/>
    <n v="0"/>
  </r>
  <r>
    <x v="128"/>
    <s v="Odświeżacz powietrza do auta Plus"/>
    <s v="Motoryzacja"/>
    <x v="15"/>
    <n v="136"/>
    <n v="244.51"/>
    <n v="33253.360000000001"/>
  </r>
  <r>
    <x v="128"/>
    <s v="Odświeżacz powietrza do auta Plus"/>
    <s v="Motoryzacja"/>
    <x v="16"/>
    <n v="0"/>
    <n v="238.43"/>
    <n v="0"/>
  </r>
  <r>
    <x v="128"/>
    <s v="Odświeżacz powietrza do auta Plus"/>
    <s v="Motoryzacja"/>
    <x v="17"/>
    <n v="75"/>
    <n v="237.78"/>
    <n v="17833.5"/>
  </r>
  <r>
    <x v="128"/>
    <s v="Odświeżacz powietrza do auta Plus"/>
    <s v="Motoryzacja"/>
    <x v="18"/>
    <n v="24"/>
    <n v="233.33"/>
    <n v="5599.92"/>
  </r>
  <r>
    <x v="128"/>
    <s v="Odświeżacz powietrza do auta Plus"/>
    <s v="Motoryzacja"/>
    <x v="19"/>
    <n v="47"/>
    <n v="232.34"/>
    <n v="10919.98"/>
  </r>
  <r>
    <x v="128"/>
    <s v="Odświeżacz powietrza do auta Plus"/>
    <s v="Motoryzacja"/>
    <x v="20"/>
    <n v="0"/>
    <n v="228.24"/>
    <n v="0"/>
  </r>
  <r>
    <x v="128"/>
    <s v="Odświeżacz powietrza do auta Plus"/>
    <s v="Motoryzacja"/>
    <x v="21"/>
    <n v="0"/>
    <n v="230.13"/>
    <n v="0"/>
  </r>
  <r>
    <x v="128"/>
    <s v="Odświeżacz powietrza do auta Plus"/>
    <s v="Motoryzacja"/>
    <x v="22"/>
    <n v="44"/>
    <n v="238.78"/>
    <n v="10506.32"/>
  </r>
  <r>
    <x v="128"/>
    <s v="Odświeżacz powietrza do auta Plus"/>
    <s v="Motoryzacja"/>
    <x v="23"/>
    <n v="219"/>
    <n v="244.43"/>
    <n v="53530.17"/>
  </r>
  <r>
    <x v="129"/>
    <s v="Żyrandol sufitowy Premium"/>
    <s v="Oświetlenie"/>
    <x v="0"/>
    <n v="11"/>
    <n v="187.83"/>
    <n v="2066.13"/>
  </r>
  <r>
    <x v="129"/>
    <s v="Żyrandol sufitowy Premium"/>
    <s v="Oświetlenie"/>
    <x v="1"/>
    <n v="18"/>
    <n v="182.55"/>
    <n v="3285.9"/>
  </r>
  <r>
    <x v="129"/>
    <s v="Żyrandol sufitowy Premium"/>
    <s v="Oświetlenie"/>
    <x v="2"/>
    <n v="42"/>
    <n v="192.53"/>
    <n v="8086.26"/>
  </r>
  <r>
    <x v="129"/>
    <s v="Żyrandol sufitowy Premium"/>
    <s v="Oświetlenie"/>
    <x v="3"/>
    <n v="40"/>
    <n v="177.85"/>
    <n v="7114"/>
  </r>
  <r>
    <x v="129"/>
    <s v="Żyrandol sufitowy Premium"/>
    <s v="Oświetlenie"/>
    <x v="4"/>
    <n v="28"/>
    <n v="194.45"/>
    <n v="5444.5999999999995"/>
  </r>
  <r>
    <x v="129"/>
    <s v="Żyrandol sufitowy Premium"/>
    <s v="Oświetlenie"/>
    <x v="5"/>
    <n v="40"/>
    <n v="184.17"/>
    <n v="7366.7999999999993"/>
  </r>
  <r>
    <x v="129"/>
    <s v="Żyrandol sufitowy Premium"/>
    <s v="Oświetlenie"/>
    <x v="6"/>
    <n v="23"/>
    <n v="178.78"/>
    <n v="4111.9399999999996"/>
  </r>
  <r>
    <x v="129"/>
    <s v="Żyrandol sufitowy Premium"/>
    <s v="Oświetlenie"/>
    <x v="7"/>
    <n v="17"/>
    <n v="176.68"/>
    <n v="3003.56"/>
  </r>
  <r>
    <x v="129"/>
    <s v="Żyrandol sufitowy Premium"/>
    <s v="Oświetlenie"/>
    <x v="8"/>
    <n v="8"/>
    <n v="190.18"/>
    <n v="1521.44"/>
  </r>
  <r>
    <x v="129"/>
    <s v="Żyrandol sufitowy Premium"/>
    <s v="Oświetlenie"/>
    <x v="9"/>
    <n v="4"/>
    <n v="178.38"/>
    <n v="713.52"/>
  </r>
  <r>
    <x v="129"/>
    <s v="Żyrandol sufitowy Premium"/>
    <s v="Oświetlenie"/>
    <x v="10"/>
    <n v="2"/>
    <n v="192.19"/>
    <n v="384.38"/>
  </r>
  <r>
    <x v="129"/>
    <s v="Żyrandol sufitowy Premium"/>
    <s v="Oświetlenie"/>
    <x v="11"/>
    <n v="7"/>
    <n v="188.44"/>
    <n v="1319.08"/>
  </r>
  <r>
    <x v="129"/>
    <s v="Żyrandol sufitowy Premium"/>
    <s v="Oświetlenie"/>
    <x v="12"/>
    <n v="18"/>
    <n v="186.19"/>
    <n v="3351.42"/>
  </r>
  <r>
    <x v="129"/>
    <s v="Żyrandol sufitowy Premium"/>
    <s v="Oświetlenie"/>
    <x v="13"/>
    <n v="27"/>
    <n v="185.2"/>
    <n v="5000.3999999999996"/>
  </r>
  <r>
    <x v="129"/>
    <s v="Żyrandol sufitowy Premium"/>
    <s v="Oświetlenie"/>
    <x v="14"/>
    <n v="40"/>
    <n v="178.57"/>
    <n v="7142.7999999999993"/>
  </r>
  <r>
    <x v="129"/>
    <s v="Żyrandol sufitowy Premium"/>
    <s v="Oświetlenie"/>
    <x v="15"/>
    <n v="34"/>
    <n v="185.57"/>
    <n v="6309.38"/>
  </r>
  <r>
    <x v="129"/>
    <s v="Żyrandol sufitowy Premium"/>
    <s v="Oświetlenie"/>
    <x v="16"/>
    <n v="48"/>
    <n v="182.96"/>
    <n v="8782.08"/>
  </r>
  <r>
    <x v="129"/>
    <s v="Żyrandol sufitowy Premium"/>
    <s v="Oświetlenie"/>
    <x v="17"/>
    <n v="51"/>
    <n v="184.97"/>
    <n v="9433.4699999999993"/>
  </r>
  <r>
    <x v="129"/>
    <s v="Żyrandol sufitowy Premium"/>
    <s v="Oświetlenie"/>
    <x v="18"/>
    <n v="32"/>
    <n v="182.16"/>
    <n v="5829.12"/>
  </r>
  <r>
    <x v="129"/>
    <s v="Żyrandol sufitowy Premium"/>
    <s v="Oświetlenie"/>
    <x v="19"/>
    <n v="24"/>
    <n v="194.52"/>
    <n v="4668.4800000000005"/>
  </r>
  <r>
    <x v="129"/>
    <s v="Żyrandol sufitowy Premium"/>
    <s v="Oświetlenie"/>
    <x v="20"/>
    <n v="11"/>
    <n v="192.7"/>
    <n v="2119.6999999999998"/>
  </r>
  <r>
    <x v="129"/>
    <s v="Żyrandol sufitowy Premium"/>
    <s v="Oświetlenie"/>
    <x v="21"/>
    <n v="4"/>
    <n v="190.48"/>
    <n v="761.92"/>
  </r>
  <r>
    <x v="129"/>
    <s v="Żyrandol sufitowy Premium"/>
    <s v="Oświetlenie"/>
    <x v="22"/>
    <n v="3"/>
    <n v="183.28"/>
    <n v="549.84"/>
  </r>
  <r>
    <x v="129"/>
    <s v="Żyrandol sufitowy Premium"/>
    <s v="Oświetlenie"/>
    <x v="23"/>
    <n v="10"/>
    <n v="177.48"/>
    <n v="1774.8"/>
  </r>
  <r>
    <x v="130"/>
    <s v="Odtwarzacz Blu-ray Compact"/>
    <s v="RTV"/>
    <x v="0"/>
    <n v="434"/>
    <n v="977.78"/>
    <n v="424356.51999999996"/>
  </r>
  <r>
    <x v="130"/>
    <s v="Odtwarzacz Blu-ray Compact"/>
    <s v="RTV"/>
    <x v="1"/>
    <n v="239"/>
    <n v="954.29"/>
    <n v="228075.31"/>
  </r>
  <r>
    <x v="130"/>
    <s v="Odtwarzacz Blu-ray Compact"/>
    <s v="RTV"/>
    <x v="2"/>
    <n v="254"/>
    <n v="960.51"/>
    <n v="243969.54"/>
  </r>
  <r>
    <x v="130"/>
    <s v="Odtwarzacz Blu-ray Compact"/>
    <s v="RTV"/>
    <x v="3"/>
    <n v="82"/>
    <n v="998.24"/>
    <n v="81855.680000000008"/>
  </r>
  <r>
    <x v="130"/>
    <s v="Odtwarzacz Blu-ray Compact"/>
    <s v="RTV"/>
    <x v="4"/>
    <n v="129"/>
    <n v="972.38"/>
    <n v="125437.02"/>
  </r>
  <r>
    <x v="130"/>
    <s v="Odtwarzacz Blu-ray Compact"/>
    <s v="RTV"/>
    <x v="5"/>
    <n v="141"/>
    <n v="971.49"/>
    <n v="136980.09"/>
  </r>
  <r>
    <x v="130"/>
    <s v="Odtwarzacz Blu-ray Compact"/>
    <s v="RTV"/>
    <x v="6"/>
    <n v="174"/>
    <n v="1018.1"/>
    <n v="177149.4"/>
  </r>
  <r>
    <x v="130"/>
    <s v="Odtwarzacz Blu-ray Compact"/>
    <s v="RTV"/>
    <x v="7"/>
    <n v="139"/>
    <n v="981.74"/>
    <n v="136461.86000000002"/>
  </r>
  <r>
    <x v="130"/>
    <s v="Odtwarzacz Blu-ray Compact"/>
    <s v="RTV"/>
    <x v="8"/>
    <n v="250"/>
    <n v="995.78"/>
    <n v="248945"/>
  </r>
  <r>
    <x v="130"/>
    <s v="Odtwarzacz Blu-ray Compact"/>
    <s v="RTV"/>
    <x v="9"/>
    <n v="393"/>
    <n v="990.66"/>
    <n v="389329.38"/>
  </r>
  <r>
    <x v="130"/>
    <s v="Odtwarzacz Blu-ray Compact"/>
    <s v="RTV"/>
    <x v="10"/>
    <n v="513"/>
    <n v="950.66"/>
    <n v="487688.57999999996"/>
  </r>
  <r>
    <x v="130"/>
    <s v="Odtwarzacz Blu-ray Compact"/>
    <s v="RTV"/>
    <x v="11"/>
    <n v="488"/>
    <n v="977.3"/>
    <n v="476922.39999999997"/>
  </r>
  <r>
    <x v="130"/>
    <s v="Odtwarzacz Blu-ray Compact"/>
    <s v="RTV"/>
    <x v="12"/>
    <n v="262"/>
    <n v="953.07"/>
    <n v="249704.34000000003"/>
  </r>
  <r>
    <x v="130"/>
    <s v="Odtwarzacz Blu-ray Compact"/>
    <s v="RTV"/>
    <x v="13"/>
    <n v="326"/>
    <n v="951.95"/>
    <n v="310335.7"/>
  </r>
  <r>
    <x v="130"/>
    <s v="Odtwarzacz Blu-ray Compact"/>
    <s v="RTV"/>
    <x v="14"/>
    <n v="280"/>
    <n v="1022.33"/>
    <n v="286252.40000000002"/>
  </r>
  <r>
    <x v="130"/>
    <s v="Odtwarzacz Blu-ray Compact"/>
    <s v="RTV"/>
    <x v="15"/>
    <n v="196"/>
    <n v="952.23"/>
    <n v="186637.08000000002"/>
  </r>
  <r>
    <x v="130"/>
    <s v="Odtwarzacz Blu-ray Compact"/>
    <s v="RTV"/>
    <x v="16"/>
    <n v="127"/>
    <n v="935.56"/>
    <n v="118816.12"/>
  </r>
  <r>
    <x v="130"/>
    <s v="Odtwarzacz Blu-ray Compact"/>
    <s v="RTV"/>
    <x v="17"/>
    <n v="224"/>
    <n v="999.68"/>
    <n v="223928.31999999998"/>
  </r>
  <r>
    <x v="130"/>
    <s v="Odtwarzacz Blu-ray Compact"/>
    <s v="RTV"/>
    <x v="18"/>
    <n v="151"/>
    <n v="968.78"/>
    <n v="146285.78"/>
  </r>
  <r>
    <x v="130"/>
    <s v="Odtwarzacz Blu-ray Compact"/>
    <s v="RTV"/>
    <x v="19"/>
    <n v="128"/>
    <n v="1021.72"/>
    <n v="130780.16"/>
  </r>
  <r>
    <x v="130"/>
    <s v="Odtwarzacz Blu-ray Compact"/>
    <s v="RTV"/>
    <x v="20"/>
    <n v="341"/>
    <n v="956"/>
    <n v="325996"/>
  </r>
  <r>
    <x v="130"/>
    <s v="Odtwarzacz Blu-ray Compact"/>
    <s v="RTV"/>
    <x v="21"/>
    <n v="373"/>
    <n v="948.7"/>
    <n v="353865.10000000003"/>
  </r>
  <r>
    <x v="130"/>
    <s v="Odtwarzacz Blu-ray Compact"/>
    <s v="RTV"/>
    <x v="22"/>
    <n v="460"/>
    <n v="1029.29"/>
    <n v="473473.39999999997"/>
  </r>
  <r>
    <x v="130"/>
    <s v="Odtwarzacz Blu-ray Compact"/>
    <s v="RTV"/>
    <x v="23"/>
    <n v="578"/>
    <n v="1009.11"/>
    <n v="583265.57999999996"/>
  </r>
  <r>
    <x v="131"/>
    <s v="Kalkulator naukowy Plus"/>
    <s v="Artykuły biurowe"/>
    <x v="0"/>
    <n v="16"/>
    <n v="2.34"/>
    <n v="37.44"/>
  </r>
  <r>
    <x v="131"/>
    <s v="Kalkulator naukowy Plus"/>
    <s v="Artykuły biurowe"/>
    <x v="1"/>
    <n v="11"/>
    <n v="2.33"/>
    <n v="25.630000000000003"/>
  </r>
  <r>
    <x v="131"/>
    <s v="Kalkulator naukowy Plus"/>
    <s v="Artykuły biurowe"/>
    <x v="2"/>
    <n v="5"/>
    <n v="2.37"/>
    <n v="11.850000000000001"/>
  </r>
  <r>
    <x v="131"/>
    <s v="Kalkulator naukowy Plus"/>
    <s v="Artykuły biurowe"/>
    <x v="3"/>
    <n v="5"/>
    <n v="2.27"/>
    <n v="11.35"/>
  </r>
  <r>
    <x v="131"/>
    <s v="Kalkulator naukowy Plus"/>
    <s v="Artykuły biurowe"/>
    <x v="4"/>
    <n v="10"/>
    <n v="2.33"/>
    <n v="23.3"/>
  </r>
  <r>
    <x v="131"/>
    <s v="Kalkulator naukowy Plus"/>
    <s v="Artykuły biurowe"/>
    <x v="5"/>
    <n v="15"/>
    <n v="2.2599999999999998"/>
    <n v="33.9"/>
  </r>
  <r>
    <x v="131"/>
    <s v="Kalkulator naukowy Plus"/>
    <s v="Artykuły biurowe"/>
    <x v="6"/>
    <n v="29"/>
    <n v="2.33"/>
    <n v="67.570000000000007"/>
  </r>
  <r>
    <x v="131"/>
    <s v="Kalkulator naukowy Plus"/>
    <s v="Artykuły biurowe"/>
    <x v="7"/>
    <n v="26"/>
    <n v="2.36"/>
    <n v="61.36"/>
  </r>
  <r>
    <x v="131"/>
    <s v="Kalkulator naukowy Plus"/>
    <s v="Artykuły biurowe"/>
    <x v="8"/>
    <n v="43"/>
    <n v="2.2000000000000002"/>
    <n v="94.600000000000009"/>
  </r>
  <r>
    <x v="131"/>
    <s v="Kalkulator naukowy Plus"/>
    <s v="Artykuły biurowe"/>
    <x v="9"/>
    <n v="22"/>
    <n v="2.29"/>
    <n v="50.38"/>
  </r>
  <r>
    <x v="131"/>
    <s v="Kalkulator naukowy Plus"/>
    <s v="Artykuły biurowe"/>
    <x v="10"/>
    <n v="39"/>
    <n v="2.1800000000000002"/>
    <n v="85.02000000000001"/>
  </r>
  <r>
    <x v="131"/>
    <s v="Kalkulator naukowy Plus"/>
    <s v="Artykuły biurowe"/>
    <x v="11"/>
    <n v="24"/>
    <n v="2.2200000000000002"/>
    <n v="53.28"/>
  </r>
  <r>
    <x v="131"/>
    <s v="Kalkulator naukowy Plus"/>
    <s v="Artykuły biurowe"/>
    <x v="12"/>
    <n v="23"/>
    <n v="2.29"/>
    <n v="52.67"/>
  </r>
  <r>
    <x v="131"/>
    <s v="Kalkulator naukowy Plus"/>
    <s v="Artykuły biurowe"/>
    <x v="13"/>
    <n v="10"/>
    <n v="2.35"/>
    <n v="23.5"/>
  </r>
  <r>
    <x v="131"/>
    <s v="Kalkulator naukowy Plus"/>
    <s v="Artykuły biurowe"/>
    <x v="14"/>
    <n v="7"/>
    <n v="2.29"/>
    <n v="16.03"/>
  </r>
  <r>
    <x v="131"/>
    <s v="Kalkulator naukowy Plus"/>
    <s v="Artykuły biurowe"/>
    <x v="15"/>
    <n v="5"/>
    <n v="2.23"/>
    <n v="11.15"/>
  </r>
  <r>
    <x v="131"/>
    <s v="Kalkulator naukowy Plus"/>
    <s v="Artykuły biurowe"/>
    <x v="16"/>
    <n v="10"/>
    <n v="2.31"/>
    <n v="23.1"/>
  </r>
  <r>
    <x v="131"/>
    <s v="Kalkulator naukowy Plus"/>
    <s v="Artykuły biurowe"/>
    <x v="17"/>
    <n v="18"/>
    <n v="2.35"/>
    <n v="42.300000000000004"/>
  </r>
  <r>
    <x v="131"/>
    <s v="Kalkulator naukowy Plus"/>
    <s v="Artykuły biurowe"/>
    <x v="18"/>
    <n v="23"/>
    <n v="2.38"/>
    <n v="54.739999999999995"/>
  </r>
  <r>
    <x v="131"/>
    <s v="Kalkulator naukowy Plus"/>
    <s v="Artykuły biurowe"/>
    <x v="19"/>
    <n v="37"/>
    <n v="2.31"/>
    <n v="85.47"/>
  </r>
  <r>
    <x v="131"/>
    <s v="Kalkulator naukowy Plus"/>
    <s v="Artykuły biurowe"/>
    <x v="20"/>
    <n v="37"/>
    <n v="2.19"/>
    <n v="81.03"/>
  </r>
  <r>
    <x v="131"/>
    <s v="Kalkulator naukowy Plus"/>
    <s v="Artykuły biurowe"/>
    <x v="21"/>
    <n v="28"/>
    <n v="2.2599999999999998"/>
    <n v="63.279999999999994"/>
  </r>
  <r>
    <x v="131"/>
    <s v="Kalkulator naukowy Plus"/>
    <s v="Artykuły biurowe"/>
    <x v="22"/>
    <n v="31"/>
    <n v="2.1800000000000002"/>
    <n v="67.58"/>
  </r>
  <r>
    <x v="131"/>
    <s v="Kalkulator naukowy Plus"/>
    <s v="Artykuły biurowe"/>
    <x v="23"/>
    <n v="39"/>
    <n v="2.3199999999999998"/>
    <n v="90.47999999999999"/>
  </r>
  <r>
    <x v="132"/>
    <s v="Młotek stolarski XL"/>
    <s v="Narzędzia"/>
    <x v="0"/>
    <n v="63"/>
    <n v="247.29"/>
    <n v="15579.269999999999"/>
  </r>
  <r>
    <x v="132"/>
    <s v="Młotek stolarski XL"/>
    <s v="Narzędzia"/>
    <x v="1"/>
    <n v="31"/>
    <n v="269.91000000000003"/>
    <n v="8367.2100000000009"/>
  </r>
  <r>
    <x v="132"/>
    <s v="Młotek stolarski XL"/>
    <s v="Narzędzia"/>
    <x v="2"/>
    <n v="35"/>
    <n v="261.18"/>
    <n v="9141.3000000000011"/>
  </r>
  <r>
    <x v="132"/>
    <s v="Młotek stolarski XL"/>
    <s v="Narzędzia"/>
    <x v="3"/>
    <n v="20"/>
    <n v="270.31"/>
    <n v="5406.2"/>
  </r>
  <r>
    <x v="132"/>
    <s v="Młotek stolarski XL"/>
    <s v="Narzędzia"/>
    <x v="4"/>
    <n v="22"/>
    <n v="260.07"/>
    <n v="5721.54"/>
  </r>
  <r>
    <x v="132"/>
    <s v="Młotek stolarski XL"/>
    <s v="Narzędzia"/>
    <x v="5"/>
    <n v="30"/>
    <n v="269.85000000000002"/>
    <n v="8095.5000000000009"/>
  </r>
  <r>
    <x v="132"/>
    <s v="Młotek stolarski XL"/>
    <s v="Narzędzia"/>
    <x v="6"/>
    <n v="31"/>
    <n v="252.14"/>
    <n v="7816.3399999999992"/>
  </r>
  <r>
    <x v="132"/>
    <s v="Młotek stolarski XL"/>
    <s v="Narzędzia"/>
    <x v="7"/>
    <n v="42"/>
    <n v="268.02999999999997"/>
    <n v="11257.259999999998"/>
  </r>
  <r>
    <x v="132"/>
    <s v="Młotek stolarski XL"/>
    <s v="Narzędzia"/>
    <x v="8"/>
    <n v="78"/>
    <n v="253.14"/>
    <n v="19744.919999999998"/>
  </r>
  <r>
    <x v="132"/>
    <s v="Młotek stolarski XL"/>
    <s v="Narzędzia"/>
    <x v="9"/>
    <n v="73"/>
    <n v="247.99"/>
    <n v="18103.27"/>
  </r>
  <r>
    <x v="132"/>
    <s v="Młotek stolarski XL"/>
    <s v="Narzędzia"/>
    <x v="10"/>
    <n v="68"/>
    <n v="253.68"/>
    <n v="17250.240000000002"/>
  </r>
  <r>
    <x v="132"/>
    <s v="Młotek stolarski XL"/>
    <s v="Narzędzia"/>
    <x v="11"/>
    <n v="74"/>
    <n v="252.36"/>
    <n v="18674.64"/>
  </r>
  <r>
    <x v="132"/>
    <s v="Młotek stolarski XL"/>
    <s v="Narzędzia"/>
    <x v="12"/>
    <n v="64"/>
    <n v="253.71"/>
    <n v="16237.44"/>
  </r>
  <r>
    <x v="132"/>
    <s v="Młotek stolarski XL"/>
    <s v="Narzędzia"/>
    <x v="13"/>
    <n v="34"/>
    <n v="268.45"/>
    <n v="9127.2999999999993"/>
  </r>
  <r>
    <x v="132"/>
    <s v="Młotek stolarski XL"/>
    <s v="Narzędzia"/>
    <x v="14"/>
    <n v="29"/>
    <n v="260.14999999999998"/>
    <n v="7544.3499999999995"/>
  </r>
  <r>
    <x v="132"/>
    <s v="Młotek stolarski XL"/>
    <s v="Narzędzia"/>
    <x v="15"/>
    <n v="14"/>
    <n v="248.47"/>
    <n v="3478.58"/>
  </r>
  <r>
    <x v="132"/>
    <s v="Młotek stolarski XL"/>
    <s v="Narzędzia"/>
    <x v="16"/>
    <n v="19"/>
    <n v="251.44"/>
    <n v="4777.3599999999997"/>
  </r>
  <r>
    <x v="132"/>
    <s v="Młotek stolarski XL"/>
    <s v="Narzędzia"/>
    <x v="17"/>
    <n v="14"/>
    <n v="256.18"/>
    <n v="3586.52"/>
  </r>
  <r>
    <x v="132"/>
    <s v="Młotek stolarski XL"/>
    <s v="Narzędzia"/>
    <x v="18"/>
    <n v="39"/>
    <n v="259.16000000000003"/>
    <n v="10107.240000000002"/>
  </r>
  <r>
    <x v="132"/>
    <s v="Młotek stolarski XL"/>
    <s v="Narzędzia"/>
    <x v="19"/>
    <n v="41"/>
    <n v="255.06"/>
    <n v="10457.460000000001"/>
  </r>
  <r>
    <x v="132"/>
    <s v="Młotek stolarski XL"/>
    <s v="Narzędzia"/>
    <x v="20"/>
    <n v="73"/>
    <n v="256.94"/>
    <n v="18756.62"/>
  </r>
  <r>
    <x v="132"/>
    <s v="Młotek stolarski XL"/>
    <s v="Narzędzia"/>
    <x v="21"/>
    <n v="93"/>
    <n v="257.64"/>
    <n v="23960.52"/>
  </r>
  <r>
    <x v="132"/>
    <s v="Młotek stolarski XL"/>
    <s v="Narzędzia"/>
    <x v="22"/>
    <n v="66"/>
    <n v="266.04000000000002"/>
    <n v="17558.640000000003"/>
  </r>
  <r>
    <x v="132"/>
    <s v="Młotek stolarski XL"/>
    <s v="Narzędzia"/>
    <x v="23"/>
    <n v="68"/>
    <n v="258.31"/>
    <n v="17565.080000000002"/>
  </r>
  <r>
    <x v="133"/>
    <s v="Płatki śniadaniowe Compact"/>
    <s v="Spożywcze"/>
    <x v="0"/>
    <n v="2"/>
    <n v="10.88"/>
    <n v="21.76"/>
  </r>
  <r>
    <x v="133"/>
    <s v="Płatki śniadaniowe Compact"/>
    <s v="Spożywcze"/>
    <x v="1"/>
    <n v="3"/>
    <n v="11.59"/>
    <n v="34.769999999999996"/>
  </r>
  <r>
    <x v="133"/>
    <s v="Płatki śniadaniowe Compact"/>
    <s v="Spożywcze"/>
    <x v="2"/>
    <n v="4"/>
    <n v="11.72"/>
    <n v="46.88"/>
  </r>
  <r>
    <x v="133"/>
    <s v="Płatki śniadaniowe Compact"/>
    <s v="Spożywcze"/>
    <x v="3"/>
    <n v="4"/>
    <n v="11.19"/>
    <n v="44.76"/>
  </r>
  <r>
    <x v="133"/>
    <s v="Płatki śniadaniowe Compact"/>
    <s v="Spożywcze"/>
    <x v="4"/>
    <n v="4"/>
    <n v="11.79"/>
    <n v="47.16"/>
  </r>
  <r>
    <x v="133"/>
    <s v="Płatki śniadaniowe Compact"/>
    <s v="Spożywcze"/>
    <x v="5"/>
    <n v="5"/>
    <n v="10.95"/>
    <n v="54.75"/>
  </r>
  <r>
    <x v="133"/>
    <s v="Płatki śniadaniowe Compact"/>
    <s v="Spożywcze"/>
    <x v="6"/>
    <n v="3"/>
    <n v="10.89"/>
    <n v="32.67"/>
  </r>
  <r>
    <x v="133"/>
    <s v="Płatki śniadaniowe Compact"/>
    <s v="Spożywcze"/>
    <x v="7"/>
    <n v="1"/>
    <n v="11.5"/>
    <n v="11.5"/>
  </r>
  <r>
    <x v="133"/>
    <s v="Płatki śniadaniowe Compact"/>
    <s v="Spożywcze"/>
    <x v="8"/>
    <n v="2"/>
    <n v="11.73"/>
    <n v="23.46"/>
  </r>
  <r>
    <x v="133"/>
    <s v="Płatki śniadaniowe Compact"/>
    <s v="Spożywcze"/>
    <x v="9"/>
    <n v="1"/>
    <n v="10.88"/>
    <n v="10.88"/>
  </r>
  <r>
    <x v="133"/>
    <s v="Płatki śniadaniowe Compact"/>
    <s v="Spożywcze"/>
    <x v="10"/>
    <n v="1"/>
    <n v="11.2"/>
    <n v="11.2"/>
  </r>
  <r>
    <x v="133"/>
    <s v="Płatki śniadaniowe Compact"/>
    <s v="Spożywcze"/>
    <x v="11"/>
    <n v="1"/>
    <n v="10.76"/>
    <n v="10.76"/>
  </r>
  <r>
    <x v="133"/>
    <s v="Płatki śniadaniowe Compact"/>
    <s v="Spożywcze"/>
    <x v="12"/>
    <n v="1"/>
    <n v="11.41"/>
    <n v="11.41"/>
  </r>
  <r>
    <x v="133"/>
    <s v="Płatki śniadaniowe Compact"/>
    <s v="Spożywcze"/>
    <x v="13"/>
    <n v="3"/>
    <n v="11.19"/>
    <n v="33.57"/>
  </r>
  <r>
    <x v="133"/>
    <s v="Płatki śniadaniowe Compact"/>
    <s v="Spożywcze"/>
    <x v="14"/>
    <n v="4"/>
    <n v="11.85"/>
    <n v="47.4"/>
  </r>
  <r>
    <x v="133"/>
    <s v="Płatki śniadaniowe Compact"/>
    <s v="Spożywcze"/>
    <x v="15"/>
    <n v="5"/>
    <n v="10.86"/>
    <n v="54.3"/>
  </r>
  <r>
    <x v="133"/>
    <s v="Płatki śniadaniowe Compact"/>
    <s v="Spożywcze"/>
    <x v="16"/>
    <n v="6"/>
    <n v="11.68"/>
    <n v="70.08"/>
  </r>
  <r>
    <x v="133"/>
    <s v="Płatki śniadaniowe Compact"/>
    <s v="Spożywcze"/>
    <x v="17"/>
    <n v="4"/>
    <n v="11.23"/>
    <n v="44.92"/>
  </r>
  <r>
    <x v="133"/>
    <s v="Płatki śniadaniowe Compact"/>
    <s v="Spożywcze"/>
    <x v="18"/>
    <n v="6"/>
    <n v="11.26"/>
    <n v="67.56"/>
  </r>
  <r>
    <x v="133"/>
    <s v="Płatki śniadaniowe Compact"/>
    <s v="Spożywcze"/>
    <x v="19"/>
    <n v="4"/>
    <n v="11.35"/>
    <n v="45.4"/>
  </r>
  <r>
    <x v="133"/>
    <s v="Płatki śniadaniowe Compact"/>
    <s v="Spożywcze"/>
    <x v="20"/>
    <n v="3"/>
    <n v="11.45"/>
    <n v="34.349999999999994"/>
  </r>
  <r>
    <x v="133"/>
    <s v="Płatki śniadaniowe Compact"/>
    <s v="Spożywcze"/>
    <x v="21"/>
    <n v="2"/>
    <n v="11.5"/>
    <n v="23"/>
  </r>
  <r>
    <x v="133"/>
    <s v="Płatki śniadaniowe Compact"/>
    <s v="Spożywcze"/>
    <x v="22"/>
    <n v="1"/>
    <n v="11.36"/>
    <n v="11.36"/>
  </r>
  <r>
    <x v="133"/>
    <s v="Płatki śniadaniowe Compact"/>
    <s v="Spożywcze"/>
    <x v="23"/>
    <n v="1"/>
    <n v="11.82"/>
    <n v="11.82"/>
  </r>
  <r>
    <x v="134"/>
    <s v="Buty sportowe Compact"/>
    <s v="Obuwie"/>
    <x v="0"/>
    <n v="0"/>
    <n v="210.53"/>
    <n v="0"/>
  </r>
  <r>
    <x v="134"/>
    <s v="Buty sportowe Compact"/>
    <s v="Obuwie"/>
    <x v="1"/>
    <n v="0"/>
    <n v="214.47"/>
    <n v="0"/>
  </r>
  <r>
    <x v="134"/>
    <s v="Buty sportowe Compact"/>
    <s v="Obuwie"/>
    <x v="2"/>
    <n v="5"/>
    <n v="228.26"/>
    <n v="1141.3"/>
  </r>
  <r>
    <x v="134"/>
    <s v="Buty sportowe Compact"/>
    <s v="Obuwie"/>
    <x v="3"/>
    <n v="3"/>
    <n v="215.25"/>
    <n v="645.75"/>
  </r>
  <r>
    <x v="134"/>
    <s v="Buty sportowe Compact"/>
    <s v="Obuwie"/>
    <x v="4"/>
    <n v="2"/>
    <n v="221.27"/>
    <n v="442.54"/>
  </r>
  <r>
    <x v="134"/>
    <s v="Buty sportowe Compact"/>
    <s v="Obuwie"/>
    <x v="5"/>
    <n v="1"/>
    <n v="228.53"/>
    <n v="228.53"/>
  </r>
  <r>
    <x v="134"/>
    <s v="Buty sportowe Compact"/>
    <s v="Obuwie"/>
    <x v="6"/>
    <n v="0"/>
    <n v="227.67"/>
    <n v="0"/>
  </r>
  <r>
    <x v="134"/>
    <s v="Buty sportowe Compact"/>
    <s v="Obuwie"/>
    <x v="7"/>
    <n v="2"/>
    <n v="220.25"/>
    <n v="440.5"/>
  </r>
  <r>
    <x v="134"/>
    <s v="Buty sportowe Compact"/>
    <s v="Obuwie"/>
    <x v="8"/>
    <n v="1"/>
    <n v="230.62"/>
    <n v="230.62"/>
  </r>
  <r>
    <x v="134"/>
    <s v="Buty sportowe Compact"/>
    <s v="Obuwie"/>
    <x v="9"/>
    <n v="0"/>
    <n v="226.46"/>
    <n v="0"/>
  </r>
  <r>
    <x v="134"/>
    <s v="Buty sportowe Compact"/>
    <s v="Obuwie"/>
    <x v="10"/>
    <n v="2"/>
    <n v="212.69"/>
    <n v="425.38"/>
  </r>
  <r>
    <x v="134"/>
    <s v="Buty sportowe Compact"/>
    <s v="Obuwie"/>
    <x v="11"/>
    <n v="2"/>
    <n v="210.87"/>
    <n v="421.74"/>
  </r>
  <r>
    <x v="134"/>
    <s v="Buty sportowe Compact"/>
    <s v="Obuwie"/>
    <x v="12"/>
    <n v="0"/>
    <n v="211.82"/>
    <n v="0"/>
  </r>
  <r>
    <x v="134"/>
    <s v="Buty sportowe Compact"/>
    <s v="Obuwie"/>
    <x v="13"/>
    <n v="3"/>
    <n v="224.64"/>
    <n v="673.92"/>
  </r>
  <r>
    <x v="134"/>
    <s v="Buty sportowe Compact"/>
    <s v="Obuwie"/>
    <x v="14"/>
    <n v="2"/>
    <n v="211.4"/>
    <n v="422.8"/>
  </r>
  <r>
    <x v="134"/>
    <s v="Buty sportowe Compact"/>
    <s v="Obuwie"/>
    <x v="15"/>
    <n v="4"/>
    <n v="214.41"/>
    <n v="857.64"/>
  </r>
  <r>
    <x v="134"/>
    <s v="Buty sportowe Compact"/>
    <s v="Obuwie"/>
    <x v="16"/>
    <n v="0"/>
    <n v="211.67"/>
    <n v="0"/>
  </r>
  <r>
    <x v="134"/>
    <s v="Buty sportowe Compact"/>
    <s v="Obuwie"/>
    <x v="17"/>
    <n v="0"/>
    <n v="213.63"/>
    <n v="0"/>
  </r>
  <r>
    <x v="134"/>
    <s v="Buty sportowe Compact"/>
    <s v="Obuwie"/>
    <x v="18"/>
    <n v="4"/>
    <n v="210.84"/>
    <n v="843.36"/>
  </r>
  <r>
    <x v="134"/>
    <s v="Buty sportowe Compact"/>
    <s v="Obuwie"/>
    <x v="19"/>
    <n v="2"/>
    <n v="225.44"/>
    <n v="450.88"/>
  </r>
  <r>
    <x v="134"/>
    <s v="Buty sportowe Compact"/>
    <s v="Obuwie"/>
    <x v="20"/>
    <n v="1"/>
    <n v="229.97"/>
    <n v="229.97"/>
  </r>
  <r>
    <x v="134"/>
    <s v="Buty sportowe Compact"/>
    <s v="Obuwie"/>
    <x v="21"/>
    <n v="1"/>
    <n v="226.75"/>
    <n v="226.75"/>
  </r>
  <r>
    <x v="134"/>
    <s v="Buty sportowe Compact"/>
    <s v="Obuwie"/>
    <x v="22"/>
    <n v="1"/>
    <n v="215.98"/>
    <n v="215.98"/>
  </r>
  <r>
    <x v="134"/>
    <s v="Buty sportowe Compact"/>
    <s v="Obuwie"/>
    <x v="23"/>
    <n v="1"/>
    <n v="226.34"/>
    <n v="226.34"/>
  </r>
  <r>
    <x v="135"/>
    <s v="Mata do jogi"/>
    <s v="Sport i rekreacja"/>
    <x v="0"/>
    <n v="20"/>
    <n v="514.84"/>
    <n v="10296.800000000001"/>
  </r>
  <r>
    <x v="135"/>
    <s v="Mata do jogi"/>
    <s v="Sport i rekreacja"/>
    <x v="1"/>
    <n v="33"/>
    <n v="517"/>
    <n v="17061"/>
  </r>
  <r>
    <x v="135"/>
    <s v="Mata do jogi"/>
    <s v="Sport i rekreacja"/>
    <x v="2"/>
    <n v="30"/>
    <n v="506.17"/>
    <n v="15185.1"/>
  </r>
  <r>
    <x v="135"/>
    <s v="Mata do jogi"/>
    <s v="Sport i rekreacja"/>
    <x v="3"/>
    <n v="30"/>
    <n v="489.47"/>
    <n v="14684.1"/>
  </r>
  <r>
    <x v="135"/>
    <s v="Mata do jogi"/>
    <s v="Sport i rekreacja"/>
    <x v="4"/>
    <n v="23"/>
    <n v="487.38"/>
    <n v="11209.74"/>
  </r>
  <r>
    <x v="135"/>
    <s v="Mata do jogi"/>
    <s v="Sport i rekreacja"/>
    <x v="5"/>
    <n v="23"/>
    <n v="485.27"/>
    <n v="11161.21"/>
  </r>
  <r>
    <x v="135"/>
    <s v="Mata do jogi"/>
    <s v="Sport i rekreacja"/>
    <x v="6"/>
    <n v="14"/>
    <n v="514.47"/>
    <n v="7202.58"/>
  </r>
  <r>
    <x v="135"/>
    <s v="Mata do jogi"/>
    <s v="Sport i rekreacja"/>
    <x v="7"/>
    <n v="5"/>
    <n v="496.74"/>
    <n v="2483.6999999999998"/>
  </r>
  <r>
    <x v="135"/>
    <s v="Mata do jogi"/>
    <s v="Sport i rekreacja"/>
    <x v="8"/>
    <n v="4"/>
    <n v="522.30999999999995"/>
    <n v="2089.2399999999998"/>
  </r>
  <r>
    <x v="135"/>
    <s v="Mata do jogi"/>
    <s v="Sport i rekreacja"/>
    <x v="9"/>
    <n v="5"/>
    <n v="498.01"/>
    <n v="2490.0500000000002"/>
  </r>
  <r>
    <x v="135"/>
    <s v="Mata do jogi"/>
    <s v="Sport i rekreacja"/>
    <x v="10"/>
    <n v="11"/>
    <n v="483.08"/>
    <n v="5313.88"/>
  </r>
  <r>
    <x v="135"/>
    <s v="Mata do jogi"/>
    <s v="Sport i rekreacja"/>
    <x v="11"/>
    <n v="16"/>
    <n v="514.16"/>
    <n v="8226.56"/>
  </r>
  <r>
    <x v="135"/>
    <s v="Mata do jogi"/>
    <s v="Sport i rekreacja"/>
    <x v="12"/>
    <n v="31"/>
    <n v="520.32000000000005"/>
    <n v="16129.920000000002"/>
  </r>
  <r>
    <x v="135"/>
    <s v="Mata do jogi"/>
    <s v="Sport i rekreacja"/>
    <x v="13"/>
    <n v="38"/>
    <n v="501.93"/>
    <n v="19073.34"/>
  </r>
  <r>
    <x v="135"/>
    <s v="Mata do jogi"/>
    <s v="Sport i rekreacja"/>
    <x v="14"/>
    <n v="42"/>
    <n v="474.26"/>
    <n v="19918.919999999998"/>
  </r>
  <r>
    <x v="135"/>
    <s v="Mata do jogi"/>
    <s v="Sport i rekreacja"/>
    <x v="15"/>
    <n v="43"/>
    <n v="487.58"/>
    <n v="20965.939999999999"/>
  </r>
  <r>
    <x v="135"/>
    <s v="Mata do jogi"/>
    <s v="Sport i rekreacja"/>
    <x v="16"/>
    <n v="26"/>
    <n v="477.8"/>
    <n v="12422.800000000001"/>
  </r>
  <r>
    <x v="135"/>
    <s v="Mata do jogi"/>
    <s v="Sport i rekreacja"/>
    <x v="17"/>
    <n v="20"/>
    <n v="508.14"/>
    <n v="10162.799999999999"/>
  </r>
  <r>
    <x v="135"/>
    <s v="Mata do jogi"/>
    <s v="Sport i rekreacja"/>
    <x v="18"/>
    <n v="12"/>
    <n v="511.57"/>
    <n v="6138.84"/>
  </r>
  <r>
    <x v="135"/>
    <s v="Mata do jogi"/>
    <s v="Sport i rekreacja"/>
    <x v="19"/>
    <n v="6"/>
    <n v="516.04999999999995"/>
    <n v="3096.2999999999997"/>
  </r>
  <r>
    <x v="135"/>
    <s v="Mata do jogi"/>
    <s v="Sport i rekreacja"/>
    <x v="20"/>
    <n v="5"/>
    <n v="513.88"/>
    <n v="2569.4"/>
  </r>
  <r>
    <x v="135"/>
    <s v="Mata do jogi"/>
    <s v="Sport i rekreacja"/>
    <x v="21"/>
    <n v="7"/>
    <n v="474.15"/>
    <n v="3319.0499999999997"/>
  </r>
  <r>
    <x v="135"/>
    <s v="Mata do jogi"/>
    <s v="Sport i rekreacja"/>
    <x v="22"/>
    <n v="12"/>
    <n v="479.92"/>
    <n v="5759.04"/>
  </r>
  <r>
    <x v="135"/>
    <s v="Mata do jogi"/>
    <s v="Sport i rekreacja"/>
    <x v="23"/>
    <n v="23"/>
    <n v="487.11"/>
    <n v="11203.53"/>
  </r>
  <r>
    <x v="136"/>
    <s v="Makaron pszenny 500g Plus"/>
    <s v="Spożywcze"/>
    <x v="0"/>
    <n v="7"/>
    <n v="12.24"/>
    <n v="85.68"/>
  </r>
  <r>
    <x v="136"/>
    <s v="Makaron pszenny 500g Plus"/>
    <s v="Spożywcze"/>
    <x v="1"/>
    <n v="8"/>
    <n v="12.45"/>
    <n v="99.6"/>
  </r>
  <r>
    <x v="136"/>
    <s v="Makaron pszenny 500g Plus"/>
    <s v="Spożywcze"/>
    <x v="2"/>
    <n v="7"/>
    <n v="12.85"/>
    <n v="89.95"/>
  </r>
  <r>
    <x v="136"/>
    <s v="Makaron pszenny 500g Plus"/>
    <s v="Spożywcze"/>
    <x v="3"/>
    <n v="8"/>
    <n v="12.38"/>
    <n v="99.04"/>
  </r>
  <r>
    <x v="136"/>
    <s v="Makaron pszenny 500g Plus"/>
    <s v="Spożywcze"/>
    <x v="4"/>
    <n v="8"/>
    <n v="12.74"/>
    <n v="101.92"/>
  </r>
  <r>
    <x v="136"/>
    <s v="Makaron pszenny 500g Plus"/>
    <s v="Spożywcze"/>
    <x v="5"/>
    <n v="8"/>
    <n v="12.54"/>
    <n v="100.32"/>
  </r>
  <r>
    <x v="136"/>
    <s v="Makaron pszenny 500g Plus"/>
    <s v="Spożywcze"/>
    <x v="6"/>
    <n v="8"/>
    <n v="12.83"/>
    <n v="102.64"/>
  </r>
  <r>
    <x v="136"/>
    <s v="Makaron pszenny 500g Plus"/>
    <s v="Spożywcze"/>
    <x v="7"/>
    <n v="8"/>
    <n v="12.4"/>
    <n v="99.2"/>
  </r>
  <r>
    <x v="136"/>
    <s v="Makaron pszenny 500g Plus"/>
    <s v="Spożywcze"/>
    <x v="8"/>
    <n v="9"/>
    <n v="13.3"/>
    <n v="119.7"/>
  </r>
  <r>
    <x v="136"/>
    <s v="Makaron pszenny 500g Plus"/>
    <s v="Spożywcze"/>
    <x v="9"/>
    <n v="7"/>
    <n v="13.18"/>
    <n v="92.259999999999991"/>
  </r>
  <r>
    <x v="136"/>
    <s v="Makaron pszenny 500g Plus"/>
    <s v="Spożywcze"/>
    <x v="10"/>
    <n v="8"/>
    <n v="12.43"/>
    <n v="99.44"/>
  </r>
  <r>
    <x v="136"/>
    <s v="Makaron pszenny 500g Plus"/>
    <s v="Spożywcze"/>
    <x v="11"/>
    <n v="8"/>
    <n v="12.4"/>
    <n v="99.2"/>
  </r>
  <r>
    <x v="136"/>
    <s v="Makaron pszenny 500g Plus"/>
    <s v="Spożywcze"/>
    <x v="12"/>
    <n v="8"/>
    <n v="12.41"/>
    <n v="99.28"/>
  </r>
  <r>
    <x v="136"/>
    <s v="Makaron pszenny 500g Plus"/>
    <s v="Spożywcze"/>
    <x v="13"/>
    <n v="10"/>
    <n v="12.98"/>
    <n v="129.80000000000001"/>
  </r>
  <r>
    <x v="136"/>
    <s v="Makaron pszenny 500g Plus"/>
    <s v="Spożywcze"/>
    <x v="14"/>
    <n v="9"/>
    <n v="13.35"/>
    <n v="120.14999999999999"/>
  </r>
  <r>
    <x v="136"/>
    <s v="Makaron pszenny 500g Plus"/>
    <s v="Spożywcze"/>
    <x v="15"/>
    <n v="8"/>
    <n v="12.75"/>
    <n v="102"/>
  </r>
  <r>
    <x v="136"/>
    <s v="Makaron pszenny 500g Plus"/>
    <s v="Spożywcze"/>
    <x v="16"/>
    <n v="8"/>
    <n v="13.37"/>
    <n v="106.96"/>
  </r>
  <r>
    <x v="136"/>
    <s v="Makaron pszenny 500g Plus"/>
    <s v="Spożywcze"/>
    <x v="17"/>
    <n v="8"/>
    <n v="13.09"/>
    <n v="104.72"/>
  </r>
  <r>
    <x v="136"/>
    <s v="Makaron pszenny 500g Plus"/>
    <s v="Spożywcze"/>
    <x v="18"/>
    <n v="8"/>
    <n v="12.82"/>
    <n v="102.56"/>
  </r>
  <r>
    <x v="136"/>
    <s v="Makaron pszenny 500g Plus"/>
    <s v="Spożywcze"/>
    <x v="19"/>
    <n v="9"/>
    <n v="12.62"/>
    <n v="113.58"/>
  </r>
  <r>
    <x v="136"/>
    <s v="Makaron pszenny 500g Plus"/>
    <s v="Spożywcze"/>
    <x v="20"/>
    <n v="9"/>
    <n v="12.31"/>
    <n v="110.79"/>
  </r>
  <r>
    <x v="136"/>
    <s v="Makaron pszenny 500g Plus"/>
    <s v="Spożywcze"/>
    <x v="21"/>
    <n v="9"/>
    <n v="12.67"/>
    <n v="114.03"/>
  </r>
  <r>
    <x v="136"/>
    <s v="Makaron pszenny 500g Plus"/>
    <s v="Spożywcze"/>
    <x v="22"/>
    <n v="9"/>
    <n v="12.83"/>
    <n v="115.47"/>
  </r>
  <r>
    <x v="136"/>
    <s v="Makaron pszenny 500g Plus"/>
    <s v="Spożywcze"/>
    <x v="23"/>
    <n v="9"/>
    <n v="12.36"/>
    <n v="111.24"/>
  </r>
  <r>
    <x v="137"/>
    <s v="Klapki basenowe"/>
    <s v="Obuwie"/>
    <x v="0"/>
    <n v="13"/>
    <n v="57.43"/>
    <n v="746.59"/>
  </r>
  <r>
    <x v="137"/>
    <s v="Klapki basenowe"/>
    <s v="Obuwie"/>
    <x v="1"/>
    <n v="0"/>
    <n v="61.47"/>
    <n v="0"/>
  </r>
  <r>
    <x v="137"/>
    <s v="Klapki basenowe"/>
    <s v="Obuwie"/>
    <x v="2"/>
    <n v="0"/>
    <n v="62.97"/>
    <n v="0"/>
  </r>
  <r>
    <x v="137"/>
    <s v="Klapki basenowe"/>
    <s v="Obuwie"/>
    <x v="3"/>
    <n v="11"/>
    <n v="61.56"/>
    <n v="677.16000000000008"/>
  </r>
  <r>
    <x v="137"/>
    <s v="Klapki basenowe"/>
    <s v="Obuwie"/>
    <x v="4"/>
    <n v="3"/>
    <n v="58.09"/>
    <n v="174.27"/>
  </r>
  <r>
    <x v="137"/>
    <s v="Klapki basenowe"/>
    <s v="Obuwie"/>
    <x v="5"/>
    <n v="0"/>
    <n v="62.26"/>
    <n v="0"/>
  </r>
  <r>
    <x v="137"/>
    <s v="Klapki basenowe"/>
    <s v="Obuwie"/>
    <x v="6"/>
    <n v="21"/>
    <n v="59.63"/>
    <n v="1252.23"/>
  </r>
  <r>
    <x v="137"/>
    <s v="Klapki basenowe"/>
    <s v="Obuwie"/>
    <x v="7"/>
    <n v="16"/>
    <n v="57.57"/>
    <n v="921.12"/>
  </r>
  <r>
    <x v="137"/>
    <s v="Klapki basenowe"/>
    <s v="Obuwie"/>
    <x v="8"/>
    <n v="10"/>
    <n v="58.19"/>
    <n v="581.9"/>
  </r>
  <r>
    <x v="137"/>
    <s v="Klapki basenowe"/>
    <s v="Obuwie"/>
    <x v="9"/>
    <n v="19"/>
    <n v="62.71"/>
    <n v="1191.49"/>
  </r>
  <r>
    <x v="137"/>
    <s v="Klapki basenowe"/>
    <s v="Obuwie"/>
    <x v="10"/>
    <n v="29"/>
    <n v="61.8"/>
    <n v="1792.1999999999998"/>
  </r>
  <r>
    <x v="137"/>
    <s v="Klapki basenowe"/>
    <s v="Obuwie"/>
    <x v="11"/>
    <n v="11"/>
    <n v="60.05"/>
    <n v="660.55"/>
  </r>
  <r>
    <x v="137"/>
    <s v="Klapki basenowe"/>
    <s v="Obuwie"/>
    <x v="12"/>
    <n v="6"/>
    <n v="58.47"/>
    <n v="350.82"/>
  </r>
  <r>
    <x v="137"/>
    <s v="Klapki basenowe"/>
    <s v="Obuwie"/>
    <x v="13"/>
    <n v="0"/>
    <n v="57.57"/>
    <n v="0"/>
  </r>
  <r>
    <x v="137"/>
    <s v="Klapki basenowe"/>
    <s v="Obuwie"/>
    <x v="14"/>
    <n v="11"/>
    <n v="62.75"/>
    <n v="690.25"/>
  </r>
  <r>
    <x v="137"/>
    <s v="Klapki basenowe"/>
    <s v="Obuwie"/>
    <x v="15"/>
    <n v="0"/>
    <n v="63.27"/>
    <n v="0"/>
  </r>
  <r>
    <x v="137"/>
    <s v="Klapki basenowe"/>
    <s v="Obuwie"/>
    <x v="16"/>
    <n v="2"/>
    <n v="61.96"/>
    <n v="123.92"/>
  </r>
  <r>
    <x v="137"/>
    <s v="Klapki basenowe"/>
    <s v="Obuwie"/>
    <x v="17"/>
    <n v="14"/>
    <n v="62.55"/>
    <n v="875.69999999999993"/>
  </r>
  <r>
    <x v="137"/>
    <s v="Klapki basenowe"/>
    <s v="Obuwie"/>
    <x v="18"/>
    <n v="0"/>
    <n v="58.62"/>
    <n v="0"/>
  </r>
  <r>
    <x v="137"/>
    <s v="Klapki basenowe"/>
    <s v="Obuwie"/>
    <x v="19"/>
    <n v="0"/>
    <n v="62.89"/>
    <n v="0"/>
  </r>
  <r>
    <x v="137"/>
    <s v="Klapki basenowe"/>
    <s v="Obuwie"/>
    <x v="20"/>
    <n v="13"/>
    <n v="62.78"/>
    <n v="816.14"/>
  </r>
  <r>
    <x v="137"/>
    <s v="Klapki basenowe"/>
    <s v="Obuwie"/>
    <x v="21"/>
    <n v="7"/>
    <n v="61.9"/>
    <n v="433.3"/>
  </r>
  <r>
    <x v="137"/>
    <s v="Klapki basenowe"/>
    <s v="Obuwie"/>
    <x v="22"/>
    <n v="12"/>
    <n v="59.47"/>
    <n v="713.64"/>
  </r>
  <r>
    <x v="137"/>
    <s v="Klapki basenowe"/>
    <s v="Obuwie"/>
    <x v="23"/>
    <n v="0"/>
    <n v="60.84"/>
    <n v="0"/>
  </r>
  <r>
    <x v="138"/>
    <s v="Lalka interaktywna Classic"/>
    <s v="Zabawki"/>
    <x v="0"/>
    <n v="2"/>
    <n v="113.88"/>
    <n v="227.76"/>
  </r>
  <r>
    <x v="138"/>
    <s v="Lalka interaktywna Classic"/>
    <s v="Zabawki"/>
    <x v="1"/>
    <n v="2"/>
    <n v="109.4"/>
    <n v="218.8"/>
  </r>
  <r>
    <x v="138"/>
    <s v="Lalka interaktywna Classic"/>
    <s v="Zabawki"/>
    <x v="2"/>
    <n v="2"/>
    <n v="113.5"/>
    <n v="227"/>
  </r>
  <r>
    <x v="138"/>
    <s v="Lalka interaktywna Classic"/>
    <s v="Zabawki"/>
    <x v="3"/>
    <n v="2"/>
    <n v="105.85"/>
    <n v="211.7"/>
  </r>
  <r>
    <x v="138"/>
    <s v="Lalka interaktywna Classic"/>
    <s v="Zabawki"/>
    <x v="4"/>
    <n v="2"/>
    <n v="105.91"/>
    <n v="211.82"/>
  </r>
  <r>
    <x v="138"/>
    <s v="Lalka interaktywna Classic"/>
    <s v="Zabawki"/>
    <x v="5"/>
    <n v="2"/>
    <n v="112.92"/>
    <n v="225.84"/>
  </r>
  <r>
    <x v="138"/>
    <s v="Lalka interaktywna Classic"/>
    <s v="Zabawki"/>
    <x v="6"/>
    <n v="2"/>
    <n v="107.86"/>
    <n v="215.72"/>
  </r>
  <r>
    <x v="138"/>
    <s v="Lalka interaktywna Classic"/>
    <s v="Zabawki"/>
    <x v="7"/>
    <n v="2"/>
    <n v="106.82"/>
    <n v="213.64"/>
  </r>
  <r>
    <x v="138"/>
    <s v="Lalka interaktywna Classic"/>
    <s v="Zabawki"/>
    <x v="8"/>
    <n v="2"/>
    <n v="107.67"/>
    <n v="215.34"/>
  </r>
  <r>
    <x v="138"/>
    <s v="Lalka interaktywna Classic"/>
    <s v="Zabawki"/>
    <x v="9"/>
    <n v="2"/>
    <n v="108.35"/>
    <n v="216.7"/>
  </r>
  <r>
    <x v="138"/>
    <s v="Lalka interaktywna Classic"/>
    <s v="Zabawki"/>
    <x v="10"/>
    <n v="2"/>
    <n v="111.91"/>
    <n v="223.82"/>
  </r>
  <r>
    <x v="138"/>
    <s v="Lalka interaktywna Classic"/>
    <s v="Zabawki"/>
    <x v="11"/>
    <n v="2"/>
    <n v="104.7"/>
    <n v="209.4"/>
  </r>
  <r>
    <x v="138"/>
    <s v="Lalka interaktywna Classic"/>
    <s v="Zabawki"/>
    <x v="12"/>
    <n v="2"/>
    <n v="113.72"/>
    <n v="227.44"/>
  </r>
  <r>
    <x v="138"/>
    <s v="Lalka interaktywna Classic"/>
    <s v="Zabawki"/>
    <x v="13"/>
    <n v="2"/>
    <n v="110.23"/>
    <n v="220.46"/>
  </r>
  <r>
    <x v="138"/>
    <s v="Lalka interaktywna Classic"/>
    <s v="Zabawki"/>
    <x v="14"/>
    <n v="2"/>
    <n v="113.68"/>
    <n v="227.36"/>
  </r>
  <r>
    <x v="138"/>
    <s v="Lalka interaktywna Classic"/>
    <s v="Zabawki"/>
    <x v="15"/>
    <n v="2"/>
    <n v="112.16"/>
    <n v="224.32"/>
  </r>
  <r>
    <x v="138"/>
    <s v="Lalka interaktywna Classic"/>
    <s v="Zabawki"/>
    <x v="16"/>
    <n v="2"/>
    <n v="103.93"/>
    <n v="207.86"/>
  </r>
  <r>
    <x v="138"/>
    <s v="Lalka interaktywna Classic"/>
    <s v="Zabawki"/>
    <x v="17"/>
    <n v="2"/>
    <n v="105.35"/>
    <n v="210.7"/>
  </r>
  <r>
    <x v="138"/>
    <s v="Lalka interaktywna Classic"/>
    <s v="Zabawki"/>
    <x v="18"/>
    <n v="2"/>
    <n v="106.09"/>
    <n v="212.18"/>
  </r>
  <r>
    <x v="138"/>
    <s v="Lalka interaktywna Classic"/>
    <s v="Zabawki"/>
    <x v="19"/>
    <n v="2"/>
    <n v="107.52"/>
    <n v="215.04"/>
  </r>
  <r>
    <x v="138"/>
    <s v="Lalka interaktywna Classic"/>
    <s v="Zabawki"/>
    <x v="20"/>
    <n v="2"/>
    <n v="106.39"/>
    <n v="212.78"/>
  </r>
  <r>
    <x v="138"/>
    <s v="Lalka interaktywna Classic"/>
    <s v="Zabawki"/>
    <x v="21"/>
    <n v="2"/>
    <n v="112.11"/>
    <n v="224.22"/>
  </r>
  <r>
    <x v="138"/>
    <s v="Lalka interaktywna Classic"/>
    <s v="Zabawki"/>
    <x v="22"/>
    <n v="2"/>
    <n v="105.19"/>
    <n v="210.38"/>
  </r>
  <r>
    <x v="138"/>
    <s v="Lalka interaktywna Classic"/>
    <s v="Zabawki"/>
    <x v="23"/>
    <n v="2"/>
    <n v="105.39"/>
    <n v="210.78"/>
  </r>
  <r>
    <x v="139"/>
    <s v="Żyrandol sufitowy Mini"/>
    <s v="Oświetlenie"/>
    <x v="0"/>
    <n v="11"/>
    <n v="87.08"/>
    <n v="957.88"/>
  </r>
  <r>
    <x v="139"/>
    <s v="Żyrandol sufitowy Mini"/>
    <s v="Oświetlenie"/>
    <x v="1"/>
    <n v="18"/>
    <n v="85.79"/>
    <n v="1544.22"/>
  </r>
  <r>
    <x v="139"/>
    <s v="Żyrandol sufitowy Mini"/>
    <s v="Oświetlenie"/>
    <x v="2"/>
    <n v="15"/>
    <n v="89.31"/>
    <n v="1339.65"/>
  </r>
  <r>
    <x v="139"/>
    <s v="Żyrandol sufitowy Mini"/>
    <s v="Oświetlenie"/>
    <x v="3"/>
    <n v="26"/>
    <n v="91.59"/>
    <n v="2381.34"/>
  </r>
  <r>
    <x v="139"/>
    <s v="Żyrandol sufitowy Mini"/>
    <s v="Oświetlenie"/>
    <x v="4"/>
    <n v="23"/>
    <n v="92.81"/>
    <n v="2134.63"/>
  </r>
  <r>
    <x v="139"/>
    <s v="Żyrandol sufitowy Mini"/>
    <s v="Oświetlenie"/>
    <x v="5"/>
    <n v="14"/>
    <n v="92.64"/>
    <n v="1296.96"/>
  </r>
  <r>
    <x v="139"/>
    <s v="Żyrandol sufitowy Mini"/>
    <s v="Oświetlenie"/>
    <x v="6"/>
    <n v="4"/>
    <n v="91.89"/>
    <n v="367.56"/>
  </r>
  <r>
    <x v="139"/>
    <s v="Żyrandol sufitowy Mini"/>
    <s v="Oświetlenie"/>
    <x v="7"/>
    <n v="8"/>
    <n v="86.97"/>
    <n v="695.76"/>
  </r>
  <r>
    <x v="139"/>
    <s v="Żyrandol sufitowy Mini"/>
    <s v="Oświetlenie"/>
    <x v="8"/>
    <n v="3"/>
    <n v="85.69"/>
    <n v="257.07"/>
  </r>
  <r>
    <x v="139"/>
    <s v="Żyrandol sufitowy Mini"/>
    <s v="Oświetlenie"/>
    <x v="9"/>
    <n v="4"/>
    <n v="92.34"/>
    <n v="369.36"/>
  </r>
  <r>
    <x v="139"/>
    <s v="Żyrandol sufitowy Mini"/>
    <s v="Oświetlenie"/>
    <x v="10"/>
    <n v="5"/>
    <n v="85.16"/>
    <n v="425.79999999999995"/>
  </r>
  <r>
    <x v="139"/>
    <s v="Żyrandol sufitowy Mini"/>
    <s v="Oświetlenie"/>
    <x v="11"/>
    <n v="7"/>
    <n v="89.08"/>
    <n v="623.55999999999995"/>
  </r>
  <r>
    <x v="139"/>
    <s v="Żyrandol sufitowy Mini"/>
    <s v="Oświetlenie"/>
    <x v="12"/>
    <n v="14"/>
    <n v="86"/>
    <n v="1204"/>
  </r>
  <r>
    <x v="139"/>
    <s v="Żyrandol sufitowy Mini"/>
    <s v="Oświetlenie"/>
    <x v="13"/>
    <n v="14"/>
    <n v="88.12"/>
    <n v="1233.68"/>
  </r>
  <r>
    <x v="139"/>
    <s v="Żyrandol sufitowy Mini"/>
    <s v="Oświetlenie"/>
    <x v="14"/>
    <n v="15"/>
    <n v="88.88"/>
    <n v="1333.1999999999998"/>
  </r>
  <r>
    <x v="139"/>
    <s v="Żyrandol sufitowy Mini"/>
    <s v="Oświetlenie"/>
    <x v="15"/>
    <n v="22"/>
    <n v="87.56"/>
    <n v="1926.3200000000002"/>
  </r>
  <r>
    <x v="139"/>
    <s v="Żyrandol sufitowy Mini"/>
    <s v="Oświetlenie"/>
    <x v="16"/>
    <n v="18"/>
    <n v="90.46"/>
    <n v="1628.28"/>
  </r>
  <r>
    <x v="139"/>
    <s v="Żyrandol sufitowy Mini"/>
    <s v="Oświetlenie"/>
    <x v="17"/>
    <n v="13"/>
    <n v="92.72"/>
    <n v="1205.3599999999999"/>
  </r>
  <r>
    <x v="139"/>
    <s v="Żyrandol sufitowy Mini"/>
    <s v="Oświetlenie"/>
    <x v="18"/>
    <n v="11"/>
    <n v="90.6"/>
    <n v="996.59999999999991"/>
  </r>
  <r>
    <x v="139"/>
    <s v="Żyrandol sufitowy Mini"/>
    <s v="Oświetlenie"/>
    <x v="19"/>
    <n v="6"/>
    <n v="86.78"/>
    <n v="520.68000000000006"/>
  </r>
  <r>
    <x v="139"/>
    <s v="Żyrandol sufitowy Mini"/>
    <s v="Oświetlenie"/>
    <x v="20"/>
    <n v="3"/>
    <n v="86.3"/>
    <n v="258.89999999999998"/>
  </r>
  <r>
    <x v="139"/>
    <s v="Żyrandol sufitowy Mini"/>
    <s v="Oświetlenie"/>
    <x v="21"/>
    <n v="4"/>
    <n v="85.07"/>
    <n v="340.28"/>
  </r>
  <r>
    <x v="139"/>
    <s v="Żyrandol sufitowy Mini"/>
    <s v="Oświetlenie"/>
    <x v="22"/>
    <n v="5"/>
    <n v="88.89"/>
    <n v="444.45"/>
  </r>
  <r>
    <x v="139"/>
    <s v="Żyrandol sufitowy Mini"/>
    <s v="Oświetlenie"/>
    <x v="23"/>
    <n v="10"/>
    <n v="86.96"/>
    <n v="869.59999999999991"/>
  </r>
  <r>
    <x v="140"/>
    <s v="Marker permanentny Pro"/>
    <s v="Artykuły biurowe"/>
    <x v="0"/>
    <n v="7"/>
    <n v="41.49"/>
    <n v="290.43"/>
  </r>
  <r>
    <x v="140"/>
    <s v="Marker permanentny Pro"/>
    <s v="Artykuły biurowe"/>
    <x v="1"/>
    <n v="8"/>
    <n v="42.97"/>
    <n v="343.76"/>
  </r>
  <r>
    <x v="140"/>
    <s v="Marker permanentny Pro"/>
    <s v="Artykuły biurowe"/>
    <x v="2"/>
    <n v="7"/>
    <n v="44.53"/>
    <n v="311.71000000000004"/>
  </r>
  <r>
    <x v="140"/>
    <s v="Marker permanentny Pro"/>
    <s v="Artykuły biurowe"/>
    <x v="3"/>
    <n v="9"/>
    <n v="41.85"/>
    <n v="376.65000000000003"/>
  </r>
  <r>
    <x v="140"/>
    <s v="Marker permanentny Pro"/>
    <s v="Artykuły biurowe"/>
    <x v="4"/>
    <n v="7"/>
    <n v="43.16"/>
    <n v="302.12"/>
  </r>
  <r>
    <x v="140"/>
    <s v="Marker permanentny Pro"/>
    <s v="Artykuły biurowe"/>
    <x v="5"/>
    <n v="8"/>
    <n v="43.39"/>
    <n v="347.12"/>
  </r>
  <r>
    <x v="140"/>
    <s v="Marker permanentny Pro"/>
    <s v="Artykuły biurowe"/>
    <x v="6"/>
    <n v="7"/>
    <n v="41.62"/>
    <n v="291.33999999999997"/>
  </r>
  <r>
    <x v="140"/>
    <s v="Marker permanentny Pro"/>
    <s v="Artykuły biurowe"/>
    <x v="7"/>
    <n v="8"/>
    <n v="43.83"/>
    <n v="350.64"/>
  </r>
  <r>
    <x v="140"/>
    <s v="Marker permanentny Pro"/>
    <s v="Artykuły biurowe"/>
    <x v="8"/>
    <n v="8"/>
    <n v="43.4"/>
    <n v="347.2"/>
  </r>
  <r>
    <x v="140"/>
    <s v="Marker permanentny Pro"/>
    <s v="Artykuły biurowe"/>
    <x v="9"/>
    <n v="7"/>
    <n v="44.12"/>
    <n v="308.83999999999997"/>
  </r>
  <r>
    <x v="140"/>
    <s v="Marker permanentny Pro"/>
    <s v="Artykuły biurowe"/>
    <x v="10"/>
    <n v="7"/>
    <n v="42.04"/>
    <n v="294.27999999999997"/>
  </r>
  <r>
    <x v="140"/>
    <s v="Marker permanentny Pro"/>
    <s v="Artykuły biurowe"/>
    <x v="11"/>
    <n v="8"/>
    <n v="45.15"/>
    <n v="361.2"/>
  </r>
  <r>
    <x v="140"/>
    <s v="Marker permanentny Pro"/>
    <s v="Artykuły biurowe"/>
    <x v="12"/>
    <n v="6"/>
    <n v="44.98"/>
    <n v="269.88"/>
  </r>
  <r>
    <x v="140"/>
    <s v="Marker permanentny Pro"/>
    <s v="Artykuły biurowe"/>
    <x v="13"/>
    <n v="7"/>
    <n v="44"/>
    <n v="308"/>
  </r>
  <r>
    <x v="140"/>
    <s v="Marker permanentny Pro"/>
    <s v="Artykuły biurowe"/>
    <x v="14"/>
    <n v="7"/>
    <n v="43.41"/>
    <n v="303.87"/>
  </r>
  <r>
    <x v="140"/>
    <s v="Marker permanentny Pro"/>
    <s v="Artykuły biurowe"/>
    <x v="15"/>
    <n v="7"/>
    <n v="45.14"/>
    <n v="315.98"/>
  </r>
  <r>
    <x v="140"/>
    <s v="Marker permanentny Pro"/>
    <s v="Artykuły biurowe"/>
    <x v="16"/>
    <n v="7"/>
    <n v="41.49"/>
    <n v="290.43"/>
  </r>
  <r>
    <x v="140"/>
    <s v="Marker permanentny Pro"/>
    <s v="Artykuły biurowe"/>
    <x v="17"/>
    <n v="6"/>
    <n v="44.91"/>
    <n v="269.45999999999998"/>
  </r>
  <r>
    <x v="140"/>
    <s v="Marker permanentny Pro"/>
    <s v="Artykuły biurowe"/>
    <x v="18"/>
    <n v="7"/>
    <n v="42.48"/>
    <n v="297.35999999999996"/>
  </r>
  <r>
    <x v="140"/>
    <s v="Marker permanentny Pro"/>
    <s v="Artykuły biurowe"/>
    <x v="19"/>
    <n v="6"/>
    <n v="42.73"/>
    <n v="256.38"/>
  </r>
  <r>
    <x v="140"/>
    <s v="Marker permanentny Pro"/>
    <s v="Artykuły biurowe"/>
    <x v="20"/>
    <n v="7"/>
    <n v="43.24"/>
    <n v="302.68"/>
  </r>
  <r>
    <x v="140"/>
    <s v="Marker permanentny Pro"/>
    <s v="Artykuły biurowe"/>
    <x v="21"/>
    <n v="7"/>
    <n v="45.57"/>
    <n v="318.99"/>
  </r>
  <r>
    <x v="140"/>
    <s v="Marker permanentny Pro"/>
    <s v="Artykuły biurowe"/>
    <x v="22"/>
    <n v="7"/>
    <n v="41.62"/>
    <n v="291.33999999999997"/>
  </r>
  <r>
    <x v="140"/>
    <s v="Marker permanentny Pro"/>
    <s v="Artykuły biurowe"/>
    <x v="23"/>
    <n v="5"/>
    <n v="44.89"/>
    <n v="224.45"/>
  </r>
  <r>
    <x v="141"/>
    <s v="Zszywacz biurowy Compact"/>
    <s v="Artykuły biurowe"/>
    <x v="0"/>
    <n v="11"/>
    <n v="8.09"/>
    <n v="88.99"/>
  </r>
  <r>
    <x v="141"/>
    <s v="Zszywacz biurowy Compact"/>
    <s v="Artykuły biurowe"/>
    <x v="1"/>
    <n v="5"/>
    <n v="8.35"/>
    <n v="41.75"/>
  </r>
  <r>
    <x v="141"/>
    <s v="Zszywacz biurowy Compact"/>
    <s v="Artykuły biurowe"/>
    <x v="2"/>
    <n v="12"/>
    <n v="8.15"/>
    <n v="97.800000000000011"/>
  </r>
  <r>
    <x v="141"/>
    <s v="Zszywacz biurowy Compact"/>
    <s v="Artykuły biurowe"/>
    <x v="3"/>
    <n v="12"/>
    <n v="8.33"/>
    <n v="99.960000000000008"/>
  </r>
  <r>
    <x v="141"/>
    <s v="Zszywacz biurowy Compact"/>
    <s v="Artykuły biurowe"/>
    <x v="4"/>
    <n v="13"/>
    <n v="7.73"/>
    <n v="100.49000000000001"/>
  </r>
  <r>
    <x v="141"/>
    <s v="Zszywacz biurowy Compact"/>
    <s v="Artykuły biurowe"/>
    <x v="5"/>
    <n v="0"/>
    <n v="7.76"/>
    <n v="0"/>
  </r>
  <r>
    <x v="141"/>
    <s v="Zszywacz biurowy Compact"/>
    <s v="Artykuły biurowe"/>
    <x v="6"/>
    <n v="10"/>
    <n v="8.43"/>
    <n v="84.3"/>
  </r>
  <r>
    <x v="141"/>
    <s v="Zszywacz biurowy Compact"/>
    <s v="Artykuły biurowe"/>
    <x v="7"/>
    <n v="0"/>
    <n v="8.0500000000000007"/>
    <n v="0"/>
  </r>
  <r>
    <x v="141"/>
    <s v="Zszywacz biurowy Compact"/>
    <s v="Artykuły biurowe"/>
    <x v="8"/>
    <n v="30"/>
    <n v="7.65"/>
    <n v="229.5"/>
  </r>
  <r>
    <x v="141"/>
    <s v="Zszywacz biurowy Compact"/>
    <s v="Artykuły biurowe"/>
    <x v="9"/>
    <n v="0"/>
    <n v="7.72"/>
    <n v="0"/>
  </r>
  <r>
    <x v="141"/>
    <s v="Zszywacz biurowy Compact"/>
    <s v="Artykuły biurowe"/>
    <x v="10"/>
    <n v="0"/>
    <n v="8.36"/>
    <n v="0"/>
  </r>
  <r>
    <x v="141"/>
    <s v="Zszywacz biurowy Compact"/>
    <s v="Artykuły biurowe"/>
    <x v="11"/>
    <n v="5"/>
    <n v="8.42"/>
    <n v="42.1"/>
  </r>
  <r>
    <x v="141"/>
    <s v="Zszywacz biurowy Compact"/>
    <s v="Artykuły biurowe"/>
    <x v="12"/>
    <n v="7"/>
    <n v="7.78"/>
    <n v="54.46"/>
  </r>
  <r>
    <x v="141"/>
    <s v="Zszywacz biurowy Compact"/>
    <s v="Artykuły biurowe"/>
    <x v="13"/>
    <n v="9"/>
    <n v="8.35"/>
    <n v="75.149999999999991"/>
  </r>
  <r>
    <x v="141"/>
    <s v="Zszywacz biurowy Compact"/>
    <s v="Artykuły biurowe"/>
    <x v="14"/>
    <n v="7"/>
    <n v="7.72"/>
    <n v="54.04"/>
  </r>
  <r>
    <x v="141"/>
    <s v="Zszywacz biurowy Compact"/>
    <s v="Artykuły biurowe"/>
    <x v="15"/>
    <n v="0"/>
    <n v="8.24"/>
    <n v="0"/>
  </r>
  <r>
    <x v="141"/>
    <s v="Zszywacz biurowy Compact"/>
    <s v="Artykuły biurowe"/>
    <x v="16"/>
    <n v="17"/>
    <n v="8.3699999999999992"/>
    <n v="142.29"/>
  </r>
  <r>
    <x v="141"/>
    <s v="Zszywacz biurowy Compact"/>
    <s v="Artykuły biurowe"/>
    <x v="17"/>
    <n v="0"/>
    <n v="8.4"/>
    <n v="0"/>
  </r>
  <r>
    <x v="141"/>
    <s v="Zszywacz biurowy Compact"/>
    <s v="Artykuły biurowe"/>
    <x v="18"/>
    <n v="19"/>
    <n v="8.3000000000000007"/>
    <n v="157.70000000000002"/>
  </r>
  <r>
    <x v="141"/>
    <s v="Zszywacz biurowy Compact"/>
    <s v="Artykuły biurowe"/>
    <x v="19"/>
    <n v="8"/>
    <n v="7.81"/>
    <n v="62.48"/>
  </r>
  <r>
    <x v="141"/>
    <s v="Zszywacz biurowy Compact"/>
    <s v="Artykuły biurowe"/>
    <x v="20"/>
    <n v="8"/>
    <n v="7.98"/>
    <n v="63.84"/>
  </r>
  <r>
    <x v="141"/>
    <s v="Zszywacz biurowy Compact"/>
    <s v="Artykuły biurowe"/>
    <x v="21"/>
    <n v="0"/>
    <n v="7.93"/>
    <n v="0"/>
  </r>
  <r>
    <x v="141"/>
    <s v="Zszywacz biurowy Compact"/>
    <s v="Artykuły biurowe"/>
    <x v="22"/>
    <n v="0"/>
    <n v="8.0299999999999994"/>
    <n v="0"/>
  </r>
  <r>
    <x v="141"/>
    <s v="Zszywacz biurowy Compact"/>
    <s v="Artykuły biurowe"/>
    <x v="23"/>
    <n v="5"/>
    <n v="8.1"/>
    <n v="40.5"/>
  </r>
  <r>
    <x v="142"/>
    <s v="Koszula flanelowa Classic"/>
    <s v="Odzież"/>
    <x v="0"/>
    <n v="38"/>
    <n v="38.54"/>
    <n v="1464.52"/>
  </r>
  <r>
    <x v="142"/>
    <s v="Koszula flanelowa Classic"/>
    <s v="Odzież"/>
    <x v="1"/>
    <n v="43"/>
    <n v="38.619999999999997"/>
    <n v="1660.6599999999999"/>
  </r>
  <r>
    <x v="142"/>
    <s v="Koszula flanelowa Classic"/>
    <s v="Odzież"/>
    <x v="2"/>
    <n v="11"/>
    <n v="36.049999999999997"/>
    <n v="396.54999999999995"/>
  </r>
  <r>
    <x v="142"/>
    <s v="Koszula flanelowa Classic"/>
    <s v="Odzież"/>
    <x v="3"/>
    <n v="0"/>
    <n v="36.25"/>
    <n v="0"/>
  </r>
  <r>
    <x v="142"/>
    <s v="Koszula flanelowa Classic"/>
    <s v="Odzież"/>
    <x v="4"/>
    <n v="26"/>
    <n v="36.020000000000003"/>
    <n v="936.5200000000001"/>
  </r>
  <r>
    <x v="142"/>
    <s v="Koszula flanelowa Classic"/>
    <s v="Odzież"/>
    <x v="5"/>
    <n v="29"/>
    <n v="38.68"/>
    <n v="1121.72"/>
  </r>
  <r>
    <x v="142"/>
    <s v="Koszula flanelowa Classic"/>
    <s v="Odzież"/>
    <x v="6"/>
    <n v="0"/>
    <n v="36.69"/>
    <n v="0"/>
  </r>
  <r>
    <x v="142"/>
    <s v="Koszula flanelowa Classic"/>
    <s v="Odzież"/>
    <x v="7"/>
    <n v="8"/>
    <n v="38.479999999999997"/>
    <n v="307.83999999999997"/>
  </r>
  <r>
    <x v="142"/>
    <s v="Koszula flanelowa Classic"/>
    <s v="Odzież"/>
    <x v="8"/>
    <n v="0"/>
    <n v="36.909999999999997"/>
    <n v="0"/>
  </r>
  <r>
    <x v="142"/>
    <s v="Koszula flanelowa Classic"/>
    <s v="Odzież"/>
    <x v="9"/>
    <n v="0"/>
    <n v="37.5"/>
    <n v="0"/>
  </r>
  <r>
    <x v="142"/>
    <s v="Koszula flanelowa Classic"/>
    <s v="Odzież"/>
    <x v="10"/>
    <n v="17"/>
    <n v="38.729999999999997"/>
    <n v="658.41"/>
  </r>
  <r>
    <x v="142"/>
    <s v="Koszula flanelowa Classic"/>
    <s v="Odzież"/>
    <x v="11"/>
    <n v="0"/>
    <n v="36.19"/>
    <n v="0"/>
  </r>
  <r>
    <x v="142"/>
    <s v="Koszula flanelowa Classic"/>
    <s v="Odzież"/>
    <x v="12"/>
    <n v="64"/>
    <n v="39.369999999999997"/>
    <n v="2519.6799999999998"/>
  </r>
  <r>
    <x v="142"/>
    <s v="Koszula flanelowa Classic"/>
    <s v="Odzież"/>
    <x v="13"/>
    <n v="70"/>
    <n v="37.409999999999997"/>
    <n v="2618.6999999999998"/>
  </r>
  <r>
    <x v="142"/>
    <s v="Koszula flanelowa Classic"/>
    <s v="Odzież"/>
    <x v="14"/>
    <n v="0"/>
    <n v="36.51"/>
    <n v="0"/>
  </r>
  <r>
    <x v="142"/>
    <s v="Koszula flanelowa Classic"/>
    <s v="Odzież"/>
    <x v="15"/>
    <n v="0"/>
    <n v="36.92"/>
    <n v="0"/>
  </r>
  <r>
    <x v="142"/>
    <s v="Koszula flanelowa Classic"/>
    <s v="Odzież"/>
    <x v="16"/>
    <n v="23"/>
    <n v="37.74"/>
    <n v="868.0200000000001"/>
  </r>
  <r>
    <x v="142"/>
    <s v="Koszula flanelowa Classic"/>
    <s v="Odzież"/>
    <x v="17"/>
    <n v="21"/>
    <n v="36.700000000000003"/>
    <n v="770.7"/>
  </r>
  <r>
    <x v="142"/>
    <s v="Koszula flanelowa Classic"/>
    <s v="Odzież"/>
    <x v="18"/>
    <n v="0"/>
    <n v="37.380000000000003"/>
    <n v="0"/>
  </r>
  <r>
    <x v="142"/>
    <s v="Koszula flanelowa Classic"/>
    <s v="Odzież"/>
    <x v="19"/>
    <n v="0"/>
    <n v="37.74"/>
    <n v="0"/>
  </r>
  <r>
    <x v="142"/>
    <s v="Koszula flanelowa Classic"/>
    <s v="Odzież"/>
    <x v="20"/>
    <n v="0"/>
    <n v="37.630000000000003"/>
    <n v="0"/>
  </r>
  <r>
    <x v="142"/>
    <s v="Koszula flanelowa Classic"/>
    <s v="Odzież"/>
    <x v="21"/>
    <n v="3"/>
    <n v="37.25"/>
    <n v="111.75"/>
  </r>
  <r>
    <x v="142"/>
    <s v="Koszula flanelowa Classic"/>
    <s v="Odzież"/>
    <x v="22"/>
    <n v="0"/>
    <n v="37.76"/>
    <n v="0"/>
  </r>
  <r>
    <x v="142"/>
    <s v="Koszula flanelowa Classic"/>
    <s v="Odzież"/>
    <x v="23"/>
    <n v="54"/>
    <n v="38.92"/>
    <n v="2101.6800000000003"/>
  </r>
  <r>
    <x v="143"/>
    <s v="Zeszyt A5 Premium"/>
    <s v="Artykuły biurowe"/>
    <x v="0"/>
    <n v="3"/>
    <n v="13.92"/>
    <n v="41.76"/>
  </r>
  <r>
    <x v="143"/>
    <s v="Zeszyt A5 Premium"/>
    <s v="Artykuły biurowe"/>
    <x v="1"/>
    <n v="3"/>
    <n v="14.34"/>
    <n v="43.019999999999996"/>
  </r>
  <r>
    <x v="143"/>
    <s v="Zeszyt A5 Premium"/>
    <s v="Artykuły biurowe"/>
    <x v="2"/>
    <n v="3"/>
    <n v="13.24"/>
    <n v="39.72"/>
  </r>
  <r>
    <x v="143"/>
    <s v="Zeszyt A5 Premium"/>
    <s v="Artykuły biurowe"/>
    <x v="3"/>
    <n v="3"/>
    <n v="14.01"/>
    <n v="42.03"/>
  </r>
  <r>
    <x v="143"/>
    <s v="Zeszyt A5 Premium"/>
    <s v="Artykuły biurowe"/>
    <x v="4"/>
    <n v="3"/>
    <n v="14.36"/>
    <n v="43.08"/>
  </r>
  <r>
    <x v="143"/>
    <s v="Zeszyt A5 Premium"/>
    <s v="Artykuły biurowe"/>
    <x v="5"/>
    <n v="3"/>
    <n v="14.09"/>
    <n v="42.269999999999996"/>
  </r>
  <r>
    <x v="143"/>
    <s v="Zeszyt A5 Premium"/>
    <s v="Artykuły biurowe"/>
    <x v="6"/>
    <n v="2"/>
    <n v="14.35"/>
    <n v="28.7"/>
  </r>
  <r>
    <x v="143"/>
    <s v="Zeszyt A5 Premium"/>
    <s v="Artykuły biurowe"/>
    <x v="7"/>
    <n v="2"/>
    <n v="14.07"/>
    <n v="28.14"/>
  </r>
  <r>
    <x v="143"/>
    <s v="Zeszyt A5 Premium"/>
    <s v="Artykuły biurowe"/>
    <x v="8"/>
    <n v="3"/>
    <n v="13.24"/>
    <n v="39.72"/>
  </r>
  <r>
    <x v="143"/>
    <s v="Zeszyt A5 Premium"/>
    <s v="Artykuły biurowe"/>
    <x v="9"/>
    <n v="2"/>
    <n v="13.27"/>
    <n v="26.54"/>
  </r>
  <r>
    <x v="143"/>
    <s v="Zeszyt A5 Premium"/>
    <s v="Artykuły biurowe"/>
    <x v="10"/>
    <n v="2"/>
    <n v="14.29"/>
    <n v="28.58"/>
  </r>
  <r>
    <x v="143"/>
    <s v="Zeszyt A5 Premium"/>
    <s v="Artykuły biurowe"/>
    <x v="11"/>
    <n v="2"/>
    <n v="13.24"/>
    <n v="26.48"/>
  </r>
  <r>
    <x v="143"/>
    <s v="Zeszyt A5 Premium"/>
    <s v="Artykuły biurowe"/>
    <x v="12"/>
    <n v="2"/>
    <n v="13.8"/>
    <n v="27.6"/>
  </r>
  <r>
    <x v="143"/>
    <s v="Zeszyt A5 Premium"/>
    <s v="Artykuły biurowe"/>
    <x v="13"/>
    <n v="2"/>
    <n v="14.31"/>
    <n v="28.62"/>
  </r>
  <r>
    <x v="143"/>
    <s v="Zeszyt A5 Premium"/>
    <s v="Artykuły biurowe"/>
    <x v="14"/>
    <n v="2"/>
    <n v="14.07"/>
    <n v="28.14"/>
  </r>
  <r>
    <x v="143"/>
    <s v="Zeszyt A5 Premium"/>
    <s v="Artykuły biurowe"/>
    <x v="15"/>
    <n v="3"/>
    <n v="14.06"/>
    <n v="42.18"/>
  </r>
  <r>
    <x v="143"/>
    <s v="Zeszyt A5 Premium"/>
    <s v="Artykuły biurowe"/>
    <x v="16"/>
    <n v="3"/>
    <n v="13.33"/>
    <n v="39.99"/>
  </r>
  <r>
    <x v="143"/>
    <s v="Zeszyt A5 Premium"/>
    <s v="Artykuły biurowe"/>
    <x v="17"/>
    <n v="3"/>
    <n v="14.26"/>
    <n v="42.78"/>
  </r>
  <r>
    <x v="143"/>
    <s v="Zeszyt A5 Premium"/>
    <s v="Artykuły biurowe"/>
    <x v="18"/>
    <n v="2"/>
    <n v="14.44"/>
    <n v="28.88"/>
  </r>
  <r>
    <x v="143"/>
    <s v="Zeszyt A5 Premium"/>
    <s v="Artykuły biurowe"/>
    <x v="19"/>
    <n v="2"/>
    <n v="14.39"/>
    <n v="28.78"/>
  </r>
  <r>
    <x v="143"/>
    <s v="Zeszyt A5 Premium"/>
    <s v="Artykuły biurowe"/>
    <x v="20"/>
    <n v="2"/>
    <n v="13.81"/>
    <n v="27.62"/>
  </r>
  <r>
    <x v="143"/>
    <s v="Zeszyt A5 Premium"/>
    <s v="Artykuły biurowe"/>
    <x v="21"/>
    <n v="2"/>
    <n v="13.67"/>
    <n v="27.34"/>
  </r>
  <r>
    <x v="143"/>
    <s v="Zeszyt A5 Premium"/>
    <s v="Artykuły biurowe"/>
    <x v="22"/>
    <n v="2"/>
    <n v="14.35"/>
    <n v="28.7"/>
  </r>
  <r>
    <x v="143"/>
    <s v="Zeszyt A5 Premium"/>
    <s v="Artykuły biurowe"/>
    <x v="23"/>
    <n v="2"/>
    <n v="13.75"/>
    <n v="27.5"/>
  </r>
  <r>
    <x v="144"/>
    <s v="Rolki fitness Advanced"/>
    <s v="Sport i rekreacja"/>
    <x v="0"/>
    <n v="1"/>
    <n v="125.26"/>
    <n v="125.26"/>
  </r>
  <r>
    <x v="144"/>
    <s v="Rolki fitness Advanced"/>
    <s v="Sport i rekreacja"/>
    <x v="1"/>
    <n v="2"/>
    <n v="115.83"/>
    <n v="231.66"/>
  </r>
  <r>
    <x v="144"/>
    <s v="Rolki fitness Advanced"/>
    <s v="Sport i rekreacja"/>
    <x v="2"/>
    <n v="1"/>
    <n v="118.25"/>
    <n v="118.25"/>
  </r>
  <r>
    <x v="144"/>
    <s v="Rolki fitness Advanced"/>
    <s v="Sport i rekreacja"/>
    <x v="3"/>
    <n v="0"/>
    <n v="115.17"/>
    <n v="0"/>
  </r>
  <r>
    <x v="144"/>
    <s v="Rolki fitness Advanced"/>
    <s v="Sport i rekreacja"/>
    <x v="4"/>
    <n v="1"/>
    <n v="123.07"/>
    <n v="123.07"/>
  </r>
  <r>
    <x v="144"/>
    <s v="Rolki fitness Advanced"/>
    <s v="Sport i rekreacja"/>
    <x v="5"/>
    <n v="0"/>
    <n v="114.28"/>
    <n v="0"/>
  </r>
  <r>
    <x v="144"/>
    <s v="Rolki fitness Advanced"/>
    <s v="Sport i rekreacja"/>
    <x v="6"/>
    <n v="1"/>
    <n v="116.37"/>
    <n v="116.37"/>
  </r>
  <r>
    <x v="144"/>
    <s v="Rolki fitness Advanced"/>
    <s v="Sport i rekreacja"/>
    <x v="7"/>
    <n v="1"/>
    <n v="125.7"/>
    <n v="125.7"/>
  </r>
  <r>
    <x v="144"/>
    <s v="Rolki fitness Advanced"/>
    <s v="Sport i rekreacja"/>
    <x v="8"/>
    <n v="1"/>
    <n v="125.46"/>
    <n v="125.46"/>
  </r>
  <r>
    <x v="144"/>
    <s v="Rolki fitness Advanced"/>
    <s v="Sport i rekreacja"/>
    <x v="9"/>
    <n v="0"/>
    <n v="116.35"/>
    <n v="0"/>
  </r>
  <r>
    <x v="144"/>
    <s v="Rolki fitness Advanced"/>
    <s v="Sport i rekreacja"/>
    <x v="10"/>
    <n v="0"/>
    <n v="118.73"/>
    <n v="0"/>
  </r>
  <r>
    <x v="144"/>
    <s v="Rolki fitness Advanced"/>
    <s v="Sport i rekreacja"/>
    <x v="11"/>
    <n v="0"/>
    <n v="118.65"/>
    <n v="0"/>
  </r>
  <r>
    <x v="144"/>
    <s v="Rolki fitness Advanced"/>
    <s v="Sport i rekreacja"/>
    <x v="12"/>
    <n v="1"/>
    <n v="122.74"/>
    <n v="122.74"/>
  </r>
  <r>
    <x v="144"/>
    <s v="Rolki fitness Advanced"/>
    <s v="Sport i rekreacja"/>
    <x v="13"/>
    <n v="0"/>
    <n v="114.66"/>
    <n v="0"/>
  </r>
  <r>
    <x v="144"/>
    <s v="Rolki fitness Advanced"/>
    <s v="Sport i rekreacja"/>
    <x v="14"/>
    <n v="0"/>
    <n v="119.13"/>
    <n v="0"/>
  </r>
  <r>
    <x v="144"/>
    <s v="Rolki fitness Advanced"/>
    <s v="Sport i rekreacja"/>
    <x v="15"/>
    <n v="2"/>
    <n v="119.21"/>
    <n v="238.42"/>
  </r>
  <r>
    <x v="144"/>
    <s v="Rolki fitness Advanced"/>
    <s v="Sport i rekreacja"/>
    <x v="16"/>
    <n v="0"/>
    <n v="120.08"/>
    <n v="0"/>
  </r>
  <r>
    <x v="144"/>
    <s v="Rolki fitness Advanced"/>
    <s v="Sport i rekreacja"/>
    <x v="17"/>
    <n v="0"/>
    <n v="119.41"/>
    <n v="0"/>
  </r>
  <r>
    <x v="144"/>
    <s v="Rolki fitness Advanced"/>
    <s v="Sport i rekreacja"/>
    <x v="18"/>
    <n v="1"/>
    <n v="121.35"/>
    <n v="121.35"/>
  </r>
  <r>
    <x v="144"/>
    <s v="Rolki fitness Advanced"/>
    <s v="Sport i rekreacja"/>
    <x v="19"/>
    <n v="1"/>
    <n v="122.87"/>
    <n v="122.87"/>
  </r>
  <r>
    <x v="144"/>
    <s v="Rolki fitness Advanced"/>
    <s v="Sport i rekreacja"/>
    <x v="20"/>
    <n v="1"/>
    <n v="115.84"/>
    <n v="115.84"/>
  </r>
  <r>
    <x v="144"/>
    <s v="Rolki fitness Advanced"/>
    <s v="Sport i rekreacja"/>
    <x v="21"/>
    <n v="1"/>
    <n v="119.45"/>
    <n v="119.45"/>
  </r>
  <r>
    <x v="144"/>
    <s v="Rolki fitness Advanced"/>
    <s v="Sport i rekreacja"/>
    <x v="22"/>
    <n v="1"/>
    <n v="125.08"/>
    <n v="125.08"/>
  </r>
  <r>
    <x v="144"/>
    <s v="Rolki fitness Advanced"/>
    <s v="Sport i rekreacja"/>
    <x v="23"/>
    <n v="2"/>
    <n v="116.3"/>
    <n v="232.6"/>
  </r>
  <r>
    <x v="145"/>
    <s v="Projektor LED"/>
    <s v="RTV"/>
    <x v="0"/>
    <n v="28"/>
    <n v="840.56"/>
    <n v="23535.68"/>
  </r>
  <r>
    <x v="145"/>
    <s v="Projektor LED"/>
    <s v="RTV"/>
    <x v="1"/>
    <n v="34"/>
    <n v="848.35"/>
    <n v="28843.9"/>
  </r>
  <r>
    <x v="145"/>
    <s v="Projektor LED"/>
    <s v="RTV"/>
    <x v="2"/>
    <n v="37"/>
    <n v="851.4"/>
    <n v="31501.8"/>
  </r>
  <r>
    <x v="145"/>
    <s v="Projektor LED"/>
    <s v="RTV"/>
    <x v="3"/>
    <n v="50"/>
    <n v="822.69"/>
    <n v="41134.5"/>
  </r>
  <r>
    <x v="145"/>
    <s v="Projektor LED"/>
    <s v="RTV"/>
    <x v="4"/>
    <n v="54"/>
    <n v="837.69"/>
    <n v="45235.26"/>
  </r>
  <r>
    <x v="145"/>
    <s v="Projektor LED"/>
    <s v="RTV"/>
    <x v="5"/>
    <n v="118"/>
    <n v="860.8"/>
    <n v="101574.39999999999"/>
  </r>
  <r>
    <x v="145"/>
    <s v="Projektor LED"/>
    <s v="RTV"/>
    <x v="6"/>
    <n v="116"/>
    <n v="839.95"/>
    <n v="97434.200000000012"/>
  </r>
  <r>
    <x v="145"/>
    <s v="Projektor LED"/>
    <s v="RTV"/>
    <x v="7"/>
    <n v="121"/>
    <n v="860.92"/>
    <n v="104171.31999999999"/>
  </r>
  <r>
    <x v="145"/>
    <s v="Projektor LED"/>
    <s v="RTV"/>
    <x v="8"/>
    <n v="203"/>
    <n v="820.59"/>
    <n v="166579.77000000002"/>
  </r>
  <r>
    <x v="145"/>
    <s v="Projektor LED"/>
    <s v="RTV"/>
    <x v="9"/>
    <n v="154"/>
    <n v="882.33"/>
    <n v="135878.82"/>
  </r>
  <r>
    <x v="145"/>
    <s v="Projektor LED"/>
    <s v="RTV"/>
    <x v="10"/>
    <n v="95"/>
    <n v="855.27"/>
    <n v="81250.649999999994"/>
  </r>
  <r>
    <x v="145"/>
    <s v="Projektor LED"/>
    <s v="RTV"/>
    <x v="11"/>
    <n v="54"/>
    <n v="813.35"/>
    <n v="43920.9"/>
  </r>
  <r>
    <x v="145"/>
    <s v="Projektor LED"/>
    <s v="RTV"/>
    <x v="12"/>
    <n v="48"/>
    <n v="880.36"/>
    <n v="42257.279999999999"/>
  </r>
  <r>
    <x v="145"/>
    <s v="Projektor LED"/>
    <s v="RTV"/>
    <x v="13"/>
    <n v="37"/>
    <n v="822.52"/>
    <n v="30433.239999999998"/>
  </r>
  <r>
    <x v="145"/>
    <s v="Projektor LED"/>
    <s v="RTV"/>
    <x v="14"/>
    <n v="32"/>
    <n v="890.06"/>
    <n v="28481.919999999998"/>
  </r>
  <r>
    <x v="145"/>
    <s v="Projektor LED"/>
    <s v="RTV"/>
    <x v="15"/>
    <n v="65"/>
    <n v="882.47"/>
    <n v="57360.55"/>
  </r>
  <r>
    <x v="145"/>
    <s v="Projektor LED"/>
    <s v="RTV"/>
    <x v="16"/>
    <n v="57"/>
    <n v="854.29"/>
    <n v="48694.53"/>
  </r>
  <r>
    <x v="145"/>
    <s v="Projektor LED"/>
    <s v="RTV"/>
    <x v="17"/>
    <n v="81"/>
    <n v="828.53"/>
    <n v="67110.929999999993"/>
  </r>
  <r>
    <x v="145"/>
    <s v="Projektor LED"/>
    <s v="RTV"/>
    <x v="18"/>
    <n v="119"/>
    <n v="845.52"/>
    <n v="100616.88"/>
  </r>
  <r>
    <x v="145"/>
    <s v="Projektor LED"/>
    <s v="RTV"/>
    <x v="19"/>
    <n v="150"/>
    <n v="840.06"/>
    <n v="126008.99999999999"/>
  </r>
  <r>
    <x v="145"/>
    <s v="Projektor LED"/>
    <s v="RTV"/>
    <x v="20"/>
    <n v="126"/>
    <n v="894.6"/>
    <n v="112719.6"/>
  </r>
  <r>
    <x v="145"/>
    <s v="Projektor LED"/>
    <s v="RTV"/>
    <x v="21"/>
    <n v="141"/>
    <n v="857.18"/>
    <n v="120862.37999999999"/>
  </r>
  <r>
    <x v="145"/>
    <s v="Projektor LED"/>
    <s v="RTV"/>
    <x v="22"/>
    <n v="137"/>
    <n v="894.13"/>
    <n v="122495.81"/>
  </r>
  <r>
    <x v="145"/>
    <s v="Projektor LED"/>
    <s v="RTV"/>
    <x v="23"/>
    <n v="78"/>
    <n v="894.28"/>
    <n v="69753.84"/>
  </r>
  <r>
    <x v="146"/>
    <s v="Klocki konstrukcyjne Classic"/>
    <s v="Zabawki"/>
    <x v="0"/>
    <n v="0"/>
    <n v="141.43"/>
    <n v="0"/>
  </r>
  <r>
    <x v="146"/>
    <s v="Klocki konstrukcyjne Classic"/>
    <s v="Zabawki"/>
    <x v="1"/>
    <n v="1"/>
    <n v="149.84"/>
    <n v="149.84"/>
  </r>
  <r>
    <x v="146"/>
    <s v="Klocki konstrukcyjne Classic"/>
    <s v="Zabawki"/>
    <x v="2"/>
    <n v="2"/>
    <n v="147.75"/>
    <n v="295.5"/>
  </r>
  <r>
    <x v="146"/>
    <s v="Klocki konstrukcyjne Classic"/>
    <s v="Zabawki"/>
    <x v="3"/>
    <n v="2"/>
    <n v="149.66999999999999"/>
    <n v="299.33999999999997"/>
  </r>
  <r>
    <x v="146"/>
    <s v="Klocki konstrukcyjne Classic"/>
    <s v="Zabawki"/>
    <x v="4"/>
    <n v="2"/>
    <n v="150.31"/>
    <n v="300.62"/>
  </r>
  <r>
    <x v="146"/>
    <s v="Klocki konstrukcyjne Classic"/>
    <s v="Zabawki"/>
    <x v="5"/>
    <n v="0"/>
    <n v="143.01"/>
    <n v="0"/>
  </r>
  <r>
    <x v="146"/>
    <s v="Klocki konstrukcyjne Classic"/>
    <s v="Zabawki"/>
    <x v="6"/>
    <n v="1"/>
    <n v="142.51"/>
    <n v="142.51"/>
  </r>
  <r>
    <x v="146"/>
    <s v="Klocki konstrukcyjne Classic"/>
    <s v="Zabawki"/>
    <x v="7"/>
    <n v="2"/>
    <n v="150.36000000000001"/>
    <n v="300.72000000000003"/>
  </r>
  <r>
    <x v="146"/>
    <s v="Klocki konstrukcyjne Classic"/>
    <s v="Zabawki"/>
    <x v="8"/>
    <n v="1"/>
    <n v="141.5"/>
    <n v="141.5"/>
  </r>
  <r>
    <x v="146"/>
    <s v="Klocki konstrukcyjne Classic"/>
    <s v="Zabawki"/>
    <x v="9"/>
    <n v="0"/>
    <n v="139.22999999999999"/>
    <n v="0"/>
  </r>
  <r>
    <x v="146"/>
    <s v="Klocki konstrukcyjne Classic"/>
    <s v="Zabawki"/>
    <x v="10"/>
    <n v="0"/>
    <n v="147.54"/>
    <n v="0"/>
  </r>
  <r>
    <x v="146"/>
    <s v="Klocki konstrukcyjne Classic"/>
    <s v="Zabawki"/>
    <x v="11"/>
    <n v="2"/>
    <n v="140.16"/>
    <n v="280.32"/>
  </r>
  <r>
    <x v="146"/>
    <s v="Klocki konstrukcyjne Classic"/>
    <s v="Zabawki"/>
    <x v="12"/>
    <n v="1"/>
    <n v="146.74"/>
    <n v="146.74"/>
  </r>
  <r>
    <x v="146"/>
    <s v="Klocki konstrukcyjne Classic"/>
    <s v="Zabawki"/>
    <x v="13"/>
    <n v="0"/>
    <n v="148.61000000000001"/>
    <n v="0"/>
  </r>
  <r>
    <x v="146"/>
    <s v="Klocki konstrukcyjne Classic"/>
    <s v="Zabawki"/>
    <x v="14"/>
    <n v="2"/>
    <n v="142.33000000000001"/>
    <n v="284.66000000000003"/>
  </r>
  <r>
    <x v="146"/>
    <s v="Klocki konstrukcyjne Classic"/>
    <s v="Zabawki"/>
    <x v="15"/>
    <n v="3"/>
    <n v="146.38999999999999"/>
    <n v="439.16999999999996"/>
  </r>
  <r>
    <x v="146"/>
    <s v="Klocki konstrukcyjne Classic"/>
    <s v="Zabawki"/>
    <x v="16"/>
    <n v="0"/>
    <n v="145.34"/>
    <n v="0"/>
  </r>
  <r>
    <x v="146"/>
    <s v="Klocki konstrukcyjne Classic"/>
    <s v="Zabawki"/>
    <x v="17"/>
    <n v="2"/>
    <n v="147.59"/>
    <n v="295.18"/>
  </r>
  <r>
    <x v="146"/>
    <s v="Klocki konstrukcyjne Classic"/>
    <s v="Zabawki"/>
    <x v="18"/>
    <n v="2"/>
    <n v="147.4"/>
    <n v="294.8"/>
  </r>
  <r>
    <x v="146"/>
    <s v="Klocki konstrukcyjne Classic"/>
    <s v="Zabawki"/>
    <x v="19"/>
    <n v="0"/>
    <n v="151.74"/>
    <n v="0"/>
  </r>
  <r>
    <x v="146"/>
    <s v="Klocki konstrukcyjne Classic"/>
    <s v="Zabawki"/>
    <x v="20"/>
    <n v="1"/>
    <n v="145.25"/>
    <n v="145.25"/>
  </r>
  <r>
    <x v="146"/>
    <s v="Klocki konstrukcyjne Classic"/>
    <s v="Zabawki"/>
    <x v="21"/>
    <n v="0"/>
    <n v="145.29"/>
    <n v="0"/>
  </r>
  <r>
    <x v="146"/>
    <s v="Klocki konstrukcyjne Classic"/>
    <s v="Zabawki"/>
    <x v="22"/>
    <n v="1"/>
    <n v="143.13999999999999"/>
    <n v="143.13999999999999"/>
  </r>
  <r>
    <x v="146"/>
    <s v="Klocki konstrukcyjne Classic"/>
    <s v="Zabawki"/>
    <x v="23"/>
    <n v="0"/>
    <n v="150.16999999999999"/>
    <n v="0"/>
  </r>
  <r>
    <x v="147"/>
    <s v="Bluza z kapturem"/>
    <s v="Odzież"/>
    <x v="0"/>
    <n v="0"/>
    <n v="102.75"/>
    <n v="0"/>
  </r>
  <r>
    <x v="147"/>
    <s v="Bluza z kapturem"/>
    <s v="Odzież"/>
    <x v="1"/>
    <n v="0"/>
    <n v="110.6"/>
    <n v="0"/>
  </r>
  <r>
    <x v="147"/>
    <s v="Bluza z kapturem"/>
    <s v="Odzież"/>
    <x v="2"/>
    <n v="6"/>
    <n v="102.59"/>
    <n v="615.54"/>
  </r>
  <r>
    <x v="147"/>
    <s v="Bluza z kapturem"/>
    <s v="Odzież"/>
    <x v="3"/>
    <n v="2"/>
    <n v="103.54"/>
    <n v="207.08"/>
  </r>
  <r>
    <x v="147"/>
    <s v="Bluza z kapturem"/>
    <s v="Odzież"/>
    <x v="4"/>
    <n v="2"/>
    <n v="110.55"/>
    <n v="221.1"/>
  </r>
  <r>
    <x v="147"/>
    <s v="Bluza z kapturem"/>
    <s v="Odzież"/>
    <x v="5"/>
    <n v="4"/>
    <n v="106.35"/>
    <n v="425.4"/>
  </r>
  <r>
    <x v="147"/>
    <s v="Bluza z kapturem"/>
    <s v="Odzież"/>
    <x v="6"/>
    <n v="2"/>
    <n v="109.44"/>
    <n v="218.88"/>
  </r>
  <r>
    <x v="147"/>
    <s v="Bluza z kapturem"/>
    <s v="Odzież"/>
    <x v="7"/>
    <n v="0"/>
    <n v="105.61"/>
    <n v="0"/>
  </r>
  <r>
    <x v="147"/>
    <s v="Bluza z kapturem"/>
    <s v="Odzież"/>
    <x v="8"/>
    <n v="0"/>
    <n v="109.29"/>
    <n v="0"/>
  </r>
  <r>
    <x v="147"/>
    <s v="Bluza z kapturem"/>
    <s v="Odzież"/>
    <x v="9"/>
    <n v="2"/>
    <n v="102.48"/>
    <n v="204.96"/>
  </r>
  <r>
    <x v="147"/>
    <s v="Bluza z kapturem"/>
    <s v="Odzież"/>
    <x v="10"/>
    <n v="14"/>
    <n v="107.8"/>
    <n v="1509.2"/>
  </r>
  <r>
    <x v="147"/>
    <s v="Bluza z kapturem"/>
    <s v="Odzież"/>
    <x v="11"/>
    <n v="10"/>
    <n v="107.43"/>
    <n v="1074.3000000000002"/>
  </r>
  <r>
    <x v="147"/>
    <s v="Bluza z kapturem"/>
    <s v="Odzież"/>
    <x v="12"/>
    <n v="3"/>
    <n v="105.66"/>
    <n v="316.98"/>
  </r>
  <r>
    <x v="147"/>
    <s v="Bluza z kapturem"/>
    <s v="Odzież"/>
    <x v="13"/>
    <n v="4"/>
    <n v="103.8"/>
    <n v="415.2"/>
  </r>
  <r>
    <x v="147"/>
    <s v="Bluza z kapturem"/>
    <s v="Odzież"/>
    <x v="14"/>
    <n v="2"/>
    <n v="103.38"/>
    <n v="206.76"/>
  </r>
  <r>
    <x v="147"/>
    <s v="Bluza z kapturem"/>
    <s v="Odzież"/>
    <x v="15"/>
    <n v="1"/>
    <n v="105.06"/>
    <n v="105.06"/>
  </r>
  <r>
    <x v="147"/>
    <s v="Bluza z kapturem"/>
    <s v="Odzież"/>
    <x v="16"/>
    <n v="4"/>
    <n v="112.4"/>
    <n v="449.6"/>
  </r>
  <r>
    <x v="147"/>
    <s v="Bluza z kapturem"/>
    <s v="Odzież"/>
    <x v="17"/>
    <n v="8"/>
    <n v="103.7"/>
    <n v="829.6"/>
  </r>
  <r>
    <x v="147"/>
    <s v="Bluza z kapturem"/>
    <s v="Odzież"/>
    <x v="18"/>
    <n v="4"/>
    <n v="102.55"/>
    <n v="410.2"/>
  </r>
  <r>
    <x v="147"/>
    <s v="Bluza z kapturem"/>
    <s v="Odzież"/>
    <x v="19"/>
    <n v="0"/>
    <n v="111.92"/>
    <n v="0"/>
  </r>
  <r>
    <x v="147"/>
    <s v="Bluza z kapturem"/>
    <s v="Odzież"/>
    <x v="20"/>
    <n v="3"/>
    <n v="108.75"/>
    <n v="326.25"/>
  </r>
  <r>
    <x v="147"/>
    <s v="Bluza z kapturem"/>
    <s v="Odzież"/>
    <x v="21"/>
    <n v="8"/>
    <n v="106.96"/>
    <n v="855.68"/>
  </r>
  <r>
    <x v="147"/>
    <s v="Bluza z kapturem"/>
    <s v="Odzież"/>
    <x v="22"/>
    <n v="4"/>
    <n v="108.29"/>
    <n v="433.16"/>
  </r>
  <r>
    <x v="147"/>
    <s v="Bluza z kapturem"/>
    <s v="Odzież"/>
    <x v="23"/>
    <n v="0"/>
    <n v="113.03"/>
    <n v="0"/>
  </r>
  <r>
    <x v="148"/>
    <s v="Młotek stolarski Plus"/>
    <s v="Narzędzia"/>
    <x v="0"/>
    <n v="137"/>
    <n v="207.13"/>
    <n v="28376.809999999998"/>
  </r>
  <r>
    <x v="148"/>
    <s v="Młotek stolarski Plus"/>
    <s v="Narzędzia"/>
    <x v="1"/>
    <n v="143"/>
    <n v="211.97"/>
    <n v="30311.71"/>
  </r>
  <r>
    <x v="148"/>
    <s v="Młotek stolarski Plus"/>
    <s v="Narzędzia"/>
    <x v="2"/>
    <n v="185"/>
    <n v="196.56"/>
    <n v="36363.599999999999"/>
  </r>
  <r>
    <x v="148"/>
    <s v="Młotek stolarski Plus"/>
    <s v="Narzędzia"/>
    <x v="3"/>
    <n v="164"/>
    <n v="214.29"/>
    <n v="35143.56"/>
  </r>
  <r>
    <x v="148"/>
    <s v="Młotek stolarski Plus"/>
    <s v="Narzędzia"/>
    <x v="4"/>
    <n v="163"/>
    <n v="203.33"/>
    <n v="33142.79"/>
  </r>
  <r>
    <x v="148"/>
    <s v="Młotek stolarski Plus"/>
    <s v="Narzędzia"/>
    <x v="5"/>
    <n v="163"/>
    <n v="216.3"/>
    <n v="35256.9"/>
  </r>
  <r>
    <x v="148"/>
    <s v="Młotek stolarski Plus"/>
    <s v="Narzędzia"/>
    <x v="6"/>
    <n v="190"/>
    <n v="211.28"/>
    <n v="40143.199999999997"/>
  </r>
  <r>
    <x v="148"/>
    <s v="Młotek stolarski Plus"/>
    <s v="Narzędzia"/>
    <x v="7"/>
    <n v="130"/>
    <n v="196.39"/>
    <n v="25530.699999999997"/>
  </r>
  <r>
    <x v="148"/>
    <s v="Młotek stolarski Plus"/>
    <s v="Narzędzia"/>
    <x v="8"/>
    <n v="188"/>
    <n v="215.77"/>
    <n v="40564.76"/>
  </r>
  <r>
    <x v="148"/>
    <s v="Młotek stolarski Plus"/>
    <s v="Narzędzia"/>
    <x v="9"/>
    <n v="172"/>
    <n v="208.01"/>
    <n v="35777.72"/>
  </r>
  <r>
    <x v="148"/>
    <s v="Młotek stolarski Plus"/>
    <s v="Narzędzia"/>
    <x v="10"/>
    <n v="195"/>
    <n v="207.15"/>
    <n v="40394.25"/>
  </r>
  <r>
    <x v="148"/>
    <s v="Młotek stolarski Plus"/>
    <s v="Narzędzia"/>
    <x v="11"/>
    <n v="173"/>
    <n v="215.15"/>
    <n v="37220.950000000004"/>
  </r>
  <r>
    <x v="148"/>
    <s v="Młotek stolarski Plus"/>
    <s v="Narzędzia"/>
    <x v="12"/>
    <n v="150"/>
    <n v="209.95"/>
    <n v="31492.5"/>
  </r>
  <r>
    <x v="148"/>
    <s v="Młotek stolarski Plus"/>
    <s v="Narzędzia"/>
    <x v="13"/>
    <n v="174"/>
    <n v="213.31"/>
    <n v="37115.94"/>
  </r>
  <r>
    <x v="148"/>
    <s v="Młotek stolarski Plus"/>
    <s v="Narzędzia"/>
    <x v="14"/>
    <n v="176"/>
    <n v="211.12"/>
    <n v="37157.120000000003"/>
  </r>
  <r>
    <x v="148"/>
    <s v="Młotek stolarski Plus"/>
    <s v="Narzędzia"/>
    <x v="15"/>
    <n v="185"/>
    <n v="212.74"/>
    <n v="39356.9"/>
  </r>
  <r>
    <x v="148"/>
    <s v="Młotek stolarski Plus"/>
    <s v="Narzędzia"/>
    <x v="16"/>
    <n v="200"/>
    <n v="213.13"/>
    <n v="42626"/>
  </r>
  <r>
    <x v="148"/>
    <s v="Młotek stolarski Plus"/>
    <s v="Narzędzia"/>
    <x v="17"/>
    <n v="190"/>
    <n v="216.07"/>
    <n v="41053.299999999996"/>
  </r>
  <r>
    <x v="148"/>
    <s v="Młotek stolarski Plus"/>
    <s v="Narzędzia"/>
    <x v="18"/>
    <n v="203"/>
    <n v="200.98"/>
    <n v="40798.939999999995"/>
  </r>
  <r>
    <x v="148"/>
    <s v="Młotek stolarski Plus"/>
    <s v="Narzędzia"/>
    <x v="19"/>
    <n v="178"/>
    <n v="205.19"/>
    <n v="36523.82"/>
  </r>
  <r>
    <x v="148"/>
    <s v="Młotek stolarski Plus"/>
    <s v="Narzędzia"/>
    <x v="20"/>
    <n v="173"/>
    <n v="206.82"/>
    <n v="35779.86"/>
  </r>
  <r>
    <x v="148"/>
    <s v="Młotek stolarski Plus"/>
    <s v="Narzędzia"/>
    <x v="21"/>
    <n v="194"/>
    <n v="196.07"/>
    <n v="38037.58"/>
  </r>
  <r>
    <x v="148"/>
    <s v="Młotek stolarski Plus"/>
    <s v="Narzędzia"/>
    <x v="22"/>
    <n v="190"/>
    <n v="198.76"/>
    <n v="37764.400000000001"/>
  </r>
  <r>
    <x v="148"/>
    <s v="Młotek stolarski Plus"/>
    <s v="Narzędzia"/>
    <x v="23"/>
    <n v="195"/>
    <n v="210.33"/>
    <n v="41014.350000000006"/>
  </r>
  <r>
    <x v="149"/>
    <s v="Wąż ogrodowy 20m"/>
    <s v="Ogród"/>
    <x v="0"/>
    <n v="24"/>
    <n v="323.14999999999998"/>
    <n v="7755.5999999999995"/>
  </r>
  <r>
    <x v="149"/>
    <s v="Wąż ogrodowy 20m"/>
    <s v="Ogród"/>
    <x v="1"/>
    <n v="23"/>
    <n v="320.2"/>
    <n v="7364.5999999999995"/>
  </r>
  <r>
    <x v="149"/>
    <s v="Wąż ogrodowy 20m"/>
    <s v="Ogród"/>
    <x v="2"/>
    <n v="22"/>
    <n v="330.92"/>
    <n v="7280.2400000000007"/>
  </r>
  <r>
    <x v="149"/>
    <s v="Wąż ogrodowy 20m"/>
    <s v="Ogród"/>
    <x v="3"/>
    <n v="27"/>
    <n v="317.32"/>
    <n v="8567.64"/>
  </r>
  <r>
    <x v="149"/>
    <s v="Wąż ogrodowy 20m"/>
    <s v="Ogród"/>
    <x v="4"/>
    <n v="23"/>
    <n v="325.08999999999997"/>
    <n v="7477.07"/>
  </r>
  <r>
    <x v="149"/>
    <s v="Wąż ogrodowy 20m"/>
    <s v="Ogród"/>
    <x v="5"/>
    <n v="22"/>
    <n v="331.77"/>
    <n v="7298.94"/>
  </r>
  <r>
    <x v="149"/>
    <s v="Wąż ogrodowy 20m"/>
    <s v="Ogród"/>
    <x v="6"/>
    <n v="21"/>
    <n v="329.94"/>
    <n v="6928.74"/>
  </r>
  <r>
    <x v="149"/>
    <s v="Wąż ogrodowy 20m"/>
    <s v="Ogród"/>
    <x v="7"/>
    <n v="27"/>
    <n v="312.73"/>
    <n v="8443.7100000000009"/>
  </r>
  <r>
    <x v="149"/>
    <s v="Wąż ogrodowy 20m"/>
    <s v="Ogród"/>
    <x v="8"/>
    <n v="26"/>
    <n v="328.45"/>
    <n v="8539.6999999999989"/>
  </r>
  <r>
    <x v="149"/>
    <s v="Wąż ogrodowy 20m"/>
    <s v="Ogród"/>
    <x v="9"/>
    <n v="24"/>
    <n v="333.57"/>
    <n v="8005.68"/>
  </r>
  <r>
    <x v="149"/>
    <s v="Wąż ogrodowy 20m"/>
    <s v="Ogród"/>
    <x v="10"/>
    <n v="26"/>
    <n v="328.66"/>
    <n v="8545.16"/>
  </r>
  <r>
    <x v="149"/>
    <s v="Wąż ogrodowy 20m"/>
    <s v="Ogród"/>
    <x v="11"/>
    <n v="22"/>
    <n v="307.79000000000002"/>
    <n v="6771.38"/>
  </r>
  <r>
    <x v="149"/>
    <s v="Wąż ogrodowy 20m"/>
    <s v="Ogród"/>
    <x v="12"/>
    <n v="24"/>
    <n v="319.95"/>
    <n v="7678.7999999999993"/>
  </r>
  <r>
    <x v="149"/>
    <s v="Wąż ogrodowy 20m"/>
    <s v="Ogród"/>
    <x v="13"/>
    <n v="31"/>
    <n v="319.81"/>
    <n v="9914.11"/>
  </r>
  <r>
    <x v="149"/>
    <s v="Wąż ogrodowy 20m"/>
    <s v="Ogród"/>
    <x v="14"/>
    <n v="31"/>
    <n v="325.98"/>
    <n v="10105.380000000001"/>
  </r>
  <r>
    <x v="149"/>
    <s v="Wąż ogrodowy 20m"/>
    <s v="Ogród"/>
    <x v="15"/>
    <n v="27"/>
    <n v="336.43"/>
    <n v="9083.61"/>
  </r>
  <r>
    <x v="149"/>
    <s v="Wąż ogrodowy 20m"/>
    <s v="Ogród"/>
    <x v="16"/>
    <n v="27"/>
    <n v="321.45"/>
    <n v="8679.15"/>
  </r>
  <r>
    <x v="149"/>
    <s v="Wąż ogrodowy 20m"/>
    <s v="Ogród"/>
    <x v="17"/>
    <n v="30"/>
    <n v="335.1"/>
    <n v="10053"/>
  </r>
  <r>
    <x v="149"/>
    <s v="Wąż ogrodowy 20m"/>
    <s v="Ogród"/>
    <x v="18"/>
    <n v="27"/>
    <n v="336.09"/>
    <n v="9074.4299999999985"/>
  </r>
  <r>
    <x v="149"/>
    <s v="Wąż ogrodowy 20m"/>
    <s v="Ogród"/>
    <x v="19"/>
    <n v="28"/>
    <n v="321.49"/>
    <n v="9001.7200000000012"/>
  </r>
  <r>
    <x v="149"/>
    <s v="Wąż ogrodowy 20m"/>
    <s v="Ogród"/>
    <x v="20"/>
    <n v="25"/>
    <n v="320.05"/>
    <n v="8001.25"/>
  </r>
  <r>
    <x v="149"/>
    <s v="Wąż ogrodowy 20m"/>
    <s v="Ogród"/>
    <x v="21"/>
    <n v="29"/>
    <n v="311.58"/>
    <n v="9035.82"/>
  </r>
  <r>
    <x v="149"/>
    <s v="Wąż ogrodowy 20m"/>
    <s v="Ogród"/>
    <x v="22"/>
    <n v="31"/>
    <n v="322.74"/>
    <n v="10004.94"/>
  </r>
  <r>
    <x v="149"/>
    <s v="Wąż ogrodowy 20m"/>
    <s v="Ogród"/>
    <x v="23"/>
    <n v="31"/>
    <n v="308.64"/>
    <n v="9567.84"/>
  </r>
  <r>
    <x v="150"/>
    <s v="Rower stacjonarny Premium"/>
    <s v="Sport i rekreacja"/>
    <x v="0"/>
    <n v="0"/>
    <n v="77.319999999999993"/>
    <n v="0"/>
  </r>
  <r>
    <x v="150"/>
    <s v="Rower stacjonarny Premium"/>
    <s v="Sport i rekreacja"/>
    <x v="1"/>
    <n v="0"/>
    <n v="73.599999999999994"/>
    <n v="0"/>
  </r>
  <r>
    <x v="150"/>
    <s v="Rower stacjonarny Premium"/>
    <s v="Sport i rekreacja"/>
    <x v="2"/>
    <n v="1"/>
    <n v="76.62"/>
    <n v="76.62"/>
  </r>
  <r>
    <x v="150"/>
    <s v="Rower stacjonarny Premium"/>
    <s v="Sport i rekreacja"/>
    <x v="3"/>
    <n v="2"/>
    <n v="79.64"/>
    <n v="159.28"/>
  </r>
  <r>
    <x v="150"/>
    <s v="Rower stacjonarny Premium"/>
    <s v="Sport i rekreacja"/>
    <x v="4"/>
    <n v="2"/>
    <n v="74.73"/>
    <n v="149.46"/>
  </r>
  <r>
    <x v="150"/>
    <s v="Rower stacjonarny Premium"/>
    <s v="Sport i rekreacja"/>
    <x v="5"/>
    <n v="2"/>
    <n v="76.2"/>
    <n v="152.4"/>
  </r>
  <r>
    <x v="150"/>
    <s v="Rower stacjonarny Premium"/>
    <s v="Sport i rekreacja"/>
    <x v="6"/>
    <n v="2"/>
    <n v="76.540000000000006"/>
    <n v="153.08000000000001"/>
  </r>
  <r>
    <x v="150"/>
    <s v="Rower stacjonarny Premium"/>
    <s v="Sport i rekreacja"/>
    <x v="7"/>
    <n v="1"/>
    <n v="75.28"/>
    <n v="75.28"/>
  </r>
  <r>
    <x v="150"/>
    <s v="Rower stacjonarny Premium"/>
    <s v="Sport i rekreacja"/>
    <x v="8"/>
    <n v="1"/>
    <n v="78.52"/>
    <n v="78.52"/>
  </r>
  <r>
    <x v="150"/>
    <s v="Rower stacjonarny Premium"/>
    <s v="Sport i rekreacja"/>
    <x v="9"/>
    <n v="1"/>
    <n v="74.23"/>
    <n v="74.23"/>
  </r>
  <r>
    <x v="150"/>
    <s v="Rower stacjonarny Premium"/>
    <s v="Sport i rekreacja"/>
    <x v="10"/>
    <n v="0"/>
    <n v="80.33"/>
    <n v="0"/>
  </r>
  <r>
    <x v="150"/>
    <s v="Rower stacjonarny Premium"/>
    <s v="Sport i rekreacja"/>
    <x v="11"/>
    <n v="0"/>
    <n v="76.069999999999993"/>
    <n v="0"/>
  </r>
  <r>
    <x v="150"/>
    <s v="Rower stacjonarny Premium"/>
    <s v="Sport i rekreacja"/>
    <x v="12"/>
    <n v="0"/>
    <n v="73.84"/>
    <n v="0"/>
  </r>
  <r>
    <x v="150"/>
    <s v="Rower stacjonarny Premium"/>
    <s v="Sport i rekreacja"/>
    <x v="13"/>
    <n v="1"/>
    <n v="75.239999999999995"/>
    <n v="75.239999999999995"/>
  </r>
  <r>
    <x v="150"/>
    <s v="Rower stacjonarny Premium"/>
    <s v="Sport i rekreacja"/>
    <x v="14"/>
    <n v="1"/>
    <n v="79.09"/>
    <n v="79.09"/>
  </r>
  <r>
    <x v="150"/>
    <s v="Rower stacjonarny Premium"/>
    <s v="Sport i rekreacja"/>
    <x v="15"/>
    <n v="2"/>
    <n v="75.67"/>
    <n v="151.34"/>
  </r>
  <r>
    <x v="150"/>
    <s v="Rower stacjonarny Premium"/>
    <s v="Sport i rekreacja"/>
    <x v="16"/>
    <n v="2"/>
    <n v="73.489999999999995"/>
    <n v="146.97999999999999"/>
  </r>
  <r>
    <x v="150"/>
    <s v="Rower stacjonarny Premium"/>
    <s v="Sport i rekreacja"/>
    <x v="17"/>
    <n v="2"/>
    <n v="78.63"/>
    <n v="157.26"/>
  </r>
  <r>
    <x v="150"/>
    <s v="Rower stacjonarny Premium"/>
    <s v="Sport i rekreacja"/>
    <x v="18"/>
    <n v="1"/>
    <n v="77.31"/>
    <n v="77.31"/>
  </r>
  <r>
    <x v="150"/>
    <s v="Rower stacjonarny Premium"/>
    <s v="Sport i rekreacja"/>
    <x v="19"/>
    <n v="1"/>
    <n v="76.47"/>
    <n v="76.47"/>
  </r>
  <r>
    <x v="150"/>
    <s v="Rower stacjonarny Premium"/>
    <s v="Sport i rekreacja"/>
    <x v="20"/>
    <n v="1"/>
    <n v="76.97"/>
    <n v="76.97"/>
  </r>
  <r>
    <x v="150"/>
    <s v="Rower stacjonarny Premium"/>
    <s v="Sport i rekreacja"/>
    <x v="21"/>
    <n v="1"/>
    <n v="74.260000000000005"/>
    <n v="74.260000000000005"/>
  </r>
  <r>
    <x v="150"/>
    <s v="Rower stacjonarny Premium"/>
    <s v="Sport i rekreacja"/>
    <x v="22"/>
    <n v="0"/>
    <n v="75.33"/>
    <n v="0"/>
  </r>
  <r>
    <x v="150"/>
    <s v="Rower stacjonarny Premium"/>
    <s v="Sport i rekreacja"/>
    <x v="23"/>
    <n v="0"/>
    <n v="75.56"/>
    <n v="0"/>
  </r>
  <r>
    <x v="151"/>
    <s v="Płatki śniadaniowe Mini"/>
    <s v="Spożywcze"/>
    <x v="0"/>
    <n v="16"/>
    <n v="3.61"/>
    <n v="57.76"/>
  </r>
  <r>
    <x v="151"/>
    <s v="Płatki śniadaniowe Mini"/>
    <s v="Spożywcze"/>
    <x v="1"/>
    <n v="20"/>
    <n v="3.64"/>
    <n v="72.8"/>
  </r>
  <r>
    <x v="151"/>
    <s v="Płatki śniadaniowe Mini"/>
    <s v="Spożywcze"/>
    <x v="2"/>
    <n v="20"/>
    <n v="3.48"/>
    <n v="69.599999999999994"/>
  </r>
  <r>
    <x v="151"/>
    <s v="Płatki śniadaniowe Mini"/>
    <s v="Spożywcze"/>
    <x v="3"/>
    <n v="22"/>
    <n v="3.57"/>
    <n v="78.539999999999992"/>
  </r>
  <r>
    <x v="151"/>
    <s v="Płatki śniadaniowe Mini"/>
    <s v="Spożywcze"/>
    <x v="4"/>
    <n v="20"/>
    <n v="3.61"/>
    <n v="72.2"/>
  </r>
  <r>
    <x v="151"/>
    <s v="Płatki śniadaniowe Mini"/>
    <s v="Spożywcze"/>
    <x v="5"/>
    <n v="23"/>
    <n v="3.37"/>
    <n v="77.510000000000005"/>
  </r>
  <r>
    <x v="151"/>
    <s v="Płatki śniadaniowe Mini"/>
    <s v="Spożywcze"/>
    <x v="6"/>
    <n v="20"/>
    <n v="3.54"/>
    <n v="70.8"/>
  </r>
  <r>
    <x v="151"/>
    <s v="Płatki śniadaniowe Mini"/>
    <s v="Spożywcze"/>
    <x v="7"/>
    <n v="19"/>
    <n v="3.42"/>
    <n v="64.98"/>
  </r>
  <r>
    <x v="151"/>
    <s v="Płatki śniadaniowe Mini"/>
    <s v="Spożywcze"/>
    <x v="8"/>
    <n v="19"/>
    <n v="3.64"/>
    <n v="69.16"/>
  </r>
  <r>
    <x v="151"/>
    <s v="Płatki śniadaniowe Mini"/>
    <s v="Spożywcze"/>
    <x v="9"/>
    <n v="18"/>
    <n v="3.59"/>
    <n v="64.62"/>
  </r>
  <r>
    <x v="151"/>
    <s v="Płatki śniadaniowe Mini"/>
    <s v="Spożywcze"/>
    <x v="10"/>
    <n v="18"/>
    <n v="3.64"/>
    <n v="65.52"/>
  </r>
  <r>
    <x v="151"/>
    <s v="Płatki śniadaniowe Mini"/>
    <s v="Spożywcze"/>
    <x v="11"/>
    <n v="16"/>
    <n v="3.62"/>
    <n v="57.92"/>
  </r>
  <r>
    <x v="151"/>
    <s v="Płatki śniadaniowe Mini"/>
    <s v="Spożywcze"/>
    <x v="12"/>
    <n v="20"/>
    <n v="3.47"/>
    <n v="69.400000000000006"/>
  </r>
  <r>
    <x v="151"/>
    <s v="Płatki śniadaniowe Mini"/>
    <s v="Spożywcze"/>
    <x v="13"/>
    <n v="18"/>
    <n v="3.68"/>
    <n v="66.240000000000009"/>
  </r>
  <r>
    <x v="151"/>
    <s v="Płatki śniadaniowe Mini"/>
    <s v="Spożywcze"/>
    <x v="14"/>
    <n v="23"/>
    <n v="3.51"/>
    <n v="80.72999999999999"/>
  </r>
  <r>
    <x v="151"/>
    <s v="Płatki śniadaniowe Mini"/>
    <s v="Spożywcze"/>
    <x v="15"/>
    <n v="23"/>
    <n v="3.49"/>
    <n v="80.27000000000001"/>
  </r>
  <r>
    <x v="151"/>
    <s v="Płatki śniadaniowe Mini"/>
    <s v="Spożywcze"/>
    <x v="16"/>
    <n v="23"/>
    <n v="3.57"/>
    <n v="82.11"/>
  </r>
  <r>
    <x v="151"/>
    <s v="Płatki śniadaniowe Mini"/>
    <s v="Spożywcze"/>
    <x v="17"/>
    <n v="24"/>
    <n v="3.55"/>
    <n v="85.199999999999989"/>
  </r>
  <r>
    <x v="151"/>
    <s v="Płatki śniadaniowe Mini"/>
    <s v="Spożywcze"/>
    <x v="18"/>
    <n v="23"/>
    <n v="3.52"/>
    <n v="80.959999999999994"/>
  </r>
  <r>
    <x v="151"/>
    <s v="Płatki śniadaniowe Mini"/>
    <s v="Spożywcze"/>
    <x v="19"/>
    <n v="20"/>
    <n v="3.62"/>
    <n v="72.400000000000006"/>
  </r>
  <r>
    <x v="151"/>
    <s v="Płatki śniadaniowe Mini"/>
    <s v="Spożywcze"/>
    <x v="20"/>
    <n v="23"/>
    <n v="3.58"/>
    <n v="82.34"/>
  </r>
  <r>
    <x v="151"/>
    <s v="Płatki śniadaniowe Mini"/>
    <s v="Spożywcze"/>
    <x v="21"/>
    <n v="19"/>
    <n v="3.5"/>
    <n v="66.5"/>
  </r>
  <r>
    <x v="151"/>
    <s v="Płatki śniadaniowe Mini"/>
    <s v="Spożywcze"/>
    <x v="22"/>
    <n v="19"/>
    <n v="3.59"/>
    <n v="68.209999999999994"/>
  </r>
  <r>
    <x v="151"/>
    <s v="Płatki śniadaniowe Mini"/>
    <s v="Spożywcze"/>
    <x v="23"/>
    <n v="19"/>
    <n v="3.56"/>
    <n v="67.64"/>
  </r>
  <r>
    <x v="152"/>
    <s v="Poziomica 60cm Classic"/>
    <s v="Narzędzia"/>
    <x v="0"/>
    <n v="2"/>
    <n v="431.34"/>
    <n v="862.68"/>
  </r>
  <r>
    <x v="152"/>
    <s v="Poziomica 60cm Classic"/>
    <s v="Narzędzia"/>
    <x v="1"/>
    <n v="0"/>
    <n v="423.57"/>
    <n v="0"/>
  </r>
  <r>
    <x v="152"/>
    <s v="Poziomica 60cm Classic"/>
    <s v="Narzędzia"/>
    <x v="2"/>
    <n v="2"/>
    <n v="429.05"/>
    <n v="858.1"/>
  </r>
  <r>
    <x v="152"/>
    <s v="Poziomica 60cm Classic"/>
    <s v="Narzędzia"/>
    <x v="3"/>
    <n v="1"/>
    <n v="413.96"/>
    <n v="413.96"/>
  </r>
  <r>
    <x v="152"/>
    <s v="Poziomica 60cm Classic"/>
    <s v="Narzędzia"/>
    <x v="4"/>
    <n v="1"/>
    <n v="414.65"/>
    <n v="414.65"/>
  </r>
  <r>
    <x v="152"/>
    <s v="Poziomica 60cm Classic"/>
    <s v="Narzędzia"/>
    <x v="5"/>
    <n v="2"/>
    <n v="423.58"/>
    <n v="847.16"/>
  </r>
  <r>
    <x v="152"/>
    <s v="Poziomica 60cm Classic"/>
    <s v="Narzędzia"/>
    <x v="6"/>
    <n v="3"/>
    <n v="426.05"/>
    <n v="1278.1500000000001"/>
  </r>
  <r>
    <x v="152"/>
    <s v="Poziomica 60cm Classic"/>
    <s v="Narzędzia"/>
    <x v="7"/>
    <n v="0"/>
    <n v="429.97"/>
    <n v="0"/>
  </r>
  <r>
    <x v="152"/>
    <s v="Poziomica 60cm Classic"/>
    <s v="Narzędzia"/>
    <x v="8"/>
    <n v="4"/>
    <n v="409.98"/>
    <n v="1639.92"/>
  </r>
  <r>
    <x v="152"/>
    <s v="Poziomica 60cm Classic"/>
    <s v="Narzędzia"/>
    <x v="9"/>
    <n v="0"/>
    <n v="411.31"/>
    <n v="0"/>
  </r>
  <r>
    <x v="152"/>
    <s v="Poziomica 60cm Classic"/>
    <s v="Narzędzia"/>
    <x v="10"/>
    <n v="4"/>
    <n v="446.82"/>
    <n v="1787.28"/>
  </r>
  <r>
    <x v="152"/>
    <s v="Poziomica 60cm Classic"/>
    <s v="Narzędzia"/>
    <x v="11"/>
    <n v="0"/>
    <n v="426.87"/>
    <n v="0"/>
  </r>
  <r>
    <x v="152"/>
    <s v="Poziomica 60cm Classic"/>
    <s v="Narzędzia"/>
    <x v="12"/>
    <n v="1"/>
    <n v="440.86"/>
    <n v="440.86"/>
  </r>
  <r>
    <x v="152"/>
    <s v="Poziomica 60cm Classic"/>
    <s v="Narzędzia"/>
    <x v="13"/>
    <n v="3"/>
    <n v="409.2"/>
    <n v="1227.5999999999999"/>
  </r>
  <r>
    <x v="152"/>
    <s v="Poziomica 60cm Classic"/>
    <s v="Narzędzia"/>
    <x v="14"/>
    <n v="3"/>
    <n v="447.32"/>
    <n v="1341.96"/>
  </r>
  <r>
    <x v="152"/>
    <s v="Poziomica 60cm Classic"/>
    <s v="Narzędzia"/>
    <x v="15"/>
    <n v="0"/>
    <n v="434.52"/>
    <n v="0"/>
  </r>
  <r>
    <x v="152"/>
    <s v="Poziomica 60cm Classic"/>
    <s v="Narzędzia"/>
    <x v="16"/>
    <n v="1"/>
    <n v="435.06"/>
    <n v="435.06"/>
  </r>
  <r>
    <x v="152"/>
    <s v="Poziomica 60cm Classic"/>
    <s v="Narzędzia"/>
    <x v="17"/>
    <n v="0"/>
    <n v="420.6"/>
    <n v="0"/>
  </r>
  <r>
    <x v="152"/>
    <s v="Poziomica 60cm Classic"/>
    <s v="Narzędzia"/>
    <x v="18"/>
    <n v="1"/>
    <n v="423.57"/>
    <n v="423.57"/>
  </r>
  <r>
    <x v="152"/>
    <s v="Poziomica 60cm Classic"/>
    <s v="Narzędzia"/>
    <x v="19"/>
    <n v="0"/>
    <n v="451.22"/>
    <n v="0"/>
  </r>
  <r>
    <x v="152"/>
    <s v="Poziomica 60cm Classic"/>
    <s v="Narzędzia"/>
    <x v="20"/>
    <n v="0"/>
    <n v="420.61"/>
    <n v="0"/>
  </r>
  <r>
    <x v="152"/>
    <s v="Poziomica 60cm Classic"/>
    <s v="Narzędzia"/>
    <x v="21"/>
    <n v="0"/>
    <n v="444.09"/>
    <n v="0"/>
  </r>
  <r>
    <x v="152"/>
    <s v="Poziomica 60cm Classic"/>
    <s v="Narzędzia"/>
    <x v="22"/>
    <n v="2"/>
    <n v="451.84"/>
    <n v="903.68"/>
  </r>
  <r>
    <x v="152"/>
    <s v="Poziomica 60cm Classic"/>
    <s v="Narzędzia"/>
    <x v="23"/>
    <n v="7"/>
    <n v="441.61"/>
    <n v="3091.27"/>
  </r>
  <r>
    <x v="153"/>
    <s v="Projektor LED Mini"/>
    <s v="RTV"/>
    <x v="0"/>
    <n v="20"/>
    <n v="230.04"/>
    <n v="4600.8"/>
  </r>
  <r>
    <x v="153"/>
    <s v="Projektor LED Mini"/>
    <s v="RTV"/>
    <x v="1"/>
    <n v="20"/>
    <n v="241.17"/>
    <n v="4823.3999999999996"/>
  </r>
  <r>
    <x v="153"/>
    <s v="Projektor LED Mini"/>
    <s v="RTV"/>
    <x v="2"/>
    <n v="21"/>
    <n v="232.94"/>
    <n v="4891.74"/>
  </r>
  <r>
    <x v="153"/>
    <s v="Projektor LED Mini"/>
    <s v="RTV"/>
    <x v="3"/>
    <n v="17"/>
    <n v="237.58"/>
    <n v="4038.86"/>
  </r>
  <r>
    <x v="153"/>
    <s v="Projektor LED Mini"/>
    <s v="RTV"/>
    <x v="4"/>
    <n v="18"/>
    <n v="228.81"/>
    <n v="4118.58"/>
  </r>
  <r>
    <x v="153"/>
    <s v="Projektor LED Mini"/>
    <s v="RTV"/>
    <x v="5"/>
    <n v="14"/>
    <n v="229.69"/>
    <n v="3215.66"/>
  </r>
  <r>
    <x v="153"/>
    <s v="Projektor LED Mini"/>
    <s v="RTV"/>
    <x v="6"/>
    <n v="19"/>
    <n v="227.62"/>
    <n v="4324.78"/>
  </r>
  <r>
    <x v="153"/>
    <s v="Projektor LED Mini"/>
    <s v="RTV"/>
    <x v="7"/>
    <n v="17"/>
    <n v="232.27"/>
    <n v="3948.59"/>
  </r>
  <r>
    <x v="153"/>
    <s v="Projektor LED Mini"/>
    <s v="RTV"/>
    <x v="8"/>
    <n v="17"/>
    <n v="231.9"/>
    <n v="3942.3"/>
  </r>
  <r>
    <x v="153"/>
    <s v="Projektor LED Mini"/>
    <s v="RTV"/>
    <x v="9"/>
    <n v="17"/>
    <n v="226.92"/>
    <n v="3857.64"/>
  </r>
  <r>
    <x v="153"/>
    <s v="Projektor LED Mini"/>
    <s v="RTV"/>
    <x v="10"/>
    <n v="18"/>
    <n v="241"/>
    <n v="4338"/>
  </r>
  <r>
    <x v="153"/>
    <s v="Projektor LED Mini"/>
    <s v="RTV"/>
    <x v="11"/>
    <n v="21"/>
    <n v="237.15"/>
    <n v="4980.1500000000005"/>
  </r>
  <r>
    <x v="153"/>
    <s v="Projektor LED Mini"/>
    <s v="RTV"/>
    <x v="12"/>
    <n v="21"/>
    <n v="226.79"/>
    <n v="4762.59"/>
  </r>
  <r>
    <x v="153"/>
    <s v="Projektor LED Mini"/>
    <s v="RTV"/>
    <x v="13"/>
    <n v="19"/>
    <n v="230.8"/>
    <n v="4385.2"/>
  </r>
  <r>
    <x v="153"/>
    <s v="Projektor LED Mini"/>
    <s v="RTV"/>
    <x v="14"/>
    <n v="21"/>
    <n v="246.67"/>
    <n v="5180.07"/>
  </r>
  <r>
    <x v="153"/>
    <s v="Projektor LED Mini"/>
    <s v="RTV"/>
    <x v="15"/>
    <n v="19"/>
    <n v="237.91"/>
    <n v="4520.29"/>
  </r>
  <r>
    <x v="153"/>
    <s v="Projektor LED Mini"/>
    <s v="RTV"/>
    <x v="16"/>
    <n v="21"/>
    <n v="229.59"/>
    <n v="4821.3900000000003"/>
  </r>
  <r>
    <x v="153"/>
    <s v="Projektor LED Mini"/>
    <s v="RTV"/>
    <x v="17"/>
    <n v="24"/>
    <n v="234.55"/>
    <n v="5629.2000000000007"/>
  </r>
  <r>
    <x v="153"/>
    <s v="Projektor LED Mini"/>
    <s v="RTV"/>
    <x v="18"/>
    <n v="20"/>
    <n v="227.14"/>
    <n v="4542.7999999999993"/>
  </r>
  <r>
    <x v="153"/>
    <s v="Projektor LED Mini"/>
    <s v="RTV"/>
    <x v="19"/>
    <n v="19"/>
    <n v="237.73"/>
    <n v="4516.87"/>
  </r>
  <r>
    <x v="153"/>
    <s v="Projektor LED Mini"/>
    <s v="RTV"/>
    <x v="20"/>
    <n v="22"/>
    <n v="227.36"/>
    <n v="5001.92"/>
  </r>
  <r>
    <x v="153"/>
    <s v="Projektor LED Mini"/>
    <s v="RTV"/>
    <x v="21"/>
    <n v="21"/>
    <n v="234.68"/>
    <n v="4928.28"/>
  </r>
  <r>
    <x v="153"/>
    <s v="Projektor LED Mini"/>
    <s v="RTV"/>
    <x v="22"/>
    <n v="19"/>
    <n v="246.19"/>
    <n v="4677.6099999999997"/>
  </r>
  <r>
    <x v="153"/>
    <s v="Projektor LED Mini"/>
    <s v="RTV"/>
    <x v="23"/>
    <n v="19"/>
    <n v="239.72"/>
    <n v="4554.68"/>
  </r>
  <r>
    <x v="154"/>
    <s v="Taśma LED RGB"/>
    <s v="Oświetlenie"/>
    <x v="0"/>
    <n v="2"/>
    <n v="80.81"/>
    <n v="161.62"/>
  </r>
  <r>
    <x v="154"/>
    <s v="Taśma LED RGB"/>
    <s v="Oświetlenie"/>
    <x v="1"/>
    <n v="2"/>
    <n v="81.78"/>
    <n v="163.56"/>
  </r>
  <r>
    <x v="154"/>
    <s v="Taśma LED RGB"/>
    <s v="Oświetlenie"/>
    <x v="2"/>
    <n v="1"/>
    <n v="81.5"/>
    <n v="81.5"/>
  </r>
  <r>
    <x v="154"/>
    <s v="Taśma LED RGB"/>
    <s v="Oświetlenie"/>
    <x v="3"/>
    <n v="1"/>
    <n v="84.84"/>
    <n v="84.84"/>
  </r>
  <r>
    <x v="154"/>
    <s v="Taśma LED RGB"/>
    <s v="Oświetlenie"/>
    <x v="4"/>
    <n v="0"/>
    <n v="79.209999999999994"/>
    <n v="0"/>
  </r>
  <r>
    <x v="154"/>
    <s v="Taśma LED RGB"/>
    <s v="Oświetlenie"/>
    <x v="5"/>
    <n v="0"/>
    <n v="79.3"/>
    <n v="0"/>
  </r>
  <r>
    <x v="154"/>
    <s v="Taśma LED RGB"/>
    <s v="Oświetlenie"/>
    <x v="6"/>
    <n v="0"/>
    <n v="83.24"/>
    <n v="0"/>
  </r>
  <r>
    <x v="154"/>
    <s v="Taśma LED RGB"/>
    <s v="Oświetlenie"/>
    <x v="7"/>
    <n v="0"/>
    <n v="84.59"/>
    <n v="0"/>
  </r>
  <r>
    <x v="154"/>
    <s v="Taśma LED RGB"/>
    <s v="Oświetlenie"/>
    <x v="8"/>
    <n v="1"/>
    <n v="82.3"/>
    <n v="82.3"/>
  </r>
  <r>
    <x v="154"/>
    <s v="Taśma LED RGB"/>
    <s v="Oświetlenie"/>
    <x v="9"/>
    <n v="2"/>
    <n v="83.85"/>
    <n v="167.7"/>
  </r>
  <r>
    <x v="154"/>
    <s v="Taśma LED RGB"/>
    <s v="Oświetlenie"/>
    <x v="10"/>
    <n v="2"/>
    <n v="79.510000000000005"/>
    <n v="159.02000000000001"/>
  </r>
  <r>
    <x v="154"/>
    <s v="Taśma LED RGB"/>
    <s v="Oświetlenie"/>
    <x v="11"/>
    <n v="4"/>
    <n v="82.1"/>
    <n v="328.4"/>
  </r>
  <r>
    <x v="154"/>
    <s v="Taśma LED RGB"/>
    <s v="Oświetlenie"/>
    <x v="12"/>
    <n v="2"/>
    <n v="82.03"/>
    <n v="164.06"/>
  </r>
  <r>
    <x v="154"/>
    <s v="Taśma LED RGB"/>
    <s v="Oświetlenie"/>
    <x v="13"/>
    <n v="2"/>
    <n v="83.2"/>
    <n v="166.4"/>
  </r>
  <r>
    <x v="154"/>
    <s v="Taśma LED RGB"/>
    <s v="Oświetlenie"/>
    <x v="14"/>
    <n v="2"/>
    <n v="82.37"/>
    <n v="164.74"/>
  </r>
  <r>
    <x v="154"/>
    <s v="Taśma LED RGB"/>
    <s v="Oświetlenie"/>
    <x v="15"/>
    <n v="1"/>
    <n v="84.91"/>
    <n v="84.91"/>
  </r>
  <r>
    <x v="154"/>
    <s v="Taśma LED RGB"/>
    <s v="Oświetlenie"/>
    <x v="16"/>
    <n v="1"/>
    <n v="83.11"/>
    <n v="83.11"/>
  </r>
  <r>
    <x v="154"/>
    <s v="Taśma LED RGB"/>
    <s v="Oświetlenie"/>
    <x v="17"/>
    <n v="0"/>
    <n v="84.32"/>
    <n v="0"/>
  </r>
  <r>
    <x v="154"/>
    <s v="Taśma LED RGB"/>
    <s v="Oświetlenie"/>
    <x v="18"/>
    <n v="0"/>
    <n v="82.7"/>
    <n v="0"/>
  </r>
  <r>
    <x v="154"/>
    <s v="Taśma LED RGB"/>
    <s v="Oświetlenie"/>
    <x v="19"/>
    <n v="1"/>
    <n v="83.47"/>
    <n v="83.47"/>
  </r>
  <r>
    <x v="154"/>
    <s v="Taśma LED RGB"/>
    <s v="Oświetlenie"/>
    <x v="20"/>
    <n v="1"/>
    <n v="80.27"/>
    <n v="80.27"/>
  </r>
  <r>
    <x v="154"/>
    <s v="Taśma LED RGB"/>
    <s v="Oświetlenie"/>
    <x v="21"/>
    <n v="2"/>
    <n v="80.98"/>
    <n v="161.96"/>
  </r>
  <r>
    <x v="154"/>
    <s v="Taśma LED RGB"/>
    <s v="Oświetlenie"/>
    <x v="22"/>
    <n v="2"/>
    <n v="77.709999999999994"/>
    <n v="155.41999999999999"/>
  </r>
  <r>
    <x v="154"/>
    <s v="Taśma LED RGB"/>
    <s v="Oświetlenie"/>
    <x v="23"/>
    <n v="2"/>
    <n v="84.65"/>
    <n v="169.3"/>
  </r>
  <r>
    <x v="155"/>
    <s v="Robot kuchenny"/>
    <s v="AGD"/>
    <x v="0"/>
    <n v="0"/>
    <n v="303.51"/>
    <n v="0"/>
  </r>
  <r>
    <x v="155"/>
    <s v="Robot kuchenny"/>
    <s v="AGD"/>
    <x v="1"/>
    <n v="0"/>
    <n v="314.52"/>
    <n v="0"/>
  </r>
  <r>
    <x v="155"/>
    <s v="Robot kuchenny"/>
    <s v="AGD"/>
    <x v="2"/>
    <n v="2"/>
    <n v="324.07"/>
    <n v="648.14"/>
  </r>
  <r>
    <x v="155"/>
    <s v="Robot kuchenny"/>
    <s v="AGD"/>
    <x v="3"/>
    <n v="3"/>
    <n v="313.49"/>
    <n v="940.47"/>
  </r>
  <r>
    <x v="155"/>
    <s v="Robot kuchenny"/>
    <s v="AGD"/>
    <x v="4"/>
    <n v="3"/>
    <n v="311.45999999999998"/>
    <n v="934.37999999999988"/>
  </r>
  <r>
    <x v="155"/>
    <s v="Robot kuchenny"/>
    <s v="AGD"/>
    <x v="5"/>
    <n v="6"/>
    <n v="325.47000000000003"/>
    <n v="1952.8200000000002"/>
  </r>
  <r>
    <x v="155"/>
    <s v="Robot kuchenny"/>
    <s v="AGD"/>
    <x v="6"/>
    <n v="8"/>
    <n v="322.27"/>
    <n v="2578.16"/>
  </r>
  <r>
    <x v="155"/>
    <s v="Robot kuchenny"/>
    <s v="AGD"/>
    <x v="7"/>
    <n v="7"/>
    <n v="304.61"/>
    <n v="2132.27"/>
  </r>
  <r>
    <x v="155"/>
    <s v="Robot kuchenny"/>
    <s v="AGD"/>
    <x v="8"/>
    <n v="4"/>
    <n v="308.51"/>
    <n v="1234.04"/>
  </r>
  <r>
    <x v="155"/>
    <s v="Robot kuchenny"/>
    <s v="AGD"/>
    <x v="9"/>
    <n v="3"/>
    <n v="296.33999999999997"/>
    <n v="889.02"/>
  </r>
  <r>
    <x v="155"/>
    <s v="Robot kuchenny"/>
    <s v="AGD"/>
    <x v="10"/>
    <n v="2"/>
    <n v="313.83"/>
    <n v="627.66"/>
  </r>
  <r>
    <x v="155"/>
    <s v="Robot kuchenny"/>
    <s v="AGD"/>
    <x v="11"/>
    <n v="1"/>
    <n v="315.64"/>
    <n v="315.64"/>
  </r>
  <r>
    <x v="155"/>
    <s v="Robot kuchenny"/>
    <s v="AGD"/>
    <x v="12"/>
    <n v="0"/>
    <n v="324.87"/>
    <n v="0"/>
  </r>
  <r>
    <x v="155"/>
    <s v="Robot kuchenny"/>
    <s v="AGD"/>
    <x v="13"/>
    <n v="0"/>
    <n v="320.10000000000002"/>
    <n v="0"/>
  </r>
  <r>
    <x v="155"/>
    <s v="Robot kuchenny"/>
    <s v="AGD"/>
    <x v="14"/>
    <n v="1"/>
    <n v="306.19"/>
    <n v="306.19"/>
  </r>
  <r>
    <x v="155"/>
    <s v="Robot kuchenny"/>
    <s v="AGD"/>
    <x v="15"/>
    <n v="3"/>
    <n v="297.77"/>
    <n v="893.31"/>
  </r>
  <r>
    <x v="155"/>
    <s v="Robot kuchenny"/>
    <s v="AGD"/>
    <x v="16"/>
    <n v="4"/>
    <n v="308.76"/>
    <n v="1235.04"/>
  </r>
  <r>
    <x v="155"/>
    <s v="Robot kuchenny"/>
    <s v="AGD"/>
    <x v="17"/>
    <n v="7"/>
    <n v="315.70999999999998"/>
    <n v="2209.9699999999998"/>
  </r>
  <r>
    <x v="155"/>
    <s v="Robot kuchenny"/>
    <s v="AGD"/>
    <x v="18"/>
    <n v="6"/>
    <n v="316.7"/>
    <n v="1900.1999999999998"/>
  </r>
  <r>
    <x v="155"/>
    <s v="Robot kuchenny"/>
    <s v="AGD"/>
    <x v="19"/>
    <n v="8"/>
    <n v="318.7"/>
    <n v="2549.6"/>
  </r>
  <r>
    <x v="155"/>
    <s v="Robot kuchenny"/>
    <s v="AGD"/>
    <x v="20"/>
    <n v="4"/>
    <n v="306.29000000000002"/>
    <n v="1225.1600000000001"/>
  </r>
  <r>
    <x v="155"/>
    <s v="Robot kuchenny"/>
    <s v="AGD"/>
    <x v="21"/>
    <n v="4"/>
    <n v="322.54000000000002"/>
    <n v="1290.1600000000001"/>
  </r>
  <r>
    <x v="155"/>
    <s v="Robot kuchenny"/>
    <s v="AGD"/>
    <x v="22"/>
    <n v="2"/>
    <n v="304.08999999999997"/>
    <n v="608.17999999999995"/>
  </r>
  <r>
    <x v="155"/>
    <s v="Robot kuchenny"/>
    <s v="AGD"/>
    <x v="23"/>
    <n v="1"/>
    <n v="324.24"/>
    <n v="324.24"/>
  </r>
  <r>
    <x v="156"/>
    <s v="Klapki basenowe Premium"/>
    <s v="Obuwie"/>
    <x v="0"/>
    <n v="19"/>
    <n v="51.2"/>
    <n v="972.80000000000007"/>
  </r>
  <r>
    <x v="156"/>
    <s v="Klapki basenowe Premium"/>
    <s v="Obuwie"/>
    <x v="1"/>
    <n v="18"/>
    <n v="49.31"/>
    <n v="887.58"/>
  </r>
  <r>
    <x v="156"/>
    <s v="Klapki basenowe Premium"/>
    <s v="Obuwie"/>
    <x v="2"/>
    <n v="20"/>
    <n v="50.59"/>
    <n v="1011.8000000000001"/>
  </r>
  <r>
    <x v="156"/>
    <s v="Klapki basenowe Premium"/>
    <s v="Obuwie"/>
    <x v="3"/>
    <n v="18"/>
    <n v="47.95"/>
    <n v="863.1"/>
  </r>
  <r>
    <x v="156"/>
    <s v="Klapki basenowe Premium"/>
    <s v="Obuwie"/>
    <x v="4"/>
    <n v="19"/>
    <n v="48.43"/>
    <n v="920.17"/>
  </r>
  <r>
    <x v="156"/>
    <s v="Klapki basenowe Premium"/>
    <s v="Obuwie"/>
    <x v="5"/>
    <n v="21"/>
    <n v="48.6"/>
    <n v="1020.6"/>
  </r>
  <r>
    <x v="156"/>
    <s v="Klapki basenowe Premium"/>
    <s v="Obuwie"/>
    <x v="6"/>
    <n v="19"/>
    <n v="49.95"/>
    <n v="949.05000000000007"/>
  </r>
  <r>
    <x v="156"/>
    <s v="Klapki basenowe Premium"/>
    <s v="Obuwie"/>
    <x v="7"/>
    <n v="19"/>
    <n v="48.71"/>
    <n v="925.49"/>
  </r>
  <r>
    <x v="156"/>
    <s v="Klapki basenowe Premium"/>
    <s v="Obuwie"/>
    <x v="8"/>
    <n v="23"/>
    <n v="49.18"/>
    <n v="1131.1400000000001"/>
  </r>
  <r>
    <x v="156"/>
    <s v="Klapki basenowe Premium"/>
    <s v="Obuwie"/>
    <x v="9"/>
    <n v="22"/>
    <n v="48.95"/>
    <n v="1076.9000000000001"/>
  </r>
  <r>
    <x v="156"/>
    <s v="Klapki basenowe Premium"/>
    <s v="Obuwie"/>
    <x v="10"/>
    <n v="22"/>
    <n v="50.71"/>
    <n v="1115.6200000000001"/>
  </r>
  <r>
    <x v="156"/>
    <s v="Klapki basenowe Premium"/>
    <s v="Obuwie"/>
    <x v="11"/>
    <n v="18"/>
    <n v="49.99"/>
    <n v="899.82"/>
  </r>
  <r>
    <x v="156"/>
    <s v="Klapki basenowe Premium"/>
    <s v="Obuwie"/>
    <x v="12"/>
    <n v="18"/>
    <n v="48.6"/>
    <n v="874.80000000000007"/>
  </r>
  <r>
    <x v="156"/>
    <s v="Klapki basenowe Premium"/>
    <s v="Obuwie"/>
    <x v="13"/>
    <n v="19"/>
    <n v="52.05"/>
    <n v="988.94999999999993"/>
  </r>
  <r>
    <x v="156"/>
    <s v="Klapki basenowe Premium"/>
    <s v="Obuwie"/>
    <x v="14"/>
    <n v="21"/>
    <n v="47.49"/>
    <n v="997.29000000000008"/>
  </r>
  <r>
    <x v="156"/>
    <s v="Klapki basenowe Premium"/>
    <s v="Obuwie"/>
    <x v="15"/>
    <n v="20"/>
    <n v="47.36"/>
    <n v="947.2"/>
  </r>
  <r>
    <x v="156"/>
    <s v="Klapki basenowe Premium"/>
    <s v="Obuwie"/>
    <x v="16"/>
    <n v="19"/>
    <n v="50.15"/>
    <n v="952.85"/>
  </r>
  <r>
    <x v="156"/>
    <s v="Klapki basenowe Premium"/>
    <s v="Obuwie"/>
    <x v="17"/>
    <n v="20"/>
    <n v="48.88"/>
    <n v="977.6"/>
  </r>
  <r>
    <x v="156"/>
    <s v="Klapki basenowe Premium"/>
    <s v="Obuwie"/>
    <x v="18"/>
    <n v="18"/>
    <n v="48.97"/>
    <n v="881.46"/>
  </r>
  <r>
    <x v="156"/>
    <s v="Klapki basenowe Premium"/>
    <s v="Obuwie"/>
    <x v="19"/>
    <n v="21"/>
    <n v="48.37"/>
    <n v="1015.77"/>
  </r>
  <r>
    <x v="156"/>
    <s v="Klapki basenowe Premium"/>
    <s v="Obuwie"/>
    <x v="20"/>
    <n v="21"/>
    <n v="49.56"/>
    <n v="1040.76"/>
  </r>
  <r>
    <x v="156"/>
    <s v="Klapki basenowe Premium"/>
    <s v="Obuwie"/>
    <x v="21"/>
    <n v="22"/>
    <n v="47.29"/>
    <n v="1040.3799999999999"/>
  </r>
  <r>
    <x v="156"/>
    <s v="Klapki basenowe Premium"/>
    <s v="Obuwie"/>
    <x v="22"/>
    <n v="21"/>
    <n v="51.25"/>
    <n v="1076.25"/>
  </r>
  <r>
    <x v="156"/>
    <s v="Klapki basenowe Premium"/>
    <s v="Obuwie"/>
    <x v="23"/>
    <n v="23"/>
    <n v="48.65"/>
    <n v="1118.95"/>
  </r>
  <r>
    <x v="157"/>
    <s v="Szafka nocna Pro"/>
    <s v="Meble"/>
    <x v="0"/>
    <n v="1"/>
    <n v="955.67"/>
    <n v="955.67"/>
  </r>
  <r>
    <x v="157"/>
    <s v="Szafka nocna Pro"/>
    <s v="Meble"/>
    <x v="1"/>
    <n v="1"/>
    <n v="975.16"/>
    <n v="975.16"/>
  </r>
  <r>
    <x v="157"/>
    <s v="Szafka nocna Pro"/>
    <s v="Meble"/>
    <x v="2"/>
    <n v="1"/>
    <n v="904.03"/>
    <n v="904.03"/>
  </r>
  <r>
    <x v="157"/>
    <s v="Szafka nocna Pro"/>
    <s v="Meble"/>
    <x v="3"/>
    <n v="1"/>
    <n v="947.81"/>
    <n v="947.81"/>
  </r>
  <r>
    <x v="157"/>
    <s v="Szafka nocna Pro"/>
    <s v="Meble"/>
    <x v="4"/>
    <n v="1"/>
    <n v="964.43"/>
    <n v="964.43"/>
  </r>
  <r>
    <x v="157"/>
    <s v="Szafka nocna Pro"/>
    <s v="Meble"/>
    <x v="5"/>
    <n v="1"/>
    <n v="973.14"/>
    <n v="973.14"/>
  </r>
  <r>
    <x v="157"/>
    <s v="Szafka nocna Pro"/>
    <s v="Meble"/>
    <x v="6"/>
    <n v="1"/>
    <n v="914.24"/>
    <n v="914.24"/>
  </r>
  <r>
    <x v="157"/>
    <s v="Szafka nocna Pro"/>
    <s v="Meble"/>
    <x v="7"/>
    <n v="1"/>
    <n v="934.69"/>
    <n v="934.69"/>
  </r>
  <r>
    <x v="157"/>
    <s v="Szafka nocna Pro"/>
    <s v="Meble"/>
    <x v="8"/>
    <n v="1"/>
    <n v="898.74"/>
    <n v="898.74"/>
  </r>
  <r>
    <x v="157"/>
    <s v="Szafka nocna Pro"/>
    <s v="Meble"/>
    <x v="9"/>
    <n v="1"/>
    <n v="977.03"/>
    <n v="977.03"/>
  </r>
  <r>
    <x v="157"/>
    <s v="Szafka nocna Pro"/>
    <s v="Meble"/>
    <x v="10"/>
    <n v="1"/>
    <n v="984.8"/>
    <n v="984.8"/>
  </r>
  <r>
    <x v="157"/>
    <s v="Szafka nocna Pro"/>
    <s v="Meble"/>
    <x v="11"/>
    <n v="1"/>
    <n v="975.91"/>
    <n v="975.91"/>
  </r>
  <r>
    <x v="157"/>
    <s v="Szafka nocna Pro"/>
    <s v="Meble"/>
    <x v="12"/>
    <n v="1"/>
    <n v="913.81"/>
    <n v="913.81"/>
  </r>
  <r>
    <x v="157"/>
    <s v="Szafka nocna Pro"/>
    <s v="Meble"/>
    <x v="13"/>
    <n v="1"/>
    <n v="969.66"/>
    <n v="969.66"/>
  </r>
  <r>
    <x v="157"/>
    <s v="Szafka nocna Pro"/>
    <s v="Meble"/>
    <x v="14"/>
    <n v="1"/>
    <n v="904.41"/>
    <n v="904.41"/>
  </r>
  <r>
    <x v="157"/>
    <s v="Szafka nocna Pro"/>
    <s v="Meble"/>
    <x v="15"/>
    <n v="1"/>
    <n v="931.56"/>
    <n v="931.56"/>
  </r>
  <r>
    <x v="157"/>
    <s v="Szafka nocna Pro"/>
    <s v="Meble"/>
    <x v="16"/>
    <n v="2"/>
    <n v="989.62"/>
    <n v="1979.24"/>
  </r>
  <r>
    <x v="157"/>
    <s v="Szafka nocna Pro"/>
    <s v="Meble"/>
    <x v="17"/>
    <n v="1"/>
    <n v="976.26"/>
    <n v="976.26"/>
  </r>
  <r>
    <x v="157"/>
    <s v="Szafka nocna Pro"/>
    <s v="Meble"/>
    <x v="18"/>
    <n v="1"/>
    <n v="963.22"/>
    <n v="963.22"/>
  </r>
  <r>
    <x v="157"/>
    <s v="Szafka nocna Pro"/>
    <s v="Meble"/>
    <x v="19"/>
    <n v="1"/>
    <n v="944.79"/>
    <n v="944.79"/>
  </r>
  <r>
    <x v="157"/>
    <s v="Szafka nocna Pro"/>
    <s v="Meble"/>
    <x v="20"/>
    <n v="1"/>
    <n v="905.05"/>
    <n v="905.05"/>
  </r>
  <r>
    <x v="157"/>
    <s v="Szafka nocna Pro"/>
    <s v="Meble"/>
    <x v="21"/>
    <n v="1"/>
    <n v="981.37"/>
    <n v="981.37"/>
  </r>
  <r>
    <x v="157"/>
    <s v="Szafka nocna Pro"/>
    <s v="Meble"/>
    <x v="22"/>
    <n v="1"/>
    <n v="952.51"/>
    <n v="952.51"/>
  </r>
  <r>
    <x v="157"/>
    <s v="Szafka nocna Pro"/>
    <s v="Meble"/>
    <x v="23"/>
    <n v="1"/>
    <n v="924.55"/>
    <n v="924.55"/>
  </r>
  <r>
    <x v="158"/>
    <s v="Szafka nocna Advanced"/>
    <s v="Meble"/>
    <x v="0"/>
    <n v="1"/>
    <n v="829.2"/>
    <n v="829.2"/>
  </r>
  <r>
    <x v="158"/>
    <s v="Szafka nocna Advanced"/>
    <s v="Meble"/>
    <x v="1"/>
    <n v="0"/>
    <n v="877.28"/>
    <n v="0"/>
  </r>
  <r>
    <x v="158"/>
    <s v="Szafka nocna Advanced"/>
    <s v="Meble"/>
    <x v="2"/>
    <n v="0"/>
    <n v="813.8"/>
    <n v="0"/>
  </r>
  <r>
    <x v="158"/>
    <s v="Szafka nocna Advanced"/>
    <s v="Meble"/>
    <x v="3"/>
    <n v="1"/>
    <n v="876.94"/>
    <n v="876.94"/>
  </r>
  <r>
    <x v="158"/>
    <s v="Szafka nocna Advanced"/>
    <s v="Meble"/>
    <x v="4"/>
    <n v="0"/>
    <n v="826.65"/>
    <n v="0"/>
  </r>
  <r>
    <x v="158"/>
    <s v="Szafka nocna Advanced"/>
    <s v="Meble"/>
    <x v="5"/>
    <n v="0"/>
    <n v="828.31"/>
    <n v="0"/>
  </r>
  <r>
    <x v="158"/>
    <s v="Szafka nocna Advanced"/>
    <s v="Meble"/>
    <x v="6"/>
    <n v="0"/>
    <n v="847.03"/>
    <n v="0"/>
  </r>
  <r>
    <x v="158"/>
    <s v="Szafka nocna Advanced"/>
    <s v="Meble"/>
    <x v="7"/>
    <n v="2"/>
    <n v="857.01"/>
    <n v="1714.02"/>
  </r>
  <r>
    <x v="158"/>
    <s v="Szafka nocna Advanced"/>
    <s v="Meble"/>
    <x v="8"/>
    <n v="0"/>
    <n v="857.44"/>
    <n v="0"/>
  </r>
  <r>
    <x v="158"/>
    <s v="Szafka nocna Advanced"/>
    <s v="Meble"/>
    <x v="9"/>
    <n v="2"/>
    <n v="864.64"/>
    <n v="1729.28"/>
  </r>
  <r>
    <x v="158"/>
    <s v="Szafka nocna Advanced"/>
    <s v="Meble"/>
    <x v="10"/>
    <n v="2"/>
    <n v="842.35"/>
    <n v="1684.7"/>
  </r>
  <r>
    <x v="158"/>
    <s v="Szafka nocna Advanced"/>
    <s v="Meble"/>
    <x v="11"/>
    <n v="0"/>
    <n v="855.34"/>
    <n v="0"/>
  </r>
  <r>
    <x v="158"/>
    <s v="Szafka nocna Advanced"/>
    <s v="Meble"/>
    <x v="12"/>
    <n v="0"/>
    <n v="842.21"/>
    <n v="0"/>
  </r>
  <r>
    <x v="158"/>
    <s v="Szafka nocna Advanced"/>
    <s v="Meble"/>
    <x v="13"/>
    <n v="0"/>
    <n v="811.17"/>
    <n v="0"/>
  </r>
  <r>
    <x v="158"/>
    <s v="Szafka nocna Advanced"/>
    <s v="Meble"/>
    <x v="14"/>
    <n v="2"/>
    <n v="864.66"/>
    <n v="1729.32"/>
  </r>
  <r>
    <x v="158"/>
    <s v="Szafka nocna Advanced"/>
    <s v="Meble"/>
    <x v="15"/>
    <n v="0"/>
    <n v="833.23"/>
    <n v="0"/>
  </r>
  <r>
    <x v="158"/>
    <s v="Szafka nocna Advanced"/>
    <s v="Meble"/>
    <x v="16"/>
    <n v="1"/>
    <n v="890.72"/>
    <n v="890.72"/>
  </r>
  <r>
    <x v="158"/>
    <s v="Szafka nocna Advanced"/>
    <s v="Meble"/>
    <x v="17"/>
    <n v="2"/>
    <n v="876.64"/>
    <n v="1753.28"/>
  </r>
  <r>
    <x v="158"/>
    <s v="Szafka nocna Advanced"/>
    <s v="Meble"/>
    <x v="18"/>
    <n v="1"/>
    <n v="866.83"/>
    <n v="866.83"/>
  </r>
  <r>
    <x v="158"/>
    <s v="Szafka nocna Advanced"/>
    <s v="Meble"/>
    <x v="19"/>
    <n v="1"/>
    <n v="855.49"/>
    <n v="855.49"/>
  </r>
  <r>
    <x v="158"/>
    <s v="Szafka nocna Advanced"/>
    <s v="Meble"/>
    <x v="20"/>
    <n v="0"/>
    <n v="838.48"/>
    <n v="0"/>
  </r>
  <r>
    <x v="158"/>
    <s v="Szafka nocna Advanced"/>
    <s v="Meble"/>
    <x v="21"/>
    <n v="2"/>
    <n v="834.74"/>
    <n v="1669.48"/>
  </r>
  <r>
    <x v="158"/>
    <s v="Szafka nocna Advanced"/>
    <s v="Meble"/>
    <x v="22"/>
    <n v="2"/>
    <n v="845.5"/>
    <n v="1691"/>
  </r>
  <r>
    <x v="158"/>
    <s v="Szafka nocna Advanced"/>
    <s v="Meble"/>
    <x v="23"/>
    <n v="1"/>
    <n v="880.16"/>
    <n v="880.16"/>
  </r>
  <r>
    <x v="159"/>
    <s v="Żarówka LED E27 Advanced"/>
    <s v="Oświetlenie"/>
    <x v="0"/>
    <n v="4"/>
    <n v="177.98"/>
    <n v="711.92"/>
  </r>
  <r>
    <x v="159"/>
    <s v="Żarówka LED E27 Advanced"/>
    <s v="Oświetlenie"/>
    <x v="1"/>
    <n v="6"/>
    <n v="187.99"/>
    <n v="1127.94"/>
  </r>
  <r>
    <x v="159"/>
    <s v="Żarówka LED E27 Advanced"/>
    <s v="Oświetlenie"/>
    <x v="2"/>
    <n v="5"/>
    <n v="184.39"/>
    <n v="921.94999999999993"/>
  </r>
  <r>
    <x v="159"/>
    <s v="Żarówka LED E27 Advanced"/>
    <s v="Oświetlenie"/>
    <x v="3"/>
    <n v="4"/>
    <n v="172.58"/>
    <n v="690.32"/>
  </r>
  <r>
    <x v="159"/>
    <s v="Żarówka LED E27 Advanced"/>
    <s v="Oświetlenie"/>
    <x v="4"/>
    <n v="7"/>
    <n v="185.74"/>
    <n v="1300.18"/>
  </r>
  <r>
    <x v="159"/>
    <s v="Żarówka LED E27 Advanced"/>
    <s v="Oświetlenie"/>
    <x v="5"/>
    <n v="8"/>
    <n v="179.89"/>
    <n v="1439.12"/>
  </r>
  <r>
    <x v="159"/>
    <s v="Żarówka LED E27 Advanced"/>
    <s v="Oświetlenie"/>
    <x v="6"/>
    <n v="6"/>
    <n v="189.13"/>
    <n v="1134.78"/>
  </r>
  <r>
    <x v="159"/>
    <s v="Żarówka LED E27 Advanced"/>
    <s v="Oświetlenie"/>
    <x v="7"/>
    <n v="6"/>
    <n v="186.98"/>
    <n v="1121.8799999999999"/>
  </r>
  <r>
    <x v="159"/>
    <s v="Żarówka LED E27 Advanced"/>
    <s v="Oświetlenie"/>
    <x v="8"/>
    <n v="3"/>
    <n v="176.41"/>
    <n v="529.23"/>
  </r>
  <r>
    <x v="159"/>
    <s v="Żarówka LED E27 Advanced"/>
    <s v="Oświetlenie"/>
    <x v="9"/>
    <n v="2"/>
    <n v="176.46"/>
    <n v="352.92"/>
  </r>
  <r>
    <x v="159"/>
    <s v="Żarówka LED E27 Advanced"/>
    <s v="Oświetlenie"/>
    <x v="10"/>
    <n v="2"/>
    <n v="189.92"/>
    <n v="379.84"/>
  </r>
  <r>
    <x v="159"/>
    <s v="Żarówka LED E27 Advanced"/>
    <s v="Oświetlenie"/>
    <x v="11"/>
    <n v="3"/>
    <n v="178.93"/>
    <n v="536.79"/>
  </r>
  <r>
    <x v="159"/>
    <s v="Żarówka LED E27 Advanced"/>
    <s v="Oświetlenie"/>
    <x v="12"/>
    <n v="3"/>
    <n v="178.97"/>
    <n v="536.91"/>
  </r>
  <r>
    <x v="159"/>
    <s v="Żarówka LED E27 Advanced"/>
    <s v="Oświetlenie"/>
    <x v="13"/>
    <n v="5"/>
    <n v="186.92"/>
    <n v="934.59999999999991"/>
  </r>
  <r>
    <x v="159"/>
    <s v="Żarówka LED E27 Advanced"/>
    <s v="Oświetlenie"/>
    <x v="14"/>
    <n v="6"/>
    <n v="173.12"/>
    <n v="1038.72"/>
  </r>
  <r>
    <x v="159"/>
    <s v="Żarówka LED E27 Advanced"/>
    <s v="Oświetlenie"/>
    <x v="15"/>
    <n v="7"/>
    <n v="184.52"/>
    <n v="1291.6400000000001"/>
  </r>
  <r>
    <x v="159"/>
    <s v="Żarówka LED E27 Advanced"/>
    <s v="Oświetlenie"/>
    <x v="16"/>
    <n v="8"/>
    <n v="186.84"/>
    <n v="1494.72"/>
  </r>
  <r>
    <x v="159"/>
    <s v="Żarówka LED E27 Advanced"/>
    <s v="Oświetlenie"/>
    <x v="17"/>
    <n v="6"/>
    <n v="182.74"/>
    <n v="1096.44"/>
  </r>
  <r>
    <x v="159"/>
    <s v="Żarówka LED E27 Advanced"/>
    <s v="Oświetlenie"/>
    <x v="18"/>
    <n v="6"/>
    <n v="172.28"/>
    <n v="1033.68"/>
  </r>
  <r>
    <x v="159"/>
    <s v="Żarówka LED E27 Advanced"/>
    <s v="Oświetlenie"/>
    <x v="19"/>
    <n v="5"/>
    <n v="185.88"/>
    <n v="929.4"/>
  </r>
  <r>
    <x v="159"/>
    <s v="Żarówka LED E27 Advanced"/>
    <s v="Oświetlenie"/>
    <x v="20"/>
    <n v="4"/>
    <n v="174.25"/>
    <n v="697"/>
  </r>
  <r>
    <x v="159"/>
    <s v="Żarówka LED E27 Advanced"/>
    <s v="Oświetlenie"/>
    <x v="21"/>
    <n v="3"/>
    <n v="188.48"/>
    <n v="565.43999999999994"/>
  </r>
  <r>
    <x v="159"/>
    <s v="Żarówka LED E27 Advanced"/>
    <s v="Oświetlenie"/>
    <x v="22"/>
    <n v="2"/>
    <n v="173.62"/>
    <n v="347.24"/>
  </r>
  <r>
    <x v="159"/>
    <s v="Żarówka LED E27 Advanced"/>
    <s v="Oświetlenie"/>
    <x v="23"/>
    <n v="2"/>
    <n v="181.54"/>
    <n v="363.08"/>
  </r>
  <r>
    <x v="160"/>
    <s v="Samochodzik zdalnie sterowany"/>
    <s v="Zabawki"/>
    <x v="0"/>
    <n v="0"/>
    <n v="238.22"/>
    <n v="0"/>
  </r>
  <r>
    <x v="160"/>
    <s v="Samochodzik zdalnie sterowany"/>
    <s v="Zabawki"/>
    <x v="1"/>
    <n v="0"/>
    <n v="229.24"/>
    <n v="0"/>
  </r>
  <r>
    <x v="160"/>
    <s v="Samochodzik zdalnie sterowany"/>
    <s v="Zabawki"/>
    <x v="2"/>
    <n v="1"/>
    <n v="236.7"/>
    <n v="236.7"/>
  </r>
  <r>
    <x v="160"/>
    <s v="Samochodzik zdalnie sterowany"/>
    <s v="Zabawki"/>
    <x v="3"/>
    <n v="1"/>
    <n v="227.45"/>
    <n v="227.45"/>
  </r>
  <r>
    <x v="160"/>
    <s v="Samochodzik zdalnie sterowany"/>
    <s v="Zabawki"/>
    <x v="4"/>
    <n v="3"/>
    <n v="248.87"/>
    <n v="746.61"/>
  </r>
  <r>
    <x v="160"/>
    <s v="Samochodzik zdalnie sterowany"/>
    <s v="Zabawki"/>
    <x v="5"/>
    <n v="4"/>
    <n v="246.77"/>
    <n v="987.08"/>
  </r>
  <r>
    <x v="160"/>
    <s v="Samochodzik zdalnie sterowany"/>
    <s v="Zabawki"/>
    <x v="6"/>
    <n v="4"/>
    <n v="228.08"/>
    <n v="912.32"/>
  </r>
  <r>
    <x v="160"/>
    <s v="Samochodzik zdalnie sterowany"/>
    <s v="Zabawki"/>
    <x v="7"/>
    <n v="3"/>
    <n v="228.09"/>
    <n v="684.27"/>
  </r>
  <r>
    <x v="160"/>
    <s v="Samochodzik zdalnie sterowany"/>
    <s v="Zabawki"/>
    <x v="8"/>
    <n v="4"/>
    <n v="231.57"/>
    <n v="926.28"/>
  </r>
  <r>
    <x v="160"/>
    <s v="Samochodzik zdalnie sterowany"/>
    <s v="Zabawki"/>
    <x v="9"/>
    <n v="2"/>
    <n v="245.09"/>
    <n v="490.18"/>
  </r>
  <r>
    <x v="160"/>
    <s v="Samochodzik zdalnie sterowany"/>
    <s v="Zabawki"/>
    <x v="10"/>
    <n v="1"/>
    <n v="235.05"/>
    <n v="235.05"/>
  </r>
  <r>
    <x v="160"/>
    <s v="Samochodzik zdalnie sterowany"/>
    <s v="Zabawki"/>
    <x v="11"/>
    <n v="1"/>
    <n v="244.29"/>
    <n v="244.29"/>
  </r>
  <r>
    <x v="160"/>
    <s v="Samochodzik zdalnie sterowany"/>
    <s v="Zabawki"/>
    <x v="12"/>
    <n v="0"/>
    <n v="243.38"/>
    <n v="0"/>
  </r>
  <r>
    <x v="160"/>
    <s v="Samochodzik zdalnie sterowany"/>
    <s v="Zabawki"/>
    <x v="13"/>
    <n v="0"/>
    <n v="242.28"/>
    <n v="0"/>
  </r>
  <r>
    <x v="160"/>
    <s v="Samochodzik zdalnie sterowany"/>
    <s v="Zabawki"/>
    <x v="14"/>
    <n v="1"/>
    <n v="227.84"/>
    <n v="227.84"/>
  </r>
  <r>
    <x v="160"/>
    <s v="Samochodzik zdalnie sterowany"/>
    <s v="Zabawki"/>
    <x v="15"/>
    <n v="2"/>
    <n v="227.3"/>
    <n v="454.6"/>
  </r>
  <r>
    <x v="160"/>
    <s v="Samochodzik zdalnie sterowany"/>
    <s v="Zabawki"/>
    <x v="16"/>
    <n v="3"/>
    <n v="235.55"/>
    <n v="706.65000000000009"/>
  </r>
  <r>
    <x v="160"/>
    <s v="Samochodzik zdalnie sterowany"/>
    <s v="Zabawki"/>
    <x v="17"/>
    <n v="3"/>
    <n v="246.34"/>
    <n v="739.02"/>
  </r>
  <r>
    <x v="160"/>
    <s v="Samochodzik zdalnie sterowany"/>
    <s v="Zabawki"/>
    <x v="18"/>
    <n v="3"/>
    <n v="226.78"/>
    <n v="680.34"/>
  </r>
  <r>
    <x v="160"/>
    <s v="Samochodzik zdalnie sterowany"/>
    <s v="Zabawki"/>
    <x v="19"/>
    <n v="4"/>
    <n v="233.37"/>
    <n v="933.48"/>
  </r>
  <r>
    <x v="160"/>
    <s v="Samochodzik zdalnie sterowany"/>
    <s v="Zabawki"/>
    <x v="20"/>
    <n v="3"/>
    <n v="230.71"/>
    <n v="692.13"/>
  </r>
  <r>
    <x v="160"/>
    <s v="Samochodzik zdalnie sterowany"/>
    <s v="Zabawki"/>
    <x v="21"/>
    <n v="2"/>
    <n v="241.07"/>
    <n v="482.14"/>
  </r>
  <r>
    <x v="160"/>
    <s v="Samochodzik zdalnie sterowany"/>
    <s v="Zabawki"/>
    <x v="22"/>
    <n v="1"/>
    <n v="228.7"/>
    <n v="228.7"/>
  </r>
  <r>
    <x v="160"/>
    <s v="Samochodzik zdalnie sterowany"/>
    <s v="Zabawki"/>
    <x v="23"/>
    <n v="1"/>
    <n v="247.79"/>
    <n v="247.79"/>
  </r>
  <r>
    <x v="161"/>
    <s v="Szampon do włosów Mini"/>
    <s v="Kosmetyki"/>
    <x v="0"/>
    <n v="14"/>
    <n v="85.84"/>
    <n v="1201.76"/>
  </r>
  <r>
    <x v="161"/>
    <s v="Szampon do włosów Mini"/>
    <s v="Kosmetyki"/>
    <x v="1"/>
    <n v="14"/>
    <n v="83.27"/>
    <n v="1165.78"/>
  </r>
  <r>
    <x v="161"/>
    <s v="Szampon do włosów Mini"/>
    <s v="Kosmetyki"/>
    <x v="2"/>
    <n v="9"/>
    <n v="81.260000000000005"/>
    <n v="731.34"/>
  </r>
  <r>
    <x v="161"/>
    <s v="Szampon do włosów Mini"/>
    <s v="Kosmetyki"/>
    <x v="3"/>
    <n v="5"/>
    <n v="80.430000000000007"/>
    <n v="402.15000000000003"/>
  </r>
  <r>
    <x v="161"/>
    <s v="Szampon do włosów Mini"/>
    <s v="Kosmetyki"/>
    <x v="4"/>
    <n v="4"/>
    <n v="81.44"/>
    <n v="325.76"/>
  </r>
  <r>
    <x v="161"/>
    <s v="Szampon do włosów Mini"/>
    <s v="Kosmetyki"/>
    <x v="5"/>
    <n v="1"/>
    <n v="84.32"/>
    <n v="84.32"/>
  </r>
  <r>
    <x v="161"/>
    <s v="Szampon do włosów Mini"/>
    <s v="Kosmetyki"/>
    <x v="6"/>
    <n v="0"/>
    <n v="84.89"/>
    <n v="0"/>
  </r>
  <r>
    <x v="161"/>
    <s v="Szampon do włosów Mini"/>
    <s v="Kosmetyki"/>
    <x v="7"/>
    <n v="1"/>
    <n v="78.69"/>
    <n v="78.69"/>
  </r>
  <r>
    <x v="161"/>
    <s v="Szampon do włosów Mini"/>
    <s v="Kosmetyki"/>
    <x v="8"/>
    <n v="2"/>
    <n v="81.38"/>
    <n v="162.76"/>
  </r>
  <r>
    <x v="161"/>
    <s v="Szampon do włosów Mini"/>
    <s v="Kosmetyki"/>
    <x v="9"/>
    <n v="7"/>
    <n v="78.61"/>
    <n v="550.27"/>
  </r>
  <r>
    <x v="161"/>
    <s v="Szampon do włosów Mini"/>
    <s v="Kosmetyki"/>
    <x v="10"/>
    <n v="11"/>
    <n v="79.61"/>
    <n v="875.71"/>
  </r>
  <r>
    <x v="161"/>
    <s v="Szampon do włosów Mini"/>
    <s v="Kosmetyki"/>
    <x v="11"/>
    <n v="12"/>
    <n v="78.13"/>
    <n v="937.56"/>
  </r>
  <r>
    <x v="161"/>
    <s v="Szampon do włosów Mini"/>
    <s v="Kosmetyki"/>
    <x v="12"/>
    <n v="18"/>
    <n v="83.25"/>
    <n v="1498.5"/>
  </r>
  <r>
    <x v="161"/>
    <s v="Szampon do włosów Mini"/>
    <s v="Kosmetyki"/>
    <x v="13"/>
    <n v="15"/>
    <n v="85.34"/>
    <n v="1280.1000000000001"/>
  </r>
  <r>
    <x v="161"/>
    <s v="Szampon do włosów Mini"/>
    <s v="Kosmetyki"/>
    <x v="14"/>
    <n v="11"/>
    <n v="79.930000000000007"/>
    <n v="879.23"/>
  </r>
  <r>
    <x v="161"/>
    <s v="Szampon do włosów Mini"/>
    <s v="Kosmetyki"/>
    <x v="15"/>
    <n v="9"/>
    <n v="82.28"/>
    <n v="740.52"/>
  </r>
  <r>
    <x v="161"/>
    <s v="Szampon do włosów Mini"/>
    <s v="Kosmetyki"/>
    <x v="16"/>
    <n v="4"/>
    <n v="80.14"/>
    <n v="320.56"/>
  </r>
  <r>
    <x v="161"/>
    <s v="Szampon do włosów Mini"/>
    <s v="Kosmetyki"/>
    <x v="17"/>
    <n v="1"/>
    <n v="78.739999999999995"/>
    <n v="78.739999999999995"/>
  </r>
  <r>
    <x v="161"/>
    <s v="Szampon do włosów Mini"/>
    <s v="Kosmetyki"/>
    <x v="18"/>
    <n v="1"/>
    <n v="81.739999999999995"/>
    <n v="81.739999999999995"/>
  </r>
  <r>
    <x v="161"/>
    <s v="Szampon do włosów Mini"/>
    <s v="Kosmetyki"/>
    <x v="19"/>
    <n v="2"/>
    <n v="84.98"/>
    <n v="169.96"/>
  </r>
  <r>
    <x v="161"/>
    <s v="Szampon do włosów Mini"/>
    <s v="Kosmetyki"/>
    <x v="20"/>
    <n v="4"/>
    <n v="80.680000000000007"/>
    <n v="322.72000000000003"/>
  </r>
  <r>
    <x v="161"/>
    <s v="Szampon do włosów Mini"/>
    <s v="Kosmetyki"/>
    <x v="21"/>
    <n v="8"/>
    <n v="82.51"/>
    <n v="660.08"/>
  </r>
  <r>
    <x v="161"/>
    <s v="Szampon do włosów Mini"/>
    <s v="Kosmetyki"/>
    <x v="22"/>
    <n v="13"/>
    <n v="81.319999999999993"/>
    <n v="1057.1599999999999"/>
  </r>
  <r>
    <x v="161"/>
    <s v="Szampon do włosów Mini"/>
    <s v="Kosmetyki"/>
    <x v="23"/>
    <n v="15"/>
    <n v="83.11"/>
    <n v="1246.6500000000001"/>
  </r>
  <r>
    <x v="162"/>
    <s v="Młotek stolarski Advanced"/>
    <s v="Narzędzia"/>
    <x v="0"/>
    <n v="27"/>
    <n v="173.6"/>
    <n v="4687.2"/>
  </r>
  <r>
    <x v="162"/>
    <s v="Młotek stolarski Advanced"/>
    <s v="Narzędzia"/>
    <x v="1"/>
    <n v="26"/>
    <n v="174.23"/>
    <n v="4529.9799999999996"/>
  </r>
  <r>
    <x v="162"/>
    <s v="Młotek stolarski Advanced"/>
    <s v="Narzędzia"/>
    <x v="2"/>
    <n v="24"/>
    <n v="166.94"/>
    <n v="4006.56"/>
  </r>
  <r>
    <x v="162"/>
    <s v="Młotek stolarski Advanced"/>
    <s v="Narzędzia"/>
    <x v="3"/>
    <n v="28"/>
    <n v="181.73"/>
    <n v="5088.4399999999996"/>
  </r>
  <r>
    <x v="162"/>
    <s v="Młotek stolarski Advanced"/>
    <s v="Narzędzia"/>
    <x v="4"/>
    <n v="25"/>
    <n v="166.22"/>
    <n v="4155.5"/>
  </r>
  <r>
    <x v="162"/>
    <s v="Młotek stolarski Advanced"/>
    <s v="Narzędzia"/>
    <x v="5"/>
    <n v="27"/>
    <n v="174.93"/>
    <n v="4723.1100000000006"/>
  </r>
  <r>
    <x v="162"/>
    <s v="Młotek stolarski Advanced"/>
    <s v="Narzędzia"/>
    <x v="6"/>
    <n v="28"/>
    <n v="165.77"/>
    <n v="4641.5600000000004"/>
  </r>
  <r>
    <x v="162"/>
    <s v="Młotek stolarski Advanced"/>
    <s v="Narzędzia"/>
    <x v="7"/>
    <n v="27"/>
    <n v="169.5"/>
    <n v="4576.5"/>
  </r>
  <r>
    <x v="162"/>
    <s v="Młotek stolarski Advanced"/>
    <s v="Narzędzia"/>
    <x v="8"/>
    <n v="29"/>
    <n v="168.75"/>
    <n v="4893.75"/>
  </r>
  <r>
    <x v="162"/>
    <s v="Młotek stolarski Advanced"/>
    <s v="Narzędzia"/>
    <x v="9"/>
    <n v="30"/>
    <n v="169.17"/>
    <n v="5075.0999999999995"/>
  </r>
  <r>
    <x v="162"/>
    <s v="Młotek stolarski Advanced"/>
    <s v="Narzędzia"/>
    <x v="10"/>
    <n v="30"/>
    <n v="181.88"/>
    <n v="5456.4"/>
  </r>
  <r>
    <x v="162"/>
    <s v="Młotek stolarski Advanced"/>
    <s v="Narzędzia"/>
    <x v="11"/>
    <n v="38"/>
    <n v="174.32"/>
    <n v="6624.16"/>
  </r>
  <r>
    <x v="162"/>
    <s v="Młotek stolarski Advanced"/>
    <s v="Narzędzia"/>
    <x v="12"/>
    <n v="36"/>
    <n v="172.54"/>
    <n v="6211.44"/>
  </r>
  <r>
    <x v="162"/>
    <s v="Młotek stolarski Advanced"/>
    <s v="Narzędzia"/>
    <x v="13"/>
    <n v="37"/>
    <n v="181.13"/>
    <n v="6701.8099999999995"/>
  </r>
  <r>
    <x v="162"/>
    <s v="Młotek stolarski Advanced"/>
    <s v="Narzędzia"/>
    <x v="14"/>
    <n v="30"/>
    <n v="169.46"/>
    <n v="5083.8"/>
  </r>
  <r>
    <x v="162"/>
    <s v="Młotek stolarski Advanced"/>
    <s v="Narzędzia"/>
    <x v="15"/>
    <n v="30"/>
    <n v="167.88"/>
    <n v="5036.3999999999996"/>
  </r>
  <r>
    <x v="162"/>
    <s v="Młotek stolarski Advanced"/>
    <s v="Narzędzia"/>
    <x v="16"/>
    <n v="29"/>
    <n v="178.78"/>
    <n v="5184.62"/>
  </r>
  <r>
    <x v="162"/>
    <s v="Młotek stolarski Advanced"/>
    <s v="Narzędzia"/>
    <x v="17"/>
    <n v="29"/>
    <n v="167.43"/>
    <n v="4855.47"/>
  </r>
  <r>
    <x v="162"/>
    <s v="Młotek stolarski Advanced"/>
    <s v="Narzędzia"/>
    <x v="18"/>
    <n v="30"/>
    <n v="175.64"/>
    <n v="5269.2"/>
  </r>
  <r>
    <x v="162"/>
    <s v="Młotek stolarski Advanced"/>
    <s v="Narzędzia"/>
    <x v="19"/>
    <n v="35"/>
    <n v="179.18"/>
    <n v="6271.3"/>
  </r>
  <r>
    <x v="162"/>
    <s v="Młotek stolarski Advanced"/>
    <s v="Narzędzia"/>
    <x v="20"/>
    <n v="33"/>
    <n v="180.93"/>
    <n v="5970.6900000000005"/>
  </r>
  <r>
    <x v="162"/>
    <s v="Młotek stolarski Advanced"/>
    <s v="Narzędzia"/>
    <x v="21"/>
    <n v="33"/>
    <n v="180.62"/>
    <n v="5960.46"/>
  </r>
  <r>
    <x v="162"/>
    <s v="Młotek stolarski Advanced"/>
    <s v="Narzędzia"/>
    <x v="22"/>
    <n v="36"/>
    <n v="171.3"/>
    <n v="6166.8"/>
  </r>
  <r>
    <x v="162"/>
    <s v="Młotek stolarski Advanced"/>
    <s v="Narzędzia"/>
    <x v="23"/>
    <n v="36"/>
    <n v="166.05"/>
    <n v="5977.8"/>
  </r>
  <r>
    <x v="163"/>
    <s v="Krzesło biurowe Pro"/>
    <s v="Meble"/>
    <x v="0"/>
    <n v="6"/>
    <n v="1129.3699999999999"/>
    <n v="6776.2199999999993"/>
  </r>
  <r>
    <x v="163"/>
    <s v="Krzesło biurowe Pro"/>
    <s v="Meble"/>
    <x v="1"/>
    <n v="0"/>
    <n v="1211.68"/>
    <n v="0"/>
  </r>
  <r>
    <x v="163"/>
    <s v="Krzesło biurowe Pro"/>
    <s v="Meble"/>
    <x v="2"/>
    <n v="0"/>
    <n v="1125.8"/>
    <n v="0"/>
  </r>
  <r>
    <x v="163"/>
    <s v="Krzesło biurowe Pro"/>
    <s v="Meble"/>
    <x v="3"/>
    <n v="0"/>
    <n v="1172.99"/>
    <n v="0"/>
  </r>
  <r>
    <x v="163"/>
    <s v="Krzesło biurowe Pro"/>
    <s v="Meble"/>
    <x v="4"/>
    <n v="21"/>
    <n v="1199.3499999999999"/>
    <n v="25186.35"/>
  </r>
  <r>
    <x v="163"/>
    <s v="Krzesło biurowe Pro"/>
    <s v="Meble"/>
    <x v="5"/>
    <n v="3"/>
    <n v="1122.73"/>
    <n v="3368.19"/>
  </r>
  <r>
    <x v="163"/>
    <s v="Krzesło biurowe Pro"/>
    <s v="Meble"/>
    <x v="6"/>
    <n v="0"/>
    <n v="1203.82"/>
    <n v="0"/>
  </r>
  <r>
    <x v="163"/>
    <s v="Krzesło biurowe Pro"/>
    <s v="Meble"/>
    <x v="7"/>
    <n v="3"/>
    <n v="1165.77"/>
    <n v="3497.31"/>
  </r>
  <r>
    <x v="163"/>
    <s v="Krzesło biurowe Pro"/>
    <s v="Meble"/>
    <x v="8"/>
    <n v="6"/>
    <n v="1201.6099999999999"/>
    <n v="7209.66"/>
  </r>
  <r>
    <x v="163"/>
    <s v="Krzesło biurowe Pro"/>
    <s v="Meble"/>
    <x v="9"/>
    <n v="11"/>
    <n v="1140.19"/>
    <n v="12542.09"/>
  </r>
  <r>
    <x v="163"/>
    <s v="Krzesło biurowe Pro"/>
    <s v="Meble"/>
    <x v="10"/>
    <n v="2"/>
    <n v="1166.1400000000001"/>
    <n v="2332.2800000000002"/>
  </r>
  <r>
    <x v="163"/>
    <s v="Krzesło biurowe Pro"/>
    <s v="Meble"/>
    <x v="11"/>
    <n v="19"/>
    <n v="1193.1500000000001"/>
    <n v="22669.850000000002"/>
  </r>
  <r>
    <x v="163"/>
    <s v="Krzesło biurowe Pro"/>
    <s v="Meble"/>
    <x v="12"/>
    <n v="11"/>
    <n v="1209.1099999999999"/>
    <n v="13300.21"/>
  </r>
  <r>
    <x v="163"/>
    <s v="Krzesło biurowe Pro"/>
    <s v="Meble"/>
    <x v="13"/>
    <n v="18"/>
    <n v="1206.7"/>
    <n v="21720.600000000002"/>
  </r>
  <r>
    <x v="163"/>
    <s v="Krzesło biurowe Pro"/>
    <s v="Meble"/>
    <x v="14"/>
    <n v="10"/>
    <n v="1210.81"/>
    <n v="12108.099999999999"/>
  </r>
  <r>
    <x v="163"/>
    <s v="Krzesło biurowe Pro"/>
    <s v="Meble"/>
    <x v="15"/>
    <n v="12"/>
    <n v="1184.3699999999999"/>
    <n v="14212.439999999999"/>
  </r>
  <r>
    <x v="163"/>
    <s v="Krzesło biurowe Pro"/>
    <s v="Meble"/>
    <x v="16"/>
    <n v="0"/>
    <n v="1146.54"/>
    <n v="0"/>
  </r>
  <r>
    <x v="163"/>
    <s v="Krzesło biurowe Pro"/>
    <s v="Meble"/>
    <x v="17"/>
    <n v="20"/>
    <n v="1171.32"/>
    <n v="23426.399999999998"/>
  </r>
  <r>
    <x v="163"/>
    <s v="Krzesło biurowe Pro"/>
    <s v="Meble"/>
    <x v="18"/>
    <n v="0"/>
    <n v="1175.96"/>
    <n v="0"/>
  </r>
  <r>
    <x v="163"/>
    <s v="Krzesło biurowe Pro"/>
    <s v="Meble"/>
    <x v="19"/>
    <n v="31"/>
    <n v="1110.0999999999999"/>
    <n v="34413.1"/>
  </r>
  <r>
    <x v="163"/>
    <s v="Krzesło biurowe Pro"/>
    <s v="Meble"/>
    <x v="20"/>
    <n v="29"/>
    <n v="1214.8699999999999"/>
    <n v="35231.229999999996"/>
  </r>
  <r>
    <x v="163"/>
    <s v="Krzesło biurowe Pro"/>
    <s v="Meble"/>
    <x v="21"/>
    <n v="0"/>
    <n v="1109.25"/>
    <n v="0"/>
  </r>
  <r>
    <x v="163"/>
    <s v="Krzesło biurowe Pro"/>
    <s v="Meble"/>
    <x v="22"/>
    <n v="7"/>
    <n v="1135.1400000000001"/>
    <n v="7945.9800000000005"/>
  </r>
  <r>
    <x v="163"/>
    <s v="Krzesło biurowe Pro"/>
    <s v="Meble"/>
    <x v="23"/>
    <n v="11"/>
    <n v="1116.3499999999999"/>
    <n v="12279.849999999999"/>
  </r>
  <r>
    <x v="164"/>
    <s v="Rolki fitness Classic"/>
    <s v="Sport i rekreacja"/>
    <x v="0"/>
    <n v="1"/>
    <n v="170.31"/>
    <n v="170.31"/>
  </r>
  <r>
    <x v="164"/>
    <s v="Rolki fitness Classic"/>
    <s v="Sport i rekreacja"/>
    <x v="1"/>
    <n v="1"/>
    <n v="181.65"/>
    <n v="181.65"/>
  </r>
  <r>
    <x v="164"/>
    <s v="Rolki fitness Classic"/>
    <s v="Sport i rekreacja"/>
    <x v="2"/>
    <n v="1"/>
    <n v="178.23"/>
    <n v="178.23"/>
  </r>
  <r>
    <x v="164"/>
    <s v="Rolki fitness Classic"/>
    <s v="Sport i rekreacja"/>
    <x v="3"/>
    <n v="1"/>
    <n v="181.28"/>
    <n v="181.28"/>
  </r>
  <r>
    <x v="164"/>
    <s v="Rolki fitness Classic"/>
    <s v="Sport i rekreacja"/>
    <x v="4"/>
    <n v="2"/>
    <n v="172.15"/>
    <n v="344.3"/>
  </r>
  <r>
    <x v="164"/>
    <s v="Rolki fitness Classic"/>
    <s v="Sport i rekreacja"/>
    <x v="5"/>
    <n v="1"/>
    <n v="173.26"/>
    <n v="173.26"/>
  </r>
  <r>
    <x v="164"/>
    <s v="Rolki fitness Classic"/>
    <s v="Sport i rekreacja"/>
    <x v="6"/>
    <n v="2"/>
    <n v="179.68"/>
    <n v="359.36"/>
  </r>
  <r>
    <x v="164"/>
    <s v="Rolki fitness Classic"/>
    <s v="Sport i rekreacja"/>
    <x v="7"/>
    <n v="2"/>
    <n v="168.15"/>
    <n v="336.3"/>
  </r>
  <r>
    <x v="164"/>
    <s v="Rolki fitness Classic"/>
    <s v="Sport i rekreacja"/>
    <x v="8"/>
    <n v="1"/>
    <n v="174"/>
    <n v="174"/>
  </r>
  <r>
    <x v="164"/>
    <s v="Rolki fitness Classic"/>
    <s v="Sport i rekreacja"/>
    <x v="9"/>
    <n v="2"/>
    <n v="178.54"/>
    <n v="357.08"/>
  </r>
  <r>
    <x v="164"/>
    <s v="Rolki fitness Classic"/>
    <s v="Sport i rekreacja"/>
    <x v="10"/>
    <n v="1"/>
    <n v="180.02"/>
    <n v="180.02"/>
  </r>
  <r>
    <x v="164"/>
    <s v="Rolki fitness Classic"/>
    <s v="Sport i rekreacja"/>
    <x v="11"/>
    <n v="2"/>
    <n v="179.46"/>
    <n v="358.92"/>
  </r>
  <r>
    <x v="164"/>
    <s v="Rolki fitness Classic"/>
    <s v="Sport i rekreacja"/>
    <x v="12"/>
    <n v="2"/>
    <n v="167.14"/>
    <n v="334.28"/>
  </r>
  <r>
    <x v="164"/>
    <s v="Rolki fitness Classic"/>
    <s v="Sport i rekreacja"/>
    <x v="13"/>
    <n v="1"/>
    <n v="177.75"/>
    <n v="177.75"/>
  </r>
  <r>
    <x v="164"/>
    <s v="Rolki fitness Classic"/>
    <s v="Sport i rekreacja"/>
    <x v="14"/>
    <n v="1"/>
    <n v="177.63"/>
    <n v="177.63"/>
  </r>
  <r>
    <x v="164"/>
    <s v="Rolki fitness Classic"/>
    <s v="Sport i rekreacja"/>
    <x v="15"/>
    <n v="2"/>
    <n v="177.7"/>
    <n v="355.4"/>
  </r>
  <r>
    <x v="164"/>
    <s v="Rolki fitness Classic"/>
    <s v="Sport i rekreacja"/>
    <x v="16"/>
    <n v="1"/>
    <n v="166.72"/>
    <n v="166.72"/>
  </r>
  <r>
    <x v="164"/>
    <s v="Rolki fitness Classic"/>
    <s v="Sport i rekreacja"/>
    <x v="17"/>
    <n v="1"/>
    <n v="169.39"/>
    <n v="169.39"/>
  </r>
  <r>
    <x v="164"/>
    <s v="Rolki fitness Classic"/>
    <s v="Sport i rekreacja"/>
    <x v="18"/>
    <n v="1"/>
    <n v="168.03"/>
    <n v="168.03"/>
  </r>
  <r>
    <x v="164"/>
    <s v="Rolki fitness Classic"/>
    <s v="Sport i rekreacja"/>
    <x v="19"/>
    <n v="1"/>
    <n v="165.61"/>
    <n v="165.61"/>
  </r>
  <r>
    <x v="164"/>
    <s v="Rolki fitness Classic"/>
    <s v="Sport i rekreacja"/>
    <x v="20"/>
    <n v="2"/>
    <n v="179.67"/>
    <n v="359.34"/>
  </r>
  <r>
    <x v="164"/>
    <s v="Rolki fitness Classic"/>
    <s v="Sport i rekreacja"/>
    <x v="21"/>
    <n v="1"/>
    <n v="167.56"/>
    <n v="167.56"/>
  </r>
  <r>
    <x v="164"/>
    <s v="Rolki fitness Classic"/>
    <s v="Sport i rekreacja"/>
    <x v="22"/>
    <n v="1"/>
    <n v="165.72"/>
    <n v="165.72"/>
  </r>
  <r>
    <x v="164"/>
    <s v="Rolki fitness Classic"/>
    <s v="Sport i rekreacja"/>
    <x v="23"/>
    <n v="1"/>
    <n v="168.8"/>
    <n v="168.8"/>
  </r>
  <r>
    <x v="165"/>
    <s v="Trampki klasyczne Plus"/>
    <s v="Obuwie"/>
    <x v="0"/>
    <n v="18"/>
    <n v="274.5"/>
    <n v="4941"/>
  </r>
  <r>
    <x v="165"/>
    <s v="Trampki klasyczne Plus"/>
    <s v="Obuwie"/>
    <x v="1"/>
    <n v="18"/>
    <n v="276.49"/>
    <n v="4976.82"/>
  </r>
  <r>
    <x v="165"/>
    <s v="Trampki klasyczne Plus"/>
    <s v="Obuwie"/>
    <x v="2"/>
    <n v="18"/>
    <n v="261.85000000000002"/>
    <n v="4713.3"/>
  </r>
  <r>
    <x v="165"/>
    <s v="Trampki klasyczne Plus"/>
    <s v="Obuwie"/>
    <x v="3"/>
    <n v="15"/>
    <n v="277.38"/>
    <n v="4160.7"/>
  </r>
  <r>
    <x v="165"/>
    <s v="Trampki klasyczne Plus"/>
    <s v="Obuwie"/>
    <x v="4"/>
    <n v="14"/>
    <n v="274.02"/>
    <n v="3836.2799999999997"/>
  </r>
  <r>
    <x v="165"/>
    <s v="Trampki klasyczne Plus"/>
    <s v="Obuwie"/>
    <x v="5"/>
    <n v="18"/>
    <n v="252.63"/>
    <n v="4547.34"/>
  </r>
  <r>
    <x v="165"/>
    <s v="Trampki klasyczne Plus"/>
    <s v="Obuwie"/>
    <x v="6"/>
    <n v="18"/>
    <n v="260.14"/>
    <n v="4682.5199999999995"/>
  </r>
  <r>
    <x v="165"/>
    <s v="Trampki klasyczne Plus"/>
    <s v="Obuwie"/>
    <x v="7"/>
    <n v="20"/>
    <n v="272.58999999999997"/>
    <n v="5451.7999999999993"/>
  </r>
  <r>
    <x v="165"/>
    <s v="Trampki klasyczne Plus"/>
    <s v="Obuwie"/>
    <x v="8"/>
    <n v="18"/>
    <n v="277.87"/>
    <n v="5001.66"/>
  </r>
  <r>
    <x v="165"/>
    <s v="Trampki klasyczne Plus"/>
    <s v="Obuwie"/>
    <x v="9"/>
    <n v="19"/>
    <n v="274.83999999999997"/>
    <n v="5221.9599999999991"/>
  </r>
  <r>
    <x v="165"/>
    <s v="Trampki klasyczne Plus"/>
    <s v="Obuwie"/>
    <x v="10"/>
    <n v="20"/>
    <n v="257.64"/>
    <n v="5152.7999999999993"/>
  </r>
  <r>
    <x v="165"/>
    <s v="Trampki klasyczne Plus"/>
    <s v="Obuwie"/>
    <x v="11"/>
    <n v="21"/>
    <n v="269.43"/>
    <n v="5658.03"/>
  </r>
  <r>
    <x v="165"/>
    <s v="Trampki klasyczne Plus"/>
    <s v="Obuwie"/>
    <x v="12"/>
    <n v="19"/>
    <n v="265.42"/>
    <n v="5042.9800000000005"/>
  </r>
  <r>
    <x v="165"/>
    <s v="Trampki klasyczne Plus"/>
    <s v="Obuwie"/>
    <x v="13"/>
    <n v="18"/>
    <n v="261.52"/>
    <n v="4707.3599999999997"/>
  </r>
  <r>
    <x v="165"/>
    <s v="Trampki klasyczne Plus"/>
    <s v="Obuwie"/>
    <x v="14"/>
    <n v="20"/>
    <n v="276.07"/>
    <n v="5521.4"/>
  </r>
  <r>
    <x v="165"/>
    <s v="Trampki klasyczne Plus"/>
    <s v="Obuwie"/>
    <x v="15"/>
    <n v="21"/>
    <n v="252.95"/>
    <n v="5311.95"/>
  </r>
  <r>
    <x v="165"/>
    <s v="Trampki klasyczne Plus"/>
    <s v="Obuwie"/>
    <x v="16"/>
    <n v="20"/>
    <n v="268.41000000000003"/>
    <n v="5368.2000000000007"/>
  </r>
  <r>
    <x v="165"/>
    <s v="Trampki klasyczne Plus"/>
    <s v="Obuwie"/>
    <x v="17"/>
    <n v="19"/>
    <n v="254.42"/>
    <n v="4833.9799999999996"/>
  </r>
  <r>
    <x v="165"/>
    <s v="Trampki klasyczne Plus"/>
    <s v="Obuwie"/>
    <x v="18"/>
    <n v="19"/>
    <n v="276.98"/>
    <n v="5262.6200000000008"/>
  </r>
  <r>
    <x v="165"/>
    <s v="Trampki klasyczne Plus"/>
    <s v="Obuwie"/>
    <x v="19"/>
    <n v="22"/>
    <n v="254.2"/>
    <n v="5592.4"/>
  </r>
  <r>
    <x v="165"/>
    <s v="Trampki klasyczne Plus"/>
    <s v="Obuwie"/>
    <x v="20"/>
    <n v="24"/>
    <n v="274.93"/>
    <n v="6598.32"/>
  </r>
  <r>
    <x v="165"/>
    <s v="Trampki klasyczne Plus"/>
    <s v="Obuwie"/>
    <x v="21"/>
    <n v="25"/>
    <n v="266.20999999999998"/>
    <n v="6655.2499999999991"/>
  </r>
  <r>
    <x v="165"/>
    <s v="Trampki klasyczne Plus"/>
    <s v="Obuwie"/>
    <x v="22"/>
    <n v="20"/>
    <n v="263.08"/>
    <n v="5261.5999999999995"/>
  </r>
  <r>
    <x v="165"/>
    <s v="Trampki klasyczne Plus"/>
    <s v="Obuwie"/>
    <x v="23"/>
    <n v="24"/>
    <n v="253.22"/>
    <n v="6077.28"/>
  </r>
  <r>
    <x v="166"/>
    <s v="Taśma LED RGB Mini"/>
    <s v="Oświetlenie"/>
    <x v="0"/>
    <n v="26"/>
    <n v="103.48"/>
    <n v="2690.48"/>
  </r>
  <r>
    <x v="166"/>
    <s v="Taśma LED RGB Mini"/>
    <s v="Oświetlenie"/>
    <x v="1"/>
    <n v="34"/>
    <n v="101.29"/>
    <n v="3443.86"/>
  </r>
  <r>
    <x v="166"/>
    <s v="Taśma LED RGB Mini"/>
    <s v="Oświetlenie"/>
    <x v="2"/>
    <n v="56"/>
    <n v="107.44"/>
    <n v="6016.6399999999994"/>
  </r>
  <r>
    <x v="166"/>
    <s v="Taśma LED RGB Mini"/>
    <s v="Oświetlenie"/>
    <x v="3"/>
    <n v="44"/>
    <n v="103.97"/>
    <n v="4574.68"/>
  </r>
  <r>
    <x v="166"/>
    <s v="Taśma LED RGB Mini"/>
    <s v="Oświetlenie"/>
    <x v="4"/>
    <n v="45"/>
    <n v="106.97"/>
    <n v="4813.6499999999996"/>
  </r>
  <r>
    <x v="166"/>
    <s v="Taśma LED RGB Mini"/>
    <s v="Oświetlenie"/>
    <x v="5"/>
    <n v="34"/>
    <n v="100.21"/>
    <n v="3407.14"/>
  </r>
  <r>
    <x v="166"/>
    <s v="Taśma LED RGB Mini"/>
    <s v="Oświetlenie"/>
    <x v="6"/>
    <n v="20"/>
    <n v="98.93"/>
    <n v="1978.6000000000001"/>
  </r>
  <r>
    <x v="166"/>
    <s v="Taśma LED RGB Mini"/>
    <s v="Oświetlenie"/>
    <x v="7"/>
    <n v="27"/>
    <n v="106.64"/>
    <n v="2879.28"/>
  </r>
  <r>
    <x v="166"/>
    <s v="Taśma LED RGB Mini"/>
    <s v="Oświetlenie"/>
    <x v="8"/>
    <n v="9"/>
    <n v="104.32"/>
    <n v="938.87999999999988"/>
  </r>
  <r>
    <x v="166"/>
    <s v="Taśma LED RGB Mini"/>
    <s v="Oświetlenie"/>
    <x v="9"/>
    <n v="11"/>
    <n v="106.64"/>
    <n v="1173.04"/>
  </r>
  <r>
    <x v="166"/>
    <s v="Taśma LED RGB Mini"/>
    <s v="Oświetlenie"/>
    <x v="10"/>
    <n v="21"/>
    <n v="97.79"/>
    <n v="2053.59"/>
  </r>
  <r>
    <x v="166"/>
    <s v="Taśma LED RGB Mini"/>
    <s v="Oświetlenie"/>
    <x v="11"/>
    <n v="32"/>
    <n v="103.75"/>
    <n v="3320"/>
  </r>
  <r>
    <x v="166"/>
    <s v="Taśma LED RGB Mini"/>
    <s v="Oświetlenie"/>
    <x v="12"/>
    <n v="37"/>
    <n v="97.89"/>
    <n v="3621.93"/>
  </r>
  <r>
    <x v="166"/>
    <s v="Taśma LED RGB Mini"/>
    <s v="Oświetlenie"/>
    <x v="13"/>
    <n v="49"/>
    <n v="105.15"/>
    <n v="5152.3500000000004"/>
  </r>
  <r>
    <x v="166"/>
    <s v="Taśma LED RGB Mini"/>
    <s v="Oświetlenie"/>
    <x v="14"/>
    <n v="61"/>
    <n v="107.31"/>
    <n v="6545.91"/>
  </r>
  <r>
    <x v="166"/>
    <s v="Taśma LED RGB Mini"/>
    <s v="Oświetlenie"/>
    <x v="15"/>
    <n v="64"/>
    <n v="98.09"/>
    <n v="6277.76"/>
  </r>
  <r>
    <x v="166"/>
    <s v="Taśma LED RGB Mini"/>
    <s v="Oświetlenie"/>
    <x v="16"/>
    <n v="50"/>
    <n v="100.78"/>
    <n v="5039"/>
  </r>
  <r>
    <x v="166"/>
    <s v="Taśma LED RGB Mini"/>
    <s v="Oświetlenie"/>
    <x v="17"/>
    <n v="46"/>
    <n v="98.36"/>
    <n v="4524.5600000000004"/>
  </r>
  <r>
    <x v="166"/>
    <s v="Taśma LED RGB Mini"/>
    <s v="Oświetlenie"/>
    <x v="18"/>
    <n v="14"/>
    <n v="103.93"/>
    <n v="1455.02"/>
  </r>
  <r>
    <x v="166"/>
    <s v="Taśma LED RGB Mini"/>
    <s v="Oświetlenie"/>
    <x v="19"/>
    <n v="22"/>
    <n v="104.66"/>
    <n v="2302.52"/>
  </r>
  <r>
    <x v="166"/>
    <s v="Taśma LED RGB Mini"/>
    <s v="Oświetlenie"/>
    <x v="20"/>
    <n v="15"/>
    <n v="102.61"/>
    <n v="1539.15"/>
  </r>
  <r>
    <x v="166"/>
    <s v="Taśma LED RGB Mini"/>
    <s v="Oświetlenie"/>
    <x v="21"/>
    <n v="17"/>
    <n v="107"/>
    <n v="1819"/>
  </r>
  <r>
    <x v="166"/>
    <s v="Taśma LED RGB Mini"/>
    <s v="Oświetlenie"/>
    <x v="22"/>
    <n v="16"/>
    <n v="103"/>
    <n v="1648"/>
  </r>
  <r>
    <x v="166"/>
    <s v="Taśma LED RGB Mini"/>
    <s v="Oświetlenie"/>
    <x v="23"/>
    <n v="35"/>
    <n v="106.87"/>
    <n v="3740.4500000000003"/>
  </r>
  <r>
    <x v="167"/>
    <s v="Powerbank 10000mAh XL"/>
    <s v="Elektronika"/>
    <x v="0"/>
    <n v="26"/>
    <n v="38.270000000000003"/>
    <n v="995.0200000000001"/>
  </r>
  <r>
    <x v="167"/>
    <s v="Powerbank 10000mAh XL"/>
    <s v="Elektronika"/>
    <x v="1"/>
    <n v="10"/>
    <n v="36.74"/>
    <n v="367.40000000000003"/>
  </r>
  <r>
    <x v="167"/>
    <s v="Powerbank 10000mAh XL"/>
    <s v="Elektronika"/>
    <x v="2"/>
    <n v="0"/>
    <n v="38.520000000000003"/>
    <n v="0"/>
  </r>
  <r>
    <x v="167"/>
    <s v="Powerbank 10000mAh XL"/>
    <s v="Elektronika"/>
    <x v="3"/>
    <n v="36"/>
    <n v="36.15"/>
    <n v="1301.3999999999999"/>
  </r>
  <r>
    <x v="167"/>
    <s v="Powerbank 10000mAh XL"/>
    <s v="Elektronika"/>
    <x v="4"/>
    <n v="0"/>
    <n v="36.869999999999997"/>
    <n v="0"/>
  </r>
  <r>
    <x v="167"/>
    <s v="Powerbank 10000mAh XL"/>
    <s v="Elektronika"/>
    <x v="5"/>
    <n v="0"/>
    <n v="39.75"/>
    <n v="0"/>
  </r>
  <r>
    <x v="167"/>
    <s v="Powerbank 10000mAh XL"/>
    <s v="Elektronika"/>
    <x v="6"/>
    <n v="0"/>
    <n v="38.700000000000003"/>
    <n v="0"/>
  </r>
  <r>
    <x v="167"/>
    <s v="Powerbank 10000mAh XL"/>
    <s v="Elektronika"/>
    <x v="7"/>
    <n v="16"/>
    <n v="38.96"/>
    <n v="623.36"/>
  </r>
  <r>
    <x v="167"/>
    <s v="Powerbank 10000mAh XL"/>
    <s v="Elektronika"/>
    <x v="8"/>
    <n v="0"/>
    <n v="38.94"/>
    <n v="0"/>
  </r>
  <r>
    <x v="167"/>
    <s v="Powerbank 10000mAh XL"/>
    <s v="Elektronika"/>
    <x v="9"/>
    <n v="17"/>
    <n v="38.17"/>
    <n v="648.89"/>
  </r>
  <r>
    <x v="167"/>
    <s v="Powerbank 10000mAh XL"/>
    <s v="Elektronika"/>
    <x v="10"/>
    <n v="2"/>
    <n v="38.76"/>
    <n v="77.52"/>
  </r>
  <r>
    <x v="167"/>
    <s v="Powerbank 10000mAh XL"/>
    <s v="Elektronika"/>
    <x v="11"/>
    <n v="23"/>
    <n v="38.36"/>
    <n v="882.28"/>
  </r>
  <r>
    <x v="167"/>
    <s v="Powerbank 10000mAh XL"/>
    <s v="Elektronika"/>
    <x v="12"/>
    <n v="0"/>
    <n v="37.99"/>
    <n v="0"/>
  </r>
  <r>
    <x v="167"/>
    <s v="Powerbank 10000mAh XL"/>
    <s v="Elektronika"/>
    <x v="13"/>
    <n v="0"/>
    <n v="38.380000000000003"/>
    <n v="0"/>
  </r>
  <r>
    <x v="167"/>
    <s v="Powerbank 10000mAh XL"/>
    <s v="Elektronika"/>
    <x v="14"/>
    <n v="30"/>
    <n v="37.729999999999997"/>
    <n v="1131.8999999999999"/>
  </r>
  <r>
    <x v="167"/>
    <s v="Powerbank 10000mAh XL"/>
    <s v="Elektronika"/>
    <x v="15"/>
    <n v="0"/>
    <n v="38.43"/>
    <n v="0"/>
  </r>
  <r>
    <x v="167"/>
    <s v="Powerbank 10000mAh XL"/>
    <s v="Elektronika"/>
    <x v="16"/>
    <n v="6"/>
    <n v="39.18"/>
    <n v="235.07999999999998"/>
  </r>
  <r>
    <x v="167"/>
    <s v="Powerbank 10000mAh XL"/>
    <s v="Elektronika"/>
    <x v="17"/>
    <n v="0"/>
    <n v="37.21"/>
    <n v="0"/>
  </r>
  <r>
    <x v="167"/>
    <s v="Powerbank 10000mAh XL"/>
    <s v="Elektronika"/>
    <x v="18"/>
    <n v="21"/>
    <n v="38.46"/>
    <n v="807.66"/>
  </r>
  <r>
    <x v="167"/>
    <s v="Powerbank 10000mAh XL"/>
    <s v="Elektronika"/>
    <x v="19"/>
    <n v="14"/>
    <n v="38.369999999999997"/>
    <n v="537.17999999999995"/>
  </r>
  <r>
    <x v="167"/>
    <s v="Powerbank 10000mAh XL"/>
    <s v="Elektronika"/>
    <x v="20"/>
    <n v="0"/>
    <n v="38.21"/>
    <n v="0"/>
  </r>
  <r>
    <x v="167"/>
    <s v="Powerbank 10000mAh XL"/>
    <s v="Elektronika"/>
    <x v="21"/>
    <n v="0"/>
    <n v="36.54"/>
    <n v="0"/>
  </r>
  <r>
    <x v="167"/>
    <s v="Powerbank 10000mAh XL"/>
    <s v="Elektronika"/>
    <x v="22"/>
    <n v="2"/>
    <n v="39.44"/>
    <n v="78.88"/>
  </r>
  <r>
    <x v="167"/>
    <s v="Powerbank 10000mAh XL"/>
    <s v="Elektronika"/>
    <x v="23"/>
    <n v="0"/>
    <n v="36.9"/>
    <n v="0"/>
  </r>
  <r>
    <x v="168"/>
    <s v="Buty sportowe Eco"/>
    <s v="Obuwie"/>
    <x v="0"/>
    <n v="21"/>
    <n v="357.36"/>
    <n v="7504.56"/>
  </r>
  <r>
    <x v="168"/>
    <s v="Buty sportowe Eco"/>
    <s v="Obuwie"/>
    <x v="1"/>
    <n v="9"/>
    <n v="352.66"/>
    <n v="3173.94"/>
  </r>
  <r>
    <x v="168"/>
    <s v="Buty sportowe Eco"/>
    <s v="Obuwie"/>
    <x v="2"/>
    <n v="13"/>
    <n v="332.12"/>
    <n v="4317.5600000000004"/>
  </r>
  <r>
    <x v="168"/>
    <s v="Buty sportowe Eco"/>
    <s v="Obuwie"/>
    <x v="3"/>
    <n v="24"/>
    <n v="364.64"/>
    <n v="8751.36"/>
  </r>
  <r>
    <x v="168"/>
    <s v="Buty sportowe Eco"/>
    <s v="Obuwie"/>
    <x v="4"/>
    <n v="42"/>
    <n v="364.3"/>
    <n v="15300.6"/>
  </r>
  <r>
    <x v="168"/>
    <s v="Buty sportowe Eco"/>
    <s v="Obuwie"/>
    <x v="5"/>
    <n v="45"/>
    <n v="365.79"/>
    <n v="16460.55"/>
  </r>
  <r>
    <x v="168"/>
    <s v="Buty sportowe Eco"/>
    <s v="Obuwie"/>
    <x v="6"/>
    <n v="55"/>
    <n v="345.29"/>
    <n v="18990.95"/>
  </r>
  <r>
    <x v="168"/>
    <s v="Buty sportowe Eco"/>
    <s v="Obuwie"/>
    <x v="7"/>
    <n v="62"/>
    <n v="357.46"/>
    <n v="22162.52"/>
  </r>
  <r>
    <x v="168"/>
    <s v="Buty sportowe Eco"/>
    <s v="Obuwie"/>
    <x v="8"/>
    <n v="100"/>
    <n v="350.14"/>
    <n v="35014"/>
  </r>
  <r>
    <x v="168"/>
    <s v="Buty sportowe Eco"/>
    <s v="Obuwie"/>
    <x v="9"/>
    <n v="90"/>
    <n v="332.45"/>
    <n v="29920.5"/>
  </r>
  <r>
    <x v="168"/>
    <s v="Buty sportowe Eco"/>
    <s v="Obuwie"/>
    <x v="10"/>
    <n v="48"/>
    <n v="358.29"/>
    <n v="17197.920000000002"/>
  </r>
  <r>
    <x v="168"/>
    <s v="Buty sportowe Eco"/>
    <s v="Obuwie"/>
    <x v="11"/>
    <n v="43"/>
    <n v="365.4"/>
    <n v="15712.199999999999"/>
  </r>
  <r>
    <x v="168"/>
    <s v="Buty sportowe Eco"/>
    <s v="Obuwie"/>
    <x v="12"/>
    <n v="27"/>
    <n v="352.28"/>
    <n v="9511.56"/>
  </r>
  <r>
    <x v="168"/>
    <s v="Buty sportowe Eco"/>
    <s v="Obuwie"/>
    <x v="13"/>
    <n v="15"/>
    <n v="361.36"/>
    <n v="5420.4000000000005"/>
  </r>
  <r>
    <x v="168"/>
    <s v="Buty sportowe Eco"/>
    <s v="Obuwie"/>
    <x v="14"/>
    <n v="11"/>
    <n v="344.98"/>
    <n v="3794.78"/>
  </r>
  <r>
    <x v="168"/>
    <s v="Buty sportowe Eco"/>
    <s v="Obuwie"/>
    <x v="15"/>
    <n v="23"/>
    <n v="345.53"/>
    <n v="7947.19"/>
  </r>
  <r>
    <x v="168"/>
    <s v="Buty sportowe Eco"/>
    <s v="Obuwie"/>
    <x v="16"/>
    <n v="34"/>
    <n v="333.87"/>
    <n v="11351.58"/>
  </r>
  <r>
    <x v="168"/>
    <s v="Buty sportowe Eco"/>
    <s v="Obuwie"/>
    <x v="17"/>
    <n v="79"/>
    <n v="358.31"/>
    <n v="28306.49"/>
  </r>
  <r>
    <x v="168"/>
    <s v="Buty sportowe Eco"/>
    <s v="Obuwie"/>
    <x v="18"/>
    <n v="59"/>
    <n v="338.95"/>
    <n v="19998.05"/>
  </r>
  <r>
    <x v="168"/>
    <s v="Buty sportowe Eco"/>
    <s v="Obuwie"/>
    <x v="19"/>
    <n v="64"/>
    <n v="348.72"/>
    <n v="22318.080000000002"/>
  </r>
  <r>
    <x v="168"/>
    <s v="Buty sportowe Eco"/>
    <s v="Obuwie"/>
    <x v="20"/>
    <n v="113"/>
    <n v="352.85"/>
    <n v="39872.050000000003"/>
  </r>
  <r>
    <x v="168"/>
    <s v="Buty sportowe Eco"/>
    <s v="Obuwie"/>
    <x v="21"/>
    <n v="91"/>
    <n v="349.93"/>
    <n v="31843.63"/>
  </r>
  <r>
    <x v="168"/>
    <s v="Buty sportowe Eco"/>
    <s v="Obuwie"/>
    <x v="22"/>
    <n v="67"/>
    <n v="355.38"/>
    <n v="23810.46"/>
  </r>
  <r>
    <x v="168"/>
    <s v="Buty sportowe Eco"/>
    <s v="Obuwie"/>
    <x v="23"/>
    <n v="52"/>
    <n v="332.51"/>
    <n v="17290.52"/>
  </r>
  <r>
    <x v="169"/>
    <s v="Herbata czarna 100g Mini"/>
    <s v="Spożywcze"/>
    <x v="0"/>
    <n v="2"/>
    <n v="47.64"/>
    <n v="95.28"/>
  </r>
  <r>
    <x v="169"/>
    <s v="Herbata czarna 100g Mini"/>
    <s v="Spożywcze"/>
    <x v="1"/>
    <n v="1"/>
    <n v="49.16"/>
    <n v="49.16"/>
  </r>
  <r>
    <x v="169"/>
    <s v="Herbata czarna 100g Mini"/>
    <s v="Spożywcze"/>
    <x v="2"/>
    <n v="0"/>
    <n v="51.47"/>
    <n v="0"/>
  </r>
  <r>
    <x v="169"/>
    <s v="Herbata czarna 100g Mini"/>
    <s v="Spożywcze"/>
    <x v="3"/>
    <n v="3"/>
    <n v="50.71"/>
    <n v="152.13"/>
  </r>
  <r>
    <x v="169"/>
    <s v="Herbata czarna 100g Mini"/>
    <s v="Spożywcze"/>
    <x v="4"/>
    <n v="0"/>
    <n v="51.2"/>
    <n v="0"/>
  </r>
  <r>
    <x v="169"/>
    <s v="Herbata czarna 100g Mini"/>
    <s v="Spożywcze"/>
    <x v="5"/>
    <n v="0"/>
    <n v="47.77"/>
    <n v="0"/>
  </r>
  <r>
    <x v="169"/>
    <s v="Herbata czarna 100g Mini"/>
    <s v="Spożywcze"/>
    <x v="6"/>
    <n v="6"/>
    <n v="50"/>
    <n v="300"/>
  </r>
  <r>
    <x v="169"/>
    <s v="Herbata czarna 100g Mini"/>
    <s v="Spożywcze"/>
    <x v="7"/>
    <n v="4"/>
    <n v="50.62"/>
    <n v="202.48"/>
  </r>
  <r>
    <x v="169"/>
    <s v="Herbata czarna 100g Mini"/>
    <s v="Spożywcze"/>
    <x v="8"/>
    <n v="0"/>
    <n v="49.8"/>
    <n v="0"/>
  </r>
  <r>
    <x v="169"/>
    <s v="Herbata czarna 100g Mini"/>
    <s v="Spożywcze"/>
    <x v="9"/>
    <n v="10"/>
    <n v="48.49"/>
    <n v="484.90000000000003"/>
  </r>
  <r>
    <x v="169"/>
    <s v="Herbata czarna 100g Mini"/>
    <s v="Spożywcze"/>
    <x v="10"/>
    <n v="0"/>
    <n v="50.31"/>
    <n v="0"/>
  </r>
  <r>
    <x v="169"/>
    <s v="Herbata czarna 100g Mini"/>
    <s v="Spożywcze"/>
    <x v="11"/>
    <n v="8"/>
    <n v="50.15"/>
    <n v="401.2"/>
  </r>
  <r>
    <x v="169"/>
    <s v="Herbata czarna 100g Mini"/>
    <s v="Spożywcze"/>
    <x v="12"/>
    <n v="7"/>
    <n v="49.73"/>
    <n v="348.10999999999996"/>
  </r>
  <r>
    <x v="169"/>
    <s v="Herbata czarna 100g Mini"/>
    <s v="Spożywcze"/>
    <x v="13"/>
    <n v="0"/>
    <n v="50.31"/>
    <n v="0"/>
  </r>
  <r>
    <x v="169"/>
    <s v="Herbata czarna 100g Mini"/>
    <s v="Spożywcze"/>
    <x v="14"/>
    <n v="2"/>
    <n v="50.04"/>
    <n v="100.08"/>
  </r>
  <r>
    <x v="169"/>
    <s v="Herbata czarna 100g Mini"/>
    <s v="Spożywcze"/>
    <x v="15"/>
    <n v="5"/>
    <n v="50.26"/>
    <n v="251.29999999999998"/>
  </r>
  <r>
    <x v="169"/>
    <s v="Herbata czarna 100g Mini"/>
    <s v="Spożywcze"/>
    <x v="16"/>
    <n v="1"/>
    <n v="48.04"/>
    <n v="48.04"/>
  </r>
  <r>
    <x v="169"/>
    <s v="Herbata czarna 100g Mini"/>
    <s v="Spożywcze"/>
    <x v="17"/>
    <n v="0"/>
    <n v="50.2"/>
    <n v="0"/>
  </r>
  <r>
    <x v="169"/>
    <s v="Herbata czarna 100g Mini"/>
    <s v="Spożywcze"/>
    <x v="18"/>
    <n v="5"/>
    <n v="48.8"/>
    <n v="244"/>
  </r>
  <r>
    <x v="169"/>
    <s v="Herbata czarna 100g Mini"/>
    <s v="Spożywcze"/>
    <x v="19"/>
    <n v="5"/>
    <n v="47.57"/>
    <n v="237.85"/>
  </r>
  <r>
    <x v="169"/>
    <s v="Herbata czarna 100g Mini"/>
    <s v="Spożywcze"/>
    <x v="20"/>
    <n v="0"/>
    <n v="50.11"/>
    <n v="0"/>
  </r>
  <r>
    <x v="169"/>
    <s v="Herbata czarna 100g Mini"/>
    <s v="Spożywcze"/>
    <x v="21"/>
    <n v="0"/>
    <n v="50.91"/>
    <n v="0"/>
  </r>
  <r>
    <x v="169"/>
    <s v="Herbata czarna 100g Mini"/>
    <s v="Spożywcze"/>
    <x v="22"/>
    <n v="0"/>
    <n v="47.12"/>
    <n v="0"/>
  </r>
  <r>
    <x v="169"/>
    <s v="Herbata czarna 100g Mini"/>
    <s v="Spożywcze"/>
    <x v="23"/>
    <n v="2"/>
    <n v="47.62"/>
    <n v="95.24"/>
  </r>
  <r>
    <x v="170"/>
    <s v="Kozaki zimowe Plus"/>
    <s v="Obuwie"/>
    <x v="0"/>
    <n v="6"/>
    <n v="114.79"/>
    <n v="688.74"/>
  </r>
  <r>
    <x v="170"/>
    <s v="Kozaki zimowe Plus"/>
    <s v="Obuwie"/>
    <x v="1"/>
    <n v="7"/>
    <n v="112.63"/>
    <n v="788.41"/>
  </r>
  <r>
    <x v="170"/>
    <s v="Kozaki zimowe Plus"/>
    <s v="Obuwie"/>
    <x v="2"/>
    <n v="6"/>
    <n v="112.06"/>
    <n v="672.36"/>
  </r>
  <r>
    <x v="170"/>
    <s v="Kozaki zimowe Plus"/>
    <s v="Obuwie"/>
    <x v="3"/>
    <n v="6"/>
    <n v="114.51"/>
    <n v="687.06000000000006"/>
  </r>
  <r>
    <x v="170"/>
    <s v="Kozaki zimowe Plus"/>
    <s v="Obuwie"/>
    <x v="4"/>
    <n v="6"/>
    <n v="113.24"/>
    <n v="679.43999999999994"/>
  </r>
  <r>
    <x v="170"/>
    <s v="Kozaki zimowe Plus"/>
    <s v="Obuwie"/>
    <x v="5"/>
    <n v="5"/>
    <n v="115.7"/>
    <n v="578.5"/>
  </r>
  <r>
    <x v="170"/>
    <s v="Kozaki zimowe Plus"/>
    <s v="Obuwie"/>
    <x v="6"/>
    <n v="6"/>
    <n v="111.77"/>
    <n v="670.62"/>
  </r>
  <r>
    <x v="170"/>
    <s v="Kozaki zimowe Plus"/>
    <s v="Obuwie"/>
    <x v="7"/>
    <n v="6"/>
    <n v="110.21"/>
    <n v="661.26"/>
  </r>
  <r>
    <x v="170"/>
    <s v="Kozaki zimowe Plus"/>
    <s v="Obuwie"/>
    <x v="8"/>
    <n v="5"/>
    <n v="113.25"/>
    <n v="566.25"/>
  </r>
  <r>
    <x v="170"/>
    <s v="Kozaki zimowe Plus"/>
    <s v="Obuwie"/>
    <x v="9"/>
    <n v="5"/>
    <n v="109.72"/>
    <n v="548.6"/>
  </r>
  <r>
    <x v="170"/>
    <s v="Kozaki zimowe Plus"/>
    <s v="Obuwie"/>
    <x v="10"/>
    <n v="6"/>
    <n v="116.46"/>
    <n v="698.76"/>
  </r>
  <r>
    <x v="170"/>
    <s v="Kozaki zimowe Plus"/>
    <s v="Obuwie"/>
    <x v="11"/>
    <n v="6"/>
    <n v="113.19"/>
    <n v="679.14"/>
  </r>
  <r>
    <x v="170"/>
    <s v="Kozaki zimowe Plus"/>
    <s v="Obuwie"/>
    <x v="12"/>
    <n v="5"/>
    <n v="112.32"/>
    <n v="561.59999999999991"/>
  </r>
  <r>
    <x v="170"/>
    <s v="Kozaki zimowe Plus"/>
    <s v="Obuwie"/>
    <x v="13"/>
    <n v="5"/>
    <n v="109.65"/>
    <n v="548.25"/>
  </r>
  <r>
    <x v="170"/>
    <s v="Kozaki zimowe Plus"/>
    <s v="Obuwie"/>
    <x v="14"/>
    <n v="5"/>
    <n v="113.91"/>
    <n v="569.54999999999995"/>
  </r>
  <r>
    <x v="170"/>
    <s v="Kozaki zimowe Plus"/>
    <s v="Obuwie"/>
    <x v="15"/>
    <n v="6"/>
    <n v="114.56"/>
    <n v="687.36"/>
  </r>
  <r>
    <x v="170"/>
    <s v="Kozaki zimowe Plus"/>
    <s v="Obuwie"/>
    <x v="16"/>
    <n v="5"/>
    <n v="109.59"/>
    <n v="547.95000000000005"/>
  </r>
  <r>
    <x v="170"/>
    <s v="Kozaki zimowe Plus"/>
    <s v="Obuwie"/>
    <x v="17"/>
    <n v="5"/>
    <n v="117.29"/>
    <n v="586.45000000000005"/>
  </r>
  <r>
    <x v="170"/>
    <s v="Kozaki zimowe Plus"/>
    <s v="Obuwie"/>
    <x v="18"/>
    <n v="5"/>
    <n v="115.52"/>
    <n v="577.6"/>
  </r>
  <r>
    <x v="170"/>
    <s v="Kozaki zimowe Plus"/>
    <s v="Obuwie"/>
    <x v="19"/>
    <n v="5"/>
    <n v="116.07"/>
    <n v="580.34999999999991"/>
  </r>
  <r>
    <x v="170"/>
    <s v="Kozaki zimowe Plus"/>
    <s v="Obuwie"/>
    <x v="20"/>
    <n v="5"/>
    <n v="110.15"/>
    <n v="550.75"/>
  </r>
  <r>
    <x v="170"/>
    <s v="Kozaki zimowe Plus"/>
    <s v="Obuwie"/>
    <x v="21"/>
    <n v="5"/>
    <n v="115.86"/>
    <n v="579.29999999999995"/>
  </r>
  <r>
    <x v="170"/>
    <s v="Kozaki zimowe Plus"/>
    <s v="Obuwie"/>
    <x v="22"/>
    <n v="4"/>
    <n v="117.6"/>
    <n v="470.4"/>
  </r>
  <r>
    <x v="170"/>
    <s v="Kozaki zimowe Plus"/>
    <s v="Obuwie"/>
    <x v="23"/>
    <n v="6"/>
    <n v="113.46"/>
    <n v="680.76"/>
  </r>
  <r>
    <x v="171"/>
    <s v="Lampa biurkowa Eco"/>
    <s v="Oświetlenie"/>
    <x v="0"/>
    <n v="4"/>
    <n v="15.21"/>
    <n v="60.84"/>
  </r>
  <r>
    <x v="171"/>
    <s v="Lampa biurkowa Eco"/>
    <s v="Oświetlenie"/>
    <x v="1"/>
    <n v="7"/>
    <n v="14.5"/>
    <n v="101.5"/>
  </r>
  <r>
    <x v="171"/>
    <s v="Lampa biurkowa Eco"/>
    <s v="Oświetlenie"/>
    <x v="2"/>
    <n v="0"/>
    <n v="15"/>
    <n v="0"/>
  </r>
  <r>
    <x v="171"/>
    <s v="Lampa biurkowa Eco"/>
    <s v="Oświetlenie"/>
    <x v="3"/>
    <n v="0"/>
    <n v="15.88"/>
    <n v="0"/>
  </r>
  <r>
    <x v="171"/>
    <s v="Lampa biurkowa Eco"/>
    <s v="Oświetlenie"/>
    <x v="4"/>
    <n v="2"/>
    <n v="15.23"/>
    <n v="30.46"/>
  </r>
  <r>
    <x v="171"/>
    <s v="Lampa biurkowa Eco"/>
    <s v="Oświetlenie"/>
    <x v="5"/>
    <n v="3"/>
    <n v="15.37"/>
    <n v="46.11"/>
  </r>
  <r>
    <x v="171"/>
    <s v="Lampa biurkowa Eco"/>
    <s v="Oświetlenie"/>
    <x v="6"/>
    <n v="3"/>
    <n v="15.8"/>
    <n v="47.400000000000006"/>
  </r>
  <r>
    <x v="171"/>
    <s v="Lampa biurkowa Eco"/>
    <s v="Oświetlenie"/>
    <x v="7"/>
    <n v="7"/>
    <n v="15.34"/>
    <n v="107.38"/>
  </r>
  <r>
    <x v="171"/>
    <s v="Lampa biurkowa Eco"/>
    <s v="Oświetlenie"/>
    <x v="8"/>
    <n v="1"/>
    <n v="15.55"/>
    <n v="15.55"/>
  </r>
  <r>
    <x v="171"/>
    <s v="Lampa biurkowa Eco"/>
    <s v="Oświetlenie"/>
    <x v="9"/>
    <n v="0"/>
    <n v="15.91"/>
    <n v="0"/>
  </r>
  <r>
    <x v="171"/>
    <s v="Lampa biurkowa Eco"/>
    <s v="Oświetlenie"/>
    <x v="10"/>
    <n v="0"/>
    <n v="15.19"/>
    <n v="0"/>
  </r>
  <r>
    <x v="171"/>
    <s v="Lampa biurkowa Eco"/>
    <s v="Oświetlenie"/>
    <x v="11"/>
    <n v="6"/>
    <n v="15.25"/>
    <n v="91.5"/>
  </r>
  <r>
    <x v="171"/>
    <s v="Lampa biurkowa Eco"/>
    <s v="Oświetlenie"/>
    <x v="12"/>
    <n v="7"/>
    <n v="15.71"/>
    <n v="109.97"/>
  </r>
  <r>
    <x v="171"/>
    <s v="Lampa biurkowa Eco"/>
    <s v="Oświetlenie"/>
    <x v="13"/>
    <n v="0"/>
    <n v="14.83"/>
    <n v="0"/>
  </r>
  <r>
    <x v="171"/>
    <s v="Lampa biurkowa Eco"/>
    <s v="Oświetlenie"/>
    <x v="14"/>
    <n v="3"/>
    <n v="15.64"/>
    <n v="46.92"/>
  </r>
  <r>
    <x v="171"/>
    <s v="Lampa biurkowa Eco"/>
    <s v="Oświetlenie"/>
    <x v="15"/>
    <n v="2"/>
    <n v="15.08"/>
    <n v="30.16"/>
  </r>
  <r>
    <x v="171"/>
    <s v="Lampa biurkowa Eco"/>
    <s v="Oświetlenie"/>
    <x v="16"/>
    <n v="0"/>
    <n v="15.37"/>
    <n v="0"/>
  </r>
  <r>
    <x v="171"/>
    <s v="Lampa biurkowa Eco"/>
    <s v="Oświetlenie"/>
    <x v="17"/>
    <n v="3"/>
    <n v="15.6"/>
    <n v="46.8"/>
  </r>
  <r>
    <x v="171"/>
    <s v="Lampa biurkowa Eco"/>
    <s v="Oświetlenie"/>
    <x v="18"/>
    <n v="7"/>
    <n v="15.88"/>
    <n v="111.16000000000001"/>
  </r>
  <r>
    <x v="171"/>
    <s v="Lampa biurkowa Eco"/>
    <s v="Oświetlenie"/>
    <x v="19"/>
    <n v="0"/>
    <n v="15.26"/>
    <n v="0"/>
  </r>
  <r>
    <x v="171"/>
    <s v="Lampa biurkowa Eco"/>
    <s v="Oświetlenie"/>
    <x v="20"/>
    <n v="4"/>
    <n v="15.22"/>
    <n v="60.88"/>
  </r>
  <r>
    <x v="171"/>
    <s v="Lampa biurkowa Eco"/>
    <s v="Oświetlenie"/>
    <x v="21"/>
    <n v="0"/>
    <n v="14.49"/>
    <n v="0"/>
  </r>
  <r>
    <x v="171"/>
    <s v="Lampa biurkowa Eco"/>
    <s v="Oświetlenie"/>
    <x v="22"/>
    <n v="0"/>
    <n v="14.91"/>
    <n v="0"/>
  </r>
  <r>
    <x v="171"/>
    <s v="Lampa biurkowa Eco"/>
    <s v="Oświetlenie"/>
    <x v="23"/>
    <n v="0"/>
    <n v="15.86"/>
    <n v="0"/>
  </r>
  <r>
    <x v="172"/>
    <s v="Grill węglowy"/>
    <s v="Ogród"/>
    <x v="0"/>
    <n v="15"/>
    <n v="148.43"/>
    <n v="2226.4500000000003"/>
  </r>
  <r>
    <x v="172"/>
    <s v="Grill węglowy"/>
    <s v="Ogród"/>
    <x v="1"/>
    <n v="8"/>
    <n v="143.74"/>
    <n v="1149.92"/>
  </r>
  <r>
    <x v="172"/>
    <s v="Grill węglowy"/>
    <s v="Ogród"/>
    <x v="2"/>
    <n v="12"/>
    <n v="139.41999999999999"/>
    <n v="1673.04"/>
  </r>
  <r>
    <x v="172"/>
    <s v="Grill węglowy"/>
    <s v="Ogród"/>
    <x v="3"/>
    <n v="0"/>
    <n v="144.19"/>
    <n v="0"/>
  </r>
  <r>
    <x v="172"/>
    <s v="Grill węglowy"/>
    <s v="Ogród"/>
    <x v="4"/>
    <n v="2"/>
    <n v="142.88999999999999"/>
    <n v="285.77999999999997"/>
  </r>
  <r>
    <x v="172"/>
    <s v="Grill węglowy"/>
    <s v="Ogród"/>
    <x v="5"/>
    <n v="6"/>
    <n v="136.63"/>
    <n v="819.78"/>
  </r>
  <r>
    <x v="172"/>
    <s v="Grill węglowy"/>
    <s v="Ogród"/>
    <x v="6"/>
    <n v="12"/>
    <n v="139.68"/>
    <n v="1676.16"/>
  </r>
  <r>
    <x v="172"/>
    <s v="Grill węglowy"/>
    <s v="Ogród"/>
    <x v="7"/>
    <n v="6"/>
    <n v="142.58000000000001"/>
    <n v="855.48"/>
  </r>
  <r>
    <x v="172"/>
    <s v="Grill węglowy"/>
    <s v="Ogród"/>
    <x v="8"/>
    <n v="13"/>
    <n v="140.66"/>
    <n v="1828.58"/>
  </r>
  <r>
    <x v="172"/>
    <s v="Grill węglowy"/>
    <s v="Ogród"/>
    <x v="9"/>
    <n v="0"/>
    <n v="140.19"/>
    <n v="0"/>
  </r>
  <r>
    <x v="172"/>
    <s v="Grill węglowy"/>
    <s v="Ogród"/>
    <x v="10"/>
    <n v="15"/>
    <n v="142.84"/>
    <n v="2142.6"/>
  </r>
  <r>
    <x v="172"/>
    <s v="Grill węglowy"/>
    <s v="Ogród"/>
    <x v="11"/>
    <n v="9"/>
    <n v="135.63"/>
    <n v="1220.67"/>
  </r>
  <r>
    <x v="172"/>
    <s v="Grill węglowy"/>
    <s v="Ogród"/>
    <x v="12"/>
    <n v="5"/>
    <n v="144.72"/>
    <n v="723.6"/>
  </r>
  <r>
    <x v="172"/>
    <s v="Grill węglowy"/>
    <s v="Ogród"/>
    <x v="13"/>
    <n v="0"/>
    <n v="137.80000000000001"/>
    <n v="0"/>
  </r>
  <r>
    <x v="172"/>
    <s v="Grill węglowy"/>
    <s v="Ogród"/>
    <x v="14"/>
    <n v="9"/>
    <n v="140.52000000000001"/>
    <n v="1264.68"/>
  </r>
  <r>
    <x v="172"/>
    <s v="Grill węglowy"/>
    <s v="Ogród"/>
    <x v="15"/>
    <n v="6"/>
    <n v="139.97999999999999"/>
    <n v="839.87999999999988"/>
  </r>
  <r>
    <x v="172"/>
    <s v="Grill węglowy"/>
    <s v="Ogród"/>
    <x v="16"/>
    <n v="1"/>
    <n v="140.41999999999999"/>
    <n v="140.41999999999999"/>
  </r>
  <r>
    <x v="172"/>
    <s v="Grill węglowy"/>
    <s v="Ogród"/>
    <x v="17"/>
    <n v="0"/>
    <n v="141.18"/>
    <n v="0"/>
  </r>
  <r>
    <x v="172"/>
    <s v="Grill węglowy"/>
    <s v="Ogród"/>
    <x v="18"/>
    <n v="0"/>
    <n v="148.16999999999999"/>
    <n v="0"/>
  </r>
  <r>
    <x v="172"/>
    <s v="Grill węglowy"/>
    <s v="Ogród"/>
    <x v="19"/>
    <n v="0"/>
    <n v="139.02000000000001"/>
    <n v="0"/>
  </r>
  <r>
    <x v="172"/>
    <s v="Grill węglowy"/>
    <s v="Ogród"/>
    <x v="20"/>
    <n v="16"/>
    <n v="142.56"/>
    <n v="2280.96"/>
  </r>
  <r>
    <x v="172"/>
    <s v="Grill węglowy"/>
    <s v="Ogród"/>
    <x v="21"/>
    <n v="0"/>
    <n v="140.06"/>
    <n v="0"/>
  </r>
  <r>
    <x v="172"/>
    <s v="Grill węglowy"/>
    <s v="Ogród"/>
    <x v="22"/>
    <n v="7"/>
    <n v="145.02000000000001"/>
    <n v="1015.1400000000001"/>
  </r>
  <r>
    <x v="172"/>
    <s v="Grill węglowy"/>
    <s v="Ogród"/>
    <x v="23"/>
    <n v="15"/>
    <n v="142.41999999999999"/>
    <n v="2136.2999999999997"/>
  </r>
  <r>
    <x v="173"/>
    <s v="Grill węglowy Pro"/>
    <s v="Ogród"/>
    <x v="0"/>
    <n v="2"/>
    <n v="107.7"/>
    <n v="215.4"/>
  </r>
  <r>
    <x v="173"/>
    <s v="Grill węglowy Pro"/>
    <s v="Ogród"/>
    <x v="1"/>
    <n v="0"/>
    <n v="113.58"/>
    <n v="0"/>
  </r>
  <r>
    <x v="173"/>
    <s v="Grill węglowy Pro"/>
    <s v="Ogród"/>
    <x v="2"/>
    <n v="3"/>
    <n v="118.05"/>
    <n v="354.15"/>
  </r>
  <r>
    <x v="173"/>
    <s v="Grill węglowy Pro"/>
    <s v="Ogród"/>
    <x v="3"/>
    <n v="4"/>
    <n v="112.5"/>
    <n v="450"/>
  </r>
  <r>
    <x v="173"/>
    <s v="Grill węglowy Pro"/>
    <s v="Ogród"/>
    <x v="4"/>
    <n v="2"/>
    <n v="117.4"/>
    <n v="234.8"/>
  </r>
  <r>
    <x v="173"/>
    <s v="Grill węglowy Pro"/>
    <s v="Ogród"/>
    <x v="5"/>
    <n v="7"/>
    <n v="117.52"/>
    <n v="822.64"/>
  </r>
  <r>
    <x v="173"/>
    <s v="Grill węglowy Pro"/>
    <s v="Ogród"/>
    <x v="6"/>
    <n v="0"/>
    <n v="112.05"/>
    <n v="0"/>
  </r>
  <r>
    <x v="173"/>
    <s v="Grill węglowy Pro"/>
    <s v="Ogród"/>
    <x v="7"/>
    <n v="1"/>
    <n v="111.29"/>
    <n v="111.29"/>
  </r>
  <r>
    <x v="173"/>
    <s v="Grill węglowy Pro"/>
    <s v="Ogród"/>
    <x v="8"/>
    <n v="6"/>
    <n v="116.25"/>
    <n v="697.5"/>
  </r>
  <r>
    <x v="173"/>
    <s v="Grill węglowy Pro"/>
    <s v="Ogród"/>
    <x v="9"/>
    <n v="0"/>
    <n v="107.61"/>
    <n v="0"/>
  </r>
  <r>
    <x v="173"/>
    <s v="Grill węglowy Pro"/>
    <s v="Ogród"/>
    <x v="10"/>
    <n v="3"/>
    <n v="107.67"/>
    <n v="323.01"/>
  </r>
  <r>
    <x v="173"/>
    <s v="Grill węglowy Pro"/>
    <s v="Ogród"/>
    <x v="11"/>
    <n v="0"/>
    <n v="114.27"/>
    <n v="0"/>
  </r>
  <r>
    <x v="173"/>
    <s v="Grill węglowy Pro"/>
    <s v="Ogród"/>
    <x v="12"/>
    <n v="10"/>
    <n v="113.13"/>
    <n v="1131.3"/>
  </r>
  <r>
    <x v="173"/>
    <s v="Grill węglowy Pro"/>
    <s v="Ogród"/>
    <x v="13"/>
    <n v="4"/>
    <n v="117.28"/>
    <n v="469.12"/>
  </r>
  <r>
    <x v="173"/>
    <s v="Grill węglowy Pro"/>
    <s v="Ogród"/>
    <x v="14"/>
    <n v="4"/>
    <n v="108.33"/>
    <n v="433.32"/>
  </r>
  <r>
    <x v="173"/>
    <s v="Grill węglowy Pro"/>
    <s v="Ogród"/>
    <x v="15"/>
    <n v="0"/>
    <n v="109.14"/>
    <n v="0"/>
  </r>
  <r>
    <x v="173"/>
    <s v="Grill węglowy Pro"/>
    <s v="Ogród"/>
    <x v="16"/>
    <n v="0"/>
    <n v="112.41"/>
    <n v="0"/>
  </r>
  <r>
    <x v="173"/>
    <s v="Grill węglowy Pro"/>
    <s v="Ogród"/>
    <x v="17"/>
    <n v="8"/>
    <n v="114.22"/>
    <n v="913.76"/>
  </r>
  <r>
    <x v="173"/>
    <s v="Grill węglowy Pro"/>
    <s v="Ogród"/>
    <x v="18"/>
    <n v="6"/>
    <n v="112.78"/>
    <n v="676.68000000000006"/>
  </r>
  <r>
    <x v="173"/>
    <s v="Grill węglowy Pro"/>
    <s v="Ogród"/>
    <x v="19"/>
    <n v="0"/>
    <n v="117.47"/>
    <n v="0"/>
  </r>
  <r>
    <x v="173"/>
    <s v="Grill węglowy Pro"/>
    <s v="Ogród"/>
    <x v="20"/>
    <n v="4"/>
    <n v="109.5"/>
    <n v="438"/>
  </r>
  <r>
    <x v="173"/>
    <s v="Grill węglowy Pro"/>
    <s v="Ogród"/>
    <x v="21"/>
    <n v="0"/>
    <n v="109.79"/>
    <n v="0"/>
  </r>
  <r>
    <x v="173"/>
    <s v="Grill węglowy Pro"/>
    <s v="Ogród"/>
    <x v="22"/>
    <n v="4"/>
    <n v="117.16"/>
    <n v="468.64"/>
  </r>
  <r>
    <x v="173"/>
    <s v="Grill węglowy Pro"/>
    <s v="Ogród"/>
    <x v="23"/>
    <n v="7"/>
    <n v="115.25"/>
    <n v="806.75"/>
  </r>
  <r>
    <x v="174"/>
    <s v="Płyn do spryskiwaczy Mini"/>
    <s v="Motoryzacja"/>
    <x v="0"/>
    <n v="1"/>
    <n v="162.22"/>
    <n v="162.22"/>
  </r>
  <r>
    <x v="174"/>
    <s v="Płyn do spryskiwaczy Mini"/>
    <s v="Motoryzacja"/>
    <x v="1"/>
    <n v="1"/>
    <n v="152.97"/>
    <n v="152.97"/>
  </r>
  <r>
    <x v="174"/>
    <s v="Płyn do spryskiwaczy Mini"/>
    <s v="Motoryzacja"/>
    <x v="2"/>
    <n v="1"/>
    <n v="155.84"/>
    <n v="155.84"/>
  </r>
  <r>
    <x v="174"/>
    <s v="Płyn do spryskiwaczy Mini"/>
    <s v="Motoryzacja"/>
    <x v="3"/>
    <n v="1"/>
    <n v="157.24"/>
    <n v="157.24"/>
  </r>
  <r>
    <x v="174"/>
    <s v="Płyn do spryskiwaczy Mini"/>
    <s v="Motoryzacja"/>
    <x v="4"/>
    <n v="1"/>
    <n v="162.96"/>
    <n v="162.96"/>
  </r>
  <r>
    <x v="174"/>
    <s v="Płyn do spryskiwaczy Mini"/>
    <s v="Motoryzacja"/>
    <x v="5"/>
    <n v="1"/>
    <n v="148.72999999999999"/>
    <n v="148.72999999999999"/>
  </r>
  <r>
    <x v="174"/>
    <s v="Płyn do spryskiwaczy Mini"/>
    <s v="Motoryzacja"/>
    <x v="6"/>
    <n v="1"/>
    <n v="150.68"/>
    <n v="150.68"/>
  </r>
  <r>
    <x v="174"/>
    <s v="Płyn do spryskiwaczy Mini"/>
    <s v="Motoryzacja"/>
    <x v="7"/>
    <n v="1"/>
    <n v="162.13"/>
    <n v="162.13"/>
  </r>
  <r>
    <x v="174"/>
    <s v="Płyn do spryskiwaczy Mini"/>
    <s v="Motoryzacja"/>
    <x v="8"/>
    <n v="1"/>
    <n v="160.4"/>
    <n v="160.4"/>
  </r>
  <r>
    <x v="174"/>
    <s v="Płyn do spryskiwaczy Mini"/>
    <s v="Motoryzacja"/>
    <x v="9"/>
    <n v="1"/>
    <n v="163.13999999999999"/>
    <n v="163.13999999999999"/>
  </r>
  <r>
    <x v="174"/>
    <s v="Płyn do spryskiwaczy Mini"/>
    <s v="Motoryzacja"/>
    <x v="10"/>
    <n v="1"/>
    <n v="149.16999999999999"/>
    <n v="149.16999999999999"/>
  </r>
  <r>
    <x v="174"/>
    <s v="Płyn do spryskiwaczy Mini"/>
    <s v="Motoryzacja"/>
    <x v="11"/>
    <n v="1"/>
    <n v="158.77000000000001"/>
    <n v="158.77000000000001"/>
  </r>
  <r>
    <x v="174"/>
    <s v="Płyn do spryskiwaczy Mini"/>
    <s v="Motoryzacja"/>
    <x v="12"/>
    <n v="1"/>
    <n v="148.26"/>
    <n v="148.26"/>
  </r>
  <r>
    <x v="174"/>
    <s v="Płyn do spryskiwaczy Mini"/>
    <s v="Motoryzacja"/>
    <x v="13"/>
    <n v="2"/>
    <n v="149.04"/>
    <n v="298.08"/>
  </r>
  <r>
    <x v="174"/>
    <s v="Płyn do spryskiwaczy Mini"/>
    <s v="Motoryzacja"/>
    <x v="14"/>
    <n v="2"/>
    <n v="156.29"/>
    <n v="312.58"/>
  </r>
  <r>
    <x v="174"/>
    <s v="Płyn do spryskiwaczy Mini"/>
    <s v="Motoryzacja"/>
    <x v="15"/>
    <n v="1"/>
    <n v="149.94999999999999"/>
    <n v="149.94999999999999"/>
  </r>
  <r>
    <x v="174"/>
    <s v="Płyn do spryskiwaczy Mini"/>
    <s v="Motoryzacja"/>
    <x v="16"/>
    <n v="1"/>
    <n v="148.56"/>
    <n v="148.56"/>
  </r>
  <r>
    <x v="174"/>
    <s v="Płyn do spryskiwaczy Mini"/>
    <s v="Motoryzacja"/>
    <x v="17"/>
    <n v="1"/>
    <n v="156.63999999999999"/>
    <n v="156.63999999999999"/>
  </r>
  <r>
    <x v="174"/>
    <s v="Płyn do spryskiwaczy Mini"/>
    <s v="Motoryzacja"/>
    <x v="18"/>
    <n v="1"/>
    <n v="161.13999999999999"/>
    <n v="161.13999999999999"/>
  </r>
  <r>
    <x v="174"/>
    <s v="Płyn do spryskiwaczy Mini"/>
    <s v="Motoryzacja"/>
    <x v="19"/>
    <n v="1"/>
    <n v="150.11000000000001"/>
    <n v="150.11000000000001"/>
  </r>
  <r>
    <x v="174"/>
    <s v="Płyn do spryskiwaczy Mini"/>
    <s v="Motoryzacja"/>
    <x v="20"/>
    <n v="2"/>
    <n v="161.4"/>
    <n v="322.8"/>
  </r>
  <r>
    <x v="174"/>
    <s v="Płyn do spryskiwaczy Mini"/>
    <s v="Motoryzacja"/>
    <x v="21"/>
    <n v="2"/>
    <n v="161.32"/>
    <n v="322.64"/>
  </r>
  <r>
    <x v="174"/>
    <s v="Płyn do spryskiwaczy Mini"/>
    <s v="Motoryzacja"/>
    <x v="22"/>
    <n v="2"/>
    <n v="158.63999999999999"/>
    <n v="317.27999999999997"/>
  </r>
  <r>
    <x v="174"/>
    <s v="Płyn do spryskiwaczy Mini"/>
    <s v="Motoryzacja"/>
    <x v="23"/>
    <n v="2"/>
    <n v="158.38999999999999"/>
    <n v="316.77999999999997"/>
  </r>
  <r>
    <x v="175"/>
    <s v="Zszywacz biurowy XL"/>
    <s v="Artykuły biurowe"/>
    <x v="0"/>
    <n v="8"/>
    <n v="21.23"/>
    <n v="169.84"/>
  </r>
  <r>
    <x v="175"/>
    <s v="Zszywacz biurowy XL"/>
    <s v="Artykuły biurowe"/>
    <x v="1"/>
    <n v="9"/>
    <n v="23.32"/>
    <n v="209.88"/>
  </r>
  <r>
    <x v="175"/>
    <s v="Zszywacz biurowy XL"/>
    <s v="Artykuły biurowe"/>
    <x v="2"/>
    <n v="10"/>
    <n v="21.89"/>
    <n v="218.9"/>
  </r>
  <r>
    <x v="175"/>
    <s v="Zszywacz biurowy XL"/>
    <s v="Artykuły biurowe"/>
    <x v="3"/>
    <n v="12"/>
    <n v="22.16"/>
    <n v="265.92"/>
  </r>
  <r>
    <x v="175"/>
    <s v="Zszywacz biurowy XL"/>
    <s v="Artykuły biurowe"/>
    <x v="4"/>
    <n v="14"/>
    <n v="21.86"/>
    <n v="306.03999999999996"/>
  </r>
  <r>
    <x v="175"/>
    <s v="Zszywacz biurowy XL"/>
    <s v="Artykuły biurowe"/>
    <x v="5"/>
    <n v="11"/>
    <n v="22.68"/>
    <n v="249.48"/>
  </r>
  <r>
    <x v="175"/>
    <s v="Zszywacz biurowy XL"/>
    <s v="Artykuły biurowe"/>
    <x v="6"/>
    <n v="13"/>
    <n v="23.1"/>
    <n v="300.3"/>
  </r>
  <r>
    <x v="175"/>
    <s v="Zszywacz biurowy XL"/>
    <s v="Artykuły biurowe"/>
    <x v="7"/>
    <n v="12"/>
    <n v="22.58"/>
    <n v="270.95999999999998"/>
  </r>
  <r>
    <x v="175"/>
    <s v="Zszywacz biurowy XL"/>
    <s v="Artykuły biurowe"/>
    <x v="8"/>
    <n v="11"/>
    <n v="21.76"/>
    <n v="239.36"/>
  </r>
  <r>
    <x v="175"/>
    <s v="Zszywacz biurowy XL"/>
    <s v="Artykuły biurowe"/>
    <x v="9"/>
    <n v="10"/>
    <n v="23.01"/>
    <n v="230.10000000000002"/>
  </r>
  <r>
    <x v="175"/>
    <s v="Zszywacz biurowy XL"/>
    <s v="Artykuły biurowe"/>
    <x v="10"/>
    <n v="10"/>
    <n v="22.15"/>
    <n v="221.5"/>
  </r>
  <r>
    <x v="175"/>
    <s v="Zszywacz biurowy XL"/>
    <s v="Artykuły biurowe"/>
    <x v="11"/>
    <n v="11"/>
    <n v="22.44"/>
    <n v="246.84"/>
  </r>
  <r>
    <x v="175"/>
    <s v="Zszywacz biurowy XL"/>
    <s v="Artykuły biurowe"/>
    <x v="12"/>
    <n v="10"/>
    <n v="22.36"/>
    <n v="223.6"/>
  </r>
  <r>
    <x v="175"/>
    <s v="Zszywacz biurowy XL"/>
    <s v="Artykuły biurowe"/>
    <x v="13"/>
    <n v="11"/>
    <n v="23.05"/>
    <n v="253.55"/>
  </r>
  <r>
    <x v="175"/>
    <s v="Zszywacz biurowy XL"/>
    <s v="Artykuły biurowe"/>
    <x v="14"/>
    <n v="14"/>
    <n v="22"/>
    <n v="308"/>
  </r>
  <r>
    <x v="175"/>
    <s v="Zszywacz biurowy XL"/>
    <s v="Artykuły biurowe"/>
    <x v="15"/>
    <n v="15"/>
    <n v="23.12"/>
    <n v="346.8"/>
  </r>
  <r>
    <x v="175"/>
    <s v="Zszywacz biurowy XL"/>
    <s v="Artykuły biurowe"/>
    <x v="16"/>
    <n v="14"/>
    <n v="21.99"/>
    <n v="307.85999999999996"/>
  </r>
  <r>
    <x v="175"/>
    <s v="Zszywacz biurowy XL"/>
    <s v="Artykuły biurowe"/>
    <x v="17"/>
    <n v="14"/>
    <n v="23.35"/>
    <n v="326.90000000000003"/>
  </r>
  <r>
    <x v="175"/>
    <s v="Zszywacz biurowy XL"/>
    <s v="Artykuły biurowe"/>
    <x v="18"/>
    <n v="14"/>
    <n v="21.28"/>
    <n v="297.92"/>
  </r>
  <r>
    <x v="175"/>
    <s v="Zszywacz biurowy XL"/>
    <s v="Artykuły biurowe"/>
    <x v="19"/>
    <n v="14"/>
    <n v="22.68"/>
    <n v="317.52"/>
  </r>
  <r>
    <x v="175"/>
    <s v="Zszywacz biurowy XL"/>
    <s v="Artykuły biurowe"/>
    <x v="20"/>
    <n v="13"/>
    <n v="21.93"/>
    <n v="285.08999999999997"/>
  </r>
  <r>
    <x v="175"/>
    <s v="Zszywacz biurowy XL"/>
    <s v="Artykuły biurowe"/>
    <x v="21"/>
    <n v="12"/>
    <n v="23.03"/>
    <n v="276.36"/>
  </r>
  <r>
    <x v="175"/>
    <s v="Zszywacz biurowy XL"/>
    <s v="Artykuły biurowe"/>
    <x v="22"/>
    <n v="11"/>
    <n v="22.82"/>
    <n v="251.02"/>
  </r>
  <r>
    <x v="175"/>
    <s v="Zszywacz biurowy XL"/>
    <s v="Artykuły biurowe"/>
    <x v="23"/>
    <n v="13"/>
    <n v="23.26"/>
    <n v="302.38"/>
  </r>
  <r>
    <x v="176"/>
    <s v="Żarówka LED E27 Classic"/>
    <s v="Oświetlenie"/>
    <x v="0"/>
    <n v="0"/>
    <n v="307.33999999999997"/>
    <n v="0"/>
  </r>
  <r>
    <x v="176"/>
    <s v="Żarówka LED E27 Classic"/>
    <s v="Oświetlenie"/>
    <x v="1"/>
    <n v="4"/>
    <n v="293"/>
    <n v="1172"/>
  </r>
  <r>
    <x v="176"/>
    <s v="Żarówka LED E27 Classic"/>
    <s v="Oświetlenie"/>
    <x v="2"/>
    <n v="0"/>
    <n v="291.33"/>
    <n v="0"/>
  </r>
  <r>
    <x v="176"/>
    <s v="Żarówka LED E27 Classic"/>
    <s v="Oświetlenie"/>
    <x v="3"/>
    <n v="1"/>
    <n v="298.97000000000003"/>
    <n v="298.97000000000003"/>
  </r>
  <r>
    <x v="176"/>
    <s v="Żarówka LED E27 Classic"/>
    <s v="Oświetlenie"/>
    <x v="4"/>
    <n v="0"/>
    <n v="287.18"/>
    <n v="0"/>
  </r>
  <r>
    <x v="176"/>
    <s v="Żarówka LED E27 Classic"/>
    <s v="Oświetlenie"/>
    <x v="5"/>
    <n v="0"/>
    <n v="311.64"/>
    <n v="0"/>
  </r>
  <r>
    <x v="176"/>
    <s v="Żarówka LED E27 Classic"/>
    <s v="Oświetlenie"/>
    <x v="6"/>
    <n v="4"/>
    <n v="286.08"/>
    <n v="1144.32"/>
  </r>
  <r>
    <x v="176"/>
    <s v="Żarówka LED E27 Classic"/>
    <s v="Oświetlenie"/>
    <x v="7"/>
    <n v="2"/>
    <n v="312.62"/>
    <n v="625.24"/>
  </r>
  <r>
    <x v="176"/>
    <s v="Żarówka LED E27 Classic"/>
    <s v="Oświetlenie"/>
    <x v="8"/>
    <n v="0"/>
    <n v="289.63"/>
    <n v="0"/>
  </r>
  <r>
    <x v="176"/>
    <s v="Żarówka LED E27 Classic"/>
    <s v="Oświetlenie"/>
    <x v="9"/>
    <n v="7"/>
    <n v="310.81"/>
    <n v="2175.67"/>
  </r>
  <r>
    <x v="176"/>
    <s v="Żarówka LED E27 Classic"/>
    <s v="Oświetlenie"/>
    <x v="10"/>
    <n v="12"/>
    <n v="303.35000000000002"/>
    <n v="3640.2000000000003"/>
  </r>
  <r>
    <x v="176"/>
    <s v="Żarówka LED E27 Classic"/>
    <s v="Oświetlenie"/>
    <x v="11"/>
    <n v="10"/>
    <n v="304.05"/>
    <n v="3040.5"/>
  </r>
  <r>
    <x v="176"/>
    <s v="Żarówka LED E27 Classic"/>
    <s v="Oświetlenie"/>
    <x v="12"/>
    <n v="0"/>
    <n v="297.73"/>
    <n v="0"/>
  </r>
  <r>
    <x v="176"/>
    <s v="Żarówka LED E27 Classic"/>
    <s v="Oświetlenie"/>
    <x v="13"/>
    <n v="0"/>
    <n v="307.52999999999997"/>
    <n v="0"/>
  </r>
  <r>
    <x v="176"/>
    <s v="Żarówka LED E27 Classic"/>
    <s v="Oświetlenie"/>
    <x v="14"/>
    <n v="0"/>
    <n v="302.97000000000003"/>
    <n v="0"/>
  </r>
  <r>
    <x v="176"/>
    <s v="Żarówka LED E27 Classic"/>
    <s v="Oświetlenie"/>
    <x v="15"/>
    <n v="0"/>
    <n v="310.57"/>
    <n v="0"/>
  </r>
  <r>
    <x v="176"/>
    <s v="Żarówka LED E27 Classic"/>
    <s v="Oświetlenie"/>
    <x v="16"/>
    <n v="8"/>
    <n v="294.19"/>
    <n v="2353.52"/>
  </r>
  <r>
    <x v="176"/>
    <s v="Żarówka LED E27 Classic"/>
    <s v="Oświetlenie"/>
    <x v="17"/>
    <n v="3"/>
    <n v="308.99"/>
    <n v="926.97"/>
  </r>
  <r>
    <x v="176"/>
    <s v="Żarówka LED E27 Classic"/>
    <s v="Oświetlenie"/>
    <x v="18"/>
    <n v="1"/>
    <n v="312.45999999999998"/>
    <n v="312.45999999999998"/>
  </r>
  <r>
    <x v="176"/>
    <s v="Żarówka LED E27 Classic"/>
    <s v="Oświetlenie"/>
    <x v="19"/>
    <n v="0"/>
    <n v="297.66000000000003"/>
    <n v="0"/>
  </r>
  <r>
    <x v="176"/>
    <s v="Żarówka LED E27 Classic"/>
    <s v="Oświetlenie"/>
    <x v="20"/>
    <n v="2"/>
    <n v="293.06"/>
    <n v="586.12"/>
  </r>
  <r>
    <x v="176"/>
    <s v="Żarówka LED E27 Classic"/>
    <s v="Oświetlenie"/>
    <x v="21"/>
    <n v="6"/>
    <n v="303.33"/>
    <n v="1819.98"/>
  </r>
  <r>
    <x v="176"/>
    <s v="Żarówka LED E27 Classic"/>
    <s v="Oświetlenie"/>
    <x v="22"/>
    <n v="3"/>
    <n v="303.85000000000002"/>
    <n v="911.55000000000007"/>
  </r>
  <r>
    <x v="176"/>
    <s v="Żarówka LED E27 Classic"/>
    <s v="Oświetlenie"/>
    <x v="23"/>
    <n v="11"/>
    <n v="297.01"/>
    <n v="3267.1099999999997"/>
  </r>
  <r>
    <x v="177"/>
    <s v="Antena DVB-T Premium"/>
    <s v="RTV"/>
    <x v="0"/>
    <n v="2"/>
    <n v="577.38"/>
    <n v="1154.76"/>
  </r>
  <r>
    <x v="177"/>
    <s v="Antena DVB-T Premium"/>
    <s v="RTV"/>
    <x v="1"/>
    <n v="2"/>
    <n v="582.01"/>
    <n v="1164.02"/>
  </r>
  <r>
    <x v="177"/>
    <s v="Antena DVB-T Premium"/>
    <s v="RTV"/>
    <x v="2"/>
    <n v="2"/>
    <n v="591.72"/>
    <n v="1183.44"/>
  </r>
  <r>
    <x v="177"/>
    <s v="Antena DVB-T Premium"/>
    <s v="RTV"/>
    <x v="3"/>
    <n v="2"/>
    <n v="542.23"/>
    <n v="1084.46"/>
  </r>
  <r>
    <x v="177"/>
    <s v="Antena DVB-T Premium"/>
    <s v="RTV"/>
    <x v="4"/>
    <n v="2"/>
    <n v="553.78"/>
    <n v="1107.56"/>
  </r>
  <r>
    <x v="177"/>
    <s v="Antena DVB-T Premium"/>
    <s v="RTV"/>
    <x v="5"/>
    <n v="2"/>
    <n v="538.19000000000005"/>
    <n v="1076.3800000000001"/>
  </r>
  <r>
    <x v="177"/>
    <s v="Antena DVB-T Premium"/>
    <s v="RTV"/>
    <x v="6"/>
    <n v="2"/>
    <n v="582.33000000000004"/>
    <n v="1164.6600000000001"/>
  </r>
  <r>
    <x v="177"/>
    <s v="Antena DVB-T Premium"/>
    <s v="RTV"/>
    <x v="7"/>
    <n v="2"/>
    <n v="555.32000000000005"/>
    <n v="1110.6400000000001"/>
  </r>
  <r>
    <x v="177"/>
    <s v="Antena DVB-T Premium"/>
    <s v="RTV"/>
    <x v="8"/>
    <n v="2"/>
    <n v="584.9"/>
    <n v="1169.8"/>
  </r>
  <r>
    <x v="177"/>
    <s v="Antena DVB-T Premium"/>
    <s v="RTV"/>
    <x v="9"/>
    <n v="2"/>
    <n v="584.03"/>
    <n v="1168.06"/>
  </r>
  <r>
    <x v="177"/>
    <s v="Antena DVB-T Premium"/>
    <s v="RTV"/>
    <x v="10"/>
    <n v="2"/>
    <n v="566.53"/>
    <n v="1133.06"/>
  </r>
  <r>
    <x v="177"/>
    <s v="Antena DVB-T Premium"/>
    <s v="RTV"/>
    <x v="11"/>
    <n v="2"/>
    <n v="577.58000000000004"/>
    <n v="1155.1600000000001"/>
  </r>
  <r>
    <x v="177"/>
    <s v="Antena DVB-T Premium"/>
    <s v="RTV"/>
    <x v="12"/>
    <n v="2"/>
    <n v="588.63"/>
    <n v="1177.26"/>
  </r>
  <r>
    <x v="177"/>
    <s v="Antena DVB-T Premium"/>
    <s v="RTV"/>
    <x v="13"/>
    <n v="2"/>
    <n v="544.71"/>
    <n v="1089.42"/>
  </r>
  <r>
    <x v="177"/>
    <s v="Antena DVB-T Premium"/>
    <s v="RTV"/>
    <x v="14"/>
    <n v="2"/>
    <n v="538.72"/>
    <n v="1077.44"/>
  </r>
  <r>
    <x v="177"/>
    <s v="Antena DVB-T Premium"/>
    <s v="RTV"/>
    <x v="15"/>
    <n v="2"/>
    <n v="541.74"/>
    <n v="1083.48"/>
  </r>
  <r>
    <x v="177"/>
    <s v="Antena DVB-T Premium"/>
    <s v="RTV"/>
    <x v="16"/>
    <n v="2"/>
    <n v="541.33000000000004"/>
    <n v="1082.6600000000001"/>
  </r>
  <r>
    <x v="177"/>
    <s v="Antena DVB-T Premium"/>
    <s v="RTV"/>
    <x v="17"/>
    <n v="2"/>
    <n v="575.04"/>
    <n v="1150.08"/>
  </r>
  <r>
    <x v="177"/>
    <s v="Antena DVB-T Premium"/>
    <s v="RTV"/>
    <x v="18"/>
    <n v="2"/>
    <n v="591.1"/>
    <n v="1182.2"/>
  </r>
  <r>
    <x v="177"/>
    <s v="Antena DVB-T Premium"/>
    <s v="RTV"/>
    <x v="19"/>
    <n v="3"/>
    <n v="585.01"/>
    <n v="1755.03"/>
  </r>
  <r>
    <x v="177"/>
    <s v="Antena DVB-T Premium"/>
    <s v="RTV"/>
    <x v="20"/>
    <n v="3"/>
    <n v="555.14"/>
    <n v="1665.42"/>
  </r>
  <r>
    <x v="177"/>
    <s v="Antena DVB-T Premium"/>
    <s v="RTV"/>
    <x v="21"/>
    <n v="2"/>
    <n v="550.34"/>
    <n v="1100.68"/>
  </r>
  <r>
    <x v="177"/>
    <s v="Antena DVB-T Premium"/>
    <s v="RTV"/>
    <x v="22"/>
    <n v="2"/>
    <n v="588.74"/>
    <n v="1177.48"/>
  </r>
  <r>
    <x v="177"/>
    <s v="Antena DVB-T Premium"/>
    <s v="RTV"/>
    <x v="23"/>
    <n v="2"/>
    <n v="573.29"/>
    <n v="1146.58"/>
  </r>
  <r>
    <x v="178"/>
    <s v="Marker permanentny Compact"/>
    <s v="Artykuły biurowe"/>
    <x v="0"/>
    <n v="6"/>
    <n v="7.13"/>
    <n v="42.78"/>
  </r>
  <r>
    <x v="178"/>
    <s v="Marker permanentny Compact"/>
    <s v="Artykuły biurowe"/>
    <x v="1"/>
    <n v="6"/>
    <n v="7.65"/>
    <n v="45.900000000000006"/>
  </r>
  <r>
    <x v="178"/>
    <s v="Marker permanentny Compact"/>
    <s v="Artykuły biurowe"/>
    <x v="2"/>
    <n v="6"/>
    <n v="7.16"/>
    <n v="42.96"/>
  </r>
  <r>
    <x v="178"/>
    <s v="Marker permanentny Compact"/>
    <s v="Artykuły biurowe"/>
    <x v="3"/>
    <n v="6"/>
    <n v="7.63"/>
    <n v="45.78"/>
  </r>
  <r>
    <x v="178"/>
    <s v="Marker permanentny Compact"/>
    <s v="Artykuły biurowe"/>
    <x v="4"/>
    <n v="6"/>
    <n v="6.97"/>
    <n v="41.82"/>
  </r>
  <r>
    <x v="178"/>
    <s v="Marker permanentny Compact"/>
    <s v="Artykuły biurowe"/>
    <x v="5"/>
    <n v="7"/>
    <n v="7.57"/>
    <n v="52.99"/>
  </r>
  <r>
    <x v="178"/>
    <s v="Marker permanentny Compact"/>
    <s v="Artykuły biurowe"/>
    <x v="6"/>
    <n v="6"/>
    <n v="7.49"/>
    <n v="44.94"/>
  </r>
  <r>
    <x v="178"/>
    <s v="Marker permanentny Compact"/>
    <s v="Artykuły biurowe"/>
    <x v="7"/>
    <n v="7"/>
    <n v="7.61"/>
    <n v="53.27"/>
  </r>
  <r>
    <x v="178"/>
    <s v="Marker permanentny Compact"/>
    <s v="Artykuły biurowe"/>
    <x v="8"/>
    <n v="6"/>
    <n v="7.41"/>
    <n v="44.46"/>
  </r>
  <r>
    <x v="178"/>
    <s v="Marker permanentny Compact"/>
    <s v="Artykuły biurowe"/>
    <x v="9"/>
    <n v="6"/>
    <n v="7.6"/>
    <n v="45.599999999999994"/>
  </r>
  <r>
    <x v="178"/>
    <s v="Marker permanentny Compact"/>
    <s v="Artykuły biurowe"/>
    <x v="10"/>
    <n v="5"/>
    <n v="7.16"/>
    <n v="35.799999999999997"/>
  </r>
  <r>
    <x v="178"/>
    <s v="Marker permanentny Compact"/>
    <s v="Artykuły biurowe"/>
    <x v="11"/>
    <n v="7"/>
    <n v="7.15"/>
    <n v="50.050000000000004"/>
  </r>
  <r>
    <x v="178"/>
    <s v="Marker permanentny Compact"/>
    <s v="Artykuły biurowe"/>
    <x v="12"/>
    <n v="7"/>
    <n v="7.53"/>
    <n v="52.71"/>
  </r>
  <r>
    <x v="178"/>
    <s v="Marker permanentny Compact"/>
    <s v="Artykuły biurowe"/>
    <x v="13"/>
    <n v="6"/>
    <n v="7.36"/>
    <n v="44.160000000000004"/>
  </r>
  <r>
    <x v="178"/>
    <s v="Marker permanentny Compact"/>
    <s v="Artykuły biurowe"/>
    <x v="14"/>
    <n v="7"/>
    <n v="7.54"/>
    <n v="52.78"/>
  </r>
  <r>
    <x v="178"/>
    <s v="Marker permanentny Compact"/>
    <s v="Artykuły biurowe"/>
    <x v="15"/>
    <n v="7"/>
    <n v="7.11"/>
    <n v="49.77"/>
  </r>
  <r>
    <x v="178"/>
    <s v="Marker permanentny Compact"/>
    <s v="Artykuły biurowe"/>
    <x v="16"/>
    <n v="7"/>
    <n v="7.64"/>
    <n v="53.48"/>
  </r>
  <r>
    <x v="178"/>
    <s v="Marker permanentny Compact"/>
    <s v="Artykuły biurowe"/>
    <x v="17"/>
    <n v="8"/>
    <n v="7.46"/>
    <n v="59.68"/>
  </r>
  <r>
    <x v="178"/>
    <s v="Marker permanentny Compact"/>
    <s v="Artykuły biurowe"/>
    <x v="18"/>
    <n v="8"/>
    <n v="7.65"/>
    <n v="61.2"/>
  </r>
  <r>
    <x v="178"/>
    <s v="Marker permanentny Compact"/>
    <s v="Artykuły biurowe"/>
    <x v="19"/>
    <n v="8"/>
    <n v="7.41"/>
    <n v="59.28"/>
  </r>
  <r>
    <x v="178"/>
    <s v="Marker permanentny Compact"/>
    <s v="Artykuły biurowe"/>
    <x v="20"/>
    <n v="7"/>
    <n v="7.12"/>
    <n v="49.84"/>
  </r>
  <r>
    <x v="178"/>
    <s v="Marker permanentny Compact"/>
    <s v="Artykuły biurowe"/>
    <x v="21"/>
    <n v="7"/>
    <n v="7.05"/>
    <n v="49.35"/>
  </r>
  <r>
    <x v="178"/>
    <s v="Marker permanentny Compact"/>
    <s v="Artykuły biurowe"/>
    <x v="22"/>
    <n v="5"/>
    <n v="7.39"/>
    <n v="36.949999999999996"/>
  </r>
  <r>
    <x v="178"/>
    <s v="Marker permanentny Compact"/>
    <s v="Artykuły biurowe"/>
    <x v="23"/>
    <n v="7"/>
    <n v="7.19"/>
    <n v="50.330000000000005"/>
  </r>
  <r>
    <x v="179"/>
    <s v="Namiot turystyczny Compact"/>
    <s v="Sport i rekreacja"/>
    <x v="0"/>
    <n v="29"/>
    <n v="400.17"/>
    <n v="11604.93"/>
  </r>
  <r>
    <x v="179"/>
    <s v="Namiot turystyczny Compact"/>
    <s v="Sport i rekreacja"/>
    <x v="1"/>
    <n v="40"/>
    <n v="414.05"/>
    <n v="16562"/>
  </r>
  <r>
    <x v="179"/>
    <s v="Namiot turystyczny Compact"/>
    <s v="Sport i rekreacja"/>
    <x v="2"/>
    <n v="40"/>
    <n v="427.81"/>
    <n v="17112.400000000001"/>
  </r>
  <r>
    <x v="179"/>
    <s v="Namiot turystyczny Compact"/>
    <s v="Sport i rekreacja"/>
    <x v="3"/>
    <n v="33"/>
    <n v="427.85"/>
    <n v="14119.050000000001"/>
  </r>
  <r>
    <x v="179"/>
    <s v="Namiot turystyczny Compact"/>
    <s v="Sport i rekreacja"/>
    <x v="4"/>
    <n v="24"/>
    <n v="397.88"/>
    <n v="9549.119999999999"/>
  </r>
  <r>
    <x v="179"/>
    <s v="Namiot turystyczny Compact"/>
    <s v="Sport i rekreacja"/>
    <x v="5"/>
    <n v="22"/>
    <n v="395.82"/>
    <n v="8708.0399999999991"/>
  </r>
  <r>
    <x v="179"/>
    <s v="Namiot turystyczny Compact"/>
    <s v="Sport i rekreacja"/>
    <x v="6"/>
    <n v="8"/>
    <n v="422.15"/>
    <n v="3377.2"/>
  </r>
  <r>
    <x v="179"/>
    <s v="Namiot turystyczny Compact"/>
    <s v="Sport i rekreacja"/>
    <x v="7"/>
    <n v="5"/>
    <n v="414.37"/>
    <n v="2071.85"/>
  </r>
  <r>
    <x v="179"/>
    <s v="Namiot turystyczny Compact"/>
    <s v="Sport i rekreacja"/>
    <x v="8"/>
    <n v="3"/>
    <n v="396.84"/>
    <n v="1190.52"/>
  </r>
  <r>
    <x v="179"/>
    <s v="Namiot turystyczny Compact"/>
    <s v="Sport i rekreacja"/>
    <x v="9"/>
    <n v="6"/>
    <n v="428.66"/>
    <n v="2571.96"/>
  </r>
  <r>
    <x v="179"/>
    <s v="Namiot turystyczny Compact"/>
    <s v="Sport i rekreacja"/>
    <x v="10"/>
    <n v="14"/>
    <n v="406.82"/>
    <n v="5695.48"/>
  </r>
  <r>
    <x v="179"/>
    <s v="Namiot turystyczny Compact"/>
    <s v="Sport i rekreacja"/>
    <x v="11"/>
    <n v="17"/>
    <n v="404.69"/>
    <n v="6879.73"/>
  </r>
  <r>
    <x v="179"/>
    <s v="Namiot turystyczny Compact"/>
    <s v="Sport i rekreacja"/>
    <x v="12"/>
    <n v="28"/>
    <n v="420.44"/>
    <n v="11772.32"/>
  </r>
  <r>
    <x v="179"/>
    <s v="Namiot turystyczny Compact"/>
    <s v="Sport i rekreacja"/>
    <x v="13"/>
    <n v="27"/>
    <n v="417.72"/>
    <n v="11278.44"/>
  </r>
  <r>
    <x v="179"/>
    <s v="Namiot turystyczny Compact"/>
    <s v="Sport i rekreacja"/>
    <x v="14"/>
    <n v="22"/>
    <n v="409.54"/>
    <n v="9009.880000000001"/>
  </r>
  <r>
    <x v="179"/>
    <s v="Namiot turystyczny Compact"/>
    <s v="Sport i rekreacja"/>
    <x v="15"/>
    <n v="25"/>
    <n v="407.27"/>
    <n v="10181.75"/>
  </r>
  <r>
    <x v="179"/>
    <s v="Namiot turystyczny Compact"/>
    <s v="Sport i rekreacja"/>
    <x v="16"/>
    <n v="31"/>
    <n v="394.02"/>
    <n v="12214.619999999999"/>
  </r>
  <r>
    <x v="179"/>
    <s v="Namiot turystyczny Compact"/>
    <s v="Sport i rekreacja"/>
    <x v="17"/>
    <n v="22"/>
    <n v="391.42"/>
    <n v="8611.24"/>
  </r>
  <r>
    <x v="179"/>
    <s v="Namiot turystyczny Compact"/>
    <s v="Sport i rekreacja"/>
    <x v="18"/>
    <n v="10"/>
    <n v="423.36"/>
    <n v="4233.6000000000004"/>
  </r>
  <r>
    <x v="179"/>
    <s v="Namiot turystyczny Compact"/>
    <s v="Sport i rekreacja"/>
    <x v="19"/>
    <n v="8"/>
    <n v="402.63"/>
    <n v="3221.04"/>
  </r>
  <r>
    <x v="179"/>
    <s v="Namiot turystyczny Compact"/>
    <s v="Sport i rekreacja"/>
    <x v="20"/>
    <n v="5"/>
    <n v="412.51"/>
    <n v="2062.5500000000002"/>
  </r>
  <r>
    <x v="179"/>
    <s v="Namiot turystyczny Compact"/>
    <s v="Sport i rekreacja"/>
    <x v="21"/>
    <n v="6"/>
    <n v="393.72"/>
    <n v="2362.3200000000002"/>
  </r>
  <r>
    <x v="179"/>
    <s v="Namiot turystyczny Compact"/>
    <s v="Sport i rekreacja"/>
    <x v="22"/>
    <n v="16"/>
    <n v="391.86"/>
    <n v="6269.76"/>
  </r>
  <r>
    <x v="179"/>
    <s v="Namiot turystyczny Compact"/>
    <s v="Sport i rekreacja"/>
    <x v="23"/>
    <n v="22"/>
    <n v="413.14"/>
    <n v="9089.08"/>
  </r>
  <r>
    <x v="180"/>
    <s v="Zeszyt A5"/>
    <s v="Artykuły biurowe"/>
    <x v="0"/>
    <n v="52"/>
    <n v="24.01"/>
    <n v="1248.52"/>
  </r>
  <r>
    <x v="180"/>
    <s v="Zeszyt A5"/>
    <s v="Artykuły biurowe"/>
    <x v="1"/>
    <n v="50"/>
    <n v="23.39"/>
    <n v="1169.5"/>
  </r>
  <r>
    <x v="180"/>
    <s v="Zeszyt A5"/>
    <s v="Artykuły biurowe"/>
    <x v="2"/>
    <n v="40"/>
    <n v="22.97"/>
    <n v="918.8"/>
  </r>
  <r>
    <x v="180"/>
    <s v="Zeszyt A5"/>
    <s v="Artykuły biurowe"/>
    <x v="3"/>
    <n v="27"/>
    <n v="23.87"/>
    <n v="644.49"/>
  </r>
  <r>
    <x v="180"/>
    <s v="Zeszyt A5"/>
    <s v="Artykuły biurowe"/>
    <x v="4"/>
    <n v="26"/>
    <n v="23.23"/>
    <n v="603.98"/>
  </r>
  <r>
    <x v="180"/>
    <s v="Zeszyt A5"/>
    <s v="Artykuły biurowe"/>
    <x v="5"/>
    <n v="13"/>
    <n v="24.29"/>
    <n v="315.77"/>
  </r>
  <r>
    <x v="180"/>
    <s v="Zeszyt A5"/>
    <s v="Artykuły biurowe"/>
    <x v="6"/>
    <n v="16"/>
    <n v="23.36"/>
    <n v="373.76"/>
  </r>
  <r>
    <x v="180"/>
    <s v="Zeszyt A5"/>
    <s v="Artykuły biurowe"/>
    <x v="7"/>
    <n v="17"/>
    <n v="23.35"/>
    <n v="396.95000000000005"/>
  </r>
  <r>
    <x v="180"/>
    <s v="Zeszyt A5"/>
    <s v="Artykuły biurowe"/>
    <x v="8"/>
    <n v="22"/>
    <n v="23.44"/>
    <n v="515.68000000000006"/>
  </r>
  <r>
    <x v="180"/>
    <s v="Zeszyt A5"/>
    <s v="Artykuły biurowe"/>
    <x v="9"/>
    <n v="18"/>
    <n v="24.46"/>
    <n v="440.28000000000003"/>
  </r>
  <r>
    <x v="180"/>
    <s v="Zeszyt A5"/>
    <s v="Artykuły biurowe"/>
    <x v="10"/>
    <n v="21"/>
    <n v="23.4"/>
    <n v="491.4"/>
  </r>
  <r>
    <x v="180"/>
    <s v="Zeszyt A5"/>
    <s v="Artykuły biurowe"/>
    <x v="11"/>
    <n v="48"/>
    <n v="24.2"/>
    <n v="1161.5999999999999"/>
  </r>
  <r>
    <x v="180"/>
    <s v="Zeszyt A5"/>
    <s v="Artykuły biurowe"/>
    <x v="12"/>
    <n v="46"/>
    <n v="23.29"/>
    <n v="1071.3399999999999"/>
  </r>
  <r>
    <x v="180"/>
    <s v="Zeszyt A5"/>
    <s v="Artykuły biurowe"/>
    <x v="13"/>
    <n v="45"/>
    <n v="24.31"/>
    <n v="1093.95"/>
  </r>
  <r>
    <x v="180"/>
    <s v="Zeszyt A5"/>
    <s v="Artykuły biurowe"/>
    <x v="14"/>
    <n v="44"/>
    <n v="22.99"/>
    <n v="1011.56"/>
  </r>
  <r>
    <x v="180"/>
    <s v="Zeszyt A5"/>
    <s v="Artykuły biurowe"/>
    <x v="15"/>
    <n v="21"/>
    <n v="23.73"/>
    <n v="498.33"/>
  </r>
  <r>
    <x v="180"/>
    <s v="Zeszyt A5"/>
    <s v="Artykuły biurowe"/>
    <x v="16"/>
    <n v="35"/>
    <n v="24.53"/>
    <n v="858.55000000000007"/>
  </r>
  <r>
    <x v="180"/>
    <s v="Zeszyt A5"/>
    <s v="Artykuły biurowe"/>
    <x v="17"/>
    <n v="19"/>
    <n v="23.88"/>
    <n v="453.71999999999997"/>
  </r>
  <r>
    <x v="180"/>
    <s v="Zeszyt A5"/>
    <s v="Artykuły biurowe"/>
    <x v="18"/>
    <n v="16"/>
    <n v="24.22"/>
    <n v="387.52"/>
  </r>
  <r>
    <x v="180"/>
    <s v="Zeszyt A5"/>
    <s v="Artykuły biurowe"/>
    <x v="19"/>
    <n v="17"/>
    <n v="23.73"/>
    <n v="403.41"/>
  </r>
  <r>
    <x v="180"/>
    <s v="Zeszyt A5"/>
    <s v="Artykuły biurowe"/>
    <x v="20"/>
    <n v="24"/>
    <n v="23.11"/>
    <n v="554.64"/>
  </r>
  <r>
    <x v="180"/>
    <s v="Zeszyt A5"/>
    <s v="Artykuły biurowe"/>
    <x v="21"/>
    <n v="28"/>
    <n v="23.85"/>
    <n v="667.80000000000007"/>
  </r>
  <r>
    <x v="180"/>
    <s v="Zeszyt A5"/>
    <s v="Artykuły biurowe"/>
    <x v="22"/>
    <n v="42"/>
    <n v="24.15"/>
    <n v="1014.3"/>
  </r>
  <r>
    <x v="180"/>
    <s v="Zeszyt A5"/>
    <s v="Artykuły biurowe"/>
    <x v="23"/>
    <n v="65"/>
    <n v="23.88"/>
    <n v="1552.2"/>
  </r>
  <r>
    <x v="181"/>
    <s v="Dezodorant w kulce Pro"/>
    <s v="Kosmetyki"/>
    <x v="0"/>
    <n v="2"/>
    <n v="15.71"/>
    <n v="31.42"/>
  </r>
  <r>
    <x v="181"/>
    <s v="Dezodorant w kulce Pro"/>
    <s v="Kosmetyki"/>
    <x v="1"/>
    <n v="4"/>
    <n v="15.75"/>
    <n v="63"/>
  </r>
  <r>
    <x v="181"/>
    <s v="Dezodorant w kulce Pro"/>
    <s v="Kosmetyki"/>
    <x v="2"/>
    <n v="4"/>
    <n v="16.149999999999999"/>
    <n v="64.599999999999994"/>
  </r>
  <r>
    <x v="181"/>
    <s v="Dezodorant w kulce Pro"/>
    <s v="Kosmetyki"/>
    <x v="3"/>
    <n v="2"/>
    <n v="16.149999999999999"/>
    <n v="32.299999999999997"/>
  </r>
  <r>
    <x v="181"/>
    <s v="Dezodorant w kulce Pro"/>
    <s v="Kosmetyki"/>
    <x v="4"/>
    <n v="0"/>
    <n v="17.2"/>
    <n v="0"/>
  </r>
  <r>
    <x v="181"/>
    <s v="Dezodorant w kulce Pro"/>
    <s v="Kosmetyki"/>
    <x v="5"/>
    <n v="0"/>
    <n v="17.34"/>
    <n v="0"/>
  </r>
  <r>
    <x v="181"/>
    <s v="Dezodorant w kulce Pro"/>
    <s v="Kosmetyki"/>
    <x v="6"/>
    <n v="4"/>
    <n v="16.13"/>
    <n v="64.52"/>
  </r>
  <r>
    <x v="181"/>
    <s v="Dezodorant w kulce Pro"/>
    <s v="Kosmetyki"/>
    <x v="7"/>
    <n v="5"/>
    <n v="16.79"/>
    <n v="83.949999999999989"/>
  </r>
  <r>
    <x v="181"/>
    <s v="Dezodorant w kulce Pro"/>
    <s v="Kosmetyki"/>
    <x v="8"/>
    <n v="8"/>
    <n v="15.89"/>
    <n v="127.12"/>
  </r>
  <r>
    <x v="181"/>
    <s v="Dezodorant w kulce Pro"/>
    <s v="Kosmetyki"/>
    <x v="9"/>
    <n v="2"/>
    <n v="16.89"/>
    <n v="33.78"/>
  </r>
  <r>
    <x v="181"/>
    <s v="Dezodorant w kulce Pro"/>
    <s v="Kosmetyki"/>
    <x v="10"/>
    <n v="0"/>
    <n v="16.350000000000001"/>
    <n v="0"/>
  </r>
  <r>
    <x v="181"/>
    <s v="Dezodorant w kulce Pro"/>
    <s v="Kosmetyki"/>
    <x v="11"/>
    <n v="0"/>
    <n v="16.079999999999998"/>
    <n v="0"/>
  </r>
  <r>
    <x v="181"/>
    <s v="Dezodorant w kulce Pro"/>
    <s v="Kosmetyki"/>
    <x v="12"/>
    <n v="4"/>
    <n v="16.079999999999998"/>
    <n v="64.319999999999993"/>
  </r>
  <r>
    <x v="181"/>
    <s v="Dezodorant w kulce Pro"/>
    <s v="Kosmetyki"/>
    <x v="13"/>
    <n v="5"/>
    <n v="16.02"/>
    <n v="80.099999999999994"/>
  </r>
  <r>
    <x v="181"/>
    <s v="Dezodorant w kulce Pro"/>
    <s v="Kosmetyki"/>
    <x v="14"/>
    <n v="0"/>
    <n v="16.239999999999998"/>
    <n v="0"/>
  </r>
  <r>
    <x v="181"/>
    <s v="Dezodorant w kulce Pro"/>
    <s v="Kosmetyki"/>
    <x v="15"/>
    <n v="0"/>
    <n v="16.829999999999998"/>
    <n v="0"/>
  </r>
  <r>
    <x v="181"/>
    <s v="Dezodorant w kulce Pro"/>
    <s v="Kosmetyki"/>
    <x v="16"/>
    <n v="4"/>
    <n v="16.5"/>
    <n v="66"/>
  </r>
  <r>
    <x v="181"/>
    <s v="Dezodorant w kulce Pro"/>
    <s v="Kosmetyki"/>
    <x v="17"/>
    <n v="1"/>
    <n v="16.100000000000001"/>
    <n v="16.100000000000001"/>
  </r>
  <r>
    <x v="181"/>
    <s v="Dezodorant w kulce Pro"/>
    <s v="Kosmetyki"/>
    <x v="18"/>
    <n v="0"/>
    <n v="16.53"/>
    <n v="0"/>
  </r>
  <r>
    <x v="181"/>
    <s v="Dezodorant w kulce Pro"/>
    <s v="Kosmetyki"/>
    <x v="19"/>
    <n v="5"/>
    <n v="16.98"/>
    <n v="84.9"/>
  </r>
  <r>
    <x v="181"/>
    <s v="Dezodorant w kulce Pro"/>
    <s v="Kosmetyki"/>
    <x v="20"/>
    <n v="2"/>
    <n v="16.09"/>
    <n v="32.18"/>
  </r>
  <r>
    <x v="181"/>
    <s v="Dezodorant w kulce Pro"/>
    <s v="Kosmetyki"/>
    <x v="21"/>
    <n v="10"/>
    <n v="17.13"/>
    <n v="171.29999999999998"/>
  </r>
  <r>
    <x v="181"/>
    <s v="Dezodorant w kulce Pro"/>
    <s v="Kosmetyki"/>
    <x v="22"/>
    <n v="5"/>
    <n v="17.329999999999998"/>
    <n v="86.649999999999991"/>
  </r>
  <r>
    <x v="181"/>
    <s v="Dezodorant w kulce Pro"/>
    <s v="Kosmetyki"/>
    <x v="23"/>
    <n v="4"/>
    <n v="16.760000000000002"/>
    <n v="67.040000000000006"/>
  </r>
  <r>
    <x v="182"/>
    <s v="Żel pod prysznic Eco"/>
    <s v="Kosmetyki"/>
    <x v="0"/>
    <n v="34"/>
    <n v="103"/>
    <n v="3502"/>
  </r>
  <r>
    <x v="182"/>
    <s v="Żel pod prysznic Eco"/>
    <s v="Kosmetyki"/>
    <x v="1"/>
    <n v="51"/>
    <n v="102.08"/>
    <n v="5206.08"/>
  </r>
  <r>
    <x v="182"/>
    <s v="Żel pod prysznic Eco"/>
    <s v="Kosmetyki"/>
    <x v="2"/>
    <n v="60"/>
    <n v="100.07"/>
    <n v="6004.2"/>
  </r>
  <r>
    <x v="182"/>
    <s v="Żel pod prysznic Eco"/>
    <s v="Kosmetyki"/>
    <x v="3"/>
    <n v="48"/>
    <n v="98.85"/>
    <n v="4744.7999999999993"/>
  </r>
  <r>
    <x v="182"/>
    <s v="Żel pod prysznic Eco"/>
    <s v="Kosmetyki"/>
    <x v="4"/>
    <n v="78"/>
    <n v="104.57"/>
    <n v="8156.4599999999991"/>
  </r>
  <r>
    <x v="182"/>
    <s v="Żel pod prysznic Eco"/>
    <s v="Kosmetyki"/>
    <x v="5"/>
    <n v="76"/>
    <n v="99.32"/>
    <n v="7548.32"/>
  </r>
  <r>
    <x v="182"/>
    <s v="Żel pod prysznic Eco"/>
    <s v="Kosmetyki"/>
    <x v="6"/>
    <n v="113"/>
    <n v="97.14"/>
    <n v="10976.82"/>
  </r>
  <r>
    <x v="182"/>
    <s v="Żel pod prysznic Eco"/>
    <s v="Kosmetyki"/>
    <x v="7"/>
    <n v="71"/>
    <n v="105.14"/>
    <n v="7464.94"/>
  </r>
  <r>
    <x v="182"/>
    <s v="Żel pod prysznic Eco"/>
    <s v="Kosmetyki"/>
    <x v="8"/>
    <n v="44"/>
    <n v="95.61"/>
    <n v="4206.84"/>
  </r>
  <r>
    <x v="182"/>
    <s v="Żel pod prysznic Eco"/>
    <s v="Kosmetyki"/>
    <x v="9"/>
    <n v="30"/>
    <n v="98.14"/>
    <n v="2944.2"/>
  </r>
  <r>
    <x v="182"/>
    <s v="Żel pod prysznic Eco"/>
    <s v="Kosmetyki"/>
    <x v="10"/>
    <n v="20"/>
    <n v="100.18"/>
    <n v="2003.6000000000001"/>
  </r>
  <r>
    <x v="182"/>
    <s v="Żel pod prysznic Eco"/>
    <s v="Kosmetyki"/>
    <x v="11"/>
    <n v="23"/>
    <n v="101.43"/>
    <n v="2332.8900000000003"/>
  </r>
  <r>
    <x v="182"/>
    <s v="Żel pod prysznic Eco"/>
    <s v="Kosmetyki"/>
    <x v="12"/>
    <n v="38"/>
    <n v="102.3"/>
    <n v="3887.4"/>
  </r>
  <r>
    <x v="182"/>
    <s v="Żel pod prysznic Eco"/>
    <s v="Kosmetyki"/>
    <x v="13"/>
    <n v="50"/>
    <n v="96.82"/>
    <n v="4841"/>
  </r>
  <r>
    <x v="182"/>
    <s v="Żel pod prysznic Eco"/>
    <s v="Kosmetyki"/>
    <x v="14"/>
    <n v="66"/>
    <n v="100.49"/>
    <n v="6632.3399999999992"/>
  </r>
  <r>
    <x v="182"/>
    <s v="Żel pod prysznic Eco"/>
    <s v="Kosmetyki"/>
    <x v="15"/>
    <n v="85"/>
    <n v="99.59"/>
    <n v="8465.15"/>
  </r>
  <r>
    <x v="182"/>
    <s v="Żel pod prysznic Eco"/>
    <s v="Kosmetyki"/>
    <x v="16"/>
    <n v="81"/>
    <n v="100.64"/>
    <n v="8151.84"/>
  </r>
  <r>
    <x v="182"/>
    <s v="Żel pod prysznic Eco"/>
    <s v="Kosmetyki"/>
    <x v="17"/>
    <n v="102"/>
    <n v="99.27"/>
    <n v="10125.539999999999"/>
  </r>
  <r>
    <x v="182"/>
    <s v="Żel pod prysznic Eco"/>
    <s v="Kosmetyki"/>
    <x v="18"/>
    <n v="88"/>
    <n v="97.65"/>
    <n v="8593.2000000000007"/>
  </r>
  <r>
    <x v="182"/>
    <s v="Żel pod prysznic Eco"/>
    <s v="Kosmetyki"/>
    <x v="19"/>
    <n v="64"/>
    <n v="96.02"/>
    <n v="6145.28"/>
  </r>
  <r>
    <x v="182"/>
    <s v="Żel pod prysznic Eco"/>
    <s v="Kosmetyki"/>
    <x v="20"/>
    <n v="78"/>
    <n v="95.53"/>
    <n v="7451.34"/>
  </r>
  <r>
    <x v="182"/>
    <s v="Żel pod prysznic Eco"/>
    <s v="Kosmetyki"/>
    <x v="21"/>
    <n v="30"/>
    <n v="99.03"/>
    <n v="2970.9"/>
  </r>
  <r>
    <x v="182"/>
    <s v="Żel pod prysznic Eco"/>
    <s v="Kosmetyki"/>
    <x v="22"/>
    <n v="22"/>
    <n v="99.24"/>
    <n v="2183.2799999999997"/>
  </r>
  <r>
    <x v="182"/>
    <s v="Żel pod prysznic Eco"/>
    <s v="Kosmetyki"/>
    <x v="23"/>
    <n v="32"/>
    <n v="95.56"/>
    <n v="3057.92"/>
  </r>
  <r>
    <x v="183"/>
    <s v="Rower stacjonarny Plus"/>
    <s v="Sport i rekreacja"/>
    <x v="0"/>
    <n v="2"/>
    <n v="324.14"/>
    <n v="648.28"/>
  </r>
  <r>
    <x v="183"/>
    <s v="Rower stacjonarny Plus"/>
    <s v="Sport i rekreacja"/>
    <x v="1"/>
    <n v="1"/>
    <n v="349.24"/>
    <n v="349.24"/>
  </r>
  <r>
    <x v="183"/>
    <s v="Rower stacjonarny Plus"/>
    <s v="Sport i rekreacja"/>
    <x v="2"/>
    <n v="1"/>
    <n v="329.39"/>
    <n v="329.39"/>
  </r>
  <r>
    <x v="183"/>
    <s v="Rower stacjonarny Plus"/>
    <s v="Sport i rekreacja"/>
    <x v="3"/>
    <n v="3"/>
    <n v="336.94"/>
    <n v="1010.8199999999999"/>
  </r>
  <r>
    <x v="183"/>
    <s v="Rower stacjonarny Plus"/>
    <s v="Sport i rekreacja"/>
    <x v="4"/>
    <n v="3"/>
    <n v="339.58"/>
    <n v="1018.74"/>
  </r>
  <r>
    <x v="183"/>
    <s v="Rower stacjonarny Plus"/>
    <s v="Sport i rekreacja"/>
    <x v="5"/>
    <n v="0"/>
    <n v="350.66"/>
    <n v="0"/>
  </r>
  <r>
    <x v="183"/>
    <s v="Rower stacjonarny Plus"/>
    <s v="Sport i rekreacja"/>
    <x v="6"/>
    <n v="1"/>
    <n v="321.83999999999997"/>
    <n v="321.83999999999997"/>
  </r>
  <r>
    <x v="183"/>
    <s v="Rower stacjonarny Plus"/>
    <s v="Sport i rekreacja"/>
    <x v="7"/>
    <n v="1"/>
    <n v="342.17"/>
    <n v="342.17"/>
  </r>
  <r>
    <x v="183"/>
    <s v="Rower stacjonarny Plus"/>
    <s v="Sport i rekreacja"/>
    <x v="8"/>
    <n v="0"/>
    <n v="347.91"/>
    <n v="0"/>
  </r>
  <r>
    <x v="183"/>
    <s v="Rower stacjonarny Plus"/>
    <s v="Sport i rekreacja"/>
    <x v="9"/>
    <n v="0"/>
    <n v="332.73"/>
    <n v="0"/>
  </r>
  <r>
    <x v="183"/>
    <s v="Rower stacjonarny Plus"/>
    <s v="Sport i rekreacja"/>
    <x v="10"/>
    <n v="2"/>
    <n v="350.89"/>
    <n v="701.78"/>
  </r>
  <r>
    <x v="183"/>
    <s v="Rower stacjonarny Plus"/>
    <s v="Sport i rekreacja"/>
    <x v="11"/>
    <n v="1"/>
    <n v="337.44"/>
    <n v="337.44"/>
  </r>
  <r>
    <x v="183"/>
    <s v="Rower stacjonarny Plus"/>
    <s v="Sport i rekreacja"/>
    <x v="12"/>
    <n v="2"/>
    <n v="339.29"/>
    <n v="678.58"/>
  </r>
  <r>
    <x v="183"/>
    <s v="Rower stacjonarny Plus"/>
    <s v="Sport i rekreacja"/>
    <x v="13"/>
    <n v="2"/>
    <n v="347.44"/>
    <n v="694.88"/>
  </r>
  <r>
    <x v="183"/>
    <s v="Rower stacjonarny Plus"/>
    <s v="Sport i rekreacja"/>
    <x v="14"/>
    <n v="2"/>
    <n v="349.64"/>
    <n v="699.28"/>
  </r>
  <r>
    <x v="183"/>
    <s v="Rower stacjonarny Plus"/>
    <s v="Sport i rekreacja"/>
    <x v="15"/>
    <n v="0"/>
    <n v="336.35"/>
    <n v="0"/>
  </r>
  <r>
    <x v="183"/>
    <s v="Rower stacjonarny Plus"/>
    <s v="Sport i rekreacja"/>
    <x v="16"/>
    <n v="0"/>
    <n v="349.71"/>
    <n v="0"/>
  </r>
  <r>
    <x v="183"/>
    <s v="Rower stacjonarny Plus"/>
    <s v="Sport i rekreacja"/>
    <x v="17"/>
    <n v="7"/>
    <n v="349.35"/>
    <n v="2445.4500000000003"/>
  </r>
  <r>
    <x v="183"/>
    <s v="Rower stacjonarny Plus"/>
    <s v="Sport i rekreacja"/>
    <x v="18"/>
    <n v="3"/>
    <n v="345.44"/>
    <n v="1036.32"/>
  </r>
  <r>
    <x v="183"/>
    <s v="Rower stacjonarny Plus"/>
    <s v="Sport i rekreacja"/>
    <x v="19"/>
    <n v="5"/>
    <n v="352.64"/>
    <n v="1763.1999999999998"/>
  </r>
  <r>
    <x v="183"/>
    <s v="Rower stacjonarny Plus"/>
    <s v="Sport i rekreacja"/>
    <x v="20"/>
    <n v="8"/>
    <n v="335.86"/>
    <n v="2686.88"/>
  </r>
  <r>
    <x v="183"/>
    <s v="Rower stacjonarny Plus"/>
    <s v="Sport i rekreacja"/>
    <x v="21"/>
    <n v="2"/>
    <n v="337.61"/>
    <n v="675.22"/>
  </r>
  <r>
    <x v="183"/>
    <s v="Rower stacjonarny Plus"/>
    <s v="Sport i rekreacja"/>
    <x v="22"/>
    <n v="1"/>
    <n v="343.92"/>
    <n v="343.92"/>
  </r>
  <r>
    <x v="183"/>
    <s v="Rower stacjonarny Plus"/>
    <s v="Sport i rekreacja"/>
    <x v="23"/>
    <n v="2"/>
    <n v="327.71"/>
    <n v="655.42"/>
  </r>
  <r>
    <x v="184"/>
    <s v="Szafka nocna Eco"/>
    <s v="Meble"/>
    <x v="0"/>
    <n v="9"/>
    <n v="900.8"/>
    <n v="8107.2"/>
  </r>
  <r>
    <x v="184"/>
    <s v="Szafka nocna Eco"/>
    <s v="Meble"/>
    <x v="1"/>
    <n v="23"/>
    <n v="871.25"/>
    <n v="20038.75"/>
  </r>
  <r>
    <x v="184"/>
    <s v="Szafka nocna Eco"/>
    <s v="Meble"/>
    <x v="2"/>
    <n v="14"/>
    <n v="869.96"/>
    <n v="12179.44"/>
  </r>
  <r>
    <x v="184"/>
    <s v="Szafka nocna Eco"/>
    <s v="Meble"/>
    <x v="3"/>
    <n v="42"/>
    <n v="895.51"/>
    <n v="37611.42"/>
  </r>
  <r>
    <x v="184"/>
    <s v="Szafka nocna Eco"/>
    <s v="Meble"/>
    <x v="4"/>
    <n v="60"/>
    <n v="903.36"/>
    <n v="54201.599999999999"/>
  </r>
  <r>
    <x v="184"/>
    <s v="Szafka nocna Eco"/>
    <s v="Meble"/>
    <x v="5"/>
    <n v="61"/>
    <n v="827.49"/>
    <n v="50476.89"/>
  </r>
  <r>
    <x v="184"/>
    <s v="Szafka nocna Eco"/>
    <s v="Meble"/>
    <x v="6"/>
    <n v="0"/>
    <n v="823.01"/>
    <n v="0"/>
  </r>
  <r>
    <x v="184"/>
    <s v="Szafka nocna Eco"/>
    <s v="Meble"/>
    <x v="7"/>
    <n v="0"/>
    <n v="881.07"/>
    <n v="0"/>
  </r>
  <r>
    <x v="184"/>
    <s v="Szafka nocna Eco"/>
    <s v="Meble"/>
    <x v="8"/>
    <n v="0"/>
    <n v="881.17"/>
    <n v="0"/>
  </r>
  <r>
    <x v="184"/>
    <s v="Szafka nocna Eco"/>
    <s v="Meble"/>
    <x v="9"/>
    <n v="35"/>
    <n v="840.96"/>
    <n v="29433.600000000002"/>
  </r>
  <r>
    <x v="184"/>
    <s v="Szafka nocna Eco"/>
    <s v="Meble"/>
    <x v="10"/>
    <n v="51"/>
    <n v="873.35"/>
    <n v="44540.85"/>
  </r>
  <r>
    <x v="184"/>
    <s v="Szafka nocna Eco"/>
    <s v="Meble"/>
    <x v="11"/>
    <n v="0"/>
    <n v="886.56"/>
    <n v="0"/>
  </r>
  <r>
    <x v="184"/>
    <s v="Szafka nocna Eco"/>
    <s v="Meble"/>
    <x v="12"/>
    <n v="21"/>
    <n v="879.07"/>
    <n v="18460.47"/>
  </r>
  <r>
    <x v="184"/>
    <s v="Szafka nocna Eco"/>
    <s v="Meble"/>
    <x v="13"/>
    <n v="0"/>
    <n v="828.12"/>
    <n v="0"/>
  </r>
  <r>
    <x v="184"/>
    <s v="Szafka nocna Eco"/>
    <s v="Meble"/>
    <x v="14"/>
    <n v="57"/>
    <n v="874.79"/>
    <n v="49863.03"/>
  </r>
  <r>
    <x v="184"/>
    <s v="Szafka nocna Eco"/>
    <s v="Meble"/>
    <x v="15"/>
    <n v="0"/>
    <n v="861.78"/>
    <n v="0"/>
  </r>
  <r>
    <x v="184"/>
    <s v="Szafka nocna Eco"/>
    <s v="Meble"/>
    <x v="16"/>
    <n v="0"/>
    <n v="859.03"/>
    <n v="0"/>
  </r>
  <r>
    <x v="184"/>
    <s v="Szafka nocna Eco"/>
    <s v="Meble"/>
    <x v="17"/>
    <n v="41"/>
    <n v="856.38"/>
    <n v="35111.58"/>
  </r>
  <r>
    <x v="184"/>
    <s v="Szafka nocna Eco"/>
    <s v="Meble"/>
    <x v="18"/>
    <n v="43"/>
    <n v="849.88"/>
    <n v="36544.839999999997"/>
  </r>
  <r>
    <x v="184"/>
    <s v="Szafka nocna Eco"/>
    <s v="Meble"/>
    <x v="19"/>
    <n v="32"/>
    <n v="849.93"/>
    <n v="27197.759999999998"/>
  </r>
  <r>
    <x v="184"/>
    <s v="Szafka nocna Eco"/>
    <s v="Meble"/>
    <x v="20"/>
    <n v="91"/>
    <n v="827.49"/>
    <n v="75301.59"/>
  </r>
  <r>
    <x v="184"/>
    <s v="Szafka nocna Eco"/>
    <s v="Meble"/>
    <x v="21"/>
    <n v="0"/>
    <n v="870.47"/>
    <n v="0"/>
  </r>
  <r>
    <x v="184"/>
    <s v="Szafka nocna Eco"/>
    <s v="Meble"/>
    <x v="22"/>
    <n v="0"/>
    <n v="865.96"/>
    <n v="0"/>
  </r>
  <r>
    <x v="184"/>
    <s v="Szafka nocna Eco"/>
    <s v="Meble"/>
    <x v="23"/>
    <n v="0"/>
    <n v="893.38"/>
    <n v="0"/>
  </r>
  <r>
    <x v="185"/>
    <s v="Plecak trekkingowy Advanced"/>
    <s v="Sport i rekreacja"/>
    <x v="0"/>
    <n v="73"/>
    <n v="34.520000000000003"/>
    <n v="2519.96"/>
  </r>
  <r>
    <x v="185"/>
    <s v="Plecak trekkingowy Advanced"/>
    <s v="Sport i rekreacja"/>
    <x v="1"/>
    <n v="156"/>
    <n v="33.9"/>
    <n v="5288.4"/>
  </r>
  <r>
    <x v="185"/>
    <s v="Plecak trekkingowy Advanced"/>
    <s v="Sport i rekreacja"/>
    <x v="2"/>
    <n v="0"/>
    <n v="34.119999999999997"/>
    <n v="0"/>
  </r>
  <r>
    <x v="185"/>
    <s v="Plecak trekkingowy Advanced"/>
    <s v="Sport i rekreacja"/>
    <x v="3"/>
    <n v="62"/>
    <n v="32.69"/>
    <n v="2026.7799999999997"/>
  </r>
  <r>
    <x v="185"/>
    <s v="Plecak trekkingowy Advanced"/>
    <s v="Sport i rekreacja"/>
    <x v="4"/>
    <n v="70"/>
    <n v="35.72"/>
    <n v="2500.4"/>
  </r>
  <r>
    <x v="185"/>
    <s v="Plecak trekkingowy Advanced"/>
    <s v="Sport i rekreacja"/>
    <x v="5"/>
    <n v="44"/>
    <n v="33.15"/>
    <n v="1458.6"/>
  </r>
  <r>
    <x v="185"/>
    <s v="Plecak trekkingowy Advanced"/>
    <s v="Sport i rekreacja"/>
    <x v="6"/>
    <n v="0"/>
    <n v="34.75"/>
    <n v="0"/>
  </r>
  <r>
    <x v="185"/>
    <s v="Plecak trekkingowy Advanced"/>
    <s v="Sport i rekreacja"/>
    <x v="7"/>
    <n v="0"/>
    <n v="35.47"/>
    <n v="0"/>
  </r>
  <r>
    <x v="185"/>
    <s v="Plecak trekkingowy Advanced"/>
    <s v="Sport i rekreacja"/>
    <x v="8"/>
    <n v="0"/>
    <n v="35.71"/>
    <n v="0"/>
  </r>
  <r>
    <x v="185"/>
    <s v="Plecak trekkingowy Advanced"/>
    <s v="Sport i rekreacja"/>
    <x v="9"/>
    <n v="50"/>
    <n v="32.770000000000003"/>
    <n v="1638.5000000000002"/>
  </r>
  <r>
    <x v="185"/>
    <s v="Plecak trekkingowy Advanced"/>
    <s v="Sport i rekreacja"/>
    <x v="10"/>
    <n v="275"/>
    <n v="34.28"/>
    <n v="9427"/>
  </r>
  <r>
    <x v="185"/>
    <s v="Plecak trekkingowy Advanced"/>
    <s v="Sport i rekreacja"/>
    <x v="11"/>
    <n v="0"/>
    <n v="34.76"/>
    <n v="0"/>
  </r>
  <r>
    <x v="185"/>
    <s v="Plecak trekkingowy Advanced"/>
    <s v="Sport i rekreacja"/>
    <x v="12"/>
    <n v="47"/>
    <n v="34.270000000000003"/>
    <n v="1610.69"/>
  </r>
  <r>
    <x v="185"/>
    <s v="Plecak trekkingowy Advanced"/>
    <s v="Sport i rekreacja"/>
    <x v="13"/>
    <n v="102"/>
    <n v="32.630000000000003"/>
    <n v="3328.26"/>
  </r>
  <r>
    <x v="185"/>
    <s v="Plecak trekkingowy Advanced"/>
    <s v="Sport i rekreacja"/>
    <x v="14"/>
    <n v="0"/>
    <n v="34.97"/>
    <n v="0"/>
  </r>
  <r>
    <x v="185"/>
    <s v="Plecak trekkingowy Advanced"/>
    <s v="Sport i rekreacja"/>
    <x v="15"/>
    <n v="115"/>
    <n v="32.74"/>
    <n v="3765.1000000000004"/>
  </r>
  <r>
    <x v="185"/>
    <s v="Plecak trekkingowy Advanced"/>
    <s v="Sport i rekreacja"/>
    <x v="16"/>
    <n v="0"/>
    <n v="35.24"/>
    <n v="0"/>
  </r>
  <r>
    <x v="185"/>
    <s v="Plecak trekkingowy Advanced"/>
    <s v="Sport i rekreacja"/>
    <x v="17"/>
    <n v="73"/>
    <n v="34.97"/>
    <n v="2552.81"/>
  </r>
  <r>
    <x v="185"/>
    <s v="Plecak trekkingowy Advanced"/>
    <s v="Sport i rekreacja"/>
    <x v="18"/>
    <n v="22"/>
    <n v="33.56"/>
    <n v="738.32"/>
  </r>
  <r>
    <x v="185"/>
    <s v="Plecak trekkingowy Advanced"/>
    <s v="Sport i rekreacja"/>
    <x v="19"/>
    <n v="0"/>
    <n v="34.380000000000003"/>
    <n v="0"/>
  </r>
  <r>
    <x v="185"/>
    <s v="Plecak trekkingowy Advanced"/>
    <s v="Sport i rekreacja"/>
    <x v="20"/>
    <n v="98"/>
    <n v="35.32"/>
    <n v="3461.36"/>
  </r>
  <r>
    <x v="185"/>
    <s v="Plecak trekkingowy Advanced"/>
    <s v="Sport i rekreacja"/>
    <x v="21"/>
    <n v="68"/>
    <n v="32.72"/>
    <n v="2224.96"/>
  </r>
  <r>
    <x v="185"/>
    <s v="Plecak trekkingowy Advanced"/>
    <s v="Sport i rekreacja"/>
    <x v="22"/>
    <n v="181"/>
    <n v="35.65"/>
    <n v="6452.65"/>
  </r>
  <r>
    <x v="185"/>
    <s v="Plecak trekkingowy Advanced"/>
    <s v="Sport i rekreacja"/>
    <x v="23"/>
    <n v="58"/>
    <n v="32.39"/>
    <n v="1878.6200000000001"/>
  </r>
  <r>
    <x v="186"/>
    <s v="Lalka interaktywna Eco"/>
    <s v="Zabawki"/>
    <x v="0"/>
    <n v="25"/>
    <n v="52.97"/>
    <n v="1324.25"/>
  </r>
  <r>
    <x v="186"/>
    <s v="Lalka interaktywna Eco"/>
    <s v="Zabawki"/>
    <x v="1"/>
    <n v="19"/>
    <n v="52"/>
    <n v="988"/>
  </r>
  <r>
    <x v="186"/>
    <s v="Lalka interaktywna Eco"/>
    <s v="Zabawki"/>
    <x v="2"/>
    <n v="13"/>
    <n v="53.35"/>
    <n v="693.55000000000007"/>
  </r>
  <r>
    <x v="186"/>
    <s v="Lalka interaktywna Eco"/>
    <s v="Zabawki"/>
    <x v="3"/>
    <n v="11"/>
    <n v="51.76"/>
    <n v="569.36"/>
  </r>
  <r>
    <x v="186"/>
    <s v="Lalka interaktywna Eco"/>
    <s v="Zabawki"/>
    <x v="4"/>
    <n v="11"/>
    <n v="55.05"/>
    <n v="605.54999999999995"/>
  </r>
  <r>
    <x v="186"/>
    <s v="Lalka interaktywna Eco"/>
    <s v="Zabawki"/>
    <x v="5"/>
    <n v="8"/>
    <n v="50.9"/>
    <n v="407.2"/>
  </r>
  <r>
    <x v="186"/>
    <s v="Lalka interaktywna Eco"/>
    <s v="Zabawki"/>
    <x v="6"/>
    <n v="12"/>
    <n v="53.3"/>
    <n v="639.59999999999991"/>
  </r>
  <r>
    <x v="186"/>
    <s v="Lalka interaktywna Eco"/>
    <s v="Zabawki"/>
    <x v="7"/>
    <n v="12"/>
    <n v="52.67"/>
    <n v="632.04"/>
  </r>
  <r>
    <x v="186"/>
    <s v="Lalka interaktywna Eco"/>
    <s v="Zabawki"/>
    <x v="8"/>
    <n v="12"/>
    <n v="52.52"/>
    <n v="630.24"/>
  </r>
  <r>
    <x v="186"/>
    <s v="Lalka interaktywna Eco"/>
    <s v="Zabawki"/>
    <x v="9"/>
    <n v="26"/>
    <n v="51.74"/>
    <n v="1345.24"/>
  </r>
  <r>
    <x v="186"/>
    <s v="Lalka interaktywna Eco"/>
    <s v="Zabawki"/>
    <x v="10"/>
    <n v="21"/>
    <n v="54.6"/>
    <n v="1146.6000000000001"/>
  </r>
  <r>
    <x v="186"/>
    <s v="Lalka interaktywna Eco"/>
    <s v="Zabawki"/>
    <x v="11"/>
    <n v="25"/>
    <n v="50.38"/>
    <n v="1259.5"/>
  </r>
  <r>
    <x v="186"/>
    <s v="Lalka interaktywna Eco"/>
    <s v="Zabawki"/>
    <x v="12"/>
    <n v="24"/>
    <n v="51.69"/>
    <n v="1240.56"/>
  </r>
  <r>
    <x v="186"/>
    <s v="Lalka interaktywna Eco"/>
    <s v="Zabawki"/>
    <x v="13"/>
    <n v="19"/>
    <n v="52.33"/>
    <n v="994.27"/>
  </r>
  <r>
    <x v="186"/>
    <s v="Lalka interaktywna Eco"/>
    <s v="Zabawki"/>
    <x v="14"/>
    <n v="19"/>
    <n v="53.37"/>
    <n v="1014.03"/>
  </r>
  <r>
    <x v="186"/>
    <s v="Lalka interaktywna Eco"/>
    <s v="Zabawki"/>
    <x v="15"/>
    <n v="13"/>
    <n v="51"/>
    <n v="663"/>
  </r>
  <r>
    <x v="186"/>
    <s v="Lalka interaktywna Eco"/>
    <s v="Zabawki"/>
    <x v="16"/>
    <n v="14"/>
    <n v="53.28"/>
    <n v="745.92000000000007"/>
  </r>
  <r>
    <x v="186"/>
    <s v="Lalka interaktywna Eco"/>
    <s v="Zabawki"/>
    <x v="17"/>
    <n v="10"/>
    <n v="51.78"/>
    <n v="517.79999999999995"/>
  </r>
  <r>
    <x v="186"/>
    <s v="Lalka interaktywna Eco"/>
    <s v="Zabawki"/>
    <x v="18"/>
    <n v="11"/>
    <n v="54.52"/>
    <n v="599.72"/>
  </r>
  <r>
    <x v="186"/>
    <s v="Lalka interaktywna Eco"/>
    <s v="Zabawki"/>
    <x v="19"/>
    <n v="11"/>
    <n v="51.12"/>
    <n v="562.31999999999994"/>
  </r>
  <r>
    <x v="186"/>
    <s v="Lalka interaktywna Eco"/>
    <s v="Zabawki"/>
    <x v="20"/>
    <n v="20"/>
    <n v="53.14"/>
    <n v="1062.8"/>
  </r>
  <r>
    <x v="186"/>
    <s v="Lalka interaktywna Eco"/>
    <s v="Zabawki"/>
    <x v="21"/>
    <n v="17"/>
    <n v="50.23"/>
    <n v="853.91"/>
  </r>
  <r>
    <x v="186"/>
    <s v="Lalka interaktywna Eco"/>
    <s v="Zabawki"/>
    <x v="22"/>
    <n v="21"/>
    <n v="53.47"/>
    <n v="1122.8699999999999"/>
  </r>
  <r>
    <x v="186"/>
    <s v="Lalka interaktywna Eco"/>
    <s v="Zabawki"/>
    <x v="23"/>
    <n v="22"/>
    <n v="51.61"/>
    <n v="1135.42"/>
  </r>
  <r>
    <x v="187"/>
    <s v="Zeszyt A5 Plus"/>
    <s v="Artykuły biurowe"/>
    <x v="0"/>
    <n v="8"/>
    <n v="60.23"/>
    <n v="481.84"/>
  </r>
  <r>
    <x v="187"/>
    <s v="Zeszyt A5 Plus"/>
    <s v="Artykuły biurowe"/>
    <x v="1"/>
    <n v="7"/>
    <n v="56.11"/>
    <n v="392.77"/>
  </r>
  <r>
    <x v="187"/>
    <s v="Zeszyt A5 Plus"/>
    <s v="Artykuły biurowe"/>
    <x v="2"/>
    <n v="9"/>
    <n v="60.51"/>
    <n v="544.59"/>
  </r>
  <r>
    <x v="187"/>
    <s v="Zeszyt A5 Plus"/>
    <s v="Artykuły biurowe"/>
    <x v="3"/>
    <n v="7"/>
    <n v="61.52"/>
    <n v="430.64000000000004"/>
  </r>
  <r>
    <x v="187"/>
    <s v="Zeszyt A5 Plus"/>
    <s v="Artykuły biurowe"/>
    <x v="4"/>
    <n v="11"/>
    <n v="58.67"/>
    <n v="645.37"/>
  </r>
  <r>
    <x v="187"/>
    <s v="Zeszyt A5 Plus"/>
    <s v="Artykuły biurowe"/>
    <x v="5"/>
    <n v="16"/>
    <n v="60.13"/>
    <n v="962.08"/>
  </r>
  <r>
    <x v="187"/>
    <s v="Zeszyt A5 Plus"/>
    <s v="Artykuły biurowe"/>
    <x v="6"/>
    <n v="19"/>
    <n v="56.92"/>
    <n v="1081.48"/>
  </r>
  <r>
    <x v="187"/>
    <s v="Zeszyt A5 Plus"/>
    <s v="Artykuły biurowe"/>
    <x v="7"/>
    <n v="21"/>
    <n v="57.55"/>
    <n v="1208.55"/>
  </r>
  <r>
    <x v="187"/>
    <s v="Zeszyt A5 Plus"/>
    <s v="Artykuły biurowe"/>
    <x v="8"/>
    <n v="21"/>
    <n v="59.66"/>
    <n v="1252.8599999999999"/>
  </r>
  <r>
    <x v="187"/>
    <s v="Zeszyt A5 Plus"/>
    <s v="Artykuły biurowe"/>
    <x v="9"/>
    <n v="24"/>
    <n v="57.32"/>
    <n v="1375.68"/>
  </r>
  <r>
    <x v="187"/>
    <s v="Zeszyt A5 Plus"/>
    <s v="Artykuły biurowe"/>
    <x v="10"/>
    <n v="16"/>
    <n v="58.5"/>
    <n v="936"/>
  </r>
  <r>
    <x v="187"/>
    <s v="Zeszyt A5 Plus"/>
    <s v="Artykuły biurowe"/>
    <x v="11"/>
    <n v="15"/>
    <n v="60.17"/>
    <n v="902.55000000000007"/>
  </r>
  <r>
    <x v="187"/>
    <s v="Zeszyt A5 Plus"/>
    <s v="Artykuły biurowe"/>
    <x v="12"/>
    <n v="8"/>
    <n v="59.81"/>
    <n v="478.48"/>
  </r>
  <r>
    <x v="187"/>
    <s v="Zeszyt A5 Plus"/>
    <s v="Artykuły biurowe"/>
    <x v="13"/>
    <n v="6"/>
    <n v="57.05"/>
    <n v="342.29999999999995"/>
  </r>
  <r>
    <x v="187"/>
    <s v="Zeszyt A5 Plus"/>
    <s v="Artykuły biurowe"/>
    <x v="14"/>
    <n v="7"/>
    <n v="57.34"/>
    <n v="401.38"/>
  </r>
  <r>
    <x v="187"/>
    <s v="Zeszyt A5 Plus"/>
    <s v="Artykuły biurowe"/>
    <x v="15"/>
    <n v="9"/>
    <n v="58.49"/>
    <n v="526.41"/>
  </r>
  <r>
    <x v="187"/>
    <s v="Zeszyt A5 Plus"/>
    <s v="Artykuły biurowe"/>
    <x v="16"/>
    <n v="17"/>
    <n v="56.02"/>
    <n v="952.34"/>
  </r>
  <r>
    <x v="187"/>
    <s v="Zeszyt A5 Plus"/>
    <s v="Artykuły biurowe"/>
    <x v="17"/>
    <n v="24"/>
    <n v="57.98"/>
    <n v="1391.52"/>
  </r>
  <r>
    <x v="187"/>
    <s v="Zeszyt A5 Plus"/>
    <s v="Artykuły biurowe"/>
    <x v="18"/>
    <n v="14"/>
    <n v="60.93"/>
    <n v="853.02"/>
  </r>
  <r>
    <x v="187"/>
    <s v="Zeszyt A5 Plus"/>
    <s v="Artykuły biurowe"/>
    <x v="19"/>
    <n v="25"/>
    <n v="61.81"/>
    <n v="1545.25"/>
  </r>
  <r>
    <x v="187"/>
    <s v="Zeszyt A5 Plus"/>
    <s v="Artykuły biurowe"/>
    <x v="20"/>
    <n v="23"/>
    <n v="61.84"/>
    <n v="1422.3200000000002"/>
  </r>
  <r>
    <x v="187"/>
    <s v="Zeszyt A5 Plus"/>
    <s v="Artykuły biurowe"/>
    <x v="21"/>
    <n v="35"/>
    <n v="60.09"/>
    <n v="2103.15"/>
  </r>
  <r>
    <x v="187"/>
    <s v="Zeszyt A5 Plus"/>
    <s v="Artykuły biurowe"/>
    <x v="22"/>
    <n v="24"/>
    <n v="56.94"/>
    <n v="1366.56"/>
  </r>
  <r>
    <x v="187"/>
    <s v="Zeszyt A5 Plus"/>
    <s v="Artykuły biurowe"/>
    <x v="23"/>
    <n v="8"/>
    <n v="56.86"/>
    <n v="454.88"/>
  </r>
  <r>
    <x v="188"/>
    <s v="Poziomica 60cm Compact"/>
    <s v="Narzędzia"/>
    <x v="0"/>
    <n v="22"/>
    <n v="546.23"/>
    <n v="12017.060000000001"/>
  </r>
  <r>
    <x v="188"/>
    <s v="Poziomica 60cm Compact"/>
    <s v="Narzędzia"/>
    <x v="1"/>
    <n v="17"/>
    <n v="576.63"/>
    <n v="9802.7099999999991"/>
  </r>
  <r>
    <x v="188"/>
    <s v="Poziomica 60cm Compact"/>
    <s v="Narzędzia"/>
    <x v="2"/>
    <n v="14"/>
    <n v="538.29"/>
    <n v="7536.0599999999995"/>
  </r>
  <r>
    <x v="188"/>
    <s v="Poziomica 60cm Compact"/>
    <s v="Narzędzia"/>
    <x v="3"/>
    <n v="8"/>
    <n v="546.95000000000005"/>
    <n v="4375.6000000000004"/>
  </r>
  <r>
    <x v="188"/>
    <s v="Poziomica 60cm Compact"/>
    <s v="Narzędzia"/>
    <x v="4"/>
    <n v="2"/>
    <n v="559.94000000000005"/>
    <n v="1119.8800000000001"/>
  </r>
  <r>
    <x v="188"/>
    <s v="Poziomica 60cm Compact"/>
    <s v="Narzędzia"/>
    <x v="5"/>
    <n v="0"/>
    <n v="553.25"/>
    <n v="0"/>
  </r>
  <r>
    <x v="188"/>
    <s v="Poziomica 60cm Compact"/>
    <s v="Narzędzia"/>
    <x v="6"/>
    <n v="3"/>
    <n v="566.23"/>
    <n v="1698.69"/>
  </r>
  <r>
    <x v="188"/>
    <s v="Poziomica 60cm Compact"/>
    <s v="Narzędzia"/>
    <x v="7"/>
    <n v="5"/>
    <n v="562.11"/>
    <n v="2810.55"/>
  </r>
  <r>
    <x v="188"/>
    <s v="Poziomica 60cm Compact"/>
    <s v="Narzędzia"/>
    <x v="8"/>
    <n v="15"/>
    <n v="561.30999999999995"/>
    <n v="8419.65"/>
  </r>
  <r>
    <x v="188"/>
    <s v="Poziomica 60cm Compact"/>
    <s v="Narzędzia"/>
    <x v="9"/>
    <n v="24"/>
    <n v="571.91999999999996"/>
    <n v="13726.079999999998"/>
  </r>
  <r>
    <x v="188"/>
    <s v="Poziomica 60cm Compact"/>
    <s v="Narzędzia"/>
    <x v="10"/>
    <n v="14"/>
    <n v="544.83000000000004"/>
    <n v="7627.6200000000008"/>
  </r>
  <r>
    <x v="188"/>
    <s v="Poziomica 60cm Compact"/>
    <s v="Narzędzia"/>
    <x v="11"/>
    <n v="30"/>
    <n v="524.99"/>
    <n v="15749.7"/>
  </r>
  <r>
    <x v="188"/>
    <s v="Poziomica 60cm Compact"/>
    <s v="Narzędzia"/>
    <x v="12"/>
    <n v="30"/>
    <n v="547.44000000000005"/>
    <n v="16423.2"/>
  </r>
  <r>
    <x v="188"/>
    <s v="Poziomica 60cm Compact"/>
    <s v="Narzędzia"/>
    <x v="13"/>
    <n v="20"/>
    <n v="549.36"/>
    <n v="10987.2"/>
  </r>
  <r>
    <x v="188"/>
    <s v="Poziomica 60cm Compact"/>
    <s v="Narzędzia"/>
    <x v="14"/>
    <n v="16"/>
    <n v="535.46"/>
    <n v="8567.36"/>
  </r>
  <r>
    <x v="188"/>
    <s v="Poziomica 60cm Compact"/>
    <s v="Narzędzia"/>
    <x v="15"/>
    <n v="7"/>
    <n v="568.41999999999996"/>
    <n v="3978.9399999999996"/>
  </r>
  <r>
    <x v="188"/>
    <s v="Poziomica 60cm Compact"/>
    <s v="Narzędzia"/>
    <x v="16"/>
    <n v="2"/>
    <n v="575.71"/>
    <n v="1151.42"/>
  </r>
  <r>
    <x v="188"/>
    <s v="Poziomica 60cm Compact"/>
    <s v="Narzędzia"/>
    <x v="17"/>
    <n v="0"/>
    <n v="560.16"/>
    <n v="0"/>
  </r>
  <r>
    <x v="188"/>
    <s v="Poziomica 60cm Compact"/>
    <s v="Narzędzia"/>
    <x v="18"/>
    <n v="3"/>
    <n v="526.53"/>
    <n v="1579.59"/>
  </r>
  <r>
    <x v="188"/>
    <s v="Poziomica 60cm Compact"/>
    <s v="Narzędzia"/>
    <x v="19"/>
    <n v="7"/>
    <n v="570.9"/>
    <n v="3996.2999999999997"/>
  </r>
  <r>
    <x v="188"/>
    <s v="Poziomica 60cm Compact"/>
    <s v="Narzędzia"/>
    <x v="20"/>
    <n v="16"/>
    <n v="530.99"/>
    <n v="8495.84"/>
  </r>
  <r>
    <x v="188"/>
    <s v="Poziomica 60cm Compact"/>
    <s v="Narzędzia"/>
    <x v="21"/>
    <n v="31"/>
    <n v="567.22"/>
    <n v="17583.82"/>
  </r>
  <r>
    <x v="188"/>
    <s v="Poziomica 60cm Compact"/>
    <s v="Narzędzia"/>
    <x v="22"/>
    <n v="26"/>
    <n v="572.29999999999995"/>
    <n v="14879.8"/>
  </r>
  <r>
    <x v="188"/>
    <s v="Poziomica 60cm Compact"/>
    <s v="Narzędzia"/>
    <x v="23"/>
    <n v="43"/>
    <n v="544.33000000000004"/>
    <n v="23406.190000000002"/>
  </r>
  <r>
    <x v="189"/>
    <s v="Perfumy 50ml Mini"/>
    <s v="Kosmetyki"/>
    <x v="0"/>
    <n v="5"/>
    <n v="110.22"/>
    <n v="551.1"/>
  </r>
  <r>
    <x v="189"/>
    <s v="Perfumy 50ml Mini"/>
    <s v="Kosmetyki"/>
    <x v="1"/>
    <n v="5"/>
    <n v="113.22"/>
    <n v="566.1"/>
  </r>
  <r>
    <x v="189"/>
    <s v="Perfumy 50ml Mini"/>
    <s v="Kosmetyki"/>
    <x v="2"/>
    <n v="4"/>
    <n v="112.74"/>
    <n v="450.96"/>
  </r>
  <r>
    <x v="189"/>
    <s v="Perfumy 50ml Mini"/>
    <s v="Kosmetyki"/>
    <x v="3"/>
    <n v="5"/>
    <n v="110.91"/>
    <n v="554.54999999999995"/>
  </r>
  <r>
    <x v="189"/>
    <s v="Perfumy 50ml Mini"/>
    <s v="Kosmetyki"/>
    <x v="4"/>
    <n v="5"/>
    <n v="117.31"/>
    <n v="586.54999999999995"/>
  </r>
  <r>
    <x v="189"/>
    <s v="Perfumy 50ml Mini"/>
    <s v="Kosmetyki"/>
    <x v="5"/>
    <n v="6"/>
    <n v="117.57"/>
    <n v="705.42"/>
  </r>
  <r>
    <x v="189"/>
    <s v="Perfumy 50ml Mini"/>
    <s v="Kosmetyki"/>
    <x v="6"/>
    <n v="5"/>
    <n v="115.73"/>
    <n v="578.65"/>
  </r>
  <r>
    <x v="189"/>
    <s v="Perfumy 50ml Mini"/>
    <s v="Kosmetyki"/>
    <x v="7"/>
    <n v="5"/>
    <n v="111.28"/>
    <n v="556.4"/>
  </r>
  <r>
    <x v="189"/>
    <s v="Perfumy 50ml Mini"/>
    <s v="Kosmetyki"/>
    <x v="8"/>
    <n v="5"/>
    <n v="113.98"/>
    <n v="569.9"/>
  </r>
  <r>
    <x v="189"/>
    <s v="Perfumy 50ml Mini"/>
    <s v="Kosmetyki"/>
    <x v="9"/>
    <n v="5"/>
    <n v="115.02"/>
    <n v="575.1"/>
  </r>
  <r>
    <x v="189"/>
    <s v="Perfumy 50ml Mini"/>
    <s v="Kosmetyki"/>
    <x v="10"/>
    <n v="4"/>
    <n v="108.83"/>
    <n v="435.32"/>
  </r>
  <r>
    <x v="189"/>
    <s v="Perfumy 50ml Mini"/>
    <s v="Kosmetyki"/>
    <x v="11"/>
    <n v="5"/>
    <n v="115.76"/>
    <n v="578.80000000000007"/>
  </r>
  <r>
    <x v="189"/>
    <s v="Perfumy 50ml Mini"/>
    <s v="Kosmetyki"/>
    <x v="12"/>
    <n v="4"/>
    <n v="108.87"/>
    <n v="435.48"/>
  </r>
  <r>
    <x v="189"/>
    <s v="Perfumy 50ml Mini"/>
    <s v="Kosmetyki"/>
    <x v="13"/>
    <n v="4"/>
    <n v="112.16"/>
    <n v="448.64"/>
  </r>
  <r>
    <x v="189"/>
    <s v="Perfumy 50ml Mini"/>
    <s v="Kosmetyki"/>
    <x v="14"/>
    <n v="5"/>
    <n v="107.14"/>
    <n v="535.70000000000005"/>
  </r>
  <r>
    <x v="189"/>
    <s v="Perfumy 50ml Mini"/>
    <s v="Kosmetyki"/>
    <x v="15"/>
    <n v="4"/>
    <n v="116.56"/>
    <n v="466.24"/>
  </r>
  <r>
    <x v="189"/>
    <s v="Perfumy 50ml Mini"/>
    <s v="Kosmetyki"/>
    <x v="16"/>
    <n v="5"/>
    <n v="113.76"/>
    <n v="568.80000000000007"/>
  </r>
  <r>
    <x v="189"/>
    <s v="Perfumy 50ml Mini"/>
    <s v="Kosmetyki"/>
    <x v="17"/>
    <n v="5"/>
    <n v="114.93"/>
    <n v="574.65000000000009"/>
  </r>
  <r>
    <x v="189"/>
    <s v="Perfumy 50ml Mini"/>
    <s v="Kosmetyki"/>
    <x v="18"/>
    <n v="6"/>
    <n v="111.29"/>
    <n v="667.74"/>
  </r>
  <r>
    <x v="189"/>
    <s v="Perfumy 50ml Mini"/>
    <s v="Kosmetyki"/>
    <x v="19"/>
    <n v="5"/>
    <n v="114.83"/>
    <n v="574.15"/>
  </r>
  <r>
    <x v="189"/>
    <s v="Perfumy 50ml Mini"/>
    <s v="Kosmetyki"/>
    <x v="20"/>
    <n v="5"/>
    <n v="117.23"/>
    <n v="586.15"/>
  </r>
  <r>
    <x v="189"/>
    <s v="Perfumy 50ml Mini"/>
    <s v="Kosmetyki"/>
    <x v="21"/>
    <n v="5"/>
    <n v="108.78"/>
    <n v="543.9"/>
  </r>
  <r>
    <x v="189"/>
    <s v="Perfumy 50ml Mini"/>
    <s v="Kosmetyki"/>
    <x v="22"/>
    <n v="5"/>
    <n v="116.62"/>
    <n v="583.1"/>
  </r>
  <r>
    <x v="189"/>
    <s v="Perfumy 50ml Mini"/>
    <s v="Kosmetyki"/>
    <x v="23"/>
    <n v="4"/>
    <n v="116.77"/>
    <n v="467.08"/>
  </r>
  <r>
    <x v="190"/>
    <s v="Taśma LED RGB Eco"/>
    <s v="Oświetlenie"/>
    <x v="0"/>
    <n v="3"/>
    <n v="95.04"/>
    <n v="285.12"/>
  </r>
  <r>
    <x v="190"/>
    <s v="Taśma LED RGB Eco"/>
    <s v="Oświetlenie"/>
    <x v="1"/>
    <n v="2"/>
    <n v="101.73"/>
    <n v="203.46"/>
  </r>
  <r>
    <x v="190"/>
    <s v="Taśma LED RGB Eco"/>
    <s v="Oświetlenie"/>
    <x v="2"/>
    <n v="2"/>
    <n v="99.92"/>
    <n v="199.84"/>
  </r>
  <r>
    <x v="190"/>
    <s v="Taśma LED RGB Eco"/>
    <s v="Oświetlenie"/>
    <x v="3"/>
    <n v="3"/>
    <n v="99.33"/>
    <n v="297.99"/>
  </r>
  <r>
    <x v="190"/>
    <s v="Taśma LED RGB Eco"/>
    <s v="Oświetlenie"/>
    <x v="4"/>
    <n v="6"/>
    <n v="94.88"/>
    <n v="569.28"/>
  </r>
  <r>
    <x v="190"/>
    <s v="Taśma LED RGB Eco"/>
    <s v="Oświetlenie"/>
    <x v="5"/>
    <n v="6"/>
    <n v="101.66"/>
    <n v="609.96"/>
  </r>
  <r>
    <x v="190"/>
    <s v="Taśma LED RGB Eco"/>
    <s v="Oświetlenie"/>
    <x v="6"/>
    <n v="11"/>
    <n v="98.86"/>
    <n v="1087.46"/>
  </r>
  <r>
    <x v="190"/>
    <s v="Taśma LED RGB Eco"/>
    <s v="Oświetlenie"/>
    <x v="7"/>
    <n v="8"/>
    <n v="100.99"/>
    <n v="807.92"/>
  </r>
  <r>
    <x v="190"/>
    <s v="Taśma LED RGB Eco"/>
    <s v="Oświetlenie"/>
    <x v="8"/>
    <n v="7"/>
    <n v="98.97"/>
    <n v="692.79"/>
  </r>
  <r>
    <x v="190"/>
    <s v="Taśma LED RGB Eco"/>
    <s v="Oświetlenie"/>
    <x v="9"/>
    <n v="8"/>
    <n v="93.76"/>
    <n v="750.08"/>
  </r>
  <r>
    <x v="190"/>
    <s v="Taśma LED RGB Eco"/>
    <s v="Oświetlenie"/>
    <x v="10"/>
    <n v="7"/>
    <n v="99.31"/>
    <n v="695.17000000000007"/>
  </r>
  <r>
    <x v="190"/>
    <s v="Taśma LED RGB Eco"/>
    <s v="Oświetlenie"/>
    <x v="11"/>
    <n v="4"/>
    <n v="98.91"/>
    <n v="395.64"/>
  </r>
  <r>
    <x v="190"/>
    <s v="Taśma LED RGB Eco"/>
    <s v="Oświetlenie"/>
    <x v="12"/>
    <n v="3"/>
    <n v="96.72"/>
    <n v="290.15999999999997"/>
  </r>
  <r>
    <x v="190"/>
    <s v="Taśma LED RGB Eco"/>
    <s v="Oświetlenie"/>
    <x v="13"/>
    <n v="2"/>
    <n v="101.09"/>
    <n v="202.18"/>
  </r>
  <r>
    <x v="190"/>
    <s v="Taśma LED RGB Eco"/>
    <s v="Oświetlenie"/>
    <x v="14"/>
    <n v="2"/>
    <n v="98.91"/>
    <n v="197.82"/>
  </r>
  <r>
    <x v="190"/>
    <s v="Taśma LED RGB Eco"/>
    <s v="Oświetlenie"/>
    <x v="15"/>
    <n v="3"/>
    <n v="101.18"/>
    <n v="303.54000000000002"/>
  </r>
  <r>
    <x v="190"/>
    <s v="Taśma LED RGB Eco"/>
    <s v="Oświetlenie"/>
    <x v="16"/>
    <n v="3"/>
    <n v="99.01"/>
    <n v="297.03000000000003"/>
  </r>
  <r>
    <x v="190"/>
    <s v="Taśma LED RGB Eco"/>
    <s v="Oświetlenie"/>
    <x v="17"/>
    <n v="7"/>
    <n v="96.97"/>
    <n v="678.79"/>
  </r>
  <r>
    <x v="190"/>
    <s v="Taśma LED RGB Eco"/>
    <s v="Oświetlenie"/>
    <x v="18"/>
    <n v="8"/>
    <n v="96.8"/>
    <n v="774.4"/>
  </r>
  <r>
    <x v="190"/>
    <s v="Taśma LED RGB Eco"/>
    <s v="Oświetlenie"/>
    <x v="19"/>
    <n v="8"/>
    <n v="94.75"/>
    <n v="758"/>
  </r>
  <r>
    <x v="190"/>
    <s v="Taśma LED RGB Eco"/>
    <s v="Oświetlenie"/>
    <x v="20"/>
    <n v="6"/>
    <n v="98"/>
    <n v="588"/>
  </r>
  <r>
    <x v="190"/>
    <s v="Taśma LED RGB Eco"/>
    <s v="Oświetlenie"/>
    <x v="21"/>
    <n v="6"/>
    <n v="95.85"/>
    <n v="575.09999999999991"/>
  </r>
  <r>
    <x v="190"/>
    <s v="Taśma LED RGB Eco"/>
    <s v="Oświetlenie"/>
    <x v="22"/>
    <n v="7"/>
    <n v="101.67"/>
    <n v="711.69"/>
  </r>
  <r>
    <x v="190"/>
    <s v="Taśma LED RGB Eco"/>
    <s v="Oświetlenie"/>
    <x v="23"/>
    <n v="6"/>
    <n v="92.57"/>
    <n v="555.41999999999996"/>
  </r>
  <r>
    <x v="191"/>
    <s v="Sweter wełniany XL"/>
    <s v="Odzież"/>
    <x v="0"/>
    <n v="0"/>
    <n v="168.77"/>
    <n v="0"/>
  </r>
  <r>
    <x v="191"/>
    <s v="Sweter wełniany XL"/>
    <s v="Odzież"/>
    <x v="1"/>
    <n v="4"/>
    <n v="179.05"/>
    <n v="716.2"/>
  </r>
  <r>
    <x v="191"/>
    <s v="Sweter wełniany XL"/>
    <s v="Odzież"/>
    <x v="2"/>
    <n v="7"/>
    <n v="170.86"/>
    <n v="1196.02"/>
  </r>
  <r>
    <x v="191"/>
    <s v="Sweter wełniany XL"/>
    <s v="Odzież"/>
    <x v="3"/>
    <n v="6"/>
    <n v="169.54"/>
    <n v="1017.24"/>
  </r>
  <r>
    <x v="191"/>
    <s v="Sweter wełniany XL"/>
    <s v="Odzież"/>
    <x v="4"/>
    <n v="0"/>
    <n v="169.72"/>
    <n v="0"/>
  </r>
  <r>
    <x v="191"/>
    <s v="Sweter wełniany XL"/>
    <s v="Odzież"/>
    <x v="5"/>
    <n v="8"/>
    <n v="184.22"/>
    <n v="1473.76"/>
  </r>
  <r>
    <x v="191"/>
    <s v="Sweter wełniany XL"/>
    <s v="Odzież"/>
    <x v="6"/>
    <n v="24"/>
    <n v="185.24"/>
    <n v="4445.76"/>
  </r>
  <r>
    <x v="191"/>
    <s v="Sweter wełniany XL"/>
    <s v="Odzież"/>
    <x v="7"/>
    <n v="20"/>
    <n v="178.8"/>
    <n v="3576"/>
  </r>
  <r>
    <x v="191"/>
    <s v="Sweter wełniany XL"/>
    <s v="Odzież"/>
    <x v="8"/>
    <n v="3"/>
    <n v="185.63"/>
    <n v="556.89"/>
  </r>
  <r>
    <x v="191"/>
    <s v="Sweter wełniany XL"/>
    <s v="Odzież"/>
    <x v="9"/>
    <n v="7"/>
    <n v="180.84"/>
    <n v="1265.8800000000001"/>
  </r>
  <r>
    <x v="191"/>
    <s v="Sweter wełniany XL"/>
    <s v="Odzież"/>
    <x v="10"/>
    <n v="0"/>
    <n v="176.96"/>
    <n v="0"/>
  </r>
  <r>
    <x v="191"/>
    <s v="Sweter wełniany XL"/>
    <s v="Odzież"/>
    <x v="11"/>
    <n v="6"/>
    <n v="181.28"/>
    <n v="1087.68"/>
  </r>
  <r>
    <x v="191"/>
    <s v="Sweter wełniany XL"/>
    <s v="Odzież"/>
    <x v="12"/>
    <n v="8"/>
    <n v="173.51"/>
    <n v="1388.08"/>
  </r>
  <r>
    <x v="191"/>
    <s v="Sweter wełniany XL"/>
    <s v="Odzież"/>
    <x v="13"/>
    <n v="6"/>
    <n v="173.43"/>
    <n v="1040.58"/>
  </r>
  <r>
    <x v="191"/>
    <s v="Sweter wełniany XL"/>
    <s v="Odzież"/>
    <x v="14"/>
    <n v="7"/>
    <n v="173.82"/>
    <n v="1216.74"/>
  </r>
  <r>
    <x v="191"/>
    <s v="Sweter wełniany XL"/>
    <s v="Odzież"/>
    <x v="15"/>
    <n v="7"/>
    <n v="179.71"/>
    <n v="1257.97"/>
  </r>
  <r>
    <x v="191"/>
    <s v="Sweter wełniany XL"/>
    <s v="Odzież"/>
    <x v="16"/>
    <n v="16"/>
    <n v="170.98"/>
    <n v="2735.68"/>
  </r>
  <r>
    <x v="191"/>
    <s v="Sweter wełniany XL"/>
    <s v="Odzież"/>
    <x v="17"/>
    <n v="16"/>
    <n v="175.68"/>
    <n v="2810.88"/>
  </r>
  <r>
    <x v="191"/>
    <s v="Sweter wełniany XL"/>
    <s v="Odzież"/>
    <x v="18"/>
    <n v="24"/>
    <n v="180.98"/>
    <n v="4343.5199999999995"/>
  </r>
  <r>
    <x v="191"/>
    <s v="Sweter wełniany XL"/>
    <s v="Odzież"/>
    <x v="19"/>
    <n v="7"/>
    <n v="181.89"/>
    <n v="1273.23"/>
  </r>
  <r>
    <x v="191"/>
    <s v="Sweter wełniany XL"/>
    <s v="Odzież"/>
    <x v="20"/>
    <n v="7"/>
    <n v="178.1"/>
    <n v="1246.7"/>
  </r>
  <r>
    <x v="191"/>
    <s v="Sweter wełniany XL"/>
    <s v="Odzież"/>
    <x v="21"/>
    <n v="0"/>
    <n v="173.22"/>
    <n v="0"/>
  </r>
  <r>
    <x v="191"/>
    <s v="Sweter wełniany XL"/>
    <s v="Odzież"/>
    <x v="22"/>
    <n v="0"/>
    <n v="169.49"/>
    <n v="0"/>
  </r>
  <r>
    <x v="191"/>
    <s v="Sweter wełniany XL"/>
    <s v="Odzież"/>
    <x v="23"/>
    <n v="7"/>
    <n v="184.23"/>
    <n v="1289.6099999999999"/>
  </r>
  <r>
    <x v="192"/>
    <s v="Kawa mielona 500g Plus"/>
    <s v="Spożywcze"/>
    <x v="0"/>
    <n v="4"/>
    <n v="37.979999999999997"/>
    <n v="151.91999999999999"/>
  </r>
  <r>
    <x v="192"/>
    <s v="Kawa mielona 500g Plus"/>
    <s v="Spożywcze"/>
    <x v="1"/>
    <n v="0"/>
    <n v="37.119999999999997"/>
    <n v="0"/>
  </r>
  <r>
    <x v="192"/>
    <s v="Kawa mielona 500g Plus"/>
    <s v="Spożywcze"/>
    <x v="2"/>
    <n v="0"/>
    <n v="39.630000000000003"/>
    <n v="0"/>
  </r>
  <r>
    <x v="192"/>
    <s v="Kawa mielona 500g Plus"/>
    <s v="Spożywcze"/>
    <x v="3"/>
    <n v="0"/>
    <n v="40.24"/>
    <n v="0"/>
  </r>
  <r>
    <x v="192"/>
    <s v="Kawa mielona 500g Plus"/>
    <s v="Spożywcze"/>
    <x v="4"/>
    <n v="0"/>
    <n v="37.64"/>
    <n v="0"/>
  </r>
  <r>
    <x v="192"/>
    <s v="Kawa mielona 500g Plus"/>
    <s v="Spożywcze"/>
    <x v="5"/>
    <n v="1"/>
    <n v="38.869999999999997"/>
    <n v="38.869999999999997"/>
  </r>
  <r>
    <x v="192"/>
    <s v="Kawa mielona 500g Plus"/>
    <s v="Spożywcze"/>
    <x v="6"/>
    <n v="10"/>
    <n v="38.44"/>
    <n v="384.4"/>
  </r>
  <r>
    <x v="192"/>
    <s v="Kawa mielona 500g Plus"/>
    <s v="Spożywcze"/>
    <x v="7"/>
    <n v="12"/>
    <n v="39.11"/>
    <n v="469.32"/>
  </r>
  <r>
    <x v="192"/>
    <s v="Kawa mielona 500g Plus"/>
    <s v="Spożywcze"/>
    <x v="8"/>
    <n v="8"/>
    <n v="39.5"/>
    <n v="316"/>
  </r>
  <r>
    <x v="192"/>
    <s v="Kawa mielona 500g Plus"/>
    <s v="Spożywcze"/>
    <x v="9"/>
    <n v="8"/>
    <n v="39.75"/>
    <n v="318"/>
  </r>
  <r>
    <x v="192"/>
    <s v="Kawa mielona 500g Plus"/>
    <s v="Spożywcze"/>
    <x v="10"/>
    <n v="0"/>
    <n v="38.92"/>
    <n v="0"/>
  </r>
  <r>
    <x v="192"/>
    <s v="Kawa mielona 500g Plus"/>
    <s v="Spożywcze"/>
    <x v="11"/>
    <n v="5"/>
    <n v="37.97"/>
    <n v="189.85"/>
  </r>
  <r>
    <x v="192"/>
    <s v="Kawa mielona 500g Plus"/>
    <s v="Spożywcze"/>
    <x v="12"/>
    <n v="0"/>
    <n v="39.42"/>
    <n v="0"/>
  </r>
  <r>
    <x v="192"/>
    <s v="Kawa mielona 500g Plus"/>
    <s v="Spożywcze"/>
    <x v="13"/>
    <n v="8"/>
    <n v="39.299999999999997"/>
    <n v="314.39999999999998"/>
  </r>
  <r>
    <x v="192"/>
    <s v="Kawa mielona 500g Plus"/>
    <s v="Spożywcze"/>
    <x v="14"/>
    <n v="0"/>
    <n v="38.590000000000003"/>
    <n v="0"/>
  </r>
  <r>
    <x v="192"/>
    <s v="Kawa mielona 500g Plus"/>
    <s v="Spożywcze"/>
    <x v="15"/>
    <n v="6"/>
    <n v="39.700000000000003"/>
    <n v="238.20000000000002"/>
  </r>
  <r>
    <x v="192"/>
    <s v="Kawa mielona 500g Plus"/>
    <s v="Spożywcze"/>
    <x v="16"/>
    <n v="0"/>
    <n v="38.99"/>
    <n v="0"/>
  </r>
  <r>
    <x v="192"/>
    <s v="Kawa mielona 500g Plus"/>
    <s v="Spożywcze"/>
    <x v="17"/>
    <n v="8"/>
    <n v="37.94"/>
    <n v="303.52"/>
  </r>
  <r>
    <x v="192"/>
    <s v="Kawa mielona 500g Plus"/>
    <s v="Spożywcze"/>
    <x v="18"/>
    <n v="0"/>
    <n v="37.35"/>
    <n v="0"/>
  </r>
  <r>
    <x v="192"/>
    <s v="Kawa mielona 500g Plus"/>
    <s v="Spożywcze"/>
    <x v="19"/>
    <n v="0"/>
    <n v="37.92"/>
    <n v="0"/>
  </r>
  <r>
    <x v="192"/>
    <s v="Kawa mielona 500g Plus"/>
    <s v="Spożywcze"/>
    <x v="20"/>
    <n v="0"/>
    <n v="37.08"/>
    <n v="0"/>
  </r>
  <r>
    <x v="192"/>
    <s v="Kawa mielona 500g Plus"/>
    <s v="Spożywcze"/>
    <x v="21"/>
    <n v="0"/>
    <n v="39.26"/>
    <n v="0"/>
  </r>
  <r>
    <x v="192"/>
    <s v="Kawa mielona 500g Plus"/>
    <s v="Spożywcze"/>
    <x v="22"/>
    <n v="0"/>
    <n v="37.53"/>
    <n v="0"/>
  </r>
  <r>
    <x v="192"/>
    <s v="Kawa mielona 500g Plus"/>
    <s v="Spożywcze"/>
    <x v="23"/>
    <n v="0"/>
    <n v="36.97"/>
    <n v="0"/>
  </r>
  <r>
    <x v="193"/>
    <s v="Legginsy sportowe XL"/>
    <s v="Odzież"/>
    <x v="0"/>
    <n v="1"/>
    <n v="191.48"/>
    <n v="191.48"/>
  </r>
  <r>
    <x v="193"/>
    <s v="Legginsy sportowe XL"/>
    <s v="Odzież"/>
    <x v="1"/>
    <n v="2"/>
    <n v="195.62"/>
    <n v="391.24"/>
  </r>
  <r>
    <x v="193"/>
    <s v="Legginsy sportowe XL"/>
    <s v="Odzież"/>
    <x v="2"/>
    <n v="1"/>
    <n v="195.52"/>
    <n v="195.52"/>
  </r>
  <r>
    <x v="193"/>
    <s v="Legginsy sportowe XL"/>
    <s v="Odzież"/>
    <x v="3"/>
    <n v="2"/>
    <n v="208.25"/>
    <n v="416.5"/>
  </r>
  <r>
    <x v="193"/>
    <s v="Legginsy sportowe XL"/>
    <s v="Odzież"/>
    <x v="4"/>
    <n v="1"/>
    <n v="199.76"/>
    <n v="199.76"/>
  </r>
  <r>
    <x v="193"/>
    <s v="Legginsy sportowe XL"/>
    <s v="Odzież"/>
    <x v="5"/>
    <n v="1"/>
    <n v="202.33"/>
    <n v="202.33"/>
  </r>
  <r>
    <x v="193"/>
    <s v="Legginsy sportowe XL"/>
    <s v="Odzież"/>
    <x v="6"/>
    <n v="0"/>
    <n v="205.11"/>
    <n v="0"/>
  </r>
  <r>
    <x v="193"/>
    <s v="Legginsy sportowe XL"/>
    <s v="Odzież"/>
    <x v="7"/>
    <n v="0"/>
    <n v="202.9"/>
    <n v="0"/>
  </r>
  <r>
    <x v="193"/>
    <s v="Legginsy sportowe XL"/>
    <s v="Odzież"/>
    <x v="8"/>
    <n v="0"/>
    <n v="203.86"/>
    <n v="0"/>
  </r>
  <r>
    <x v="193"/>
    <s v="Legginsy sportowe XL"/>
    <s v="Odzież"/>
    <x v="9"/>
    <n v="1"/>
    <n v="194.77"/>
    <n v="194.77"/>
  </r>
  <r>
    <x v="193"/>
    <s v="Legginsy sportowe XL"/>
    <s v="Odzież"/>
    <x v="10"/>
    <n v="1"/>
    <n v="200.52"/>
    <n v="200.52"/>
  </r>
  <r>
    <x v="193"/>
    <s v="Legginsy sportowe XL"/>
    <s v="Odzież"/>
    <x v="11"/>
    <n v="1"/>
    <n v="208.94"/>
    <n v="208.94"/>
  </r>
  <r>
    <x v="193"/>
    <s v="Legginsy sportowe XL"/>
    <s v="Odzież"/>
    <x v="12"/>
    <n v="2"/>
    <n v="198.5"/>
    <n v="397"/>
  </r>
  <r>
    <x v="193"/>
    <s v="Legginsy sportowe XL"/>
    <s v="Odzież"/>
    <x v="13"/>
    <n v="2"/>
    <n v="198.7"/>
    <n v="397.4"/>
  </r>
  <r>
    <x v="193"/>
    <s v="Legginsy sportowe XL"/>
    <s v="Odzież"/>
    <x v="14"/>
    <n v="2"/>
    <n v="208.61"/>
    <n v="417.22"/>
  </r>
  <r>
    <x v="193"/>
    <s v="Legginsy sportowe XL"/>
    <s v="Odzież"/>
    <x v="15"/>
    <n v="2"/>
    <n v="204.38"/>
    <n v="408.76"/>
  </r>
  <r>
    <x v="193"/>
    <s v="Legginsy sportowe XL"/>
    <s v="Odzież"/>
    <x v="16"/>
    <n v="1"/>
    <n v="206.87"/>
    <n v="206.87"/>
  </r>
  <r>
    <x v="193"/>
    <s v="Legginsy sportowe XL"/>
    <s v="Odzież"/>
    <x v="17"/>
    <n v="1"/>
    <n v="202.56"/>
    <n v="202.56"/>
  </r>
  <r>
    <x v="193"/>
    <s v="Legginsy sportowe XL"/>
    <s v="Odzież"/>
    <x v="18"/>
    <n v="1"/>
    <n v="195.24"/>
    <n v="195.24"/>
  </r>
  <r>
    <x v="193"/>
    <s v="Legginsy sportowe XL"/>
    <s v="Odzież"/>
    <x v="19"/>
    <n v="0"/>
    <n v="206.64"/>
    <n v="0"/>
  </r>
  <r>
    <x v="193"/>
    <s v="Legginsy sportowe XL"/>
    <s v="Odzież"/>
    <x v="20"/>
    <n v="0"/>
    <n v="205.4"/>
    <n v="0"/>
  </r>
  <r>
    <x v="193"/>
    <s v="Legginsy sportowe XL"/>
    <s v="Odzież"/>
    <x v="21"/>
    <n v="1"/>
    <n v="209.43"/>
    <n v="209.43"/>
  </r>
  <r>
    <x v="193"/>
    <s v="Legginsy sportowe XL"/>
    <s v="Odzież"/>
    <x v="22"/>
    <n v="1"/>
    <n v="203.32"/>
    <n v="203.32"/>
  </r>
  <r>
    <x v="193"/>
    <s v="Legginsy sportowe XL"/>
    <s v="Odzież"/>
    <x v="23"/>
    <n v="2"/>
    <n v="194.27"/>
    <n v="388.54"/>
  </r>
  <r>
    <x v="194"/>
    <s v="Kosiarka elektryczna Premium"/>
    <s v="Ogród"/>
    <x v="0"/>
    <n v="40"/>
    <n v="406.99"/>
    <n v="16279.6"/>
  </r>
  <r>
    <x v="194"/>
    <s v="Kosiarka elektryczna Premium"/>
    <s v="Ogród"/>
    <x v="1"/>
    <n v="41"/>
    <n v="428.33"/>
    <n v="17561.53"/>
  </r>
  <r>
    <x v="194"/>
    <s v="Kosiarka elektryczna Premium"/>
    <s v="Ogród"/>
    <x v="2"/>
    <n v="44"/>
    <n v="417.94"/>
    <n v="18389.36"/>
  </r>
  <r>
    <x v="194"/>
    <s v="Kosiarka elektryczna Premium"/>
    <s v="Ogród"/>
    <x v="3"/>
    <n v="48"/>
    <n v="440.16"/>
    <n v="21127.68"/>
  </r>
  <r>
    <x v="194"/>
    <s v="Kosiarka elektryczna Premium"/>
    <s v="Ogród"/>
    <x v="4"/>
    <n v="38"/>
    <n v="422.65"/>
    <n v="16060.699999999999"/>
  </r>
  <r>
    <x v="194"/>
    <s v="Kosiarka elektryczna Premium"/>
    <s v="Ogród"/>
    <x v="5"/>
    <n v="39"/>
    <n v="419.46"/>
    <n v="16358.939999999999"/>
  </r>
  <r>
    <x v="194"/>
    <s v="Kosiarka elektryczna Premium"/>
    <s v="Ogród"/>
    <x v="6"/>
    <n v="37"/>
    <n v="435.71"/>
    <n v="16121.269999999999"/>
  </r>
  <r>
    <x v="194"/>
    <s v="Kosiarka elektryczna Premium"/>
    <s v="Ogród"/>
    <x v="7"/>
    <n v="36"/>
    <n v="432.52"/>
    <n v="15570.72"/>
  </r>
  <r>
    <x v="194"/>
    <s v="Kosiarka elektryczna Premium"/>
    <s v="Ogród"/>
    <x v="8"/>
    <n v="36"/>
    <n v="438.75"/>
    <n v="15795"/>
  </r>
  <r>
    <x v="194"/>
    <s v="Kosiarka elektryczna Premium"/>
    <s v="Ogród"/>
    <x v="9"/>
    <n v="36"/>
    <n v="426.18"/>
    <n v="15342.48"/>
  </r>
  <r>
    <x v="194"/>
    <s v="Kosiarka elektryczna Premium"/>
    <s v="Ogród"/>
    <x v="10"/>
    <n v="39"/>
    <n v="405.15"/>
    <n v="15800.849999999999"/>
  </r>
  <r>
    <x v="194"/>
    <s v="Kosiarka elektryczna Premium"/>
    <s v="Ogród"/>
    <x v="11"/>
    <n v="38"/>
    <n v="426.28"/>
    <n v="16198.64"/>
  </r>
  <r>
    <x v="194"/>
    <s v="Kosiarka elektryczna Premium"/>
    <s v="Ogród"/>
    <x v="12"/>
    <n v="42"/>
    <n v="406.87"/>
    <n v="17088.54"/>
  </r>
  <r>
    <x v="194"/>
    <s v="Kosiarka elektryczna Premium"/>
    <s v="Ogród"/>
    <x v="13"/>
    <n v="45"/>
    <n v="413.23"/>
    <n v="18595.350000000002"/>
  </r>
  <r>
    <x v="194"/>
    <s v="Kosiarka elektryczna Premium"/>
    <s v="Ogród"/>
    <x v="14"/>
    <n v="49"/>
    <n v="429.64"/>
    <n v="21052.36"/>
  </r>
  <r>
    <x v="194"/>
    <s v="Kosiarka elektryczna Premium"/>
    <s v="Ogród"/>
    <x v="15"/>
    <n v="42"/>
    <n v="439.58"/>
    <n v="18462.36"/>
  </r>
  <r>
    <x v="194"/>
    <s v="Kosiarka elektryczna Premium"/>
    <s v="Ogród"/>
    <x v="16"/>
    <n v="42"/>
    <n v="427.06"/>
    <n v="17936.52"/>
  </r>
  <r>
    <x v="194"/>
    <s v="Kosiarka elektryczna Premium"/>
    <s v="Ogród"/>
    <x v="17"/>
    <n v="42"/>
    <n v="408.93"/>
    <n v="17175.060000000001"/>
  </r>
  <r>
    <x v="194"/>
    <s v="Kosiarka elektryczna Premium"/>
    <s v="Ogród"/>
    <x v="18"/>
    <n v="36"/>
    <n v="431.83"/>
    <n v="15545.88"/>
  </r>
  <r>
    <x v="194"/>
    <s v="Kosiarka elektryczna Premium"/>
    <s v="Ogród"/>
    <x v="19"/>
    <n v="37"/>
    <n v="400.31"/>
    <n v="14811.47"/>
  </r>
  <r>
    <x v="194"/>
    <s v="Kosiarka elektryczna Premium"/>
    <s v="Ogród"/>
    <x v="20"/>
    <n v="38"/>
    <n v="440.02"/>
    <n v="16720.759999999998"/>
  </r>
  <r>
    <x v="194"/>
    <s v="Kosiarka elektryczna Premium"/>
    <s v="Ogród"/>
    <x v="21"/>
    <n v="41"/>
    <n v="419.02"/>
    <n v="17179.82"/>
  </r>
  <r>
    <x v="194"/>
    <s v="Kosiarka elektryczna Premium"/>
    <s v="Ogród"/>
    <x v="22"/>
    <n v="42"/>
    <n v="414.62"/>
    <n v="17414.04"/>
  </r>
  <r>
    <x v="194"/>
    <s v="Kosiarka elektryczna Premium"/>
    <s v="Ogród"/>
    <x v="23"/>
    <n v="41"/>
    <n v="400.16"/>
    <n v="16406.560000000001"/>
  </r>
  <r>
    <x v="195"/>
    <s v="Puzzle 1000 elementów Mini"/>
    <s v="Zabawki"/>
    <x v="0"/>
    <n v="79"/>
    <n v="238.87"/>
    <n v="18870.73"/>
  </r>
  <r>
    <x v="195"/>
    <s v="Puzzle 1000 elementów Mini"/>
    <s v="Zabawki"/>
    <x v="1"/>
    <n v="69"/>
    <n v="226.11"/>
    <n v="15601.59"/>
  </r>
  <r>
    <x v="195"/>
    <s v="Puzzle 1000 elementów Mini"/>
    <s v="Zabawki"/>
    <x v="2"/>
    <n v="41"/>
    <n v="247.81"/>
    <n v="10160.210000000001"/>
  </r>
  <r>
    <x v="195"/>
    <s v="Puzzle 1000 elementów Mini"/>
    <s v="Zabawki"/>
    <x v="3"/>
    <n v="12"/>
    <n v="248.2"/>
    <n v="2978.3999999999996"/>
  </r>
  <r>
    <x v="195"/>
    <s v="Puzzle 1000 elementów Mini"/>
    <s v="Zabawki"/>
    <x v="4"/>
    <n v="10"/>
    <n v="247.71"/>
    <n v="2477.1"/>
  </r>
  <r>
    <x v="195"/>
    <s v="Puzzle 1000 elementów Mini"/>
    <s v="Zabawki"/>
    <x v="5"/>
    <n v="11"/>
    <n v="226.93"/>
    <n v="2496.23"/>
  </r>
  <r>
    <x v="195"/>
    <s v="Puzzle 1000 elementów Mini"/>
    <s v="Zabawki"/>
    <x v="6"/>
    <n v="33"/>
    <n v="234.24"/>
    <n v="7729.92"/>
  </r>
  <r>
    <x v="195"/>
    <s v="Puzzle 1000 elementów Mini"/>
    <s v="Zabawki"/>
    <x v="7"/>
    <n v="52"/>
    <n v="233.77"/>
    <n v="12156.04"/>
  </r>
  <r>
    <x v="195"/>
    <s v="Puzzle 1000 elementów Mini"/>
    <s v="Zabawki"/>
    <x v="8"/>
    <n v="52"/>
    <n v="242.68"/>
    <n v="12619.36"/>
  </r>
  <r>
    <x v="195"/>
    <s v="Puzzle 1000 elementów Mini"/>
    <s v="Zabawki"/>
    <x v="9"/>
    <n v="76"/>
    <n v="243.04"/>
    <n v="18471.04"/>
  </r>
  <r>
    <x v="195"/>
    <s v="Puzzle 1000 elementów Mini"/>
    <s v="Zabawki"/>
    <x v="10"/>
    <n v="112"/>
    <n v="243.33"/>
    <n v="27252.960000000003"/>
  </r>
  <r>
    <x v="195"/>
    <s v="Puzzle 1000 elementów Mini"/>
    <s v="Zabawki"/>
    <x v="11"/>
    <n v="58"/>
    <n v="228.56"/>
    <n v="13256.48"/>
  </r>
  <r>
    <x v="195"/>
    <s v="Puzzle 1000 elementów Mini"/>
    <s v="Zabawki"/>
    <x v="12"/>
    <n v="62"/>
    <n v="235.38"/>
    <n v="14593.56"/>
  </r>
  <r>
    <x v="195"/>
    <s v="Puzzle 1000 elementów Mini"/>
    <s v="Zabawki"/>
    <x v="13"/>
    <n v="58"/>
    <n v="235.57"/>
    <n v="13663.06"/>
  </r>
  <r>
    <x v="195"/>
    <s v="Puzzle 1000 elementów Mini"/>
    <s v="Zabawki"/>
    <x v="14"/>
    <n v="34"/>
    <n v="226.39"/>
    <n v="7697.2599999999993"/>
  </r>
  <r>
    <x v="195"/>
    <s v="Puzzle 1000 elementów Mini"/>
    <s v="Zabawki"/>
    <x v="15"/>
    <n v="13"/>
    <n v="229.3"/>
    <n v="2980.9"/>
  </r>
  <r>
    <x v="195"/>
    <s v="Puzzle 1000 elementów Mini"/>
    <s v="Zabawki"/>
    <x v="16"/>
    <n v="10"/>
    <n v="236.74"/>
    <n v="2367.4"/>
  </r>
  <r>
    <x v="195"/>
    <s v="Puzzle 1000 elementów Mini"/>
    <s v="Zabawki"/>
    <x v="17"/>
    <n v="9"/>
    <n v="243.99"/>
    <n v="2195.91"/>
  </r>
  <r>
    <x v="195"/>
    <s v="Puzzle 1000 elementów Mini"/>
    <s v="Zabawki"/>
    <x v="18"/>
    <n v="20"/>
    <n v="244.1"/>
    <n v="4882"/>
  </r>
  <r>
    <x v="195"/>
    <s v="Puzzle 1000 elementów Mini"/>
    <s v="Zabawki"/>
    <x v="19"/>
    <n v="46"/>
    <n v="227.48"/>
    <n v="10464.08"/>
  </r>
  <r>
    <x v="195"/>
    <s v="Puzzle 1000 elementów Mini"/>
    <s v="Zabawki"/>
    <x v="20"/>
    <n v="46"/>
    <n v="244.88"/>
    <n v="11264.48"/>
  </r>
  <r>
    <x v="195"/>
    <s v="Puzzle 1000 elementów Mini"/>
    <s v="Zabawki"/>
    <x v="21"/>
    <n v="69"/>
    <n v="235.17"/>
    <n v="16226.73"/>
  </r>
  <r>
    <x v="195"/>
    <s v="Puzzle 1000 elementów Mini"/>
    <s v="Zabawki"/>
    <x v="22"/>
    <n v="89"/>
    <n v="231.11"/>
    <n v="20568.79"/>
  </r>
  <r>
    <x v="195"/>
    <s v="Puzzle 1000 elementów Mini"/>
    <s v="Zabawki"/>
    <x v="23"/>
    <n v="98"/>
    <n v="238.55"/>
    <n v="23377.9"/>
  </r>
  <r>
    <x v="196"/>
    <s v="Spodnie jeansowe Plus"/>
    <s v="Odzież"/>
    <x v="0"/>
    <n v="30"/>
    <n v="196.37"/>
    <n v="5891.1"/>
  </r>
  <r>
    <x v="196"/>
    <s v="Spodnie jeansowe Plus"/>
    <s v="Odzież"/>
    <x v="1"/>
    <n v="31"/>
    <n v="193.29"/>
    <n v="5991.99"/>
  </r>
  <r>
    <x v="196"/>
    <s v="Spodnie jeansowe Plus"/>
    <s v="Odzież"/>
    <x v="2"/>
    <n v="30"/>
    <n v="190.18"/>
    <n v="5705.4000000000005"/>
  </r>
  <r>
    <x v="196"/>
    <s v="Spodnie jeansowe Plus"/>
    <s v="Odzież"/>
    <x v="3"/>
    <n v="34"/>
    <n v="200.02"/>
    <n v="6800.68"/>
  </r>
  <r>
    <x v="196"/>
    <s v="Spodnie jeansowe Plus"/>
    <s v="Odzież"/>
    <x v="4"/>
    <n v="33"/>
    <n v="189.55"/>
    <n v="6255.1500000000005"/>
  </r>
  <r>
    <x v="196"/>
    <s v="Spodnie jeansowe Plus"/>
    <s v="Odzież"/>
    <x v="5"/>
    <n v="31"/>
    <n v="189.83"/>
    <n v="5884.7300000000005"/>
  </r>
  <r>
    <x v="196"/>
    <s v="Spodnie jeansowe Plus"/>
    <s v="Odzież"/>
    <x v="6"/>
    <n v="28"/>
    <n v="195.26"/>
    <n v="5467.28"/>
  </r>
  <r>
    <x v="196"/>
    <s v="Spodnie jeansowe Plus"/>
    <s v="Odzież"/>
    <x v="7"/>
    <n v="34"/>
    <n v="202.44"/>
    <n v="6882.96"/>
  </r>
  <r>
    <x v="196"/>
    <s v="Spodnie jeansowe Plus"/>
    <s v="Odzież"/>
    <x v="8"/>
    <n v="35"/>
    <n v="195.36"/>
    <n v="6837.6"/>
  </r>
  <r>
    <x v="196"/>
    <s v="Spodnie jeansowe Plus"/>
    <s v="Odzież"/>
    <x v="9"/>
    <n v="36"/>
    <n v="196.37"/>
    <n v="7069.32"/>
  </r>
  <r>
    <x v="196"/>
    <s v="Spodnie jeansowe Plus"/>
    <s v="Odzież"/>
    <x v="10"/>
    <n v="30"/>
    <n v="195.06"/>
    <n v="5851.8"/>
  </r>
  <r>
    <x v="196"/>
    <s v="Spodnie jeansowe Plus"/>
    <s v="Odzież"/>
    <x v="11"/>
    <n v="35"/>
    <n v="194.02"/>
    <n v="6790.7000000000007"/>
  </r>
  <r>
    <x v="196"/>
    <s v="Spodnie jeansowe Plus"/>
    <s v="Odzież"/>
    <x v="12"/>
    <n v="32"/>
    <n v="206.1"/>
    <n v="6595.2"/>
  </r>
  <r>
    <x v="196"/>
    <s v="Spodnie jeansowe Plus"/>
    <s v="Odzież"/>
    <x v="13"/>
    <n v="32"/>
    <n v="205.05"/>
    <n v="6561.6"/>
  </r>
  <r>
    <x v="196"/>
    <s v="Spodnie jeansowe Plus"/>
    <s v="Odzież"/>
    <x v="14"/>
    <n v="32"/>
    <n v="200.52"/>
    <n v="6416.64"/>
  </r>
  <r>
    <x v="196"/>
    <s v="Spodnie jeansowe Plus"/>
    <s v="Odzież"/>
    <x v="15"/>
    <n v="33"/>
    <n v="191.62"/>
    <n v="6323.46"/>
  </r>
  <r>
    <x v="196"/>
    <s v="Spodnie jeansowe Plus"/>
    <s v="Odzież"/>
    <x v="16"/>
    <n v="29"/>
    <n v="197.34"/>
    <n v="5722.86"/>
  </r>
  <r>
    <x v="196"/>
    <s v="Spodnie jeansowe Plus"/>
    <s v="Odzież"/>
    <x v="17"/>
    <n v="33"/>
    <n v="204.9"/>
    <n v="6761.7"/>
  </r>
  <r>
    <x v="196"/>
    <s v="Spodnie jeansowe Plus"/>
    <s v="Odzież"/>
    <x v="18"/>
    <n v="37"/>
    <n v="206.25"/>
    <n v="7631.25"/>
  </r>
  <r>
    <x v="196"/>
    <s v="Spodnie jeansowe Plus"/>
    <s v="Odzież"/>
    <x v="19"/>
    <n v="31"/>
    <n v="199.4"/>
    <n v="6181.4000000000005"/>
  </r>
  <r>
    <x v="196"/>
    <s v="Spodnie jeansowe Plus"/>
    <s v="Odzież"/>
    <x v="20"/>
    <n v="37"/>
    <n v="195.89"/>
    <n v="7247.9299999999994"/>
  </r>
  <r>
    <x v="196"/>
    <s v="Spodnie jeansowe Plus"/>
    <s v="Odzież"/>
    <x v="21"/>
    <n v="31"/>
    <n v="188.25"/>
    <n v="5835.75"/>
  </r>
  <r>
    <x v="196"/>
    <s v="Spodnie jeansowe Plus"/>
    <s v="Odzież"/>
    <x v="22"/>
    <n v="25"/>
    <n v="206.86"/>
    <n v="5171.5"/>
  </r>
  <r>
    <x v="196"/>
    <s v="Spodnie jeansowe Plus"/>
    <s v="Odzież"/>
    <x v="23"/>
    <n v="41"/>
    <n v="198.9"/>
    <n v="8154.9000000000005"/>
  </r>
  <r>
    <x v="197"/>
    <s v="Lampion ogrodowy Pro"/>
    <s v="Oświetlenie"/>
    <x v="0"/>
    <n v="9"/>
    <n v="118.55"/>
    <n v="1066.95"/>
  </r>
  <r>
    <x v="197"/>
    <s v="Lampion ogrodowy Pro"/>
    <s v="Oświetlenie"/>
    <x v="1"/>
    <n v="0"/>
    <n v="115.39"/>
    <n v="0"/>
  </r>
  <r>
    <x v="197"/>
    <s v="Lampion ogrodowy Pro"/>
    <s v="Oświetlenie"/>
    <x v="2"/>
    <n v="13"/>
    <n v="116.95"/>
    <n v="1520.3500000000001"/>
  </r>
  <r>
    <x v="197"/>
    <s v="Lampion ogrodowy Pro"/>
    <s v="Oświetlenie"/>
    <x v="3"/>
    <n v="0"/>
    <n v="114.88"/>
    <n v="0"/>
  </r>
  <r>
    <x v="197"/>
    <s v="Lampion ogrodowy Pro"/>
    <s v="Oświetlenie"/>
    <x v="4"/>
    <n v="0"/>
    <n v="119.23"/>
    <n v="0"/>
  </r>
  <r>
    <x v="197"/>
    <s v="Lampion ogrodowy Pro"/>
    <s v="Oświetlenie"/>
    <x v="5"/>
    <n v="4"/>
    <n v="116.39"/>
    <n v="465.56"/>
  </r>
  <r>
    <x v="197"/>
    <s v="Lampion ogrodowy Pro"/>
    <s v="Oświetlenie"/>
    <x v="6"/>
    <n v="5"/>
    <n v="119.21"/>
    <n v="596.04999999999995"/>
  </r>
  <r>
    <x v="197"/>
    <s v="Lampion ogrodowy Pro"/>
    <s v="Oświetlenie"/>
    <x v="7"/>
    <n v="0"/>
    <n v="120.72"/>
    <n v="0"/>
  </r>
  <r>
    <x v="197"/>
    <s v="Lampion ogrodowy Pro"/>
    <s v="Oświetlenie"/>
    <x v="8"/>
    <n v="3"/>
    <n v="118.84"/>
    <n v="356.52"/>
  </r>
  <r>
    <x v="197"/>
    <s v="Lampion ogrodowy Pro"/>
    <s v="Oświetlenie"/>
    <x v="9"/>
    <n v="7"/>
    <n v="113.23"/>
    <n v="792.61"/>
  </r>
  <r>
    <x v="197"/>
    <s v="Lampion ogrodowy Pro"/>
    <s v="Oświetlenie"/>
    <x v="10"/>
    <n v="3"/>
    <n v="120.3"/>
    <n v="360.9"/>
  </r>
  <r>
    <x v="197"/>
    <s v="Lampion ogrodowy Pro"/>
    <s v="Oświetlenie"/>
    <x v="11"/>
    <n v="3"/>
    <n v="121.84"/>
    <n v="365.52"/>
  </r>
  <r>
    <x v="197"/>
    <s v="Lampion ogrodowy Pro"/>
    <s v="Oświetlenie"/>
    <x v="12"/>
    <n v="2"/>
    <n v="117.42"/>
    <n v="234.84"/>
  </r>
  <r>
    <x v="197"/>
    <s v="Lampion ogrodowy Pro"/>
    <s v="Oświetlenie"/>
    <x v="13"/>
    <n v="0"/>
    <n v="118.54"/>
    <n v="0"/>
  </r>
  <r>
    <x v="197"/>
    <s v="Lampion ogrodowy Pro"/>
    <s v="Oświetlenie"/>
    <x v="14"/>
    <n v="14"/>
    <n v="113.03"/>
    <n v="1582.42"/>
  </r>
  <r>
    <x v="197"/>
    <s v="Lampion ogrodowy Pro"/>
    <s v="Oświetlenie"/>
    <x v="15"/>
    <n v="0"/>
    <n v="117.23"/>
    <n v="0"/>
  </r>
  <r>
    <x v="197"/>
    <s v="Lampion ogrodowy Pro"/>
    <s v="Oświetlenie"/>
    <x v="16"/>
    <n v="0"/>
    <n v="118.11"/>
    <n v="0"/>
  </r>
  <r>
    <x v="197"/>
    <s v="Lampion ogrodowy Pro"/>
    <s v="Oświetlenie"/>
    <x v="17"/>
    <n v="16"/>
    <n v="121.7"/>
    <n v="1947.2"/>
  </r>
  <r>
    <x v="197"/>
    <s v="Lampion ogrodowy Pro"/>
    <s v="Oświetlenie"/>
    <x v="18"/>
    <n v="1"/>
    <n v="118.32"/>
    <n v="118.32"/>
  </r>
  <r>
    <x v="197"/>
    <s v="Lampion ogrodowy Pro"/>
    <s v="Oświetlenie"/>
    <x v="19"/>
    <n v="4"/>
    <n v="116.71"/>
    <n v="466.84"/>
  </r>
  <r>
    <x v="197"/>
    <s v="Lampion ogrodowy Pro"/>
    <s v="Oświetlenie"/>
    <x v="20"/>
    <n v="4"/>
    <n v="119.52"/>
    <n v="478.08"/>
  </r>
  <r>
    <x v="197"/>
    <s v="Lampion ogrodowy Pro"/>
    <s v="Oświetlenie"/>
    <x v="21"/>
    <n v="4"/>
    <n v="114.58"/>
    <n v="458.32"/>
  </r>
  <r>
    <x v="197"/>
    <s v="Lampion ogrodowy Pro"/>
    <s v="Oświetlenie"/>
    <x v="22"/>
    <n v="0"/>
    <n v="117.46"/>
    <n v="0"/>
  </r>
  <r>
    <x v="197"/>
    <s v="Lampion ogrodowy Pro"/>
    <s v="Oświetlenie"/>
    <x v="23"/>
    <n v="9"/>
    <n v="116.65"/>
    <n v="1049.8500000000001"/>
  </r>
  <r>
    <x v="198"/>
    <s v="Biurko komputerowe Advanced"/>
    <s v="Meble"/>
    <x v="0"/>
    <n v="22"/>
    <n v="1084.81"/>
    <n v="23865.82"/>
  </r>
  <r>
    <x v="198"/>
    <s v="Biurko komputerowe Advanced"/>
    <s v="Meble"/>
    <x v="1"/>
    <n v="19"/>
    <n v="1040.3800000000001"/>
    <n v="19767.22"/>
  </r>
  <r>
    <x v="198"/>
    <s v="Biurko komputerowe Advanced"/>
    <s v="Meble"/>
    <x v="2"/>
    <n v="0"/>
    <n v="1053.6300000000001"/>
    <n v="0"/>
  </r>
  <r>
    <x v="198"/>
    <s v="Biurko komputerowe Advanced"/>
    <s v="Meble"/>
    <x v="3"/>
    <n v="0"/>
    <n v="1073.04"/>
    <n v="0"/>
  </r>
  <r>
    <x v="198"/>
    <s v="Biurko komputerowe Advanced"/>
    <s v="Meble"/>
    <x v="4"/>
    <n v="3"/>
    <n v="1082.01"/>
    <n v="3246.0299999999997"/>
  </r>
  <r>
    <x v="198"/>
    <s v="Biurko komputerowe Advanced"/>
    <s v="Meble"/>
    <x v="5"/>
    <n v="10"/>
    <n v="1065.8900000000001"/>
    <n v="10658.900000000001"/>
  </r>
  <r>
    <x v="198"/>
    <s v="Biurko komputerowe Advanced"/>
    <s v="Meble"/>
    <x v="6"/>
    <n v="36"/>
    <n v="1101.4100000000001"/>
    <n v="39650.76"/>
  </r>
  <r>
    <x v="198"/>
    <s v="Biurko komputerowe Advanced"/>
    <s v="Meble"/>
    <x v="7"/>
    <n v="0"/>
    <n v="1099.54"/>
    <n v="0"/>
  </r>
  <r>
    <x v="198"/>
    <s v="Biurko komputerowe Advanced"/>
    <s v="Meble"/>
    <x v="8"/>
    <n v="0"/>
    <n v="1057.08"/>
    <n v="0"/>
  </r>
  <r>
    <x v="198"/>
    <s v="Biurko komputerowe Advanced"/>
    <s v="Meble"/>
    <x v="9"/>
    <n v="0"/>
    <n v="1105.26"/>
    <n v="0"/>
  </r>
  <r>
    <x v="198"/>
    <s v="Biurko komputerowe Advanced"/>
    <s v="Meble"/>
    <x v="10"/>
    <n v="0"/>
    <n v="1053.47"/>
    <n v="0"/>
  </r>
  <r>
    <x v="198"/>
    <s v="Biurko komputerowe Advanced"/>
    <s v="Meble"/>
    <x v="11"/>
    <n v="17"/>
    <n v="1099.93"/>
    <n v="18698.810000000001"/>
  </r>
  <r>
    <x v="198"/>
    <s v="Biurko komputerowe Advanced"/>
    <s v="Meble"/>
    <x v="12"/>
    <n v="0"/>
    <n v="1076.2"/>
    <n v="0"/>
  </r>
  <r>
    <x v="198"/>
    <s v="Biurko komputerowe Advanced"/>
    <s v="Meble"/>
    <x v="13"/>
    <n v="20"/>
    <n v="1009.86"/>
    <n v="20197.2"/>
  </r>
  <r>
    <x v="198"/>
    <s v="Biurko komputerowe Advanced"/>
    <s v="Meble"/>
    <x v="14"/>
    <n v="7"/>
    <n v="1037.8"/>
    <n v="7264.5999999999995"/>
  </r>
  <r>
    <x v="198"/>
    <s v="Biurko komputerowe Advanced"/>
    <s v="Meble"/>
    <x v="15"/>
    <n v="21"/>
    <n v="1074.5999999999999"/>
    <n v="22566.6"/>
  </r>
  <r>
    <x v="198"/>
    <s v="Biurko komputerowe Advanced"/>
    <s v="Meble"/>
    <x v="16"/>
    <n v="21"/>
    <n v="1042.0999999999999"/>
    <n v="21884.1"/>
  </r>
  <r>
    <x v="198"/>
    <s v="Biurko komputerowe Advanced"/>
    <s v="Meble"/>
    <x v="17"/>
    <n v="53"/>
    <n v="1035.05"/>
    <n v="54857.649999999994"/>
  </r>
  <r>
    <x v="198"/>
    <s v="Biurko komputerowe Advanced"/>
    <s v="Meble"/>
    <x v="18"/>
    <n v="40"/>
    <n v="1089.3900000000001"/>
    <n v="43575.600000000006"/>
  </r>
  <r>
    <x v="198"/>
    <s v="Biurko komputerowe Advanced"/>
    <s v="Meble"/>
    <x v="19"/>
    <n v="10"/>
    <n v="1074.1199999999999"/>
    <n v="10741.199999999999"/>
  </r>
  <r>
    <x v="198"/>
    <s v="Biurko komputerowe Advanced"/>
    <s v="Meble"/>
    <x v="20"/>
    <n v="24"/>
    <n v="1086.2"/>
    <n v="26068.800000000003"/>
  </r>
  <r>
    <x v="198"/>
    <s v="Biurko komputerowe Advanced"/>
    <s v="Meble"/>
    <x v="21"/>
    <n v="16"/>
    <n v="1048.74"/>
    <n v="16779.84"/>
  </r>
  <r>
    <x v="198"/>
    <s v="Biurko komputerowe Advanced"/>
    <s v="Meble"/>
    <x v="22"/>
    <n v="29"/>
    <n v="1085.6199999999999"/>
    <n v="31482.979999999996"/>
  </r>
  <r>
    <x v="198"/>
    <s v="Biurko komputerowe Advanced"/>
    <s v="Meble"/>
    <x v="23"/>
    <n v="0"/>
    <n v="1075.32"/>
    <n v="0"/>
  </r>
  <r>
    <x v="199"/>
    <s v="Gra planszowa XL"/>
    <s v="Zabawki"/>
    <x v="0"/>
    <n v="0"/>
    <n v="23.59"/>
    <n v="0"/>
  </r>
  <r>
    <x v="199"/>
    <s v="Gra planszowa XL"/>
    <s v="Zabawki"/>
    <x v="1"/>
    <n v="19"/>
    <n v="23.32"/>
    <n v="443.08"/>
  </r>
  <r>
    <x v="199"/>
    <s v="Gra planszowa XL"/>
    <s v="Zabawki"/>
    <x v="2"/>
    <n v="22"/>
    <n v="23.46"/>
    <n v="516.12"/>
  </r>
  <r>
    <x v="199"/>
    <s v="Gra planszowa XL"/>
    <s v="Zabawki"/>
    <x v="3"/>
    <n v="0"/>
    <n v="23.61"/>
    <n v="0"/>
  </r>
  <r>
    <x v="199"/>
    <s v="Gra planszowa XL"/>
    <s v="Zabawki"/>
    <x v="4"/>
    <n v="48"/>
    <n v="22.14"/>
    <n v="1062.72"/>
  </r>
  <r>
    <x v="199"/>
    <s v="Gra planszowa XL"/>
    <s v="Zabawki"/>
    <x v="5"/>
    <n v="30"/>
    <n v="22.39"/>
    <n v="671.7"/>
  </r>
  <r>
    <x v="199"/>
    <s v="Gra planszowa XL"/>
    <s v="Zabawki"/>
    <x v="6"/>
    <n v="0"/>
    <n v="23.76"/>
    <n v="0"/>
  </r>
  <r>
    <x v="199"/>
    <s v="Gra planszowa XL"/>
    <s v="Zabawki"/>
    <x v="7"/>
    <n v="0"/>
    <n v="23.55"/>
    <n v="0"/>
  </r>
  <r>
    <x v="199"/>
    <s v="Gra planszowa XL"/>
    <s v="Zabawki"/>
    <x v="8"/>
    <n v="0"/>
    <n v="22.76"/>
    <n v="0"/>
  </r>
  <r>
    <x v="199"/>
    <s v="Gra planszowa XL"/>
    <s v="Zabawki"/>
    <x v="9"/>
    <n v="0"/>
    <n v="21.81"/>
    <n v="0"/>
  </r>
  <r>
    <x v="199"/>
    <s v="Gra planszowa XL"/>
    <s v="Zabawki"/>
    <x v="10"/>
    <n v="0"/>
    <n v="22.13"/>
    <n v="0"/>
  </r>
  <r>
    <x v="199"/>
    <s v="Gra planszowa XL"/>
    <s v="Zabawki"/>
    <x v="11"/>
    <n v="26"/>
    <n v="23"/>
    <n v="598"/>
  </r>
  <r>
    <x v="199"/>
    <s v="Gra planszowa XL"/>
    <s v="Zabawki"/>
    <x v="12"/>
    <n v="0"/>
    <n v="23.29"/>
    <n v="0"/>
  </r>
  <r>
    <x v="199"/>
    <s v="Gra planszowa XL"/>
    <s v="Zabawki"/>
    <x v="13"/>
    <n v="9"/>
    <n v="22.27"/>
    <n v="200.43"/>
  </r>
  <r>
    <x v="199"/>
    <s v="Gra planszowa XL"/>
    <s v="Zabawki"/>
    <x v="14"/>
    <n v="36"/>
    <n v="23.28"/>
    <n v="838.08"/>
  </r>
  <r>
    <x v="199"/>
    <s v="Gra planszowa XL"/>
    <s v="Zabawki"/>
    <x v="15"/>
    <n v="36"/>
    <n v="22.8"/>
    <n v="820.80000000000007"/>
  </r>
  <r>
    <x v="199"/>
    <s v="Gra planszowa XL"/>
    <s v="Zabawki"/>
    <x v="16"/>
    <n v="0"/>
    <n v="23.27"/>
    <n v="0"/>
  </r>
  <r>
    <x v="199"/>
    <s v="Gra planszowa XL"/>
    <s v="Zabawki"/>
    <x v="17"/>
    <n v="13"/>
    <n v="23.37"/>
    <n v="303.81"/>
  </r>
  <r>
    <x v="199"/>
    <s v="Gra planszowa XL"/>
    <s v="Zabawki"/>
    <x v="18"/>
    <n v="0"/>
    <n v="23.19"/>
    <n v="0"/>
  </r>
  <r>
    <x v="199"/>
    <s v="Gra planszowa XL"/>
    <s v="Zabawki"/>
    <x v="19"/>
    <n v="27"/>
    <n v="22.98"/>
    <n v="620.46"/>
  </r>
  <r>
    <x v="199"/>
    <s v="Gra planszowa XL"/>
    <s v="Zabawki"/>
    <x v="20"/>
    <n v="26"/>
    <n v="23.27"/>
    <n v="605.02"/>
  </r>
  <r>
    <x v="199"/>
    <s v="Gra planszowa XL"/>
    <s v="Zabawki"/>
    <x v="21"/>
    <n v="27"/>
    <n v="23.7"/>
    <n v="639.9"/>
  </r>
  <r>
    <x v="199"/>
    <s v="Gra planszowa XL"/>
    <s v="Zabawki"/>
    <x v="22"/>
    <n v="23"/>
    <n v="23.52"/>
    <n v="540.96"/>
  </r>
  <r>
    <x v="199"/>
    <s v="Gra planszowa XL"/>
    <s v="Zabawki"/>
    <x v="23"/>
    <n v="6"/>
    <n v="23.72"/>
    <n v="142.32"/>
  </r>
  <r>
    <x v="200"/>
    <s v="Dysk SSD 1TB Pro"/>
    <s v="Elektronika"/>
    <x v="0"/>
    <n v="19"/>
    <n v="72.83"/>
    <n v="1383.77"/>
  </r>
  <r>
    <x v="200"/>
    <s v="Dysk SSD 1TB Pro"/>
    <s v="Elektronika"/>
    <x v="1"/>
    <n v="11"/>
    <n v="75.739999999999995"/>
    <n v="833.14"/>
  </r>
  <r>
    <x v="200"/>
    <s v="Dysk SSD 1TB Pro"/>
    <s v="Elektronika"/>
    <x v="2"/>
    <n v="8"/>
    <n v="70.25"/>
    <n v="562"/>
  </r>
  <r>
    <x v="200"/>
    <s v="Dysk SSD 1TB Pro"/>
    <s v="Elektronika"/>
    <x v="3"/>
    <n v="6"/>
    <n v="70.36"/>
    <n v="422.15999999999997"/>
  </r>
  <r>
    <x v="200"/>
    <s v="Dysk SSD 1TB Pro"/>
    <s v="Elektronika"/>
    <x v="4"/>
    <n v="6"/>
    <n v="70.510000000000005"/>
    <n v="423.06000000000006"/>
  </r>
  <r>
    <x v="200"/>
    <s v="Dysk SSD 1TB Pro"/>
    <s v="Elektronika"/>
    <x v="5"/>
    <n v="9"/>
    <n v="71.77"/>
    <n v="645.92999999999995"/>
  </r>
  <r>
    <x v="200"/>
    <s v="Dysk SSD 1TB Pro"/>
    <s v="Elektronika"/>
    <x v="6"/>
    <n v="16"/>
    <n v="74.27"/>
    <n v="1188.32"/>
  </r>
  <r>
    <x v="200"/>
    <s v="Dysk SSD 1TB Pro"/>
    <s v="Elektronika"/>
    <x v="7"/>
    <n v="17"/>
    <n v="75.81"/>
    <n v="1288.77"/>
  </r>
  <r>
    <x v="200"/>
    <s v="Dysk SSD 1TB Pro"/>
    <s v="Elektronika"/>
    <x v="8"/>
    <n v="22"/>
    <n v="73.66"/>
    <n v="1620.52"/>
  </r>
  <r>
    <x v="200"/>
    <s v="Dysk SSD 1TB Pro"/>
    <s v="Elektronika"/>
    <x v="9"/>
    <n v="26"/>
    <n v="76.19"/>
    <n v="1980.94"/>
  </r>
  <r>
    <x v="200"/>
    <s v="Dysk SSD 1TB Pro"/>
    <s v="Elektronika"/>
    <x v="10"/>
    <n v="24"/>
    <n v="72.650000000000006"/>
    <n v="1743.6000000000001"/>
  </r>
  <r>
    <x v="200"/>
    <s v="Dysk SSD 1TB Pro"/>
    <s v="Elektronika"/>
    <x v="11"/>
    <n v="18"/>
    <n v="71.56"/>
    <n v="1288.08"/>
  </r>
  <r>
    <x v="200"/>
    <s v="Dysk SSD 1TB Pro"/>
    <s v="Elektronika"/>
    <x v="12"/>
    <n v="14"/>
    <n v="76.11"/>
    <n v="1065.54"/>
  </r>
  <r>
    <x v="200"/>
    <s v="Dysk SSD 1TB Pro"/>
    <s v="Elektronika"/>
    <x v="13"/>
    <n v="11"/>
    <n v="74.349999999999994"/>
    <n v="817.84999999999991"/>
  </r>
  <r>
    <x v="200"/>
    <s v="Dysk SSD 1TB Pro"/>
    <s v="Elektronika"/>
    <x v="14"/>
    <n v="6"/>
    <n v="75.48"/>
    <n v="452.88"/>
  </r>
  <r>
    <x v="200"/>
    <s v="Dysk SSD 1TB Pro"/>
    <s v="Elektronika"/>
    <x v="15"/>
    <n v="4"/>
    <n v="76.89"/>
    <n v="307.56"/>
  </r>
  <r>
    <x v="200"/>
    <s v="Dysk SSD 1TB Pro"/>
    <s v="Elektronika"/>
    <x v="16"/>
    <n v="5"/>
    <n v="73.98"/>
    <n v="369.90000000000003"/>
  </r>
  <r>
    <x v="200"/>
    <s v="Dysk SSD 1TB Pro"/>
    <s v="Elektronika"/>
    <x v="17"/>
    <n v="5"/>
    <n v="70.83"/>
    <n v="354.15"/>
  </r>
  <r>
    <x v="200"/>
    <s v="Dysk SSD 1TB Pro"/>
    <s v="Elektronika"/>
    <x v="18"/>
    <n v="10"/>
    <n v="75.55"/>
    <n v="755.5"/>
  </r>
  <r>
    <x v="200"/>
    <s v="Dysk SSD 1TB Pro"/>
    <s v="Elektronika"/>
    <x v="19"/>
    <n v="18"/>
    <n v="72.94"/>
    <n v="1312.92"/>
  </r>
  <r>
    <x v="200"/>
    <s v="Dysk SSD 1TB Pro"/>
    <s v="Elektronika"/>
    <x v="20"/>
    <n v="16"/>
    <n v="76.41"/>
    <n v="1222.56"/>
  </r>
  <r>
    <x v="200"/>
    <s v="Dysk SSD 1TB Pro"/>
    <s v="Elektronika"/>
    <x v="21"/>
    <n v="21"/>
    <n v="77"/>
    <n v="1617"/>
  </r>
  <r>
    <x v="200"/>
    <s v="Dysk SSD 1TB Pro"/>
    <s v="Elektronika"/>
    <x v="22"/>
    <n v="17"/>
    <n v="72.73"/>
    <n v="1236.4100000000001"/>
  </r>
  <r>
    <x v="200"/>
    <s v="Dysk SSD 1TB Pro"/>
    <s v="Elektronika"/>
    <x v="23"/>
    <n v="15"/>
    <n v="72.17"/>
    <n v="1082.55"/>
  </r>
  <r>
    <x v="201"/>
    <s v="Krem nawilżający XL"/>
    <s v="Kosmetyki"/>
    <x v="0"/>
    <n v="4"/>
    <n v="74.89"/>
    <n v="299.56"/>
  </r>
  <r>
    <x v="201"/>
    <s v="Krem nawilżający XL"/>
    <s v="Kosmetyki"/>
    <x v="1"/>
    <n v="4"/>
    <n v="70.2"/>
    <n v="280.8"/>
  </r>
  <r>
    <x v="201"/>
    <s v="Krem nawilżający XL"/>
    <s v="Kosmetyki"/>
    <x v="2"/>
    <n v="3"/>
    <n v="73.489999999999995"/>
    <n v="220.46999999999997"/>
  </r>
  <r>
    <x v="201"/>
    <s v="Krem nawilżający XL"/>
    <s v="Kosmetyki"/>
    <x v="3"/>
    <n v="3"/>
    <n v="74.400000000000006"/>
    <n v="223.20000000000002"/>
  </r>
  <r>
    <x v="201"/>
    <s v="Krem nawilżający XL"/>
    <s v="Kosmetyki"/>
    <x v="4"/>
    <n v="3"/>
    <n v="73.010000000000005"/>
    <n v="219.03000000000003"/>
  </r>
  <r>
    <x v="201"/>
    <s v="Krem nawilżający XL"/>
    <s v="Kosmetyki"/>
    <x v="5"/>
    <n v="3"/>
    <n v="73.11"/>
    <n v="219.32999999999998"/>
  </r>
  <r>
    <x v="201"/>
    <s v="Krem nawilżający XL"/>
    <s v="Kosmetyki"/>
    <x v="6"/>
    <n v="3"/>
    <n v="72.73"/>
    <n v="218.19"/>
  </r>
  <r>
    <x v="201"/>
    <s v="Krem nawilżający XL"/>
    <s v="Kosmetyki"/>
    <x v="7"/>
    <n v="3"/>
    <n v="75.23"/>
    <n v="225.69"/>
  </r>
  <r>
    <x v="201"/>
    <s v="Krem nawilżający XL"/>
    <s v="Kosmetyki"/>
    <x v="8"/>
    <n v="3"/>
    <n v="73.650000000000006"/>
    <n v="220.95000000000002"/>
  </r>
  <r>
    <x v="201"/>
    <s v="Krem nawilżający XL"/>
    <s v="Kosmetyki"/>
    <x v="9"/>
    <n v="4"/>
    <n v="74.239999999999995"/>
    <n v="296.95999999999998"/>
  </r>
  <r>
    <x v="201"/>
    <s v="Krem nawilżający XL"/>
    <s v="Kosmetyki"/>
    <x v="10"/>
    <n v="4"/>
    <n v="75.47"/>
    <n v="301.88"/>
  </r>
  <r>
    <x v="201"/>
    <s v="Krem nawilżający XL"/>
    <s v="Kosmetyki"/>
    <x v="11"/>
    <n v="5"/>
    <n v="76.8"/>
    <n v="384"/>
  </r>
  <r>
    <x v="201"/>
    <s v="Krem nawilżający XL"/>
    <s v="Kosmetyki"/>
    <x v="12"/>
    <n v="4"/>
    <n v="69.86"/>
    <n v="279.44"/>
  </r>
  <r>
    <x v="201"/>
    <s v="Krem nawilżający XL"/>
    <s v="Kosmetyki"/>
    <x v="13"/>
    <n v="4"/>
    <n v="72.11"/>
    <n v="288.44"/>
  </r>
  <r>
    <x v="201"/>
    <s v="Krem nawilżający XL"/>
    <s v="Kosmetyki"/>
    <x v="14"/>
    <n v="4"/>
    <n v="74.040000000000006"/>
    <n v="296.16000000000003"/>
  </r>
  <r>
    <x v="201"/>
    <s v="Krem nawilżający XL"/>
    <s v="Kosmetyki"/>
    <x v="15"/>
    <n v="4"/>
    <n v="76.27"/>
    <n v="305.08"/>
  </r>
  <r>
    <x v="201"/>
    <s v="Krem nawilżający XL"/>
    <s v="Kosmetyki"/>
    <x v="16"/>
    <n v="4"/>
    <n v="75.09"/>
    <n v="300.36"/>
  </r>
  <r>
    <x v="201"/>
    <s v="Krem nawilżający XL"/>
    <s v="Kosmetyki"/>
    <x v="17"/>
    <n v="3"/>
    <n v="76.14"/>
    <n v="228.42000000000002"/>
  </r>
  <r>
    <x v="201"/>
    <s v="Krem nawilżający XL"/>
    <s v="Kosmetyki"/>
    <x v="18"/>
    <n v="3"/>
    <n v="70.22"/>
    <n v="210.66"/>
  </r>
  <r>
    <x v="201"/>
    <s v="Krem nawilżający XL"/>
    <s v="Kosmetyki"/>
    <x v="19"/>
    <n v="3"/>
    <n v="76.42"/>
    <n v="229.26"/>
  </r>
  <r>
    <x v="201"/>
    <s v="Krem nawilżający XL"/>
    <s v="Kosmetyki"/>
    <x v="20"/>
    <n v="4"/>
    <n v="74.77"/>
    <n v="299.08"/>
  </r>
  <r>
    <x v="201"/>
    <s v="Krem nawilżający XL"/>
    <s v="Kosmetyki"/>
    <x v="21"/>
    <n v="4"/>
    <n v="73.180000000000007"/>
    <n v="292.72000000000003"/>
  </r>
  <r>
    <x v="201"/>
    <s v="Krem nawilżający XL"/>
    <s v="Kosmetyki"/>
    <x v="22"/>
    <n v="4"/>
    <n v="76.12"/>
    <n v="304.48"/>
  </r>
  <r>
    <x v="201"/>
    <s v="Krem nawilżający XL"/>
    <s v="Kosmetyki"/>
    <x v="23"/>
    <n v="4"/>
    <n v="75.48"/>
    <n v="301.92"/>
  </r>
  <r>
    <x v="202"/>
    <s v="Oliwa z oliwek 500ml Classic"/>
    <s v="Spożywcze"/>
    <x v="0"/>
    <n v="15"/>
    <n v="3.42"/>
    <n v="51.3"/>
  </r>
  <r>
    <x v="202"/>
    <s v="Oliwa z oliwek 500ml Classic"/>
    <s v="Spożywcze"/>
    <x v="1"/>
    <n v="11"/>
    <n v="3.44"/>
    <n v="37.839999999999996"/>
  </r>
  <r>
    <x v="202"/>
    <s v="Oliwa z oliwek 500ml Classic"/>
    <s v="Spożywcze"/>
    <x v="2"/>
    <n v="7"/>
    <n v="3.45"/>
    <n v="24.150000000000002"/>
  </r>
  <r>
    <x v="202"/>
    <s v="Oliwa z oliwek 500ml Classic"/>
    <s v="Spożywcze"/>
    <x v="3"/>
    <n v="6"/>
    <n v="3.54"/>
    <n v="21.240000000000002"/>
  </r>
  <r>
    <x v="202"/>
    <s v="Oliwa z oliwek 500ml Classic"/>
    <s v="Spożywcze"/>
    <x v="4"/>
    <n v="2"/>
    <n v="3.62"/>
    <n v="7.24"/>
  </r>
  <r>
    <x v="202"/>
    <s v="Oliwa z oliwek 500ml Classic"/>
    <s v="Spożywcze"/>
    <x v="5"/>
    <n v="2"/>
    <n v="3.69"/>
    <n v="7.38"/>
  </r>
  <r>
    <x v="202"/>
    <s v="Oliwa z oliwek 500ml Classic"/>
    <s v="Spożywcze"/>
    <x v="6"/>
    <n v="2"/>
    <n v="3.37"/>
    <n v="6.74"/>
  </r>
  <r>
    <x v="202"/>
    <s v="Oliwa z oliwek 500ml Classic"/>
    <s v="Spożywcze"/>
    <x v="7"/>
    <n v="4"/>
    <n v="3.66"/>
    <n v="14.64"/>
  </r>
  <r>
    <x v="202"/>
    <s v="Oliwa z oliwek 500ml Classic"/>
    <s v="Spożywcze"/>
    <x v="8"/>
    <n v="6"/>
    <n v="3.6"/>
    <n v="21.6"/>
  </r>
  <r>
    <x v="202"/>
    <s v="Oliwa z oliwek 500ml Classic"/>
    <s v="Spożywcze"/>
    <x v="9"/>
    <n v="8"/>
    <n v="3.42"/>
    <n v="27.36"/>
  </r>
  <r>
    <x v="202"/>
    <s v="Oliwa z oliwek 500ml Classic"/>
    <s v="Spożywcze"/>
    <x v="10"/>
    <n v="10"/>
    <n v="3.38"/>
    <n v="33.799999999999997"/>
  </r>
  <r>
    <x v="202"/>
    <s v="Oliwa z oliwek 500ml Classic"/>
    <s v="Spożywcze"/>
    <x v="11"/>
    <n v="14"/>
    <n v="3.56"/>
    <n v="49.84"/>
  </r>
  <r>
    <x v="202"/>
    <s v="Oliwa z oliwek 500ml Classic"/>
    <s v="Spożywcze"/>
    <x v="12"/>
    <n v="12"/>
    <n v="3.66"/>
    <n v="43.92"/>
  </r>
  <r>
    <x v="202"/>
    <s v="Oliwa z oliwek 500ml Classic"/>
    <s v="Spożywcze"/>
    <x v="13"/>
    <n v="11"/>
    <n v="3.45"/>
    <n v="37.950000000000003"/>
  </r>
  <r>
    <x v="202"/>
    <s v="Oliwa z oliwek 500ml Classic"/>
    <s v="Spożywcze"/>
    <x v="14"/>
    <n v="9"/>
    <n v="3.61"/>
    <n v="32.49"/>
  </r>
  <r>
    <x v="202"/>
    <s v="Oliwa z oliwek 500ml Classic"/>
    <s v="Spożywcze"/>
    <x v="15"/>
    <n v="9"/>
    <n v="3.42"/>
    <n v="30.78"/>
  </r>
  <r>
    <x v="202"/>
    <s v="Oliwa z oliwek 500ml Classic"/>
    <s v="Spożywcze"/>
    <x v="16"/>
    <n v="4"/>
    <n v="3.4"/>
    <n v="13.6"/>
  </r>
  <r>
    <x v="202"/>
    <s v="Oliwa z oliwek 500ml Classic"/>
    <s v="Spożywcze"/>
    <x v="17"/>
    <n v="2"/>
    <n v="3.47"/>
    <n v="6.94"/>
  </r>
  <r>
    <x v="202"/>
    <s v="Oliwa z oliwek 500ml Classic"/>
    <s v="Spożywcze"/>
    <x v="18"/>
    <n v="2"/>
    <n v="3.69"/>
    <n v="7.38"/>
  </r>
  <r>
    <x v="202"/>
    <s v="Oliwa z oliwek 500ml Classic"/>
    <s v="Spożywcze"/>
    <x v="19"/>
    <n v="4"/>
    <n v="3.7"/>
    <n v="14.8"/>
  </r>
  <r>
    <x v="202"/>
    <s v="Oliwa z oliwek 500ml Classic"/>
    <s v="Spożywcze"/>
    <x v="20"/>
    <n v="9"/>
    <n v="3.59"/>
    <n v="32.31"/>
  </r>
  <r>
    <x v="202"/>
    <s v="Oliwa z oliwek 500ml Classic"/>
    <s v="Spożywcze"/>
    <x v="21"/>
    <n v="8"/>
    <n v="3.37"/>
    <n v="26.96"/>
  </r>
  <r>
    <x v="202"/>
    <s v="Oliwa z oliwek 500ml Classic"/>
    <s v="Spożywcze"/>
    <x v="22"/>
    <n v="14"/>
    <n v="3.49"/>
    <n v="48.86"/>
  </r>
  <r>
    <x v="202"/>
    <s v="Oliwa z oliwek 500ml Classic"/>
    <s v="Spożywcze"/>
    <x v="23"/>
    <n v="18"/>
    <n v="3.51"/>
    <n v="63.179999999999993"/>
  </r>
  <r>
    <x v="203"/>
    <s v="Papier do drukarki"/>
    <s v="Artykuły biurowe"/>
    <x v="0"/>
    <n v="5"/>
    <n v="49.43"/>
    <n v="247.15"/>
  </r>
  <r>
    <x v="203"/>
    <s v="Papier do drukarki"/>
    <s v="Artykuły biurowe"/>
    <x v="1"/>
    <n v="8"/>
    <n v="51.01"/>
    <n v="408.08"/>
  </r>
  <r>
    <x v="203"/>
    <s v="Papier do drukarki"/>
    <s v="Artykuły biurowe"/>
    <x v="2"/>
    <n v="3"/>
    <n v="50.01"/>
    <n v="150.03"/>
  </r>
  <r>
    <x v="203"/>
    <s v="Papier do drukarki"/>
    <s v="Artykuły biurowe"/>
    <x v="3"/>
    <n v="0"/>
    <n v="51.41"/>
    <n v="0"/>
  </r>
  <r>
    <x v="203"/>
    <s v="Papier do drukarki"/>
    <s v="Artykuły biurowe"/>
    <x v="4"/>
    <n v="0"/>
    <n v="49.32"/>
    <n v="0"/>
  </r>
  <r>
    <x v="203"/>
    <s v="Papier do drukarki"/>
    <s v="Artykuły biurowe"/>
    <x v="5"/>
    <n v="1"/>
    <n v="54.19"/>
    <n v="54.19"/>
  </r>
  <r>
    <x v="203"/>
    <s v="Papier do drukarki"/>
    <s v="Artykuły biurowe"/>
    <x v="6"/>
    <n v="4"/>
    <n v="49.65"/>
    <n v="198.6"/>
  </r>
  <r>
    <x v="203"/>
    <s v="Papier do drukarki"/>
    <s v="Artykuły biurowe"/>
    <x v="7"/>
    <n v="0"/>
    <n v="54.05"/>
    <n v="0"/>
  </r>
  <r>
    <x v="203"/>
    <s v="Papier do drukarki"/>
    <s v="Artykuły biurowe"/>
    <x v="8"/>
    <n v="7"/>
    <n v="51.62"/>
    <n v="361.34"/>
  </r>
  <r>
    <x v="203"/>
    <s v="Papier do drukarki"/>
    <s v="Artykuły biurowe"/>
    <x v="9"/>
    <n v="0"/>
    <n v="50.27"/>
    <n v="0"/>
  </r>
  <r>
    <x v="203"/>
    <s v="Papier do drukarki"/>
    <s v="Artykuły biurowe"/>
    <x v="10"/>
    <n v="0"/>
    <n v="51.61"/>
    <n v="0"/>
  </r>
  <r>
    <x v="203"/>
    <s v="Papier do drukarki"/>
    <s v="Artykuły biurowe"/>
    <x v="11"/>
    <n v="3"/>
    <n v="51.72"/>
    <n v="155.16"/>
  </r>
  <r>
    <x v="203"/>
    <s v="Papier do drukarki"/>
    <s v="Artykuły biurowe"/>
    <x v="12"/>
    <n v="8"/>
    <n v="49.86"/>
    <n v="398.88"/>
  </r>
  <r>
    <x v="203"/>
    <s v="Papier do drukarki"/>
    <s v="Artykuły biurowe"/>
    <x v="13"/>
    <n v="0"/>
    <n v="53.72"/>
    <n v="0"/>
  </r>
  <r>
    <x v="203"/>
    <s v="Papier do drukarki"/>
    <s v="Artykuły biurowe"/>
    <x v="14"/>
    <n v="0"/>
    <n v="53.6"/>
    <n v="0"/>
  </r>
  <r>
    <x v="203"/>
    <s v="Papier do drukarki"/>
    <s v="Artykuły biurowe"/>
    <x v="15"/>
    <n v="3"/>
    <n v="52.59"/>
    <n v="157.77000000000001"/>
  </r>
  <r>
    <x v="203"/>
    <s v="Papier do drukarki"/>
    <s v="Artykuły biurowe"/>
    <x v="16"/>
    <n v="0"/>
    <n v="53.44"/>
    <n v="0"/>
  </r>
  <r>
    <x v="203"/>
    <s v="Papier do drukarki"/>
    <s v="Artykuły biurowe"/>
    <x v="17"/>
    <n v="0"/>
    <n v="50.45"/>
    <n v="0"/>
  </r>
  <r>
    <x v="203"/>
    <s v="Papier do drukarki"/>
    <s v="Artykuły biurowe"/>
    <x v="18"/>
    <n v="0"/>
    <n v="52.45"/>
    <n v="0"/>
  </r>
  <r>
    <x v="203"/>
    <s v="Papier do drukarki"/>
    <s v="Artykuły biurowe"/>
    <x v="19"/>
    <n v="0"/>
    <n v="52.7"/>
    <n v="0"/>
  </r>
  <r>
    <x v="203"/>
    <s v="Papier do drukarki"/>
    <s v="Artykuły biurowe"/>
    <x v="20"/>
    <n v="0"/>
    <n v="50.78"/>
    <n v="0"/>
  </r>
  <r>
    <x v="203"/>
    <s v="Papier do drukarki"/>
    <s v="Artykuły biurowe"/>
    <x v="21"/>
    <n v="6"/>
    <n v="49.45"/>
    <n v="296.70000000000005"/>
  </r>
  <r>
    <x v="203"/>
    <s v="Papier do drukarki"/>
    <s v="Artykuły biurowe"/>
    <x v="22"/>
    <n v="4"/>
    <n v="51.29"/>
    <n v="205.16"/>
  </r>
  <r>
    <x v="203"/>
    <s v="Papier do drukarki"/>
    <s v="Artykuły biurowe"/>
    <x v="23"/>
    <n v="4"/>
    <n v="51.27"/>
    <n v="205.08"/>
  </r>
  <r>
    <x v="204"/>
    <s v="Makaron pszenny 500g XL"/>
    <s v="Spożywcze"/>
    <x v="0"/>
    <n v="0"/>
    <n v="13.92"/>
    <n v="0"/>
  </r>
  <r>
    <x v="204"/>
    <s v="Makaron pszenny 500g XL"/>
    <s v="Spożywcze"/>
    <x v="1"/>
    <n v="0"/>
    <n v="14.87"/>
    <n v="0"/>
  </r>
  <r>
    <x v="204"/>
    <s v="Makaron pszenny 500g XL"/>
    <s v="Spożywcze"/>
    <x v="2"/>
    <n v="315"/>
    <n v="14.3"/>
    <n v="4504.5"/>
  </r>
  <r>
    <x v="204"/>
    <s v="Makaron pszenny 500g XL"/>
    <s v="Spożywcze"/>
    <x v="3"/>
    <n v="474"/>
    <n v="14.09"/>
    <n v="6678.66"/>
  </r>
  <r>
    <x v="204"/>
    <s v="Makaron pszenny 500g XL"/>
    <s v="Spożywcze"/>
    <x v="4"/>
    <n v="370"/>
    <n v="14.56"/>
    <n v="5387.2"/>
  </r>
  <r>
    <x v="204"/>
    <s v="Makaron pszenny 500g XL"/>
    <s v="Spożywcze"/>
    <x v="5"/>
    <n v="23"/>
    <n v="14.55"/>
    <n v="334.65000000000003"/>
  </r>
  <r>
    <x v="204"/>
    <s v="Makaron pszenny 500g XL"/>
    <s v="Spożywcze"/>
    <x v="6"/>
    <n v="0"/>
    <n v="13.93"/>
    <n v="0"/>
  </r>
  <r>
    <x v="204"/>
    <s v="Makaron pszenny 500g XL"/>
    <s v="Spożywcze"/>
    <x v="7"/>
    <n v="0"/>
    <n v="14.94"/>
    <n v="0"/>
  </r>
  <r>
    <x v="204"/>
    <s v="Makaron pszenny 500g XL"/>
    <s v="Spożywcze"/>
    <x v="8"/>
    <n v="0"/>
    <n v="14.05"/>
    <n v="0"/>
  </r>
  <r>
    <x v="204"/>
    <s v="Makaron pszenny 500g XL"/>
    <s v="Spożywcze"/>
    <x v="9"/>
    <n v="170"/>
    <n v="14.04"/>
    <n v="2386.7999999999997"/>
  </r>
  <r>
    <x v="204"/>
    <s v="Makaron pszenny 500g XL"/>
    <s v="Spożywcze"/>
    <x v="10"/>
    <n v="0"/>
    <n v="14"/>
    <n v="0"/>
  </r>
  <r>
    <x v="204"/>
    <s v="Makaron pszenny 500g XL"/>
    <s v="Spożywcze"/>
    <x v="11"/>
    <n v="101"/>
    <n v="14.32"/>
    <n v="1446.32"/>
  </r>
  <r>
    <x v="204"/>
    <s v="Makaron pszenny 500g XL"/>
    <s v="Spożywcze"/>
    <x v="12"/>
    <n v="58"/>
    <n v="14.79"/>
    <n v="857.81999999999994"/>
  </r>
  <r>
    <x v="204"/>
    <s v="Makaron pszenny 500g XL"/>
    <s v="Spożywcze"/>
    <x v="13"/>
    <n v="0"/>
    <n v="14.21"/>
    <n v="0"/>
  </r>
  <r>
    <x v="204"/>
    <s v="Makaron pszenny 500g XL"/>
    <s v="Spożywcze"/>
    <x v="14"/>
    <n v="0"/>
    <n v="14.32"/>
    <n v="0"/>
  </r>
  <r>
    <x v="204"/>
    <s v="Makaron pszenny 500g XL"/>
    <s v="Spożywcze"/>
    <x v="15"/>
    <n v="0"/>
    <n v="14.19"/>
    <n v="0"/>
  </r>
  <r>
    <x v="204"/>
    <s v="Makaron pszenny 500g XL"/>
    <s v="Spożywcze"/>
    <x v="16"/>
    <n v="133"/>
    <n v="14.44"/>
    <n v="1920.52"/>
  </r>
  <r>
    <x v="204"/>
    <s v="Makaron pszenny 500g XL"/>
    <s v="Spożywcze"/>
    <x v="17"/>
    <n v="234"/>
    <n v="14.05"/>
    <n v="3287.7000000000003"/>
  </r>
  <r>
    <x v="204"/>
    <s v="Makaron pszenny 500g XL"/>
    <s v="Spożywcze"/>
    <x v="18"/>
    <n v="0"/>
    <n v="14.63"/>
    <n v="0"/>
  </r>
  <r>
    <x v="204"/>
    <s v="Makaron pszenny 500g XL"/>
    <s v="Spożywcze"/>
    <x v="19"/>
    <n v="332"/>
    <n v="15.08"/>
    <n v="5006.5600000000004"/>
  </r>
  <r>
    <x v="204"/>
    <s v="Makaron pszenny 500g XL"/>
    <s v="Spożywcze"/>
    <x v="20"/>
    <n v="0"/>
    <n v="15.07"/>
    <n v="0"/>
  </r>
  <r>
    <x v="204"/>
    <s v="Makaron pszenny 500g XL"/>
    <s v="Spożywcze"/>
    <x v="21"/>
    <n v="0"/>
    <n v="14.13"/>
    <n v="0"/>
  </r>
  <r>
    <x v="204"/>
    <s v="Makaron pszenny 500g XL"/>
    <s v="Spożywcze"/>
    <x v="22"/>
    <n v="0"/>
    <n v="14.15"/>
    <n v="0"/>
  </r>
  <r>
    <x v="204"/>
    <s v="Makaron pszenny 500g XL"/>
    <s v="Spożywcze"/>
    <x v="23"/>
    <n v="200"/>
    <n v="13.72"/>
    <n v="2744"/>
  </r>
  <r>
    <x v="205"/>
    <s v="Szlifierka kątowa Mini"/>
    <s v="Narzędzia"/>
    <x v="0"/>
    <n v="10"/>
    <n v="392.64"/>
    <n v="3926.3999999999996"/>
  </r>
  <r>
    <x v="205"/>
    <s v="Szlifierka kątowa Mini"/>
    <s v="Narzędzia"/>
    <x v="1"/>
    <n v="9"/>
    <n v="391.33"/>
    <n v="3521.97"/>
  </r>
  <r>
    <x v="205"/>
    <s v="Szlifierka kątowa Mini"/>
    <s v="Narzędzia"/>
    <x v="2"/>
    <n v="8"/>
    <n v="360.59"/>
    <n v="2884.72"/>
  </r>
  <r>
    <x v="205"/>
    <s v="Szlifierka kątowa Mini"/>
    <s v="Narzędzia"/>
    <x v="3"/>
    <n v="10"/>
    <n v="369.14"/>
    <n v="3691.3999999999996"/>
  </r>
  <r>
    <x v="205"/>
    <s v="Szlifierka kątowa Mini"/>
    <s v="Narzędzia"/>
    <x v="4"/>
    <n v="8"/>
    <n v="392.88"/>
    <n v="3143.04"/>
  </r>
  <r>
    <x v="205"/>
    <s v="Szlifierka kątowa Mini"/>
    <s v="Narzędzia"/>
    <x v="5"/>
    <n v="9"/>
    <n v="391.76"/>
    <n v="3525.84"/>
  </r>
  <r>
    <x v="205"/>
    <s v="Szlifierka kątowa Mini"/>
    <s v="Narzędzia"/>
    <x v="6"/>
    <n v="8"/>
    <n v="374.26"/>
    <n v="2994.08"/>
  </r>
  <r>
    <x v="205"/>
    <s v="Szlifierka kątowa Mini"/>
    <s v="Narzędzia"/>
    <x v="7"/>
    <n v="8"/>
    <n v="383.19"/>
    <n v="3065.52"/>
  </r>
  <r>
    <x v="205"/>
    <s v="Szlifierka kątowa Mini"/>
    <s v="Narzędzia"/>
    <x v="8"/>
    <n v="7"/>
    <n v="376.84"/>
    <n v="2637.8799999999997"/>
  </r>
  <r>
    <x v="205"/>
    <s v="Szlifierka kątowa Mini"/>
    <s v="Narzędzia"/>
    <x v="9"/>
    <n v="7"/>
    <n v="373.78"/>
    <n v="2616.46"/>
  </r>
  <r>
    <x v="205"/>
    <s v="Szlifierka kątowa Mini"/>
    <s v="Narzędzia"/>
    <x v="10"/>
    <n v="7"/>
    <n v="390.51"/>
    <n v="2733.5699999999997"/>
  </r>
  <r>
    <x v="205"/>
    <s v="Szlifierka kątowa Mini"/>
    <s v="Narzędzia"/>
    <x v="11"/>
    <n v="8"/>
    <n v="356.4"/>
    <n v="2851.2"/>
  </r>
  <r>
    <x v="205"/>
    <s v="Szlifierka kątowa Mini"/>
    <s v="Narzędzia"/>
    <x v="12"/>
    <n v="9"/>
    <n v="393.04"/>
    <n v="3537.36"/>
  </r>
  <r>
    <x v="205"/>
    <s v="Szlifierka kątowa Mini"/>
    <s v="Narzędzia"/>
    <x v="13"/>
    <n v="9"/>
    <n v="358.13"/>
    <n v="3223.17"/>
  </r>
  <r>
    <x v="205"/>
    <s v="Szlifierka kątowa Mini"/>
    <s v="Narzędzia"/>
    <x v="14"/>
    <n v="8"/>
    <n v="370.98"/>
    <n v="2967.84"/>
  </r>
  <r>
    <x v="205"/>
    <s v="Szlifierka kątowa Mini"/>
    <s v="Narzędzia"/>
    <x v="15"/>
    <n v="8"/>
    <n v="373.08"/>
    <n v="2984.64"/>
  </r>
  <r>
    <x v="205"/>
    <s v="Szlifierka kątowa Mini"/>
    <s v="Narzędzia"/>
    <x v="16"/>
    <n v="8"/>
    <n v="357.16"/>
    <n v="2857.28"/>
  </r>
  <r>
    <x v="205"/>
    <s v="Szlifierka kątowa Mini"/>
    <s v="Narzędzia"/>
    <x v="17"/>
    <n v="7"/>
    <n v="360.42"/>
    <n v="2522.94"/>
  </r>
  <r>
    <x v="205"/>
    <s v="Szlifierka kątowa Mini"/>
    <s v="Narzędzia"/>
    <x v="18"/>
    <n v="7"/>
    <n v="388.77"/>
    <n v="2721.39"/>
  </r>
  <r>
    <x v="205"/>
    <s v="Szlifierka kątowa Mini"/>
    <s v="Narzędzia"/>
    <x v="19"/>
    <n v="7"/>
    <n v="383.89"/>
    <n v="2687.23"/>
  </r>
  <r>
    <x v="205"/>
    <s v="Szlifierka kątowa Mini"/>
    <s v="Narzędzia"/>
    <x v="20"/>
    <n v="8"/>
    <n v="392.86"/>
    <n v="3142.88"/>
  </r>
  <r>
    <x v="205"/>
    <s v="Szlifierka kątowa Mini"/>
    <s v="Narzędzia"/>
    <x v="21"/>
    <n v="7"/>
    <n v="364.51"/>
    <n v="2551.5699999999997"/>
  </r>
  <r>
    <x v="205"/>
    <s v="Szlifierka kątowa Mini"/>
    <s v="Narzędzia"/>
    <x v="22"/>
    <n v="6"/>
    <n v="376.71"/>
    <n v="2260.2599999999998"/>
  </r>
  <r>
    <x v="205"/>
    <s v="Szlifierka kątowa Mini"/>
    <s v="Narzędzia"/>
    <x v="23"/>
    <n v="6"/>
    <n v="371.01"/>
    <n v="2226.06"/>
  </r>
  <r>
    <x v="206"/>
    <s v="Biurko komputerowe Classic"/>
    <s v="Meble"/>
    <x v="0"/>
    <n v="24"/>
    <n v="531.66999999999996"/>
    <n v="12760.079999999998"/>
  </r>
  <r>
    <x v="206"/>
    <s v="Biurko komputerowe Classic"/>
    <s v="Meble"/>
    <x v="1"/>
    <n v="21"/>
    <n v="538.71"/>
    <n v="11312.91"/>
  </r>
  <r>
    <x v="206"/>
    <s v="Biurko komputerowe Classic"/>
    <s v="Meble"/>
    <x v="2"/>
    <n v="14"/>
    <n v="536.73"/>
    <n v="7514.22"/>
  </r>
  <r>
    <x v="206"/>
    <s v="Biurko komputerowe Classic"/>
    <s v="Meble"/>
    <x v="3"/>
    <n v="17"/>
    <n v="550.6"/>
    <n v="9360.2000000000007"/>
  </r>
  <r>
    <x v="206"/>
    <s v="Biurko komputerowe Classic"/>
    <s v="Meble"/>
    <x v="4"/>
    <n v="10"/>
    <n v="506.25"/>
    <n v="5062.5"/>
  </r>
  <r>
    <x v="206"/>
    <s v="Biurko komputerowe Classic"/>
    <s v="Meble"/>
    <x v="5"/>
    <n v="5"/>
    <n v="528.78"/>
    <n v="2643.8999999999996"/>
  </r>
  <r>
    <x v="206"/>
    <s v="Biurko komputerowe Classic"/>
    <s v="Meble"/>
    <x v="6"/>
    <n v="2"/>
    <n v="536.14"/>
    <n v="1072.28"/>
  </r>
  <r>
    <x v="206"/>
    <s v="Biurko komputerowe Classic"/>
    <s v="Meble"/>
    <x v="7"/>
    <n v="1"/>
    <n v="511.93"/>
    <n v="511.93"/>
  </r>
  <r>
    <x v="206"/>
    <s v="Biurko komputerowe Classic"/>
    <s v="Meble"/>
    <x v="8"/>
    <n v="4"/>
    <n v="506.75"/>
    <n v="2027"/>
  </r>
  <r>
    <x v="206"/>
    <s v="Biurko komputerowe Classic"/>
    <s v="Meble"/>
    <x v="9"/>
    <n v="11"/>
    <n v="529.55999999999995"/>
    <n v="5825.16"/>
  </r>
  <r>
    <x v="206"/>
    <s v="Biurko komputerowe Classic"/>
    <s v="Meble"/>
    <x v="10"/>
    <n v="14"/>
    <n v="516.03"/>
    <n v="7224.42"/>
  </r>
  <r>
    <x v="206"/>
    <s v="Biurko komputerowe Classic"/>
    <s v="Meble"/>
    <x v="11"/>
    <n v="22"/>
    <n v="549.36"/>
    <n v="12085.92"/>
  </r>
  <r>
    <x v="206"/>
    <s v="Biurko komputerowe Classic"/>
    <s v="Meble"/>
    <x v="12"/>
    <n v="23"/>
    <n v="499.7"/>
    <n v="11493.1"/>
  </r>
  <r>
    <x v="206"/>
    <s v="Biurko komputerowe Classic"/>
    <s v="Meble"/>
    <x v="13"/>
    <n v="20"/>
    <n v="547.91"/>
    <n v="10958.199999999999"/>
  </r>
  <r>
    <x v="206"/>
    <s v="Biurko komputerowe Classic"/>
    <s v="Meble"/>
    <x v="14"/>
    <n v="18"/>
    <n v="513.35"/>
    <n v="9240.3000000000011"/>
  </r>
  <r>
    <x v="206"/>
    <s v="Biurko komputerowe Classic"/>
    <s v="Meble"/>
    <x v="15"/>
    <n v="13"/>
    <n v="543.41"/>
    <n v="7064.33"/>
  </r>
  <r>
    <x v="206"/>
    <s v="Biurko komputerowe Classic"/>
    <s v="Meble"/>
    <x v="16"/>
    <n v="10"/>
    <n v="549.26"/>
    <n v="5492.6"/>
  </r>
  <r>
    <x v="206"/>
    <s v="Biurko komputerowe Classic"/>
    <s v="Meble"/>
    <x v="17"/>
    <n v="4"/>
    <n v="531.83000000000004"/>
    <n v="2127.3200000000002"/>
  </r>
  <r>
    <x v="206"/>
    <s v="Biurko komputerowe Classic"/>
    <s v="Meble"/>
    <x v="18"/>
    <n v="1"/>
    <n v="532.13"/>
    <n v="532.13"/>
  </r>
  <r>
    <x v="206"/>
    <s v="Biurko komputerowe Classic"/>
    <s v="Meble"/>
    <x v="19"/>
    <n v="2"/>
    <n v="539.57000000000005"/>
    <n v="1079.1400000000001"/>
  </r>
  <r>
    <x v="206"/>
    <s v="Biurko komputerowe Classic"/>
    <s v="Meble"/>
    <x v="20"/>
    <n v="4"/>
    <n v="528.91999999999996"/>
    <n v="2115.6799999999998"/>
  </r>
  <r>
    <x v="206"/>
    <s v="Biurko komputerowe Classic"/>
    <s v="Meble"/>
    <x v="21"/>
    <n v="6"/>
    <n v="550.63"/>
    <n v="3303.7799999999997"/>
  </r>
  <r>
    <x v="206"/>
    <s v="Biurko komputerowe Classic"/>
    <s v="Meble"/>
    <x v="22"/>
    <n v="12"/>
    <n v="542.6"/>
    <n v="6511.2000000000007"/>
  </r>
  <r>
    <x v="206"/>
    <s v="Biurko komputerowe Classic"/>
    <s v="Meble"/>
    <x v="23"/>
    <n v="14"/>
    <n v="545.37"/>
    <n v="7635.18"/>
  </r>
  <r>
    <x v="207"/>
    <s v="Puzzle 1000 elementów Compact"/>
    <s v="Zabawki"/>
    <x v="0"/>
    <n v="2"/>
    <n v="40.96"/>
    <n v="81.92"/>
  </r>
  <r>
    <x v="207"/>
    <s v="Puzzle 1000 elementów Compact"/>
    <s v="Zabawki"/>
    <x v="1"/>
    <n v="3"/>
    <n v="40.36"/>
    <n v="121.08"/>
  </r>
  <r>
    <x v="207"/>
    <s v="Puzzle 1000 elementów Compact"/>
    <s v="Zabawki"/>
    <x v="2"/>
    <n v="3"/>
    <n v="37.840000000000003"/>
    <n v="113.52000000000001"/>
  </r>
  <r>
    <x v="207"/>
    <s v="Puzzle 1000 elementów Compact"/>
    <s v="Zabawki"/>
    <x v="3"/>
    <n v="3"/>
    <n v="38.82"/>
    <n v="116.46000000000001"/>
  </r>
  <r>
    <x v="207"/>
    <s v="Puzzle 1000 elementów Compact"/>
    <s v="Zabawki"/>
    <x v="4"/>
    <n v="5"/>
    <n v="39.71"/>
    <n v="198.55"/>
  </r>
  <r>
    <x v="207"/>
    <s v="Puzzle 1000 elementów Compact"/>
    <s v="Zabawki"/>
    <x v="5"/>
    <n v="3"/>
    <n v="39.89"/>
    <n v="119.67"/>
  </r>
  <r>
    <x v="207"/>
    <s v="Puzzle 1000 elementów Compact"/>
    <s v="Zabawki"/>
    <x v="6"/>
    <n v="3"/>
    <n v="37.64"/>
    <n v="112.92"/>
  </r>
  <r>
    <x v="207"/>
    <s v="Puzzle 1000 elementów Compact"/>
    <s v="Zabawki"/>
    <x v="7"/>
    <n v="1"/>
    <n v="39.75"/>
    <n v="39.75"/>
  </r>
  <r>
    <x v="207"/>
    <s v="Puzzle 1000 elementów Compact"/>
    <s v="Zabawki"/>
    <x v="8"/>
    <n v="1"/>
    <n v="39.369999999999997"/>
    <n v="39.369999999999997"/>
  </r>
  <r>
    <x v="207"/>
    <s v="Puzzle 1000 elementów Compact"/>
    <s v="Zabawki"/>
    <x v="9"/>
    <n v="0"/>
    <n v="40.71"/>
    <n v="0"/>
  </r>
  <r>
    <x v="207"/>
    <s v="Puzzle 1000 elementów Compact"/>
    <s v="Zabawki"/>
    <x v="10"/>
    <n v="1"/>
    <n v="39.950000000000003"/>
    <n v="39.950000000000003"/>
  </r>
  <r>
    <x v="207"/>
    <s v="Puzzle 1000 elementów Compact"/>
    <s v="Zabawki"/>
    <x v="11"/>
    <n v="2"/>
    <n v="40.630000000000003"/>
    <n v="81.260000000000005"/>
  </r>
  <r>
    <x v="207"/>
    <s v="Puzzle 1000 elementów Compact"/>
    <s v="Zabawki"/>
    <x v="12"/>
    <n v="2"/>
    <n v="39.57"/>
    <n v="79.14"/>
  </r>
  <r>
    <x v="207"/>
    <s v="Puzzle 1000 elementów Compact"/>
    <s v="Zabawki"/>
    <x v="13"/>
    <n v="3"/>
    <n v="40.409999999999997"/>
    <n v="121.22999999999999"/>
  </r>
  <r>
    <x v="207"/>
    <s v="Puzzle 1000 elementów Compact"/>
    <s v="Zabawki"/>
    <x v="14"/>
    <n v="4"/>
    <n v="38.75"/>
    <n v="155"/>
  </r>
  <r>
    <x v="207"/>
    <s v="Puzzle 1000 elementów Compact"/>
    <s v="Zabawki"/>
    <x v="15"/>
    <n v="6"/>
    <n v="38.950000000000003"/>
    <n v="233.70000000000002"/>
  </r>
  <r>
    <x v="207"/>
    <s v="Puzzle 1000 elementów Compact"/>
    <s v="Zabawki"/>
    <x v="16"/>
    <n v="4"/>
    <n v="39.049999999999997"/>
    <n v="156.19999999999999"/>
  </r>
  <r>
    <x v="207"/>
    <s v="Puzzle 1000 elementów Compact"/>
    <s v="Zabawki"/>
    <x v="17"/>
    <n v="4"/>
    <n v="39.26"/>
    <n v="157.04"/>
  </r>
  <r>
    <x v="207"/>
    <s v="Puzzle 1000 elementów Compact"/>
    <s v="Zabawki"/>
    <x v="18"/>
    <n v="3"/>
    <n v="40.29"/>
    <n v="120.87"/>
  </r>
  <r>
    <x v="207"/>
    <s v="Puzzle 1000 elementów Compact"/>
    <s v="Zabawki"/>
    <x v="19"/>
    <n v="1"/>
    <n v="39.72"/>
    <n v="39.72"/>
  </r>
  <r>
    <x v="207"/>
    <s v="Puzzle 1000 elementów Compact"/>
    <s v="Zabawki"/>
    <x v="20"/>
    <n v="0"/>
    <n v="39.35"/>
    <n v="0"/>
  </r>
  <r>
    <x v="207"/>
    <s v="Puzzle 1000 elementów Compact"/>
    <s v="Zabawki"/>
    <x v="21"/>
    <n v="0"/>
    <n v="40.24"/>
    <n v="0"/>
  </r>
  <r>
    <x v="207"/>
    <s v="Puzzle 1000 elementów Compact"/>
    <s v="Zabawki"/>
    <x v="22"/>
    <n v="1"/>
    <n v="40.659999999999997"/>
    <n v="40.659999999999997"/>
  </r>
  <r>
    <x v="207"/>
    <s v="Puzzle 1000 elementów Compact"/>
    <s v="Zabawki"/>
    <x v="23"/>
    <n v="1"/>
    <n v="37.700000000000003"/>
    <n v="37.700000000000003"/>
  </r>
  <r>
    <x v="208"/>
    <s v="Pluszak duży XL"/>
    <s v="Zabawki"/>
    <x v="0"/>
    <n v="97"/>
    <n v="27.43"/>
    <n v="2660.71"/>
  </r>
  <r>
    <x v="208"/>
    <s v="Pluszak duży XL"/>
    <s v="Zabawki"/>
    <x v="1"/>
    <n v="0"/>
    <n v="26.45"/>
    <n v="0"/>
  </r>
  <r>
    <x v="208"/>
    <s v="Pluszak duży XL"/>
    <s v="Zabawki"/>
    <x v="2"/>
    <n v="65"/>
    <n v="27.27"/>
    <n v="1772.55"/>
  </r>
  <r>
    <x v="208"/>
    <s v="Pluszak duży XL"/>
    <s v="Zabawki"/>
    <x v="3"/>
    <n v="0"/>
    <n v="26.57"/>
    <n v="0"/>
  </r>
  <r>
    <x v="208"/>
    <s v="Pluszak duży XL"/>
    <s v="Zabawki"/>
    <x v="4"/>
    <n v="243"/>
    <n v="26.92"/>
    <n v="6541.56"/>
  </r>
  <r>
    <x v="208"/>
    <s v="Pluszak duży XL"/>
    <s v="Zabawki"/>
    <x v="5"/>
    <n v="0"/>
    <n v="26.51"/>
    <n v="0"/>
  </r>
  <r>
    <x v="208"/>
    <s v="Pluszak duży XL"/>
    <s v="Zabawki"/>
    <x v="6"/>
    <n v="92"/>
    <n v="27.95"/>
    <n v="2571.4"/>
  </r>
  <r>
    <x v="208"/>
    <s v="Pluszak duży XL"/>
    <s v="Zabawki"/>
    <x v="7"/>
    <n v="97"/>
    <n v="27.51"/>
    <n v="2668.4700000000003"/>
  </r>
  <r>
    <x v="208"/>
    <s v="Pluszak duży XL"/>
    <s v="Zabawki"/>
    <x v="8"/>
    <n v="69"/>
    <n v="26.94"/>
    <n v="1858.8600000000001"/>
  </r>
  <r>
    <x v="208"/>
    <s v="Pluszak duży XL"/>
    <s v="Zabawki"/>
    <x v="9"/>
    <n v="130"/>
    <n v="26.95"/>
    <n v="3503.5"/>
  </r>
  <r>
    <x v="208"/>
    <s v="Pluszak duży XL"/>
    <s v="Zabawki"/>
    <x v="10"/>
    <n v="53"/>
    <n v="26.05"/>
    <n v="1380.65"/>
  </r>
  <r>
    <x v="208"/>
    <s v="Pluszak duży XL"/>
    <s v="Zabawki"/>
    <x v="11"/>
    <n v="0"/>
    <n v="25.97"/>
    <n v="0"/>
  </r>
  <r>
    <x v="208"/>
    <s v="Pluszak duży XL"/>
    <s v="Zabawki"/>
    <x v="12"/>
    <n v="101"/>
    <n v="26.19"/>
    <n v="2645.19"/>
  </r>
  <r>
    <x v="208"/>
    <s v="Pluszak duży XL"/>
    <s v="Zabawki"/>
    <x v="13"/>
    <n v="54"/>
    <n v="28.56"/>
    <n v="1542.24"/>
  </r>
  <r>
    <x v="208"/>
    <s v="Pluszak duży XL"/>
    <s v="Zabawki"/>
    <x v="14"/>
    <n v="41"/>
    <n v="26.34"/>
    <n v="1079.94"/>
  </r>
  <r>
    <x v="208"/>
    <s v="Pluszak duży XL"/>
    <s v="Zabawki"/>
    <x v="15"/>
    <n v="36"/>
    <n v="26.5"/>
    <n v="954"/>
  </r>
  <r>
    <x v="208"/>
    <s v="Pluszak duży XL"/>
    <s v="Zabawki"/>
    <x v="16"/>
    <n v="71"/>
    <n v="26.51"/>
    <n v="1882.21"/>
  </r>
  <r>
    <x v="208"/>
    <s v="Pluszak duży XL"/>
    <s v="Zabawki"/>
    <x v="17"/>
    <n v="209"/>
    <n v="28.34"/>
    <n v="5923.06"/>
  </r>
  <r>
    <x v="208"/>
    <s v="Pluszak duży XL"/>
    <s v="Zabawki"/>
    <x v="18"/>
    <n v="0"/>
    <n v="27.03"/>
    <n v="0"/>
  </r>
  <r>
    <x v="208"/>
    <s v="Pluszak duży XL"/>
    <s v="Zabawki"/>
    <x v="19"/>
    <n v="39"/>
    <n v="26.9"/>
    <n v="1049.0999999999999"/>
  </r>
  <r>
    <x v="208"/>
    <s v="Pluszak duży XL"/>
    <s v="Zabawki"/>
    <x v="20"/>
    <n v="114"/>
    <n v="27.81"/>
    <n v="3170.3399999999997"/>
  </r>
  <r>
    <x v="208"/>
    <s v="Pluszak duży XL"/>
    <s v="Zabawki"/>
    <x v="21"/>
    <n v="94"/>
    <n v="26.58"/>
    <n v="2498.52"/>
  </r>
  <r>
    <x v="208"/>
    <s v="Pluszak duży XL"/>
    <s v="Zabawki"/>
    <x v="22"/>
    <n v="132"/>
    <n v="25.88"/>
    <n v="3416.16"/>
  </r>
  <r>
    <x v="208"/>
    <s v="Pluszak duży XL"/>
    <s v="Zabawki"/>
    <x v="23"/>
    <n v="0"/>
    <n v="27.66"/>
    <n v="0"/>
  </r>
  <r>
    <x v="209"/>
    <s v="Odświeżacz powietrza do auta XL"/>
    <s v="Motoryzacja"/>
    <x v="0"/>
    <n v="14"/>
    <n v="202.71"/>
    <n v="2837.94"/>
  </r>
  <r>
    <x v="209"/>
    <s v="Odświeżacz powietrza do auta XL"/>
    <s v="Motoryzacja"/>
    <x v="1"/>
    <n v="14"/>
    <n v="210.52"/>
    <n v="2947.28"/>
  </r>
  <r>
    <x v="209"/>
    <s v="Odświeżacz powietrza do auta XL"/>
    <s v="Motoryzacja"/>
    <x v="2"/>
    <n v="11"/>
    <n v="206.63"/>
    <n v="2272.9299999999998"/>
  </r>
  <r>
    <x v="209"/>
    <s v="Odświeżacz powietrza do auta XL"/>
    <s v="Motoryzacja"/>
    <x v="3"/>
    <n v="14"/>
    <n v="199.69"/>
    <n v="2795.66"/>
  </r>
  <r>
    <x v="209"/>
    <s v="Odświeżacz powietrza do auta XL"/>
    <s v="Motoryzacja"/>
    <x v="4"/>
    <n v="15"/>
    <n v="205.81"/>
    <n v="3087.15"/>
  </r>
  <r>
    <x v="209"/>
    <s v="Odświeżacz powietrza do auta XL"/>
    <s v="Motoryzacja"/>
    <x v="5"/>
    <n v="15"/>
    <n v="210.72"/>
    <n v="3160.8"/>
  </r>
  <r>
    <x v="209"/>
    <s v="Odświeżacz powietrza do auta XL"/>
    <s v="Motoryzacja"/>
    <x v="6"/>
    <n v="15"/>
    <n v="207.03"/>
    <n v="3105.45"/>
  </r>
  <r>
    <x v="209"/>
    <s v="Odświeżacz powietrza do auta XL"/>
    <s v="Motoryzacja"/>
    <x v="7"/>
    <n v="16"/>
    <n v="199.25"/>
    <n v="3188"/>
  </r>
  <r>
    <x v="209"/>
    <s v="Odświeżacz powietrza do auta XL"/>
    <s v="Motoryzacja"/>
    <x v="8"/>
    <n v="16"/>
    <n v="210.81"/>
    <n v="3372.96"/>
  </r>
  <r>
    <x v="209"/>
    <s v="Odświeżacz powietrza do auta XL"/>
    <s v="Motoryzacja"/>
    <x v="9"/>
    <n v="21"/>
    <n v="195.5"/>
    <n v="4105.5"/>
  </r>
  <r>
    <x v="209"/>
    <s v="Odświeżacz powietrza do auta XL"/>
    <s v="Motoryzacja"/>
    <x v="10"/>
    <n v="18"/>
    <n v="205.47"/>
    <n v="3698.46"/>
  </r>
  <r>
    <x v="209"/>
    <s v="Odświeżacz powietrza do auta XL"/>
    <s v="Motoryzacja"/>
    <x v="11"/>
    <n v="19"/>
    <n v="196.71"/>
    <n v="3737.4900000000002"/>
  </r>
  <r>
    <x v="209"/>
    <s v="Odświeżacz powietrza do auta XL"/>
    <s v="Motoryzacja"/>
    <x v="12"/>
    <n v="15"/>
    <n v="197.72"/>
    <n v="2965.8"/>
  </r>
  <r>
    <x v="209"/>
    <s v="Odświeżacz powietrza do auta XL"/>
    <s v="Motoryzacja"/>
    <x v="13"/>
    <n v="17"/>
    <n v="199.1"/>
    <n v="3384.7"/>
  </r>
  <r>
    <x v="209"/>
    <s v="Odświeżacz powietrza do auta XL"/>
    <s v="Motoryzacja"/>
    <x v="14"/>
    <n v="16"/>
    <n v="210.17"/>
    <n v="3362.72"/>
  </r>
  <r>
    <x v="209"/>
    <s v="Odświeżacz powietrza do auta XL"/>
    <s v="Motoryzacja"/>
    <x v="15"/>
    <n v="15"/>
    <n v="207.43"/>
    <n v="3111.4500000000003"/>
  </r>
  <r>
    <x v="209"/>
    <s v="Odświeżacz powietrza do auta XL"/>
    <s v="Motoryzacja"/>
    <x v="16"/>
    <n v="17"/>
    <n v="204.63"/>
    <n v="3478.71"/>
  </r>
  <r>
    <x v="209"/>
    <s v="Odświeżacz powietrza do auta XL"/>
    <s v="Motoryzacja"/>
    <x v="17"/>
    <n v="17"/>
    <n v="199.25"/>
    <n v="3387.25"/>
  </r>
  <r>
    <x v="209"/>
    <s v="Odświeżacz powietrza do auta XL"/>
    <s v="Motoryzacja"/>
    <x v="18"/>
    <n v="18"/>
    <n v="199.92"/>
    <n v="3598.56"/>
  </r>
  <r>
    <x v="209"/>
    <s v="Odświeżacz powietrza do auta XL"/>
    <s v="Motoryzacja"/>
    <x v="19"/>
    <n v="20"/>
    <n v="205.36"/>
    <n v="4107.2000000000007"/>
  </r>
  <r>
    <x v="209"/>
    <s v="Odświeżacz powietrza do auta XL"/>
    <s v="Motoryzacja"/>
    <x v="20"/>
    <n v="21"/>
    <n v="210.4"/>
    <n v="4418.4000000000005"/>
  </r>
  <r>
    <x v="209"/>
    <s v="Odświeżacz powietrza do auta XL"/>
    <s v="Motoryzacja"/>
    <x v="21"/>
    <n v="24"/>
    <n v="213.85"/>
    <n v="5132.3999999999996"/>
  </r>
  <r>
    <x v="209"/>
    <s v="Odświeżacz powietrza do auta XL"/>
    <s v="Motoryzacja"/>
    <x v="22"/>
    <n v="23"/>
    <n v="198.48"/>
    <n v="4565.04"/>
  </r>
  <r>
    <x v="209"/>
    <s v="Odświeżacz powietrza do auta XL"/>
    <s v="Motoryzacja"/>
    <x v="23"/>
    <n v="20"/>
    <n v="196.74"/>
    <n v="3934.8"/>
  </r>
  <r>
    <x v="210"/>
    <s v="Szafka nocna Premium"/>
    <s v="Meble"/>
    <x v="0"/>
    <n v="13"/>
    <n v="582.54999999999995"/>
    <n v="7573.15"/>
  </r>
  <r>
    <x v="210"/>
    <s v="Szafka nocna Premium"/>
    <s v="Meble"/>
    <x v="1"/>
    <n v="0"/>
    <n v="597.94000000000005"/>
    <n v="0"/>
  </r>
  <r>
    <x v="210"/>
    <s v="Szafka nocna Premium"/>
    <s v="Meble"/>
    <x v="2"/>
    <n v="39"/>
    <n v="578.30999999999995"/>
    <n v="22554.089999999997"/>
  </r>
  <r>
    <x v="210"/>
    <s v="Szafka nocna Premium"/>
    <s v="Meble"/>
    <x v="3"/>
    <n v="22"/>
    <n v="579.66999999999996"/>
    <n v="12752.74"/>
  </r>
  <r>
    <x v="210"/>
    <s v="Szafka nocna Premium"/>
    <s v="Meble"/>
    <x v="4"/>
    <n v="0"/>
    <n v="561.87"/>
    <n v="0"/>
  </r>
  <r>
    <x v="210"/>
    <s v="Szafka nocna Premium"/>
    <s v="Meble"/>
    <x v="5"/>
    <n v="0"/>
    <n v="579.02"/>
    <n v="0"/>
  </r>
  <r>
    <x v="210"/>
    <s v="Szafka nocna Premium"/>
    <s v="Meble"/>
    <x v="6"/>
    <n v="7"/>
    <n v="574.21"/>
    <n v="4019.4700000000003"/>
  </r>
  <r>
    <x v="210"/>
    <s v="Szafka nocna Premium"/>
    <s v="Meble"/>
    <x v="7"/>
    <n v="19"/>
    <n v="604.1"/>
    <n v="11477.9"/>
  </r>
  <r>
    <x v="210"/>
    <s v="Szafka nocna Premium"/>
    <s v="Meble"/>
    <x v="8"/>
    <n v="0"/>
    <n v="604.75"/>
    <n v="0"/>
  </r>
  <r>
    <x v="210"/>
    <s v="Szafka nocna Premium"/>
    <s v="Meble"/>
    <x v="9"/>
    <n v="0"/>
    <n v="574.27"/>
    <n v="0"/>
  </r>
  <r>
    <x v="210"/>
    <s v="Szafka nocna Premium"/>
    <s v="Meble"/>
    <x v="10"/>
    <n v="19"/>
    <n v="595.54999999999995"/>
    <n v="11315.449999999999"/>
  </r>
  <r>
    <x v="210"/>
    <s v="Szafka nocna Premium"/>
    <s v="Meble"/>
    <x v="11"/>
    <n v="4"/>
    <n v="563.15"/>
    <n v="2252.6"/>
  </r>
  <r>
    <x v="210"/>
    <s v="Szafka nocna Premium"/>
    <s v="Meble"/>
    <x v="12"/>
    <n v="16"/>
    <n v="591.80999999999995"/>
    <n v="9468.9599999999991"/>
  </r>
  <r>
    <x v="210"/>
    <s v="Szafka nocna Premium"/>
    <s v="Meble"/>
    <x v="13"/>
    <n v="0"/>
    <n v="565.04999999999995"/>
    <n v="0"/>
  </r>
  <r>
    <x v="210"/>
    <s v="Szafka nocna Premium"/>
    <s v="Meble"/>
    <x v="14"/>
    <n v="0"/>
    <n v="609.62"/>
    <n v="0"/>
  </r>
  <r>
    <x v="210"/>
    <s v="Szafka nocna Premium"/>
    <s v="Meble"/>
    <x v="15"/>
    <n v="11"/>
    <n v="585.63"/>
    <n v="6441.93"/>
  </r>
  <r>
    <x v="210"/>
    <s v="Szafka nocna Premium"/>
    <s v="Meble"/>
    <x v="16"/>
    <n v="0"/>
    <n v="606.16999999999996"/>
    <n v="0"/>
  </r>
  <r>
    <x v="210"/>
    <s v="Szafka nocna Premium"/>
    <s v="Meble"/>
    <x v="17"/>
    <n v="16"/>
    <n v="565.84"/>
    <n v="9053.44"/>
  </r>
  <r>
    <x v="210"/>
    <s v="Szafka nocna Premium"/>
    <s v="Meble"/>
    <x v="18"/>
    <n v="12"/>
    <n v="571.5"/>
    <n v="6858"/>
  </r>
  <r>
    <x v="210"/>
    <s v="Szafka nocna Premium"/>
    <s v="Meble"/>
    <x v="19"/>
    <n v="0"/>
    <n v="597.42999999999995"/>
    <n v="0"/>
  </r>
  <r>
    <x v="210"/>
    <s v="Szafka nocna Premium"/>
    <s v="Meble"/>
    <x v="20"/>
    <n v="22"/>
    <n v="584.88"/>
    <n v="12867.36"/>
  </r>
  <r>
    <x v="210"/>
    <s v="Szafka nocna Premium"/>
    <s v="Meble"/>
    <x v="21"/>
    <n v="11"/>
    <n v="561.70000000000005"/>
    <n v="6178.7000000000007"/>
  </r>
  <r>
    <x v="210"/>
    <s v="Szafka nocna Premium"/>
    <s v="Meble"/>
    <x v="22"/>
    <n v="29"/>
    <n v="564.6"/>
    <n v="16373.400000000001"/>
  </r>
  <r>
    <x v="210"/>
    <s v="Szafka nocna Premium"/>
    <s v="Meble"/>
    <x v="23"/>
    <n v="0"/>
    <n v="607.26"/>
    <n v="0"/>
  </r>
  <r>
    <x v="211"/>
    <s v="Taśma LED RGB Pro"/>
    <s v="Oświetlenie"/>
    <x v="0"/>
    <n v="191"/>
    <n v="56.82"/>
    <n v="10852.62"/>
  </r>
  <r>
    <x v="211"/>
    <s v="Taśma LED RGB Pro"/>
    <s v="Oświetlenie"/>
    <x v="1"/>
    <n v="0"/>
    <n v="55.87"/>
    <n v="0"/>
  </r>
  <r>
    <x v="211"/>
    <s v="Taśma LED RGB Pro"/>
    <s v="Oświetlenie"/>
    <x v="2"/>
    <n v="0"/>
    <n v="58.82"/>
    <n v="0"/>
  </r>
  <r>
    <x v="211"/>
    <s v="Taśma LED RGB Pro"/>
    <s v="Oświetlenie"/>
    <x v="3"/>
    <n v="416"/>
    <n v="54.92"/>
    <n v="22846.720000000001"/>
  </r>
  <r>
    <x v="211"/>
    <s v="Taśma LED RGB Pro"/>
    <s v="Oświetlenie"/>
    <x v="4"/>
    <n v="0"/>
    <n v="56.29"/>
    <n v="0"/>
  </r>
  <r>
    <x v="211"/>
    <s v="Taśma LED RGB Pro"/>
    <s v="Oświetlenie"/>
    <x v="5"/>
    <n v="193"/>
    <n v="55.76"/>
    <n v="10761.68"/>
  </r>
  <r>
    <x v="211"/>
    <s v="Taśma LED RGB Pro"/>
    <s v="Oświetlenie"/>
    <x v="6"/>
    <n v="0"/>
    <n v="53.83"/>
    <n v="0"/>
  </r>
  <r>
    <x v="211"/>
    <s v="Taśma LED RGB Pro"/>
    <s v="Oświetlenie"/>
    <x v="7"/>
    <n v="0"/>
    <n v="55.76"/>
    <n v="0"/>
  </r>
  <r>
    <x v="211"/>
    <s v="Taśma LED RGB Pro"/>
    <s v="Oświetlenie"/>
    <x v="8"/>
    <n v="51"/>
    <n v="57.32"/>
    <n v="2923.32"/>
  </r>
  <r>
    <x v="211"/>
    <s v="Taśma LED RGB Pro"/>
    <s v="Oświetlenie"/>
    <x v="9"/>
    <n v="0"/>
    <n v="56.84"/>
    <n v="0"/>
  </r>
  <r>
    <x v="211"/>
    <s v="Taśma LED RGB Pro"/>
    <s v="Oświetlenie"/>
    <x v="10"/>
    <n v="98"/>
    <n v="56.94"/>
    <n v="5580.12"/>
  </r>
  <r>
    <x v="211"/>
    <s v="Taśma LED RGB Pro"/>
    <s v="Oświetlenie"/>
    <x v="11"/>
    <n v="327"/>
    <n v="55.86"/>
    <n v="18266.22"/>
  </r>
  <r>
    <x v="211"/>
    <s v="Taśma LED RGB Pro"/>
    <s v="Oświetlenie"/>
    <x v="12"/>
    <n v="0"/>
    <n v="56.57"/>
    <n v="0"/>
  </r>
  <r>
    <x v="211"/>
    <s v="Taśma LED RGB Pro"/>
    <s v="Oświetlenie"/>
    <x v="13"/>
    <n v="0"/>
    <n v="54.14"/>
    <n v="0"/>
  </r>
  <r>
    <x v="211"/>
    <s v="Taśma LED RGB Pro"/>
    <s v="Oświetlenie"/>
    <x v="14"/>
    <n v="158"/>
    <n v="54.05"/>
    <n v="8539.9"/>
  </r>
  <r>
    <x v="211"/>
    <s v="Taśma LED RGB Pro"/>
    <s v="Oświetlenie"/>
    <x v="15"/>
    <n v="0"/>
    <n v="58.1"/>
    <n v="0"/>
  </r>
  <r>
    <x v="211"/>
    <s v="Taśma LED RGB Pro"/>
    <s v="Oświetlenie"/>
    <x v="16"/>
    <n v="0"/>
    <n v="55.91"/>
    <n v="0"/>
  </r>
  <r>
    <x v="211"/>
    <s v="Taśma LED RGB Pro"/>
    <s v="Oświetlenie"/>
    <x v="17"/>
    <n v="0"/>
    <n v="57.4"/>
    <n v="0"/>
  </r>
  <r>
    <x v="211"/>
    <s v="Taśma LED RGB Pro"/>
    <s v="Oświetlenie"/>
    <x v="18"/>
    <n v="238"/>
    <n v="56.09"/>
    <n v="13349.42"/>
  </r>
  <r>
    <x v="211"/>
    <s v="Taśma LED RGB Pro"/>
    <s v="Oświetlenie"/>
    <x v="19"/>
    <n v="262"/>
    <n v="55.92"/>
    <n v="14651.04"/>
  </r>
  <r>
    <x v="211"/>
    <s v="Taśma LED RGB Pro"/>
    <s v="Oświetlenie"/>
    <x v="20"/>
    <n v="134"/>
    <n v="57.35"/>
    <n v="7684.9000000000005"/>
  </r>
  <r>
    <x v="211"/>
    <s v="Taśma LED RGB Pro"/>
    <s v="Oświetlenie"/>
    <x v="21"/>
    <n v="0"/>
    <n v="55.58"/>
    <n v="0"/>
  </r>
  <r>
    <x v="211"/>
    <s v="Taśma LED RGB Pro"/>
    <s v="Oświetlenie"/>
    <x v="22"/>
    <n v="0"/>
    <n v="56.01"/>
    <n v="0"/>
  </r>
  <r>
    <x v="211"/>
    <s v="Taśma LED RGB Pro"/>
    <s v="Oświetlenie"/>
    <x v="23"/>
    <n v="19"/>
    <n v="57.37"/>
    <n v="1090.03"/>
  </r>
  <r>
    <x v="212"/>
    <s v="Odświeżacz powietrza do auta Compact"/>
    <s v="Motoryzacja"/>
    <x v="0"/>
    <n v="5"/>
    <n v="54.44"/>
    <n v="272.2"/>
  </r>
  <r>
    <x v="212"/>
    <s v="Odświeżacz powietrza do auta Compact"/>
    <s v="Motoryzacja"/>
    <x v="1"/>
    <n v="6"/>
    <n v="51.87"/>
    <n v="311.21999999999997"/>
  </r>
  <r>
    <x v="212"/>
    <s v="Odświeżacz powietrza do auta Compact"/>
    <s v="Motoryzacja"/>
    <x v="2"/>
    <n v="10"/>
    <n v="53.27"/>
    <n v="532.70000000000005"/>
  </r>
  <r>
    <x v="212"/>
    <s v="Odświeżacz powietrza do auta Compact"/>
    <s v="Motoryzacja"/>
    <x v="3"/>
    <n v="15"/>
    <n v="53.83"/>
    <n v="807.44999999999993"/>
  </r>
  <r>
    <x v="212"/>
    <s v="Odświeżacz powietrza do auta Compact"/>
    <s v="Motoryzacja"/>
    <x v="4"/>
    <n v="18"/>
    <n v="56.26"/>
    <n v="1012.68"/>
  </r>
  <r>
    <x v="212"/>
    <s v="Odświeżacz powietrza do auta Compact"/>
    <s v="Motoryzacja"/>
    <x v="5"/>
    <n v="38"/>
    <n v="52.59"/>
    <n v="1998.42"/>
  </r>
  <r>
    <x v="212"/>
    <s v="Odświeżacz powietrza do auta Compact"/>
    <s v="Motoryzacja"/>
    <x v="6"/>
    <n v="27"/>
    <n v="51.56"/>
    <n v="1392.1200000000001"/>
  </r>
  <r>
    <x v="212"/>
    <s v="Odświeżacz powietrza do auta Compact"/>
    <s v="Motoryzacja"/>
    <x v="7"/>
    <n v="24"/>
    <n v="52.99"/>
    <n v="1271.76"/>
  </r>
  <r>
    <x v="212"/>
    <s v="Odświeżacz powietrza do auta Compact"/>
    <s v="Motoryzacja"/>
    <x v="8"/>
    <n v="31"/>
    <n v="53.81"/>
    <n v="1668.1100000000001"/>
  </r>
  <r>
    <x v="212"/>
    <s v="Odświeżacz powietrza do auta Compact"/>
    <s v="Motoryzacja"/>
    <x v="9"/>
    <n v="31"/>
    <n v="54.37"/>
    <n v="1685.47"/>
  </r>
  <r>
    <x v="212"/>
    <s v="Odświeżacz powietrza do auta Compact"/>
    <s v="Motoryzacja"/>
    <x v="10"/>
    <n v="15"/>
    <n v="51.12"/>
    <n v="766.8"/>
  </r>
  <r>
    <x v="212"/>
    <s v="Odświeżacz powietrza do auta Compact"/>
    <s v="Motoryzacja"/>
    <x v="11"/>
    <n v="7"/>
    <n v="54.13"/>
    <n v="378.91"/>
  </r>
  <r>
    <x v="212"/>
    <s v="Odświeżacz powietrza do auta Compact"/>
    <s v="Motoryzacja"/>
    <x v="12"/>
    <n v="4"/>
    <n v="54.31"/>
    <n v="217.24"/>
  </r>
  <r>
    <x v="212"/>
    <s v="Odświeżacz powietrza do auta Compact"/>
    <s v="Motoryzacja"/>
    <x v="13"/>
    <n v="5"/>
    <n v="53.77"/>
    <n v="268.85000000000002"/>
  </r>
  <r>
    <x v="212"/>
    <s v="Odświeżacz powietrza do auta Compact"/>
    <s v="Motoryzacja"/>
    <x v="14"/>
    <n v="8"/>
    <n v="55.37"/>
    <n v="442.96"/>
  </r>
  <r>
    <x v="212"/>
    <s v="Odświeżacz powietrza do auta Compact"/>
    <s v="Motoryzacja"/>
    <x v="15"/>
    <n v="16"/>
    <n v="52.11"/>
    <n v="833.76"/>
  </r>
  <r>
    <x v="212"/>
    <s v="Odświeżacz powietrza do auta Compact"/>
    <s v="Motoryzacja"/>
    <x v="16"/>
    <n v="22"/>
    <n v="51.41"/>
    <n v="1131.02"/>
  </r>
  <r>
    <x v="212"/>
    <s v="Odświeżacz powietrza do auta Compact"/>
    <s v="Motoryzacja"/>
    <x v="17"/>
    <n v="36"/>
    <n v="54.23"/>
    <n v="1952.28"/>
  </r>
  <r>
    <x v="212"/>
    <s v="Odświeżacz powietrza do auta Compact"/>
    <s v="Motoryzacja"/>
    <x v="18"/>
    <n v="39"/>
    <n v="51.12"/>
    <n v="1993.6799999999998"/>
  </r>
  <r>
    <x v="212"/>
    <s v="Odświeżacz powietrza do auta Compact"/>
    <s v="Motoryzacja"/>
    <x v="19"/>
    <n v="28"/>
    <n v="53.66"/>
    <n v="1502.48"/>
  </r>
  <r>
    <x v="212"/>
    <s v="Odświeżacz powietrza do auta Compact"/>
    <s v="Motoryzacja"/>
    <x v="20"/>
    <n v="27"/>
    <n v="52.72"/>
    <n v="1423.44"/>
  </r>
  <r>
    <x v="212"/>
    <s v="Odświeżacz powietrza do auta Compact"/>
    <s v="Motoryzacja"/>
    <x v="21"/>
    <n v="24"/>
    <n v="56.02"/>
    <n v="1344.48"/>
  </r>
  <r>
    <x v="212"/>
    <s v="Odświeżacz powietrza do auta Compact"/>
    <s v="Motoryzacja"/>
    <x v="22"/>
    <n v="17"/>
    <n v="53.15"/>
    <n v="903.55"/>
  </r>
  <r>
    <x v="212"/>
    <s v="Odświeżacz powietrza do auta Compact"/>
    <s v="Motoryzacja"/>
    <x v="23"/>
    <n v="7"/>
    <n v="53.77"/>
    <n v="376.39000000000004"/>
  </r>
  <r>
    <x v="213"/>
    <s v="Antena DVB-T Pro"/>
    <s v="RTV"/>
    <x v="0"/>
    <n v="0"/>
    <n v="1958.3"/>
    <n v="0"/>
  </r>
  <r>
    <x v="213"/>
    <s v="Antena DVB-T Pro"/>
    <s v="RTV"/>
    <x v="1"/>
    <n v="37"/>
    <n v="2028.8"/>
    <n v="75065.599999999991"/>
  </r>
  <r>
    <x v="213"/>
    <s v="Antena DVB-T Pro"/>
    <s v="RTV"/>
    <x v="2"/>
    <n v="30"/>
    <n v="2087.1799999999998"/>
    <n v="62615.399999999994"/>
  </r>
  <r>
    <x v="213"/>
    <s v="Antena DVB-T Pro"/>
    <s v="RTV"/>
    <x v="3"/>
    <n v="68"/>
    <n v="1925.55"/>
    <n v="130937.4"/>
  </r>
  <r>
    <x v="213"/>
    <s v="Antena DVB-T Pro"/>
    <s v="RTV"/>
    <x v="4"/>
    <n v="0"/>
    <n v="2070.67"/>
    <n v="0"/>
  </r>
  <r>
    <x v="213"/>
    <s v="Antena DVB-T Pro"/>
    <s v="RTV"/>
    <x v="5"/>
    <n v="39"/>
    <n v="2006.89"/>
    <n v="78268.710000000006"/>
  </r>
  <r>
    <x v="213"/>
    <s v="Antena DVB-T Pro"/>
    <s v="RTV"/>
    <x v="6"/>
    <n v="41"/>
    <n v="1902.36"/>
    <n v="77996.759999999995"/>
  </r>
  <r>
    <x v="213"/>
    <s v="Antena DVB-T Pro"/>
    <s v="RTV"/>
    <x v="7"/>
    <n v="0"/>
    <n v="1907.71"/>
    <n v="0"/>
  </r>
  <r>
    <x v="213"/>
    <s v="Antena DVB-T Pro"/>
    <s v="RTV"/>
    <x v="8"/>
    <n v="0"/>
    <n v="1999.17"/>
    <n v="0"/>
  </r>
  <r>
    <x v="213"/>
    <s v="Antena DVB-T Pro"/>
    <s v="RTV"/>
    <x v="9"/>
    <n v="0"/>
    <n v="2052.23"/>
    <n v="0"/>
  </r>
  <r>
    <x v="213"/>
    <s v="Antena DVB-T Pro"/>
    <s v="RTV"/>
    <x v="10"/>
    <n v="0"/>
    <n v="2091.8000000000002"/>
    <n v="0"/>
  </r>
  <r>
    <x v="213"/>
    <s v="Antena DVB-T Pro"/>
    <s v="RTV"/>
    <x v="11"/>
    <n v="57"/>
    <n v="2038.38"/>
    <n v="116187.66"/>
  </r>
  <r>
    <x v="213"/>
    <s v="Antena DVB-T Pro"/>
    <s v="RTV"/>
    <x v="12"/>
    <n v="84"/>
    <n v="2017.21"/>
    <n v="169445.64"/>
  </r>
  <r>
    <x v="213"/>
    <s v="Antena DVB-T Pro"/>
    <s v="RTV"/>
    <x v="13"/>
    <n v="0"/>
    <n v="1909.98"/>
    <n v="0"/>
  </r>
  <r>
    <x v="213"/>
    <s v="Antena DVB-T Pro"/>
    <s v="RTV"/>
    <x v="14"/>
    <n v="0"/>
    <n v="1927.97"/>
    <n v="0"/>
  </r>
  <r>
    <x v="213"/>
    <s v="Antena DVB-T Pro"/>
    <s v="RTV"/>
    <x v="15"/>
    <n v="0"/>
    <n v="1966.59"/>
    <n v="0"/>
  </r>
  <r>
    <x v="213"/>
    <s v="Antena DVB-T Pro"/>
    <s v="RTV"/>
    <x v="16"/>
    <n v="21"/>
    <n v="2046.09"/>
    <n v="42967.89"/>
  </r>
  <r>
    <x v="213"/>
    <s v="Antena DVB-T Pro"/>
    <s v="RTV"/>
    <x v="17"/>
    <n v="37"/>
    <n v="1928.01"/>
    <n v="71336.37"/>
  </r>
  <r>
    <x v="213"/>
    <s v="Antena DVB-T Pro"/>
    <s v="RTV"/>
    <x v="18"/>
    <n v="49"/>
    <n v="2042.59"/>
    <n v="100086.90999999999"/>
  </r>
  <r>
    <x v="213"/>
    <s v="Antena DVB-T Pro"/>
    <s v="RTV"/>
    <x v="19"/>
    <n v="89"/>
    <n v="2063.14"/>
    <n v="183619.46"/>
  </r>
  <r>
    <x v="213"/>
    <s v="Antena DVB-T Pro"/>
    <s v="RTV"/>
    <x v="20"/>
    <n v="0"/>
    <n v="2041.99"/>
    <n v="0"/>
  </r>
  <r>
    <x v="213"/>
    <s v="Antena DVB-T Pro"/>
    <s v="RTV"/>
    <x v="21"/>
    <n v="0"/>
    <n v="2018.86"/>
    <n v="0"/>
  </r>
  <r>
    <x v="213"/>
    <s v="Antena DVB-T Pro"/>
    <s v="RTV"/>
    <x v="22"/>
    <n v="0"/>
    <n v="1914.8"/>
    <n v="0"/>
  </r>
  <r>
    <x v="213"/>
    <s v="Antena DVB-T Pro"/>
    <s v="RTV"/>
    <x v="23"/>
    <n v="0"/>
    <n v="1905.96"/>
    <n v="0"/>
  </r>
  <r>
    <x v="214"/>
    <s v="Segregator A4 Eco"/>
    <s v="Artykuły biurowe"/>
    <x v="0"/>
    <n v="39"/>
    <n v="6.32"/>
    <n v="246.48000000000002"/>
  </r>
  <r>
    <x v="214"/>
    <s v="Segregator A4 Eco"/>
    <s v="Artykuły biurowe"/>
    <x v="1"/>
    <n v="15"/>
    <n v="6.37"/>
    <n v="95.55"/>
  </r>
  <r>
    <x v="214"/>
    <s v="Segregator A4 Eco"/>
    <s v="Artykuły biurowe"/>
    <x v="2"/>
    <n v="10"/>
    <n v="6.11"/>
    <n v="61.1"/>
  </r>
  <r>
    <x v="214"/>
    <s v="Segregator A4 Eco"/>
    <s v="Artykuły biurowe"/>
    <x v="3"/>
    <n v="0"/>
    <n v="6.4"/>
    <n v="0"/>
  </r>
  <r>
    <x v="214"/>
    <s v="Segregator A4 Eco"/>
    <s v="Artykuły biurowe"/>
    <x v="4"/>
    <n v="5"/>
    <n v="6.44"/>
    <n v="32.200000000000003"/>
  </r>
  <r>
    <x v="214"/>
    <s v="Segregator A4 Eco"/>
    <s v="Artykuły biurowe"/>
    <x v="5"/>
    <n v="15"/>
    <n v="6.1"/>
    <n v="91.5"/>
  </r>
  <r>
    <x v="214"/>
    <s v="Segregator A4 Eco"/>
    <s v="Artykuły biurowe"/>
    <x v="6"/>
    <n v="0"/>
    <n v="6.25"/>
    <n v="0"/>
  </r>
  <r>
    <x v="214"/>
    <s v="Segregator A4 Eco"/>
    <s v="Artykuły biurowe"/>
    <x v="7"/>
    <n v="52"/>
    <n v="6.04"/>
    <n v="314.08"/>
  </r>
  <r>
    <x v="214"/>
    <s v="Segregator A4 Eco"/>
    <s v="Artykuły biurowe"/>
    <x v="8"/>
    <n v="0"/>
    <n v="6.34"/>
    <n v="0"/>
  </r>
  <r>
    <x v="214"/>
    <s v="Segregator A4 Eco"/>
    <s v="Artykuły biurowe"/>
    <x v="9"/>
    <n v="20"/>
    <n v="6.03"/>
    <n v="120.60000000000001"/>
  </r>
  <r>
    <x v="214"/>
    <s v="Segregator A4 Eco"/>
    <s v="Artykuły biurowe"/>
    <x v="10"/>
    <n v="79"/>
    <n v="5.98"/>
    <n v="472.42"/>
  </r>
  <r>
    <x v="214"/>
    <s v="Segregator A4 Eco"/>
    <s v="Artykuły biurowe"/>
    <x v="11"/>
    <n v="0"/>
    <n v="6.24"/>
    <n v="0"/>
  </r>
  <r>
    <x v="214"/>
    <s v="Segregator A4 Eco"/>
    <s v="Artykuły biurowe"/>
    <x v="12"/>
    <n v="0"/>
    <n v="5.98"/>
    <n v="0"/>
  </r>
  <r>
    <x v="214"/>
    <s v="Segregator A4 Eco"/>
    <s v="Artykuły biurowe"/>
    <x v="13"/>
    <n v="0"/>
    <n v="6.17"/>
    <n v="0"/>
  </r>
  <r>
    <x v="214"/>
    <s v="Segregator A4 Eco"/>
    <s v="Artykuły biurowe"/>
    <x v="14"/>
    <n v="44"/>
    <n v="6.26"/>
    <n v="275.44"/>
  </r>
  <r>
    <x v="214"/>
    <s v="Segregator A4 Eco"/>
    <s v="Artykuły biurowe"/>
    <x v="15"/>
    <n v="0"/>
    <n v="6.5"/>
    <n v="0"/>
  </r>
  <r>
    <x v="214"/>
    <s v="Segregator A4 Eco"/>
    <s v="Artykuły biurowe"/>
    <x v="16"/>
    <n v="33"/>
    <n v="6.19"/>
    <n v="204.27"/>
  </r>
  <r>
    <x v="214"/>
    <s v="Segregator A4 Eco"/>
    <s v="Artykuły biurowe"/>
    <x v="17"/>
    <n v="33"/>
    <n v="6"/>
    <n v="198"/>
  </r>
  <r>
    <x v="214"/>
    <s v="Segregator A4 Eco"/>
    <s v="Artykuły biurowe"/>
    <x v="18"/>
    <n v="0"/>
    <n v="5.93"/>
    <n v="0"/>
  </r>
  <r>
    <x v="214"/>
    <s v="Segregator A4 Eco"/>
    <s v="Artykuły biurowe"/>
    <x v="19"/>
    <n v="46"/>
    <n v="6.05"/>
    <n v="278.3"/>
  </r>
  <r>
    <x v="214"/>
    <s v="Segregator A4 Eco"/>
    <s v="Artykuły biurowe"/>
    <x v="20"/>
    <n v="90"/>
    <n v="6.39"/>
    <n v="575.1"/>
  </r>
  <r>
    <x v="214"/>
    <s v="Segregator A4 Eco"/>
    <s v="Artykuły biurowe"/>
    <x v="21"/>
    <n v="80"/>
    <n v="6.42"/>
    <n v="513.6"/>
  </r>
  <r>
    <x v="214"/>
    <s v="Segregator A4 Eco"/>
    <s v="Artykuły biurowe"/>
    <x v="22"/>
    <n v="0"/>
    <n v="6.03"/>
    <n v="0"/>
  </r>
  <r>
    <x v="214"/>
    <s v="Segregator A4 Eco"/>
    <s v="Artykuły biurowe"/>
    <x v="23"/>
    <n v="0"/>
    <n v="6.15"/>
    <n v="0"/>
  </r>
  <r>
    <x v="215"/>
    <s v="Kamera IP Advanced"/>
    <s v="Elektronika"/>
    <x v="0"/>
    <n v="7"/>
    <n v="164.39"/>
    <n v="1150.73"/>
  </r>
  <r>
    <x v="215"/>
    <s v="Kamera IP Advanced"/>
    <s v="Elektronika"/>
    <x v="1"/>
    <n v="13"/>
    <n v="173.9"/>
    <n v="2260.7000000000003"/>
  </r>
  <r>
    <x v="215"/>
    <s v="Kamera IP Advanced"/>
    <s v="Elektronika"/>
    <x v="2"/>
    <n v="0"/>
    <n v="174.79"/>
    <n v="0"/>
  </r>
  <r>
    <x v="215"/>
    <s v="Kamera IP Advanced"/>
    <s v="Elektronika"/>
    <x v="3"/>
    <n v="6"/>
    <n v="171.62"/>
    <n v="1029.72"/>
  </r>
  <r>
    <x v="215"/>
    <s v="Kamera IP Advanced"/>
    <s v="Elektronika"/>
    <x v="4"/>
    <n v="9"/>
    <n v="173.59"/>
    <n v="1562.31"/>
  </r>
  <r>
    <x v="215"/>
    <s v="Kamera IP Advanced"/>
    <s v="Elektronika"/>
    <x v="5"/>
    <n v="0"/>
    <n v="164"/>
    <n v="0"/>
  </r>
  <r>
    <x v="215"/>
    <s v="Kamera IP Advanced"/>
    <s v="Elektronika"/>
    <x v="6"/>
    <n v="1"/>
    <n v="162"/>
    <n v="162"/>
  </r>
  <r>
    <x v="215"/>
    <s v="Kamera IP Advanced"/>
    <s v="Elektronika"/>
    <x v="7"/>
    <n v="7"/>
    <n v="170.01"/>
    <n v="1190.07"/>
  </r>
  <r>
    <x v="215"/>
    <s v="Kamera IP Advanced"/>
    <s v="Elektronika"/>
    <x v="8"/>
    <n v="18"/>
    <n v="160.87"/>
    <n v="2895.66"/>
  </r>
  <r>
    <x v="215"/>
    <s v="Kamera IP Advanced"/>
    <s v="Elektronika"/>
    <x v="9"/>
    <n v="7"/>
    <n v="162.77000000000001"/>
    <n v="1139.3900000000001"/>
  </r>
  <r>
    <x v="215"/>
    <s v="Kamera IP Advanced"/>
    <s v="Elektronika"/>
    <x v="10"/>
    <n v="0"/>
    <n v="164.27"/>
    <n v="0"/>
  </r>
  <r>
    <x v="215"/>
    <s v="Kamera IP Advanced"/>
    <s v="Elektronika"/>
    <x v="11"/>
    <n v="7"/>
    <n v="173.96"/>
    <n v="1217.72"/>
  </r>
  <r>
    <x v="215"/>
    <s v="Kamera IP Advanced"/>
    <s v="Elektronika"/>
    <x v="12"/>
    <n v="0"/>
    <n v="164.27"/>
    <n v="0"/>
  </r>
  <r>
    <x v="215"/>
    <s v="Kamera IP Advanced"/>
    <s v="Elektronika"/>
    <x v="13"/>
    <n v="11"/>
    <n v="170.17"/>
    <n v="1871.87"/>
  </r>
  <r>
    <x v="215"/>
    <s v="Kamera IP Advanced"/>
    <s v="Elektronika"/>
    <x v="14"/>
    <n v="0"/>
    <n v="159.29"/>
    <n v="0"/>
  </r>
  <r>
    <x v="215"/>
    <s v="Kamera IP Advanced"/>
    <s v="Elektronika"/>
    <x v="15"/>
    <n v="0"/>
    <n v="160.71"/>
    <n v="0"/>
  </r>
  <r>
    <x v="215"/>
    <s v="Kamera IP Advanced"/>
    <s v="Elektronika"/>
    <x v="16"/>
    <n v="8"/>
    <n v="165.37"/>
    <n v="1322.96"/>
  </r>
  <r>
    <x v="215"/>
    <s v="Kamera IP Advanced"/>
    <s v="Elektronika"/>
    <x v="17"/>
    <n v="0"/>
    <n v="172.51"/>
    <n v="0"/>
  </r>
  <r>
    <x v="215"/>
    <s v="Kamera IP Advanced"/>
    <s v="Elektronika"/>
    <x v="18"/>
    <n v="0"/>
    <n v="159.66999999999999"/>
    <n v="0"/>
  </r>
  <r>
    <x v="215"/>
    <s v="Kamera IP Advanced"/>
    <s v="Elektronika"/>
    <x v="19"/>
    <n v="0"/>
    <n v="171.5"/>
    <n v="0"/>
  </r>
  <r>
    <x v="215"/>
    <s v="Kamera IP Advanced"/>
    <s v="Elektronika"/>
    <x v="20"/>
    <n v="0"/>
    <n v="173.27"/>
    <n v="0"/>
  </r>
  <r>
    <x v="215"/>
    <s v="Kamera IP Advanced"/>
    <s v="Elektronika"/>
    <x v="21"/>
    <n v="14"/>
    <n v="162.19"/>
    <n v="2270.66"/>
  </r>
  <r>
    <x v="215"/>
    <s v="Kamera IP Advanced"/>
    <s v="Elektronika"/>
    <x v="22"/>
    <n v="0"/>
    <n v="171.73"/>
    <n v="0"/>
  </r>
  <r>
    <x v="215"/>
    <s v="Kamera IP Advanced"/>
    <s v="Elektronika"/>
    <x v="23"/>
    <n v="8"/>
    <n v="166.03"/>
    <n v="1328.24"/>
  </r>
  <r>
    <x v="216"/>
    <s v="Radio kuchenne XL"/>
    <s v="RTV"/>
    <x v="0"/>
    <n v="6"/>
    <n v="977.68"/>
    <n v="5866.08"/>
  </r>
  <r>
    <x v="216"/>
    <s v="Radio kuchenne XL"/>
    <s v="RTV"/>
    <x v="1"/>
    <n v="6"/>
    <n v="968.48"/>
    <n v="5810.88"/>
  </r>
  <r>
    <x v="216"/>
    <s v="Radio kuchenne XL"/>
    <s v="RTV"/>
    <x v="2"/>
    <n v="10"/>
    <n v="954.41"/>
    <n v="9544.1"/>
  </r>
  <r>
    <x v="216"/>
    <s v="Radio kuchenne XL"/>
    <s v="RTV"/>
    <x v="3"/>
    <n v="0"/>
    <n v="974.87"/>
    <n v="0"/>
  </r>
  <r>
    <x v="216"/>
    <s v="Radio kuchenne XL"/>
    <s v="RTV"/>
    <x v="4"/>
    <n v="11"/>
    <n v="928.08"/>
    <n v="10208.880000000001"/>
  </r>
  <r>
    <x v="216"/>
    <s v="Radio kuchenne XL"/>
    <s v="RTV"/>
    <x v="5"/>
    <n v="0"/>
    <n v="979.8"/>
    <n v="0"/>
  </r>
  <r>
    <x v="216"/>
    <s v="Radio kuchenne XL"/>
    <s v="RTV"/>
    <x v="6"/>
    <n v="0"/>
    <n v="953.24"/>
    <n v="0"/>
  </r>
  <r>
    <x v="216"/>
    <s v="Radio kuchenne XL"/>
    <s v="RTV"/>
    <x v="7"/>
    <n v="16"/>
    <n v="953.06"/>
    <n v="15248.96"/>
  </r>
  <r>
    <x v="216"/>
    <s v="Radio kuchenne XL"/>
    <s v="RTV"/>
    <x v="8"/>
    <n v="0"/>
    <n v="989.91"/>
    <n v="0"/>
  </r>
  <r>
    <x v="216"/>
    <s v="Radio kuchenne XL"/>
    <s v="RTV"/>
    <x v="9"/>
    <n v="0"/>
    <n v="963.83"/>
    <n v="0"/>
  </r>
  <r>
    <x v="216"/>
    <s v="Radio kuchenne XL"/>
    <s v="RTV"/>
    <x v="10"/>
    <n v="6"/>
    <n v="984.97"/>
    <n v="5909.82"/>
  </r>
  <r>
    <x v="216"/>
    <s v="Radio kuchenne XL"/>
    <s v="RTV"/>
    <x v="11"/>
    <n v="42"/>
    <n v="952.74"/>
    <n v="40015.08"/>
  </r>
  <r>
    <x v="216"/>
    <s v="Radio kuchenne XL"/>
    <s v="RTV"/>
    <x v="12"/>
    <n v="16"/>
    <n v="970.79"/>
    <n v="15532.64"/>
  </r>
  <r>
    <x v="216"/>
    <s v="Radio kuchenne XL"/>
    <s v="RTV"/>
    <x v="13"/>
    <n v="18"/>
    <n v="931.91"/>
    <n v="16774.38"/>
  </r>
  <r>
    <x v="216"/>
    <s v="Radio kuchenne XL"/>
    <s v="RTV"/>
    <x v="14"/>
    <n v="1"/>
    <n v="925.98"/>
    <n v="925.98"/>
  </r>
  <r>
    <x v="216"/>
    <s v="Radio kuchenne XL"/>
    <s v="RTV"/>
    <x v="15"/>
    <n v="2"/>
    <n v="993.03"/>
    <n v="1986.06"/>
  </r>
  <r>
    <x v="216"/>
    <s v="Radio kuchenne XL"/>
    <s v="RTV"/>
    <x v="16"/>
    <n v="3"/>
    <n v="993.24"/>
    <n v="2979.7200000000003"/>
  </r>
  <r>
    <x v="216"/>
    <s v="Radio kuchenne XL"/>
    <s v="RTV"/>
    <x v="17"/>
    <n v="13"/>
    <n v="980.85"/>
    <n v="12751.050000000001"/>
  </r>
  <r>
    <x v="216"/>
    <s v="Radio kuchenne XL"/>
    <s v="RTV"/>
    <x v="18"/>
    <n v="15"/>
    <n v="957.79"/>
    <n v="14366.849999999999"/>
  </r>
  <r>
    <x v="216"/>
    <s v="Radio kuchenne XL"/>
    <s v="RTV"/>
    <x v="19"/>
    <n v="0"/>
    <n v="947.72"/>
    <n v="0"/>
  </r>
  <r>
    <x v="216"/>
    <s v="Radio kuchenne XL"/>
    <s v="RTV"/>
    <x v="20"/>
    <n v="10"/>
    <n v="966.8"/>
    <n v="9668"/>
  </r>
  <r>
    <x v="216"/>
    <s v="Radio kuchenne XL"/>
    <s v="RTV"/>
    <x v="21"/>
    <n v="11"/>
    <n v="931.22"/>
    <n v="10243.42"/>
  </r>
  <r>
    <x v="216"/>
    <s v="Radio kuchenne XL"/>
    <s v="RTV"/>
    <x v="22"/>
    <n v="0"/>
    <n v="977.63"/>
    <n v="0"/>
  </r>
  <r>
    <x v="216"/>
    <s v="Radio kuchenne XL"/>
    <s v="RTV"/>
    <x v="23"/>
    <n v="11"/>
    <n v="918.16"/>
    <n v="10099.76"/>
  </r>
  <r>
    <x v="217"/>
    <s v="Mata do jogi Premium"/>
    <s v="Sport i rekreacja"/>
    <x v="0"/>
    <n v="0"/>
    <n v="291.39"/>
    <n v="0"/>
  </r>
  <r>
    <x v="217"/>
    <s v="Mata do jogi Premium"/>
    <s v="Sport i rekreacja"/>
    <x v="1"/>
    <n v="0"/>
    <n v="294.52999999999997"/>
    <n v="0"/>
  </r>
  <r>
    <x v="217"/>
    <s v="Mata do jogi Premium"/>
    <s v="Sport i rekreacja"/>
    <x v="2"/>
    <n v="39"/>
    <n v="294.39999999999998"/>
    <n v="11481.599999999999"/>
  </r>
  <r>
    <x v="217"/>
    <s v="Mata do jogi Premium"/>
    <s v="Sport i rekreacja"/>
    <x v="3"/>
    <n v="146"/>
    <n v="310.05"/>
    <n v="45267.3"/>
  </r>
  <r>
    <x v="217"/>
    <s v="Mata do jogi Premium"/>
    <s v="Sport i rekreacja"/>
    <x v="4"/>
    <n v="161"/>
    <n v="296.07"/>
    <n v="47667.27"/>
  </r>
  <r>
    <x v="217"/>
    <s v="Mata do jogi Premium"/>
    <s v="Sport i rekreacja"/>
    <x v="5"/>
    <n v="216"/>
    <n v="316.02"/>
    <n v="68260.319999999992"/>
  </r>
  <r>
    <x v="217"/>
    <s v="Mata do jogi Premium"/>
    <s v="Sport i rekreacja"/>
    <x v="6"/>
    <n v="0"/>
    <n v="294.89999999999998"/>
    <n v="0"/>
  </r>
  <r>
    <x v="217"/>
    <s v="Mata do jogi Premium"/>
    <s v="Sport i rekreacja"/>
    <x v="7"/>
    <n v="11"/>
    <n v="307.79000000000002"/>
    <n v="3385.69"/>
  </r>
  <r>
    <x v="217"/>
    <s v="Mata do jogi Premium"/>
    <s v="Sport i rekreacja"/>
    <x v="8"/>
    <n v="48"/>
    <n v="317.89999999999998"/>
    <n v="15259.199999999999"/>
  </r>
  <r>
    <x v="217"/>
    <s v="Mata do jogi Premium"/>
    <s v="Sport i rekreacja"/>
    <x v="9"/>
    <n v="30"/>
    <n v="312.94"/>
    <n v="9388.2000000000007"/>
  </r>
  <r>
    <x v="217"/>
    <s v="Mata do jogi Premium"/>
    <s v="Sport i rekreacja"/>
    <x v="10"/>
    <n v="4"/>
    <n v="313.68"/>
    <n v="1254.72"/>
  </r>
  <r>
    <x v="217"/>
    <s v="Mata do jogi Premium"/>
    <s v="Sport i rekreacja"/>
    <x v="11"/>
    <n v="42"/>
    <n v="314.88"/>
    <n v="13224.96"/>
  </r>
  <r>
    <x v="217"/>
    <s v="Mata do jogi Premium"/>
    <s v="Sport i rekreacja"/>
    <x v="12"/>
    <n v="29"/>
    <n v="289.82"/>
    <n v="8404.7800000000007"/>
  </r>
  <r>
    <x v="217"/>
    <s v="Mata do jogi Premium"/>
    <s v="Sport i rekreacja"/>
    <x v="13"/>
    <n v="68"/>
    <n v="294.73"/>
    <n v="20041.64"/>
  </r>
  <r>
    <x v="217"/>
    <s v="Mata do jogi Premium"/>
    <s v="Sport i rekreacja"/>
    <x v="14"/>
    <n v="99"/>
    <n v="318.7"/>
    <n v="31551.3"/>
  </r>
  <r>
    <x v="217"/>
    <s v="Mata do jogi Premium"/>
    <s v="Sport i rekreacja"/>
    <x v="15"/>
    <n v="124"/>
    <n v="296.24"/>
    <n v="36733.760000000002"/>
  </r>
  <r>
    <x v="217"/>
    <s v="Mata do jogi Premium"/>
    <s v="Sport i rekreacja"/>
    <x v="16"/>
    <n v="59"/>
    <n v="290.33999999999997"/>
    <n v="17130.059999999998"/>
  </r>
  <r>
    <x v="217"/>
    <s v="Mata do jogi Premium"/>
    <s v="Sport i rekreacja"/>
    <x v="17"/>
    <n v="0"/>
    <n v="307.62"/>
    <n v="0"/>
  </r>
  <r>
    <x v="217"/>
    <s v="Mata do jogi Premium"/>
    <s v="Sport i rekreacja"/>
    <x v="18"/>
    <n v="233"/>
    <n v="313.64"/>
    <n v="73078.12"/>
  </r>
  <r>
    <x v="217"/>
    <s v="Mata do jogi Premium"/>
    <s v="Sport i rekreacja"/>
    <x v="19"/>
    <n v="227"/>
    <n v="292.32"/>
    <n v="66356.639999999999"/>
  </r>
  <r>
    <x v="217"/>
    <s v="Mata do jogi Premium"/>
    <s v="Sport i rekreacja"/>
    <x v="20"/>
    <n v="112"/>
    <n v="293.57"/>
    <n v="32879.839999999997"/>
  </r>
  <r>
    <x v="217"/>
    <s v="Mata do jogi Premium"/>
    <s v="Sport i rekreacja"/>
    <x v="21"/>
    <n v="70"/>
    <n v="297.76"/>
    <n v="20843.2"/>
  </r>
  <r>
    <x v="217"/>
    <s v="Mata do jogi Premium"/>
    <s v="Sport i rekreacja"/>
    <x v="22"/>
    <n v="167"/>
    <n v="294.95999999999998"/>
    <n v="49258.32"/>
  </r>
  <r>
    <x v="217"/>
    <s v="Mata do jogi Premium"/>
    <s v="Sport i rekreacja"/>
    <x v="23"/>
    <n v="0"/>
    <n v="290.55"/>
    <n v="0"/>
  </r>
  <r>
    <x v="218"/>
    <s v="Wąż ogrodowy 20m Eco"/>
    <s v="Ogród"/>
    <x v="0"/>
    <n v="9"/>
    <n v="437.94"/>
    <n v="3941.46"/>
  </r>
  <r>
    <x v="218"/>
    <s v="Wąż ogrodowy 20m Eco"/>
    <s v="Ogród"/>
    <x v="1"/>
    <n v="3"/>
    <n v="441.18"/>
    <n v="1323.54"/>
  </r>
  <r>
    <x v="218"/>
    <s v="Wąż ogrodowy 20m Eco"/>
    <s v="Ogród"/>
    <x v="2"/>
    <n v="24"/>
    <n v="457.95"/>
    <n v="10990.8"/>
  </r>
  <r>
    <x v="218"/>
    <s v="Wąż ogrodowy 20m Eco"/>
    <s v="Ogród"/>
    <x v="3"/>
    <n v="12"/>
    <n v="440.49"/>
    <n v="5285.88"/>
  </r>
  <r>
    <x v="218"/>
    <s v="Wąż ogrodowy 20m Eco"/>
    <s v="Ogród"/>
    <x v="4"/>
    <n v="18"/>
    <n v="436.21"/>
    <n v="7851.78"/>
  </r>
  <r>
    <x v="218"/>
    <s v="Wąż ogrodowy 20m Eco"/>
    <s v="Ogród"/>
    <x v="5"/>
    <n v="15"/>
    <n v="455.81"/>
    <n v="6837.15"/>
  </r>
  <r>
    <x v="218"/>
    <s v="Wąż ogrodowy 20m Eco"/>
    <s v="Ogród"/>
    <x v="6"/>
    <n v="0"/>
    <n v="456.87"/>
    <n v="0"/>
  </r>
  <r>
    <x v="218"/>
    <s v="Wąż ogrodowy 20m Eco"/>
    <s v="Ogród"/>
    <x v="7"/>
    <n v="24"/>
    <n v="456.26"/>
    <n v="10950.24"/>
  </r>
  <r>
    <x v="218"/>
    <s v="Wąż ogrodowy 20m Eco"/>
    <s v="Ogród"/>
    <x v="8"/>
    <n v="0"/>
    <n v="432.04"/>
    <n v="0"/>
  </r>
  <r>
    <x v="218"/>
    <s v="Wąż ogrodowy 20m Eco"/>
    <s v="Ogród"/>
    <x v="9"/>
    <n v="25"/>
    <n v="438.85"/>
    <n v="10971.25"/>
  </r>
  <r>
    <x v="218"/>
    <s v="Wąż ogrodowy 20m Eco"/>
    <s v="Ogród"/>
    <x v="10"/>
    <n v="14"/>
    <n v="436.47"/>
    <n v="6110.58"/>
  </r>
  <r>
    <x v="218"/>
    <s v="Wąż ogrodowy 20m Eco"/>
    <s v="Ogród"/>
    <x v="11"/>
    <n v="37"/>
    <n v="449"/>
    <n v="16613"/>
  </r>
  <r>
    <x v="218"/>
    <s v="Wąż ogrodowy 20m Eco"/>
    <s v="Ogród"/>
    <x v="12"/>
    <n v="26"/>
    <n v="460.11"/>
    <n v="11962.86"/>
  </r>
  <r>
    <x v="218"/>
    <s v="Wąż ogrodowy 20m Eco"/>
    <s v="Ogród"/>
    <x v="13"/>
    <n v="63"/>
    <n v="462.83"/>
    <n v="29158.289999999997"/>
  </r>
  <r>
    <x v="218"/>
    <s v="Wąż ogrodowy 20m Eco"/>
    <s v="Ogród"/>
    <x v="14"/>
    <n v="0"/>
    <n v="436.24"/>
    <n v="0"/>
  </r>
  <r>
    <x v="218"/>
    <s v="Wąż ogrodowy 20m Eco"/>
    <s v="Ogród"/>
    <x v="15"/>
    <n v="36"/>
    <n v="458.19"/>
    <n v="16494.84"/>
  </r>
  <r>
    <x v="218"/>
    <s v="Wąż ogrodowy 20m Eco"/>
    <s v="Ogród"/>
    <x v="16"/>
    <n v="0"/>
    <n v="436.59"/>
    <n v="0"/>
  </r>
  <r>
    <x v="218"/>
    <s v="Wąż ogrodowy 20m Eco"/>
    <s v="Ogród"/>
    <x v="17"/>
    <n v="28"/>
    <n v="422.89"/>
    <n v="11840.92"/>
  </r>
  <r>
    <x v="218"/>
    <s v="Wąż ogrodowy 20m Eco"/>
    <s v="Ogród"/>
    <x v="18"/>
    <n v="21"/>
    <n v="431.75"/>
    <n v="9066.75"/>
  </r>
  <r>
    <x v="218"/>
    <s v="Wąż ogrodowy 20m Eco"/>
    <s v="Ogród"/>
    <x v="19"/>
    <n v="0"/>
    <n v="459.97"/>
    <n v="0"/>
  </r>
  <r>
    <x v="218"/>
    <s v="Wąż ogrodowy 20m Eco"/>
    <s v="Ogród"/>
    <x v="20"/>
    <n v="15"/>
    <n v="458.72"/>
    <n v="6880.8"/>
  </r>
  <r>
    <x v="218"/>
    <s v="Wąż ogrodowy 20m Eco"/>
    <s v="Ogród"/>
    <x v="21"/>
    <n v="28"/>
    <n v="457.8"/>
    <n v="12818.4"/>
  </r>
  <r>
    <x v="218"/>
    <s v="Wąż ogrodowy 20m Eco"/>
    <s v="Ogród"/>
    <x v="22"/>
    <n v="37"/>
    <n v="428.63"/>
    <n v="15859.31"/>
  </r>
  <r>
    <x v="218"/>
    <s v="Wąż ogrodowy 20m Eco"/>
    <s v="Ogród"/>
    <x v="23"/>
    <n v="25"/>
    <n v="445.62"/>
    <n v="11140.5"/>
  </r>
  <r>
    <x v="219"/>
    <s v="Szampon do włosów Classic"/>
    <s v="Kosmetyki"/>
    <x v="0"/>
    <n v="3"/>
    <n v="26.97"/>
    <n v="80.91"/>
  </r>
  <r>
    <x v="219"/>
    <s v="Szampon do włosów Classic"/>
    <s v="Kosmetyki"/>
    <x v="1"/>
    <n v="7"/>
    <n v="28.88"/>
    <n v="202.16"/>
  </r>
  <r>
    <x v="219"/>
    <s v="Szampon do włosów Classic"/>
    <s v="Kosmetyki"/>
    <x v="2"/>
    <n v="1"/>
    <n v="29.21"/>
    <n v="29.21"/>
  </r>
  <r>
    <x v="219"/>
    <s v="Szampon do włosów Classic"/>
    <s v="Kosmetyki"/>
    <x v="3"/>
    <n v="2"/>
    <n v="27.57"/>
    <n v="55.14"/>
  </r>
  <r>
    <x v="219"/>
    <s v="Szampon do włosów Classic"/>
    <s v="Kosmetyki"/>
    <x v="4"/>
    <n v="0"/>
    <n v="29.64"/>
    <n v="0"/>
  </r>
  <r>
    <x v="219"/>
    <s v="Szampon do włosów Classic"/>
    <s v="Kosmetyki"/>
    <x v="5"/>
    <n v="5"/>
    <n v="28.27"/>
    <n v="141.35"/>
  </r>
  <r>
    <x v="219"/>
    <s v="Szampon do włosów Classic"/>
    <s v="Kosmetyki"/>
    <x v="6"/>
    <n v="0"/>
    <n v="27.66"/>
    <n v="0"/>
  </r>
  <r>
    <x v="219"/>
    <s v="Szampon do włosów Classic"/>
    <s v="Kosmetyki"/>
    <x v="7"/>
    <n v="0"/>
    <n v="29"/>
    <n v="0"/>
  </r>
  <r>
    <x v="219"/>
    <s v="Szampon do włosów Classic"/>
    <s v="Kosmetyki"/>
    <x v="8"/>
    <n v="0"/>
    <n v="28.7"/>
    <n v="0"/>
  </r>
  <r>
    <x v="219"/>
    <s v="Szampon do włosów Classic"/>
    <s v="Kosmetyki"/>
    <x v="9"/>
    <n v="9"/>
    <n v="27.87"/>
    <n v="250.83"/>
  </r>
  <r>
    <x v="219"/>
    <s v="Szampon do włosów Classic"/>
    <s v="Kosmetyki"/>
    <x v="10"/>
    <n v="3"/>
    <n v="26.95"/>
    <n v="80.849999999999994"/>
  </r>
  <r>
    <x v="219"/>
    <s v="Szampon do włosów Classic"/>
    <s v="Kosmetyki"/>
    <x v="11"/>
    <n v="9"/>
    <n v="29.6"/>
    <n v="266.40000000000003"/>
  </r>
  <r>
    <x v="219"/>
    <s v="Szampon do włosów Classic"/>
    <s v="Kosmetyki"/>
    <x v="12"/>
    <n v="3"/>
    <n v="28.46"/>
    <n v="85.38"/>
  </r>
  <r>
    <x v="219"/>
    <s v="Szampon do włosów Classic"/>
    <s v="Kosmetyki"/>
    <x v="13"/>
    <n v="5"/>
    <n v="27.18"/>
    <n v="135.9"/>
  </r>
  <r>
    <x v="219"/>
    <s v="Szampon do włosów Classic"/>
    <s v="Kosmetyki"/>
    <x v="14"/>
    <n v="0"/>
    <n v="27.85"/>
    <n v="0"/>
  </r>
  <r>
    <x v="219"/>
    <s v="Szampon do włosów Classic"/>
    <s v="Kosmetyki"/>
    <x v="15"/>
    <n v="0"/>
    <n v="28.56"/>
    <n v="0"/>
  </r>
  <r>
    <x v="219"/>
    <s v="Szampon do włosów Classic"/>
    <s v="Kosmetyki"/>
    <x v="16"/>
    <n v="8"/>
    <n v="27.57"/>
    <n v="220.56"/>
  </r>
  <r>
    <x v="219"/>
    <s v="Szampon do włosów Classic"/>
    <s v="Kosmetyki"/>
    <x v="17"/>
    <n v="3"/>
    <n v="27.72"/>
    <n v="83.16"/>
  </r>
  <r>
    <x v="219"/>
    <s v="Szampon do włosów Classic"/>
    <s v="Kosmetyki"/>
    <x v="18"/>
    <n v="5"/>
    <n v="28.3"/>
    <n v="141.5"/>
  </r>
  <r>
    <x v="219"/>
    <s v="Szampon do włosów Classic"/>
    <s v="Kosmetyki"/>
    <x v="19"/>
    <n v="0"/>
    <n v="27.92"/>
    <n v="0"/>
  </r>
  <r>
    <x v="219"/>
    <s v="Szampon do włosów Classic"/>
    <s v="Kosmetyki"/>
    <x v="20"/>
    <n v="4"/>
    <n v="28.1"/>
    <n v="112.4"/>
  </r>
  <r>
    <x v="219"/>
    <s v="Szampon do włosów Classic"/>
    <s v="Kosmetyki"/>
    <x v="21"/>
    <n v="2"/>
    <n v="28.43"/>
    <n v="56.86"/>
  </r>
  <r>
    <x v="219"/>
    <s v="Szampon do włosów Classic"/>
    <s v="Kosmetyki"/>
    <x v="22"/>
    <n v="10"/>
    <n v="29.18"/>
    <n v="291.8"/>
  </r>
  <r>
    <x v="219"/>
    <s v="Szampon do włosów Classic"/>
    <s v="Kosmetyki"/>
    <x v="23"/>
    <n v="7"/>
    <n v="27.71"/>
    <n v="193.97"/>
  </r>
  <r>
    <x v="220"/>
    <s v="Taśma LED RGB Classic"/>
    <s v="Oświetlenie"/>
    <x v="0"/>
    <n v="1"/>
    <n v="135.38999999999999"/>
    <n v="135.38999999999999"/>
  </r>
  <r>
    <x v="220"/>
    <s v="Taśma LED RGB Classic"/>
    <s v="Oświetlenie"/>
    <x v="1"/>
    <n v="1"/>
    <n v="140.18"/>
    <n v="140.18"/>
  </r>
  <r>
    <x v="220"/>
    <s v="Taśma LED RGB Classic"/>
    <s v="Oświetlenie"/>
    <x v="2"/>
    <n v="1"/>
    <n v="138.25"/>
    <n v="138.25"/>
  </r>
  <r>
    <x v="220"/>
    <s v="Taśma LED RGB Classic"/>
    <s v="Oświetlenie"/>
    <x v="3"/>
    <n v="1"/>
    <n v="137.97999999999999"/>
    <n v="137.97999999999999"/>
  </r>
  <r>
    <x v="220"/>
    <s v="Taśma LED RGB Classic"/>
    <s v="Oświetlenie"/>
    <x v="4"/>
    <n v="0"/>
    <n v="137.04"/>
    <n v="0"/>
  </r>
  <r>
    <x v="220"/>
    <s v="Taśma LED RGB Classic"/>
    <s v="Oświetlenie"/>
    <x v="5"/>
    <n v="1"/>
    <n v="142.05000000000001"/>
    <n v="142.05000000000001"/>
  </r>
  <r>
    <x v="220"/>
    <s v="Taśma LED RGB Classic"/>
    <s v="Oświetlenie"/>
    <x v="6"/>
    <n v="0"/>
    <n v="140.19999999999999"/>
    <n v="0"/>
  </r>
  <r>
    <x v="220"/>
    <s v="Taśma LED RGB Classic"/>
    <s v="Oświetlenie"/>
    <x v="7"/>
    <n v="1"/>
    <n v="137.99"/>
    <n v="137.99"/>
  </r>
  <r>
    <x v="220"/>
    <s v="Taśma LED RGB Classic"/>
    <s v="Oświetlenie"/>
    <x v="8"/>
    <n v="2"/>
    <n v="139.16"/>
    <n v="278.32"/>
  </r>
  <r>
    <x v="220"/>
    <s v="Taśma LED RGB Classic"/>
    <s v="Oświetlenie"/>
    <x v="9"/>
    <n v="1"/>
    <n v="135.08000000000001"/>
    <n v="135.08000000000001"/>
  </r>
  <r>
    <x v="220"/>
    <s v="Taśma LED RGB Classic"/>
    <s v="Oświetlenie"/>
    <x v="10"/>
    <n v="2"/>
    <n v="143.43"/>
    <n v="286.86"/>
  </r>
  <r>
    <x v="220"/>
    <s v="Taśma LED RGB Classic"/>
    <s v="Oświetlenie"/>
    <x v="11"/>
    <n v="2"/>
    <n v="139.81"/>
    <n v="279.62"/>
  </r>
  <r>
    <x v="220"/>
    <s v="Taśma LED RGB Classic"/>
    <s v="Oświetlenie"/>
    <x v="12"/>
    <n v="2"/>
    <n v="132.77000000000001"/>
    <n v="265.54000000000002"/>
  </r>
  <r>
    <x v="220"/>
    <s v="Taśma LED RGB Classic"/>
    <s v="Oświetlenie"/>
    <x v="13"/>
    <n v="2"/>
    <n v="132.29"/>
    <n v="264.58"/>
  </r>
  <r>
    <x v="220"/>
    <s v="Taśma LED RGB Classic"/>
    <s v="Oświetlenie"/>
    <x v="14"/>
    <n v="1"/>
    <n v="143.94999999999999"/>
    <n v="143.94999999999999"/>
  </r>
  <r>
    <x v="220"/>
    <s v="Taśma LED RGB Classic"/>
    <s v="Oświetlenie"/>
    <x v="15"/>
    <n v="1"/>
    <n v="140.66"/>
    <n v="140.66"/>
  </r>
  <r>
    <x v="220"/>
    <s v="Taśma LED RGB Classic"/>
    <s v="Oświetlenie"/>
    <x v="16"/>
    <n v="1"/>
    <n v="132.91999999999999"/>
    <n v="132.91999999999999"/>
  </r>
  <r>
    <x v="220"/>
    <s v="Taśma LED RGB Classic"/>
    <s v="Oświetlenie"/>
    <x v="17"/>
    <n v="1"/>
    <n v="135.91"/>
    <n v="135.91"/>
  </r>
  <r>
    <x v="220"/>
    <s v="Taśma LED RGB Classic"/>
    <s v="Oświetlenie"/>
    <x v="18"/>
    <n v="1"/>
    <n v="141.6"/>
    <n v="141.6"/>
  </r>
  <r>
    <x v="220"/>
    <s v="Taśma LED RGB Classic"/>
    <s v="Oświetlenie"/>
    <x v="19"/>
    <n v="1"/>
    <n v="134.22999999999999"/>
    <n v="134.22999999999999"/>
  </r>
  <r>
    <x v="220"/>
    <s v="Taśma LED RGB Classic"/>
    <s v="Oświetlenie"/>
    <x v="20"/>
    <n v="2"/>
    <n v="145.66"/>
    <n v="291.32"/>
  </r>
  <r>
    <x v="220"/>
    <s v="Taśma LED RGB Classic"/>
    <s v="Oświetlenie"/>
    <x v="21"/>
    <n v="2"/>
    <n v="141.59"/>
    <n v="283.18"/>
  </r>
  <r>
    <x v="220"/>
    <s v="Taśma LED RGB Classic"/>
    <s v="Oświetlenie"/>
    <x v="22"/>
    <n v="3"/>
    <n v="139.75"/>
    <n v="419.25"/>
  </r>
  <r>
    <x v="220"/>
    <s v="Taśma LED RGB Classic"/>
    <s v="Oświetlenie"/>
    <x v="23"/>
    <n v="3"/>
    <n v="138.34"/>
    <n v="415.02"/>
  </r>
  <r>
    <x v="221"/>
    <s v="Blender kielichowy Advanced"/>
    <s v="AGD"/>
    <x v="0"/>
    <n v="3"/>
    <n v="183.59"/>
    <n v="550.77"/>
  </r>
  <r>
    <x v="221"/>
    <s v="Blender kielichowy Advanced"/>
    <s v="AGD"/>
    <x v="1"/>
    <n v="6"/>
    <n v="184.65"/>
    <n v="1107.9000000000001"/>
  </r>
  <r>
    <x v="221"/>
    <s v="Blender kielichowy Advanced"/>
    <s v="AGD"/>
    <x v="2"/>
    <n v="10"/>
    <n v="184.98"/>
    <n v="1849.8"/>
  </r>
  <r>
    <x v="221"/>
    <s v="Blender kielichowy Advanced"/>
    <s v="AGD"/>
    <x v="3"/>
    <n v="12"/>
    <n v="184.6"/>
    <n v="2215.1999999999998"/>
  </r>
  <r>
    <x v="221"/>
    <s v="Blender kielichowy Advanced"/>
    <s v="AGD"/>
    <x v="4"/>
    <n v="21"/>
    <n v="194.01"/>
    <n v="4074.21"/>
  </r>
  <r>
    <x v="221"/>
    <s v="Blender kielichowy Advanced"/>
    <s v="AGD"/>
    <x v="5"/>
    <n v="18"/>
    <n v="188.97"/>
    <n v="3401.46"/>
  </r>
  <r>
    <x v="221"/>
    <s v="Blender kielichowy Advanced"/>
    <s v="AGD"/>
    <x v="6"/>
    <n v="19"/>
    <n v="188.48"/>
    <n v="3581.12"/>
  </r>
  <r>
    <x v="221"/>
    <s v="Blender kielichowy Advanced"/>
    <s v="AGD"/>
    <x v="7"/>
    <n v="22"/>
    <n v="196.8"/>
    <n v="4329.6000000000004"/>
  </r>
  <r>
    <x v="221"/>
    <s v="Blender kielichowy Advanced"/>
    <s v="AGD"/>
    <x v="8"/>
    <n v="13"/>
    <n v="183.99"/>
    <n v="2391.87"/>
  </r>
  <r>
    <x v="221"/>
    <s v="Blender kielichowy Advanced"/>
    <s v="AGD"/>
    <x v="9"/>
    <n v="12"/>
    <n v="193.8"/>
    <n v="2325.6000000000004"/>
  </r>
  <r>
    <x v="221"/>
    <s v="Blender kielichowy Advanced"/>
    <s v="AGD"/>
    <x v="10"/>
    <n v="6"/>
    <n v="187.93"/>
    <n v="1127.58"/>
  </r>
  <r>
    <x v="221"/>
    <s v="Blender kielichowy Advanced"/>
    <s v="AGD"/>
    <x v="11"/>
    <n v="4"/>
    <n v="191.75"/>
    <n v="767"/>
  </r>
  <r>
    <x v="221"/>
    <s v="Blender kielichowy Advanced"/>
    <s v="AGD"/>
    <x v="12"/>
    <n v="4"/>
    <n v="196.05"/>
    <n v="784.2"/>
  </r>
  <r>
    <x v="221"/>
    <s v="Blender kielichowy Advanced"/>
    <s v="AGD"/>
    <x v="13"/>
    <n v="5"/>
    <n v="185.93"/>
    <n v="929.65000000000009"/>
  </r>
  <r>
    <x v="221"/>
    <s v="Blender kielichowy Advanced"/>
    <s v="AGD"/>
    <x v="14"/>
    <n v="7"/>
    <n v="194.99"/>
    <n v="1364.93"/>
  </r>
  <r>
    <x v="221"/>
    <s v="Blender kielichowy Advanced"/>
    <s v="AGD"/>
    <x v="15"/>
    <n v="10"/>
    <n v="194.89"/>
    <n v="1948.8999999999999"/>
  </r>
  <r>
    <x v="221"/>
    <s v="Blender kielichowy Advanced"/>
    <s v="AGD"/>
    <x v="16"/>
    <n v="11"/>
    <n v="199.86"/>
    <n v="2198.46"/>
  </r>
  <r>
    <x v="221"/>
    <s v="Blender kielichowy Advanced"/>
    <s v="AGD"/>
    <x v="17"/>
    <n v="24"/>
    <n v="191.91"/>
    <n v="4605.84"/>
  </r>
  <r>
    <x v="221"/>
    <s v="Blender kielichowy Advanced"/>
    <s v="AGD"/>
    <x v="18"/>
    <n v="22"/>
    <n v="197.07"/>
    <n v="4335.54"/>
  </r>
  <r>
    <x v="221"/>
    <s v="Blender kielichowy Advanced"/>
    <s v="AGD"/>
    <x v="19"/>
    <n v="14"/>
    <n v="184.77"/>
    <n v="2586.7800000000002"/>
  </r>
  <r>
    <x v="221"/>
    <s v="Blender kielichowy Advanced"/>
    <s v="AGD"/>
    <x v="20"/>
    <n v="13"/>
    <n v="193.54"/>
    <n v="2516.02"/>
  </r>
  <r>
    <x v="221"/>
    <s v="Blender kielichowy Advanced"/>
    <s v="AGD"/>
    <x v="21"/>
    <n v="11"/>
    <n v="186.33"/>
    <n v="2049.63"/>
  </r>
  <r>
    <x v="221"/>
    <s v="Blender kielichowy Advanced"/>
    <s v="AGD"/>
    <x v="22"/>
    <n v="9"/>
    <n v="188.77"/>
    <n v="1698.93"/>
  </r>
  <r>
    <x v="221"/>
    <s v="Blender kielichowy Advanced"/>
    <s v="AGD"/>
    <x v="23"/>
    <n v="3"/>
    <n v="196.76"/>
    <n v="590.28"/>
  </r>
  <r>
    <x v="222"/>
    <s v="Lampa biurkowa Pro"/>
    <s v="Oświetlenie"/>
    <x v="0"/>
    <n v="1"/>
    <n v="277.35000000000002"/>
    <n v="277.35000000000002"/>
  </r>
  <r>
    <x v="222"/>
    <s v="Lampa biurkowa Pro"/>
    <s v="Oświetlenie"/>
    <x v="1"/>
    <n v="1"/>
    <n v="299.3"/>
    <n v="299.3"/>
  </r>
  <r>
    <x v="222"/>
    <s v="Lampa biurkowa Pro"/>
    <s v="Oświetlenie"/>
    <x v="2"/>
    <n v="1"/>
    <n v="293.05"/>
    <n v="293.05"/>
  </r>
  <r>
    <x v="222"/>
    <s v="Lampa biurkowa Pro"/>
    <s v="Oświetlenie"/>
    <x v="3"/>
    <n v="1"/>
    <n v="299.2"/>
    <n v="299.2"/>
  </r>
  <r>
    <x v="222"/>
    <s v="Lampa biurkowa Pro"/>
    <s v="Oświetlenie"/>
    <x v="4"/>
    <n v="1"/>
    <n v="280.56"/>
    <n v="280.56"/>
  </r>
  <r>
    <x v="222"/>
    <s v="Lampa biurkowa Pro"/>
    <s v="Oświetlenie"/>
    <x v="5"/>
    <n v="1"/>
    <n v="278.01"/>
    <n v="278.01"/>
  </r>
  <r>
    <x v="222"/>
    <s v="Lampa biurkowa Pro"/>
    <s v="Oświetlenie"/>
    <x v="6"/>
    <n v="1"/>
    <n v="293.43"/>
    <n v="293.43"/>
  </r>
  <r>
    <x v="222"/>
    <s v="Lampa biurkowa Pro"/>
    <s v="Oświetlenie"/>
    <x v="7"/>
    <n v="1"/>
    <n v="286.58"/>
    <n v="286.58"/>
  </r>
  <r>
    <x v="222"/>
    <s v="Lampa biurkowa Pro"/>
    <s v="Oświetlenie"/>
    <x v="8"/>
    <n v="1"/>
    <n v="281.39999999999998"/>
    <n v="281.39999999999998"/>
  </r>
  <r>
    <x v="222"/>
    <s v="Lampa biurkowa Pro"/>
    <s v="Oświetlenie"/>
    <x v="9"/>
    <n v="1"/>
    <n v="294.05"/>
    <n v="294.05"/>
  </r>
  <r>
    <x v="222"/>
    <s v="Lampa biurkowa Pro"/>
    <s v="Oświetlenie"/>
    <x v="10"/>
    <n v="1"/>
    <n v="296.27999999999997"/>
    <n v="296.27999999999997"/>
  </r>
  <r>
    <x v="222"/>
    <s v="Lampa biurkowa Pro"/>
    <s v="Oświetlenie"/>
    <x v="11"/>
    <n v="1"/>
    <n v="297.61"/>
    <n v="297.61"/>
  </r>
  <r>
    <x v="222"/>
    <s v="Lampa biurkowa Pro"/>
    <s v="Oświetlenie"/>
    <x v="12"/>
    <n v="1"/>
    <n v="283.2"/>
    <n v="283.2"/>
  </r>
  <r>
    <x v="222"/>
    <s v="Lampa biurkowa Pro"/>
    <s v="Oświetlenie"/>
    <x v="13"/>
    <n v="1"/>
    <n v="302.47000000000003"/>
    <n v="302.47000000000003"/>
  </r>
  <r>
    <x v="222"/>
    <s v="Lampa biurkowa Pro"/>
    <s v="Oświetlenie"/>
    <x v="14"/>
    <n v="1"/>
    <n v="291.7"/>
    <n v="291.7"/>
  </r>
  <r>
    <x v="222"/>
    <s v="Lampa biurkowa Pro"/>
    <s v="Oświetlenie"/>
    <x v="15"/>
    <n v="1"/>
    <n v="301.76"/>
    <n v="301.76"/>
  </r>
  <r>
    <x v="222"/>
    <s v="Lampa biurkowa Pro"/>
    <s v="Oświetlenie"/>
    <x v="16"/>
    <n v="1"/>
    <n v="281.89"/>
    <n v="281.89"/>
  </r>
  <r>
    <x v="222"/>
    <s v="Lampa biurkowa Pro"/>
    <s v="Oświetlenie"/>
    <x v="17"/>
    <n v="1"/>
    <n v="291.10000000000002"/>
    <n v="291.10000000000002"/>
  </r>
  <r>
    <x v="222"/>
    <s v="Lampa biurkowa Pro"/>
    <s v="Oświetlenie"/>
    <x v="18"/>
    <n v="1"/>
    <n v="296.76"/>
    <n v="296.76"/>
  </r>
  <r>
    <x v="222"/>
    <s v="Lampa biurkowa Pro"/>
    <s v="Oświetlenie"/>
    <x v="19"/>
    <n v="1"/>
    <n v="297.12"/>
    <n v="297.12"/>
  </r>
  <r>
    <x v="222"/>
    <s v="Lampa biurkowa Pro"/>
    <s v="Oświetlenie"/>
    <x v="20"/>
    <n v="1"/>
    <n v="291.27"/>
    <n v="291.27"/>
  </r>
  <r>
    <x v="222"/>
    <s v="Lampa biurkowa Pro"/>
    <s v="Oświetlenie"/>
    <x v="21"/>
    <n v="1"/>
    <n v="295.08"/>
    <n v="295.08"/>
  </r>
  <r>
    <x v="222"/>
    <s v="Lampa biurkowa Pro"/>
    <s v="Oświetlenie"/>
    <x v="22"/>
    <n v="1"/>
    <n v="305.18"/>
    <n v="305.18"/>
  </r>
  <r>
    <x v="222"/>
    <s v="Lampa biurkowa Pro"/>
    <s v="Oświetlenie"/>
    <x v="23"/>
    <n v="1"/>
    <n v="290.43"/>
    <n v="290.43"/>
  </r>
  <r>
    <x v="223"/>
    <s v="Żyrandol sufitowy"/>
    <s v="Oświetlenie"/>
    <x v="0"/>
    <n v="4"/>
    <n v="255.23"/>
    <n v="1020.92"/>
  </r>
  <r>
    <x v="223"/>
    <s v="Żyrandol sufitowy"/>
    <s v="Oświetlenie"/>
    <x v="1"/>
    <n v="3"/>
    <n v="238.59"/>
    <n v="715.77"/>
  </r>
  <r>
    <x v="223"/>
    <s v="Żyrandol sufitowy"/>
    <s v="Oświetlenie"/>
    <x v="2"/>
    <n v="3"/>
    <n v="252.9"/>
    <n v="758.7"/>
  </r>
  <r>
    <x v="223"/>
    <s v="Żyrandol sufitowy"/>
    <s v="Oświetlenie"/>
    <x v="3"/>
    <n v="4"/>
    <n v="247.66"/>
    <n v="990.64"/>
  </r>
  <r>
    <x v="223"/>
    <s v="Żyrandol sufitowy"/>
    <s v="Oświetlenie"/>
    <x v="4"/>
    <n v="5"/>
    <n v="240.19"/>
    <n v="1200.95"/>
  </r>
  <r>
    <x v="223"/>
    <s v="Żyrandol sufitowy"/>
    <s v="Oświetlenie"/>
    <x v="5"/>
    <n v="8"/>
    <n v="246.65"/>
    <n v="1973.2"/>
  </r>
  <r>
    <x v="223"/>
    <s v="Żyrandol sufitowy"/>
    <s v="Oświetlenie"/>
    <x v="6"/>
    <n v="10"/>
    <n v="245.34"/>
    <n v="2453.4"/>
  </r>
  <r>
    <x v="223"/>
    <s v="Żyrandol sufitowy"/>
    <s v="Oświetlenie"/>
    <x v="7"/>
    <n v="10"/>
    <n v="255.28"/>
    <n v="2552.8000000000002"/>
  </r>
  <r>
    <x v="223"/>
    <s v="Żyrandol sufitowy"/>
    <s v="Oświetlenie"/>
    <x v="8"/>
    <n v="14"/>
    <n v="243.08"/>
    <n v="3403.1200000000003"/>
  </r>
  <r>
    <x v="223"/>
    <s v="Żyrandol sufitowy"/>
    <s v="Oświetlenie"/>
    <x v="9"/>
    <n v="13"/>
    <n v="258.17"/>
    <n v="3356.21"/>
  </r>
  <r>
    <x v="223"/>
    <s v="Żyrandol sufitowy"/>
    <s v="Oświetlenie"/>
    <x v="10"/>
    <n v="8"/>
    <n v="242.07"/>
    <n v="1936.56"/>
  </r>
  <r>
    <x v="223"/>
    <s v="Żyrandol sufitowy"/>
    <s v="Oświetlenie"/>
    <x v="11"/>
    <n v="5"/>
    <n v="251.33"/>
    <n v="1256.6500000000001"/>
  </r>
  <r>
    <x v="223"/>
    <s v="Żyrandol sufitowy"/>
    <s v="Oświetlenie"/>
    <x v="12"/>
    <n v="4"/>
    <n v="259.11"/>
    <n v="1036.44"/>
  </r>
  <r>
    <x v="223"/>
    <s v="Żyrandol sufitowy"/>
    <s v="Oświetlenie"/>
    <x v="13"/>
    <n v="2"/>
    <n v="249.38"/>
    <n v="498.76"/>
  </r>
  <r>
    <x v="223"/>
    <s v="Żyrandol sufitowy"/>
    <s v="Oświetlenie"/>
    <x v="14"/>
    <n v="2"/>
    <n v="247.9"/>
    <n v="495.8"/>
  </r>
  <r>
    <x v="223"/>
    <s v="Żyrandol sufitowy"/>
    <s v="Oświetlenie"/>
    <x v="15"/>
    <n v="5"/>
    <n v="245.05"/>
    <n v="1225.25"/>
  </r>
  <r>
    <x v="223"/>
    <s v="Żyrandol sufitowy"/>
    <s v="Oświetlenie"/>
    <x v="16"/>
    <n v="6"/>
    <n v="240.99"/>
    <n v="1445.94"/>
  </r>
  <r>
    <x v="223"/>
    <s v="Żyrandol sufitowy"/>
    <s v="Oświetlenie"/>
    <x v="17"/>
    <n v="9"/>
    <n v="238.85"/>
    <n v="2149.65"/>
  </r>
  <r>
    <x v="223"/>
    <s v="Żyrandol sufitowy"/>
    <s v="Oświetlenie"/>
    <x v="18"/>
    <n v="9"/>
    <n v="251.47"/>
    <n v="2263.23"/>
  </r>
  <r>
    <x v="223"/>
    <s v="Żyrandol sufitowy"/>
    <s v="Oświetlenie"/>
    <x v="19"/>
    <n v="8"/>
    <n v="250.96"/>
    <n v="2007.68"/>
  </r>
  <r>
    <x v="223"/>
    <s v="Żyrandol sufitowy"/>
    <s v="Oświetlenie"/>
    <x v="20"/>
    <n v="7"/>
    <n v="251.52"/>
    <n v="1760.64"/>
  </r>
  <r>
    <x v="223"/>
    <s v="Żyrandol sufitowy"/>
    <s v="Oświetlenie"/>
    <x v="21"/>
    <n v="12"/>
    <n v="261.58"/>
    <n v="3138.96"/>
  </r>
  <r>
    <x v="223"/>
    <s v="Żyrandol sufitowy"/>
    <s v="Oświetlenie"/>
    <x v="22"/>
    <n v="8"/>
    <n v="254.47"/>
    <n v="2035.76"/>
  </r>
  <r>
    <x v="223"/>
    <s v="Żyrandol sufitowy"/>
    <s v="Oświetlenie"/>
    <x v="23"/>
    <n v="9"/>
    <n v="253.55"/>
    <n v="2281.9500000000003"/>
  </r>
  <r>
    <x v="224"/>
    <s v="Marker permanentny Premium"/>
    <s v="Artykuły biurowe"/>
    <x v="0"/>
    <n v="3"/>
    <n v="12.16"/>
    <n v="36.480000000000004"/>
  </r>
  <r>
    <x v="224"/>
    <s v="Marker permanentny Premium"/>
    <s v="Artykuły biurowe"/>
    <x v="1"/>
    <n v="13"/>
    <n v="12.25"/>
    <n v="159.25"/>
  </r>
  <r>
    <x v="224"/>
    <s v="Marker permanentny Premium"/>
    <s v="Artykuły biurowe"/>
    <x v="2"/>
    <n v="22"/>
    <n v="12.16"/>
    <n v="267.52"/>
  </r>
  <r>
    <x v="224"/>
    <s v="Marker permanentny Premium"/>
    <s v="Artykuły biurowe"/>
    <x v="3"/>
    <n v="47"/>
    <n v="11.4"/>
    <n v="535.80000000000007"/>
  </r>
  <r>
    <x v="224"/>
    <s v="Marker permanentny Premium"/>
    <s v="Artykuły biurowe"/>
    <x v="4"/>
    <n v="54"/>
    <n v="11.97"/>
    <n v="646.38"/>
  </r>
  <r>
    <x v="224"/>
    <s v="Marker permanentny Premium"/>
    <s v="Artykuły biurowe"/>
    <x v="5"/>
    <n v="24"/>
    <n v="11.58"/>
    <n v="277.92"/>
  </r>
  <r>
    <x v="224"/>
    <s v="Marker permanentny Premium"/>
    <s v="Artykuły biurowe"/>
    <x v="6"/>
    <n v="51"/>
    <n v="11.51"/>
    <n v="587.01"/>
  </r>
  <r>
    <x v="224"/>
    <s v="Marker permanentny Premium"/>
    <s v="Artykuły biurowe"/>
    <x v="7"/>
    <n v="58"/>
    <n v="11.35"/>
    <n v="658.3"/>
  </r>
  <r>
    <x v="224"/>
    <s v="Marker permanentny Premium"/>
    <s v="Artykuły biurowe"/>
    <x v="8"/>
    <n v="28"/>
    <n v="11.69"/>
    <n v="327.32"/>
  </r>
  <r>
    <x v="224"/>
    <s v="Marker permanentny Premium"/>
    <s v="Artykuły biurowe"/>
    <x v="9"/>
    <n v="23"/>
    <n v="11.7"/>
    <n v="269.09999999999997"/>
  </r>
  <r>
    <x v="224"/>
    <s v="Marker permanentny Premium"/>
    <s v="Artykuły biurowe"/>
    <x v="10"/>
    <n v="4"/>
    <n v="11.73"/>
    <n v="46.92"/>
  </r>
  <r>
    <x v="224"/>
    <s v="Marker permanentny Premium"/>
    <s v="Artykuły biurowe"/>
    <x v="11"/>
    <n v="2"/>
    <n v="11.15"/>
    <n v="22.3"/>
  </r>
  <r>
    <x v="224"/>
    <s v="Marker permanentny Premium"/>
    <s v="Artykuły biurowe"/>
    <x v="12"/>
    <n v="3"/>
    <n v="11.81"/>
    <n v="35.43"/>
  </r>
  <r>
    <x v="224"/>
    <s v="Marker permanentny Premium"/>
    <s v="Artykuły biurowe"/>
    <x v="13"/>
    <n v="10"/>
    <n v="12.22"/>
    <n v="122.2"/>
  </r>
  <r>
    <x v="224"/>
    <s v="Marker permanentny Premium"/>
    <s v="Artykuły biurowe"/>
    <x v="14"/>
    <n v="20"/>
    <n v="11.66"/>
    <n v="233.2"/>
  </r>
  <r>
    <x v="224"/>
    <s v="Marker permanentny Premium"/>
    <s v="Artykuły biurowe"/>
    <x v="15"/>
    <n v="35"/>
    <n v="11.76"/>
    <n v="411.59999999999997"/>
  </r>
  <r>
    <x v="224"/>
    <s v="Marker permanentny Premium"/>
    <s v="Artykuły biurowe"/>
    <x v="16"/>
    <n v="62"/>
    <n v="11.3"/>
    <n v="700.6"/>
  </r>
  <r>
    <x v="224"/>
    <s v="Marker permanentny Premium"/>
    <s v="Artykuły biurowe"/>
    <x v="17"/>
    <n v="48"/>
    <n v="12.17"/>
    <n v="584.16"/>
  </r>
  <r>
    <x v="224"/>
    <s v="Marker permanentny Premium"/>
    <s v="Artykuły biurowe"/>
    <x v="18"/>
    <n v="61"/>
    <n v="11.21"/>
    <n v="683.81000000000006"/>
  </r>
  <r>
    <x v="224"/>
    <s v="Marker permanentny Premium"/>
    <s v="Artykuły biurowe"/>
    <x v="19"/>
    <n v="61"/>
    <n v="11.98"/>
    <n v="730.78"/>
  </r>
  <r>
    <x v="224"/>
    <s v="Marker permanentny Premium"/>
    <s v="Artykuły biurowe"/>
    <x v="20"/>
    <n v="27"/>
    <n v="12.07"/>
    <n v="325.89"/>
  </r>
  <r>
    <x v="224"/>
    <s v="Marker permanentny Premium"/>
    <s v="Artykuły biurowe"/>
    <x v="21"/>
    <n v="19"/>
    <n v="11.27"/>
    <n v="214.13"/>
  </r>
  <r>
    <x v="224"/>
    <s v="Marker permanentny Premium"/>
    <s v="Artykuły biurowe"/>
    <x v="22"/>
    <n v="8"/>
    <n v="12.27"/>
    <n v="98.16"/>
  </r>
  <r>
    <x v="224"/>
    <s v="Marker permanentny Premium"/>
    <s v="Artykuły biurowe"/>
    <x v="23"/>
    <n v="3"/>
    <n v="11.64"/>
    <n v="34.92"/>
  </r>
  <r>
    <x v="225"/>
    <s v="Mikser ręczny Pro"/>
    <s v="AGD"/>
    <x v="0"/>
    <n v="46"/>
    <n v="504.21"/>
    <n v="23193.66"/>
  </r>
  <r>
    <x v="225"/>
    <s v="Mikser ręczny Pro"/>
    <s v="AGD"/>
    <x v="1"/>
    <n v="45"/>
    <n v="540.98"/>
    <n v="24344.100000000002"/>
  </r>
  <r>
    <x v="225"/>
    <s v="Mikser ręczny Pro"/>
    <s v="AGD"/>
    <x v="2"/>
    <n v="41"/>
    <n v="542.36"/>
    <n v="22236.760000000002"/>
  </r>
  <r>
    <x v="225"/>
    <s v="Mikser ręczny Pro"/>
    <s v="AGD"/>
    <x v="3"/>
    <n v="44"/>
    <n v="547.14"/>
    <n v="24074.16"/>
  </r>
  <r>
    <x v="225"/>
    <s v="Mikser ręczny Pro"/>
    <s v="AGD"/>
    <x v="4"/>
    <n v="37"/>
    <n v="542.45000000000005"/>
    <n v="20070.650000000001"/>
  </r>
  <r>
    <x v="225"/>
    <s v="Mikser ręczny Pro"/>
    <s v="AGD"/>
    <x v="5"/>
    <n v="45"/>
    <n v="520.57000000000005"/>
    <n v="23425.65"/>
  </r>
  <r>
    <x v="225"/>
    <s v="Mikser ręczny Pro"/>
    <s v="AGD"/>
    <x v="6"/>
    <n v="44"/>
    <n v="548.15"/>
    <n v="24118.6"/>
  </r>
  <r>
    <x v="225"/>
    <s v="Mikser ręczny Pro"/>
    <s v="AGD"/>
    <x v="7"/>
    <n v="46"/>
    <n v="516.05999999999995"/>
    <n v="23738.76"/>
  </r>
  <r>
    <x v="225"/>
    <s v="Mikser ręczny Pro"/>
    <s v="AGD"/>
    <x v="8"/>
    <n v="37"/>
    <n v="535.34"/>
    <n v="19807.580000000002"/>
  </r>
  <r>
    <x v="225"/>
    <s v="Mikser ręczny Pro"/>
    <s v="AGD"/>
    <x v="9"/>
    <n v="42"/>
    <n v="544.15"/>
    <n v="22854.3"/>
  </r>
  <r>
    <x v="225"/>
    <s v="Mikser ręczny Pro"/>
    <s v="AGD"/>
    <x v="10"/>
    <n v="48"/>
    <n v="520.47"/>
    <n v="24982.560000000001"/>
  </r>
  <r>
    <x v="225"/>
    <s v="Mikser ręczny Pro"/>
    <s v="AGD"/>
    <x v="11"/>
    <n v="35"/>
    <n v="537.55999999999995"/>
    <n v="18814.599999999999"/>
  </r>
  <r>
    <x v="225"/>
    <s v="Mikser ręczny Pro"/>
    <s v="AGD"/>
    <x v="12"/>
    <n v="34"/>
    <n v="512.23"/>
    <n v="17415.82"/>
  </r>
  <r>
    <x v="225"/>
    <s v="Mikser ręczny Pro"/>
    <s v="AGD"/>
    <x v="13"/>
    <n v="39"/>
    <n v="504.02"/>
    <n v="19656.78"/>
  </r>
  <r>
    <x v="225"/>
    <s v="Mikser ręczny Pro"/>
    <s v="AGD"/>
    <x v="14"/>
    <n v="39"/>
    <n v="517.14"/>
    <n v="20168.46"/>
  </r>
  <r>
    <x v="225"/>
    <s v="Mikser ręczny Pro"/>
    <s v="AGD"/>
    <x v="15"/>
    <n v="42"/>
    <n v="516.04"/>
    <n v="21673.68"/>
  </r>
  <r>
    <x v="225"/>
    <s v="Mikser ręczny Pro"/>
    <s v="AGD"/>
    <x v="16"/>
    <n v="38"/>
    <n v="538.16999999999996"/>
    <n v="20450.46"/>
  </r>
  <r>
    <x v="225"/>
    <s v="Mikser ręczny Pro"/>
    <s v="AGD"/>
    <x v="17"/>
    <n v="40"/>
    <n v="522.57000000000005"/>
    <n v="20902.800000000003"/>
  </r>
  <r>
    <x v="225"/>
    <s v="Mikser ręczny Pro"/>
    <s v="AGD"/>
    <x v="18"/>
    <n v="33"/>
    <n v="532"/>
    <n v="17556"/>
  </r>
  <r>
    <x v="225"/>
    <s v="Mikser ręczny Pro"/>
    <s v="AGD"/>
    <x v="19"/>
    <n v="33"/>
    <n v="547.46"/>
    <n v="18066.18"/>
  </r>
  <r>
    <x v="225"/>
    <s v="Mikser ręczny Pro"/>
    <s v="AGD"/>
    <x v="20"/>
    <n v="35"/>
    <n v="513.01"/>
    <n v="17955.349999999999"/>
  </r>
  <r>
    <x v="225"/>
    <s v="Mikser ręczny Pro"/>
    <s v="AGD"/>
    <x v="21"/>
    <n v="38"/>
    <n v="533.4"/>
    <n v="20269.2"/>
  </r>
  <r>
    <x v="225"/>
    <s v="Mikser ręczny Pro"/>
    <s v="AGD"/>
    <x v="22"/>
    <n v="36"/>
    <n v="525.76"/>
    <n v="18927.36"/>
  </r>
  <r>
    <x v="225"/>
    <s v="Mikser ręczny Pro"/>
    <s v="AGD"/>
    <x v="23"/>
    <n v="38"/>
    <n v="537.5"/>
    <n v="20425"/>
  </r>
  <r>
    <x v="226"/>
    <s v="Rolki fitness XL"/>
    <s v="Sport i rekreacja"/>
    <x v="0"/>
    <n v="5"/>
    <n v="287.58999999999997"/>
    <n v="1437.9499999999998"/>
  </r>
  <r>
    <x v="226"/>
    <s v="Rolki fitness XL"/>
    <s v="Sport i rekreacja"/>
    <x v="1"/>
    <n v="0"/>
    <n v="263.67"/>
    <n v="0"/>
  </r>
  <r>
    <x v="226"/>
    <s v="Rolki fitness XL"/>
    <s v="Sport i rekreacja"/>
    <x v="2"/>
    <n v="6"/>
    <n v="276.7"/>
    <n v="1660.1999999999998"/>
  </r>
  <r>
    <x v="226"/>
    <s v="Rolki fitness XL"/>
    <s v="Sport i rekreacja"/>
    <x v="3"/>
    <n v="0"/>
    <n v="277.60000000000002"/>
    <n v="0"/>
  </r>
  <r>
    <x v="226"/>
    <s v="Rolki fitness XL"/>
    <s v="Sport i rekreacja"/>
    <x v="4"/>
    <n v="5"/>
    <n v="268.08999999999997"/>
    <n v="1340.4499999999998"/>
  </r>
  <r>
    <x v="226"/>
    <s v="Rolki fitness XL"/>
    <s v="Sport i rekreacja"/>
    <x v="5"/>
    <n v="9"/>
    <n v="278.49"/>
    <n v="2506.41"/>
  </r>
  <r>
    <x v="226"/>
    <s v="Rolki fitness XL"/>
    <s v="Sport i rekreacja"/>
    <x v="6"/>
    <n v="7"/>
    <n v="262.32"/>
    <n v="1836.24"/>
  </r>
  <r>
    <x v="226"/>
    <s v="Rolki fitness XL"/>
    <s v="Sport i rekreacja"/>
    <x v="7"/>
    <n v="17"/>
    <n v="266.61"/>
    <n v="4532.37"/>
  </r>
  <r>
    <x v="226"/>
    <s v="Rolki fitness XL"/>
    <s v="Sport i rekreacja"/>
    <x v="8"/>
    <n v="7"/>
    <n v="279.68"/>
    <n v="1957.76"/>
  </r>
  <r>
    <x v="226"/>
    <s v="Rolki fitness XL"/>
    <s v="Sport i rekreacja"/>
    <x v="9"/>
    <n v="0"/>
    <n v="286.45"/>
    <n v="0"/>
  </r>
  <r>
    <x v="226"/>
    <s v="Rolki fitness XL"/>
    <s v="Sport i rekreacja"/>
    <x v="10"/>
    <n v="4"/>
    <n v="264.12"/>
    <n v="1056.48"/>
  </r>
  <r>
    <x v="226"/>
    <s v="Rolki fitness XL"/>
    <s v="Sport i rekreacja"/>
    <x v="11"/>
    <n v="0"/>
    <n v="275.06"/>
    <n v="0"/>
  </r>
  <r>
    <x v="226"/>
    <s v="Rolki fitness XL"/>
    <s v="Sport i rekreacja"/>
    <x v="12"/>
    <n v="5"/>
    <n v="280.77"/>
    <n v="1403.85"/>
  </r>
  <r>
    <x v="226"/>
    <s v="Rolki fitness XL"/>
    <s v="Sport i rekreacja"/>
    <x v="13"/>
    <n v="7"/>
    <n v="286.94"/>
    <n v="2008.58"/>
  </r>
  <r>
    <x v="226"/>
    <s v="Rolki fitness XL"/>
    <s v="Sport i rekreacja"/>
    <x v="14"/>
    <n v="8"/>
    <n v="264.29000000000002"/>
    <n v="2114.3200000000002"/>
  </r>
  <r>
    <x v="226"/>
    <s v="Rolki fitness XL"/>
    <s v="Sport i rekreacja"/>
    <x v="15"/>
    <n v="10"/>
    <n v="288.51"/>
    <n v="2885.1"/>
  </r>
  <r>
    <x v="226"/>
    <s v="Rolki fitness XL"/>
    <s v="Sport i rekreacja"/>
    <x v="16"/>
    <n v="15"/>
    <n v="281"/>
    <n v="4215"/>
  </r>
  <r>
    <x v="226"/>
    <s v="Rolki fitness XL"/>
    <s v="Sport i rekreacja"/>
    <x v="17"/>
    <n v="6"/>
    <n v="267.35000000000002"/>
    <n v="1604.1000000000001"/>
  </r>
  <r>
    <x v="226"/>
    <s v="Rolki fitness XL"/>
    <s v="Sport i rekreacja"/>
    <x v="18"/>
    <n v="0"/>
    <n v="270.07"/>
    <n v="0"/>
  </r>
  <r>
    <x v="226"/>
    <s v="Rolki fitness XL"/>
    <s v="Sport i rekreacja"/>
    <x v="19"/>
    <n v="9"/>
    <n v="285.61"/>
    <n v="2570.4900000000002"/>
  </r>
  <r>
    <x v="226"/>
    <s v="Rolki fitness XL"/>
    <s v="Sport i rekreacja"/>
    <x v="20"/>
    <n v="0"/>
    <n v="269.02"/>
    <n v="0"/>
  </r>
  <r>
    <x v="226"/>
    <s v="Rolki fitness XL"/>
    <s v="Sport i rekreacja"/>
    <x v="21"/>
    <n v="7"/>
    <n v="277.27999999999997"/>
    <n v="1940.9599999999998"/>
  </r>
  <r>
    <x v="226"/>
    <s v="Rolki fitness XL"/>
    <s v="Sport i rekreacja"/>
    <x v="22"/>
    <n v="0"/>
    <n v="264.10000000000002"/>
    <n v="0"/>
  </r>
  <r>
    <x v="226"/>
    <s v="Rolki fitness XL"/>
    <s v="Sport i rekreacja"/>
    <x v="23"/>
    <n v="11"/>
    <n v="265.47000000000003"/>
    <n v="2920.17"/>
  </r>
  <r>
    <x v="227"/>
    <s v="Młotek stolarski Classic"/>
    <s v="Narzędzia"/>
    <x v="0"/>
    <n v="3"/>
    <n v="128.29"/>
    <n v="384.87"/>
  </r>
  <r>
    <x v="227"/>
    <s v="Młotek stolarski Classic"/>
    <s v="Narzędzia"/>
    <x v="1"/>
    <n v="2"/>
    <n v="127.21"/>
    <n v="254.42"/>
  </r>
  <r>
    <x v="227"/>
    <s v="Młotek stolarski Classic"/>
    <s v="Narzędzia"/>
    <x v="2"/>
    <n v="1"/>
    <n v="121.17"/>
    <n v="121.17"/>
  </r>
  <r>
    <x v="227"/>
    <s v="Młotek stolarski Classic"/>
    <s v="Narzędzia"/>
    <x v="3"/>
    <n v="0"/>
    <n v="122.49"/>
    <n v="0"/>
  </r>
  <r>
    <x v="227"/>
    <s v="Młotek stolarski Classic"/>
    <s v="Narzędzia"/>
    <x v="4"/>
    <n v="5"/>
    <n v="131.02000000000001"/>
    <n v="655.1"/>
  </r>
  <r>
    <x v="227"/>
    <s v="Młotek stolarski Classic"/>
    <s v="Narzędzia"/>
    <x v="5"/>
    <n v="6"/>
    <n v="130.69"/>
    <n v="784.14"/>
  </r>
  <r>
    <x v="227"/>
    <s v="Młotek stolarski Classic"/>
    <s v="Narzędzia"/>
    <x v="6"/>
    <n v="1"/>
    <n v="120.75"/>
    <n v="120.75"/>
  </r>
  <r>
    <x v="227"/>
    <s v="Młotek stolarski Classic"/>
    <s v="Narzędzia"/>
    <x v="7"/>
    <n v="0"/>
    <n v="125.22"/>
    <n v="0"/>
  </r>
  <r>
    <x v="227"/>
    <s v="Młotek stolarski Classic"/>
    <s v="Narzędzia"/>
    <x v="8"/>
    <n v="2"/>
    <n v="124.92"/>
    <n v="249.84"/>
  </r>
  <r>
    <x v="227"/>
    <s v="Młotek stolarski Classic"/>
    <s v="Narzędzia"/>
    <x v="9"/>
    <n v="2"/>
    <n v="125.18"/>
    <n v="250.36"/>
  </r>
  <r>
    <x v="227"/>
    <s v="Młotek stolarski Classic"/>
    <s v="Narzędzia"/>
    <x v="10"/>
    <n v="0"/>
    <n v="123.52"/>
    <n v="0"/>
  </r>
  <r>
    <x v="227"/>
    <s v="Młotek stolarski Classic"/>
    <s v="Narzędzia"/>
    <x v="11"/>
    <n v="0"/>
    <n v="130.13"/>
    <n v="0"/>
  </r>
  <r>
    <x v="227"/>
    <s v="Młotek stolarski Classic"/>
    <s v="Narzędzia"/>
    <x v="12"/>
    <n v="1"/>
    <n v="128.94999999999999"/>
    <n v="128.94999999999999"/>
  </r>
  <r>
    <x v="227"/>
    <s v="Młotek stolarski Classic"/>
    <s v="Narzędzia"/>
    <x v="13"/>
    <n v="0"/>
    <n v="128.5"/>
    <n v="0"/>
  </r>
  <r>
    <x v="227"/>
    <s v="Młotek stolarski Classic"/>
    <s v="Narzędzia"/>
    <x v="14"/>
    <n v="4"/>
    <n v="125.04"/>
    <n v="500.16"/>
  </r>
  <r>
    <x v="227"/>
    <s v="Młotek stolarski Classic"/>
    <s v="Narzędzia"/>
    <x v="15"/>
    <n v="8"/>
    <n v="119.3"/>
    <n v="954.4"/>
  </r>
  <r>
    <x v="227"/>
    <s v="Młotek stolarski Classic"/>
    <s v="Narzędzia"/>
    <x v="16"/>
    <n v="1"/>
    <n v="122.8"/>
    <n v="122.8"/>
  </r>
  <r>
    <x v="227"/>
    <s v="Młotek stolarski Classic"/>
    <s v="Narzędzia"/>
    <x v="17"/>
    <n v="3"/>
    <n v="124.24"/>
    <n v="372.71999999999997"/>
  </r>
  <r>
    <x v="227"/>
    <s v="Młotek stolarski Classic"/>
    <s v="Narzędzia"/>
    <x v="18"/>
    <n v="3"/>
    <n v="119.79"/>
    <n v="359.37"/>
  </r>
  <r>
    <x v="227"/>
    <s v="Młotek stolarski Classic"/>
    <s v="Narzędzia"/>
    <x v="19"/>
    <n v="0"/>
    <n v="125.77"/>
    <n v="0"/>
  </r>
  <r>
    <x v="227"/>
    <s v="Młotek stolarski Classic"/>
    <s v="Narzędzia"/>
    <x v="20"/>
    <n v="0"/>
    <n v="119.77"/>
    <n v="0"/>
  </r>
  <r>
    <x v="227"/>
    <s v="Młotek stolarski Classic"/>
    <s v="Narzędzia"/>
    <x v="21"/>
    <n v="0"/>
    <n v="122.63"/>
    <n v="0"/>
  </r>
  <r>
    <x v="227"/>
    <s v="Młotek stolarski Classic"/>
    <s v="Narzędzia"/>
    <x v="22"/>
    <n v="0"/>
    <n v="130.68"/>
    <n v="0"/>
  </r>
  <r>
    <x v="227"/>
    <s v="Młotek stolarski Classic"/>
    <s v="Narzędzia"/>
    <x v="23"/>
    <n v="5"/>
    <n v="127.8"/>
    <n v="639"/>
  </r>
  <r>
    <x v="228"/>
    <s v="Długopis żelowy Advanced"/>
    <s v="Artykuły biurowe"/>
    <x v="0"/>
    <n v="2"/>
    <n v="40.31"/>
    <n v="80.62"/>
  </r>
  <r>
    <x v="228"/>
    <s v="Długopis żelowy Advanced"/>
    <s v="Artykuły biurowe"/>
    <x v="1"/>
    <n v="2"/>
    <n v="39.42"/>
    <n v="78.84"/>
  </r>
  <r>
    <x v="228"/>
    <s v="Długopis żelowy Advanced"/>
    <s v="Artykuły biurowe"/>
    <x v="2"/>
    <n v="3"/>
    <n v="40.409999999999997"/>
    <n v="121.22999999999999"/>
  </r>
  <r>
    <x v="228"/>
    <s v="Długopis żelowy Advanced"/>
    <s v="Artykuły biurowe"/>
    <x v="3"/>
    <n v="4"/>
    <n v="37.17"/>
    <n v="148.68"/>
  </r>
  <r>
    <x v="228"/>
    <s v="Długopis żelowy Advanced"/>
    <s v="Artykuły biurowe"/>
    <x v="4"/>
    <n v="6"/>
    <n v="37.909999999999997"/>
    <n v="227.45999999999998"/>
  </r>
  <r>
    <x v="228"/>
    <s v="Długopis żelowy Advanced"/>
    <s v="Artykuły biurowe"/>
    <x v="5"/>
    <n v="9"/>
    <n v="38.06"/>
    <n v="342.54"/>
  </r>
  <r>
    <x v="228"/>
    <s v="Długopis żelowy Advanced"/>
    <s v="Artykuły biurowe"/>
    <x v="6"/>
    <n v="14"/>
    <n v="41.02"/>
    <n v="574.28000000000009"/>
  </r>
  <r>
    <x v="228"/>
    <s v="Długopis żelowy Advanced"/>
    <s v="Artykuły biurowe"/>
    <x v="7"/>
    <n v="17"/>
    <n v="40.090000000000003"/>
    <n v="681.53000000000009"/>
  </r>
  <r>
    <x v="228"/>
    <s v="Długopis żelowy Advanced"/>
    <s v="Artykuły biurowe"/>
    <x v="8"/>
    <n v="15"/>
    <n v="37.21"/>
    <n v="558.15"/>
  </r>
  <r>
    <x v="228"/>
    <s v="Długopis żelowy Advanced"/>
    <s v="Artykuły biurowe"/>
    <x v="9"/>
    <n v="9"/>
    <n v="37.97"/>
    <n v="341.73"/>
  </r>
  <r>
    <x v="228"/>
    <s v="Długopis żelowy Advanced"/>
    <s v="Artykuły biurowe"/>
    <x v="10"/>
    <n v="5"/>
    <n v="39.270000000000003"/>
    <n v="196.35000000000002"/>
  </r>
  <r>
    <x v="228"/>
    <s v="Długopis żelowy Advanced"/>
    <s v="Artykuły biurowe"/>
    <x v="11"/>
    <n v="7"/>
    <n v="39.270000000000003"/>
    <n v="274.89000000000004"/>
  </r>
  <r>
    <x v="228"/>
    <s v="Długopis żelowy Advanced"/>
    <s v="Artykuły biurowe"/>
    <x v="12"/>
    <n v="2"/>
    <n v="38.950000000000003"/>
    <n v="77.900000000000006"/>
  </r>
  <r>
    <x v="228"/>
    <s v="Długopis żelowy Advanced"/>
    <s v="Artykuły biurowe"/>
    <x v="13"/>
    <n v="2"/>
    <n v="38.6"/>
    <n v="77.2"/>
  </r>
  <r>
    <x v="228"/>
    <s v="Długopis żelowy Advanced"/>
    <s v="Artykuły biurowe"/>
    <x v="14"/>
    <n v="3"/>
    <n v="38.49"/>
    <n v="115.47"/>
  </r>
  <r>
    <x v="228"/>
    <s v="Długopis żelowy Advanced"/>
    <s v="Artykuły biurowe"/>
    <x v="15"/>
    <n v="6"/>
    <n v="39.51"/>
    <n v="237.06"/>
  </r>
  <r>
    <x v="228"/>
    <s v="Długopis żelowy Advanced"/>
    <s v="Artykuły biurowe"/>
    <x v="16"/>
    <n v="6"/>
    <n v="37.4"/>
    <n v="224.39999999999998"/>
  </r>
  <r>
    <x v="228"/>
    <s v="Długopis żelowy Advanced"/>
    <s v="Artykuły biurowe"/>
    <x v="17"/>
    <n v="8"/>
    <n v="37.19"/>
    <n v="297.52"/>
  </r>
  <r>
    <x v="228"/>
    <s v="Długopis żelowy Advanced"/>
    <s v="Artykuły biurowe"/>
    <x v="18"/>
    <n v="13"/>
    <n v="38.82"/>
    <n v="504.66"/>
  </r>
  <r>
    <x v="228"/>
    <s v="Długopis żelowy Advanced"/>
    <s v="Artykuły biurowe"/>
    <x v="19"/>
    <n v="9"/>
    <n v="40.21"/>
    <n v="361.89"/>
  </r>
  <r>
    <x v="228"/>
    <s v="Długopis żelowy Advanced"/>
    <s v="Artykuły biurowe"/>
    <x v="20"/>
    <n v="12"/>
    <n v="37.4"/>
    <n v="448.79999999999995"/>
  </r>
  <r>
    <x v="228"/>
    <s v="Długopis żelowy Advanced"/>
    <s v="Artykuły biurowe"/>
    <x v="21"/>
    <n v="9"/>
    <n v="40.520000000000003"/>
    <n v="364.68"/>
  </r>
  <r>
    <x v="228"/>
    <s v="Długopis żelowy Advanced"/>
    <s v="Artykuły biurowe"/>
    <x v="22"/>
    <n v="9"/>
    <n v="37.880000000000003"/>
    <n v="340.92"/>
  </r>
  <r>
    <x v="228"/>
    <s v="Długopis żelowy Advanced"/>
    <s v="Artykuły biurowe"/>
    <x v="23"/>
    <n v="4"/>
    <n v="38.950000000000003"/>
    <n v="155.80000000000001"/>
  </r>
  <r>
    <x v="229"/>
    <s v="Ładowarka sieciowa Compact"/>
    <s v="Elektronika"/>
    <x v="0"/>
    <n v="97"/>
    <n v="39.28"/>
    <n v="3810.1600000000003"/>
  </r>
  <r>
    <x v="229"/>
    <s v="Ładowarka sieciowa Compact"/>
    <s v="Elektronika"/>
    <x v="1"/>
    <n v="64"/>
    <n v="41.43"/>
    <n v="2651.52"/>
  </r>
  <r>
    <x v="229"/>
    <s v="Ładowarka sieciowa Compact"/>
    <s v="Elektronika"/>
    <x v="2"/>
    <n v="65"/>
    <n v="41.23"/>
    <n v="2679.95"/>
  </r>
  <r>
    <x v="229"/>
    <s v="Ładowarka sieciowa Compact"/>
    <s v="Elektronika"/>
    <x v="3"/>
    <n v="68"/>
    <n v="39.1"/>
    <n v="2658.8"/>
  </r>
  <r>
    <x v="229"/>
    <s v="Ładowarka sieciowa Compact"/>
    <s v="Elektronika"/>
    <x v="4"/>
    <n v="27"/>
    <n v="39.65"/>
    <n v="1070.55"/>
  </r>
  <r>
    <x v="229"/>
    <s v="Ładowarka sieciowa Compact"/>
    <s v="Elektronika"/>
    <x v="5"/>
    <n v="17"/>
    <n v="42.33"/>
    <n v="719.61"/>
  </r>
  <r>
    <x v="229"/>
    <s v="Ładowarka sieciowa Compact"/>
    <s v="Elektronika"/>
    <x v="6"/>
    <n v="9"/>
    <n v="40"/>
    <n v="360"/>
  </r>
  <r>
    <x v="229"/>
    <s v="Ładowarka sieciowa Compact"/>
    <s v="Elektronika"/>
    <x v="7"/>
    <n v="5"/>
    <n v="42.31"/>
    <n v="211.55"/>
  </r>
  <r>
    <x v="229"/>
    <s v="Ładowarka sieciowa Compact"/>
    <s v="Elektronika"/>
    <x v="8"/>
    <n v="16"/>
    <n v="42.3"/>
    <n v="676.8"/>
  </r>
  <r>
    <x v="229"/>
    <s v="Ładowarka sieciowa Compact"/>
    <s v="Elektronika"/>
    <x v="9"/>
    <n v="32"/>
    <n v="42.07"/>
    <n v="1346.24"/>
  </r>
  <r>
    <x v="229"/>
    <s v="Ładowarka sieciowa Compact"/>
    <s v="Elektronika"/>
    <x v="10"/>
    <n v="68"/>
    <n v="39.76"/>
    <n v="2703.68"/>
  </r>
  <r>
    <x v="229"/>
    <s v="Ładowarka sieciowa Compact"/>
    <s v="Elektronika"/>
    <x v="11"/>
    <n v="55"/>
    <n v="41.56"/>
    <n v="2285.8000000000002"/>
  </r>
  <r>
    <x v="229"/>
    <s v="Ładowarka sieciowa Compact"/>
    <s v="Elektronika"/>
    <x v="12"/>
    <n v="79"/>
    <n v="41.86"/>
    <n v="3306.94"/>
  </r>
  <r>
    <x v="229"/>
    <s v="Ładowarka sieciowa Compact"/>
    <s v="Elektronika"/>
    <x v="13"/>
    <n v="60"/>
    <n v="42.22"/>
    <n v="2533.1999999999998"/>
  </r>
  <r>
    <x v="229"/>
    <s v="Ładowarka sieciowa Compact"/>
    <s v="Elektronika"/>
    <x v="14"/>
    <n v="75"/>
    <n v="41.83"/>
    <n v="3137.25"/>
  </r>
  <r>
    <x v="229"/>
    <s v="Ładowarka sieciowa Compact"/>
    <s v="Elektronika"/>
    <x v="15"/>
    <n v="56"/>
    <n v="41.23"/>
    <n v="2308.8799999999997"/>
  </r>
  <r>
    <x v="229"/>
    <s v="Ładowarka sieciowa Compact"/>
    <s v="Elektronika"/>
    <x v="16"/>
    <n v="47"/>
    <n v="39.17"/>
    <n v="1840.99"/>
  </r>
  <r>
    <x v="229"/>
    <s v="Ładowarka sieciowa Compact"/>
    <s v="Elektronika"/>
    <x v="17"/>
    <n v="20"/>
    <n v="39.36"/>
    <n v="787.2"/>
  </r>
  <r>
    <x v="229"/>
    <s v="Ładowarka sieciowa Compact"/>
    <s v="Elektronika"/>
    <x v="18"/>
    <n v="7"/>
    <n v="40.369999999999997"/>
    <n v="282.58999999999997"/>
  </r>
  <r>
    <x v="229"/>
    <s v="Ładowarka sieciowa Compact"/>
    <s v="Elektronika"/>
    <x v="19"/>
    <n v="8"/>
    <n v="39.92"/>
    <n v="319.36"/>
  </r>
  <r>
    <x v="229"/>
    <s v="Ładowarka sieciowa Compact"/>
    <s v="Elektronika"/>
    <x v="20"/>
    <n v="17"/>
    <n v="41.4"/>
    <n v="703.8"/>
  </r>
  <r>
    <x v="229"/>
    <s v="Ładowarka sieciowa Compact"/>
    <s v="Elektronika"/>
    <x v="21"/>
    <n v="41"/>
    <n v="39.74"/>
    <n v="1629.3400000000001"/>
  </r>
  <r>
    <x v="229"/>
    <s v="Ładowarka sieciowa Compact"/>
    <s v="Elektronika"/>
    <x v="22"/>
    <n v="55"/>
    <n v="40.299999999999997"/>
    <n v="2216.5"/>
  </r>
  <r>
    <x v="229"/>
    <s v="Ładowarka sieciowa Compact"/>
    <s v="Elektronika"/>
    <x v="23"/>
    <n v="69"/>
    <n v="42.49"/>
    <n v="2931.81"/>
  </r>
  <r>
    <x v="230"/>
    <s v="Kawa mielona 500g Mini"/>
    <s v="Spożywcze"/>
    <x v="0"/>
    <n v="23"/>
    <n v="46.94"/>
    <n v="1079.6199999999999"/>
  </r>
  <r>
    <x v="230"/>
    <s v="Kawa mielona 500g Mini"/>
    <s v="Spożywcze"/>
    <x v="1"/>
    <n v="24"/>
    <n v="46.22"/>
    <n v="1109.28"/>
  </r>
  <r>
    <x v="230"/>
    <s v="Kawa mielona 500g Mini"/>
    <s v="Spożywcze"/>
    <x v="2"/>
    <n v="25"/>
    <n v="47.91"/>
    <n v="1197.75"/>
  </r>
  <r>
    <x v="230"/>
    <s v="Kawa mielona 500g Mini"/>
    <s v="Spożywcze"/>
    <x v="3"/>
    <n v="18"/>
    <n v="48.89"/>
    <n v="880.02"/>
  </r>
  <r>
    <x v="230"/>
    <s v="Kawa mielona 500g Mini"/>
    <s v="Spożywcze"/>
    <x v="4"/>
    <n v="11"/>
    <n v="49.84"/>
    <n v="548.24"/>
  </r>
  <r>
    <x v="230"/>
    <s v="Kawa mielona 500g Mini"/>
    <s v="Spożywcze"/>
    <x v="5"/>
    <n v="7"/>
    <n v="46.58"/>
    <n v="326.06"/>
  </r>
  <r>
    <x v="230"/>
    <s v="Kawa mielona 500g Mini"/>
    <s v="Spożywcze"/>
    <x v="6"/>
    <n v="2"/>
    <n v="49"/>
    <n v="98"/>
  </r>
  <r>
    <x v="230"/>
    <s v="Kawa mielona 500g Mini"/>
    <s v="Spożywcze"/>
    <x v="7"/>
    <n v="1"/>
    <n v="46.6"/>
    <n v="46.6"/>
  </r>
  <r>
    <x v="230"/>
    <s v="Kawa mielona 500g Mini"/>
    <s v="Spożywcze"/>
    <x v="8"/>
    <n v="4"/>
    <n v="46.3"/>
    <n v="185.2"/>
  </r>
  <r>
    <x v="230"/>
    <s v="Kawa mielona 500g Mini"/>
    <s v="Spożywcze"/>
    <x v="9"/>
    <n v="10"/>
    <n v="48.99"/>
    <n v="489.90000000000003"/>
  </r>
  <r>
    <x v="230"/>
    <s v="Kawa mielona 500g Mini"/>
    <s v="Spożywcze"/>
    <x v="10"/>
    <n v="18"/>
    <n v="46.7"/>
    <n v="840.6"/>
  </r>
  <r>
    <x v="230"/>
    <s v="Kawa mielona 500g Mini"/>
    <s v="Spożywcze"/>
    <x v="11"/>
    <n v="25"/>
    <n v="50.94"/>
    <n v="1273.5"/>
  </r>
  <r>
    <x v="230"/>
    <s v="Kawa mielona 500g Mini"/>
    <s v="Spożywcze"/>
    <x v="12"/>
    <n v="32"/>
    <n v="49.46"/>
    <n v="1582.72"/>
  </r>
  <r>
    <x v="230"/>
    <s v="Kawa mielona 500g Mini"/>
    <s v="Spożywcze"/>
    <x v="13"/>
    <n v="24"/>
    <n v="50.8"/>
    <n v="1219.1999999999998"/>
  </r>
  <r>
    <x v="230"/>
    <s v="Kawa mielona 500g Mini"/>
    <s v="Spożywcze"/>
    <x v="14"/>
    <n v="21"/>
    <n v="49.31"/>
    <n v="1035.51"/>
  </r>
  <r>
    <x v="230"/>
    <s v="Kawa mielona 500g Mini"/>
    <s v="Spożywcze"/>
    <x v="15"/>
    <n v="21"/>
    <n v="46.62"/>
    <n v="979.02"/>
  </r>
  <r>
    <x v="230"/>
    <s v="Kawa mielona 500g Mini"/>
    <s v="Spożywcze"/>
    <x v="16"/>
    <n v="17"/>
    <n v="47.14"/>
    <n v="801.38"/>
  </r>
  <r>
    <x v="230"/>
    <s v="Kawa mielona 500g Mini"/>
    <s v="Spożywcze"/>
    <x v="17"/>
    <n v="8"/>
    <n v="46.21"/>
    <n v="369.68"/>
  </r>
  <r>
    <x v="230"/>
    <s v="Kawa mielona 500g Mini"/>
    <s v="Spożywcze"/>
    <x v="18"/>
    <n v="2"/>
    <n v="48.06"/>
    <n v="96.12"/>
  </r>
  <r>
    <x v="230"/>
    <s v="Kawa mielona 500g Mini"/>
    <s v="Spożywcze"/>
    <x v="19"/>
    <n v="1"/>
    <n v="47.87"/>
    <n v="47.87"/>
  </r>
  <r>
    <x v="230"/>
    <s v="Kawa mielona 500g Mini"/>
    <s v="Spożywcze"/>
    <x v="20"/>
    <n v="4"/>
    <n v="47.04"/>
    <n v="188.16"/>
  </r>
  <r>
    <x v="230"/>
    <s v="Kawa mielona 500g Mini"/>
    <s v="Spożywcze"/>
    <x v="21"/>
    <n v="9"/>
    <n v="46.95"/>
    <n v="422.55"/>
  </r>
  <r>
    <x v="230"/>
    <s v="Kawa mielona 500g Mini"/>
    <s v="Spożywcze"/>
    <x v="22"/>
    <n v="17"/>
    <n v="46.61"/>
    <n v="792.37"/>
  </r>
  <r>
    <x v="230"/>
    <s v="Kawa mielona 500g Mini"/>
    <s v="Spożywcze"/>
    <x v="23"/>
    <n v="19"/>
    <n v="47.49"/>
    <n v="902.31000000000006"/>
  </r>
  <r>
    <x v="231"/>
    <s v="Projektor LED Pro"/>
    <s v="RTV"/>
    <x v="0"/>
    <n v="0"/>
    <n v="1678.87"/>
    <n v="0"/>
  </r>
  <r>
    <x v="231"/>
    <s v="Projektor LED Pro"/>
    <s v="RTV"/>
    <x v="1"/>
    <n v="3"/>
    <n v="1764.6"/>
    <n v="5293.7999999999993"/>
  </r>
  <r>
    <x v="231"/>
    <s v="Projektor LED Pro"/>
    <s v="RTV"/>
    <x v="2"/>
    <n v="0"/>
    <n v="1736.65"/>
    <n v="0"/>
  </r>
  <r>
    <x v="231"/>
    <s v="Projektor LED Pro"/>
    <s v="RTV"/>
    <x v="3"/>
    <n v="1"/>
    <n v="1706.88"/>
    <n v="1706.88"/>
  </r>
  <r>
    <x v="231"/>
    <s v="Projektor LED Pro"/>
    <s v="RTV"/>
    <x v="4"/>
    <n v="0"/>
    <n v="1715.89"/>
    <n v="0"/>
  </r>
  <r>
    <x v="231"/>
    <s v="Projektor LED Pro"/>
    <s v="RTV"/>
    <x v="5"/>
    <n v="3"/>
    <n v="1619.92"/>
    <n v="4859.76"/>
  </r>
  <r>
    <x v="231"/>
    <s v="Projektor LED Pro"/>
    <s v="RTV"/>
    <x v="6"/>
    <n v="0"/>
    <n v="1650.91"/>
    <n v="0"/>
  </r>
  <r>
    <x v="231"/>
    <s v="Projektor LED Pro"/>
    <s v="RTV"/>
    <x v="7"/>
    <n v="0"/>
    <n v="1736.51"/>
    <n v="0"/>
  </r>
  <r>
    <x v="231"/>
    <s v="Projektor LED Pro"/>
    <s v="RTV"/>
    <x v="8"/>
    <n v="0"/>
    <n v="1770.58"/>
    <n v="0"/>
  </r>
  <r>
    <x v="231"/>
    <s v="Projektor LED Pro"/>
    <s v="RTV"/>
    <x v="9"/>
    <n v="7"/>
    <n v="1682.66"/>
    <n v="11778.62"/>
  </r>
  <r>
    <x v="231"/>
    <s v="Projektor LED Pro"/>
    <s v="RTV"/>
    <x v="10"/>
    <n v="4"/>
    <n v="1668.26"/>
    <n v="6673.04"/>
  </r>
  <r>
    <x v="231"/>
    <s v="Projektor LED Pro"/>
    <s v="RTV"/>
    <x v="11"/>
    <n v="3"/>
    <n v="1647.72"/>
    <n v="4943.16"/>
  </r>
  <r>
    <x v="231"/>
    <s v="Projektor LED Pro"/>
    <s v="RTV"/>
    <x v="12"/>
    <n v="2"/>
    <n v="1685.94"/>
    <n v="3371.88"/>
  </r>
  <r>
    <x v="231"/>
    <s v="Projektor LED Pro"/>
    <s v="RTV"/>
    <x v="13"/>
    <n v="6"/>
    <n v="1685.43"/>
    <n v="10112.58"/>
  </r>
  <r>
    <x v="231"/>
    <s v="Projektor LED Pro"/>
    <s v="RTV"/>
    <x v="14"/>
    <n v="6"/>
    <n v="1751.24"/>
    <n v="10507.44"/>
  </r>
  <r>
    <x v="231"/>
    <s v="Projektor LED Pro"/>
    <s v="RTV"/>
    <x v="15"/>
    <n v="0"/>
    <n v="1751.47"/>
    <n v="0"/>
  </r>
  <r>
    <x v="231"/>
    <s v="Projektor LED Pro"/>
    <s v="RTV"/>
    <x v="16"/>
    <n v="6"/>
    <n v="1719.32"/>
    <n v="10315.92"/>
  </r>
  <r>
    <x v="231"/>
    <s v="Projektor LED Pro"/>
    <s v="RTV"/>
    <x v="17"/>
    <n v="4"/>
    <n v="1743.78"/>
    <n v="6975.12"/>
  </r>
  <r>
    <x v="231"/>
    <s v="Projektor LED Pro"/>
    <s v="RTV"/>
    <x v="18"/>
    <n v="3"/>
    <n v="1674.14"/>
    <n v="5022.42"/>
  </r>
  <r>
    <x v="231"/>
    <s v="Projektor LED Pro"/>
    <s v="RTV"/>
    <x v="19"/>
    <n v="0"/>
    <n v="1669.03"/>
    <n v="0"/>
  </r>
  <r>
    <x v="231"/>
    <s v="Projektor LED Pro"/>
    <s v="RTV"/>
    <x v="20"/>
    <n v="7"/>
    <n v="1705.76"/>
    <n v="11940.32"/>
  </r>
  <r>
    <x v="231"/>
    <s v="Projektor LED Pro"/>
    <s v="RTV"/>
    <x v="21"/>
    <n v="6"/>
    <n v="1769.06"/>
    <n v="10614.36"/>
  </r>
  <r>
    <x v="231"/>
    <s v="Projektor LED Pro"/>
    <s v="RTV"/>
    <x v="22"/>
    <n v="10"/>
    <n v="1654.67"/>
    <n v="16546.7"/>
  </r>
  <r>
    <x v="231"/>
    <s v="Projektor LED Pro"/>
    <s v="RTV"/>
    <x v="23"/>
    <n v="0"/>
    <n v="1728.11"/>
    <n v="0"/>
  </r>
  <r>
    <x v="232"/>
    <s v="Klocki konstrukcyjne Mini"/>
    <s v="Zabawki"/>
    <x v="0"/>
    <n v="9"/>
    <n v="208.72"/>
    <n v="1878.48"/>
  </r>
  <r>
    <x v="232"/>
    <s v="Klocki konstrukcyjne Mini"/>
    <s v="Zabawki"/>
    <x v="1"/>
    <n v="0"/>
    <n v="219.91"/>
    <n v="0"/>
  </r>
  <r>
    <x v="232"/>
    <s v="Klocki konstrukcyjne Mini"/>
    <s v="Zabawki"/>
    <x v="2"/>
    <n v="5"/>
    <n v="221.07"/>
    <n v="1105.3499999999999"/>
  </r>
  <r>
    <x v="232"/>
    <s v="Klocki konstrukcyjne Mini"/>
    <s v="Zabawki"/>
    <x v="3"/>
    <n v="1"/>
    <n v="222.26"/>
    <n v="222.26"/>
  </r>
  <r>
    <x v="232"/>
    <s v="Klocki konstrukcyjne Mini"/>
    <s v="Zabawki"/>
    <x v="4"/>
    <n v="0"/>
    <n v="223.17"/>
    <n v="0"/>
  </r>
  <r>
    <x v="232"/>
    <s v="Klocki konstrukcyjne Mini"/>
    <s v="Zabawki"/>
    <x v="5"/>
    <n v="11"/>
    <n v="212.87"/>
    <n v="2341.5700000000002"/>
  </r>
  <r>
    <x v="232"/>
    <s v="Klocki konstrukcyjne Mini"/>
    <s v="Zabawki"/>
    <x v="6"/>
    <n v="3"/>
    <n v="217.14"/>
    <n v="651.41999999999996"/>
  </r>
  <r>
    <x v="232"/>
    <s v="Klocki konstrukcyjne Mini"/>
    <s v="Zabawki"/>
    <x v="7"/>
    <n v="0"/>
    <n v="227.41"/>
    <n v="0"/>
  </r>
  <r>
    <x v="232"/>
    <s v="Klocki konstrukcyjne Mini"/>
    <s v="Zabawki"/>
    <x v="8"/>
    <n v="0"/>
    <n v="214.59"/>
    <n v="0"/>
  </r>
  <r>
    <x v="232"/>
    <s v="Klocki konstrukcyjne Mini"/>
    <s v="Zabawki"/>
    <x v="9"/>
    <n v="8"/>
    <n v="215.62"/>
    <n v="1724.96"/>
  </r>
  <r>
    <x v="232"/>
    <s v="Klocki konstrukcyjne Mini"/>
    <s v="Zabawki"/>
    <x v="10"/>
    <n v="10"/>
    <n v="214.68"/>
    <n v="2146.8000000000002"/>
  </r>
  <r>
    <x v="232"/>
    <s v="Klocki konstrukcyjne Mini"/>
    <s v="Zabawki"/>
    <x v="11"/>
    <n v="5"/>
    <n v="226.65"/>
    <n v="1133.25"/>
  </r>
  <r>
    <x v="232"/>
    <s v="Klocki konstrukcyjne Mini"/>
    <s v="Zabawki"/>
    <x v="12"/>
    <n v="0"/>
    <n v="224.56"/>
    <n v="0"/>
  </r>
  <r>
    <x v="232"/>
    <s v="Klocki konstrukcyjne Mini"/>
    <s v="Zabawki"/>
    <x v="13"/>
    <n v="5"/>
    <n v="228.47"/>
    <n v="1142.3499999999999"/>
  </r>
  <r>
    <x v="232"/>
    <s v="Klocki konstrukcyjne Mini"/>
    <s v="Zabawki"/>
    <x v="14"/>
    <n v="0"/>
    <n v="220.62"/>
    <n v="0"/>
  </r>
  <r>
    <x v="232"/>
    <s v="Klocki konstrukcyjne Mini"/>
    <s v="Zabawki"/>
    <x v="15"/>
    <n v="2"/>
    <n v="216.74"/>
    <n v="433.48"/>
  </r>
  <r>
    <x v="232"/>
    <s v="Klocki konstrukcyjne Mini"/>
    <s v="Zabawki"/>
    <x v="16"/>
    <n v="0"/>
    <n v="209.17"/>
    <n v="0"/>
  </r>
  <r>
    <x v="232"/>
    <s v="Klocki konstrukcyjne Mini"/>
    <s v="Zabawki"/>
    <x v="17"/>
    <n v="6"/>
    <n v="226.6"/>
    <n v="1359.6"/>
  </r>
  <r>
    <x v="232"/>
    <s v="Klocki konstrukcyjne Mini"/>
    <s v="Zabawki"/>
    <x v="18"/>
    <n v="5"/>
    <n v="208.55"/>
    <n v="1042.75"/>
  </r>
  <r>
    <x v="232"/>
    <s v="Klocki konstrukcyjne Mini"/>
    <s v="Zabawki"/>
    <x v="19"/>
    <n v="7"/>
    <n v="224.08"/>
    <n v="1568.5600000000002"/>
  </r>
  <r>
    <x v="232"/>
    <s v="Klocki konstrukcyjne Mini"/>
    <s v="Zabawki"/>
    <x v="20"/>
    <n v="0"/>
    <n v="219.82"/>
    <n v="0"/>
  </r>
  <r>
    <x v="232"/>
    <s v="Klocki konstrukcyjne Mini"/>
    <s v="Zabawki"/>
    <x v="21"/>
    <n v="0"/>
    <n v="229.55"/>
    <n v="0"/>
  </r>
  <r>
    <x v="232"/>
    <s v="Klocki konstrukcyjne Mini"/>
    <s v="Zabawki"/>
    <x v="22"/>
    <n v="6"/>
    <n v="215.83"/>
    <n v="1294.98"/>
  </r>
  <r>
    <x v="232"/>
    <s v="Klocki konstrukcyjne Mini"/>
    <s v="Zabawki"/>
    <x v="23"/>
    <n v="6"/>
    <n v="215.36"/>
    <n v="1292.1600000000001"/>
  </r>
  <r>
    <x v="233"/>
    <s v="Lampion ogrodowy Advanced"/>
    <s v="Oświetlenie"/>
    <x v="0"/>
    <n v="18"/>
    <n v="198.29"/>
    <n v="3569.22"/>
  </r>
  <r>
    <x v="233"/>
    <s v="Lampion ogrodowy Advanced"/>
    <s v="Oświetlenie"/>
    <x v="1"/>
    <n v="21"/>
    <n v="211.08"/>
    <n v="4432.68"/>
  </r>
  <r>
    <x v="233"/>
    <s v="Lampion ogrodowy Advanced"/>
    <s v="Oświetlenie"/>
    <x v="2"/>
    <n v="19"/>
    <n v="195.07"/>
    <n v="3706.33"/>
  </r>
  <r>
    <x v="233"/>
    <s v="Lampion ogrodowy Advanced"/>
    <s v="Oświetlenie"/>
    <x v="3"/>
    <n v="13"/>
    <n v="203.24"/>
    <n v="2642.12"/>
  </r>
  <r>
    <x v="233"/>
    <s v="Lampion ogrodowy Advanced"/>
    <s v="Oświetlenie"/>
    <x v="4"/>
    <n v="15"/>
    <n v="195.27"/>
    <n v="2929.05"/>
  </r>
  <r>
    <x v="233"/>
    <s v="Lampion ogrodowy Advanced"/>
    <s v="Oświetlenie"/>
    <x v="5"/>
    <n v="8"/>
    <n v="199.28"/>
    <n v="1594.24"/>
  </r>
  <r>
    <x v="233"/>
    <s v="Lampion ogrodowy Advanced"/>
    <s v="Oświetlenie"/>
    <x v="6"/>
    <n v="3"/>
    <n v="196.41"/>
    <n v="589.23"/>
  </r>
  <r>
    <x v="233"/>
    <s v="Lampion ogrodowy Advanced"/>
    <s v="Oświetlenie"/>
    <x v="7"/>
    <n v="2"/>
    <n v="207.21"/>
    <n v="414.42"/>
  </r>
  <r>
    <x v="233"/>
    <s v="Lampion ogrodowy Advanced"/>
    <s v="Oświetlenie"/>
    <x v="8"/>
    <n v="2"/>
    <n v="192.41"/>
    <n v="384.82"/>
  </r>
  <r>
    <x v="233"/>
    <s v="Lampion ogrodowy Advanced"/>
    <s v="Oświetlenie"/>
    <x v="9"/>
    <n v="3"/>
    <n v="201.45"/>
    <n v="604.34999999999991"/>
  </r>
  <r>
    <x v="233"/>
    <s v="Lampion ogrodowy Advanced"/>
    <s v="Oświetlenie"/>
    <x v="10"/>
    <n v="5"/>
    <n v="192.85"/>
    <n v="964.25"/>
  </r>
  <r>
    <x v="233"/>
    <s v="Lampion ogrodowy Advanced"/>
    <s v="Oświetlenie"/>
    <x v="11"/>
    <n v="12"/>
    <n v="198.6"/>
    <n v="2383.1999999999998"/>
  </r>
  <r>
    <x v="233"/>
    <s v="Lampion ogrodowy Advanced"/>
    <s v="Oświetlenie"/>
    <x v="12"/>
    <n v="18"/>
    <n v="207.75"/>
    <n v="3739.5"/>
  </r>
  <r>
    <x v="233"/>
    <s v="Lampion ogrodowy Advanced"/>
    <s v="Oświetlenie"/>
    <x v="13"/>
    <n v="22"/>
    <n v="191.68"/>
    <n v="4216.96"/>
  </r>
  <r>
    <x v="233"/>
    <s v="Lampion ogrodowy Advanced"/>
    <s v="Oświetlenie"/>
    <x v="14"/>
    <n v="22"/>
    <n v="206.04"/>
    <n v="4532.88"/>
  </r>
  <r>
    <x v="233"/>
    <s v="Lampion ogrodowy Advanced"/>
    <s v="Oświetlenie"/>
    <x v="15"/>
    <n v="15"/>
    <n v="204.29"/>
    <n v="3064.35"/>
  </r>
  <r>
    <x v="233"/>
    <s v="Lampion ogrodowy Advanced"/>
    <s v="Oświetlenie"/>
    <x v="16"/>
    <n v="16"/>
    <n v="209.37"/>
    <n v="3349.92"/>
  </r>
  <r>
    <x v="233"/>
    <s v="Lampion ogrodowy Advanced"/>
    <s v="Oświetlenie"/>
    <x v="17"/>
    <n v="13"/>
    <n v="198.4"/>
    <n v="2579.2000000000003"/>
  </r>
  <r>
    <x v="233"/>
    <s v="Lampion ogrodowy Advanced"/>
    <s v="Oświetlenie"/>
    <x v="18"/>
    <n v="5"/>
    <n v="192.35"/>
    <n v="961.75"/>
  </r>
  <r>
    <x v="233"/>
    <s v="Lampion ogrodowy Advanced"/>
    <s v="Oświetlenie"/>
    <x v="19"/>
    <n v="4"/>
    <n v="210.43"/>
    <n v="841.72"/>
  </r>
  <r>
    <x v="233"/>
    <s v="Lampion ogrodowy Advanced"/>
    <s v="Oświetlenie"/>
    <x v="20"/>
    <n v="2"/>
    <n v="196.19"/>
    <n v="392.38"/>
  </r>
  <r>
    <x v="233"/>
    <s v="Lampion ogrodowy Advanced"/>
    <s v="Oświetlenie"/>
    <x v="21"/>
    <n v="7"/>
    <n v="196.51"/>
    <n v="1375.57"/>
  </r>
  <r>
    <x v="233"/>
    <s v="Lampion ogrodowy Advanced"/>
    <s v="Oświetlenie"/>
    <x v="22"/>
    <n v="6"/>
    <n v="205.46"/>
    <n v="1232.76"/>
  </r>
  <r>
    <x v="233"/>
    <s v="Lampion ogrodowy Advanced"/>
    <s v="Oświetlenie"/>
    <x v="23"/>
    <n v="13"/>
    <n v="209.86"/>
    <n v="2728.1800000000003"/>
  </r>
  <r>
    <x v="234"/>
    <s v="Olej silnikowy 5W40 Advanced"/>
    <s v="Motoryzacja"/>
    <x v="0"/>
    <n v="15"/>
    <n v="240.12"/>
    <n v="3601.8"/>
  </r>
  <r>
    <x v="234"/>
    <s v="Olej silnikowy 5W40 Advanced"/>
    <s v="Motoryzacja"/>
    <x v="1"/>
    <n v="28"/>
    <n v="256.83999999999997"/>
    <n v="7191.5199999999995"/>
  </r>
  <r>
    <x v="234"/>
    <s v="Olej silnikowy 5W40 Advanced"/>
    <s v="Motoryzacja"/>
    <x v="2"/>
    <n v="0"/>
    <n v="260.47000000000003"/>
    <n v="0"/>
  </r>
  <r>
    <x v="234"/>
    <s v="Olej silnikowy 5W40 Advanced"/>
    <s v="Motoryzacja"/>
    <x v="3"/>
    <n v="0"/>
    <n v="259.98"/>
    <n v="0"/>
  </r>
  <r>
    <x v="234"/>
    <s v="Olej silnikowy 5W40 Advanced"/>
    <s v="Motoryzacja"/>
    <x v="4"/>
    <n v="18"/>
    <n v="237.43"/>
    <n v="4273.74"/>
  </r>
  <r>
    <x v="234"/>
    <s v="Olej silnikowy 5W40 Advanced"/>
    <s v="Motoryzacja"/>
    <x v="5"/>
    <n v="32"/>
    <n v="243.92"/>
    <n v="7805.44"/>
  </r>
  <r>
    <x v="234"/>
    <s v="Olej silnikowy 5W40 Advanced"/>
    <s v="Motoryzacja"/>
    <x v="6"/>
    <n v="58"/>
    <n v="246.49"/>
    <n v="14296.42"/>
  </r>
  <r>
    <x v="234"/>
    <s v="Olej silnikowy 5W40 Advanced"/>
    <s v="Motoryzacja"/>
    <x v="7"/>
    <n v="0"/>
    <n v="258.11"/>
    <n v="0"/>
  </r>
  <r>
    <x v="234"/>
    <s v="Olej silnikowy 5W40 Advanced"/>
    <s v="Motoryzacja"/>
    <x v="8"/>
    <n v="30"/>
    <n v="249.42"/>
    <n v="7482.5999999999995"/>
  </r>
  <r>
    <x v="234"/>
    <s v="Olej silnikowy 5W40 Advanced"/>
    <s v="Motoryzacja"/>
    <x v="9"/>
    <n v="0"/>
    <n v="240.88"/>
    <n v="0"/>
  </r>
  <r>
    <x v="234"/>
    <s v="Olej silnikowy 5W40 Advanced"/>
    <s v="Motoryzacja"/>
    <x v="10"/>
    <n v="30"/>
    <n v="239.37"/>
    <n v="7181.1"/>
  </r>
  <r>
    <x v="234"/>
    <s v="Olej silnikowy 5W40 Advanced"/>
    <s v="Motoryzacja"/>
    <x v="11"/>
    <n v="27"/>
    <n v="258.62"/>
    <n v="6982.74"/>
  </r>
  <r>
    <x v="234"/>
    <s v="Olej silnikowy 5W40 Advanced"/>
    <s v="Motoryzacja"/>
    <x v="12"/>
    <n v="0"/>
    <n v="260.32"/>
    <n v="0"/>
  </r>
  <r>
    <x v="234"/>
    <s v="Olej silnikowy 5W40 Advanced"/>
    <s v="Motoryzacja"/>
    <x v="13"/>
    <n v="0"/>
    <n v="259.02"/>
    <n v="0"/>
  </r>
  <r>
    <x v="234"/>
    <s v="Olej silnikowy 5W40 Advanced"/>
    <s v="Motoryzacja"/>
    <x v="14"/>
    <n v="21"/>
    <n v="257.79000000000002"/>
    <n v="5413.59"/>
  </r>
  <r>
    <x v="234"/>
    <s v="Olej silnikowy 5W40 Advanced"/>
    <s v="Motoryzacja"/>
    <x v="15"/>
    <n v="42"/>
    <n v="249.58"/>
    <n v="10482.36"/>
  </r>
  <r>
    <x v="234"/>
    <s v="Olej silnikowy 5W40 Advanced"/>
    <s v="Motoryzacja"/>
    <x v="16"/>
    <n v="76"/>
    <n v="254.24"/>
    <n v="19322.240000000002"/>
  </r>
  <r>
    <x v="234"/>
    <s v="Olej silnikowy 5W40 Advanced"/>
    <s v="Motoryzacja"/>
    <x v="17"/>
    <n v="73"/>
    <n v="246.25"/>
    <n v="17976.25"/>
  </r>
  <r>
    <x v="234"/>
    <s v="Olej silnikowy 5W40 Advanced"/>
    <s v="Motoryzacja"/>
    <x v="18"/>
    <n v="0"/>
    <n v="244.38"/>
    <n v="0"/>
  </r>
  <r>
    <x v="234"/>
    <s v="Olej silnikowy 5W40 Advanced"/>
    <s v="Motoryzacja"/>
    <x v="19"/>
    <n v="0"/>
    <n v="245.41"/>
    <n v="0"/>
  </r>
  <r>
    <x v="234"/>
    <s v="Olej silnikowy 5W40 Advanced"/>
    <s v="Motoryzacja"/>
    <x v="20"/>
    <n v="39"/>
    <n v="241.74"/>
    <n v="9427.86"/>
  </r>
  <r>
    <x v="234"/>
    <s v="Olej silnikowy 5W40 Advanced"/>
    <s v="Motoryzacja"/>
    <x v="21"/>
    <n v="79"/>
    <n v="240.24"/>
    <n v="18978.96"/>
  </r>
  <r>
    <x v="234"/>
    <s v="Olej silnikowy 5W40 Advanced"/>
    <s v="Motoryzacja"/>
    <x v="22"/>
    <n v="49"/>
    <n v="242.7"/>
    <n v="11892.3"/>
  </r>
  <r>
    <x v="234"/>
    <s v="Olej silnikowy 5W40 Advanced"/>
    <s v="Motoryzacja"/>
    <x v="23"/>
    <n v="11"/>
    <n v="258.94"/>
    <n v="2848.34"/>
  </r>
  <r>
    <x v="235"/>
    <s v="Radio kuchenne Mini"/>
    <s v="RTV"/>
    <x v="0"/>
    <n v="1"/>
    <n v="907.5"/>
    <n v="907.5"/>
  </r>
  <r>
    <x v="235"/>
    <s v="Radio kuchenne Mini"/>
    <s v="RTV"/>
    <x v="1"/>
    <n v="3"/>
    <n v="891.38"/>
    <n v="2674.14"/>
  </r>
  <r>
    <x v="235"/>
    <s v="Radio kuchenne Mini"/>
    <s v="RTV"/>
    <x v="2"/>
    <n v="5"/>
    <n v="908.94"/>
    <n v="4544.7000000000007"/>
  </r>
  <r>
    <x v="235"/>
    <s v="Radio kuchenne Mini"/>
    <s v="RTV"/>
    <x v="3"/>
    <n v="9"/>
    <n v="903.28"/>
    <n v="8129.5199999999995"/>
  </r>
  <r>
    <x v="235"/>
    <s v="Radio kuchenne Mini"/>
    <s v="RTV"/>
    <x v="4"/>
    <n v="15"/>
    <n v="869.25"/>
    <n v="13038.75"/>
  </r>
  <r>
    <x v="235"/>
    <s v="Radio kuchenne Mini"/>
    <s v="RTV"/>
    <x v="5"/>
    <n v="16"/>
    <n v="857.85"/>
    <n v="13725.6"/>
  </r>
  <r>
    <x v="235"/>
    <s v="Radio kuchenne Mini"/>
    <s v="RTV"/>
    <x v="6"/>
    <n v="15"/>
    <n v="933.16"/>
    <n v="13997.4"/>
  </r>
  <r>
    <x v="235"/>
    <s v="Radio kuchenne Mini"/>
    <s v="RTV"/>
    <x v="7"/>
    <n v="15"/>
    <n v="940.81"/>
    <n v="14112.15"/>
  </r>
  <r>
    <x v="235"/>
    <s v="Radio kuchenne Mini"/>
    <s v="RTV"/>
    <x v="8"/>
    <n v="8"/>
    <n v="927.96"/>
    <n v="7423.68"/>
  </r>
  <r>
    <x v="235"/>
    <s v="Radio kuchenne Mini"/>
    <s v="RTV"/>
    <x v="9"/>
    <n v="5"/>
    <n v="925.9"/>
    <n v="4629.5"/>
  </r>
  <r>
    <x v="235"/>
    <s v="Radio kuchenne Mini"/>
    <s v="RTV"/>
    <x v="10"/>
    <n v="2"/>
    <n v="934.94"/>
    <n v="1869.88"/>
  </r>
  <r>
    <x v="235"/>
    <s v="Radio kuchenne Mini"/>
    <s v="RTV"/>
    <x v="11"/>
    <n v="1"/>
    <n v="930.11"/>
    <n v="930.11"/>
  </r>
  <r>
    <x v="235"/>
    <s v="Radio kuchenne Mini"/>
    <s v="RTV"/>
    <x v="12"/>
    <n v="1"/>
    <n v="856.95"/>
    <n v="856.95"/>
  </r>
  <r>
    <x v="235"/>
    <s v="Radio kuchenne Mini"/>
    <s v="RTV"/>
    <x v="13"/>
    <n v="4"/>
    <n v="895.6"/>
    <n v="3582.4"/>
  </r>
  <r>
    <x v="235"/>
    <s v="Radio kuchenne Mini"/>
    <s v="RTV"/>
    <x v="14"/>
    <n v="7"/>
    <n v="869.61"/>
    <n v="6087.27"/>
  </r>
  <r>
    <x v="235"/>
    <s v="Radio kuchenne Mini"/>
    <s v="RTV"/>
    <x v="15"/>
    <n v="12"/>
    <n v="930.69"/>
    <n v="11168.28"/>
  </r>
  <r>
    <x v="235"/>
    <s v="Radio kuchenne Mini"/>
    <s v="RTV"/>
    <x v="16"/>
    <n v="15"/>
    <n v="918.43"/>
    <n v="13776.449999999999"/>
  </r>
  <r>
    <x v="235"/>
    <s v="Radio kuchenne Mini"/>
    <s v="RTV"/>
    <x v="17"/>
    <n v="15"/>
    <n v="862.24"/>
    <n v="12933.6"/>
  </r>
  <r>
    <x v="235"/>
    <s v="Radio kuchenne Mini"/>
    <s v="RTV"/>
    <x v="18"/>
    <n v="14"/>
    <n v="866.99"/>
    <n v="12137.86"/>
  </r>
  <r>
    <x v="235"/>
    <s v="Radio kuchenne Mini"/>
    <s v="RTV"/>
    <x v="19"/>
    <n v="12"/>
    <n v="874.31"/>
    <n v="10491.72"/>
  </r>
  <r>
    <x v="235"/>
    <s v="Radio kuchenne Mini"/>
    <s v="RTV"/>
    <x v="20"/>
    <n v="9"/>
    <n v="897.4"/>
    <n v="8076.5999999999995"/>
  </r>
  <r>
    <x v="235"/>
    <s v="Radio kuchenne Mini"/>
    <s v="RTV"/>
    <x v="21"/>
    <n v="6"/>
    <n v="941.1"/>
    <n v="5646.6"/>
  </r>
  <r>
    <x v="235"/>
    <s v="Radio kuchenne Mini"/>
    <s v="RTV"/>
    <x v="22"/>
    <n v="3"/>
    <n v="912.98"/>
    <n v="2738.94"/>
  </r>
  <r>
    <x v="235"/>
    <s v="Radio kuchenne Mini"/>
    <s v="RTV"/>
    <x v="23"/>
    <n v="2"/>
    <n v="872.42"/>
    <n v="1744.84"/>
  </r>
  <r>
    <x v="236"/>
    <s v="Toster Compact"/>
    <s v="AGD"/>
    <x v="0"/>
    <n v="47"/>
    <n v="464.85"/>
    <n v="21847.95"/>
  </r>
  <r>
    <x v="236"/>
    <s v="Toster Compact"/>
    <s v="AGD"/>
    <x v="1"/>
    <n v="51"/>
    <n v="501.1"/>
    <n v="25556.100000000002"/>
  </r>
  <r>
    <x v="236"/>
    <s v="Toster Compact"/>
    <s v="AGD"/>
    <x v="2"/>
    <n v="50"/>
    <n v="501.83"/>
    <n v="25091.5"/>
  </r>
  <r>
    <x v="236"/>
    <s v="Toster Compact"/>
    <s v="AGD"/>
    <x v="3"/>
    <n v="48"/>
    <n v="505.44"/>
    <n v="24261.119999999999"/>
  </r>
  <r>
    <x v="236"/>
    <s v="Toster Compact"/>
    <s v="AGD"/>
    <x v="4"/>
    <n v="52"/>
    <n v="481.96"/>
    <n v="25061.919999999998"/>
  </r>
  <r>
    <x v="236"/>
    <s v="Toster Compact"/>
    <s v="AGD"/>
    <x v="5"/>
    <n v="52"/>
    <n v="493.91"/>
    <n v="25683.32"/>
  </r>
  <r>
    <x v="236"/>
    <s v="Toster Compact"/>
    <s v="AGD"/>
    <x v="6"/>
    <n v="50"/>
    <n v="507.91"/>
    <n v="25395.5"/>
  </r>
  <r>
    <x v="236"/>
    <s v="Toster Compact"/>
    <s v="AGD"/>
    <x v="7"/>
    <n v="53"/>
    <n v="487.15"/>
    <n v="25818.949999999997"/>
  </r>
  <r>
    <x v="236"/>
    <s v="Toster Compact"/>
    <s v="AGD"/>
    <x v="8"/>
    <n v="48"/>
    <n v="464.99"/>
    <n v="22319.52"/>
  </r>
  <r>
    <x v="236"/>
    <s v="Toster Compact"/>
    <s v="AGD"/>
    <x v="9"/>
    <n v="46"/>
    <n v="481.08"/>
    <n v="22129.68"/>
  </r>
  <r>
    <x v="236"/>
    <s v="Toster Compact"/>
    <s v="AGD"/>
    <x v="10"/>
    <n v="40"/>
    <n v="500.56"/>
    <n v="20022.400000000001"/>
  </r>
  <r>
    <x v="236"/>
    <s v="Toster Compact"/>
    <s v="AGD"/>
    <x v="11"/>
    <n v="50"/>
    <n v="482.88"/>
    <n v="24144"/>
  </r>
  <r>
    <x v="236"/>
    <s v="Toster Compact"/>
    <s v="AGD"/>
    <x v="12"/>
    <n v="52"/>
    <n v="506.44"/>
    <n v="26334.880000000001"/>
  </r>
  <r>
    <x v="236"/>
    <s v="Toster Compact"/>
    <s v="AGD"/>
    <x v="13"/>
    <n v="50"/>
    <n v="512.36"/>
    <n v="25618"/>
  </r>
  <r>
    <x v="236"/>
    <s v="Toster Compact"/>
    <s v="AGD"/>
    <x v="14"/>
    <n v="51"/>
    <n v="501.13"/>
    <n v="25557.63"/>
  </r>
  <r>
    <x v="236"/>
    <s v="Toster Compact"/>
    <s v="AGD"/>
    <x v="15"/>
    <n v="55"/>
    <n v="479.38"/>
    <n v="26365.9"/>
  </r>
  <r>
    <x v="236"/>
    <s v="Toster Compact"/>
    <s v="AGD"/>
    <x v="16"/>
    <n v="56"/>
    <n v="483.59"/>
    <n v="27081.039999999997"/>
  </r>
  <r>
    <x v="236"/>
    <s v="Toster Compact"/>
    <s v="AGD"/>
    <x v="17"/>
    <n v="49"/>
    <n v="466.66"/>
    <n v="22866.34"/>
  </r>
  <r>
    <x v="236"/>
    <s v="Toster Compact"/>
    <s v="AGD"/>
    <x v="18"/>
    <n v="45"/>
    <n v="488.47"/>
    <n v="21981.15"/>
  </r>
  <r>
    <x v="236"/>
    <s v="Toster Compact"/>
    <s v="AGD"/>
    <x v="19"/>
    <n v="48"/>
    <n v="489.81"/>
    <n v="23510.880000000001"/>
  </r>
  <r>
    <x v="236"/>
    <s v="Toster Compact"/>
    <s v="AGD"/>
    <x v="20"/>
    <n v="37"/>
    <n v="501.92"/>
    <n v="18571.04"/>
  </r>
  <r>
    <x v="236"/>
    <s v="Toster Compact"/>
    <s v="AGD"/>
    <x v="21"/>
    <n v="46"/>
    <n v="489.09"/>
    <n v="22498.14"/>
  </r>
  <r>
    <x v="236"/>
    <s v="Toster Compact"/>
    <s v="AGD"/>
    <x v="22"/>
    <n v="47"/>
    <n v="466.58"/>
    <n v="21929.26"/>
  </r>
  <r>
    <x v="236"/>
    <s v="Toster Compact"/>
    <s v="AGD"/>
    <x v="23"/>
    <n v="47"/>
    <n v="512.72"/>
    <n v="24097.84"/>
  </r>
  <r>
    <x v="237"/>
    <s v="Marker permanentny Advanced"/>
    <s v="Artykuły biurowe"/>
    <x v="0"/>
    <n v="11"/>
    <n v="23.16"/>
    <n v="254.76"/>
  </r>
  <r>
    <x v="237"/>
    <s v="Marker permanentny Advanced"/>
    <s v="Artykuły biurowe"/>
    <x v="1"/>
    <n v="7"/>
    <n v="23.62"/>
    <n v="165.34"/>
  </r>
  <r>
    <x v="237"/>
    <s v="Marker permanentny Advanced"/>
    <s v="Artykuły biurowe"/>
    <x v="2"/>
    <n v="4"/>
    <n v="22.77"/>
    <n v="91.08"/>
  </r>
  <r>
    <x v="237"/>
    <s v="Marker permanentny Advanced"/>
    <s v="Artykuły biurowe"/>
    <x v="3"/>
    <n v="2"/>
    <n v="23.37"/>
    <n v="46.74"/>
  </r>
  <r>
    <x v="237"/>
    <s v="Marker permanentny Advanced"/>
    <s v="Artykuły biurowe"/>
    <x v="4"/>
    <n v="1"/>
    <n v="22.69"/>
    <n v="22.69"/>
  </r>
  <r>
    <x v="237"/>
    <s v="Marker permanentny Advanced"/>
    <s v="Artykuły biurowe"/>
    <x v="5"/>
    <n v="1"/>
    <n v="23.39"/>
    <n v="23.39"/>
  </r>
  <r>
    <x v="237"/>
    <s v="Marker permanentny Advanced"/>
    <s v="Artykuły biurowe"/>
    <x v="6"/>
    <n v="3"/>
    <n v="22.13"/>
    <n v="66.39"/>
  </r>
  <r>
    <x v="237"/>
    <s v="Marker permanentny Advanced"/>
    <s v="Artykuły biurowe"/>
    <x v="7"/>
    <n v="6"/>
    <n v="23.9"/>
    <n v="143.39999999999998"/>
  </r>
  <r>
    <x v="237"/>
    <s v="Marker permanentny Advanced"/>
    <s v="Artykuły biurowe"/>
    <x v="8"/>
    <n v="8"/>
    <n v="23"/>
    <n v="184"/>
  </r>
  <r>
    <x v="237"/>
    <s v="Marker permanentny Advanced"/>
    <s v="Artykuły biurowe"/>
    <x v="9"/>
    <n v="10"/>
    <n v="22.91"/>
    <n v="229.1"/>
  </r>
  <r>
    <x v="237"/>
    <s v="Marker permanentny Advanced"/>
    <s v="Artykuły biurowe"/>
    <x v="10"/>
    <n v="13"/>
    <n v="23.89"/>
    <n v="310.57"/>
  </r>
  <r>
    <x v="237"/>
    <s v="Marker permanentny Advanced"/>
    <s v="Artykuły biurowe"/>
    <x v="11"/>
    <n v="12"/>
    <n v="23.24"/>
    <n v="278.88"/>
  </r>
  <r>
    <x v="237"/>
    <s v="Marker permanentny Advanced"/>
    <s v="Artykuły biurowe"/>
    <x v="12"/>
    <n v="9"/>
    <n v="23.3"/>
    <n v="209.70000000000002"/>
  </r>
  <r>
    <x v="237"/>
    <s v="Marker permanentny Advanced"/>
    <s v="Artykuły biurowe"/>
    <x v="13"/>
    <n v="10"/>
    <n v="23.3"/>
    <n v="233"/>
  </r>
  <r>
    <x v="237"/>
    <s v="Marker permanentny Advanced"/>
    <s v="Artykuły biurowe"/>
    <x v="14"/>
    <n v="5"/>
    <n v="24.29"/>
    <n v="121.44999999999999"/>
  </r>
  <r>
    <x v="237"/>
    <s v="Marker permanentny Advanced"/>
    <s v="Artykuły biurowe"/>
    <x v="15"/>
    <n v="2"/>
    <n v="23.39"/>
    <n v="46.78"/>
  </r>
  <r>
    <x v="237"/>
    <s v="Marker permanentny Advanced"/>
    <s v="Artykuły biurowe"/>
    <x v="16"/>
    <n v="1"/>
    <n v="23.06"/>
    <n v="23.06"/>
  </r>
  <r>
    <x v="237"/>
    <s v="Marker permanentny Advanced"/>
    <s v="Artykuły biurowe"/>
    <x v="17"/>
    <n v="2"/>
    <n v="22.37"/>
    <n v="44.74"/>
  </r>
  <r>
    <x v="237"/>
    <s v="Marker permanentny Advanced"/>
    <s v="Artykuły biurowe"/>
    <x v="18"/>
    <n v="4"/>
    <n v="23.34"/>
    <n v="93.36"/>
  </r>
  <r>
    <x v="237"/>
    <s v="Marker permanentny Advanced"/>
    <s v="Artykuły biurowe"/>
    <x v="19"/>
    <n v="5"/>
    <n v="24.24"/>
    <n v="121.19999999999999"/>
  </r>
  <r>
    <x v="237"/>
    <s v="Marker permanentny Advanced"/>
    <s v="Artykuły biurowe"/>
    <x v="20"/>
    <n v="8"/>
    <n v="23.09"/>
    <n v="184.72"/>
  </r>
  <r>
    <x v="237"/>
    <s v="Marker permanentny Advanced"/>
    <s v="Artykuły biurowe"/>
    <x v="21"/>
    <n v="15"/>
    <n v="24.15"/>
    <n v="362.25"/>
  </r>
  <r>
    <x v="237"/>
    <s v="Marker permanentny Advanced"/>
    <s v="Artykuły biurowe"/>
    <x v="22"/>
    <n v="12"/>
    <n v="22.62"/>
    <n v="271.44"/>
  </r>
  <r>
    <x v="237"/>
    <s v="Marker permanentny Advanced"/>
    <s v="Artykuły biurowe"/>
    <x v="23"/>
    <n v="11"/>
    <n v="22.16"/>
    <n v="243.76"/>
  </r>
  <r>
    <x v="238"/>
    <s v="Krzesło biurowe Eco"/>
    <s v="Meble"/>
    <x v="0"/>
    <n v="2"/>
    <n v="349.34"/>
    <n v="698.68"/>
  </r>
  <r>
    <x v="238"/>
    <s v="Krzesło biurowe Eco"/>
    <s v="Meble"/>
    <x v="1"/>
    <n v="2"/>
    <n v="361.43"/>
    <n v="722.86"/>
  </r>
  <r>
    <x v="238"/>
    <s v="Krzesło biurowe Eco"/>
    <s v="Meble"/>
    <x v="2"/>
    <n v="2"/>
    <n v="339.88"/>
    <n v="679.76"/>
  </r>
  <r>
    <x v="238"/>
    <s v="Krzesło biurowe Eco"/>
    <s v="Meble"/>
    <x v="3"/>
    <n v="2"/>
    <n v="351.62"/>
    <n v="703.24"/>
  </r>
  <r>
    <x v="238"/>
    <s v="Krzesło biurowe Eco"/>
    <s v="Meble"/>
    <x v="4"/>
    <n v="2"/>
    <n v="339.42"/>
    <n v="678.84"/>
  </r>
  <r>
    <x v="238"/>
    <s v="Krzesło biurowe Eco"/>
    <s v="Meble"/>
    <x v="5"/>
    <n v="2"/>
    <n v="363.34"/>
    <n v="726.68"/>
  </r>
  <r>
    <x v="238"/>
    <s v="Krzesło biurowe Eco"/>
    <s v="Meble"/>
    <x v="6"/>
    <n v="2"/>
    <n v="345.65"/>
    <n v="691.3"/>
  </r>
  <r>
    <x v="238"/>
    <s v="Krzesło biurowe Eco"/>
    <s v="Meble"/>
    <x v="7"/>
    <n v="2"/>
    <n v="357.41"/>
    <n v="714.82"/>
  </r>
  <r>
    <x v="238"/>
    <s v="Krzesło biurowe Eco"/>
    <s v="Meble"/>
    <x v="8"/>
    <n v="2"/>
    <n v="358.31"/>
    <n v="716.62"/>
  </r>
  <r>
    <x v="238"/>
    <s v="Krzesło biurowe Eco"/>
    <s v="Meble"/>
    <x v="9"/>
    <n v="2"/>
    <n v="351.86"/>
    <n v="703.72"/>
  </r>
  <r>
    <x v="238"/>
    <s v="Krzesło biurowe Eco"/>
    <s v="Meble"/>
    <x v="10"/>
    <n v="2"/>
    <n v="329.76"/>
    <n v="659.52"/>
  </r>
  <r>
    <x v="238"/>
    <s v="Krzesło biurowe Eco"/>
    <s v="Meble"/>
    <x v="11"/>
    <n v="2"/>
    <n v="339.24"/>
    <n v="678.48"/>
  </r>
  <r>
    <x v="238"/>
    <s v="Krzesło biurowe Eco"/>
    <s v="Meble"/>
    <x v="12"/>
    <n v="2"/>
    <n v="353.82"/>
    <n v="707.64"/>
  </r>
  <r>
    <x v="238"/>
    <s v="Krzesło biurowe Eco"/>
    <s v="Meble"/>
    <x v="13"/>
    <n v="2"/>
    <n v="332.63"/>
    <n v="665.26"/>
  </r>
  <r>
    <x v="238"/>
    <s v="Krzesło biurowe Eco"/>
    <s v="Meble"/>
    <x v="14"/>
    <n v="2"/>
    <n v="360.81"/>
    <n v="721.62"/>
  </r>
  <r>
    <x v="238"/>
    <s v="Krzesło biurowe Eco"/>
    <s v="Meble"/>
    <x v="15"/>
    <n v="2"/>
    <n v="363.02"/>
    <n v="726.04"/>
  </r>
  <r>
    <x v="238"/>
    <s v="Krzesło biurowe Eco"/>
    <s v="Meble"/>
    <x v="16"/>
    <n v="2"/>
    <n v="335.06"/>
    <n v="670.12"/>
  </r>
  <r>
    <x v="238"/>
    <s v="Krzesło biurowe Eco"/>
    <s v="Meble"/>
    <x v="17"/>
    <n v="2"/>
    <n v="352.73"/>
    <n v="705.46"/>
  </r>
  <r>
    <x v="238"/>
    <s v="Krzesło biurowe Eco"/>
    <s v="Meble"/>
    <x v="18"/>
    <n v="2"/>
    <n v="331.57"/>
    <n v="663.14"/>
  </r>
  <r>
    <x v="238"/>
    <s v="Krzesło biurowe Eco"/>
    <s v="Meble"/>
    <x v="19"/>
    <n v="2"/>
    <n v="356.1"/>
    <n v="712.2"/>
  </r>
  <r>
    <x v="238"/>
    <s v="Krzesło biurowe Eco"/>
    <s v="Meble"/>
    <x v="20"/>
    <n v="3"/>
    <n v="350.45"/>
    <n v="1051.3499999999999"/>
  </r>
  <r>
    <x v="238"/>
    <s v="Krzesło biurowe Eco"/>
    <s v="Meble"/>
    <x v="21"/>
    <n v="2"/>
    <n v="343.85"/>
    <n v="687.7"/>
  </r>
  <r>
    <x v="238"/>
    <s v="Krzesło biurowe Eco"/>
    <s v="Meble"/>
    <x v="22"/>
    <n v="2"/>
    <n v="334.99"/>
    <n v="669.98"/>
  </r>
  <r>
    <x v="238"/>
    <s v="Krzesło biurowe Eco"/>
    <s v="Meble"/>
    <x v="23"/>
    <n v="2"/>
    <n v="330.79"/>
    <n v="661.58"/>
  </r>
  <r>
    <x v="239"/>
    <s v="Buty sportowe Mini"/>
    <s v="Obuwie"/>
    <x v="0"/>
    <n v="5"/>
    <n v="175.26"/>
    <n v="876.3"/>
  </r>
  <r>
    <x v="239"/>
    <s v="Buty sportowe Mini"/>
    <s v="Obuwie"/>
    <x v="1"/>
    <n v="2"/>
    <n v="176.1"/>
    <n v="352.2"/>
  </r>
  <r>
    <x v="239"/>
    <s v="Buty sportowe Mini"/>
    <s v="Obuwie"/>
    <x v="2"/>
    <n v="0"/>
    <n v="182.68"/>
    <n v="0"/>
  </r>
  <r>
    <x v="239"/>
    <s v="Buty sportowe Mini"/>
    <s v="Obuwie"/>
    <x v="3"/>
    <n v="0"/>
    <n v="186.49"/>
    <n v="0"/>
  </r>
  <r>
    <x v="239"/>
    <s v="Buty sportowe Mini"/>
    <s v="Obuwie"/>
    <x v="4"/>
    <n v="1"/>
    <n v="189.13"/>
    <n v="189.13"/>
  </r>
  <r>
    <x v="239"/>
    <s v="Buty sportowe Mini"/>
    <s v="Obuwie"/>
    <x v="5"/>
    <n v="2"/>
    <n v="179.15"/>
    <n v="358.3"/>
  </r>
  <r>
    <x v="239"/>
    <s v="Buty sportowe Mini"/>
    <s v="Obuwie"/>
    <x v="6"/>
    <n v="4"/>
    <n v="191.53"/>
    <n v="766.12"/>
  </r>
  <r>
    <x v="239"/>
    <s v="Buty sportowe Mini"/>
    <s v="Obuwie"/>
    <x v="7"/>
    <n v="9"/>
    <n v="182.61"/>
    <n v="1643.4900000000002"/>
  </r>
  <r>
    <x v="239"/>
    <s v="Buty sportowe Mini"/>
    <s v="Obuwie"/>
    <x v="8"/>
    <n v="9"/>
    <n v="175.88"/>
    <n v="1582.92"/>
  </r>
  <r>
    <x v="239"/>
    <s v="Buty sportowe Mini"/>
    <s v="Obuwie"/>
    <x v="9"/>
    <n v="8"/>
    <n v="179.86"/>
    <n v="1438.88"/>
  </r>
  <r>
    <x v="239"/>
    <s v="Buty sportowe Mini"/>
    <s v="Obuwie"/>
    <x v="10"/>
    <n v="5"/>
    <n v="190.77"/>
    <n v="953.85"/>
  </r>
  <r>
    <x v="239"/>
    <s v="Buty sportowe Mini"/>
    <s v="Obuwie"/>
    <x v="11"/>
    <n v="6"/>
    <n v="187.13"/>
    <n v="1122.78"/>
  </r>
  <r>
    <x v="239"/>
    <s v="Buty sportowe Mini"/>
    <s v="Obuwie"/>
    <x v="12"/>
    <n v="3"/>
    <n v="176.14"/>
    <n v="528.41999999999996"/>
  </r>
  <r>
    <x v="239"/>
    <s v="Buty sportowe Mini"/>
    <s v="Obuwie"/>
    <x v="13"/>
    <n v="2"/>
    <n v="190.06"/>
    <n v="380.12"/>
  </r>
  <r>
    <x v="239"/>
    <s v="Buty sportowe Mini"/>
    <s v="Obuwie"/>
    <x v="14"/>
    <n v="1"/>
    <n v="174.5"/>
    <n v="174.5"/>
  </r>
  <r>
    <x v="239"/>
    <s v="Buty sportowe Mini"/>
    <s v="Obuwie"/>
    <x v="15"/>
    <n v="0"/>
    <n v="184.61"/>
    <n v="0"/>
  </r>
  <r>
    <x v="239"/>
    <s v="Buty sportowe Mini"/>
    <s v="Obuwie"/>
    <x v="16"/>
    <n v="1"/>
    <n v="190.23"/>
    <n v="190.23"/>
  </r>
  <r>
    <x v="239"/>
    <s v="Buty sportowe Mini"/>
    <s v="Obuwie"/>
    <x v="17"/>
    <n v="3"/>
    <n v="191.17"/>
    <n v="573.51"/>
  </r>
  <r>
    <x v="239"/>
    <s v="Buty sportowe Mini"/>
    <s v="Obuwie"/>
    <x v="18"/>
    <n v="4"/>
    <n v="187.02"/>
    <n v="748.08"/>
  </r>
  <r>
    <x v="239"/>
    <s v="Buty sportowe Mini"/>
    <s v="Obuwie"/>
    <x v="19"/>
    <n v="7"/>
    <n v="192.6"/>
    <n v="1348.2"/>
  </r>
  <r>
    <x v="239"/>
    <s v="Buty sportowe Mini"/>
    <s v="Obuwie"/>
    <x v="20"/>
    <n v="8"/>
    <n v="186.08"/>
    <n v="1488.64"/>
  </r>
  <r>
    <x v="239"/>
    <s v="Buty sportowe Mini"/>
    <s v="Obuwie"/>
    <x v="21"/>
    <n v="7"/>
    <n v="192.25"/>
    <n v="1345.75"/>
  </r>
  <r>
    <x v="239"/>
    <s v="Buty sportowe Mini"/>
    <s v="Obuwie"/>
    <x v="22"/>
    <n v="10"/>
    <n v="187.05"/>
    <n v="1870.5"/>
  </r>
  <r>
    <x v="239"/>
    <s v="Buty sportowe Mini"/>
    <s v="Obuwie"/>
    <x v="23"/>
    <n v="6"/>
    <n v="185.66"/>
    <n v="1113.96"/>
  </r>
  <r>
    <x v="240"/>
    <s v="Maseczka do twarzy Eco"/>
    <s v="Kosmetyki"/>
    <x v="0"/>
    <n v="2"/>
    <n v="10.59"/>
    <n v="21.18"/>
  </r>
  <r>
    <x v="240"/>
    <s v="Maseczka do twarzy Eco"/>
    <s v="Kosmetyki"/>
    <x v="1"/>
    <n v="1"/>
    <n v="10.47"/>
    <n v="10.47"/>
  </r>
  <r>
    <x v="240"/>
    <s v="Maseczka do twarzy Eco"/>
    <s v="Kosmetyki"/>
    <x v="2"/>
    <n v="0"/>
    <n v="10.98"/>
    <n v="0"/>
  </r>
  <r>
    <x v="240"/>
    <s v="Maseczka do twarzy Eco"/>
    <s v="Kosmetyki"/>
    <x v="3"/>
    <n v="0"/>
    <n v="11.33"/>
    <n v="0"/>
  </r>
  <r>
    <x v="240"/>
    <s v="Maseczka do twarzy Eco"/>
    <s v="Kosmetyki"/>
    <x v="4"/>
    <n v="1"/>
    <n v="11.09"/>
    <n v="11.09"/>
  </r>
  <r>
    <x v="240"/>
    <s v="Maseczka do twarzy Eco"/>
    <s v="Kosmetyki"/>
    <x v="5"/>
    <n v="2"/>
    <n v="10.74"/>
    <n v="21.48"/>
  </r>
  <r>
    <x v="240"/>
    <s v="Maseczka do twarzy Eco"/>
    <s v="Kosmetyki"/>
    <x v="6"/>
    <n v="2"/>
    <n v="10.82"/>
    <n v="21.64"/>
  </r>
  <r>
    <x v="240"/>
    <s v="Maseczka do twarzy Eco"/>
    <s v="Kosmetyki"/>
    <x v="7"/>
    <n v="3"/>
    <n v="11.13"/>
    <n v="33.39"/>
  </r>
  <r>
    <x v="240"/>
    <s v="Maseczka do twarzy Eco"/>
    <s v="Kosmetyki"/>
    <x v="8"/>
    <n v="3"/>
    <n v="10.33"/>
    <n v="30.990000000000002"/>
  </r>
  <r>
    <x v="240"/>
    <s v="Maseczka do twarzy Eco"/>
    <s v="Kosmetyki"/>
    <x v="9"/>
    <n v="5"/>
    <n v="11.19"/>
    <n v="55.949999999999996"/>
  </r>
  <r>
    <x v="240"/>
    <s v="Maseczka do twarzy Eco"/>
    <s v="Kosmetyki"/>
    <x v="10"/>
    <n v="3"/>
    <n v="11.31"/>
    <n v="33.93"/>
  </r>
  <r>
    <x v="240"/>
    <s v="Maseczka do twarzy Eco"/>
    <s v="Kosmetyki"/>
    <x v="11"/>
    <n v="4"/>
    <n v="11.2"/>
    <n v="44.8"/>
  </r>
  <r>
    <x v="240"/>
    <s v="Maseczka do twarzy Eco"/>
    <s v="Kosmetyki"/>
    <x v="12"/>
    <n v="2"/>
    <n v="10.94"/>
    <n v="21.88"/>
  </r>
  <r>
    <x v="240"/>
    <s v="Maseczka do twarzy Eco"/>
    <s v="Kosmetyki"/>
    <x v="13"/>
    <n v="1"/>
    <n v="10.8"/>
    <n v="10.8"/>
  </r>
  <r>
    <x v="240"/>
    <s v="Maseczka do twarzy Eco"/>
    <s v="Kosmetyki"/>
    <x v="14"/>
    <n v="0"/>
    <n v="11.2"/>
    <n v="0"/>
  </r>
  <r>
    <x v="240"/>
    <s v="Maseczka do twarzy Eco"/>
    <s v="Kosmetyki"/>
    <x v="15"/>
    <n v="1"/>
    <n v="10.43"/>
    <n v="10.43"/>
  </r>
  <r>
    <x v="240"/>
    <s v="Maseczka do twarzy Eco"/>
    <s v="Kosmetyki"/>
    <x v="16"/>
    <n v="1"/>
    <n v="11.38"/>
    <n v="11.38"/>
  </r>
  <r>
    <x v="240"/>
    <s v="Maseczka do twarzy Eco"/>
    <s v="Kosmetyki"/>
    <x v="17"/>
    <n v="2"/>
    <n v="10.97"/>
    <n v="21.94"/>
  </r>
  <r>
    <x v="240"/>
    <s v="Maseczka do twarzy Eco"/>
    <s v="Kosmetyki"/>
    <x v="18"/>
    <n v="3"/>
    <n v="10.5"/>
    <n v="31.5"/>
  </r>
  <r>
    <x v="240"/>
    <s v="Maseczka do twarzy Eco"/>
    <s v="Kosmetyki"/>
    <x v="19"/>
    <n v="4"/>
    <n v="10.96"/>
    <n v="43.84"/>
  </r>
  <r>
    <x v="240"/>
    <s v="Maseczka do twarzy Eco"/>
    <s v="Kosmetyki"/>
    <x v="20"/>
    <n v="5"/>
    <n v="10.79"/>
    <n v="53.949999999999996"/>
  </r>
  <r>
    <x v="240"/>
    <s v="Maseczka do twarzy Eco"/>
    <s v="Kosmetyki"/>
    <x v="21"/>
    <n v="5"/>
    <n v="10.48"/>
    <n v="52.400000000000006"/>
  </r>
  <r>
    <x v="240"/>
    <s v="Maseczka do twarzy Eco"/>
    <s v="Kosmetyki"/>
    <x v="22"/>
    <n v="4"/>
    <n v="10.41"/>
    <n v="41.64"/>
  </r>
  <r>
    <x v="240"/>
    <s v="Maseczka do twarzy Eco"/>
    <s v="Kosmetyki"/>
    <x v="23"/>
    <n v="3"/>
    <n v="10.58"/>
    <n v="31.740000000000002"/>
  </r>
  <r>
    <x v="241"/>
    <s v="Sekator ogrodowy Eco"/>
    <s v="Ogród"/>
    <x v="0"/>
    <n v="2"/>
    <n v="449.05"/>
    <n v="898.1"/>
  </r>
  <r>
    <x v="241"/>
    <s v="Sekator ogrodowy Eco"/>
    <s v="Ogród"/>
    <x v="1"/>
    <n v="0"/>
    <n v="481.9"/>
    <n v="0"/>
  </r>
  <r>
    <x v="241"/>
    <s v="Sekator ogrodowy Eco"/>
    <s v="Ogród"/>
    <x v="2"/>
    <n v="3"/>
    <n v="456.84"/>
    <n v="1370.52"/>
  </r>
  <r>
    <x v="241"/>
    <s v="Sekator ogrodowy Eco"/>
    <s v="Ogród"/>
    <x v="3"/>
    <n v="0"/>
    <n v="471.07"/>
    <n v="0"/>
  </r>
  <r>
    <x v="241"/>
    <s v="Sekator ogrodowy Eco"/>
    <s v="Ogród"/>
    <x v="4"/>
    <n v="0"/>
    <n v="478.86"/>
    <n v="0"/>
  </r>
  <r>
    <x v="241"/>
    <s v="Sekator ogrodowy Eco"/>
    <s v="Ogród"/>
    <x v="5"/>
    <n v="2"/>
    <n v="446.79"/>
    <n v="893.58"/>
  </r>
  <r>
    <x v="241"/>
    <s v="Sekator ogrodowy Eco"/>
    <s v="Ogród"/>
    <x v="6"/>
    <n v="0"/>
    <n v="439.5"/>
    <n v="0"/>
  </r>
  <r>
    <x v="241"/>
    <s v="Sekator ogrodowy Eco"/>
    <s v="Ogród"/>
    <x v="7"/>
    <n v="1"/>
    <n v="454.43"/>
    <n v="454.43"/>
  </r>
  <r>
    <x v="241"/>
    <s v="Sekator ogrodowy Eco"/>
    <s v="Ogród"/>
    <x v="8"/>
    <n v="0"/>
    <n v="454.96"/>
    <n v="0"/>
  </r>
  <r>
    <x v="241"/>
    <s v="Sekator ogrodowy Eco"/>
    <s v="Ogród"/>
    <x v="9"/>
    <n v="0"/>
    <n v="467.87"/>
    <n v="0"/>
  </r>
  <r>
    <x v="241"/>
    <s v="Sekator ogrodowy Eco"/>
    <s v="Ogród"/>
    <x v="10"/>
    <n v="0"/>
    <n v="468.2"/>
    <n v="0"/>
  </r>
  <r>
    <x v="241"/>
    <s v="Sekator ogrodowy Eco"/>
    <s v="Ogród"/>
    <x v="11"/>
    <n v="1"/>
    <n v="481.44"/>
    <n v="481.44"/>
  </r>
  <r>
    <x v="241"/>
    <s v="Sekator ogrodowy Eco"/>
    <s v="Ogród"/>
    <x v="12"/>
    <n v="3"/>
    <n v="475.84"/>
    <n v="1427.52"/>
  </r>
  <r>
    <x v="241"/>
    <s v="Sekator ogrodowy Eco"/>
    <s v="Ogród"/>
    <x v="13"/>
    <n v="0"/>
    <n v="451.79"/>
    <n v="0"/>
  </r>
  <r>
    <x v="241"/>
    <s v="Sekator ogrodowy Eco"/>
    <s v="Ogród"/>
    <x v="14"/>
    <n v="2"/>
    <n v="467.59"/>
    <n v="935.18"/>
  </r>
  <r>
    <x v="241"/>
    <s v="Sekator ogrodowy Eco"/>
    <s v="Ogród"/>
    <x v="15"/>
    <n v="2"/>
    <n v="453.82"/>
    <n v="907.64"/>
  </r>
  <r>
    <x v="241"/>
    <s v="Sekator ogrodowy Eco"/>
    <s v="Ogród"/>
    <x v="16"/>
    <n v="0"/>
    <n v="456.69"/>
    <n v="0"/>
  </r>
  <r>
    <x v="241"/>
    <s v="Sekator ogrodowy Eco"/>
    <s v="Ogród"/>
    <x v="17"/>
    <n v="0"/>
    <n v="463.49"/>
    <n v="0"/>
  </r>
  <r>
    <x v="241"/>
    <s v="Sekator ogrodowy Eco"/>
    <s v="Ogród"/>
    <x v="18"/>
    <n v="0"/>
    <n v="482.36"/>
    <n v="0"/>
  </r>
  <r>
    <x v="241"/>
    <s v="Sekator ogrodowy Eco"/>
    <s v="Ogród"/>
    <x v="19"/>
    <n v="1"/>
    <n v="476.45"/>
    <n v="476.45"/>
  </r>
  <r>
    <x v="241"/>
    <s v="Sekator ogrodowy Eco"/>
    <s v="Ogród"/>
    <x v="20"/>
    <n v="1"/>
    <n v="476.91"/>
    <n v="476.91"/>
  </r>
  <r>
    <x v="241"/>
    <s v="Sekator ogrodowy Eco"/>
    <s v="Ogród"/>
    <x v="21"/>
    <n v="1"/>
    <n v="440.04"/>
    <n v="440.04"/>
  </r>
  <r>
    <x v="241"/>
    <s v="Sekator ogrodowy Eco"/>
    <s v="Ogród"/>
    <x v="22"/>
    <n v="0"/>
    <n v="483.84"/>
    <n v="0"/>
  </r>
  <r>
    <x v="241"/>
    <s v="Sekator ogrodowy Eco"/>
    <s v="Ogród"/>
    <x v="23"/>
    <n v="1"/>
    <n v="457.74"/>
    <n v="457.74"/>
  </r>
  <r>
    <x v="242"/>
    <s v="Herbata czarna 100g Compact"/>
    <s v="Spożywcze"/>
    <x v="0"/>
    <n v="0"/>
    <n v="11.97"/>
    <n v="0"/>
  </r>
  <r>
    <x v="242"/>
    <s v="Herbata czarna 100g Compact"/>
    <s v="Spożywcze"/>
    <x v="1"/>
    <n v="0"/>
    <n v="11.8"/>
    <n v="0"/>
  </r>
  <r>
    <x v="242"/>
    <s v="Herbata czarna 100g Compact"/>
    <s v="Spożywcze"/>
    <x v="2"/>
    <n v="10"/>
    <n v="11.95"/>
    <n v="119.5"/>
  </r>
  <r>
    <x v="242"/>
    <s v="Herbata czarna 100g Compact"/>
    <s v="Spożywcze"/>
    <x v="3"/>
    <n v="0"/>
    <n v="12.6"/>
    <n v="0"/>
  </r>
  <r>
    <x v="242"/>
    <s v="Herbata czarna 100g Compact"/>
    <s v="Spożywcze"/>
    <x v="4"/>
    <n v="0"/>
    <n v="12.32"/>
    <n v="0"/>
  </r>
  <r>
    <x v="242"/>
    <s v="Herbata czarna 100g Compact"/>
    <s v="Spożywcze"/>
    <x v="5"/>
    <n v="8"/>
    <n v="12.15"/>
    <n v="97.2"/>
  </r>
  <r>
    <x v="242"/>
    <s v="Herbata czarna 100g Compact"/>
    <s v="Spożywcze"/>
    <x v="6"/>
    <n v="14"/>
    <n v="11.79"/>
    <n v="165.06"/>
  </r>
  <r>
    <x v="242"/>
    <s v="Herbata czarna 100g Compact"/>
    <s v="Spożywcze"/>
    <x v="7"/>
    <n v="10"/>
    <n v="12.07"/>
    <n v="120.7"/>
  </r>
  <r>
    <x v="242"/>
    <s v="Herbata czarna 100g Compact"/>
    <s v="Spożywcze"/>
    <x v="8"/>
    <n v="8"/>
    <n v="12.44"/>
    <n v="99.52"/>
  </r>
  <r>
    <x v="242"/>
    <s v="Herbata czarna 100g Compact"/>
    <s v="Spożywcze"/>
    <x v="9"/>
    <n v="13"/>
    <n v="11.74"/>
    <n v="152.62"/>
  </r>
  <r>
    <x v="242"/>
    <s v="Herbata czarna 100g Compact"/>
    <s v="Spożywcze"/>
    <x v="10"/>
    <n v="0"/>
    <n v="12.73"/>
    <n v="0"/>
  </r>
  <r>
    <x v="242"/>
    <s v="Herbata czarna 100g Compact"/>
    <s v="Spożywcze"/>
    <x v="11"/>
    <n v="0"/>
    <n v="12.09"/>
    <n v="0"/>
  </r>
  <r>
    <x v="242"/>
    <s v="Herbata czarna 100g Compact"/>
    <s v="Spożywcze"/>
    <x v="12"/>
    <n v="7"/>
    <n v="12.19"/>
    <n v="85.33"/>
  </r>
  <r>
    <x v="242"/>
    <s v="Herbata czarna 100g Compact"/>
    <s v="Spożywcze"/>
    <x v="13"/>
    <n v="0"/>
    <n v="11.66"/>
    <n v="0"/>
  </r>
  <r>
    <x v="242"/>
    <s v="Herbata czarna 100g Compact"/>
    <s v="Spożywcze"/>
    <x v="14"/>
    <n v="10"/>
    <n v="11.65"/>
    <n v="116.5"/>
  </r>
  <r>
    <x v="242"/>
    <s v="Herbata czarna 100g Compact"/>
    <s v="Spożywcze"/>
    <x v="15"/>
    <n v="13"/>
    <n v="11.8"/>
    <n v="153.4"/>
  </r>
  <r>
    <x v="242"/>
    <s v="Herbata czarna 100g Compact"/>
    <s v="Spożywcze"/>
    <x v="16"/>
    <n v="7"/>
    <n v="12.49"/>
    <n v="87.43"/>
  </r>
  <r>
    <x v="242"/>
    <s v="Herbata czarna 100g Compact"/>
    <s v="Spożywcze"/>
    <x v="17"/>
    <n v="11"/>
    <n v="12.04"/>
    <n v="132.44"/>
  </r>
  <r>
    <x v="242"/>
    <s v="Herbata czarna 100g Compact"/>
    <s v="Spożywcze"/>
    <x v="18"/>
    <n v="0"/>
    <n v="12.43"/>
    <n v="0"/>
  </r>
  <r>
    <x v="242"/>
    <s v="Herbata czarna 100g Compact"/>
    <s v="Spożywcze"/>
    <x v="19"/>
    <n v="0"/>
    <n v="11.82"/>
    <n v="0"/>
  </r>
  <r>
    <x v="242"/>
    <s v="Herbata czarna 100g Compact"/>
    <s v="Spożywcze"/>
    <x v="20"/>
    <n v="0"/>
    <n v="12.39"/>
    <n v="0"/>
  </r>
  <r>
    <x v="242"/>
    <s v="Herbata czarna 100g Compact"/>
    <s v="Spożywcze"/>
    <x v="21"/>
    <n v="0"/>
    <n v="12.06"/>
    <n v="0"/>
  </r>
  <r>
    <x v="242"/>
    <s v="Herbata czarna 100g Compact"/>
    <s v="Spożywcze"/>
    <x v="22"/>
    <n v="0"/>
    <n v="11.69"/>
    <n v="0"/>
  </r>
  <r>
    <x v="242"/>
    <s v="Herbata czarna 100g Compact"/>
    <s v="Spożywcze"/>
    <x v="23"/>
    <n v="0"/>
    <n v="12.61"/>
    <n v="0"/>
  </r>
  <r>
    <x v="243"/>
    <s v="Lalka interaktywna Pro"/>
    <s v="Zabawki"/>
    <x v="0"/>
    <n v="22"/>
    <n v="37.97"/>
    <n v="835.33999999999992"/>
  </r>
  <r>
    <x v="243"/>
    <s v="Lalka interaktywna Pro"/>
    <s v="Zabawki"/>
    <x v="1"/>
    <n v="23"/>
    <n v="38.92"/>
    <n v="895.16000000000008"/>
  </r>
  <r>
    <x v="243"/>
    <s v="Lalka interaktywna Pro"/>
    <s v="Zabawki"/>
    <x v="2"/>
    <n v="11"/>
    <n v="39.770000000000003"/>
    <n v="437.47"/>
  </r>
  <r>
    <x v="243"/>
    <s v="Lalka interaktywna Pro"/>
    <s v="Zabawki"/>
    <x v="3"/>
    <n v="12"/>
    <n v="40.549999999999997"/>
    <n v="486.59999999999997"/>
  </r>
  <r>
    <x v="243"/>
    <s v="Lalka interaktywna Pro"/>
    <s v="Zabawki"/>
    <x v="4"/>
    <n v="10"/>
    <n v="39.340000000000003"/>
    <n v="393.40000000000003"/>
  </r>
  <r>
    <x v="243"/>
    <s v="Lalka interaktywna Pro"/>
    <s v="Zabawki"/>
    <x v="5"/>
    <n v="5"/>
    <n v="39.869999999999997"/>
    <n v="199.35"/>
  </r>
  <r>
    <x v="243"/>
    <s v="Lalka interaktywna Pro"/>
    <s v="Zabawki"/>
    <x v="6"/>
    <n v="5"/>
    <n v="37.340000000000003"/>
    <n v="186.70000000000002"/>
  </r>
  <r>
    <x v="243"/>
    <s v="Lalka interaktywna Pro"/>
    <s v="Zabawki"/>
    <x v="7"/>
    <n v="10"/>
    <n v="38.29"/>
    <n v="382.9"/>
  </r>
  <r>
    <x v="243"/>
    <s v="Lalka interaktywna Pro"/>
    <s v="Zabawki"/>
    <x v="8"/>
    <n v="13"/>
    <n v="40.43"/>
    <n v="525.59"/>
  </r>
  <r>
    <x v="243"/>
    <s v="Lalka interaktywna Pro"/>
    <s v="Zabawki"/>
    <x v="9"/>
    <n v="14"/>
    <n v="37.57"/>
    <n v="525.98"/>
  </r>
  <r>
    <x v="243"/>
    <s v="Lalka interaktywna Pro"/>
    <s v="Zabawki"/>
    <x v="10"/>
    <n v="19"/>
    <n v="39.64"/>
    <n v="753.16"/>
  </r>
  <r>
    <x v="243"/>
    <s v="Lalka interaktywna Pro"/>
    <s v="Zabawki"/>
    <x v="11"/>
    <n v="28"/>
    <n v="37.22"/>
    <n v="1042.1599999999999"/>
  </r>
  <r>
    <x v="243"/>
    <s v="Lalka interaktywna Pro"/>
    <s v="Zabawki"/>
    <x v="12"/>
    <n v="30"/>
    <n v="37"/>
    <n v="1110"/>
  </r>
  <r>
    <x v="243"/>
    <s v="Lalka interaktywna Pro"/>
    <s v="Zabawki"/>
    <x v="13"/>
    <n v="23"/>
    <n v="37.06"/>
    <n v="852.38000000000011"/>
  </r>
  <r>
    <x v="243"/>
    <s v="Lalka interaktywna Pro"/>
    <s v="Zabawki"/>
    <x v="14"/>
    <n v="23"/>
    <n v="37.07"/>
    <n v="852.61"/>
  </r>
  <r>
    <x v="243"/>
    <s v="Lalka interaktywna Pro"/>
    <s v="Zabawki"/>
    <x v="15"/>
    <n v="15"/>
    <n v="38.380000000000003"/>
    <n v="575.70000000000005"/>
  </r>
  <r>
    <x v="243"/>
    <s v="Lalka interaktywna Pro"/>
    <s v="Zabawki"/>
    <x v="16"/>
    <n v="9"/>
    <n v="39.17"/>
    <n v="352.53000000000003"/>
  </r>
  <r>
    <x v="243"/>
    <s v="Lalka interaktywna Pro"/>
    <s v="Zabawki"/>
    <x v="17"/>
    <n v="5"/>
    <n v="36.950000000000003"/>
    <n v="184.75"/>
  </r>
  <r>
    <x v="243"/>
    <s v="Lalka interaktywna Pro"/>
    <s v="Zabawki"/>
    <x v="18"/>
    <n v="6"/>
    <n v="40.049999999999997"/>
    <n v="240.29999999999998"/>
  </r>
  <r>
    <x v="243"/>
    <s v="Lalka interaktywna Pro"/>
    <s v="Zabawki"/>
    <x v="19"/>
    <n v="11"/>
    <n v="37.369999999999997"/>
    <n v="411.07"/>
  </r>
  <r>
    <x v="243"/>
    <s v="Lalka interaktywna Pro"/>
    <s v="Zabawki"/>
    <x v="20"/>
    <n v="12"/>
    <n v="40.51"/>
    <n v="486.12"/>
  </r>
  <r>
    <x v="243"/>
    <s v="Lalka interaktywna Pro"/>
    <s v="Zabawki"/>
    <x v="21"/>
    <n v="19"/>
    <n v="39.11"/>
    <n v="743.09"/>
  </r>
  <r>
    <x v="243"/>
    <s v="Lalka interaktywna Pro"/>
    <s v="Zabawki"/>
    <x v="22"/>
    <n v="17"/>
    <n v="38.5"/>
    <n v="654.5"/>
  </r>
  <r>
    <x v="243"/>
    <s v="Lalka interaktywna Pro"/>
    <s v="Zabawki"/>
    <x v="23"/>
    <n v="32"/>
    <n v="38.76"/>
    <n v="1240.32"/>
  </r>
  <r>
    <x v="244"/>
    <s v="Płyn do spryskiwaczy Pro"/>
    <s v="Motoryzacja"/>
    <x v="0"/>
    <n v="2"/>
    <n v="207.23"/>
    <n v="414.46"/>
  </r>
  <r>
    <x v="244"/>
    <s v="Płyn do spryskiwaczy Pro"/>
    <s v="Motoryzacja"/>
    <x v="1"/>
    <n v="2"/>
    <n v="200.44"/>
    <n v="400.88"/>
  </r>
  <r>
    <x v="244"/>
    <s v="Płyn do spryskiwaczy Pro"/>
    <s v="Motoryzacja"/>
    <x v="2"/>
    <n v="1"/>
    <n v="195.82"/>
    <n v="195.82"/>
  </r>
  <r>
    <x v="244"/>
    <s v="Płyn do spryskiwaczy Pro"/>
    <s v="Motoryzacja"/>
    <x v="3"/>
    <n v="1"/>
    <n v="207"/>
    <n v="207"/>
  </r>
  <r>
    <x v="244"/>
    <s v="Płyn do spryskiwaczy Pro"/>
    <s v="Motoryzacja"/>
    <x v="4"/>
    <n v="1"/>
    <n v="208.67"/>
    <n v="208.67"/>
  </r>
  <r>
    <x v="244"/>
    <s v="Płyn do spryskiwaczy Pro"/>
    <s v="Motoryzacja"/>
    <x v="5"/>
    <n v="0"/>
    <n v="207.42"/>
    <n v="0"/>
  </r>
  <r>
    <x v="244"/>
    <s v="Płyn do spryskiwaczy Pro"/>
    <s v="Motoryzacja"/>
    <x v="6"/>
    <n v="0"/>
    <n v="193.31"/>
    <n v="0"/>
  </r>
  <r>
    <x v="244"/>
    <s v="Płyn do spryskiwaczy Pro"/>
    <s v="Motoryzacja"/>
    <x v="7"/>
    <n v="0"/>
    <n v="205.73"/>
    <n v="0"/>
  </r>
  <r>
    <x v="244"/>
    <s v="Płyn do spryskiwaczy Pro"/>
    <s v="Motoryzacja"/>
    <x v="8"/>
    <n v="1"/>
    <n v="203.01"/>
    <n v="203.01"/>
  </r>
  <r>
    <x v="244"/>
    <s v="Płyn do spryskiwaczy Pro"/>
    <s v="Motoryzacja"/>
    <x v="9"/>
    <n v="1"/>
    <n v="197.36"/>
    <n v="197.36"/>
  </r>
  <r>
    <x v="244"/>
    <s v="Płyn do spryskiwaczy Pro"/>
    <s v="Motoryzacja"/>
    <x v="10"/>
    <n v="1"/>
    <n v="196.75"/>
    <n v="196.75"/>
  </r>
  <r>
    <x v="244"/>
    <s v="Płyn do spryskiwaczy Pro"/>
    <s v="Motoryzacja"/>
    <x v="11"/>
    <n v="2"/>
    <n v="212.46"/>
    <n v="424.92"/>
  </r>
  <r>
    <x v="244"/>
    <s v="Płyn do spryskiwaczy Pro"/>
    <s v="Motoryzacja"/>
    <x v="12"/>
    <n v="2"/>
    <n v="204.05"/>
    <n v="408.1"/>
  </r>
  <r>
    <x v="244"/>
    <s v="Płyn do spryskiwaczy Pro"/>
    <s v="Motoryzacja"/>
    <x v="13"/>
    <n v="1"/>
    <n v="202.78"/>
    <n v="202.78"/>
  </r>
  <r>
    <x v="244"/>
    <s v="Płyn do spryskiwaczy Pro"/>
    <s v="Motoryzacja"/>
    <x v="14"/>
    <n v="1"/>
    <n v="208.21"/>
    <n v="208.21"/>
  </r>
  <r>
    <x v="244"/>
    <s v="Płyn do spryskiwaczy Pro"/>
    <s v="Motoryzacja"/>
    <x v="15"/>
    <n v="1"/>
    <n v="211.88"/>
    <n v="211.88"/>
  </r>
  <r>
    <x v="244"/>
    <s v="Płyn do spryskiwaczy Pro"/>
    <s v="Motoryzacja"/>
    <x v="16"/>
    <n v="0"/>
    <n v="205.9"/>
    <n v="0"/>
  </r>
  <r>
    <x v="244"/>
    <s v="Płyn do spryskiwaczy Pro"/>
    <s v="Motoryzacja"/>
    <x v="17"/>
    <n v="0"/>
    <n v="193.06"/>
    <n v="0"/>
  </r>
  <r>
    <x v="244"/>
    <s v="Płyn do spryskiwaczy Pro"/>
    <s v="Motoryzacja"/>
    <x v="18"/>
    <n v="0"/>
    <n v="208.09"/>
    <n v="0"/>
  </r>
  <r>
    <x v="244"/>
    <s v="Płyn do spryskiwaczy Pro"/>
    <s v="Motoryzacja"/>
    <x v="19"/>
    <n v="0"/>
    <n v="211.19"/>
    <n v="0"/>
  </r>
  <r>
    <x v="244"/>
    <s v="Płyn do spryskiwaczy Pro"/>
    <s v="Motoryzacja"/>
    <x v="20"/>
    <n v="1"/>
    <n v="195.26"/>
    <n v="195.26"/>
  </r>
  <r>
    <x v="244"/>
    <s v="Płyn do spryskiwaczy Pro"/>
    <s v="Motoryzacja"/>
    <x v="21"/>
    <n v="1"/>
    <n v="199.35"/>
    <n v="199.35"/>
  </r>
  <r>
    <x v="244"/>
    <s v="Płyn do spryskiwaczy Pro"/>
    <s v="Motoryzacja"/>
    <x v="22"/>
    <n v="2"/>
    <n v="207.91"/>
    <n v="415.82"/>
  </r>
  <r>
    <x v="244"/>
    <s v="Płyn do spryskiwaczy Pro"/>
    <s v="Motoryzacja"/>
    <x v="23"/>
    <n v="2"/>
    <n v="202.04"/>
    <n v="404.08"/>
  </r>
  <r>
    <x v="245"/>
    <s v="Toster"/>
    <s v="AGD"/>
    <x v="0"/>
    <n v="15"/>
    <n v="117.55"/>
    <n v="1763.25"/>
  </r>
  <r>
    <x v="245"/>
    <s v="Toster"/>
    <s v="AGD"/>
    <x v="1"/>
    <n v="17"/>
    <n v="121.95"/>
    <n v="2073.15"/>
  </r>
  <r>
    <x v="245"/>
    <s v="Toster"/>
    <s v="AGD"/>
    <x v="2"/>
    <n v="18"/>
    <n v="120.74"/>
    <n v="2173.3199999999997"/>
  </r>
  <r>
    <x v="245"/>
    <s v="Toster"/>
    <s v="AGD"/>
    <x v="3"/>
    <n v="16"/>
    <n v="114.08"/>
    <n v="1825.28"/>
  </r>
  <r>
    <x v="245"/>
    <s v="Toster"/>
    <s v="AGD"/>
    <x v="4"/>
    <n v="13"/>
    <n v="122.52"/>
    <n v="1592.76"/>
  </r>
  <r>
    <x v="245"/>
    <s v="Toster"/>
    <s v="AGD"/>
    <x v="5"/>
    <n v="13"/>
    <n v="113.42"/>
    <n v="1474.46"/>
  </r>
  <r>
    <x v="245"/>
    <s v="Toster"/>
    <s v="AGD"/>
    <x v="6"/>
    <n v="13"/>
    <n v="111.32"/>
    <n v="1447.1599999999999"/>
  </r>
  <r>
    <x v="245"/>
    <s v="Toster"/>
    <s v="AGD"/>
    <x v="7"/>
    <n v="15"/>
    <n v="117.1"/>
    <n v="1756.5"/>
  </r>
  <r>
    <x v="245"/>
    <s v="Toster"/>
    <s v="AGD"/>
    <x v="8"/>
    <n v="13"/>
    <n v="116.01"/>
    <n v="1508.13"/>
  </r>
  <r>
    <x v="245"/>
    <s v="Toster"/>
    <s v="AGD"/>
    <x v="9"/>
    <n v="15"/>
    <n v="111.3"/>
    <n v="1669.5"/>
  </r>
  <r>
    <x v="245"/>
    <s v="Toster"/>
    <s v="AGD"/>
    <x v="10"/>
    <n v="16"/>
    <n v="111.74"/>
    <n v="1787.84"/>
  </r>
  <r>
    <x v="245"/>
    <s v="Toster"/>
    <s v="AGD"/>
    <x v="11"/>
    <n v="17"/>
    <n v="113.94"/>
    <n v="1936.98"/>
  </r>
  <r>
    <x v="245"/>
    <s v="Toster"/>
    <s v="AGD"/>
    <x v="12"/>
    <n v="16"/>
    <n v="117.67"/>
    <n v="1882.72"/>
  </r>
  <r>
    <x v="245"/>
    <s v="Toster"/>
    <s v="AGD"/>
    <x v="13"/>
    <n v="17"/>
    <n v="117.35"/>
    <n v="1994.9499999999998"/>
  </r>
  <r>
    <x v="245"/>
    <s v="Toster"/>
    <s v="AGD"/>
    <x v="14"/>
    <n v="18"/>
    <n v="112.92"/>
    <n v="2032.56"/>
  </r>
  <r>
    <x v="245"/>
    <s v="Toster"/>
    <s v="AGD"/>
    <x v="15"/>
    <n v="18"/>
    <n v="118.73"/>
    <n v="2137.14"/>
  </r>
  <r>
    <x v="245"/>
    <s v="Toster"/>
    <s v="AGD"/>
    <x v="16"/>
    <n v="17"/>
    <n v="122.19"/>
    <n v="2077.23"/>
  </r>
  <r>
    <x v="245"/>
    <s v="Toster"/>
    <s v="AGD"/>
    <x v="17"/>
    <n v="19"/>
    <n v="112.26"/>
    <n v="2132.94"/>
  </r>
  <r>
    <x v="245"/>
    <s v="Toster"/>
    <s v="AGD"/>
    <x v="18"/>
    <n v="17"/>
    <n v="114.78"/>
    <n v="1951.26"/>
  </r>
  <r>
    <x v="245"/>
    <s v="Toster"/>
    <s v="AGD"/>
    <x v="19"/>
    <n v="17"/>
    <n v="117.23"/>
    <n v="1992.91"/>
  </r>
  <r>
    <x v="245"/>
    <s v="Toster"/>
    <s v="AGD"/>
    <x v="20"/>
    <n v="16"/>
    <n v="116.49"/>
    <n v="1863.84"/>
  </r>
  <r>
    <x v="245"/>
    <s v="Toster"/>
    <s v="AGD"/>
    <x v="21"/>
    <n v="16"/>
    <n v="119.83"/>
    <n v="1917.28"/>
  </r>
  <r>
    <x v="245"/>
    <s v="Toster"/>
    <s v="AGD"/>
    <x v="22"/>
    <n v="17"/>
    <n v="119.34"/>
    <n v="2028.78"/>
  </r>
  <r>
    <x v="245"/>
    <s v="Toster"/>
    <s v="AGD"/>
    <x v="23"/>
    <n v="19"/>
    <n v="119.97"/>
    <n v="2279.4299999999998"/>
  </r>
  <r>
    <x v="246"/>
    <s v="Lampion ogrodowy Compact"/>
    <s v="Oświetlenie"/>
    <x v="0"/>
    <n v="11"/>
    <n v="223.21"/>
    <n v="2455.31"/>
  </r>
  <r>
    <x v="246"/>
    <s v="Lampion ogrodowy Compact"/>
    <s v="Oświetlenie"/>
    <x v="1"/>
    <n v="9"/>
    <n v="217.54"/>
    <n v="1957.86"/>
  </r>
  <r>
    <x v="246"/>
    <s v="Lampion ogrodowy Compact"/>
    <s v="Oświetlenie"/>
    <x v="2"/>
    <n v="10"/>
    <n v="225.76"/>
    <n v="2257.6"/>
  </r>
  <r>
    <x v="246"/>
    <s v="Lampion ogrodowy Compact"/>
    <s v="Oświetlenie"/>
    <x v="3"/>
    <n v="10"/>
    <n v="222.55"/>
    <n v="2225.5"/>
  </r>
  <r>
    <x v="246"/>
    <s v="Lampion ogrodowy Compact"/>
    <s v="Oświetlenie"/>
    <x v="4"/>
    <n v="10"/>
    <n v="205.31"/>
    <n v="2053.1"/>
  </r>
  <r>
    <x v="246"/>
    <s v="Lampion ogrodowy Compact"/>
    <s v="Oświetlenie"/>
    <x v="5"/>
    <n v="12"/>
    <n v="225.66"/>
    <n v="2707.92"/>
  </r>
  <r>
    <x v="246"/>
    <s v="Lampion ogrodowy Compact"/>
    <s v="Oświetlenie"/>
    <x v="6"/>
    <n v="13"/>
    <n v="221.26"/>
    <n v="2876.38"/>
  </r>
  <r>
    <x v="246"/>
    <s v="Lampion ogrodowy Compact"/>
    <s v="Oświetlenie"/>
    <x v="7"/>
    <n v="12"/>
    <n v="217.84"/>
    <n v="2614.08"/>
  </r>
  <r>
    <x v="246"/>
    <s v="Lampion ogrodowy Compact"/>
    <s v="Oświetlenie"/>
    <x v="8"/>
    <n v="13"/>
    <n v="214.13"/>
    <n v="2783.69"/>
  </r>
  <r>
    <x v="246"/>
    <s v="Lampion ogrodowy Compact"/>
    <s v="Oświetlenie"/>
    <x v="9"/>
    <n v="15"/>
    <n v="208.88"/>
    <n v="3133.2"/>
  </r>
  <r>
    <x v="246"/>
    <s v="Lampion ogrodowy Compact"/>
    <s v="Oświetlenie"/>
    <x v="10"/>
    <n v="13"/>
    <n v="205.63"/>
    <n v="2673.19"/>
  </r>
  <r>
    <x v="246"/>
    <s v="Lampion ogrodowy Compact"/>
    <s v="Oświetlenie"/>
    <x v="11"/>
    <n v="16"/>
    <n v="218.85"/>
    <n v="3501.6"/>
  </r>
  <r>
    <x v="246"/>
    <s v="Lampion ogrodowy Compact"/>
    <s v="Oświetlenie"/>
    <x v="12"/>
    <n v="13"/>
    <n v="224.34"/>
    <n v="2916.42"/>
  </r>
  <r>
    <x v="246"/>
    <s v="Lampion ogrodowy Compact"/>
    <s v="Oświetlenie"/>
    <x v="13"/>
    <n v="13"/>
    <n v="211.1"/>
    <n v="2744.2999999999997"/>
  </r>
  <r>
    <x v="246"/>
    <s v="Lampion ogrodowy Compact"/>
    <s v="Oświetlenie"/>
    <x v="14"/>
    <n v="12"/>
    <n v="220.16"/>
    <n v="2641.92"/>
  </r>
  <r>
    <x v="246"/>
    <s v="Lampion ogrodowy Compact"/>
    <s v="Oświetlenie"/>
    <x v="15"/>
    <n v="12"/>
    <n v="225.88"/>
    <n v="2710.56"/>
  </r>
  <r>
    <x v="246"/>
    <s v="Lampion ogrodowy Compact"/>
    <s v="Oświetlenie"/>
    <x v="16"/>
    <n v="12"/>
    <n v="207.2"/>
    <n v="2486.3999999999996"/>
  </r>
  <r>
    <x v="246"/>
    <s v="Lampion ogrodowy Compact"/>
    <s v="Oświetlenie"/>
    <x v="17"/>
    <n v="13"/>
    <n v="223.87"/>
    <n v="2910.31"/>
  </r>
  <r>
    <x v="246"/>
    <s v="Lampion ogrodowy Compact"/>
    <s v="Oświetlenie"/>
    <x v="18"/>
    <n v="15"/>
    <n v="221.7"/>
    <n v="3325.5"/>
  </r>
  <r>
    <x v="246"/>
    <s v="Lampion ogrodowy Compact"/>
    <s v="Oświetlenie"/>
    <x v="19"/>
    <n v="13"/>
    <n v="211.41"/>
    <n v="2748.33"/>
  </r>
  <r>
    <x v="246"/>
    <s v="Lampion ogrodowy Compact"/>
    <s v="Oświetlenie"/>
    <x v="20"/>
    <n v="13"/>
    <n v="222.84"/>
    <n v="2896.92"/>
  </r>
  <r>
    <x v="246"/>
    <s v="Lampion ogrodowy Compact"/>
    <s v="Oświetlenie"/>
    <x v="21"/>
    <n v="15"/>
    <n v="223.8"/>
    <n v="3357"/>
  </r>
  <r>
    <x v="246"/>
    <s v="Lampion ogrodowy Compact"/>
    <s v="Oświetlenie"/>
    <x v="22"/>
    <n v="18"/>
    <n v="221.49"/>
    <n v="3986.82"/>
  </r>
  <r>
    <x v="246"/>
    <s v="Lampion ogrodowy Compact"/>
    <s v="Oświetlenie"/>
    <x v="23"/>
    <n v="15"/>
    <n v="207.16"/>
    <n v="3107.4"/>
  </r>
  <r>
    <x v="247"/>
    <s v="Żel pod prysznic Advanced"/>
    <s v="Kosmetyki"/>
    <x v="0"/>
    <n v="2"/>
    <n v="66.66"/>
    <n v="133.32"/>
  </r>
  <r>
    <x v="247"/>
    <s v="Żel pod prysznic Advanced"/>
    <s v="Kosmetyki"/>
    <x v="1"/>
    <n v="2"/>
    <n v="71.13"/>
    <n v="142.26"/>
  </r>
  <r>
    <x v="247"/>
    <s v="Żel pod prysznic Advanced"/>
    <s v="Kosmetyki"/>
    <x v="2"/>
    <n v="3"/>
    <n v="70.239999999999995"/>
    <n v="210.71999999999997"/>
  </r>
  <r>
    <x v="247"/>
    <s v="Żel pod prysznic Advanced"/>
    <s v="Kosmetyki"/>
    <x v="3"/>
    <n v="3"/>
    <n v="70.400000000000006"/>
    <n v="211.20000000000002"/>
  </r>
  <r>
    <x v="247"/>
    <s v="Żel pod prysznic Advanced"/>
    <s v="Kosmetyki"/>
    <x v="4"/>
    <n v="3"/>
    <n v="71.03"/>
    <n v="213.09"/>
  </r>
  <r>
    <x v="247"/>
    <s v="Żel pod prysznic Advanced"/>
    <s v="Kosmetyki"/>
    <x v="5"/>
    <n v="3"/>
    <n v="66.22"/>
    <n v="198.66"/>
  </r>
  <r>
    <x v="247"/>
    <s v="Żel pod prysznic Advanced"/>
    <s v="Kosmetyki"/>
    <x v="6"/>
    <n v="3"/>
    <n v="72.08"/>
    <n v="216.24"/>
  </r>
  <r>
    <x v="247"/>
    <s v="Żel pod prysznic Advanced"/>
    <s v="Kosmetyki"/>
    <x v="7"/>
    <n v="3"/>
    <n v="72.36"/>
    <n v="217.07999999999998"/>
  </r>
  <r>
    <x v="247"/>
    <s v="Żel pod prysznic Advanced"/>
    <s v="Kosmetyki"/>
    <x v="8"/>
    <n v="3"/>
    <n v="68.87"/>
    <n v="206.61"/>
  </r>
  <r>
    <x v="247"/>
    <s v="Żel pod prysznic Advanced"/>
    <s v="Kosmetyki"/>
    <x v="9"/>
    <n v="3"/>
    <n v="69.150000000000006"/>
    <n v="207.45000000000002"/>
  </r>
  <r>
    <x v="247"/>
    <s v="Żel pod prysznic Advanced"/>
    <s v="Kosmetyki"/>
    <x v="10"/>
    <n v="3"/>
    <n v="71.34"/>
    <n v="214.02"/>
  </r>
  <r>
    <x v="247"/>
    <s v="Żel pod prysznic Advanced"/>
    <s v="Kosmetyki"/>
    <x v="11"/>
    <n v="3"/>
    <n v="70.540000000000006"/>
    <n v="211.62"/>
  </r>
  <r>
    <x v="247"/>
    <s v="Żel pod prysznic Advanced"/>
    <s v="Kosmetyki"/>
    <x v="12"/>
    <n v="2"/>
    <n v="69.959999999999994"/>
    <n v="139.91999999999999"/>
  </r>
  <r>
    <x v="247"/>
    <s v="Żel pod prysznic Advanced"/>
    <s v="Kosmetyki"/>
    <x v="13"/>
    <n v="2"/>
    <n v="71.11"/>
    <n v="142.22"/>
  </r>
  <r>
    <x v="247"/>
    <s v="Żel pod prysznic Advanced"/>
    <s v="Kosmetyki"/>
    <x v="14"/>
    <n v="4"/>
    <n v="66.34"/>
    <n v="265.36"/>
  </r>
  <r>
    <x v="247"/>
    <s v="Żel pod prysznic Advanced"/>
    <s v="Kosmetyki"/>
    <x v="15"/>
    <n v="3"/>
    <n v="69.2"/>
    <n v="207.60000000000002"/>
  </r>
  <r>
    <x v="247"/>
    <s v="Żel pod prysznic Advanced"/>
    <s v="Kosmetyki"/>
    <x v="16"/>
    <n v="4"/>
    <n v="68.39"/>
    <n v="273.56"/>
  </r>
  <r>
    <x v="247"/>
    <s v="Żel pod prysznic Advanced"/>
    <s v="Kosmetyki"/>
    <x v="17"/>
    <n v="3"/>
    <n v="71.010000000000005"/>
    <n v="213.03000000000003"/>
  </r>
  <r>
    <x v="247"/>
    <s v="Żel pod prysznic Advanced"/>
    <s v="Kosmetyki"/>
    <x v="18"/>
    <n v="4"/>
    <n v="71.5"/>
    <n v="286"/>
  </r>
  <r>
    <x v="247"/>
    <s v="Żel pod prysznic Advanced"/>
    <s v="Kosmetyki"/>
    <x v="19"/>
    <n v="2"/>
    <n v="71.56"/>
    <n v="143.12"/>
  </r>
  <r>
    <x v="247"/>
    <s v="Żel pod prysznic Advanced"/>
    <s v="Kosmetyki"/>
    <x v="20"/>
    <n v="3"/>
    <n v="69"/>
    <n v="207"/>
  </r>
  <r>
    <x v="247"/>
    <s v="Żel pod prysznic Advanced"/>
    <s v="Kosmetyki"/>
    <x v="21"/>
    <n v="3"/>
    <n v="72.97"/>
    <n v="218.91"/>
  </r>
  <r>
    <x v="247"/>
    <s v="Żel pod prysznic Advanced"/>
    <s v="Kosmetyki"/>
    <x v="22"/>
    <n v="3"/>
    <n v="67.680000000000007"/>
    <n v="203.04000000000002"/>
  </r>
  <r>
    <x v="247"/>
    <s v="Żel pod prysznic Advanced"/>
    <s v="Kosmetyki"/>
    <x v="23"/>
    <n v="3"/>
    <n v="66.42"/>
    <n v="199.26"/>
  </r>
  <r>
    <x v="248"/>
    <s v="Lampion ogrodowy Eco"/>
    <s v="Oświetlenie"/>
    <x v="0"/>
    <n v="7"/>
    <n v="259.86"/>
    <n v="1819.02"/>
  </r>
  <r>
    <x v="248"/>
    <s v="Lampion ogrodowy Eco"/>
    <s v="Oświetlenie"/>
    <x v="1"/>
    <n v="7"/>
    <n v="254.48"/>
    <n v="1781.36"/>
  </r>
  <r>
    <x v="248"/>
    <s v="Lampion ogrodowy Eco"/>
    <s v="Oświetlenie"/>
    <x v="2"/>
    <n v="6"/>
    <n v="259.89999999999998"/>
    <n v="1559.3999999999999"/>
  </r>
  <r>
    <x v="248"/>
    <s v="Lampion ogrodowy Eco"/>
    <s v="Oświetlenie"/>
    <x v="3"/>
    <n v="6"/>
    <n v="240.25"/>
    <n v="1441.5"/>
  </r>
  <r>
    <x v="248"/>
    <s v="Lampion ogrodowy Eco"/>
    <s v="Oświetlenie"/>
    <x v="4"/>
    <n v="7"/>
    <n v="235.19"/>
    <n v="1646.33"/>
  </r>
  <r>
    <x v="248"/>
    <s v="Lampion ogrodowy Eco"/>
    <s v="Oświetlenie"/>
    <x v="5"/>
    <n v="6"/>
    <n v="241.01"/>
    <n v="1446.06"/>
  </r>
  <r>
    <x v="248"/>
    <s v="Lampion ogrodowy Eco"/>
    <s v="Oświetlenie"/>
    <x v="6"/>
    <n v="6"/>
    <n v="258.47000000000003"/>
    <n v="1550.8200000000002"/>
  </r>
  <r>
    <x v="248"/>
    <s v="Lampion ogrodowy Eco"/>
    <s v="Oświetlenie"/>
    <x v="7"/>
    <n v="7"/>
    <n v="237.53"/>
    <n v="1662.71"/>
  </r>
  <r>
    <x v="248"/>
    <s v="Lampion ogrodowy Eco"/>
    <s v="Oświetlenie"/>
    <x v="8"/>
    <n v="7"/>
    <n v="243.28"/>
    <n v="1702.96"/>
  </r>
  <r>
    <x v="248"/>
    <s v="Lampion ogrodowy Eco"/>
    <s v="Oświetlenie"/>
    <x v="9"/>
    <n v="7"/>
    <n v="236.69"/>
    <n v="1656.83"/>
  </r>
  <r>
    <x v="248"/>
    <s v="Lampion ogrodowy Eco"/>
    <s v="Oświetlenie"/>
    <x v="10"/>
    <n v="8"/>
    <n v="258.37"/>
    <n v="2066.96"/>
  </r>
  <r>
    <x v="248"/>
    <s v="Lampion ogrodowy Eco"/>
    <s v="Oświetlenie"/>
    <x v="11"/>
    <n v="8"/>
    <n v="245.07"/>
    <n v="1960.56"/>
  </r>
  <r>
    <x v="248"/>
    <s v="Lampion ogrodowy Eco"/>
    <s v="Oświetlenie"/>
    <x v="12"/>
    <n v="7"/>
    <n v="238.12"/>
    <n v="1666.8400000000001"/>
  </r>
  <r>
    <x v="248"/>
    <s v="Lampion ogrodowy Eco"/>
    <s v="Oświetlenie"/>
    <x v="13"/>
    <n v="8"/>
    <n v="248.85"/>
    <n v="1990.8"/>
  </r>
  <r>
    <x v="248"/>
    <s v="Lampion ogrodowy Eco"/>
    <s v="Oświetlenie"/>
    <x v="14"/>
    <n v="7"/>
    <n v="246.87"/>
    <n v="1728.0900000000001"/>
  </r>
  <r>
    <x v="248"/>
    <s v="Lampion ogrodowy Eco"/>
    <s v="Oświetlenie"/>
    <x v="15"/>
    <n v="8"/>
    <n v="256.33999999999997"/>
    <n v="2050.7199999999998"/>
  </r>
  <r>
    <x v="248"/>
    <s v="Lampion ogrodowy Eco"/>
    <s v="Oświetlenie"/>
    <x v="16"/>
    <n v="7"/>
    <n v="242.9"/>
    <n v="1700.3"/>
  </r>
  <r>
    <x v="248"/>
    <s v="Lampion ogrodowy Eco"/>
    <s v="Oświetlenie"/>
    <x v="17"/>
    <n v="7"/>
    <n v="246.49"/>
    <n v="1725.43"/>
  </r>
  <r>
    <x v="248"/>
    <s v="Lampion ogrodowy Eco"/>
    <s v="Oświetlenie"/>
    <x v="18"/>
    <n v="8"/>
    <n v="252.09"/>
    <n v="2016.72"/>
  </r>
  <r>
    <x v="248"/>
    <s v="Lampion ogrodowy Eco"/>
    <s v="Oświetlenie"/>
    <x v="19"/>
    <n v="8"/>
    <n v="240.52"/>
    <n v="1924.16"/>
  </r>
  <r>
    <x v="248"/>
    <s v="Lampion ogrodowy Eco"/>
    <s v="Oświetlenie"/>
    <x v="20"/>
    <n v="9"/>
    <n v="243.77"/>
    <n v="2193.9300000000003"/>
  </r>
  <r>
    <x v="248"/>
    <s v="Lampion ogrodowy Eco"/>
    <s v="Oświetlenie"/>
    <x v="21"/>
    <n v="9"/>
    <n v="254.51"/>
    <n v="2290.59"/>
  </r>
  <r>
    <x v="248"/>
    <s v="Lampion ogrodowy Eco"/>
    <s v="Oświetlenie"/>
    <x v="22"/>
    <n v="9"/>
    <n v="247.31"/>
    <n v="2225.79"/>
  </r>
  <r>
    <x v="248"/>
    <s v="Lampion ogrodowy Eco"/>
    <s v="Oświetlenie"/>
    <x v="23"/>
    <n v="8"/>
    <n v="242.1"/>
    <n v="1936.8"/>
  </r>
  <r>
    <x v="249"/>
    <s v="Osłona przeciwsłoneczna Plus"/>
    <s v="Motoryzacja"/>
    <x v="0"/>
    <n v="7"/>
    <n v="218.22"/>
    <n v="1527.54"/>
  </r>
  <r>
    <x v="249"/>
    <s v="Osłona przeciwsłoneczna Plus"/>
    <s v="Motoryzacja"/>
    <x v="1"/>
    <n v="9"/>
    <n v="220.47"/>
    <n v="1984.23"/>
  </r>
  <r>
    <x v="249"/>
    <s v="Osłona przeciwsłoneczna Plus"/>
    <s v="Motoryzacja"/>
    <x v="2"/>
    <n v="14"/>
    <n v="219.16"/>
    <n v="3068.24"/>
  </r>
  <r>
    <x v="249"/>
    <s v="Osłona przeciwsłoneczna Plus"/>
    <s v="Motoryzacja"/>
    <x v="3"/>
    <n v="16"/>
    <n v="225.4"/>
    <n v="3606.4"/>
  </r>
  <r>
    <x v="249"/>
    <s v="Osłona przeciwsłoneczna Plus"/>
    <s v="Motoryzacja"/>
    <x v="4"/>
    <n v="23"/>
    <n v="234.95"/>
    <n v="5403.8499999999995"/>
  </r>
  <r>
    <x v="249"/>
    <s v="Osłona przeciwsłoneczna Plus"/>
    <s v="Motoryzacja"/>
    <x v="5"/>
    <n v="25"/>
    <n v="235.73"/>
    <n v="5893.25"/>
  </r>
  <r>
    <x v="249"/>
    <s v="Osłona przeciwsłoneczna Plus"/>
    <s v="Motoryzacja"/>
    <x v="6"/>
    <n v="28"/>
    <n v="230.87"/>
    <n v="6464.3600000000006"/>
  </r>
  <r>
    <x v="249"/>
    <s v="Osłona przeciwsłoneczna Plus"/>
    <s v="Motoryzacja"/>
    <x v="7"/>
    <n v="21"/>
    <n v="237.24"/>
    <n v="4982.04"/>
  </r>
  <r>
    <x v="249"/>
    <s v="Osłona przeciwsłoneczna Plus"/>
    <s v="Motoryzacja"/>
    <x v="8"/>
    <n v="16"/>
    <n v="222.99"/>
    <n v="3567.84"/>
  </r>
  <r>
    <x v="249"/>
    <s v="Osłona przeciwsłoneczna Plus"/>
    <s v="Motoryzacja"/>
    <x v="9"/>
    <n v="17"/>
    <n v="220.33"/>
    <n v="3745.61"/>
  </r>
  <r>
    <x v="249"/>
    <s v="Osłona przeciwsłoneczna Plus"/>
    <s v="Motoryzacja"/>
    <x v="10"/>
    <n v="9"/>
    <n v="235.34"/>
    <n v="2118.06"/>
  </r>
  <r>
    <x v="249"/>
    <s v="Osłona przeciwsłoneczna Plus"/>
    <s v="Motoryzacja"/>
    <x v="11"/>
    <n v="4"/>
    <n v="216.52"/>
    <n v="866.08"/>
  </r>
  <r>
    <x v="249"/>
    <s v="Osłona przeciwsłoneczna Plus"/>
    <s v="Motoryzacja"/>
    <x v="12"/>
    <n v="5"/>
    <n v="223.49"/>
    <n v="1117.45"/>
  </r>
  <r>
    <x v="249"/>
    <s v="Osłona przeciwsłoneczna Plus"/>
    <s v="Motoryzacja"/>
    <x v="13"/>
    <n v="7"/>
    <n v="227.78"/>
    <n v="1594.46"/>
  </r>
  <r>
    <x v="249"/>
    <s v="Osłona przeciwsłoneczna Plus"/>
    <s v="Motoryzacja"/>
    <x v="14"/>
    <n v="7"/>
    <n v="233.39"/>
    <n v="1633.73"/>
  </r>
  <r>
    <x v="249"/>
    <s v="Osłona przeciwsłoneczna Plus"/>
    <s v="Motoryzacja"/>
    <x v="15"/>
    <n v="18"/>
    <n v="216.64"/>
    <n v="3899.5199999999995"/>
  </r>
  <r>
    <x v="249"/>
    <s v="Osłona przeciwsłoneczna Plus"/>
    <s v="Motoryzacja"/>
    <x v="16"/>
    <n v="18"/>
    <n v="218.23"/>
    <n v="3928.14"/>
  </r>
  <r>
    <x v="249"/>
    <s v="Osłona przeciwsłoneczna Plus"/>
    <s v="Motoryzacja"/>
    <x v="17"/>
    <n v="21"/>
    <n v="219.7"/>
    <n v="4613.7"/>
  </r>
  <r>
    <x v="249"/>
    <s v="Osłona przeciwsłoneczna Plus"/>
    <s v="Motoryzacja"/>
    <x v="18"/>
    <n v="18"/>
    <n v="234.35"/>
    <n v="4218.3"/>
  </r>
  <r>
    <x v="249"/>
    <s v="Osłona przeciwsłoneczna Plus"/>
    <s v="Motoryzacja"/>
    <x v="19"/>
    <n v="22"/>
    <n v="216.95"/>
    <n v="4772.8999999999996"/>
  </r>
  <r>
    <x v="249"/>
    <s v="Osłona przeciwsłoneczna Plus"/>
    <s v="Motoryzacja"/>
    <x v="20"/>
    <n v="21"/>
    <n v="224.19"/>
    <n v="4707.99"/>
  </r>
  <r>
    <x v="249"/>
    <s v="Osłona przeciwsłoneczna Plus"/>
    <s v="Motoryzacja"/>
    <x v="21"/>
    <n v="17"/>
    <n v="220.25"/>
    <n v="3744.25"/>
  </r>
  <r>
    <x v="249"/>
    <s v="Osłona przeciwsłoneczna Plus"/>
    <s v="Motoryzacja"/>
    <x v="22"/>
    <n v="6"/>
    <n v="235.42"/>
    <n v="1412.52"/>
  </r>
  <r>
    <x v="249"/>
    <s v="Osłona przeciwsłoneczna Plus"/>
    <s v="Motoryzacja"/>
    <x v="23"/>
    <n v="5"/>
    <n v="232.74"/>
    <n v="1163.7"/>
  </r>
  <r>
    <x v="250"/>
    <s v="Żarówka LED E27 Mini"/>
    <s v="Oświetlenie"/>
    <x v="0"/>
    <n v="101"/>
    <n v="257.06"/>
    <n v="25963.06"/>
  </r>
  <r>
    <x v="250"/>
    <s v="Żarówka LED E27 Mini"/>
    <s v="Oświetlenie"/>
    <x v="1"/>
    <n v="96"/>
    <n v="249.49"/>
    <n v="23951.040000000001"/>
  </r>
  <r>
    <x v="250"/>
    <s v="Żarówka LED E27 Mini"/>
    <s v="Oświetlenie"/>
    <x v="2"/>
    <n v="75"/>
    <n v="246.08"/>
    <n v="18456"/>
  </r>
  <r>
    <x v="250"/>
    <s v="Żarówka LED E27 Mini"/>
    <s v="Oświetlenie"/>
    <x v="3"/>
    <n v="101"/>
    <n v="245.06"/>
    <n v="24751.06"/>
  </r>
  <r>
    <x v="250"/>
    <s v="Żarówka LED E27 Mini"/>
    <s v="Oświetlenie"/>
    <x v="4"/>
    <n v="68"/>
    <n v="253.73"/>
    <n v="17253.64"/>
  </r>
  <r>
    <x v="250"/>
    <s v="Żarówka LED E27 Mini"/>
    <s v="Oświetlenie"/>
    <x v="5"/>
    <n v="93"/>
    <n v="238.68"/>
    <n v="22197.24"/>
  </r>
  <r>
    <x v="250"/>
    <s v="Żarówka LED E27 Mini"/>
    <s v="Oświetlenie"/>
    <x v="6"/>
    <n v="93"/>
    <n v="242.64"/>
    <n v="22565.52"/>
  </r>
  <r>
    <x v="250"/>
    <s v="Żarówka LED E27 Mini"/>
    <s v="Oświetlenie"/>
    <x v="7"/>
    <n v="100"/>
    <n v="259.86"/>
    <n v="25986"/>
  </r>
  <r>
    <x v="250"/>
    <s v="Żarówka LED E27 Mini"/>
    <s v="Oświetlenie"/>
    <x v="8"/>
    <n v="113"/>
    <n v="254.22"/>
    <n v="28726.86"/>
  </r>
  <r>
    <x v="250"/>
    <s v="Żarówka LED E27 Mini"/>
    <s v="Oświetlenie"/>
    <x v="9"/>
    <n v="114"/>
    <n v="244.21"/>
    <n v="27839.940000000002"/>
  </r>
  <r>
    <x v="250"/>
    <s v="Żarówka LED E27 Mini"/>
    <s v="Oświetlenie"/>
    <x v="10"/>
    <n v="111"/>
    <n v="243.22"/>
    <n v="26997.42"/>
  </r>
  <r>
    <x v="250"/>
    <s v="Żarówka LED E27 Mini"/>
    <s v="Oświetlenie"/>
    <x v="11"/>
    <n v="111"/>
    <n v="256.14"/>
    <n v="28431.539999999997"/>
  </r>
  <r>
    <x v="250"/>
    <s v="Żarówka LED E27 Mini"/>
    <s v="Oświetlenie"/>
    <x v="12"/>
    <n v="125"/>
    <n v="249.58"/>
    <n v="31197.5"/>
  </r>
  <r>
    <x v="250"/>
    <s v="Żarówka LED E27 Mini"/>
    <s v="Oświetlenie"/>
    <x v="13"/>
    <n v="105"/>
    <n v="243.36"/>
    <n v="25552.800000000003"/>
  </r>
  <r>
    <x v="250"/>
    <s v="Żarówka LED E27 Mini"/>
    <s v="Oświetlenie"/>
    <x v="14"/>
    <n v="107"/>
    <n v="240.2"/>
    <n v="25701.399999999998"/>
  </r>
  <r>
    <x v="250"/>
    <s v="Żarówka LED E27 Mini"/>
    <s v="Oświetlenie"/>
    <x v="15"/>
    <n v="92"/>
    <n v="247.89"/>
    <n v="22805.879999999997"/>
  </r>
  <r>
    <x v="250"/>
    <s v="Żarówka LED E27 Mini"/>
    <s v="Oświetlenie"/>
    <x v="16"/>
    <n v="114"/>
    <n v="239.7"/>
    <n v="27325.8"/>
  </r>
  <r>
    <x v="250"/>
    <s v="Żarówka LED E27 Mini"/>
    <s v="Oświetlenie"/>
    <x v="17"/>
    <n v="97"/>
    <n v="258.67"/>
    <n v="25090.99"/>
  </r>
  <r>
    <x v="250"/>
    <s v="Żarówka LED E27 Mini"/>
    <s v="Oświetlenie"/>
    <x v="18"/>
    <n v="110"/>
    <n v="254.74"/>
    <n v="28021.4"/>
  </r>
  <r>
    <x v="250"/>
    <s v="Żarówka LED E27 Mini"/>
    <s v="Oświetlenie"/>
    <x v="19"/>
    <n v="104"/>
    <n v="259.54000000000002"/>
    <n v="26992.160000000003"/>
  </r>
  <r>
    <x v="250"/>
    <s v="Żarówka LED E27 Mini"/>
    <s v="Oświetlenie"/>
    <x v="20"/>
    <n v="128"/>
    <n v="254.51"/>
    <n v="32577.279999999999"/>
  </r>
  <r>
    <x v="250"/>
    <s v="Żarówka LED E27 Mini"/>
    <s v="Oświetlenie"/>
    <x v="21"/>
    <n v="125"/>
    <n v="246.01"/>
    <n v="30751.25"/>
  </r>
  <r>
    <x v="250"/>
    <s v="Żarówka LED E27 Mini"/>
    <s v="Oświetlenie"/>
    <x v="22"/>
    <n v="138"/>
    <n v="254.42"/>
    <n v="35109.96"/>
  </r>
  <r>
    <x v="250"/>
    <s v="Żarówka LED E27 Mini"/>
    <s v="Oświetlenie"/>
    <x v="23"/>
    <n v="110"/>
    <n v="240.87"/>
    <n v="26495.7"/>
  </r>
  <r>
    <x v="251"/>
    <s v="Namiot turystyczny Plus"/>
    <s v="Sport i rekreacja"/>
    <x v="0"/>
    <n v="2"/>
    <n v="104.36"/>
    <n v="208.72"/>
  </r>
  <r>
    <x v="251"/>
    <s v="Namiot turystyczny Plus"/>
    <s v="Sport i rekreacja"/>
    <x v="1"/>
    <n v="5"/>
    <n v="103.86"/>
    <n v="519.29999999999995"/>
  </r>
  <r>
    <x v="251"/>
    <s v="Namiot turystyczny Plus"/>
    <s v="Sport i rekreacja"/>
    <x v="2"/>
    <n v="3"/>
    <n v="97.58"/>
    <n v="292.74"/>
  </r>
  <r>
    <x v="251"/>
    <s v="Namiot turystyczny Plus"/>
    <s v="Sport i rekreacja"/>
    <x v="3"/>
    <n v="4"/>
    <n v="101.24"/>
    <n v="404.96"/>
  </r>
  <r>
    <x v="251"/>
    <s v="Namiot turystyczny Plus"/>
    <s v="Sport i rekreacja"/>
    <x v="4"/>
    <n v="4"/>
    <n v="103.42"/>
    <n v="413.68"/>
  </r>
  <r>
    <x v="251"/>
    <s v="Namiot turystyczny Plus"/>
    <s v="Sport i rekreacja"/>
    <x v="5"/>
    <n v="0"/>
    <n v="97.98"/>
    <n v="0"/>
  </r>
  <r>
    <x v="251"/>
    <s v="Namiot turystyczny Plus"/>
    <s v="Sport i rekreacja"/>
    <x v="6"/>
    <n v="2"/>
    <n v="97.32"/>
    <n v="194.64"/>
  </r>
  <r>
    <x v="251"/>
    <s v="Namiot turystyczny Plus"/>
    <s v="Sport i rekreacja"/>
    <x v="7"/>
    <n v="1"/>
    <n v="98.67"/>
    <n v="98.67"/>
  </r>
  <r>
    <x v="251"/>
    <s v="Namiot turystyczny Plus"/>
    <s v="Sport i rekreacja"/>
    <x v="8"/>
    <n v="2"/>
    <n v="101.41"/>
    <n v="202.82"/>
  </r>
  <r>
    <x v="251"/>
    <s v="Namiot turystyczny Plus"/>
    <s v="Sport i rekreacja"/>
    <x v="9"/>
    <n v="1"/>
    <n v="96.9"/>
    <n v="96.9"/>
  </r>
  <r>
    <x v="251"/>
    <s v="Namiot turystyczny Plus"/>
    <s v="Sport i rekreacja"/>
    <x v="10"/>
    <n v="8"/>
    <n v="102.62"/>
    <n v="820.96"/>
  </r>
  <r>
    <x v="251"/>
    <s v="Namiot turystyczny Plus"/>
    <s v="Sport i rekreacja"/>
    <x v="11"/>
    <n v="1"/>
    <n v="102.17"/>
    <n v="102.17"/>
  </r>
  <r>
    <x v="251"/>
    <s v="Namiot turystyczny Plus"/>
    <s v="Sport i rekreacja"/>
    <x v="12"/>
    <n v="5"/>
    <n v="105.62"/>
    <n v="528.1"/>
  </r>
  <r>
    <x v="251"/>
    <s v="Namiot turystyczny Plus"/>
    <s v="Sport i rekreacja"/>
    <x v="13"/>
    <n v="2"/>
    <n v="102.53"/>
    <n v="205.06"/>
  </r>
  <r>
    <x v="251"/>
    <s v="Namiot turystyczny Plus"/>
    <s v="Sport i rekreacja"/>
    <x v="14"/>
    <n v="6"/>
    <n v="103.46"/>
    <n v="620.76"/>
  </r>
  <r>
    <x v="251"/>
    <s v="Namiot turystyczny Plus"/>
    <s v="Sport i rekreacja"/>
    <x v="15"/>
    <n v="3"/>
    <n v="96.41"/>
    <n v="289.23"/>
  </r>
  <r>
    <x v="251"/>
    <s v="Namiot turystyczny Plus"/>
    <s v="Sport i rekreacja"/>
    <x v="16"/>
    <n v="4"/>
    <n v="96.87"/>
    <n v="387.48"/>
  </r>
  <r>
    <x v="251"/>
    <s v="Namiot turystyczny Plus"/>
    <s v="Sport i rekreacja"/>
    <x v="17"/>
    <n v="3"/>
    <n v="98.59"/>
    <n v="295.77"/>
  </r>
  <r>
    <x v="251"/>
    <s v="Namiot turystyczny Plus"/>
    <s v="Sport i rekreacja"/>
    <x v="18"/>
    <n v="1"/>
    <n v="98.59"/>
    <n v="98.59"/>
  </r>
  <r>
    <x v="251"/>
    <s v="Namiot turystyczny Plus"/>
    <s v="Sport i rekreacja"/>
    <x v="19"/>
    <n v="0"/>
    <n v="101.99"/>
    <n v="0"/>
  </r>
  <r>
    <x v="251"/>
    <s v="Namiot turystyczny Plus"/>
    <s v="Sport i rekreacja"/>
    <x v="20"/>
    <n v="2"/>
    <n v="105.37"/>
    <n v="210.74"/>
  </r>
  <r>
    <x v="251"/>
    <s v="Namiot turystyczny Plus"/>
    <s v="Sport i rekreacja"/>
    <x v="21"/>
    <n v="0"/>
    <n v="103.76"/>
    <n v="0"/>
  </r>
  <r>
    <x v="251"/>
    <s v="Namiot turystyczny Plus"/>
    <s v="Sport i rekreacja"/>
    <x v="22"/>
    <n v="4"/>
    <n v="96.36"/>
    <n v="385.44"/>
  </r>
  <r>
    <x v="251"/>
    <s v="Namiot turystyczny Plus"/>
    <s v="Sport i rekreacja"/>
    <x v="23"/>
    <n v="3"/>
    <n v="99.01"/>
    <n v="297.03000000000003"/>
  </r>
  <r>
    <x v="252"/>
    <s v="Klocki konstrukcyjne Plus"/>
    <s v="Zabawki"/>
    <x v="0"/>
    <n v="56"/>
    <n v="20.77"/>
    <n v="1163.1199999999999"/>
  </r>
  <r>
    <x v="252"/>
    <s v="Klocki konstrukcyjne Plus"/>
    <s v="Zabawki"/>
    <x v="1"/>
    <n v="63"/>
    <n v="21.46"/>
    <n v="1351.98"/>
  </r>
  <r>
    <x v="252"/>
    <s v="Klocki konstrukcyjne Plus"/>
    <s v="Zabawki"/>
    <x v="2"/>
    <n v="47"/>
    <n v="21.38"/>
    <n v="1004.8599999999999"/>
  </r>
  <r>
    <x v="252"/>
    <s v="Klocki konstrukcyjne Plus"/>
    <s v="Zabawki"/>
    <x v="3"/>
    <n v="21"/>
    <n v="20.149999999999999"/>
    <n v="423.15"/>
  </r>
  <r>
    <x v="252"/>
    <s v="Klocki konstrukcyjne Plus"/>
    <s v="Zabawki"/>
    <x v="4"/>
    <n v="16"/>
    <n v="20.55"/>
    <n v="328.8"/>
  </r>
  <r>
    <x v="252"/>
    <s v="Klocki konstrukcyjne Plus"/>
    <s v="Zabawki"/>
    <x v="5"/>
    <n v="12"/>
    <n v="20.55"/>
    <n v="246.60000000000002"/>
  </r>
  <r>
    <x v="252"/>
    <s v="Klocki konstrukcyjne Plus"/>
    <s v="Zabawki"/>
    <x v="6"/>
    <n v="25"/>
    <n v="21.46"/>
    <n v="536.5"/>
  </r>
  <r>
    <x v="252"/>
    <s v="Klocki konstrukcyjne Plus"/>
    <s v="Zabawki"/>
    <x v="7"/>
    <n v="44"/>
    <n v="21.34"/>
    <n v="938.96"/>
  </r>
  <r>
    <x v="252"/>
    <s v="Klocki konstrukcyjne Plus"/>
    <s v="Zabawki"/>
    <x v="8"/>
    <n v="61"/>
    <n v="20.37"/>
    <n v="1242.5700000000002"/>
  </r>
  <r>
    <x v="252"/>
    <s v="Klocki konstrukcyjne Plus"/>
    <s v="Zabawki"/>
    <x v="9"/>
    <n v="65"/>
    <n v="20.74"/>
    <n v="1348.1"/>
  </r>
  <r>
    <x v="252"/>
    <s v="Klocki konstrukcyjne Plus"/>
    <s v="Zabawki"/>
    <x v="10"/>
    <n v="92"/>
    <n v="21.3"/>
    <n v="1959.6000000000001"/>
  </r>
  <r>
    <x v="252"/>
    <s v="Klocki konstrukcyjne Plus"/>
    <s v="Zabawki"/>
    <x v="11"/>
    <n v="55"/>
    <n v="19.97"/>
    <n v="1098.3499999999999"/>
  </r>
  <r>
    <x v="252"/>
    <s v="Klocki konstrukcyjne Plus"/>
    <s v="Zabawki"/>
    <x v="12"/>
    <n v="80"/>
    <n v="20.63"/>
    <n v="1650.3999999999999"/>
  </r>
  <r>
    <x v="252"/>
    <s v="Klocki konstrukcyjne Plus"/>
    <s v="Zabawki"/>
    <x v="13"/>
    <n v="49"/>
    <n v="20.25"/>
    <n v="992.25"/>
  </r>
  <r>
    <x v="252"/>
    <s v="Klocki konstrukcyjne Plus"/>
    <s v="Zabawki"/>
    <x v="14"/>
    <n v="37"/>
    <n v="20.12"/>
    <n v="744.44"/>
  </r>
  <r>
    <x v="252"/>
    <s v="Klocki konstrukcyjne Plus"/>
    <s v="Zabawki"/>
    <x v="15"/>
    <n v="16"/>
    <n v="20.16"/>
    <n v="322.56"/>
  </r>
  <r>
    <x v="252"/>
    <s v="Klocki konstrukcyjne Plus"/>
    <s v="Zabawki"/>
    <x v="16"/>
    <n v="20"/>
    <n v="21.15"/>
    <n v="423"/>
  </r>
  <r>
    <x v="252"/>
    <s v="Klocki konstrukcyjne Plus"/>
    <s v="Zabawki"/>
    <x v="17"/>
    <n v="21"/>
    <n v="19.75"/>
    <n v="414.75"/>
  </r>
  <r>
    <x v="252"/>
    <s v="Klocki konstrukcyjne Plus"/>
    <s v="Zabawki"/>
    <x v="18"/>
    <n v="34"/>
    <n v="20.36"/>
    <n v="692.24"/>
  </r>
  <r>
    <x v="252"/>
    <s v="Klocki konstrukcyjne Plus"/>
    <s v="Zabawki"/>
    <x v="19"/>
    <n v="57"/>
    <n v="21.27"/>
    <n v="1212.3899999999999"/>
  </r>
  <r>
    <x v="252"/>
    <s v="Klocki konstrukcyjne Plus"/>
    <s v="Zabawki"/>
    <x v="20"/>
    <n v="64"/>
    <n v="21.54"/>
    <n v="1378.56"/>
  </r>
  <r>
    <x v="252"/>
    <s v="Klocki konstrukcyjne Plus"/>
    <s v="Zabawki"/>
    <x v="21"/>
    <n v="67"/>
    <n v="20.100000000000001"/>
    <n v="1346.7"/>
  </r>
  <r>
    <x v="252"/>
    <s v="Klocki konstrukcyjne Plus"/>
    <s v="Zabawki"/>
    <x v="22"/>
    <n v="100"/>
    <n v="21.22"/>
    <n v="2122"/>
  </r>
  <r>
    <x v="252"/>
    <s v="Klocki konstrukcyjne Plus"/>
    <s v="Zabawki"/>
    <x v="23"/>
    <n v="95"/>
    <n v="19.73"/>
    <n v="1874.3500000000001"/>
  </r>
  <r>
    <x v="253"/>
    <s v="Dezodorant w kulce Premium"/>
    <s v="Kosmetyki"/>
    <x v="0"/>
    <n v="0"/>
    <n v="60.83"/>
    <n v="0"/>
  </r>
  <r>
    <x v="253"/>
    <s v="Dezodorant w kulce Premium"/>
    <s v="Kosmetyki"/>
    <x v="1"/>
    <n v="56"/>
    <n v="65.680000000000007"/>
    <n v="3678.0800000000004"/>
  </r>
  <r>
    <x v="253"/>
    <s v="Dezodorant w kulce Premium"/>
    <s v="Kosmetyki"/>
    <x v="2"/>
    <n v="0"/>
    <n v="61.16"/>
    <n v="0"/>
  </r>
  <r>
    <x v="253"/>
    <s v="Dezodorant w kulce Premium"/>
    <s v="Kosmetyki"/>
    <x v="3"/>
    <n v="31"/>
    <n v="60.99"/>
    <n v="1890.69"/>
  </r>
  <r>
    <x v="253"/>
    <s v="Dezodorant w kulce Premium"/>
    <s v="Kosmetyki"/>
    <x v="4"/>
    <n v="34"/>
    <n v="61.63"/>
    <n v="2095.42"/>
  </r>
  <r>
    <x v="253"/>
    <s v="Dezodorant w kulce Premium"/>
    <s v="Kosmetyki"/>
    <x v="5"/>
    <n v="0"/>
    <n v="63.74"/>
    <n v="0"/>
  </r>
  <r>
    <x v="253"/>
    <s v="Dezodorant w kulce Premium"/>
    <s v="Kosmetyki"/>
    <x v="6"/>
    <n v="0"/>
    <n v="66.36"/>
    <n v="0"/>
  </r>
  <r>
    <x v="253"/>
    <s v="Dezodorant w kulce Premium"/>
    <s v="Kosmetyki"/>
    <x v="7"/>
    <n v="101"/>
    <n v="66.430000000000007"/>
    <n v="6709.43"/>
  </r>
  <r>
    <x v="253"/>
    <s v="Dezodorant w kulce Premium"/>
    <s v="Kosmetyki"/>
    <x v="8"/>
    <n v="0"/>
    <n v="65.489999999999995"/>
    <n v="0"/>
  </r>
  <r>
    <x v="253"/>
    <s v="Dezodorant w kulce Premium"/>
    <s v="Kosmetyki"/>
    <x v="9"/>
    <n v="0"/>
    <n v="62.06"/>
    <n v="0"/>
  </r>
  <r>
    <x v="253"/>
    <s v="Dezodorant w kulce Premium"/>
    <s v="Kosmetyki"/>
    <x v="10"/>
    <n v="0"/>
    <n v="64.599999999999994"/>
    <n v="0"/>
  </r>
  <r>
    <x v="253"/>
    <s v="Dezodorant w kulce Premium"/>
    <s v="Kosmetyki"/>
    <x v="11"/>
    <n v="138"/>
    <n v="61.25"/>
    <n v="8452.5"/>
  </r>
  <r>
    <x v="253"/>
    <s v="Dezodorant w kulce Premium"/>
    <s v="Kosmetyki"/>
    <x v="12"/>
    <n v="24"/>
    <n v="65.319999999999993"/>
    <n v="1567.6799999999998"/>
  </r>
  <r>
    <x v="253"/>
    <s v="Dezodorant w kulce Premium"/>
    <s v="Kosmetyki"/>
    <x v="13"/>
    <n v="32"/>
    <n v="64.67"/>
    <n v="2069.44"/>
  </r>
  <r>
    <x v="253"/>
    <s v="Dezodorant w kulce Premium"/>
    <s v="Kosmetyki"/>
    <x v="14"/>
    <n v="0"/>
    <n v="63.07"/>
    <n v="0"/>
  </r>
  <r>
    <x v="253"/>
    <s v="Dezodorant w kulce Premium"/>
    <s v="Kosmetyki"/>
    <x v="15"/>
    <n v="0"/>
    <n v="65.23"/>
    <n v="0"/>
  </r>
  <r>
    <x v="253"/>
    <s v="Dezodorant w kulce Premium"/>
    <s v="Kosmetyki"/>
    <x v="16"/>
    <n v="0"/>
    <n v="66.12"/>
    <n v="0"/>
  </r>
  <r>
    <x v="253"/>
    <s v="Dezodorant w kulce Premium"/>
    <s v="Kosmetyki"/>
    <x v="17"/>
    <n v="167"/>
    <n v="61.75"/>
    <n v="10312.25"/>
  </r>
  <r>
    <x v="253"/>
    <s v="Dezodorant w kulce Premium"/>
    <s v="Kosmetyki"/>
    <x v="18"/>
    <n v="138"/>
    <n v="62.52"/>
    <n v="8627.76"/>
  </r>
  <r>
    <x v="253"/>
    <s v="Dezodorant w kulce Premium"/>
    <s v="Kosmetyki"/>
    <x v="19"/>
    <n v="118"/>
    <n v="63.72"/>
    <n v="7518.96"/>
  </r>
  <r>
    <x v="253"/>
    <s v="Dezodorant w kulce Premium"/>
    <s v="Kosmetyki"/>
    <x v="20"/>
    <n v="127"/>
    <n v="61.99"/>
    <n v="7872.7300000000005"/>
  </r>
  <r>
    <x v="253"/>
    <s v="Dezodorant w kulce Premium"/>
    <s v="Kosmetyki"/>
    <x v="21"/>
    <n v="72"/>
    <n v="64.84"/>
    <n v="4668.4800000000005"/>
  </r>
  <r>
    <x v="253"/>
    <s v="Dezodorant w kulce Premium"/>
    <s v="Kosmetyki"/>
    <x v="22"/>
    <n v="56"/>
    <n v="64.069999999999993"/>
    <n v="3587.9199999999996"/>
  </r>
  <r>
    <x v="253"/>
    <s v="Dezodorant w kulce Premium"/>
    <s v="Kosmetyki"/>
    <x v="23"/>
    <n v="0"/>
    <n v="61.24"/>
    <n v="0"/>
  </r>
  <r>
    <x v="254"/>
    <s v="Osłona przeciwsłoneczna Eco"/>
    <s v="Motoryzacja"/>
    <x v="0"/>
    <n v="104"/>
    <n v="114.24"/>
    <n v="11880.96"/>
  </r>
  <r>
    <x v="254"/>
    <s v="Osłona przeciwsłoneczna Eco"/>
    <s v="Motoryzacja"/>
    <x v="1"/>
    <n v="0"/>
    <n v="108.77"/>
    <n v="0"/>
  </r>
  <r>
    <x v="254"/>
    <s v="Osłona przeciwsłoneczna Eco"/>
    <s v="Motoryzacja"/>
    <x v="2"/>
    <n v="19"/>
    <n v="108.73"/>
    <n v="2065.87"/>
  </r>
  <r>
    <x v="254"/>
    <s v="Osłona przeciwsłoneczna Eco"/>
    <s v="Motoryzacja"/>
    <x v="3"/>
    <n v="39"/>
    <n v="111.54"/>
    <n v="4350.0600000000004"/>
  </r>
  <r>
    <x v="254"/>
    <s v="Osłona przeciwsłoneczna Eco"/>
    <s v="Motoryzacja"/>
    <x v="4"/>
    <n v="70"/>
    <n v="115.31"/>
    <n v="8071.7"/>
  </r>
  <r>
    <x v="254"/>
    <s v="Osłona przeciwsłoneczna Eco"/>
    <s v="Motoryzacja"/>
    <x v="5"/>
    <n v="21"/>
    <n v="113.82"/>
    <n v="2390.2199999999998"/>
  </r>
  <r>
    <x v="254"/>
    <s v="Osłona przeciwsłoneczna Eco"/>
    <s v="Motoryzacja"/>
    <x v="6"/>
    <n v="44"/>
    <n v="116.03"/>
    <n v="5105.32"/>
  </r>
  <r>
    <x v="254"/>
    <s v="Osłona przeciwsłoneczna Eco"/>
    <s v="Motoryzacja"/>
    <x v="7"/>
    <n v="60"/>
    <n v="111.38"/>
    <n v="6682.7999999999993"/>
  </r>
  <r>
    <x v="254"/>
    <s v="Osłona przeciwsłoneczna Eco"/>
    <s v="Motoryzacja"/>
    <x v="8"/>
    <n v="13"/>
    <n v="111.78"/>
    <n v="1453.14"/>
  </r>
  <r>
    <x v="254"/>
    <s v="Osłona przeciwsłoneczna Eco"/>
    <s v="Motoryzacja"/>
    <x v="9"/>
    <n v="35"/>
    <n v="112.92"/>
    <n v="3952.2000000000003"/>
  </r>
  <r>
    <x v="254"/>
    <s v="Osłona przeciwsłoneczna Eco"/>
    <s v="Motoryzacja"/>
    <x v="10"/>
    <n v="0"/>
    <n v="107.49"/>
    <n v="0"/>
  </r>
  <r>
    <x v="254"/>
    <s v="Osłona przeciwsłoneczna Eco"/>
    <s v="Motoryzacja"/>
    <x v="11"/>
    <n v="35"/>
    <n v="115.08"/>
    <n v="4027.7999999999997"/>
  </r>
  <r>
    <x v="254"/>
    <s v="Osłona przeciwsłoneczna Eco"/>
    <s v="Motoryzacja"/>
    <x v="12"/>
    <n v="0"/>
    <n v="110"/>
    <n v="0"/>
  </r>
  <r>
    <x v="254"/>
    <s v="Osłona przeciwsłoneczna Eco"/>
    <s v="Motoryzacja"/>
    <x v="13"/>
    <n v="0"/>
    <n v="108.86"/>
    <n v="0"/>
  </r>
  <r>
    <x v="254"/>
    <s v="Osłona przeciwsłoneczna Eco"/>
    <s v="Motoryzacja"/>
    <x v="14"/>
    <n v="92"/>
    <n v="116.06"/>
    <n v="10677.52"/>
  </r>
  <r>
    <x v="254"/>
    <s v="Osłona przeciwsłoneczna Eco"/>
    <s v="Motoryzacja"/>
    <x v="15"/>
    <n v="10"/>
    <n v="111.18"/>
    <n v="1111.8000000000002"/>
  </r>
  <r>
    <x v="254"/>
    <s v="Osłona przeciwsłoneczna Eco"/>
    <s v="Motoryzacja"/>
    <x v="16"/>
    <n v="32"/>
    <n v="116.8"/>
    <n v="3737.6"/>
  </r>
  <r>
    <x v="254"/>
    <s v="Osłona przeciwsłoneczna Eco"/>
    <s v="Motoryzacja"/>
    <x v="17"/>
    <n v="28"/>
    <n v="107.99"/>
    <n v="3023.72"/>
  </r>
  <r>
    <x v="254"/>
    <s v="Osłona przeciwsłoneczna Eco"/>
    <s v="Motoryzacja"/>
    <x v="18"/>
    <n v="88"/>
    <n v="114.39"/>
    <n v="10066.32"/>
  </r>
  <r>
    <x v="254"/>
    <s v="Osłona przeciwsłoneczna Eco"/>
    <s v="Motoryzacja"/>
    <x v="19"/>
    <n v="47"/>
    <n v="111.19"/>
    <n v="5225.93"/>
  </r>
  <r>
    <x v="254"/>
    <s v="Osłona przeciwsłoneczna Eco"/>
    <s v="Motoryzacja"/>
    <x v="20"/>
    <n v="0"/>
    <n v="111.08"/>
    <n v="0"/>
  </r>
  <r>
    <x v="254"/>
    <s v="Osłona przeciwsłoneczna Eco"/>
    <s v="Motoryzacja"/>
    <x v="21"/>
    <n v="0"/>
    <n v="110.76"/>
    <n v="0"/>
  </r>
  <r>
    <x v="254"/>
    <s v="Osłona przeciwsłoneczna Eco"/>
    <s v="Motoryzacja"/>
    <x v="22"/>
    <n v="60"/>
    <n v="109.98"/>
    <n v="6598.8"/>
  </r>
  <r>
    <x v="254"/>
    <s v="Osłona przeciwsłoneczna Eco"/>
    <s v="Motoryzacja"/>
    <x v="23"/>
    <n v="0"/>
    <n v="109.31"/>
    <n v="0"/>
  </r>
  <r>
    <x v="255"/>
    <s v="Czekolada mleczna Premium"/>
    <s v="Spożywcze"/>
    <x v="0"/>
    <n v="38"/>
    <n v="31.21"/>
    <n v="1185.98"/>
  </r>
  <r>
    <x v="255"/>
    <s v="Czekolada mleczna Premium"/>
    <s v="Spożywcze"/>
    <x v="1"/>
    <n v="40"/>
    <n v="31.38"/>
    <n v="1255.2"/>
  </r>
  <r>
    <x v="255"/>
    <s v="Czekolada mleczna Premium"/>
    <s v="Spożywcze"/>
    <x v="2"/>
    <n v="38"/>
    <n v="31.36"/>
    <n v="1191.68"/>
  </r>
  <r>
    <x v="255"/>
    <s v="Czekolada mleczna Premium"/>
    <s v="Spożywcze"/>
    <x v="3"/>
    <n v="36"/>
    <n v="30.4"/>
    <n v="1094.3999999999999"/>
  </r>
  <r>
    <x v="255"/>
    <s v="Czekolada mleczna Premium"/>
    <s v="Spożywcze"/>
    <x v="4"/>
    <n v="39"/>
    <n v="30.51"/>
    <n v="1189.8900000000001"/>
  </r>
  <r>
    <x v="255"/>
    <s v="Czekolada mleczna Premium"/>
    <s v="Spożywcze"/>
    <x v="5"/>
    <n v="37"/>
    <n v="30.03"/>
    <n v="1111.1100000000001"/>
  </r>
  <r>
    <x v="255"/>
    <s v="Czekolada mleczna Premium"/>
    <s v="Spożywcze"/>
    <x v="6"/>
    <n v="33"/>
    <n v="31.24"/>
    <n v="1030.9199999999998"/>
  </r>
  <r>
    <x v="255"/>
    <s v="Czekolada mleczna Premium"/>
    <s v="Spożywcze"/>
    <x v="7"/>
    <n v="46"/>
    <n v="30.12"/>
    <n v="1385.52"/>
  </r>
  <r>
    <x v="255"/>
    <s v="Czekolada mleczna Premium"/>
    <s v="Spożywcze"/>
    <x v="8"/>
    <n v="39"/>
    <n v="29.62"/>
    <n v="1155.18"/>
  </r>
  <r>
    <x v="255"/>
    <s v="Czekolada mleczna Premium"/>
    <s v="Spożywcze"/>
    <x v="9"/>
    <n v="41"/>
    <n v="30.83"/>
    <n v="1264.03"/>
  </r>
  <r>
    <x v="255"/>
    <s v="Czekolada mleczna Premium"/>
    <s v="Spożywcze"/>
    <x v="10"/>
    <n v="47"/>
    <n v="30.56"/>
    <n v="1436.32"/>
  </r>
  <r>
    <x v="255"/>
    <s v="Czekolada mleczna Premium"/>
    <s v="Spożywcze"/>
    <x v="11"/>
    <n v="46"/>
    <n v="29.49"/>
    <n v="1356.54"/>
  </r>
  <r>
    <x v="255"/>
    <s v="Czekolada mleczna Premium"/>
    <s v="Spożywcze"/>
    <x v="12"/>
    <n v="49"/>
    <n v="29.62"/>
    <n v="1451.38"/>
  </r>
  <r>
    <x v="255"/>
    <s v="Czekolada mleczna Premium"/>
    <s v="Spożywcze"/>
    <x v="13"/>
    <n v="49"/>
    <n v="29.59"/>
    <n v="1449.91"/>
  </r>
  <r>
    <x v="255"/>
    <s v="Czekolada mleczna Premium"/>
    <s v="Spożywcze"/>
    <x v="14"/>
    <n v="46"/>
    <n v="29.93"/>
    <n v="1376.78"/>
  </r>
  <r>
    <x v="255"/>
    <s v="Czekolada mleczna Premium"/>
    <s v="Spożywcze"/>
    <x v="15"/>
    <n v="54"/>
    <n v="29.21"/>
    <n v="1577.3400000000001"/>
  </r>
  <r>
    <x v="255"/>
    <s v="Czekolada mleczna Premium"/>
    <s v="Spożywcze"/>
    <x v="16"/>
    <n v="49"/>
    <n v="28.73"/>
    <n v="1407.77"/>
  </r>
  <r>
    <x v="255"/>
    <s v="Czekolada mleczna Premium"/>
    <s v="Spożywcze"/>
    <x v="17"/>
    <n v="46"/>
    <n v="30.05"/>
    <n v="1382.3"/>
  </r>
  <r>
    <x v="255"/>
    <s v="Czekolada mleczna Premium"/>
    <s v="Spożywcze"/>
    <x v="18"/>
    <n v="46"/>
    <n v="29.37"/>
    <n v="1351.02"/>
  </r>
  <r>
    <x v="255"/>
    <s v="Czekolada mleczna Premium"/>
    <s v="Spożywcze"/>
    <x v="19"/>
    <n v="51"/>
    <n v="29.35"/>
    <n v="1496.8500000000001"/>
  </r>
  <r>
    <x v="255"/>
    <s v="Czekolada mleczna Premium"/>
    <s v="Spożywcze"/>
    <x v="20"/>
    <n v="55"/>
    <n v="28.92"/>
    <n v="1590.6000000000001"/>
  </r>
  <r>
    <x v="255"/>
    <s v="Czekolada mleczna Premium"/>
    <s v="Spożywcze"/>
    <x v="21"/>
    <n v="47"/>
    <n v="30.11"/>
    <n v="1415.17"/>
  </r>
  <r>
    <x v="255"/>
    <s v="Czekolada mleczna Premium"/>
    <s v="Spożywcze"/>
    <x v="22"/>
    <n v="51"/>
    <n v="30.88"/>
    <n v="1574.8799999999999"/>
  </r>
  <r>
    <x v="255"/>
    <s v="Czekolada mleczna Premium"/>
    <s v="Spożywcze"/>
    <x v="23"/>
    <n v="54"/>
    <n v="31.4"/>
    <n v="1695.6"/>
  </r>
  <r>
    <x v="256"/>
    <s v="Szlifierka kątowa Classic"/>
    <s v="Narzędzia"/>
    <x v="0"/>
    <n v="3"/>
    <n v="150.77000000000001"/>
    <n v="452.31000000000006"/>
  </r>
  <r>
    <x v="256"/>
    <s v="Szlifierka kątowa Classic"/>
    <s v="Narzędzia"/>
    <x v="1"/>
    <n v="1"/>
    <n v="151.71"/>
    <n v="151.71"/>
  </r>
  <r>
    <x v="256"/>
    <s v="Szlifierka kątowa Classic"/>
    <s v="Narzędzia"/>
    <x v="2"/>
    <n v="1"/>
    <n v="154.31"/>
    <n v="154.31"/>
  </r>
  <r>
    <x v="256"/>
    <s v="Szlifierka kątowa Classic"/>
    <s v="Narzędzia"/>
    <x v="3"/>
    <n v="1"/>
    <n v="156.82"/>
    <n v="156.82"/>
  </r>
  <r>
    <x v="256"/>
    <s v="Szlifierka kątowa Classic"/>
    <s v="Narzędzia"/>
    <x v="4"/>
    <n v="1"/>
    <n v="150.19"/>
    <n v="150.19"/>
  </r>
  <r>
    <x v="256"/>
    <s v="Szlifierka kątowa Classic"/>
    <s v="Narzędzia"/>
    <x v="5"/>
    <n v="1"/>
    <n v="161.24"/>
    <n v="161.24"/>
  </r>
  <r>
    <x v="256"/>
    <s v="Szlifierka kątowa Classic"/>
    <s v="Narzędzia"/>
    <x v="6"/>
    <n v="2"/>
    <n v="148.01"/>
    <n v="296.02"/>
  </r>
  <r>
    <x v="256"/>
    <s v="Szlifierka kątowa Classic"/>
    <s v="Narzędzia"/>
    <x v="7"/>
    <n v="3"/>
    <n v="149.66999999999999"/>
    <n v="449.01"/>
  </r>
  <r>
    <x v="256"/>
    <s v="Szlifierka kątowa Classic"/>
    <s v="Narzędzia"/>
    <x v="8"/>
    <n v="2"/>
    <n v="151.74"/>
    <n v="303.48"/>
  </r>
  <r>
    <x v="256"/>
    <s v="Szlifierka kątowa Classic"/>
    <s v="Narzędzia"/>
    <x v="9"/>
    <n v="3"/>
    <n v="157.93"/>
    <n v="473.79"/>
  </r>
  <r>
    <x v="256"/>
    <s v="Szlifierka kątowa Classic"/>
    <s v="Narzędzia"/>
    <x v="10"/>
    <n v="4"/>
    <n v="153.13"/>
    <n v="612.52"/>
  </r>
  <r>
    <x v="256"/>
    <s v="Szlifierka kątowa Classic"/>
    <s v="Narzędzia"/>
    <x v="11"/>
    <n v="2"/>
    <n v="161.72999999999999"/>
    <n v="323.45999999999998"/>
  </r>
  <r>
    <x v="256"/>
    <s v="Szlifierka kątowa Classic"/>
    <s v="Narzędzia"/>
    <x v="12"/>
    <n v="2"/>
    <n v="154.25"/>
    <n v="308.5"/>
  </r>
  <r>
    <x v="256"/>
    <s v="Szlifierka kątowa Classic"/>
    <s v="Narzędzia"/>
    <x v="13"/>
    <n v="1"/>
    <n v="151.77000000000001"/>
    <n v="151.77000000000001"/>
  </r>
  <r>
    <x v="256"/>
    <s v="Szlifierka kątowa Classic"/>
    <s v="Narzędzia"/>
    <x v="14"/>
    <n v="1"/>
    <n v="160.37"/>
    <n v="160.37"/>
  </r>
  <r>
    <x v="256"/>
    <s v="Szlifierka kątowa Classic"/>
    <s v="Narzędzia"/>
    <x v="15"/>
    <n v="1"/>
    <n v="147.13"/>
    <n v="147.13"/>
  </r>
  <r>
    <x v="256"/>
    <s v="Szlifierka kątowa Classic"/>
    <s v="Narzędzia"/>
    <x v="16"/>
    <n v="1"/>
    <n v="148.51"/>
    <n v="148.51"/>
  </r>
  <r>
    <x v="256"/>
    <s v="Szlifierka kątowa Classic"/>
    <s v="Narzędzia"/>
    <x v="17"/>
    <n v="1"/>
    <n v="149.58000000000001"/>
    <n v="149.58000000000001"/>
  </r>
  <r>
    <x v="256"/>
    <s v="Szlifierka kątowa Classic"/>
    <s v="Narzędzia"/>
    <x v="18"/>
    <n v="2"/>
    <n v="149.82"/>
    <n v="299.64"/>
  </r>
  <r>
    <x v="256"/>
    <s v="Szlifierka kątowa Classic"/>
    <s v="Narzędzia"/>
    <x v="19"/>
    <n v="3"/>
    <n v="160.28"/>
    <n v="480.84000000000003"/>
  </r>
  <r>
    <x v="256"/>
    <s v="Szlifierka kątowa Classic"/>
    <s v="Narzędzia"/>
    <x v="20"/>
    <n v="2"/>
    <n v="159.11000000000001"/>
    <n v="318.22000000000003"/>
  </r>
  <r>
    <x v="256"/>
    <s v="Szlifierka kątowa Classic"/>
    <s v="Narzędzia"/>
    <x v="21"/>
    <n v="3"/>
    <n v="147.91"/>
    <n v="443.73"/>
  </r>
  <r>
    <x v="256"/>
    <s v="Szlifierka kątowa Classic"/>
    <s v="Narzędzia"/>
    <x v="22"/>
    <n v="3"/>
    <n v="155.13999999999999"/>
    <n v="465.41999999999996"/>
  </r>
  <r>
    <x v="256"/>
    <s v="Szlifierka kątowa Classic"/>
    <s v="Narzędzia"/>
    <x v="23"/>
    <n v="2"/>
    <n v="151.91999999999999"/>
    <n v="303.83999999999997"/>
  </r>
  <r>
    <x v="257"/>
    <s v="Krzesło biurowe Plus"/>
    <s v="Meble"/>
    <x v="0"/>
    <n v="3"/>
    <n v="973.21"/>
    <n v="2919.63"/>
  </r>
  <r>
    <x v="257"/>
    <s v="Krzesło biurowe Plus"/>
    <s v="Meble"/>
    <x v="1"/>
    <n v="4"/>
    <n v="968.45"/>
    <n v="3873.8"/>
  </r>
  <r>
    <x v="257"/>
    <s v="Krzesło biurowe Plus"/>
    <s v="Meble"/>
    <x v="2"/>
    <n v="4"/>
    <n v="1009.97"/>
    <n v="4039.88"/>
  </r>
  <r>
    <x v="257"/>
    <s v="Krzesło biurowe Plus"/>
    <s v="Meble"/>
    <x v="3"/>
    <n v="4"/>
    <n v="975.02"/>
    <n v="3900.08"/>
  </r>
  <r>
    <x v="257"/>
    <s v="Krzesło biurowe Plus"/>
    <s v="Meble"/>
    <x v="4"/>
    <n v="4"/>
    <n v="954.89"/>
    <n v="3819.56"/>
  </r>
  <r>
    <x v="257"/>
    <s v="Krzesło biurowe Plus"/>
    <s v="Meble"/>
    <x v="5"/>
    <n v="4"/>
    <n v="1022.17"/>
    <n v="4088.68"/>
  </r>
  <r>
    <x v="257"/>
    <s v="Krzesło biurowe Plus"/>
    <s v="Meble"/>
    <x v="6"/>
    <n v="4"/>
    <n v="942.54"/>
    <n v="3770.16"/>
  </r>
  <r>
    <x v="257"/>
    <s v="Krzesło biurowe Plus"/>
    <s v="Meble"/>
    <x v="7"/>
    <n v="4"/>
    <n v="990.76"/>
    <n v="3963.04"/>
  </r>
  <r>
    <x v="257"/>
    <s v="Krzesło biurowe Plus"/>
    <s v="Meble"/>
    <x v="8"/>
    <n v="4"/>
    <n v="941.28"/>
    <n v="3765.12"/>
  </r>
  <r>
    <x v="257"/>
    <s v="Krzesło biurowe Plus"/>
    <s v="Meble"/>
    <x v="9"/>
    <n v="4"/>
    <n v="1018.28"/>
    <n v="4073.12"/>
  </r>
  <r>
    <x v="257"/>
    <s v="Krzesło biurowe Plus"/>
    <s v="Meble"/>
    <x v="10"/>
    <n v="4"/>
    <n v="956.17"/>
    <n v="3824.68"/>
  </r>
  <r>
    <x v="257"/>
    <s v="Krzesło biurowe Plus"/>
    <s v="Meble"/>
    <x v="11"/>
    <n v="4"/>
    <n v="967.63"/>
    <n v="3870.52"/>
  </r>
  <r>
    <x v="257"/>
    <s v="Krzesło biurowe Plus"/>
    <s v="Meble"/>
    <x v="12"/>
    <n v="4"/>
    <n v="946.2"/>
    <n v="3784.8"/>
  </r>
  <r>
    <x v="257"/>
    <s v="Krzesło biurowe Plus"/>
    <s v="Meble"/>
    <x v="13"/>
    <n v="4"/>
    <n v="992.03"/>
    <n v="3968.12"/>
  </r>
  <r>
    <x v="257"/>
    <s v="Krzesło biurowe Plus"/>
    <s v="Meble"/>
    <x v="14"/>
    <n v="4"/>
    <n v="994.98"/>
    <n v="3979.92"/>
  </r>
  <r>
    <x v="257"/>
    <s v="Krzesło biurowe Plus"/>
    <s v="Meble"/>
    <x v="15"/>
    <n v="5"/>
    <n v="977.4"/>
    <n v="4887"/>
  </r>
  <r>
    <x v="257"/>
    <s v="Krzesło biurowe Plus"/>
    <s v="Meble"/>
    <x v="16"/>
    <n v="5"/>
    <n v="977.55"/>
    <n v="4887.75"/>
  </r>
  <r>
    <x v="257"/>
    <s v="Krzesło biurowe Plus"/>
    <s v="Meble"/>
    <x v="17"/>
    <n v="4"/>
    <n v="983.62"/>
    <n v="3934.48"/>
  </r>
  <r>
    <x v="257"/>
    <s v="Krzesło biurowe Plus"/>
    <s v="Meble"/>
    <x v="18"/>
    <n v="4"/>
    <n v="943.2"/>
    <n v="3772.8"/>
  </r>
  <r>
    <x v="257"/>
    <s v="Krzesło biurowe Plus"/>
    <s v="Meble"/>
    <x v="19"/>
    <n v="4"/>
    <n v="950.35"/>
    <n v="3801.4"/>
  </r>
  <r>
    <x v="257"/>
    <s v="Krzesło biurowe Plus"/>
    <s v="Meble"/>
    <x v="20"/>
    <n v="4"/>
    <n v="982.33"/>
    <n v="3929.32"/>
  </r>
  <r>
    <x v="257"/>
    <s v="Krzesło biurowe Plus"/>
    <s v="Meble"/>
    <x v="21"/>
    <n v="3"/>
    <n v="955.57"/>
    <n v="2866.71"/>
  </r>
  <r>
    <x v="257"/>
    <s v="Krzesło biurowe Plus"/>
    <s v="Meble"/>
    <x v="22"/>
    <n v="4"/>
    <n v="928.98"/>
    <n v="3715.92"/>
  </r>
  <r>
    <x v="257"/>
    <s v="Krzesło biurowe Plus"/>
    <s v="Meble"/>
    <x v="23"/>
    <n v="4"/>
    <n v="987.33"/>
    <n v="3949.32"/>
  </r>
  <r>
    <x v="258"/>
    <s v="Marker permanentny Classic"/>
    <s v="Artykuły biurowe"/>
    <x v="0"/>
    <n v="0"/>
    <n v="33.04"/>
    <n v="0"/>
  </r>
  <r>
    <x v="258"/>
    <s v="Marker permanentny Classic"/>
    <s v="Artykuły biurowe"/>
    <x v="1"/>
    <n v="0"/>
    <n v="33.79"/>
    <n v="0"/>
  </r>
  <r>
    <x v="258"/>
    <s v="Marker permanentny Classic"/>
    <s v="Artykuły biurowe"/>
    <x v="2"/>
    <n v="0"/>
    <n v="33.06"/>
    <n v="0"/>
  </r>
  <r>
    <x v="258"/>
    <s v="Marker permanentny Classic"/>
    <s v="Artykuły biurowe"/>
    <x v="3"/>
    <n v="1"/>
    <n v="34.28"/>
    <n v="34.28"/>
  </r>
  <r>
    <x v="258"/>
    <s v="Marker permanentny Classic"/>
    <s v="Artykuły biurowe"/>
    <x v="4"/>
    <n v="1"/>
    <n v="32.130000000000003"/>
    <n v="32.130000000000003"/>
  </r>
  <r>
    <x v="258"/>
    <s v="Marker permanentny Classic"/>
    <s v="Artykuły biurowe"/>
    <x v="5"/>
    <n v="3"/>
    <n v="34.020000000000003"/>
    <n v="102.06"/>
  </r>
  <r>
    <x v="258"/>
    <s v="Marker permanentny Classic"/>
    <s v="Artykuły biurowe"/>
    <x v="6"/>
    <n v="3"/>
    <n v="32.619999999999997"/>
    <n v="97.859999999999985"/>
  </r>
  <r>
    <x v="258"/>
    <s v="Marker permanentny Classic"/>
    <s v="Artykuły biurowe"/>
    <x v="7"/>
    <n v="5"/>
    <n v="31.82"/>
    <n v="159.1"/>
  </r>
  <r>
    <x v="258"/>
    <s v="Marker permanentny Classic"/>
    <s v="Artykuły biurowe"/>
    <x v="8"/>
    <n v="4"/>
    <n v="33.96"/>
    <n v="135.84"/>
  </r>
  <r>
    <x v="258"/>
    <s v="Marker permanentny Classic"/>
    <s v="Artykuły biurowe"/>
    <x v="9"/>
    <n v="1"/>
    <n v="32.020000000000003"/>
    <n v="32.020000000000003"/>
  </r>
  <r>
    <x v="258"/>
    <s v="Marker permanentny Classic"/>
    <s v="Artykuły biurowe"/>
    <x v="10"/>
    <n v="3"/>
    <n v="33.39"/>
    <n v="100.17"/>
  </r>
  <r>
    <x v="258"/>
    <s v="Marker permanentny Classic"/>
    <s v="Artykuły biurowe"/>
    <x v="11"/>
    <n v="1"/>
    <n v="32.39"/>
    <n v="32.39"/>
  </r>
  <r>
    <x v="258"/>
    <s v="Marker permanentny Classic"/>
    <s v="Artykuły biurowe"/>
    <x v="12"/>
    <n v="0"/>
    <n v="34.42"/>
    <n v="0"/>
  </r>
  <r>
    <x v="258"/>
    <s v="Marker permanentny Classic"/>
    <s v="Artykuły biurowe"/>
    <x v="13"/>
    <n v="0"/>
    <n v="33.11"/>
    <n v="0"/>
  </r>
  <r>
    <x v="258"/>
    <s v="Marker permanentny Classic"/>
    <s v="Artykuły biurowe"/>
    <x v="14"/>
    <n v="0"/>
    <n v="33.869999999999997"/>
    <n v="0"/>
  </r>
  <r>
    <x v="258"/>
    <s v="Marker permanentny Classic"/>
    <s v="Artykuły biurowe"/>
    <x v="15"/>
    <n v="1"/>
    <n v="34.200000000000003"/>
    <n v="34.200000000000003"/>
  </r>
  <r>
    <x v="258"/>
    <s v="Marker permanentny Classic"/>
    <s v="Artykuły biurowe"/>
    <x v="16"/>
    <n v="2"/>
    <n v="31.93"/>
    <n v="63.86"/>
  </r>
  <r>
    <x v="258"/>
    <s v="Marker permanentny Classic"/>
    <s v="Artykuły biurowe"/>
    <x v="17"/>
    <n v="3"/>
    <n v="32.9"/>
    <n v="98.699999999999989"/>
  </r>
  <r>
    <x v="258"/>
    <s v="Marker permanentny Classic"/>
    <s v="Artykuły biurowe"/>
    <x v="18"/>
    <n v="6"/>
    <n v="32.340000000000003"/>
    <n v="194.04000000000002"/>
  </r>
  <r>
    <x v="258"/>
    <s v="Marker permanentny Classic"/>
    <s v="Artykuły biurowe"/>
    <x v="19"/>
    <n v="4"/>
    <n v="33.409999999999997"/>
    <n v="133.63999999999999"/>
  </r>
  <r>
    <x v="258"/>
    <s v="Marker permanentny Classic"/>
    <s v="Artykuły biurowe"/>
    <x v="20"/>
    <n v="4"/>
    <n v="32.6"/>
    <n v="130.4"/>
  </r>
  <r>
    <x v="258"/>
    <s v="Marker permanentny Classic"/>
    <s v="Artykuły biurowe"/>
    <x v="21"/>
    <n v="4"/>
    <n v="31.86"/>
    <n v="127.44"/>
  </r>
  <r>
    <x v="258"/>
    <s v="Marker permanentny Classic"/>
    <s v="Artykuły biurowe"/>
    <x v="22"/>
    <n v="2"/>
    <n v="33.96"/>
    <n v="67.92"/>
  </r>
  <r>
    <x v="258"/>
    <s v="Marker permanentny Classic"/>
    <s v="Artykuły biurowe"/>
    <x v="23"/>
    <n v="1"/>
    <n v="33.799999999999997"/>
    <n v="33.799999999999997"/>
  </r>
  <r>
    <x v="259"/>
    <s v="Żarówka LED E27 XL"/>
    <s v="Oświetlenie"/>
    <x v="0"/>
    <n v="1"/>
    <n v="215.32"/>
    <n v="215.32"/>
  </r>
  <r>
    <x v="259"/>
    <s v="Żarówka LED E27 XL"/>
    <s v="Oświetlenie"/>
    <x v="1"/>
    <n v="1"/>
    <n v="212.24"/>
    <n v="212.24"/>
  </r>
  <r>
    <x v="259"/>
    <s v="Żarówka LED E27 XL"/>
    <s v="Oświetlenie"/>
    <x v="2"/>
    <n v="1"/>
    <n v="216.39"/>
    <n v="216.39"/>
  </r>
  <r>
    <x v="259"/>
    <s v="Żarówka LED E27 XL"/>
    <s v="Oświetlenie"/>
    <x v="3"/>
    <n v="1"/>
    <n v="224.97"/>
    <n v="224.97"/>
  </r>
  <r>
    <x v="259"/>
    <s v="Żarówka LED E27 XL"/>
    <s v="Oświetlenie"/>
    <x v="4"/>
    <n v="1"/>
    <n v="230.03"/>
    <n v="230.03"/>
  </r>
  <r>
    <x v="259"/>
    <s v="Żarówka LED E27 XL"/>
    <s v="Oświetlenie"/>
    <x v="5"/>
    <n v="2"/>
    <n v="212.56"/>
    <n v="425.12"/>
  </r>
  <r>
    <x v="259"/>
    <s v="Żarówka LED E27 XL"/>
    <s v="Oświetlenie"/>
    <x v="6"/>
    <n v="3"/>
    <n v="223.8"/>
    <n v="671.40000000000009"/>
  </r>
  <r>
    <x v="259"/>
    <s v="Żarówka LED E27 XL"/>
    <s v="Oświetlenie"/>
    <x v="7"/>
    <n v="3"/>
    <n v="231.4"/>
    <n v="694.2"/>
  </r>
  <r>
    <x v="259"/>
    <s v="Żarówka LED E27 XL"/>
    <s v="Oświetlenie"/>
    <x v="8"/>
    <n v="3"/>
    <n v="218.72"/>
    <n v="656.16"/>
  </r>
  <r>
    <x v="259"/>
    <s v="Żarówka LED E27 XL"/>
    <s v="Oświetlenie"/>
    <x v="9"/>
    <n v="3"/>
    <n v="225.04"/>
    <n v="675.12"/>
  </r>
  <r>
    <x v="259"/>
    <s v="Żarówka LED E27 XL"/>
    <s v="Oświetlenie"/>
    <x v="10"/>
    <n v="3"/>
    <n v="220.36"/>
    <n v="661.08"/>
  </r>
  <r>
    <x v="259"/>
    <s v="Żarówka LED E27 XL"/>
    <s v="Oświetlenie"/>
    <x v="11"/>
    <n v="3"/>
    <n v="215.58"/>
    <n v="646.74"/>
  </r>
  <r>
    <x v="259"/>
    <s v="Żarówka LED E27 XL"/>
    <s v="Oświetlenie"/>
    <x v="12"/>
    <n v="2"/>
    <n v="221.37"/>
    <n v="442.74"/>
  </r>
  <r>
    <x v="259"/>
    <s v="Żarówka LED E27 XL"/>
    <s v="Oświetlenie"/>
    <x v="13"/>
    <n v="2"/>
    <n v="231.44"/>
    <n v="462.88"/>
  </r>
  <r>
    <x v="259"/>
    <s v="Żarówka LED E27 XL"/>
    <s v="Oświetlenie"/>
    <x v="14"/>
    <n v="1"/>
    <n v="215.34"/>
    <n v="215.34"/>
  </r>
  <r>
    <x v="259"/>
    <s v="Żarówka LED E27 XL"/>
    <s v="Oświetlenie"/>
    <x v="15"/>
    <n v="1"/>
    <n v="226.18"/>
    <n v="226.18"/>
  </r>
  <r>
    <x v="259"/>
    <s v="Żarówka LED E27 XL"/>
    <s v="Oświetlenie"/>
    <x v="16"/>
    <n v="1"/>
    <n v="218.99"/>
    <n v="218.99"/>
  </r>
  <r>
    <x v="259"/>
    <s v="Żarówka LED E27 XL"/>
    <s v="Oświetlenie"/>
    <x v="17"/>
    <n v="3"/>
    <n v="215.49"/>
    <n v="646.47"/>
  </r>
  <r>
    <x v="259"/>
    <s v="Żarówka LED E27 XL"/>
    <s v="Oświetlenie"/>
    <x v="18"/>
    <n v="3"/>
    <n v="216.12"/>
    <n v="648.36"/>
  </r>
  <r>
    <x v="259"/>
    <s v="Żarówka LED E27 XL"/>
    <s v="Oświetlenie"/>
    <x v="19"/>
    <n v="3"/>
    <n v="230.77"/>
    <n v="692.31000000000006"/>
  </r>
  <r>
    <x v="259"/>
    <s v="Żarówka LED E27 XL"/>
    <s v="Oświetlenie"/>
    <x v="20"/>
    <n v="5"/>
    <n v="212.85"/>
    <n v="1064.25"/>
  </r>
  <r>
    <x v="259"/>
    <s v="Żarówka LED E27 XL"/>
    <s v="Oświetlenie"/>
    <x v="21"/>
    <n v="4"/>
    <n v="221.36"/>
    <n v="885.44"/>
  </r>
  <r>
    <x v="259"/>
    <s v="Żarówka LED E27 XL"/>
    <s v="Oświetlenie"/>
    <x v="22"/>
    <n v="2"/>
    <n v="225.02"/>
    <n v="450.04"/>
  </r>
  <r>
    <x v="259"/>
    <s v="Żarówka LED E27 XL"/>
    <s v="Oświetlenie"/>
    <x v="23"/>
    <n v="4"/>
    <n v="232.28"/>
    <n v="929.12"/>
  </r>
  <r>
    <x v="260"/>
    <s v="Mata do jogi Eco"/>
    <s v="Sport i rekreacja"/>
    <x v="0"/>
    <n v="3"/>
    <n v="101.42"/>
    <n v="304.26"/>
  </r>
  <r>
    <x v="260"/>
    <s v="Mata do jogi Eco"/>
    <s v="Sport i rekreacja"/>
    <x v="1"/>
    <n v="2"/>
    <n v="109.32"/>
    <n v="218.64"/>
  </r>
  <r>
    <x v="260"/>
    <s v="Mata do jogi Eco"/>
    <s v="Sport i rekreacja"/>
    <x v="2"/>
    <n v="2"/>
    <n v="108.92"/>
    <n v="217.84"/>
  </r>
  <r>
    <x v="260"/>
    <s v="Mata do jogi Eco"/>
    <s v="Sport i rekreacja"/>
    <x v="3"/>
    <n v="1"/>
    <n v="103.46"/>
    <n v="103.46"/>
  </r>
  <r>
    <x v="260"/>
    <s v="Mata do jogi Eco"/>
    <s v="Sport i rekreacja"/>
    <x v="4"/>
    <n v="1"/>
    <n v="103.63"/>
    <n v="103.63"/>
  </r>
  <r>
    <x v="260"/>
    <s v="Mata do jogi Eco"/>
    <s v="Sport i rekreacja"/>
    <x v="5"/>
    <n v="2"/>
    <n v="102.09"/>
    <n v="204.18"/>
  </r>
  <r>
    <x v="260"/>
    <s v="Mata do jogi Eco"/>
    <s v="Sport i rekreacja"/>
    <x v="6"/>
    <n v="2"/>
    <n v="105.78"/>
    <n v="211.56"/>
  </r>
  <r>
    <x v="260"/>
    <s v="Mata do jogi Eco"/>
    <s v="Sport i rekreacja"/>
    <x v="7"/>
    <n v="3"/>
    <n v="101.35"/>
    <n v="304.04999999999995"/>
  </r>
  <r>
    <x v="260"/>
    <s v="Mata do jogi Eco"/>
    <s v="Sport i rekreacja"/>
    <x v="8"/>
    <n v="2"/>
    <n v="107.83"/>
    <n v="215.66"/>
  </r>
  <r>
    <x v="260"/>
    <s v="Mata do jogi Eco"/>
    <s v="Sport i rekreacja"/>
    <x v="9"/>
    <n v="3"/>
    <n v="108.46"/>
    <n v="325.38"/>
  </r>
  <r>
    <x v="260"/>
    <s v="Mata do jogi Eco"/>
    <s v="Sport i rekreacja"/>
    <x v="10"/>
    <n v="5"/>
    <n v="103.01"/>
    <n v="515.05000000000007"/>
  </r>
  <r>
    <x v="260"/>
    <s v="Mata do jogi Eco"/>
    <s v="Sport i rekreacja"/>
    <x v="11"/>
    <n v="3"/>
    <n v="102.02"/>
    <n v="306.06"/>
  </r>
  <r>
    <x v="260"/>
    <s v="Mata do jogi Eco"/>
    <s v="Sport i rekreacja"/>
    <x v="12"/>
    <n v="4"/>
    <n v="103.66"/>
    <n v="414.64"/>
  </r>
  <r>
    <x v="260"/>
    <s v="Mata do jogi Eco"/>
    <s v="Sport i rekreacja"/>
    <x v="13"/>
    <n v="2"/>
    <n v="108.47"/>
    <n v="216.94"/>
  </r>
  <r>
    <x v="260"/>
    <s v="Mata do jogi Eco"/>
    <s v="Sport i rekreacja"/>
    <x v="14"/>
    <n v="2"/>
    <n v="104.34"/>
    <n v="208.68"/>
  </r>
  <r>
    <x v="260"/>
    <s v="Mata do jogi Eco"/>
    <s v="Sport i rekreacja"/>
    <x v="15"/>
    <n v="1"/>
    <n v="109.29"/>
    <n v="109.29"/>
  </r>
  <r>
    <x v="260"/>
    <s v="Mata do jogi Eco"/>
    <s v="Sport i rekreacja"/>
    <x v="16"/>
    <n v="1"/>
    <n v="99.85"/>
    <n v="99.85"/>
  </r>
  <r>
    <x v="260"/>
    <s v="Mata do jogi Eco"/>
    <s v="Sport i rekreacja"/>
    <x v="17"/>
    <n v="2"/>
    <n v="108.64"/>
    <n v="217.28"/>
  </r>
  <r>
    <x v="260"/>
    <s v="Mata do jogi Eco"/>
    <s v="Sport i rekreacja"/>
    <x v="18"/>
    <n v="2"/>
    <n v="106.21"/>
    <n v="212.42"/>
  </r>
  <r>
    <x v="260"/>
    <s v="Mata do jogi Eco"/>
    <s v="Sport i rekreacja"/>
    <x v="19"/>
    <n v="4"/>
    <n v="99.62"/>
    <n v="398.48"/>
  </r>
  <r>
    <x v="260"/>
    <s v="Mata do jogi Eco"/>
    <s v="Sport i rekreacja"/>
    <x v="20"/>
    <n v="6"/>
    <n v="99.94"/>
    <n v="599.64"/>
  </r>
  <r>
    <x v="260"/>
    <s v="Mata do jogi Eco"/>
    <s v="Sport i rekreacja"/>
    <x v="21"/>
    <n v="5"/>
    <n v="102.57"/>
    <n v="512.84999999999991"/>
  </r>
  <r>
    <x v="260"/>
    <s v="Mata do jogi Eco"/>
    <s v="Sport i rekreacja"/>
    <x v="22"/>
    <n v="3"/>
    <n v="108"/>
    <n v="324"/>
  </r>
  <r>
    <x v="260"/>
    <s v="Mata do jogi Eco"/>
    <s v="Sport i rekreacja"/>
    <x v="23"/>
    <n v="5"/>
    <n v="104.1"/>
    <n v="520.5"/>
  </r>
  <r>
    <x v="261"/>
    <s v="Głośnik Bluetooth Pro"/>
    <s v="Elektronika"/>
    <x v="0"/>
    <n v="13"/>
    <n v="157.51"/>
    <n v="2047.6299999999999"/>
  </r>
  <r>
    <x v="261"/>
    <s v="Głośnik Bluetooth Pro"/>
    <s v="Elektronika"/>
    <x v="1"/>
    <n v="24"/>
    <n v="160.91999999999999"/>
    <n v="3862.08"/>
  </r>
  <r>
    <x v="261"/>
    <s v="Głośnik Bluetooth Pro"/>
    <s v="Elektronika"/>
    <x v="2"/>
    <n v="25"/>
    <n v="165.19"/>
    <n v="4129.75"/>
  </r>
  <r>
    <x v="261"/>
    <s v="Głośnik Bluetooth Pro"/>
    <s v="Elektronika"/>
    <x v="3"/>
    <n v="39"/>
    <n v="157.97999999999999"/>
    <n v="6161.2199999999993"/>
  </r>
  <r>
    <x v="261"/>
    <s v="Głośnik Bluetooth Pro"/>
    <s v="Elektronika"/>
    <x v="4"/>
    <n v="49"/>
    <n v="162.71"/>
    <n v="7972.79"/>
  </r>
  <r>
    <x v="261"/>
    <s v="Głośnik Bluetooth Pro"/>
    <s v="Elektronika"/>
    <x v="5"/>
    <n v="34"/>
    <n v="151.81"/>
    <n v="5161.54"/>
  </r>
  <r>
    <x v="261"/>
    <s v="Głośnik Bluetooth Pro"/>
    <s v="Elektronika"/>
    <x v="6"/>
    <n v="36"/>
    <n v="165.97"/>
    <n v="5974.92"/>
  </r>
  <r>
    <x v="261"/>
    <s v="Głośnik Bluetooth Pro"/>
    <s v="Elektronika"/>
    <x v="7"/>
    <n v="15"/>
    <n v="160.69999999999999"/>
    <n v="2410.5"/>
  </r>
  <r>
    <x v="261"/>
    <s v="Głośnik Bluetooth Pro"/>
    <s v="Elektronika"/>
    <x v="8"/>
    <n v="8"/>
    <n v="159.31"/>
    <n v="1274.48"/>
  </r>
  <r>
    <x v="261"/>
    <s v="Głośnik Bluetooth Pro"/>
    <s v="Elektronika"/>
    <x v="9"/>
    <n v="4"/>
    <n v="156.47999999999999"/>
    <n v="625.91999999999996"/>
  </r>
  <r>
    <x v="261"/>
    <s v="Głośnik Bluetooth Pro"/>
    <s v="Elektronika"/>
    <x v="10"/>
    <n v="2"/>
    <n v="153.71"/>
    <n v="307.42"/>
  </r>
  <r>
    <x v="261"/>
    <s v="Głośnik Bluetooth Pro"/>
    <s v="Elektronika"/>
    <x v="11"/>
    <n v="5"/>
    <n v="157.85"/>
    <n v="789.25"/>
  </r>
  <r>
    <x v="261"/>
    <s v="Głośnik Bluetooth Pro"/>
    <s v="Elektronika"/>
    <x v="12"/>
    <n v="12"/>
    <n v="161.30000000000001"/>
    <n v="1935.6000000000001"/>
  </r>
  <r>
    <x v="261"/>
    <s v="Głośnik Bluetooth Pro"/>
    <s v="Elektronika"/>
    <x v="13"/>
    <n v="19"/>
    <n v="152.56"/>
    <n v="2898.64"/>
  </r>
  <r>
    <x v="261"/>
    <s v="Głośnik Bluetooth Pro"/>
    <s v="Elektronika"/>
    <x v="14"/>
    <n v="19"/>
    <n v="153.55000000000001"/>
    <n v="2917.4500000000003"/>
  </r>
  <r>
    <x v="261"/>
    <s v="Głośnik Bluetooth Pro"/>
    <s v="Elektronika"/>
    <x v="15"/>
    <n v="34"/>
    <n v="160"/>
    <n v="5440"/>
  </r>
  <r>
    <x v="261"/>
    <s v="Głośnik Bluetooth Pro"/>
    <s v="Elektronika"/>
    <x v="16"/>
    <n v="46"/>
    <n v="156.66"/>
    <n v="7206.36"/>
  </r>
  <r>
    <x v="261"/>
    <s v="Głośnik Bluetooth Pro"/>
    <s v="Elektronika"/>
    <x v="17"/>
    <n v="34"/>
    <n v="159.05000000000001"/>
    <n v="5407.7000000000007"/>
  </r>
  <r>
    <x v="261"/>
    <s v="Głośnik Bluetooth Pro"/>
    <s v="Elektronika"/>
    <x v="18"/>
    <n v="25"/>
    <n v="166.09"/>
    <n v="4152.25"/>
  </r>
  <r>
    <x v="261"/>
    <s v="Głośnik Bluetooth Pro"/>
    <s v="Elektronika"/>
    <x v="19"/>
    <n v="18"/>
    <n v="164.25"/>
    <n v="2956.5"/>
  </r>
  <r>
    <x v="261"/>
    <s v="Głośnik Bluetooth Pro"/>
    <s v="Elektronika"/>
    <x v="20"/>
    <n v="7"/>
    <n v="161.03"/>
    <n v="1127.21"/>
  </r>
  <r>
    <x v="261"/>
    <s v="Głośnik Bluetooth Pro"/>
    <s v="Elektronika"/>
    <x v="21"/>
    <n v="4"/>
    <n v="163.07"/>
    <n v="652.28"/>
  </r>
  <r>
    <x v="261"/>
    <s v="Głośnik Bluetooth Pro"/>
    <s v="Elektronika"/>
    <x v="22"/>
    <n v="1"/>
    <n v="158.22999999999999"/>
    <n v="158.22999999999999"/>
  </r>
  <r>
    <x v="261"/>
    <s v="Głośnik Bluetooth Pro"/>
    <s v="Elektronika"/>
    <x v="23"/>
    <n v="5"/>
    <n v="151.34"/>
    <n v="756.7"/>
  </r>
  <r>
    <x v="262"/>
    <s v="Nawóz uniwersalny Pro"/>
    <s v="Ogród"/>
    <x v="0"/>
    <n v="0"/>
    <n v="243.04"/>
    <n v="0"/>
  </r>
  <r>
    <x v="262"/>
    <s v="Nawóz uniwersalny Pro"/>
    <s v="Ogród"/>
    <x v="1"/>
    <n v="0"/>
    <n v="247.98"/>
    <n v="0"/>
  </r>
  <r>
    <x v="262"/>
    <s v="Nawóz uniwersalny Pro"/>
    <s v="Ogród"/>
    <x v="2"/>
    <n v="8"/>
    <n v="241.13"/>
    <n v="1929.04"/>
  </r>
  <r>
    <x v="262"/>
    <s v="Nawóz uniwersalny Pro"/>
    <s v="Ogród"/>
    <x v="3"/>
    <n v="7"/>
    <n v="260.38"/>
    <n v="1822.6599999999999"/>
  </r>
  <r>
    <x v="262"/>
    <s v="Nawóz uniwersalny Pro"/>
    <s v="Ogród"/>
    <x v="4"/>
    <n v="8"/>
    <n v="254.5"/>
    <n v="2036"/>
  </r>
  <r>
    <x v="262"/>
    <s v="Nawóz uniwersalny Pro"/>
    <s v="Ogród"/>
    <x v="5"/>
    <n v="24"/>
    <n v="241.26"/>
    <n v="5790.24"/>
  </r>
  <r>
    <x v="262"/>
    <s v="Nawóz uniwersalny Pro"/>
    <s v="Ogród"/>
    <x v="6"/>
    <n v="8"/>
    <n v="243.16"/>
    <n v="1945.28"/>
  </r>
  <r>
    <x v="262"/>
    <s v="Nawóz uniwersalny Pro"/>
    <s v="Ogród"/>
    <x v="7"/>
    <n v="18"/>
    <n v="260.13"/>
    <n v="4682.34"/>
  </r>
  <r>
    <x v="262"/>
    <s v="Nawóz uniwersalny Pro"/>
    <s v="Ogród"/>
    <x v="8"/>
    <n v="13"/>
    <n v="249.85"/>
    <n v="3248.0499999999997"/>
  </r>
  <r>
    <x v="262"/>
    <s v="Nawóz uniwersalny Pro"/>
    <s v="Ogród"/>
    <x v="9"/>
    <n v="11"/>
    <n v="260.24"/>
    <n v="2862.6400000000003"/>
  </r>
  <r>
    <x v="262"/>
    <s v="Nawóz uniwersalny Pro"/>
    <s v="Ogród"/>
    <x v="10"/>
    <n v="5"/>
    <n v="238.6"/>
    <n v="1193"/>
  </r>
  <r>
    <x v="262"/>
    <s v="Nawóz uniwersalny Pro"/>
    <s v="Ogród"/>
    <x v="11"/>
    <n v="13"/>
    <n v="240.66"/>
    <n v="3128.58"/>
  </r>
  <r>
    <x v="262"/>
    <s v="Nawóz uniwersalny Pro"/>
    <s v="Ogród"/>
    <x v="12"/>
    <n v="10"/>
    <n v="250.26"/>
    <n v="2502.6"/>
  </r>
  <r>
    <x v="262"/>
    <s v="Nawóz uniwersalny Pro"/>
    <s v="Ogród"/>
    <x v="13"/>
    <n v="5"/>
    <n v="238.01"/>
    <n v="1190.05"/>
  </r>
  <r>
    <x v="262"/>
    <s v="Nawóz uniwersalny Pro"/>
    <s v="Ogród"/>
    <x v="14"/>
    <n v="1"/>
    <n v="244.24"/>
    <n v="244.24"/>
  </r>
  <r>
    <x v="262"/>
    <s v="Nawóz uniwersalny Pro"/>
    <s v="Ogród"/>
    <x v="15"/>
    <n v="0"/>
    <n v="255.63"/>
    <n v="0"/>
  </r>
  <r>
    <x v="262"/>
    <s v="Nawóz uniwersalny Pro"/>
    <s v="Ogród"/>
    <x v="16"/>
    <n v="12"/>
    <n v="255.95"/>
    <n v="3071.3999999999996"/>
  </r>
  <r>
    <x v="262"/>
    <s v="Nawóz uniwersalny Pro"/>
    <s v="Ogród"/>
    <x v="17"/>
    <n v="13"/>
    <n v="256.58999999999997"/>
    <n v="3335.6699999999996"/>
  </r>
  <r>
    <x v="262"/>
    <s v="Nawóz uniwersalny Pro"/>
    <s v="Ogród"/>
    <x v="18"/>
    <n v="0"/>
    <n v="241.73"/>
    <n v="0"/>
  </r>
  <r>
    <x v="262"/>
    <s v="Nawóz uniwersalny Pro"/>
    <s v="Ogród"/>
    <x v="19"/>
    <n v="0"/>
    <n v="240.76"/>
    <n v="0"/>
  </r>
  <r>
    <x v="262"/>
    <s v="Nawóz uniwersalny Pro"/>
    <s v="Ogród"/>
    <x v="20"/>
    <n v="12"/>
    <n v="240.73"/>
    <n v="2888.7599999999998"/>
  </r>
  <r>
    <x v="262"/>
    <s v="Nawóz uniwersalny Pro"/>
    <s v="Ogród"/>
    <x v="21"/>
    <n v="15"/>
    <n v="248.76"/>
    <n v="3731.3999999999996"/>
  </r>
  <r>
    <x v="262"/>
    <s v="Nawóz uniwersalny Pro"/>
    <s v="Ogród"/>
    <x v="22"/>
    <n v="8"/>
    <n v="237.66"/>
    <n v="1901.28"/>
  </r>
  <r>
    <x v="262"/>
    <s v="Nawóz uniwersalny Pro"/>
    <s v="Ogród"/>
    <x v="23"/>
    <n v="0"/>
    <n v="242.77"/>
    <n v="0"/>
  </r>
  <r>
    <x v="263"/>
    <s v="Robot kuchenny Plus"/>
    <s v="AGD"/>
    <x v="0"/>
    <n v="23"/>
    <n v="460.14"/>
    <n v="10583.22"/>
  </r>
  <r>
    <x v="263"/>
    <s v="Robot kuchenny Plus"/>
    <s v="AGD"/>
    <x v="1"/>
    <n v="21"/>
    <n v="457.96"/>
    <n v="9617.16"/>
  </r>
  <r>
    <x v="263"/>
    <s v="Robot kuchenny Plus"/>
    <s v="AGD"/>
    <x v="2"/>
    <n v="23"/>
    <n v="459.22"/>
    <n v="10562.060000000001"/>
  </r>
  <r>
    <x v="263"/>
    <s v="Robot kuchenny Plus"/>
    <s v="AGD"/>
    <x v="3"/>
    <n v="24"/>
    <n v="453.16"/>
    <n v="10875.84"/>
  </r>
  <r>
    <x v="263"/>
    <s v="Robot kuchenny Plus"/>
    <s v="AGD"/>
    <x v="4"/>
    <n v="26"/>
    <n v="468.09"/>
    <n v="12170.34"/>
  </r>
  <r>
    <x v="263"/>
    <s v="Robot kuchenny Plus"/>
    <s v="AGD"/>
    <x v="5"/>
    <n v="32"/>
    <n v="453.24"/>
    <n v="14503.68"/>
  </r>
  <r>
    <x v="263"/>
    <s v="Robot kuchenny Plus"/>
    <s v="AGD"/>
    <x v="6"/>
    <n v="31"/>
    <n v="487.51"/>
    <n v="15112.81"/>
  </r>
  <r>
    <x v="263"/>
    <s v="Robot kuchenny Plus"/>
    <s v="AGD"/>
    <x v="7"/>
    <n v="31"/>
    <n v="463.19"/>
    <n v="14358.89"/>
  </r>
  <r>
    <x v="263"/>
    <s v="Robot kuchenny Plus"/>
    <s v="AGD"/>
    <x v="8"/>
    <n v="28"/>
    <n v="462.12"/>
    <n v="12939.36"/>
  </r>
  <r>
    <x v="263"/>
    <s v="Robot kuchenny Plus"/>
    <s v="AGD"/>
    <x v="9"/>
    <n v="24"/>
    <n v="475.64"/>
    <n v="11415.36"/>
  </r>
  <r>
    <x v="263"/>
    <s v="Robot kuchenny Plus"/>
    <s v="AGD"/>
    <x v="10"/>
    <n v="26"/>
    <n v="462.79"/>
    <n v="12032.54"/>
  </r>
  <r>
    <x v="263"/>
    <s v="Robot kuchenny Plus"/>
    <s v="AGD"/>
    <x v="11"/>
    <n v="24"/>
    <n v="471.24"/>
    <n v="11309.76"/>
  </r>
  <r>
    <x v="263"/>
    <s v="Robot kuchenny Plus"/>
    <s v="AGD"/>
    <x v="12"/>
    <n v="23"/>
    <n v="469.81"/>
    <n v="10805.63"/>
  </r>
  <r>
    <x v="263"/>
    <s v="Robot kuchenny Plus"/>
    <s v="AGD"/>
    <x v="13"/>
    <n v="23"/>
    <n v="475.9"/>
    <n v="10945.699999999999"/>
  </r>
  <r>
    <x v="263"/>
    <s v="Robot kuchenny Plus"/>
    <s v="AGD"/>
    <x v="14"/>
    <n v="25"/>
    <n v="452.44"/>
    <n v="11311"/>
  </r>
  <r>
    <x v="263"/>
    <s v="Robot kuchenny Plus"/>
    <s v="AGD"/>
    <x v="15"/>
    <n v="30"/>
    <n v="466.14"/>
    <n v="13984.199999999999"/>
  </r>
  <r>
    <x v="263"/>
    <s v="Robot kuchenny Plus"/>
    <s v="AGD"/>
    <x v="16"/>
    <n v="36"/>
    <n v="486.18"/>
    <n v="17502.48"/>
  </r>
  <r>
    <x v="263"/>
    <s v="Robot kuchenny Plus"/>
    <s v="AGD"/>
    <x v="17"/>
    <n v="33"/>
    <n v="456.1"/>
    <n v="15051.300000000001"/>
  </r>
  <r>
    <x v="263"/>
    <s v="Robot kuchenny Plus"/>
    <s v="AGD"/>
    <x v="18"/>
    <n v="36"/>
    <n v="476.89"/>
    <n v="17168.04"/>
  </r>
  <r>
    <x v="263"/>
    <s v="Robot kuchenny Plus"/>
    <s v="AGD"/>
    <x v="19"/>
    <n v="35"/>
    <n v="477.82"/>
    <n v="16723.7"/>
  </r>
  <r>
    <x v="263"/>
    <s v="Robot kuchenny Plus"/>
    <s v="AGD"/>
    <x v="20"/>
    <n v="33"/>
    <n v="487.71"/>
    <n v="16094.429999999998"/>
  </r>
  <r>
    <x v="263"/>
    <s v="Robot kuchenny Plus"/>
    <s v="AGD"/>
    <x v="21"/>
    <n v="33"/>
    <n v="445.26"/>
    <n v="14693.58"/>
  </r>
  <r>
    <x v="263"/>
    <s v="Robot kuchenny Plus"/>
    <s v="AGD"/>
    <x v="22"/>
    <n v="27"/>
    <n v="469.44"/>
    <n v="12674.88"/>
  </r>
  <r>
    <x v="263"/>
    <s v="Robot kuchenny Plus"/>
    <s v="AGD"/>
    <x v="23"/>
    <n v="28"/>
    <n v="474.03"/>
    <n v="13272.84"/>
  </r>
  <r>
    <x v="264"/>
    <s v="Koszula flanelowa Advanced"/>
    <s v="Odzież"/>
    <x v="0"/>
    <n v="2"/>
    <n v="25.4"/>
    <n v="50.8"/>
  </r>
  <r>
    <x v="264"/>
    <s v="Koszula flanelowa Advanced"/>
    <s v="Odzież"/>
    <x v="1"/>
    <n v="3"/>
    <n v="27.38"/>
    <n v="82.14"/>
  </r>
  <r>
    <x v="264"/>
    <s v="Koszula flanelowa Advanced"/>
    <s v="Odzież"/>
    <x v="2"/>
    <n v="2"/>
    <n v="27.34"/>
    <n v="54.68"/>
  </r>
  <r>
    <x v="264"/>
    <s v="Koszula flanelowa Advanced"/>
    <s v="Odzież"/>
    <x v="3"/>
    <n v="3"/>
    <n v="26.06"/>
    <n v="78.179999999999993"/>
  </r>
  <r>
    <x v="264"/>
    <s v="Koszula flanelowa Advanced"/>
    <s v="Odzież"/>
    <x v="4"/>
    <n v="3"/>
    <n v="27.83"/>
    <n v="83.49"/>
  </r>
  <r>
    <x v="264"/>
    <s v="Koszula flanelowa Advanced"/>
    <s v="Odzież"/>
    <x v="5"/>
    <n v="3"/>
    <n v="27.7"/>
    <n v="83.1"/>
  </r>
  <r>
    <x v="264"/>
    <s v="Koszula flanelowa Advanced"/>
    <s v="Odzież"/>
    <x v="6"/>
    <n v="3"/>
    <n v="27.11"/>
    <n v="81.33"/>
  </r>
  <r>
    <x v="264"/>
    <s v="Koszula flanelowa Advanced"/>
    <s v="Odzież"/>
    <x v="7"/>
    <n v="2"/>
    <n v="25.66"/>
    <n v="51.32"/>
  </r>
  <r>
    <x v="264"/>
    <s v="Koszula flanelowa Advanced"/>
    <s v="Odzież"/>
    <x v="8"/>
    <n v="1"/>
    <n v="26.3"/>
    <n v="26.3"/>
  </r>
  <r>
    <x v="264"/>
    <s v="Koszula flanelowa Advanced"/>
    <s v="Odzież"/>
    <x v="9"/>
    <n v="1"/>
    <n v="25.88"/>
    <n v="25.88"/>
  </r>
  <r>
    <x v="264"/>
    <s v="Koszula flanelowa Advanced"/>
    <s v="Odzież"/>
    <x v="10"/>
    <n v="1"/>
    <n v="26.36"/>
    <n v="26.36"/>
  </r>
  <r>
    <x v="264"/>
    <s v="Koszula flanelowa Advanced"/>
    <s v="Odzież"/>
    <x v="11"/>
    <n v="1"/>
    <n v="26.69"/>
    <n v="26.69"/>
  </r>
  <r>
    <x v="264"/>
    <s v="Koszula flanelowa Advanced"/>
    <s v="Odzież"/>
    <x v="12"/>
    <n v="2"/>
    <n v="26.83"/>
    <n v="53.66"/>
  </r>
  <r>
    <x v="264"/>
    <s v="Koszula flanelowa Advanced"/>
    <s v="Odzież"/>
    <x v="13"/>
    <n v="2"/>
    <n v="27"/>
    <n v="54"/>
  </r>
  <r>
    <x v="264"/>
    <s v="Koszula flanelowa Advanced"/>
    <s v="Odzież"/>
    <x v="14"/>
    <n v="4"/>
    <n v="27.53"/>
    <n v="110.12"/>
  </r>
  <r>
    <x v="264"/>
    <s v="Koszula flanelowa Advanced"/>
    <s v="Odzież"/>
    <x v="15"/>
    <n v="3"/>
    <n v="25.52"/>
    <n v="76.56"/>
  </r>
  <r>
    <x v="264"/>
    <s v="Koszula flanelowa Advanced"/>
    <s v="Odzież"/>
    <x v="16"/>
    <n v="3"/>
    <n v="26.33"/>
    <n v="78.989999999999995"/>
  </r>
  <r>
    <x v="264"/>
    <s v="Koszula flanelowa Advanced"/>
    <s v="Odzież"/>
    <x v="17"/>
    <n v="5"/>
    <n v="26"/>
    <n v="130"/>
  </r>
  <r>
    <x v="264"/>
    <s v="Koszula flanelowa Advanced"/>
    <s v="Odzież"/>
    <x v="18"/>
    <n v="3"/>
    <n v="26.93"/>
    <n v="80.789999999999992"/>
  </r>
  <r>
    <x v="264"/>
    <s v="Koszula flanelowa Advanced"/>
    <s v="Odzież"/>
    <x v="19"/>
    <n v="2"/>
    <n v="27.8"/>
    <n v="55.6"/>
  </r>
  <r>
    <x v="264"/>
    <s v="Koszula flanelowa Advanced"/>
    <s v="Odzież"/>
    <x v="20"/>
    <n v="2"/>
    <n v="25.35"/>
    <n v="50.7"/>
  </r>
  <r>
    <x v="264"/>
    <s v="Koszula flanelowa Advanced"/>
    <s v="Odzież"/>
    <x v="21"/>
    <n v="1"/>
    <n v="25.55"/>
    <n v="25.55"/>
  </r>
  <r>
    <x v="264"/>
    <s v="Koszula flanelowa Advanced"/>
    <s v="Odzież"/>
    <x v="22"/>
    <n v="2"/>
    <n v="27.16"/>
    <n v="54.32"/>
  </r>
  <r>
    <x v="264"/>
    <s v="Koszula flanelowa Advanced"/>
    <s v="Odzież"/>
    <x v="23"/>
    <n v="2"/>
    <n v="27.51"/>
    <n v="55.02"/>
  </r>
  <r>
    <x v="265"/>
    <s v="Płyn do spryskiwaczy Premium"/>
    <s v="Motoryzacja"/>
    <x v="0"/>
    <n v="2"/>
    <n v="80.64"/>
    <n v="161.28"/>
  </r>
  <r>
    <x v="265"/>
    <s v="Płyn do spryskiwaczy Premium"/>
    <s v="Motoryzacja"/>
    <x v="1"/>
    <n v="1"/>
    <n v="83.77"/>
    <n v="83.77"/>
  </r>
  <r>
    <x v="265"/>
    <s v="Płyn do spryskiwaczy Premium"/>
    <s v="Motoryzacja"/>
    <x v="2"/>
    <n v="1"/>
    <n v="79.34"/>
    <n v="79.34"/>
  </r>
  <r>
    <x v="265"/>
    <s v="Płyn do spryskiwaczy Premium"/>
    <s v="Motoryzacja"/>
    <x v="3"/>
    <n v="1"/>
    <n v="86.58"/>
    <n v="86.58"/>
  </r>
  <r>
    <x v="265"/>
    <s v="Płyn do spryskiwaczy Premium"/>
    <s v="Motoryzacja"/>
    <x v="4"/>
    <n v="1"/>
    <n v="81.19"/>
    <n v="81.19"/>
  </r>
  <r>
    <x v="265"/>
    <s v="Płyn do spryskiwaczy Premium"/>
    <s v="Motoryzacja"/>
    <x v="5"/>
    <n v="3"/>
    <n v="85.97"/>
    <n v="257.90999999999997"/>
  </r>
  <r>
    <x v="265"/>
    <s v="Płyn do spryskiwaczy Premium"/>
    <s v="Motoryzacja"/>
    <x v="6"/>
    <n v="4"/>
    <n v="85.67"/>
    <n v="342.68"/>
  </r>
  <r>
    <x v="265"/>
    <s v="Płyn do spryskiwaczy Premium"/>
    <s v="Motoryzacja"/>
    <x v="7"/>
    <n v="4"/>
    <n v="81.73"/>
    <n v="326.92"/>
  </r>
  <r>
    <x v="265"/>
    <s v="Płyn do spryskiwaczy Premium"/>
    <s v="Motoryzacja"/>
    <x v="8"/>
    <n v="3"/>
    <n v="81.459999999999994"/>
    <n v="244.38"/>
  </r>
  <r>
    <x v="265"/>
    <s v="Płyn do spryskiwaczy Premium"/>
    <s v="Motoryzacja"/>
    <x v="9"/>
    <n v="6"/>
    <n v="87.28"/>
    <n v="523.68000000000006"/>
  </r>
  <r>
    <x v="265"/>
    <s v="Płyn do spryskiwaczy Premium"/>
    <s v="Motoryzacja"/>
    <x v="10"/>
    <n v="4"/>
    <n v="85.49"/>
    <n v="341.96"/>
  </r>
  <r>
    <x v="265"/>
    <s v="Płyn do spryskiwaczy Premium"/>
    <s v="Motoryzacja"/>
    <x v="11"/>
    <n v="3"/>
    <n v="85.69"/>
    <n v="257.07"/>
  </r>
  <r>
    <x v="265"/>
    <s v="Płyn do spryskiwaczy Premium"/>
    <s v="Motoryzacja"/>
    <x v="12"/>
    <n v="2"/>
    <n v="85.73"/>
    <n v="171.46"/>
  </r>
  <r>
    <x v="265"/>
    <s v="Płyn do spryskiwaczy Premium"/>
    <s v="Motoryzacja"/>
    <x v="13"/>
    <n v="1"/>
    <n v="81.73"/>
    <n v="81.73"/>
  </r>
  <r>
    <x v="265"/>
    <s v="Płyn do spryskiwaczy Premium"/>
    <s v="Motoryzacja"/>
    <x v="14"/>
    <n v="1"/>
    <n v="80.709999999999994"/>
    <n v="80.709999999999994"/>
  </r>
  <r>
    <x v="265"/>
    <s v="Płyn do spryskiwaczy Premium"/>
    <s v="Motoryzacja"/>
    <x v="15"/>
    <n v="2"/>
    <n v="82.97"/>
    <n v="165.94"/>
  </r>
  <r>
    <x v="265"/>
    <s v="Płyn do spryskiwaczy Premium"/>
    <s v="Motoryzacja"/>
    <x v="16"/>
    <n v="2"/>
    <n v="80.92"/>
    <n v="161.84"/>
  </r>
  <r>
    <x v="265"/>
    <s v="Płyn do spryskiwaczy Premium"/>
    <s v="Motoryzacja"/>
    <x v="17"/>
    <n v="4"/>
    <n v="83.23"/>
    <n v="332.92"/>
  </r>
  <r>
    <x v="265"/>
    <s v="Płyn do spryskiwaczy Premium"/>
    <s v="Motoryzacja"/>
    <x v="18"/>
    <n v="3"/>
    <n v="83.61"/>
    <n v="250.82999999999998"/>
  </r>
  <r>
    <x v="265"/>
    <s v="Płyn do spryskiwaczy Premium"/>
    <s v="Motoryzacja"/>
    <x v="19"/>
    <n v="6"/>
    <n v="84.64"/>
    <n v="507.84000000000003"/>
  </r>
  <r>
    <x v="265"/>
    <s v="Płyn do spryskiwaczy Premium"/>
    <s v="Motoryzacja"/>
    <x v="20"/>
    <n v="6"/>
    <n v="87.4"/>
    <n v="524.40000000000009"/>
  </r>
  <r>
    <x v="265"/>
    <s v="Płyn do spryskiwaczy Premium"/>
    <s v="Motoryzacja"/>
    <x v="21"/>
    <n v="4"/>
    <n v="86.2"/>
    <n v="344.8"/>
  </r>
  <r>
    <x v="265"/>
    <s v="Płyn do spryskiwaczy Premium"/>
    <s v="Motoryzacja"/>
    <x v="22"/>
    <n v="4"/>
    <n v="84.62"/>
    <n v="338.48"/>
  </r>
  <r>
    <x v="265"/>
    <s v="Płyn do spryskiwaczy Premium"/>
    <s v="Motoryzacja"/>
    <x v="23"/>
    <n v="3"/>
    <n v="82.13"/>
    <n v="246.39"/>
  </r>
  <r>
    <x v="266"/>
    <s v="Żarówka LED H7 Compact"/>
    <s v="Motoryzacja"/>
    <x v="0"/>
    <n v="17"/>
    <n v="226.25"/>
    <n v="3846.25"/>
  </r>
  <r>
    <x v="266"/>
    <s v="Żarówka LED H7 Compact"/>
    <s v="Motoryzacja"/>
    <x v="1"/>
    <n v="0"/>
    <n v="228.55"/>
    <n v="0"/>
  </r>
  <r>
    <x v="266"/>
    <s v="Żarówka LED H7 Compact"/>
    <s v="Motoryzacja"/>
    <x v="2"/>
    <n v="0"/>
    <n v="233.78"/>
    <n v="0"/>
  </r>
  <r>
    <x v="266"/>
    <s v="Żarówka LED H7 Compact"/>
    <s v="Motoryzacja"/>
    <x v="3"/>
    <n v="3"/>
    <n v="229.9"/>
    <n v="689.7"/>
  </r>
  <r>
    <x v="266"/>
    <s v="Żarówka LED H7 Compact"/>
    <s v="Motoryzacja"/>
    <x v="4"/>
    <n v="14"/>
    <n v="229.5"/>
    <n v="3213"/>
  </r>
  <r>
    <x v="266"/>
    <s v="Żarówka LED H7 Compact"/>
    <s v="Motoryzacja"/>
    <x v="5"/>
    <n v="17"/>
    <n v="220.9"/>
    <n v="3755.3"/>
  </r>
  <r>
    <x v="266"/>
    <s v="Żarówka LED H7 Compact"/>
    <s v="Motoryzacja"/>
    <x v="6"/>
    <n v="0"/>
    <n v="232.54"/>
    <n v="0"/>
  </r>
  <r>
    <x v="266"/>
    <s v="Żarówka LED H7 Compact"/>
    <s v="Motoryzacja"/>
    <x v="7"/>
    <n v="10"/>
    <n v="224.14"/>
    <n v="2241.3999999999996"/>
  </r>
  <r>
    <x v="266"/>
    <s v="Żarówka LED H7 Compact"/>
    <s v="Motoryzacja"/>
    <x v="8"/>
    <n v="0"/>
    <n v="223.55"/>
    <n v="0"/>
  </r>
  <r>
    <x v="266"/>
    <s v="Żarówka LED H7 Compact"/>
    <s v="Motoryzacja"/>
    <x v="9"/>
    <n v="6"/>
    <n v="228.17"/>
    <n v="1369.02"/>
  </r>
  <r>
    <x v="266"/>
    <s v="Żarówka LED H7 Compact"/>
    <s v="Motoryzacja"/>
    <x v="10"/>
    <n v="12"/>
    <n v="231.44"/>
    <n v="2777.2799999999997"/>
  </r>
  <r>
    <x v="266"/>
    <s v="Żarówka LED H7 Compact"/>
    <s v="Motoryzacja"/>
    <x v="11"/>
    <n v="17"/>
    <n v="221.73"/>
    <n v="3769.41"/>
  </r>
  <r>
    <x v="266"/>
    <s v="Żarówka LED H7 Compact"/>
    <s v="Motoryzacja"/>
    <x v="12"/>
    <n v="0"/>
    <n v="234.22"/>
    <n v="0"/>
  </r>
  <r>
    <x v="266"/>
    <s v="Żarówka LED H7 Compact"/>
    <s v="Motoryzacja"/>
    <x v="13"/>
    <n v="0"/>
    <n v="220.46"/>
    <n v="0"/>
  </r>
  <r>
    <x v="266"/>
    <s v="Żarówka LED H7 Compact"/>
    <s v="Motoryzacja"/>
    <x v="14"/>
    <n v="18"/>
    <n v="227.34"/>
    <n v="4092.12"/>
  </r>
  <r>
    <x v="266"/>
    <s v="Żarówka LED H7 Compact"/>
    <s v="Motoryzacja"/>
    <x v="15"/>
    <n v="13"/>
    <n v="231.39"/>
    <n v="3008.0699999999997"/>
  </r>
  <r>
    <x v="266"/>
    <s v="Żarówka LED H7 Compact"/>
    <s v="Motoryzacja"/>
    <x v="16"/>
    <n v="0"/>
    <n v="230.93"/>
    <n v="0"/>
  </r>
  <r>
    <x v="266"/>
    <s v="Żarówka LED H7 Compact"/>
    <s v="Motoryzacja"/>
    <x v="17"/>
    <n v="0"/>
    <n v="225.36"/>
    <n v="0"/>
  </r>
  <r>
    <x v="266"/>
    <s v="Żarówka LED H7 Compact"/>
    <s v="Motoryzacja"/>
    <x v="18"/>
    <n v="8"/>
    <n v="220.46"/>
    <n v="1763.68"/>
  </r>
  <r>
    <x v="266"/>
    <s v="Żarówka LED H7 Compact"/>
    <s v="Motoryzacja"/>
    <x v="19"/>
    <n v="0"/>
    <n v="240.98"/>
    <n v="0"/>
  </r>
  <r>
    <x v="266"/>
    <s v="Żarówka LED H7 Compact"/>
    <s v="Motoryzacja"/>
    <x v="20"/>
    <n v="5"/>
    <n v="220.54"/>
    <n v="1102.7"/>
  </r>
  <r>
    <x v="266"/>
    <s v="Żarówka LED H7 Compact"/>
    <s v="Motoryzacja"/>
    <x v="21"/>
    <n v="10"/>
    <n v="236.42"/>
    <n v="2364.1999999999998"/>
  </r>
  <r>
    <x v="266"/>
    <s v="Żarówka LED H7 Compact"/>
    <s v="Motoryzacja"/>
    <x v="22"/>
    <n v="0"/>
    <n v="235.88"/>
    <n v="0"/>
  </r>
  <r>
    <x v="266"/>
    <s v="Żarówka LED H7 Compact"/>
    <s v="Motoryzacja"/>
    <x v="23"/>
    <n v="0"/>
    <n v="226.95"/>
    <n v="0"/>
  </r>
  <r>
    <x v="267"/>
    <s v="Taśma miernicza Compact"/>
    <s v="Narzędzia"/>
    <x v="0"/>
    <n v="3"/>
    <n v="553.07000000000005"/>
    <n v="1659.21"/>
  </r>
  <r>
    <x v="267"/>
    <s v="Taśma miernicza Compact"/>
    <s v="Narzędzia"/>
    <x v="1"/>
    <n v="7"/>
    <n v="551.54"/>
    <n v="3860.7799999999997"/>
  </r>
  <r>
    <x v="267"/>
    <s v="Taśma miernicza Compact"/>
    <s v="Narzędzia"/>
    <x v="2"/>
    <n v="10"/>
    <n v="562.87"/>
    <n v="5628.7"/>
  </r>
  <r>
    <x v="267"/>
    <s v="Taśma miernicza Compact"/>
    <s v="Narzędzia"/>
    <x v="3"/>
    <n v="16"/>
    <n v="557.4"/>
    <n v="8918.4"/>
  </r>
  <r>
    <x v="267"/>
    <s v="Taśma miernicza Compact"/>
    <s v="Narzędzia"/>
    <x v="4"/>
    <n v="18"/>
    <n v="554.30999999999995"/>
    <n v="9977.5799999999981"/>
  </r>
  <r>
    <x v="267"/>
    <s v="Taśma miernicza Compact"/>
    <s v="Narzędzia"/>
    <x v="5"/>
    <n v="17"/>
    <n v="591.27"/>
    <n v="10051.59"/>
  </r>
  <r>
    <x v="267"/>
    <s v="Taśma miernicza Compact"/>
    <s v="Narzędzia"/>
    <x v="6"/>
    <n v="20"/>
    <n v="574.48"/>
    <n v="11489.6"/>
  </r>
  <r>
    <x v="267"/>
    <s v="Taśma miernicza Compact"/>
    <s v="Narzędzia"/>
    <x v="7"/>
    <n v="10"/>
    <n v="573.98"/>
    <n v="5739.8"/>
  </r>
  <r>
    <x v="267"/>
    <s v="Taśma miernicza Compact"/>
    <s v="Narzędzia"/>
    <x v="8"/>
    <n v="9"/>
    <n v="601.49"/>
    <n v="5413.41"/>
  </r>
  <r>
    <x v="267"/>
    <s v="Taśma miernicza Compact"/>
    <s v="Narzędzia"/>
    <x v="9"/>
    <n v="4"/>
    <n v="561.79999999999995"/>
    <n v="2247.1999999999998"/>
  </r>
  <r>
    <x v="267"/>
    <s v="Taśma miernicza Compact"/>
    <s v="Narzędzia"/>
    <x v="10"/>
    <n v="1"/>
    <n v="583"/>
    <n v="583"/>
  </r>
  <r>
    <x v="267"/>
    <s v="Taśma miernicza Compact"/>
    <s v="Narzędzia"/>
    <x v="11"/>
    <n v="1"/>
    <n v="591.04999999999995"/>
    <n v="591.04999999999995"/>
  </r>
  <r>
    <x v="267"/>
    <s v="Taśma miernicza Compact"/>
    <s v="Narzędzia"/>
    <x v="12"/>
    <n v="3"/>
    <n v="584.65"/>
    <n v="1753.9499999999998"/>
  </r>
  <r>
    <x v="267"/>
    <s v="Taśma miernicza Compact"/>
    <s v="Narzędzia"/>
    <x v="13"/>
    <n v="10"/>
    <n v="562.29999999999995"/>
    <n v="5623"/>
  </r>
  <r>
    <x v="267"/>
    <s v="Taśma miernicza Compact"/>
    <s v="Narzędzia"/>
    <x v="14"/>
    <n v="14"/>
    <n v="560.80999999999995"/>
    <n v="7851.3399999999992"/>
  </r>
  <r>
    <x v="267"/>
    <s v="Taśma miernicza Compact"/>
    <s v="Narzędzia"/>
    <x v="15"/>
    <n v="18"/>
    <n v="580.16999999999996"/>
    <n v="10443.06"/>
  </r>
  <r>
    <x v="267"/>
    <s v="Taśma miernicza Compact"/>
    <s v="Narzędzia"/>
    <x v="16"/>
    <n v="21"/>
    <n v="584.77"/>
    <n v="12280.17"/>
  </r>
  <r>
    <x v="267"/>
    <s v="Taśma miernicza Compact"/>
    <s v="Narzędzia"/>
    <x v="17"/>
    <n v="24"/>
    <n v="582.37"/>
    <n v="13976.880000000001"/>
  </r>
  <r>
    <x v="267"/>
    <s v="Taśma miernicza Compact"/>
    <s v="Narzędzia"/>
    <x v="18"/>
    <n v="21"/>
    <n v="549.01"/>
    <n v="11529.21"/>
  </r>
  <r>
    <x v="267"/>
    <s v="Taśma miernicza Compact"/>
    <s v="Narzędzia"/>
    <x v="19"/>
    <n v="12"/>
    <n v="605"/>
    <n v="7260"/>
  </r>
  <r>
    <x v="267"/>
    <s v="Taśma miernicza Compact"/>
    <s v="Narzędzia"/>
    <x v="20"/>
    <n v="10"/>
    <n v="590.19000000000005"/>
    <n v="5901.9000000000005"/>
  </r>
  <r>
    <x v="267"/>
    <s v="Taśma miernicza Compact"/>
    <s v="Narzędzia"/>
    <x v="21"/>
    <n v="4"/>
    <n v="563.72"/>
    <n v="2254.88"/>
  </r>
  <r>
    <x v="267"/>
    <s v="Taśma miernicza Compact"/>
    <s v="Narzędzia"/>
    <x v="22"/>
    <n v="2"/>
    <n v="583.42999999999995"/>
    <n v="1166.8599999999999"/>
  </r>
  <r>
    <x v="267"/>
    <s v="Taśma miernicza Compact"/>
    <s v="Narzędzia"/>
    <x v="23"/>
    <n v="1"/>
    <n v="600.55999999999995"/>
    <n v="600.55999999999995"/>
  </r>
  <r>
    <x v="268"/>
    <s v="Kozaki zimowe Pro"/>
    <s v="Obuwie"/>
    <x v="0"/>
    <n v="1"/>
    <n v="282.06"/>
    <n v="282.06"/>
  </r>
  <r>
    <x v="268"/>
    <s v="Kozaki zimowe Pro"/>
    <s v="Obuwie"/>
    <x v="1"/>
    <n v="2"/>
    <n v="271.88"/>
    <n v="543.76"/>
  </r>
  <r>
    <x v="268"/>
    <s v="Kozaki zimowe Pro"/>
    <s v="Obuwie"/>
    <x v="2"/>
    <n v="2"/>
    <n v="287.55"/>
    <n v="575.1"/>
  </r>
  <r>
    <x v="268"/>
    <s v="Kozaki zimowe Pro"/>
    <s v="Obuwie"/>
    <x v="3"/>
    <n v="4"/>
    <n v="280.13"/>
    <n v="1120.52"/>
  </r>
  <r>
    <x v="268"/>
    <s v="Kozaki zimowe Pro"/>
    <s v="Obuwie"/>
    <x v="4"/>
    <n v="4"/>
    <n v="280.26"/>
    <n v="1121.04"/>
  </r>
  <r>
    <x v="268"/>
    <s v="Kozaki zimowe Pro"/>
    <s v="Obuwie"/>
    <x v="5"/>
    <n v="7"/>
    <n v="298.55"/>
    <n v="2089.85"/>
  </r>
  <r>
    <x v="268"/>
    <s v="Kozaki zimowe Pro"/>
    <s v="Obuwie"/>
    <x v="6"/>
    <n v="6"/>
    <n v="293.16000000000003"/>
    <n v="1758.96"/>
  </r>
  <r>
    <x v="268"/>
    <s v="Kozaki zimowe Pro"/>
    <s v="Obuwie"/>
    <x v="7"/>
    <n v="8"/>
    <n v="288"/>
    <n v="2304"/>
  </r>
  <r>
    <x v="268"/>
    <s v="Kozaki zimowe Pro"/>
    <s v="Obuwie"/>
    <x v="8"/>
    <n v="10"/>
    <n v="284.02"/>
    <n v="2840.2"/>
  </r>
  <r>
    <x v="268"/>
    <s v="Kozaki zimowe Pro"/>
    <s v="Obuwie"/>
    <x v="9"/>
    <n v="8"/>
    <n v="297.25"/>
    <n v="2378"/>
  </r>
  <r>
    <x v="268"/>
    <s v="Kozaki zimowe Pro"/>
    <s v="Obuwie"/>
    <x v="10"/>
    <n v="5"/>
    <n v="285.45"/>
    <n v="1427.25"/>
  </r>
  <r>
    <x v="268"/>
    <s v="Kozaki zimowe Pro"/>
    <s v="Obuwie"/>
    <x v="11"/>
    <n v="3"/>
    <n v="288.89"/>
    <n v="866.67"/>
  </r>
  <r>
    <x v="268"/>
    <s v="Kozaki zimowe Pro"/>
    <s v="Obuwie"/>
    <x v="12"/>
    <n v="2"/>
    <n v="298.99"/>
    <n v="597.98"/>
  </r>
  <r>
    <x v="268"/>
    <s v="Kozaki zimowe Pro"/>
    <s v="Obuwie"/>
    <x v="13"/>
    <n v="2"/>
    <n v="290.51"/>
    <n v="581.02"/>
  </r>
  <r>
    <x v="268"/>
    <s v="Kozaki zimowe Pro"/>
    <s v="Obuwie"/>
    <x v="14"/>
    <n v="3"/>
    <n v="290.82"/>
    <n v="872.46"/>
  </r>
  <r>
    <x v="268"/>
    <s v="Kozaki zimowe Pro"/>
    <s v="Obuwie"/>
    <x v="15"/>
    <n v="5"/>
    <n v="273.27"/>
    <n v="1366.35"/>
  </r>
  <r>
    <x v="268"/>
    <s v="Kozaki zimowe Pro"/>
    <s v="Obuwie"/>
    <x v="16"/>
    <n v="5"/>
    <n v="285.8"/>
    <n v="1429"/>
  </r>
  <r>
    <x v="268"/>
    <s v="Kozaki zimowe Pro"/>
    <s v="Obuwie"/>
    <x v="17"/>
    <n v="7"/>
    <n v="297.81"/>
    <n v="2084.67"/>
  </r>
  <r>
    <x v="268"/>
    <s v="Kozaki zimowe Pro"/>
    <s v="Obuwie"/>
    <x v="18"/>
    <n v="7"/>
    <n v="291.66000000000003"/>
    <n v="2041.6200000000001"/>
  </r>
  <r>
    <x v="268"/>
    <s v="Kozaki zimowe Pro"/>
    <s v="Obuwie"/>
    <x v="19"/>
    <n v="8"/>
    <n v="288.08"/>
    <n v="2304.64"/>
  </r>
  <r>
    <x v="268"/>
    <s v="Kozaki zimowe Pro"/>
    <s v="Obuwie"/>
    <x v="20"/>
    <n v="7"/>
    <n v="286.19"/>
    <n v="2003.33"/>
  </r>
  <r>
    <x v="268"/>
    <s v="Kozaki zimowe Pro"/>
    <s v="Obuwie"/>
    <x v="21"/>
    <n v="5"/>
    <n v="295.58"/>
    <n v="1477.8999999999999"/>
  </r>
  <r>
    <x v="268"/>
    <s v="Kozaki zimowe Pro"/>
    <s v="Obuwie"/>
    <x v="22"/>
    <n v="3"/>
    <n v="287"/>
    <n v="861"/>
  </r>
  <r>
    <x v="268"/>
    <s v="Kozaki zimowe Pro"/>
    <s v="Obuwie"/>
    <x v="23"/>
    <n v="3"/>
    <n v="275.48"/>
    <n v="826.44"/>
  </r>
  <r>
    <x v="269"/>
    <s v="Kurtka zimowa Plus"/>
    <s v="Odzież"/>
    <x v="0"/>
    <n v="13"/>
    <n v="189.04"/>
    <n v="2457.52"/>
  </r>
  <r>
    <x v="269"/>
    <s v="Kurtka zimowa Plus"/>
    <s v="Odzież"/>
    <x v="1"/>
    <n v="12"/>
    <n v="199.21"/>
    <n v="2390.52"/>
  </r>
  <r>
    <x v="269"/>
    <s v="Kurtka zimowa Plus"/>
    <s v="Odzież"/>
    <x v="2"/>
    <n v="12"/>
    <n v="189.62"/>
    <n v="2275.44"/>
  </r>
  <r>
    <x v="269"/>
    <s v="Kurtka zimowa Plus"/>
    <s v="Odzież"/>
    <x v="3"/>
    <n v="8"/>
    <n v="204.64"/>
    <n v="1637.12"/>
  </r>
  <r>
    <x v="269"/>
    <s v="Kurtka zimowa Plus"/>
    <s v="Odzież"/>
    <x v="4"/>
    <n v="7"/>
    <n v="198.46"/>
    <n v="1389.22"/>
  </r>
  <r>
    <x v="269"/>
    <s v="Kurtka zimowa Plus"/>
    <s v="Odzież"/>
    <x v="5"/>
    <n v="6"/>
    <n v="194.99"/>
    <n v="1169.94"/>
  </r>
  <r>
    <x v="269"/>
    <s v="Kurtka zimowa Plus"/>
    <s v="Odzież"/>
    <x v="6"/>
    <n v="2"/>
    <n v="196.16"/>
    <n v="392.32"/>
  </r>
  <r>
    <x v="269"/>
    <s v="Kurtka zimowa Plus"/>
    <s v="Odzież"/>
    <x v="7"/>
    <n v="1"/>
    <n v="200.73"/>
    <n v="200.73"/>
  </r>
  <r>
    <x v="269"/>
    <s v="Kurtka zimowa Plus"/>
    <s v="Odzież"/>
    <x v="8"/>
    <n v="1"/>
    <n v="204.64"/>
    <n v="204.64"/>
  </r>
  <r>
    <x v="269"/>
    <s v="Kurtka zimowa Plus"/>
    <s v="Odzież"/>
    <x v="9"/>
    <n v="2"/>
    <n v="203.46"/>
    <n v="406.92"/>
  </r>
  <r>
    <x v="269"/>
    <s v="Kurtka zimowa Plus"/>
    <s v="Odzież"/>
    <x v="10"/>
    <n v="7"/>
    <n v="187.49"/>
    <n v="1312.43"/>
  </r>
  <r>
    <x v="269"/>
    <s v="Kurtka zimowa Plus"/>
    <s v="Odzież"/>
    <x v="11"/>
    <n v="12"/>
    <n v="187.92"/>
    <n v="2255.04"/>
  </r>
  <r>
    <x v="269"/>
    <s v="Kurtka zimowa Plus"/>
    <s v="Odzież"/>
    <x v="12"/>
    <n v="8"/>
    <n v="197.77"/>
    <n v="1582.16"/>
  </r>
  <r>
    <x v="269"/>
    <s v="Kurtka zimowa Plus"/>
    <s v="Odzież"/>
    <x v="13"/>
    <n v="17"/>
    <n v="194.78"/>
    <n v="3311.26"/>
  </r>
  <r>
    <x v="269"/>
    <s v="Kurtka zimowa Plus"/>
    <s v="Odzież"/>
    <x v="14"/>
    <n v="15"/>
    <n v="189.55"/>
    <n v="2843.25"/>
  </r>
  <r>
    <x v="269"/>
    <s v="Kurtka zimowa Plus"/>
    <s v="Odzież"/>
    <x v="15"/>
    <n v="14"/>
    <n v="186.82"/>
    <n v="2615.48"/>
  </r>
  <r>
    <x v="269"/>
    <s v="Kurtka zimowa Plus"/>
    <s v="Odzież"/>
    <x v="16"/>
    <n v="8"/>
    <n v="200.5"/>
    <n v="1604"/>
  </r>
  <r>
    <x v="269"/>
    <s v="Kurtka zimowa Plus"/>
    <s v="Odzież"/>
    <x v="17"/>
    <n v="6"/>
    <n v="189.03"/>
    <n v="1134.18"/>
  </r>
  <r>
    <x v="269"/>
    <s v="Kurtka zimowa Plus"/>
    <s v="Odzież"/>
    <x v="18"/>
    <n v="2"/>
    <n v="197.26"/>
    <n v="394.52"/>
  </r>
  <r>
    <x v="269"/>
    <s v="Kurtka zimowa Plus"/>
    <s v="Odzież"/>
    <x v="19"/>
    <n v="1"/>
    <n v="187.05"/>
    <n v="187.05"/>
  </r>
  <r>
    <x v="269"/>
    <s v="Kurtka zimowa Plus"/>
    <s v="Odzież"/>
    <x v="20"/>
    <n v="1"/>
    <n v="196.74"/>
    <n v="196.74"/>
  </r>
  <r>
    <x v="269"/>
    <s v="Kurtka zimowa Plus"/>
    <s v="Odzież"/>
    <x v="21"/>
    <n v="2"/>
    <n v="193.97"/>
    <n v="387.94"/>
  </r>
  <r>
    <x v="269"/>
    <s v="Kurtka zimowa Plus"/>
    <s v="Odzież"/>
    <x v="22"/>
    <n v="7"/>
    <n v="195.72"/>
    <n v="1370.04"/>
  </r>
  <r>
    <x v="269"/>
    <s v="Kurtka zimowa Plus"/>
    <s v="Odzież"/>
    <x v="23"/>
    <n v="13"/>
    <n v="200.06"/>
    <n v="2600.7800000000002"/>
  </r>
  <r>
    <x v="270"/>
    <s v="Herbata czarna 100g"/>
    <s v="Spożywcze"/>
    <x v="0"/>
    <n v="36"/>
    <n v="47.77"/>
    <n v="1719.72"/>
  </r>
  <r>
    <x v="270"/>
    <s v="Herbata czarna 100g"/>
    <s v="Spożywcze"/>
    <x v="1"/>
    <n v="594"/>
    <n v="46.97"/>
    <n v="27900.18"/>
  </r>
  <r>
    <x v="270"/>
    <s v="Herbata czarna 100g"/>
    <s v="Spożywcze"/>
    <x v="2"/>
    <n v="0"/>
    <n v="46.52"/>
    <n v="0"/>
  </r>
  <r>
    <x v="270"/>
    <s v="Herbata czarna 100g"/>
    <s v="Spożywcze"/>
    <x v="3"/>
    <n v="210"/>
    <n v="45.96"/>
    <n v="9651.6"/>
  </r>
  <r>
    <x v="270"/>
    <s v="Herbata czarna 100g"/>
    <s v="Spożywcze"/>
    <x v="4"/>
    <n v="178"/>
    <n v="45.4"/>
    <n v="8081.2"/>
  </r>
  <r>
    <x v="270"/>
    <s v="Herbata czarna 100g"/>
    <s v="Spożywcze"/>
    <x v="5"/>
    <n v="509"/>
    <n v="45.67"/>
    <n v="23246.030000000002"/>
  </r>
  <r>
    <x v="270"/>
    <s v="Herbata czarna 100g"/>
    <s v="Spożywcze"/>
    <x v="6"/>
    <n v="0"/>
    <n v="47.11"/>
    <n v="0"/>
  </r>
  <r>
    <x v="270"/>
    <s v="Herbata czarna 100g"/>
    <s v="Spożywcze"/>
    <x v="7"/>
    <n v="297"/>
    <n v="46.05"/>
    <n v="13676.849999999999"/>
  </r>
  <r>
    <x v="270"/>
    <s v="Herbata czarna 100g"/>
    <s v="Spożywcze"/>
    <x v="8"/>
    <n v="205"/>
    <n v="48.18"/>
    <n v="9876.9"/>
  </r>
  <r>
    <x v="270"/>
    <s v="Herbata czarna 100g"/>
    <s v="Spożywcze"/>
    <x v="9"/>
    <n v="57"/>
    <n v="44.33"/>
    <n v="2526.81"/>
  </r>
  <r>
    <x v="270"/>
    <s v="Herbata czarna 100g"/>
    <s v="Spożywcze"/>
    <x v="10"/>
    <n v="49"/>
    <n v="44.96"/>
    <n v="2203.04"/>
  </r>
  <r>
    <x v="270"/>
    <s v="Herbata czarna 100g"/>
    <s v="Spożywcze"/>
    <x v="11"/>
    <n v="374"/>
    <n v="47.06"/>
    <n v="17600.440000000002"/>
  </r>
  <r>
    <x v="270"/>
    <s v="Herbata czarna 100g"/>
    <s v="Spożywcze"/>
    <x v="12"/>
    <n v="0"/>
    <n v="46.11"/>
    <n v="0"/>
  </r>
  <r>
    <x v="270"/>
    <s v="Herbata czarna 100g"/>
    <s v="Spożywcze"/>
    <x v="13"/>
    <n v="365"/>
    <n v="47"/>
    <n v="17155"/>
  </r>
  <r>
    <x v="270"/>
    <s v="Herbata czarna 100g"/>
    <s v="Spożywcze"/>
    <x v="14"/>
    <n v="105"/>
    <n v="46.09"/>
    <n v="4839.4500000000007"/>
  </r>
  <r>
    <x v="270"/>
    <s v="Herbata czarna 100g"/>
    <s v="Spożywcze"/>
    <x v="15"/>
    <n v="319"/>
    <n v="46.16"/>
    <n v="14725.039999999999"/>
  </r>
  <r>
    <x v="270"/>
    <s v="Herbata czarna 100g"/>
    <s v="Spożywcze"/>
    <x v="16"/>
    <n v="0"/>
    <n v="44.36"/>
    <n v="0"/>
  </r>
  <r>
    <x v="270"/>
    <s v="Herbata czarna 100g"/>
    <s v="Spożywcze"/>
    <x v="17"/>
    <n v="480"/>
    <n v="44.78"/>
    <n v="21494.400000000001"/>
  </r>
  <r>
    <x v="270"/>
    <s v="Herbata czarna 100g"/>
    <s v="Spożywcze"/>
    <x v="18"/>
    <n v="74"/>
    <n v="46.53"/>
    <n v="3443.2200000000003"/>
  </r>
  <r>
    <x v="270"/>
    <s v="Herbata czarna 100g"/>
    <s v="Spożywcze"/>
    <x v="19"/>
    <n v="396"/>
    <n v="47.43"/>
    <n v="18782.28"/>
  </r>
  <r>
    <x v="270"/>
    <s v="Herbata czarna 100g"/>
    <s v="Spożywcze"/>
    <x v="20"/>
    <n v="176"/>
    <n v="44.24"/>
    <n v="7786.2400000000007"/>
  </r>
  <r>
    <x v="270"/>
    <s v="Herbata czarna 100g"/>
    <s v="Spożywcze"/>
    <x v="21"/>
    <n v="0"/>
    <n v="47.36"/>
    <n v="0"/>
  </r>
  <r>
    <x v="270"/>
    <s v="Herbata czarna 100g"/>
    <s v="Spożywcze"/>
    <x v="22"/>
    <n v="274"/>
    <n v="45.81"/>
    <n v="12551.94"/>
  </r>
  <r>
    <x v="270"/>
    <s v="Herbata czarna 100g"/>
    <s v="Spożywcze"/>
    <x v="23"/>
    <n v="0"/>
    <n v="47.36"/>
    <n v="0"/>
  </r>
  <r>
    <x v="271"/>
    <s v="Czajnik elektryczny"/>
    <s v="AGD"/>
    <x v="0"/>
    <n v="7"/>
    <n v="126.99"/>
    <n v="888.93"/>
  </r>
  <r>
    <x v="271"/>
    <s v="Czajnik elektryczny"/>
    <s v="AGD"/>
    <x v="1"/>
    <n v="9"/>
    <n v="133.05000000000001"/>
    <n v="1197.45"/>
  </r>
  <r>
    <x v="271"/>
    <s v="Czajnik elektryczny"/>
    <s v="AGD"/>
    <x v="2"/>
    <n v="10"/>
    <n v="130.91"/>
    <n v="1309.0999999999999"/>
  </r>
  <r>
    <x v="271"/>
    <s v="Czajnik elektryczny"/>
    <s v="AGD"/>
    <x v="3"/>
    <n v="8"/>
    <n v="134.16"/>
    <n v="1073.28"/>
  </r>
  <r>
    <x v="271"/>
    <s v="Czajnik elektryczny"/>
    <s v="AGD"/>
    <x v="4"/>
    <n v="9"/>
    <n v="136.34"/>
    <n v="1227.06"/>
  </r>
  <r>
    <x v="271"/>
    <s v="Czajnik elektryczny"/>
    <s v="AGD"/>
    <x v="5"/>
    <n v="7"/>
    <n v="133.19"/>
    <n v="932.32999999999993"/>
  </r>
  <r>
    <x v="271"/>
    <s v="Czajnik elektryczny"/>
    <s v="AGD"/>
    <x v="6"/>
    <n v="5"/>
    <n v="124.06"/>
    <n v="620.29999999999995"/>
  </r>
  <r>
    <x v="271"/>
    <s v="Czajnik elektryczny"/>
    <s v="AGD"/>
    <x v="7"/>
    <n v="4"/>
    <n v="129.72"/>
    <n v="518.88"/>
  </r>
  <r>
    <x v="271"/>
    <s v="Czajnik elektryczny"/>
    <s v="AGD"/>
    <x v="8"/>
    <n v="3"/>
    <n v="136.32"/>
    <n v="408.96"/>
  </r>
  <r>
    <x v="271"/>
    <s v="Czajnik elektryczny"/>
    <s v="AGD"/>
    <x v="9"/>
    <n v="2"/>
    <n v="136.72999999999999"/>
    <n v="273.45999999999998"/>
  </r>
  <r>
    <x v="271"/>
    <s v="Czajnik elektryczny"/>
    <s v="AGD"/>
    <x v="10"/>
    <n v="2"/>
    <n v="127.89"/>
    <n v="255.78"/>
  </r>
  <r>
    <x v="271"/>
    <s v="Czajnik elektryczny"/>
    <s v="AGD"/>
    <x v="11"/>
    <n v="4"/>
    <n v="130.94999999999999"/>
    <n v="523.79999999999995"/>
  </r>
  <r>
    <x v="271"/>
    <s v="Czajnik elektryczny"/>
    <s v="AGD"/>
    <x v="12"/>
    <n v="5"/>
    <n v="131.35"/>
    <n v="656.75"/>
  </r>
  <r>
    <x v="271"/>
    <s v="Czajnik elektryczny"/>
    <s v="AGD"/>
    <x v="13"/>
    <n v="9"/>
    <n v="127.46"/>
    <n v="1147.1399999999999"/>
  </r>
  <r>
    <x v="271"/>
    <s v="Czajnik elektryczny"/>
    <s v="AGD"/>
    <x v="14"/>
    <n v="10"/>
    <n v="127.17"/>
    <n v="1271.7"/>
  </r>
  <r>
    <x v="271"/>
    <s v="Czajnik elektryczny"/>
    <s v="AGD"/>
    <x v="15"/>
    <n v="10"/>
    <n v="135.29"/>
    <n v="1352.8999999999999"/>
  </r>
  <r>
    <x v="271"/>
    <s v="Czajnik elektryczny"/>
    <s v="AGD"/>
    <x v="16"/>
    <n v="6"/>
    <n v="129.83000000000001"/>
    <n v="778.98"/>
  </r>
  <r>
    <x v="271"/>
    <s v="Czajnik elektryczny"/>
    <s v="AGD"/>
    <x v="17"/>
    <n v="7"/>
    <n v="130.93"/>
    <n v="916.51"/>
  </r>
  <r>
    <x v="271"/>
    <s v="Czajnik elektryczny"/>
    <s v="AGD"/>
    <x v="18"/>
    <n v="4"/>
    <n v="131.69"/>
    <n v="526.76"/>
  </r>
  <r>
    <x v="271"/>
    <s v="Czajnik elektryczny"/>
    <s v="AGD"/>
    <x v="19"/>
    <n v="3"/>
    <n v="129.22999999999999"/>
    <n v="387.68999999999994"/>
  </r>
  <r>
    <x v="271"/>
    <s v="Czajnik elektryczny"/>
    <s v="AGD"/>
    <x v="20"/>
    <n v="3"/>
    <n v="125.9"/>
    <n v="377.70000000000005"/>
  </r>
  <r>
    <x v="271"/>
    <s v="Czajnik elektryczny"/>
    <s v="AGD"/>
    <x v="21"/>
    <n v="2"/>
    <n v="127.87"/>
    <n v="255.74"/>
  </r>
  <r>
    <x v="271"/>
    <s v="Czajnik elektryczny"/>
    <s v="AGD"/>
    <x v="22"/>
    <n v="3"/>
    <n v="129.26"/>
    <n v="387.78"/>
  </r>
  <r>
    <x v="271"/>
    <s v="Czajnik elektryczny"/>
    <s v="AGD"/>
    <x v="23"/>
    <n v="5"/>
    <n v="124.37"/>
    <n v="621.85"/>
  </r>
  <r>
    <x v="272"/>
    <s v="Samochodzik zdalnie sterowany Advanced"/>
    <s v="Zabawki"/>
    <x v="0"/>
    <n v="12"/>
    <n v="245.53"/>
    <n v="2946.36"/>
  </r>
  <r>
    <x v="272"/>
    <s v="Samochodzik zdalnie sterowany Advanced"/>
    <s v="Zabawki"/>
    <x v="1"/>
    <n v="15"/>
    <n v="244.44"/>
    <n v="3666.6"/>
  </r>
  <r>
    <x v="272"/>
    <s v="Samochodzik zdalnie sterowany Advanced"/>
    <s v="Zabawki"/>
    <x v="2"/>
    <n v="8"/>
    <n v="246.17"/>
    <n v="1969.36"/>
  </r>
  <r>
    <x v="272"/>
    <s v="Samochodzik zdalnie sterowany Advanced"/>
    <s v="Zabawki"/>
    <x v="3"/>
    <n v="4"/>
    <n v="231.24"/>
    <n v="924.96"/>
  </r>
  <r>
    <x v="272"/>
    <s v="Samochodzik zdalnie sterowany Advanced"/>
    <s v="Zabawki"/>
    <x v="4"/>
    <n v="10"/>
    <n v="250.4"/>
    <n v="2504"/>
  </r>
  <r>
    <x v="272"/>
    <s v="Samochodzik zdalnie sterowany Advanced"/>
    <s v="Zabawki"/>
    <x v="5"/>
    <n v="15"/>
    <n v="233.49"/>
    <n v="3502.3500000000004"/>
  </r>
  <r>
    <x v="272"/>
    <s v="Samochodzik zdalnie sterowany Advanced"/>
    <s v="Zabawki"/>
    <x v="6"/>
    <n v="18"/>
    <n v="248.91"/>
    <n v="4480.38"/>
  </r>
  <r>
    <x v="272"/>
    <s v="Samochodzik zdalnie sterowany Advanced"/>
    <s v="Zabawki"/>
    <x v="7"/>
    <n v="28"/>
    <n v="238.9"/>
    <n v="6689.2"/>
  </r>
  <r>
    <x v="272"/>
    <s v="Samochodzik zdalnie sterowany Advanced"/>
    <s v="Zabawki"/>
    <x v="8"/>
    <n v="28"/>
    <n v="237.99"/>
    <n v="6663.72"/>
  </r>
  <r>
    <x v="272"/>
    <s v="Samochodzik zdalnie sterowany Advanced"/>
    <s v="Zabawki"/>
    <x v="9"/>
    <n v="31"/>
    <n v="251.92"/>
    <n v="7809.5199999999995"/>
  </r>
  <r>
    <x v="272"/>
    <s v="Samochodzik zdalnie sterowany Advanced"/>
    <s v="Zabawki"/>
    <x v="10"/>
    <n v="31"/>
    <n v="252.69"/>
    <n v="7833.39"/>
  </r>
  <r>
    <x v="272"/>
    <s v="Samochodzik zdalnie sterowany Advanced"/>
    <s v="Zabawki"/>
    <x v="11"/>
    <n v="22"/>
    <n v="229.43"/>
    <n v="5047.46"/>
  </r>
  <r>
    <x v="272"/>
    <s v="Samochodzik zdalnie sterowany Advanced"/>
    <s v="Zabawki"/>
    <x v="12"/>
    <n v="20"/>
    <n v="252.65"/>
    <n v="5053"/>
  </r>
  <r>
    <x v="272"/>
    <s v="Samochodzik zdalnie sterowany Advanced"/>
    <s v="Zabawki"/>
    <x v="13"/>
    <n v="10"/>
    <n v="245.98"/>
    <n v="2459.7999999999997"/>
  </r>
  <r>
    <x v="272"/>
    <s v="Samochodzik zdalnie sterowany Advanced"/>
    <s v="Zabawki"/>
    <x v="14"/>
    <n v="8"/>
    <n v="250.12"/>
    <n v="2000.96"/>
  </r>
  <r>
    <x v="272"/>
    <s v="Samochodzik zdalnie sterowany Advanced"/>
    <s v="Zabawki"/>
    <x v="15"/>
    <n v="6"/>
    <n v="232.3"/>
    <n v="1393.8000000000002"/>
  </r>
  <r>
    <x v="272"/>
    <s v="Samochodzik zdalnie sterowany Advanced"/>
    <s v="Zabawki"/>
    <x v="16"/>
    <n v="9"/>
    <n v="245.01"/>
    <n v="2205.09"/>
  </r>
  <r>
    <x v="272"/>
    <s v="Samochodzik zdalnie sterowany Advanced"/>
    <s v="Zabawki"/>
    <x v="17"/>
    <n v="15"/>
    <n v="235.02"/>
    <n v="3525.3"/>
  </r>
  <r>
    <x v="272"/>
    <s v="Samochodzik zdalnie sterowany Advanced"/>
    <s v="Zabawki"/>
    <x v="18"/>
    <n v="13"/>
    <n v="252.35"/>
    <n v="3280.5499999999997"/>
  </r>
  <r>
    <x v="272"/>
    <s v="Samochodzik zdalnie sterowany Advanced"/>
    <s v="Zabawki"/>
    <x v="19"/>
    <n v="25"/>
    <n v="251.99"/>
    <n v="6299.75"/>
  </r>
  <r>
    <x v="272"/>
    <s v="Samochodzik zdalnie sterowany Advanced"/>
    <s v="Zabawki"/>
    <x v="20"/>
    <n v="26"/>
    <n v="251.54"/>
    <n v="6540.04"/>
  </r>
  <r>
    <x v="272"/>
    <s v="Samochodzik zdalnie sterowany Advanced"/>
    <s v="Zabawki"/>
    <x v="21"/>
    <n v="38"/>
    <n v="245.75"/>
    <n v="9338.5"/>
  </r>
  <r>
    <x v="272"/>
    <s v="Samochodzik zdalnie sterowany Advanced"/>
    <s v="Zabawki"/>
    <x v="22"/>
    <n v="36"/>
    <n v="245.21"/>
    <n v="8827.56"/>
  </r>
  <r>
    <x v="272"/>
    <s v="Samochodzik zdalnie sterowany Advanced"/>
    <s v="Zabawki"/>
    <x v="23"/>
    <n v="24"/>
    <n v="235.29"/>
    <n v="5646.96"/>
  </r>
  <r>
    <x v="273"/>
    <s v="Toster Premium"/>
    <s v="AGD"/>
    <x v="0"/>
    <n v="8"/>
    <n v="110.98"/>
    <n v="887.84"/>
  </r>
  <r>
    <x v="273"/>
    <s v="Toster Premium"/>
    <s v="AGD"/>
    <x v="1"/>
    <n v="3"/>
    <n v="111.55"/>
    <n v="334.65"/>
  </r>
  <r>
    <x v="273"/>
    <s v="Toster Premium"/>
    <s v="AGD"/>
    <x v="2"/>
    <n v="4"/>
    <n v="111.31"/>
    <n v="445.24"/>
  </r>
  <r>
    <x v="273"/>
    <s v="Toster Premium"/>
    <s v="AGD"/>
    <x v="3"/>
    <n v="5"/>
    <n v="109.91"/>
    <n v="549.54999999999995"/>
  </r>
  <r>
    <x v="273"/>
    <s v="Toster Premium"/>
    <s v="AGD"/>
    <x v="4"/>
    <n v="6"/>
    <n v="103.17"/>
    <n v="619.02"/>
  </r>
  <r>
    <x v="273"/>
    <s v="Toster Premium"/>
    <s v="AGD"/>
    <x v="5"/>
    <n v="14"/>
    <n v="107.3"/>
    <n v="1502.2"/>
  </r>
  <r>
    <x v="273"/>
    <s v="Toster Premium"/>
    <s v="AGD"/>
    <x v="6"/>
    <n v="14"/>
    <n v="112.16"/>
    <n v="1570.24"/>
  </r>
  <r>
    <x v="273"/>
    <s v="Toster Premium"/>
    <s v="AGD"/>
    <x v="7"/>
    <n v="20"/>
    <n v="110.29"/>
    <n v="2205.8000000000002"/>
  </r>
  <r>
    <x v="273"/>
    <s v="Toster Premium"/>
    <s v="AGD"/>
    <x v="8"/>
    <n v="16"/>
    <n v="113.31"/>
    <n v="1812.96"/>
  </r>
  <r>
    <x v="273"/>
    <s v="Toster Premium"/>
    <s v="AGD"/>
    <x v="9"/>
    <n v="16"/>
    <n v="105.13"/>
    <n v="1682.08"/>
  </r>
  <r>
    <x v="273"/>
    <s v="Toster Premium"/>
    <s v="AGD"/>
    <x v="10"/>
    <n v="12"/>
    <n v="107.48"/>
    <n v="1289.76"/>
  </r>
  <r>
    <x v="273"/>
    <s v="Toster Premium"/>
    <s v="AGD"/>
    <x v="11"/>
    <n v="9"/>
    <n v="112.44"/>
    <n v="1011.96"/>
  </r>
  <r>
    <x v="273"/>
    <s v="Toster Premium"/>
    <s v="AGD"/>
    <x v="12"/>
    <n v="7"/>
    <n v="103.17"/>
    <n v="722.19"/>
  </r>
  <r>
    <x v="273"/>
    <s v="Toster Premium"/>
    <s v="AGD"/>
    <x v="13"/>
    <n v="4"/>
    <n v="103.36"/>
    <n v="413.44"/>
  </r>
  <r>
    <x v="273"/>
    <s v="Toster Premium"/>
    <s v="AGD"/>
    <x v="14"/>
    <n v="5"/>
    <n v="110.35"/>
    <n v="551.75"/>
  </r>
  <r>
    <x v="273"/>
    <s v="Toster Premium"/>
    <s v="AGD"/>
    <x v="15"/>
    <n v="6"/>
    <n v="103.2"/>
    <n v="619.20000000000005"/>
  </r>
  <r>
    <x v="273"/>
    <s v="Toster Premium"/>
    <s v="AGD"/>
    <x v="16"/>
    <n v="11"/>
    <n v="109.39"/>
    <n v="1203.29"/>
  </r>
  <r>
    <x v="273"/>
    <s v="Toster Premium"/>
    <s v="AGD"/>
    <x v="17"/>
    <n v="13"/>
    <n v="111.25"/>
    <n v="1446.25"/>
  </r>
  <r>
    <x v="273"/>
    <s v="Toster Premium"/>
    <s v="AGD"/>
    <x v="18"/>
    <n v="18"/>
    <n v="110.78"/>
    <n v="1994.04"/>
  </r>
  <r>
    <x v="273"/>
    <s v="Toster Premium"/>
    <s v="AGD"/>
    <x v="19"/>
    <n v="15"/>
    <n v="104.1"/>
    <n v="1561.5"/>
  </r>
  <r>
    <x v="273"/>
    <s v="Toster Premium"/>
    <s v="AGD"/>
    <x v="20"/>
    <n v="17"/>
    <n v="112.22"/>
    <n v="1907.74"/>
  </r>
  <r>
    <x v="273"/>
    <s v="Toster Premium"/>
    <s v="AGD"/>
    <x v="21"/>
    <n v="26"/>
    <n v="107.62"/>
    <n v="2798.12"/>
  </r>
  <r>
    <x v="273"/>
    <s v="Toster Premium"/>
    <s v="AGD"/>
    <x v="22"/>
    <n v="17"/>
    <n v="112.99"/>
    <n v="1920.83"/>
  </r>
  <r>
    <x v="273"/>
    <s v="Toster Premium"/>
    <s v="AGD"/>
    <x v="23"/>
    <n v="4"/>
    <n v="105.71"/>
    <n v="422.84"/>
  </r>
  <r>
    <x v="274"/>
    <s v="Krzesło biurowe Premium"/>
    <s v="Meble"/>
    <x v="0"/>
    <n v="8"/>
    <n v="252.4"/>
    <n v="2019.2"/>
  </r>
  <r>
    <x v="274"/>
    <s v="Krzesło biurowe Premium"/>
    <s v="Meble"/>
    <x v="1"/>
    <n v="0"/>
    <n v="238.6"/>
    <n v="0"/>
  </r>
  <r>
    <x v="274"/>
    <s v="Krzesło biurowe Premium"/>
    <s v="Meble"/>
    <x v="2"/>
    <n v="0"/>
    <n v="258.14999999999998"/>
    <n v="0"/>
  </r>
  <r>
    <x v="274"/>
    <s v="Krzesło biurowe Premium"/>
    <s v="Meble"/>
    <x v="3"/>
    <n v="0"/>
    <n v="260.62"/>
    <n v="0"/>
  </r>
  <r>
    <x v="274"/>
    <s v="Krzesło biurowe Premium"/>
    <s v="Meble"/>
    <x v="4"/>
    <n v="0"/>
    <n v="238.01"/>
    <n v="0"/>
  </r>
  <r>
    <x v="274"/>
    <s v="Krzesło biurowe Premium"/>
    <s v="Meble"/>
    <x v="5"/>
    <n v="4"/>
    <n v="260.95"/>
    <n v="1043.8"/>
  </r>
  <r>
    <x v="274"/>
    <s v="Krzesło biurowe Premium"/>
    <s v="Meble"/>
    <x v="6"/>
    <n v="2"/>
    <n v="250.22"/>
    <n v="500.44"/>
  </r>
  <r>
    <x v="274"/>
    <s v="Krzesło biurowe Premium"/>
    <s v="Meble"/>
    <x v="7"/>
    <n v="0"/>
    <n v="249.43"/>
    <n v="0"/>
  </r>
  <r>
    <x v="274"/>
    <s v="Krzesło biurowe Premium"/>
    <s v="Meble"/>
    <x v="8"/>
    <n v="7"/>
    <n v="258.88"/>
    <n v="1812.1599999999999"/>
  </r>
  <r>
    <x v="274"/>
    <s v="Krzesło biurowe Premium"/>
    <s v="Meble"/>
    <x v="9"/>
    <n v="0"/>
    <n v="240.27"/>
    <n v="0"/>
  </r>
  <r>
    <x v="274"/>
    <s v="Krzesło biurowe Premium"/>
    <s v="Meble"/>
    <x v="10"/>
    <n v="0"/>
    <n v="242.21"/>
    <n v="0"/>
  </r>
  <r>
    <x v="274"/>
    <s v="Krzesło biurowe Premium"/>
    <s v="Meble"/>
    <x v="11"/>
    <n v="0"/>
    <n v="253.18"/>
    <n v="0"/>
  </r>
  <r>
    <x v="274"/>
    <s v="Krzesło biurowe Premium"/>
    <s v="Meble"/>
    <x v="12"/>
    <n v="0"/>
    <n v="248.31"/>
    <n v="0"/>
  </r>
  <r>
    <x v="274"/>
    <s v="Krzesło biurowe Premium"/>
    <s v="Meble"/>
    <x v="13"/>
    <n v="0"/>
    <n v="240.77"/>
    <n v="0"/>
  </r>
  <r>
    <x v="274"/>
    <s v="Krzesło biurowe Premium"/>
    <s v="Meble"/>
    <x v="14"/>
    <n v="5"/>
    <n v="261.51"/>
    <n v="1307.55"/>
  </r>
  <r>
    <x v="274"/>
    <s v="Krzesło biurowe Premium"/>
    <s v="Meble"/>
    <x v="15"/>
    <n v="5"/>
    <n v="248.66"/>
    <n v="1243.3"/>
  </r>
  <r>
    <x v="274"/>
    <s v="Krzesło biurowe Premium"/>
    <s v="Meble"/>
    <x v="16"/>
    <n v="12"/>
    <n v="259.38"/>
    <n v="3112.56"/>
  </r>
  <r>
    <x v="274"/>
    <s v="Krzesło biurowe Premium"/>
    <s v="Meble"/>
    <x v="17"/>
    <n v="0"/>
    <n v="248.76"/>
    <n v="0"/>
  </r>
  <r>
    <x v="274"/>
    <s v="Krzesło biurowe Premium"/>
    <s v="Meble"/>
    <x v="18"/>
    <n v="0"/>
    <n v="248.46"/>
    <n v="0"/>
  </r>
  <r>
    <x v="274"/>
    <s v="Krzesło biurowe Premium"/>
    <s v="Meble"/>
    <x v="19"/>
    <n v="7"/>
    <n v="254.95"/>
    <n v="1784.6499999999999"/>
  </r>
  <r>
    <x v="274"/>
    <s v="Krzesło biurowe Premium"/>
    <s v="Meble"/>
    <x v="20"/>
    <n v="8"/>
    <n v="262.77"/>
    <n v="2102.16"/>
  </r>
  <r>
    <x v="274"/>
    <s v="Krzesło biurowe Premium"/>
    <s v="Meble"/>
    <x v="21"/>
    <n v="9"/>
    <n v="244.26"/>
    <n v="2198.34"/>
  </r>
  <r>
    <x v="274"/>
    <s v="Krzesło biurowe Premium"/>
    <s v="Meble"/>
    <x v="22"/>
    <n v="3"/>
    <n v="259.05"/>
    <n v="777.15000000000009"/>
  </r>
  <r>
    <x v="274"/>
    <s v="Krzesło biurowe Premium"/>
    <s v="Meble"/>
    <x v="23"/>
    <n v="2"/>
    <n v="259.06"/>
    <n v="518.12"/>
  </r>
  <r>
    <x v="275"/>
    <s v="Wycieraczki samochodowe Compact"/>
    <s v="Motoryzacja"/>
    <x v="0"/>
    <n v="9"/>
    <n v="64.760000000000005"/>
    <n v="582.84"/>
  </r>
  <r>
    <x v="275"/>
    <s v="Wycieraczki samochodowe Compact"/>
    <s v="Motoryzacja"/>
    <x v="1"/>
    <n v="7"/>
    <n v="64.989999999999995"/>
    <n v="454.92999999999995"/>
  </r>
  <r>
    <x v="275"/>
    <s v="Wycieraczki samochodowe Compact"/>
    <s v="Motoryzacja"/>
    <x v="2"/>
    <n v="9"/>
    <n v="64.97"/>
    <n v="584.73"/>
  </r>
  <r>
    <x v="275"/>
    <s v="Wycieraczki samochodowe Compact"/>
    <s v="Motoryzacja"/>
    <x v="3"/>
    <n v="9"/>
    <n v="70.77"/>
    <n v="636.92999999999995"/>
  </r>
  <r>
    <x v="275"/>
    <s v="Wycieraczki samochodowe Compact"/>
    <s v="Motoryzacja"/>
    <x v="4"/>
    <n v="8"/>
    <n v="66.87"/>
    <n v="534.96"/>
  </r>
  <r>
    <x v="275"/>
    <s v="Wycieraczki samochodowe Compact"/>
    <s v="Motoryzacja"/>
    <x v="5"/>
    <n v="8"/>
    <n v="68.91"/>
    <n v="551.28"/>
  </r>
  <r>
    <x v="275"/>
    <s v="Wycieraczki samochodowe Compact"/>
    <s v="Motoryzacja"/>
    <x v="6"/>
    <n v="9"/>
    <n v="64.849999999999994"/>
    <n v="583.65"/>
  </r>
  <r>
    <x v="275"/>
    <s v="Wycieraczki samochodowe Compact"/>
    <s v="Motoryzacja"/>
    <x v="7"/>
    <n v="8"/>
    <n v="65.819999999999993"/>
    <n v="526.55999999999995"/>
  </r>
  <r>
    <x v="275"/>
    <s v="Wycieraczki samochodowe Compact"/>
    <s v="Motoryzacja"/>
    <x v="8"/>
    <n v="8"/>
    <n v="69.48"/>
    <n v="555.84"/>
  </r>
  <r>
    <x v="275"/>
    <s v="Wycieraczki samochodowe Compact"/>
    <s v="Motoryzacja"/>
    <x v="9"/>
    <n v="8"/>
    <n v="64.099999999999994"/>
    <n v="512.79999999999995"/>
  </r>
  <r>
    <x v="275"/>
    <s v="Wycieraczki samochodowe Compact"/>
    <s v="Motoryzacja"/>
    <x v="10"/>
    <n v="7"/>
    <n v="66.760000000000005"/>
    <n v="467.32000000000005"/>
  </r>
  <r>
    <x v="275"/>
    <s v="Wycieraczki samochodowe Compact"/>
    <s v="Motoryzacja"/>
    <x v="11"/>
    <n v="8"/>
    <n v="64.31"/>
    <n v="514.48"/>
  </r>
  <r>
    <x v="275"/>
    <s v="Wycieraczki samochodowe Compact"/>
    <s v="Motoryzacja"/>
    <x v="12"/>
    <n v="8"/>
    <n v="65.23"/>
    <n v="521.84"/>
  </r>
  <r>
    <x v="275"/>
    <s v="Wycieraczki samochodowe Compact"/>
    <s v="Motoryzacja"/>
    <x v="13"/>
    <n v="8"/>
    <n v="64.319999999999993"/>
    <n v="514.55999999999995"/>
  </r>
  <r>
    <x v="275"/>
    <s v="Wycieraczki samochodowe Compact"/>
    <s v="Motoryzacja"/>
    <x v="14"/>
    <n v="7"/>
    <n v="64.8"/>
    <n v="453.59999999999997"/>
  </r>
  <r>
    <x v="275"/>
    <s v="Wycieraczki samochodowe Compact"/>
    <s v="Motoryzacja"/>
    <x v="15"/>
    <n v="7"/>
    <n v="67.540000000000006"/>
    <n v="472.78000000000003"/>
  </r>
  <r>
    <x v="275"/>
    <s v="Wycieraczki samochodowe Compact"/>
    <s v="Motoryzacja"/>
    <x v="16"/>
    <n v="7"/>
    <n v="65.650000000000006"/>
    <n v="459.55000000000007"/>
  </r>
  <r>
    <x v="275"/>
    <s v="Wycieraczki samochodowe Compact"/>
    <s v="Motoryzacja"/>
    <x v="17"/>
    <n v="7"/>
    <n v="69.13"/>
    <n v="483.90999999999997"/>
  </r>
  <r>
    <x v="275"/>
    <s v="Wycieraczki samochodowe Compact"/>
    <s v="Motoryzacja"/>
    <x v="18"/>
    <n v="8"/>
    <n v="69.17"/>
    <n v="553.36"/>
  </r>
  <r>
    <x v="275"/>
    <s v="Wycieraczki samochodowe Compact"/>
    <s v="Motoryzacja"/>
    <x v="19"/>
    <n v="8"/>
    <n v="70.53"/>
    <n v="564.24"/>
  </r>
  <r>
    <x v="275"/>
    <s v="Wycieraczki samochodowe Compact"/>
    <s v="Motoryzacja"/>
    <x v="20"/>
    <n v="6"/>
    <n v="65.22"/>
    <n v="391.32"/>
  </r>
  <r>
    <x v="275"/>
    <s v="Wycieraczki samochodowe Compact"/>
    <s v="Motoryzacja"/>
    <x v="21"/>
    <n v="8"/>
    <n v="68.8"/>
    <n v="550.4"/>
  </r>
  <r>
    <x v="275"/>
    <s v="Wycieraczki samochodowe Compact"/>
    <s v="Motoryzacja"/>
    <x v="22"/>
    <n v="7"/>
    <n v="70.180000000000007"/>
    <n v="491.26000000000005"/>
  </r>
  <r>
    <x v="275"/>
    <s v="Wycieraczki samochodowe Compact"/>
    <s v="Motoryzacja"/>
    <x v="23"/>
    <n v="7"/>
    <n v="66.349999999999994"/>
    <n v="464.44999999999993"/>
  </r>
  <r>
    <x v="276"/>
    <s v="Czekolada mleczna Eco"/>
    <s v="Spożywcze"/>
    <x v="0"/>
    <n v="4"/>
    <n v="36.85"/>
    <n v="147.4"/>
  </r>
  <r>
    <x v="276"/>
    <s v="Czekolada mleczna Eco"/>
    <s v="Spożywcze"/>
    <x v="1"/>
    <n v="0"/>
    <n v="36.19"/>
    <n v="0"/>
  </r>
  <r>
    <x v="276"/>
    <s v="Czekolada mleczna Eco"/>
    <s v="Spożywcze"/>
    <x v="2"/>
    <n v="0"/>
    <n v="36.229999999999997"/>
    <n v="0"/>
  </r>
  <r>
    <x v="276"/>
    <s v="Czekolada mleczna Eco"/>
    <s v="Spożywcze"/>
    <x v="3"/>
    <n v="7"/>
    <n v="35.39"/>
    <n v="247.73000000000002"/>
  </r>
  <r>
    <x v="276"/>
    <s v="Czekolada mleczna Eco"/>
    <s v="Spożywcze"/>
    <x v="4"/>
    <n v="11"/>
    <n v="35.869999999999997"/>
    <n v="394.57"/>
  </r>
  <r>
    <x v="276"/>
    <s v="Czekolada mleczna Eco"/>
    <s v="Spożywcze"/>
    <x v="5"/>
    <n v="23"/>
    <n v="34.46"/>
    <n v="792.58"/>
  </r>
  <r>
    <x v="276"/>
    <s v="Czekolada mleczna Eco"/>
    <s v="Spożywcze"/>
    <x v="6"/>
    <n v="8"/>
    <n v="36.5"/>
    <n v="292"/>
  </r>
  <r>
    <x v="276"/>
    <s v="Czekolada mleczna Eco"/>
    <s v="Spożywcze"/>
    <x v="7"/>
    <n v="0"/>
    <n v="34.33"/>
    <n v="0"/>
  </r>
  <r>
    <x v="276"/>
    <s v="Czekolada mleczna Eco"/>
    <s v="Spożywcze"/>
    <x v="8"/>
    <n v="5"/>
    <n v="35.42"/>
    <n v="177.10000000000002"/>
  </r>
  <r>
    <x v="276"/>
    <s v="Czekolada mleczna Eco"/>
    <s v="Spożywcze"/>
    <x v="9"/>
    <n v="6"/>
    <n v="35.229999999999997"/>
    <n v="211.38"/>
  </r>
  <r>
    <x v="276"/>
    <s v="Czekolada mleczna Eco"/>
    <s v="Spożywcze"/>
    <x v="10"/>
    <n v="16"/>
    <n v="37.07"/>
    <n v="593.12"/>
  </r>
  <r>
    <x v="276"/>
    <s v="Czekolada mleczna Eco"/>
    <s v="Spożywcze"/>
    <x v="11"/>
    <n v="11"/>
    <n v="37.28"/>
    <n v="410.08000000000004"/>
  </r>
  <r>
    <x v="276"/>
    <s v="Czekolada mleczna Eco"/>
    <s v="Spożywcze"/>
    <x v="12"/>
    <n v="13"/>
    <n v="34.67"/>
    <n v="450.71000000000004"/>
  </r>
  <r>
    <x v="276"/>
    <s v="Czekolada mleczna Eco"/>
    <s v="Spożywcze"/>
    <x v="13"/>
    <n v="9"/>
    <n v="36.93"/>
    <n v="332.37"/>
  </r>
  <r>
    <x v="276"/>
    <s v="Czekolada mleczna Eco"/>
    <s v="Spożywcze"/>
    <x v="14"/>
    <n v="7"/>
    <n v="35.130000000000003"/>
    <n v="245.91000000000003"/>
  </r>
  <r>
    <x v="276"/>
    <s v="Czekolada mleczna Eco"/>
    <s v="Spożywcze"/>
    <x v="15"/>
    <n v="4"/>
    <n v="36.79"/>
    <n v="147.16"/>
  </r>
  <r>
    <x v="276"/>
    <s v="Czekolada mleczna Eco"/>
    <s v="Spożywcze"/>
    <x v="16"/>
    <n v="0"/>
    <n v="35.200000000000003"/>
    <n v="0"/>
  </r>
  <r>
    <x v="276"/>
    <s v="Czekolada mleczna Eco"/>
    <s v="Spożywcze"/>
    <x v="17"/>
    <n v="14"/>
    <n v="34.119999999999997"/>
    <n v="477.67999999999995"/>
  </r>
  <r>
    <x v="276"/>
    <s v="Czekolada mleczna Eco"/>
    <s v="Spożywcze"/>
    <x v="18"/>
    <n v="0"/>
    <n v="34.89"/>
    <n v="0"/>
  </r>
  <r>
    <x v="276"/>
    <s v="Czekolada mleczna Eco"/>
    <s v="Spożywcze"/>
    <x v="19"/>
    <n v="15"/>
    <n v="33.94"/>
    <n v="509.09999999999997"/>
  </r>
  <r>
    <x v="276"/>
    <s v="Czekolada mleczna Eco"/>
    <s v="Spożywcze"/>
    <x v="20"/>
    <n v="0"/>
    <n v="35.68"/>
    <n v="0"/>
  </r>
  <r>
    <x v="276"/>
    <s v="Czekolada mleczna Eco"/>
    <s v="Spożywcze"/>
    <x v="21"/>
    <n v="13"/>
    <n v="36.5"/>
    <n v="474.5"/>
  </r>
  <r>
    <x v="276"/>
    <s v="Czekolada mleczna Eco"/>
    <s v="Spożywcze"/>
    <x v="22"/>
    <n v="5"/>
    <n v="36.479999999999997"/>
    <n v="182.39999999999998"/>
  </r>
  <r>
    <x v="276"/>
    <s v="Czekolada mleczna Eco"/>
    <s v="Spożywcze"/>
    <x v="23"/>
    <n v="11"/>
    <n v="36.93"/>
    <n v="406.23"/>
  </r>
  <r>
    <x v="277"/>
    <s v="Lampa biurkowa"/>
    <s v="Oświetlenie"/>
    <x v="0"/>
    <n v="4"/>
    <n v="193.32"/>
    <n v="773.28"/>
  </r>
  <r>
    <x v="277"/>
    <s v="Lampa biurkowa"/>
    <s v="Oświetlenie"/>
    <x v="1"/>
    <n v="5"/>
    <n v="188.13"/>
    <n v="940.65"/>
  </r>
  <r>
    <x v="277"/>
    <s v="Lampa biurkowa"/>
    <s v="Oświetlenie"/>
    <x v="2"/>
    <n v="9"/>
    <n v="186.04"/>
    <n v="1674.36"/>
  </r>
  <r>
    <x v="277"/>
    <s v="Lampa biurkowa"/>
    <s v="Oświetlenie"/>
    <x v="3"/>
    <n v="7"/>
    <n v="183.41"/>
    <n v="1283.8699999999999"/>
  </r>
  <r>
    <x v="277"/>
    <s v="Lampa biurkowa"/>
    <s v="Oświetlenie"/>
    <x v="4"/>
    <n v="6"/>
    <n v="191.3"/>
    <n v="1147.8000000000002"/>
  </r>
  <r>
    <x v="277"/>
    <s v="Lampa biurkowa"/>
    <s v="Oświetlenie"/>
    <x v="5"/>
    <n v="3"/>
    <n v="195.56"/>
    <n v="586.68000000000006"/>
  </r>
  <r>
    <x v="277"/>
    <s v="Lampa biurkowa"/>
    <s v="Oświetlenie"/>
    <x v="6"/>
    <n v="2"/>
    <n v="200.15"/>
    <n v="400.3"/>
  </r>
  <r>
    <x v="277"/>
    <s v="Lampa biurkowa"/>
    <s v="Oświetlenie"/>
    <x v="7"/>
    <n v="1"/>
    <n v="200.21"/>
    <n v="200.21"/>
  </r>
  <r>
    <x v="277"/>
    <s v="Lampa biurkowa"/>
    <s v="Oświetlenie"/>
    <x v="8"/>
    <n v="1"/>
    <n v="187.12"/>
    <n v="187.12"/>
  </r>
  <r>
    <x v="277"/>
    <s v="Lampa biurkowa"/>
    <s v="Oświetlenie"/>
    <x v="9"/>
    <n v="2"/>
    <n v="188.48"/>
    <n v="376.96"/>
  </r>
  <r>
    <x v="277"/>
    <s v="Lampa biurkowa"/>
    <s v="Oświetlenie"/>
    <x v="10"/>
    <n v="3"/>
    <n v="185.15"/>
    <n v="555.45000000000005"/>
  </r>
  <r>
    <x v="277"/>
    <s v="Lampa biurkowa"/>
    <s v="Oświetlenie"/>
    <x v="11"/>
    <n v="5"/>
    <n v="187.82"/>
    <n v="939.09999999999991"/>
  </r>
  <r>
    <x v="277"/>
    <s v="Lampa biurkowa"/>
    <s v="Oświetlenie"/>
    <x v="12"/>
    <n v="6"/>
    <n v="181.55"/>
    <n v="1089.3000000000002"/>
  </r>
  <r>
    <x v="277"/>
    <s v="Lampa biurkowa"/>
    <s v="Oświetlenie"/>
    <x v="13"/>
    <n v="8"/>
    <n v="192.69"/>
    <n v="1541.52"/>
  </r>
  <r>
    <x v="277"/>
    <s v="Lampa biurkowa"/>
    <s v="Oświetlenie"/>
    <x v="14"/>
    <n v="9"/>
    <n v="192.74"/>
    <n v="1734.66"/>
  </r>
  <r>
    <x v="277"/>
    <s v="Lampa biurkowa"/>
    <s v="Oświetlenie"/>
    <x v="15"/>
    <n v="8"/>
    <n v="189.04"/>
    <n v="1512.32"/>
  </r>
  <r>
    <x v="277"/>
    <s v="Lampa biurkowa"/>
    <s v="Oświetlenie"/>
    <x v="16"/>
    <n v="7"/>
    <n v="182.04"/>
    <n v="1274.28"/>
  </r>
  <r>
    <x v="277"/>
    <s v="Lampa biurkowa"/>
    <s v="Oświetlenie"/>
    <x v="17"/>
    <n v="5"/>
    <n v="195.24"/>
    <n v="976.2"/>
  </r>
  <r>
    <x v="277"/>
    <s v="Lampa biurkowa"/>
    <s v="Oświetlenie"/>
    <x v="18"/>
    <n v="2"/>
    <n v="186.23"/>
    <n v="372.46"/>
  </r>
  <r>
    <x v="277"/>
    <s v="Lampa biurkowa"/>
    <s v="Oświetlenie"/>
    <x v="19"/>
    <n v="2"/>
    <n v="185.9"/>
    <n v="371.8"/>
  </r>
  <r>
    <x v="277"/>
    <s v="Lampa biurkowa"/>
    <s v="Oświetlenie"/>
    <x v="20"/>
    <n v="1"/>
    <n v="182.76"/>
    <n v="182.76"/>
  </r>
  <r>
    <x v="277"/>
    <s v="Lampa biurkowa"/>
    <s v="Oświetlenie"/>
    <x v="21"/>
    <n v="3"/>
    <n v="190.82"/>
    <n v="572.46"/>
  </r>
  <r>
    <x v="277"/>
    <s v="Lampa biurkowa"/>
    <s v="Oświetlenie"/>
    <x v="22"/>
    <n v="5"/>
    <n v="190.2"/>
    <n v="951"/>
  </r>
  <r>
    <x v="277"/>
    <s v="Lampa biurkowa"/>
    <s v="Oświetlenie"/>
    <x v="23"/>
    <n v="6"/>
    <n v="190.09"/>
    <n v="1140.54"/>
  </r>
  <r>
    <x v="278"/>
    <s v="Żelazko parowe Pro"/>
    <s v="AGD"/>
    <x v="0"/>
    <n v="0"/>
    <n v="297.49"/>
    <n v="0"/>
  </r>
  <r>
    <x v="278"/>
    <s v="Żelazko parowe Pro"/>
    <s v="AGD"/>
    <x v="1"/>
    <n v="1"/>
    <n v="289.64999999999998"/>
    <n v="289.64999999999998"/>
  </r>
  <r>
    <x v="278"/>
    <s v="Żelazko parowe Pro"/>
    <s v="AGD"/>
    <x v="2"/>
    <n v="3"/>
    <n v="293.91000000000003"/>
    <n v="881.73"/>
  </r>
  <r>
    <x v="278"/>
    <s v="Żelazko parowe Pro"/>
    <s v="AGD"/>
    <x v="3"/>
    <n v="5"/>
    <n v="306.91000000000003"/>
    <n v="1534.5500000000002"/>
  </r>
  <r>
    <x v="278"/>
    <s v="Żelazko parowe Pro"/>
    <s v="AGD"/>
    <x v="4"/>
    <n v="8"/>
    <n v="284.7"/>
    <n v="2277.6"/>
  </r>
  <r>
    <x v="278"/>
    <s v="Żelazko parowe Pro"/>
    <s v="AGD"/>
    <x v="5"/>
    <n v="9"/>
    <n v="287.3"/>
    <n v="2585.7000000000003"/>
  </r>
  <r>
    <x v="278"/>
    <s v="Żelazko parowe Pro"/>
    <s v="AGD"/>
    <x v="6"/>
    <n v="11"/>
    <n v="311.02"/>
    <n v="3421.22"/>
  </r>
  <r>
    <x v="278"/>
    <s v="Żelazko parowe Pro"/>
    <s v="AGD"/>
    <x v="7"/>
    <n v="9"/>
    <n v="310.07"/>
    <n v="2790.63"/>
  </r>
  <r>
    <x v="278"/>
    <s v="Żelazko parowe Pro"/>
    <s v="AGD"/>
    <x v="8"/>
    <n v="7"/>
    <n v="293.83"/>
    <n v="2056.81"/>
  </r>
  <r>
    <x v="278"/>
    <s v="Żelazko parowe Pro"/>
    <s v="AGD"/>
    <x v="9"/>
    <n v="5"/>
    <n v="311.5"/>
    <n v="1557.5"/>
  </r>
  <r>
    <x v="278"/>
    <s v="Żelazko parowe Pro"/>
    <s v="AGD"/>
    <x v="10"/>
    <n v="4"/>
    <n v="301.18"/>
    <n v="1204.72"/>
  </r>
  <r>
    <x v="278"/>
    <s v="Żelazko parowe Pro"/>
    <s v="AGD"/>
    <x v="11"/>
    <n v="2"/>
    <n v="308.85000000000002"/>
    <n v="617.70000000000005"/>
  </r>
  <r>
    <x v="278"/>
    <s v="Żelazko parowe Pro"/>
    <s v="AGD"/>
    <x v="12"/>
    <n v="1"/>
    <n v="290.22000000000003"/>
    <n v="290.22000000000003"/>
  </r>
  <r>
    <x v="278"/>
    <s v="Żelazko parowe Pro"/>
    <s v="AGD"/>
    <x v="13"/>
    <n v="1"/>
    <n v="291.55"/>
    <n v="291.55"/>
  </r>
  <r>
    <x v="278"/>
    <s v="Żelazko parowe Pro"/>
    <s v="AGD"/>
    <x v="14"/>
    <n v="3"/>
    <n v="297.12"/>
    <n v="891.36"/>
  </r>
  <r>
    <x v="278"/>
    <s v="Żelazko parowe Pro"/>
    <s v="AGD"/>
    <x v="15"/>
    <n v="4"/>
    <n v="291.05"/>
    <n v="1164.2"/>
  </r>
  <r>
    <x v="278"/>
    <s v="Żelazko parowe Pro"/>
    <s v="AGD"/>
    <x v="16"/>
    <n v="8"/>
    <n v="307.08999999999997"/>
    <n v="2456.7199999999998"/>
  </r>
  <r>
    <x v="278"/>
    <s v="Żelazko parowe Pro"/>
    <s v="AGD"/>
    <x v="17"/>
    <n v="14"/>
    <n v="294.22000000000003"/>
    <n v="4119.08"/>
  </r>
  <r>
    <x v="278"/>
    <s v="Żelazko parowe Pro"/>
    <s v="AGD"/>
    <x v="18"/>
    <n v="8"/>
    <n v="288.14999999999998"/>
    <n v="2305.1999999999998"/>
  </r>
  <r>
    <x v="278"/>
    <s v="Żelazko parowe Pro"/>
    <s v="AGD"/>
    <x v="19"/>
    <n v="11"/>
    <n v="292.25"/>
    <n v="3214.75"/>
  </r>
  <r>
    <x v="278"/>
    <s v="Żelazko parowe Pro"/>
    <s v="AGD"/>
    <x v="20"/>
    <n v="10"/>
    <n v="310.82"/>
    <n v="3108.2"/>
  </r>
  <r>
    <x v="278"/>
    <s v="Żelazko parowe Pro"/>
    <s v="AGD"/>
    <x v="21"/>
    <n v="7"/>
    <n v="284.32"/>
    <n v="1990.24"/>
  </r>
  <r>
    <x v="278"/>
    <s v="Żelazko parowe Pro"/>
    <s v="AGD"/>
    <x v="22"/>
    <n v="4"/>
    <n v="284.04000000000002"/>
    <n v="1136.1600000000001"/>
  </r>
  <r>
    <x v="278"/>
    <s v="Żelazko parowe Pro"/>
    <s v="AGD"/>
    <x v="23"/>
    <n v="2"/>
    <n v="289.79000000000002"/>
    <n v="579.58000000000004"/>
  </r>
  <r>
    <x v="279"/>
    <s v="Kalkulator naukowy Advanced"/>
    <s v="Artykuły biurowe"/>
    <x v="0"/>
    <n v="2"/>
    <n v="2.64"/>
    <n v="5.28"/>
  </r>
  <r>
    <x v="279"/>
    <s v="Kalkulator naukowy Advanced"/>
    <s v="Artykuły biurowe"/>
    <x v="1"/>
    <n v="3"/>
    <n v="2.5299999999999998"/>
    <n v="7.59"/>
  </r>
  <r>
    <x v="279"/>
    <s v="Kalkulator naukowy Advanced"/>
    <s v="Artykuły biurowe"/>
    <x v="2"/>
    <n v="3"/>
    <n v="2.65"/>
    <n v="7.9499999999999993"/>
  </r>
  <r>
    <x v="279"/>
    <s v="Kalkulator naukowy Advanced"/>
    <s v="Artykuły biurowe"/>
    <x v="3"/>
    <n v="3"/>
    <n v="2.72"/>
    <n v="8.16"/>
  </r>
  <r>
    <x v="279"/>
    <s v="Kalkulator naukowy Advanced"/>
    <s v="Artykuły biurowe"/>
    <x v="4"/>
    <n v="3"/>
    <n v="2.62"/>
    <n v="7.86"/>
  </r>
  <r>
    <x v="279"/>
    <s v="Kalkulator naukowy Advanced"/>
    <s v="Artykuły biurowe"/>
    <x v="5"/>
    <n v="4"/>
    <n v="2.75"/>
    <n v="11"/>
  </r>
  <r>
    <x v="279"/>
    <s v="Kalkulator naukowy Advanced"/>
    <s v="Artykuły biurowe"/>
    <x v="6"/>
    <n v="2"/>
    <n v="2.69"/>
    <n v="5.38"/>
  </r>
  <r>
    <x v="279"/>
    <s v="Kalkulator naukowy Advanced"/>
    <s v="Artykuły biurowe"/>
    <x v="7"/>
    <n v="1"/>
    <n v="2.76"/>
    <n v="2.76"/>
  </r>
  <r>
    <x v="279"/>
    <s v="Kalkulator naukowy Advanced"/>
    <s v="Artykuły biurowe"/>
    <x v="8"/>
    <n v="1"/>
    <n v="2.63"/>
    <n v="2.63"/>
  </r>
  <r>
    <x v="279"/>
    <s v="Kalkulator naukowy Advanced"/>
    <s v="Artykuły biurowe"/>
    <x v="9"/>
    <n v="1"/>
    <n v="2.73"/>
    <n v="2.73"/>
  </r>
  <r>
    <x v="279"/>
    <s v="Kalkulator naukowy Advanced"/>
    <s v="Artykuły biurowe"/>
    <x v="10"/>
    <n v="1"/>
    <n v="2.5099999999999998"/>
    <n v="2.5099999999999998"/>
  </r>
  <r>
    <x v="279"/>
    <s v="Kalkulator naukowy Advanced"/>
    <s v="Artykuły biurowe"/>
    <x v="11"/>
    <n v="1"/>
    <n v="2.5499999999999998"/>
    <n v="2.5499999999999998"/>
  </r>
  <r>
    <x v="279"/>
    <s v="Kalkulator naukowy Advanced"/>
    <s v="Artykuły biurowe"/>
    <x v="12"/>
    <n v="2"/>
    <n v="2.68"/>
    <n v="5.36"/>
  </r>
  <r>
    <x v="279"/>
    <s v="Kalkulator naukowy Advanced"/>
    <s v="Artykuły biurowe"/>
    <x v="13"/>
    <n v="2"/>
    <n v="2.67"/>
    <n v="5.34"/>
  </r>
  <r>
    <x v="279"/>
    <s v="Kalkulator naukowy Advanced"/>
    <s v="Artykuły biurowe"/>
    <x v="14"/>
    <n v="2"/>
    <n v="2.5299999999999998"/>
    <n v="5.0599999999999996"/>
  </r>
  <r>
    <x v="279"/>
    <s v="Kalkulator naukowy Advanced"/>
    <s v="Artykuły biurowe"/>
    <x v="15"/>
    <n v="3"/>
    <n v="2.59"/>
    <n v="7.77"/>
  </r>
  <r>
    <x v="279"/>
    <s v="Kalkulator naukowy Advanced"/>
    <s v="Artykuły biurowe"/>
    <x v="16"/>
    <n v="2"/>
    <n v="2.62"/>
    <n v="5.24"/>
  </r>
  <r>
    <x v="279"/>
    <s v="Kalkulator naukowy Advanced"/>
    <s v="Artykuły biurowe"/>
    <x v="17"/>
    <n v="2"/>
    <n v="2.58"/>
    <n v="5.16"/>
  </r>
  <r>
    <x v="279"/>
    <s v="Kalkulator naukowy Advanced"/>
    <s v="Artykuły biurowe"/>
    <x v="18"/>
    <n v="1"/>
    <n v="2.75"/>
    <n v="2.75"/>
  </r>
  <r>
    <x v="279"/>
    <s v="Kalkulator naukowy Advanced"/>
    <s v="Artykuły biurowe"/>
    <x v="19"/>
    <n v="1"/>
    <n v="2.64"/>
    <n v="2.64"/>
  </r>
  <r>
    <x v="279"/>
    <s v="Kalkulator naukowy Advanced"/>
    <s v="Artykuły biurowe"/>
    <x v="20"/>
    <n v="1"/>
    <n v="2.56"/>
    <n v="2.56"/>
  </r>
  <r>
    <x v="279"/>
    <s v="Kalkulator naukowy Advanced"/>
    <s v="Artykuły biurowe"/>
    <x v="21"/>
    <n v="0"/>
    <n v="2.61"/>
    <n v="0"/>
  </r>
  <r>
    <x v="279"/>
    <s v="Kalkulator naukowy Advanced"/>
    <s v="Artykuły biurowe"/>
    <x v="22"/>
    <n v="1"/>
    <n v="2.77"/>
    <n v="2.77"/>
  </r>
  <r>
    <x v="279"/>
    <s v="Kalkulator naukowy Advanced"/>
    <s v="Artykuły biurowe"/>
    <x v="23"/>
    <n v="1"/>
    <n v="2.71"/>
    <n v="2.71"/>
  </r>
  <r>
    <x v="280"/>
    <s v="Projektor LED Classic"/>
    <s v="RTV"/>
    <x v="0"/>
    <n v="12"/>
    <n v="1554.38"/>
    <n v="18652.560000000001"/>
  </r>
  <r>
    <x v="280"/>
    <s v="Projektor LED Classic"/>
    <s v="RTV"/>
    <x v="1"/>
    <n v="11"/>
    <n v="1562.35"/>
    <n v="17185.849999999999"/>
  </r>
  <r>
    <x v="280"/>
    <s v="Projektor LED Classic"/>
    <s v="RTV"/>
    <x v="2"/>
    <n v="12"/>
    <n v="1511.12"/>
    <n v="18133.439999999999"/>
  </r>
  <r>
    <x v="280"/>
    <s v="Projektor LED Classic"/>
    <s v="RTV"/>
    <x v="3"/>
    <n v="11"/>
    <n v="1511.1"/>
    <n v="16622.099999999999"/>
  </r>
  <r>
    <x v="280"/>
    <s v="Projektor LED Classic"/>
    <s v="RTV"/>
    <x v="4"/>
    <n v="12"/>
    <n v="1611.86"/>
    <n v="19342.32"/>
  </r>
  <r>
    <x v="280"/>
    <s v="Projektor LED Classic"/>
    <s v="RTV"/>
    <x v="5"/>
    <n v="11"/>
    <n v="1618.94"/>
    <n v="17808.34"/>
  </r>
  <r>
    <x v="280"/>
    <s v="Projektor LED Classic"/>
    <s v="RTV"/>
    <x v="6"/>
    <n v="11"/>
    <n v="1626.8"/>
    <n v="17894.8"/>
  </r>
  <r>
    <x v="280"/>
    <s v="Projektor LED Classic"/>
    <s v="RTV"/>
    <x v="7"/>
    <n v="12"/>
    <n v="1569.37"/>
    <n v="18832.439999999999"/>
  </r>
  <r>
    <x v="280"/>
    <s v="Projektor LED Classic"/>
    <s v="RTV"/>
    <x v="8"/>
    <n v="12"/>
    <n v="1576.39"/>
    <n v="18916.68"/>
  </r>
  <r>
    <x v="280"/>
    <s v="Projektor LED Classic"/>
    <s v="RTV"/>
    <x v="9"/>
    <n v="14"/>
    <n v="1595.93"/>
    <n v="22343.02"/>
  </r>
  <r>
    <x v="280"/>
    <s v="Projektor LED Classic"/>
    <s v="RTV"/>
    <x v="10"/>
    <n v="10"/>
    <n v="1608.04"/>
    <n v="16080.4"/>
  </r>
  <r>
    <x v="280"/>
    <s v="Projektor LED Classic"/>
    <s v="RTV"/>
    <x v="11"/>
    <n v="13"/>
    <n v="1614.71"/>
    <n v="20991.23"/>
  </r>
  <r>
    <x v="280"/>
    <s v="Projektor LED Classic"/>
    <s v="RTV"/>
    <x v="12"/>
    <n v="14"/>
    <n v="1542.41"/>
    <n v="21593.74"/>
  </r>
  <r>
    <x v="280"/>
    <s v="Projektor LED Classic"/>
    <s v="RTV"/>
    <x v="13"/>
    <n v="13"/>
    <n v="1494.01"/>
    <n v="19422.13"/>
  </r>
  <r>
    <x v="280"/>
    <s v="Projektor LED Classic"/>
    <s v="RTV"/>
    <x v="14"/>
    <n v="14"/>
    <n v="1582.62"/>
    <n v="22156.68"/>
  </r>
  <r>
    <x v="280"/>
    <s v="Projektor LED Classic"/>
    <s v="RTV"/>
    <x v="15"/>
    <n v="13"/>
    <n v="1501.05"/>
    <n v="19513.649999999998"/>
  </r>
  <r>
    <x v="280"/>
    <s v="Projektor LED Classic"/>
    <s v="RTV"/>
    <x v="16"/>
    <n v="14"/>
    <n v="1615.3"/>
    <n v="22614.2"/>
  </r>
  <r>
    <x v="280"/>
    <s v="Projektor LED Classic"/>
    <s v="RTV"/>
    <x v="17"/>
    <n v="14"/>
    <n v="1574.75"/>
    <n v="22046.5"/>
  </r>
  <r>
    <x v="280"/>
    <s v="Projektor LED Classic"/>
    <s v="RTV"/>
    <x v="18"/>
    <n v="15"/>
    <n v="1508.28"/>
    <n v="22624.2"/>
  </r>
  <r>
    <x v="280"/>
    <s v="Projektor LED Classic"/>
    <s v="RTV"/>
    <x v="19"/>
    <n v="15"/>
    <n v="1626.58"/>
    <n v="24398.699999999997"/>
  </r>
  <r>
    <x v="280"/>
    <s v="Projektor LED Classic"/>
    <s v="RTV"/>
    <x v="20"/>
    <n v="17"/>
    <n v="1626.41"/>
    <n v="27648.97"/>
  </r>
  <r>
    <x v="280"/>
    <s v="Projektor LED Classic"/>
    <s v="RTV"/>
    <x v="21"/>
    <n v="17"/>
    <n v="1623.47"/>
    <n v="27598.99"/>
  </r>
  <r>
    <x v="280"/>
    <s v="Projektor LED Classic"/>
    <s v="RTV"/>
    <x v="22"/>
    <n v="14"/>
    <n v="1582.6"/>
    <n v="22156.399999999998"/>
  </r>
  <r>
    <x v="280"/>
    <s v="Projektor LED Classic"/>
    <s v="RTV"/>
    <x v="23"/>
    <n v="16"/>
    <n v="1584.6"/>
    <n v="25353.599999999999"/>
  </r>
  <r>
    <x v="281"/>
    <s v="Oliwa z oliwek 500ml Compact"/>
    <s v="Spożywcze"/>
    <x v="0"/>
    <n v="1"/>
    <n v="41.99"/>
    <n v="41.99"/>
  </r>
  <r>
    <x v="281"/>
    <s v="Oliwa z oliwek 500ml Compact"/>
    <s v="Spożywcze"/>
    <x v="1"/>
    <n v="2"/>
    <n v="39.57"/>
    <n v="79.14"/>
  </r>
  <r>
    <x v="281"/>
    <s v="Oliwa z oliwek 500ml Compact"/>
    <s v="Spożywcze"/>
    <x v="2"/>
    <n v="0"/>
    <n v="40.29"/>
    <n v="0"/>
  </r>
  <r>
    <x v="281"/>
    <s v="Oliwa z oliwek 500ml Compact"/>
    <s v="Spożywcze"/>
    <x v="3"/>
    <n v="1"/>
    <n v="42.23"/>
    <n v="42.23"/>
  </r>
  <r>
    <x v="281"/>
    <s v="Oliwa z oliwek 500ml Compact"/>
    <s v="Spożywcze"/>
    <x v="4"/>
    <n v="5"/>
    <n v="40.53"/>
    <n v="202.65"/>
  </r>
  <r>
    <x v="281"/>
    <s v="Oliwa z oliwek 500ml Compact"/>
    <s v="Spożywcze"/>
    <x v="5"/>
    <n v="2"/>
    <n v="40.6"/>
    <n v="81.2"/>
  </r>
  <r>
    <x v="281"/>
    <s v="Oliwa z oliwek 500ml Compact"/>
    <s v="Spożywcze"/>
    <x v="6"/>
    <n v="3"/>
    <n v="41.59"/>
    <n v="124.77000000000001"/>
  </r>
  <r>
    <x v="281"/>
    <s v="Oliwa z oliwek 500ml Compact"/>
    <s v="Spożywcze"/>
    <x v="7"/>
    <n v="0"/>
    <n v="40.96"/>
    <n v="0"/>
  </r>
  <r>
    <x v="281"/>
    <s v="Oliwa z oliwek 500ml Compact"/>
    <s v="Spożywcze"/>
    <x v="8"/>
    <n v="1"/>
    <n v="40.32"/>
    <n v="40.32"/>
  </r>
  <r>
    <x v="281"/>
    <s v="Oliwa z oliwek 500ml Compact"/>
    <s v="Spożywcze"/>
    <x v="9"/>
    <n v="0"/>
    <n v="40.049999999999997"/>
    <n v="0"/>
  </r>
  <r>
    <x v="281"/>
    <s v="Oliwa z oliwek 500ml Compact"/>
    <s v="Spożywcze"/>
    <x v="10"/>
    <n v="3"/>
    <n v="40.56"/>
    <n v="121.68"/>
  </r>
  <r>
    <x v="281"/>
    <s v="Oliwa z oliwek 500ml Compact"/>
    <s v="Spożywcze"/>
    <x v="11"/>
    <n v="3"/>
    <n v="39.53"/>
    <n v="118.59"/>
  </r>
  <r>
    <x v="281"/>
    <s v="Oliwa z oliwek 500ml Compact"/>
    <s v="Spożywcze"/>
    <x v="12"/>
    <n v="2"/>
    <n v="40"/>
    <n v="80"/>
  </r>
  <r>
    <x v="281"/>
    <s v="Oliwa z oliwek 500ml Compact"/>
    <s v="Spożywcze"/>
    <x v="13"/>
    <n v="3"/>
    <n v="41.23"/>
    <n v="123.69"/>
  </r>
  <r>
    <x v="281"/>
    <s v="Oliwa z oliwek 500ml Compact"/>
    <s v="Spożywcze"/>
    <x v="14"/>
    <n v="0"/>
    <n v="39.07"/>
    <n v="0"/>
  </r>
  <r>
    <x v="281"/>
    <s v="Oliwa z oliwek 500ml Compact"/>
    <s v="Spożywcze"/>
    <x v="15"/>
    <n v="0"/>
    <n v="41.71"/>
    <n v="0"/>
  </r>
  <r>
    <x v="281"/>
    <s v="Oliwa z oliwek 500ml Compact"/>
    <s v="Spożywcze"/>
    <x v="16"/>
    <n v="2"/>
    <n v="42.48"/>
    <n v="84.96"/>
  </r>
  <r>
    <x v="281"/>
    <s v="Oliwa z oliwek 500ml Compact"/>
    <s v="Spożywcze"/>
    <x v="17"/>
    <n v="0"/>
    <n v="41.93"/>
    <n v="0"/>
  </r>
  <r>
    <x v="281"/>
    <s v="Oliwa z oliwek 500ml Compact"/>
    <s v="Spożywcze"/>
    <x v="18"/>
    <n v="2"/>
    <n v="41.79"/>
    <n v="83.58"/>
  </r>
  <r>
    <x v="281"/>
    <s v="Oliwa z oliwek 500ml Compact"/>
    <s v="Spożywcze"/>
    <x v="19"/>
    <n v="2"/>
    <n v="40.659999999999997"/>
    <n v="81.319999999999993"/>
  </r>
  <r>
    <x v="281"/>
    <s v="Oliwa z oliwek 500ml Compact"/>
    <s v="Spożywcze"/>
    <x v="20"/>
    <n v="0"/>
    <n v="40.369999999999997"/>
    <n v="0"/>
  </r>
  <r>
    <x v="281"/>
    <s v="Oliwa z oliwek 500ml Compact"/>
    <s v="Spożywcze"/>
    <x v="21"/>
    <n v="3"/>
    <n v="40.67"/>
    <n v="122.01"/>
  </r>
  <r>
    <x v="281"/>
    <s v="Oliwa z oliwek 500ml Compact"/>
    <s v="Spożywcze"/>
    <x v="22"/>
    <n v="0"/>
    <n v="40.22"/>
    <n v="0"/>
  </r>
  <r>
    <x v="281"/>
    <s v="Oliwa z oliwek 500ml Compact"/>
    <s v="Spożywcze"/>
    <x v="23"/>
    <n v="5"/>
    <n v="42.59"/>
    <n v="212.95000000000002"/>
  </r>
  <r>
    <x v="282"/>
    <s v="Klapki basenowe Plus"/>
    <s v="Obuwie"/>
    <x v="0"/>
    <n v="2"/>
    <n v="176.2"/>
    <n v="352.4"/>
  </r>
  <r>
    <x v="282"/>
    <s v="Klapki basenowe Plus"/>
    <s v="Obuwie"/>
    <x v="1"/>
    <n v="1"/>
    <n v="181.6"/>
    <n v="181.6"/>
  </r>
  <r>
    <x v="282"/>
    <s v="Klapki basenowe Plus"/>
    <s v="Obuwie"/>
    <x v="2"/>
    <n v="1"/>
    <n v="189.23"/>
    <n v="189.23"/>
  </r>
  <r>
    <x v="282"/>
    <s v="Klapki basenowe Plus"/>
    <s v="Obuwie"/>
    <x v="3"/>
    <n v="0"/>
    <n v="184.26"/>
    <n v="0"/>
  </r>
  <r>
    <x v="282"/>
    <s v="Klapki basenowe Plus"/>
    <s v="Obuwie"/>
    <x v="4"/>
    <n v="0"/>
    <n v="186.33"/>
    <n v="0"/>
  </r>
  <r>
    <x v="282"/>
    <s v="Klapki basenowe Plus"/>
    <s v="Obuwie"/>
    <x v="5"/>
    <n v="1"/>
    <n v="182.64"/>
    <n v="182.64"/>
  </r>
  <r>
    <x v="282"/>
    <s v="Klapki basenowe Plus"/>
    <s v="Obuwie"/>
    <x v="6"/>
    <n v="1"/>
    <n v="182.31"/>
    <n v="182.31"/>
  </r>
  <r>
    <x v="282"/>
    <s v="Klapki basenowe Plus"/>
    <s v="Obuwie"/>
    <x v="7"/>
    <n v="3"/>
    <n v="172.42"/>
    <n v="517.26"/>
  </r>
  <r>
    <x v="282"/>
    <s v="Klapki basenowe Plus"/>
    <s v="Obuwie"/>
    <x v="8"/>
    <n v="2"/>
    <n v="183.09"/>
    <n v="366.18"/>
  </r>
  <r>
    <x v="282"/>
    <s v="Klapki basenowe Plus"/>
    <s v="Obuwie"/>
    <x v="9"/>
    <n v="4"/>
    <n v="179.79"/>
    <n v="719.16"/>
  </r>
  <r>
    <x v="282"/>
    <s v="Klapki basenowe Plus"/>
    <s v="Obuwie"/>
    <x v="10"/>
    <n v="4"/>
    <n v="189.24"/>
    <n v="756.96"/>
  </r>
  <r>
    <x v="282"/>
    <s v="Klapki basenowe Plus"/>
    <s v="Obuwie"/>
    <x v="11"/>
    <n v="2"/>
    <n v="185.21"/>
    <n v="370.42"/>
  </r>
  <r>
    <x v="282"/>
    <s v="Klapki basenowe Plus"/>
    <s v="Obuwie"/>
    <x v="12"/>
    <n v="2"/>
    <n v="177.77"/>
    <n v="355.54"/>
  </r>
  <r>
    <x v="282"/>
    <s v="Klapki basenowe Plus"/>
    <s v="Obuwie"/>
    <x v="13"/>
    <n v="1"/>
    <n v="176.87"/>
    <n v="176.87"/>
  </r>
  <r>
    <x v="282"/>
    <s v="Klapki basenowe Plus"/>
    <s v="Obuwie"/>
    <x v="14"/>
    <n v="1"/>
    <n v="179.2"/>
    <n v="179.2"/>
  </r>
  <r>
    <x v="282"/>
    <s v="Klapki basenowe Plus"/>
    <s v="Obuwie"/>
    <x v="15"/>
    <n v="0"/>
    <n v="176.1"/>
    <n v="0"/>
  </r>
  <r>
    <x v="282"/>
    <s v="Klapki basenowe Plus"/>
    <s v="Obuwie"/>
    <x v="16"/>
    <n v="0"/>
    <n v="176.47"/>
    <n v="0"/>
  </r>
  <r>
    <x v="282"/>
    <s v="Klapki basenowe Plus"/>
    <s v="Obuwie"/>
    <x v="17"/>
    <n v="1"/>
    <n v="175.6"/>
    <n v="175.6"/>
  </r>
  <r>
    <x v="282"/>
    <s v="Klapki basenowe Plus"/>
    <s v="Obuwie"/>
    <x v="18"/>
    <n v="2"/>
    <n v="180.15"/>
    <n v="360.3"/>
  </r>
  <r>
    <x v="282"/>
    <s v="Klapki basenowe Plus"/>
    <s v="Obuwie"/>
    <x v="19"/>
    <n v="2"/>
    <n v="175.79"/>
    <n v="351.58"/>
  </r>
  <r>
    <x v="282"/>
    <s v="Klapki basenowe Plus"/>
    <s v="Obuwie"/>
    <x v="20"/>
    <n v="3"/>
    <n v="187.56"/>
    <n v="562.68000000000006"/>
  </r>
  <r>
    <x v="282"/>
    <s v="Klapki basenowe Plus"/>
    <s v="Obuwie"/>
    <x v="21"/>
    <n v="4"/>
    <n v="184.92"/>
    <n v="739.68"/>
  </r>
  <r>
    <x v="282"/>
    <s v="Klapki basenowe Plus"/>
    <s v="Obuwie"/>
    <x v="22"/>
    <n v="3"/>
    <n v="188.45"/>
    <n v="565.34999999999991"/>
  </r>
  <r>
    <x v="282"/>
    <s v="Klapki basenowe Plus"/>
    <s v="Obuwie"/>
    <x v="23"/>
    <n v="3"/>
    <n v="175.18"/>
    <n v="525.54"/>
  </r>
  <r>
    <x v="283"/>
    <s v="Szlifierka kątowa Pro"/>
    <s v="Narzędzia"/>
    <x v="0"/>
    <n v="3"/>
    <n v="291.66000000000003"/>
    <n v="874.98"/>
  </r>
  <r>
    <x v="283"/>
    <s v="Szlifierka kątowa Pro"/>
    <s v="Narzędzia"/>
    <x v="1"/>
    <n v="7"/>
    <n v="283.20999999999998"/>
    <n v="1982.4699999999998"/>
  </r>
  <r>
    <x v="283"/>
    <s v="Szlifierka kątowa Pro"/>
    <s v="Narzędzia"/>
    <x v="2"/>
    <n v="9"/>
    <n v="297.26"/>
    <n v="2675.34"/>
  </r>
  <r>
    <x v="283"/>
    <s v="Szlifierka kątowa Pro"/>
    <s v="Narzędzia"/>
    <x v="3"/>
    <n v="7"/>
    <n v="279.05"/>
    <n v="1953.3500000000001"/>
  </r>
  <r>
    <x v="283"/>
    <s v="Szlifierka kątowa Pro"/>
    <s v="Narzędzia"/>
    <x v="4"/>
    <n v="17"/>
    <n v="298.44"/>
    <n v="5073.4799999999996"/>
  </r>
  <r>
    <x v="283"/>
    <s v="Szlifierka kątowa Pro"/>
    <s v="Narzędzia"/>
    <x v="5"/>
    <n v="15"/>
    <n v="304.06"/>
    <n v="4560.8999999999996"/>
  </r>
  <r>
    <x v="283"/>
    <s v="Szlifierka kątowa Pro"/>
    <s v="Narzędzia"/>
    <x v="6"/>
    <n v="6"/>
    <n v="297.48"/>
    <n v="1784.88"/>
  </r>
  <r>
    <x v="283"/>
    <s v="Szlifierka kątowa Pro"/>
    <s v="Narzędzia"/>
    <x v="7"/>
    <n v="9"/>
    <n v="303.94"/>
    <n v="2735.46"/>
  </r>
  <r>
    <x v="283"/>
    <s v="Szlifierka kątowa Pro"/>
    <s v="Narzędzia"/>
    <x v="8"/>
    <n v="8"/>
    <n v="301.12"/>
    <n v="2408.96"/>
  </r>
  <r>
    <x v="283"/>
    <s v="Szlifierka kątowa Pro"/>
    <s v="Narzędzia"/>
    <x v="9"/>
    <n v="3"/>
    <n v="285.13"/>
    <n v="855.39"/>
  </r>
  <r>
    <x v="283"/>
    <s v="Szlifierka kątowa Pro"/>
    <s v="Narzędzia"/>
    <x v="10"/>
    <n v="1"/>
    <n v="285.60000000000002"/>
    <n v="285.60000000000002"/>
  </r>
  <r>
    <x v="283"/>
    <s v="Szlifierka kątowa Pro"/>
    <s v="Narzędzia"/>
    <x v="11"/>
    <n v="2"/>
    <n v="302.61"/>
    <n v="605.22"/>
  </r>
  <r>
    <x v="283"/>
    <s v="Szlifierka kątowa Pro"/>
    <s v="Narzędzia"/>
    <x v="12"/>
    <n v="6"/>
    <n v="278.70999999999998"/>
    <n v="1672.2599999999998"/>
  </r>
  <r>
    <x v="283"/>
    <s v="Szlifierka kątowa Pro"/>
    <s v="Narzędzia"/>
    <x v="13"/>
    <n v="10"/>
    <n v="292.85000000000002"/>
    <n v="2928.5"/>
  </r>
  <r>
    <x v="283"/>
    <s v="Szlifierka kątowa Pro"/>
    <s v="Narzędzia"/>
    <x v="14"/>
    <n v="11"/>
    <n v="296.12"/>
    <n v="3257.32"/>
  </r>
  <r>
    <x v="283"/>
    <s v="Szlifierka kątowa Pro"/>
    <s v="Narzędzia"/>
    <x v="15"/>
    <n v="16"/>
    <n v="300.08"/>
    <n v="4801.28"/>
  </r>
  <r>
    <x v="283"/>
    <s v="Szlifierka kątowa Pro"/>
    <s v="Narzędzia"/>
    <x v="16"/>
    <n v="25"/>
    <n v="285.31"/>
    <n v="7132.75"/>
  </r>
  <r>
    <x v="283"/>
    <s v="Szlifierka kątowa Pro"/>
    <s v="Narzędzia"/>
    <x v="17"/>
    <n v="24"/>
    <n v="301.62"/>
    <n v="7238.88"/>
  </r>
  <r>
    <x v="283"/>
    <s v="Szlifierka kątowa Pro"/>
    <s v="Narzędzia"/>
    <x v="18"/>
    <n v="23"/>
    <n v="293.91000000000003"/>
    <n v="6759.93"/>
  </r>
  <r>
    <x v="283"/>
    <s v="Szlifierka kątowa Pro"/>
    <s v="Narzędzia"/>
    <x v="19"/>
    <n v="14"/>
    <n v="305.42"/>
    <n v="4275.88"/>
  </r>
  <r>
    <x v="283"/>
    <s v="Szlifierka kątowa Pro"/>
    <s v="Narzędzia"/>
    <x v="20"/>
    <n v="9"/>
    <n v="282.13"/>
    <n v="2539.17"/>
  </r>
  <r>
    <x v="283"/>
    <s v="Szlifierka kątowa Pro"/>
    <s v="Narzędzia"/>
    <x v="21"/>
    <n v="4"/>
    <n v="301.89"/>
    <n v="1207.56"/>
  </r>
  <r>
    <x v="283"/>
    <s v="Szlifierka kątowa Pro"/>
    <s v="Narzędzia"/>
    <x v="22"/>
    <n v="1"/>
    <n v="288.97000000000003"/>
    <n v="288.97000000000003"/>
  </r>
  <r>
    <x v="283"/>
    <s v="Szlifierka kątowa Pro"/>
    <s v="Narzędzia"/>
    <x v="23"/>
    <n v="2"/>
    <n v="290.8"/>
    <n v="581.6"/>
  </r>
  <r>
    <x v="284"/>
    <s v="Router Wi-Fi Pro"/>
    <s v="Elektronika"/>
    <x v="0"/>
    <n v="22"/>
    <n v="315.67"/>
    <n v="6944.7400000000007"/>
  </r>
  <r>
    <x v="284"/>
    <s v="Router Wi-Fi Pro"/>
    <s v="Elektronika"/>
    <x v="1"/>
    <n v="31"/>
    <n v="335.99"/>
    <n v="10415.69"/>
  </r>
  <r>
    <x v="284"/>
    <s v="Router Wi-Fi Pro"/>
    <s v="Elektronika"/>
    <x v="2"/>
    <n v="30"/>
    <n v="318.56"/>
    <n v="9556.7999999999993"/>
  </r>
  <r>
    <x v="284"/>
    <s v="Router Wi-Fi Pro"/>
    <s v="Elektronika"/>
    <x v="3"/>
    <n v="36"/>
    <n v="333.82"/>
    <n v="12017.52"/>
  </r>
  <r>
    <x v="284"/>
    <s v="Router Wi-Fi Pro"/>
    <s v="Elektronika"/>
    <x v="4"/>
    <n v="86"/>
    <n v="327.44"/>
    <n v="28159.84"/>
  </r>
  <r>
    <x v="284"/>
    <s v="Router Wi-Fi Pro"/>
    <s v="Elektronika"/>
    <x v="5"/>
    <n v="64"/>
    <n v="316.63"/>
    <n v="20264.32"/>
  </r>
  <r>
    <x v="284"/>
    <s v="Router Wi-Fi Pro"/>
    <s v="Elektronika"/>
    <x v="6"/>
    <n v="79"/>
    <n v="318.39"/>
    <n v="25152.809999999998"/>
  </r>
  <r>
    <x v="284"/>
    <s v="Router Wi-Fi Pro"/>
    <s v="Elektronika"/>
    <x v="7"/>
    <n v="40"/>
    <n v="317.54000000000002"/>
    <n v="12701.6"/>
  </r>
  <r>
    <x v="284"/>
    <s v="Router Wi-Fi Pro"/>
    <s v="Elektronika"/>
    <x v="8"/>
    <n v="26"/>
    <n v="334.88"/>
    <n v="8706.8799999999992"/>
  </r>
  <r>
    <x v="284"/>
    <s v="Router Wi-Fi Pro"/>
    <s v="Elektronika"/>
    <x v="9"/>
    <n v="27"/>
    <n v="334.06"/>
    <n v="9019.6200000000008"/>
  </r>
  <r>
    <x v="284"/>
    <s v="Router Wi-Fi Pro"/>
    <s v="Elektronika"/>
    <x v="10"/>
    <n v="20"/>
    <n v="305.91000000000003"/>
    <n v="6118.2000000000007"/>
  </r>
  <r>
    <x v="284"/>
    <s v="Router Wi-Fi Pro"/>
    <s v="Elektronika"/>
    <x v="11"/>
    <n v="9"/>
    <n v="319.29000000000002"/>
    <n v="2873.61"/>
  </r>
  <r>
    <x v="284"/>
    <s v="Router Wi-Fi Pro"/>
    <s v="Elektronika"/>
    <x v="12"/>
    <n v="14"/>
    <n v="313.31"/>
    <n v="4386.34"/>
  </r>
  <r>
    <x v="284"/>
    <s v="Router Wi-Fi Pro"/>
    <s v="Elektronika"/>
    <x v="13"/>
    <n v="30"/>
    <n v="324.33"/>
    <n v="9729.9"/>
  </r>
  <r>
    <x v="284"/>
    <s v="Router Wi-Fi Pro"/>
    <s v="Elektronika"/>
    <x v="14"/>
    <n v="21"/>
    <n v="317"/>
    <n v="6657"/>
  </r>
  <r>
    <x v="284"/>
    <s v="Router Wi-Fi Pro"/>
    <s v="Elektronika"/>
    <x v="15"/>
    <n v="43"/>
    <n v="312.58"/>
    <n v="13440.939999999999"/>
  </r>
  <r>
    <x v="284"/>
    <s v="Router Wi-Fi Pro"/>
    <s v="Elektronika"/>
    <x v="16"/>
    <n v="59"/>
    <n v="336.99"/>
    <n v="19882.41"/>
  </r>
  <r>
    <x v="284"/>
    <s v="Router Wi-Fi Pro"/>
    <s v="Elektronika"/>
    <x v="17"/>
    <n v="65"/>
    <n v="327.01"/>
    <n v="21255.649999999998"/>
  </r>
  <r>
    <x v="284"/>
    <s v="Router Wi-Fi Pro"/>
    <s v="Elektronika"/>
    <x v="18"/>
    <n v="64"/>
    <n v="306.23"/>
    <n v="19598.72"/>
  </r>
  <r>
    <x v="284"/>
    <s v="Router Wi-Fi Pro"/>
    <s v="Elektronika"/>
    <x v="19"/>
    <n v="25"/>
    <n v="333.88"/>
    <n v="8347"/>
  </r>
  <r>
    <x v="284"/>
    <s v="Router Wi-Fi Pro"/>
    <s v="Elektronika"/>
    <x v="20"/>
    <n v="35"/>
    <n v="310.82"/>
    <n v="10878.699999999999"/>
  </r>
  <r>
    <x v="284"/>
    <s v="Router Wi-Fi Pro"/>
    <s v="Elektronika"/>
    <x v="21"/>
    <n v="19"/>
    <n v="318.67"/>
    <n v="6054.7300000000005"/>
  </r>
  <r>
    <x v="284"/>
    <s v="Router Wi-Fi Pro"/>
    <s v="Elektronika"/>
    <x v="22"/>
    <n v="16"/>
    <n v="323.17"/>
    <n v="5170.72"/>
  </r>
  <r>
    <x v="284"/>
    <s v="Router Wi-Fi Pro"/>
    <s v="Elektronika"/>
    <x v="23"/>
    <n v="13"/>
    <n v="330.34"/>
    <n v="4294.42"/>
  </r>
  <r>
    <x v="285"/>
    <s v="Kabel USB-C XL"/>
    <s v="Elektronika"/>
    <x v="0"/>
    <n v="1"/>
    <n v="357.05"/>
    <n v="357.05"/>
  </r>
  <r>
    <x v="285"/>
    <s v="Kabel USB-C XL"/>
    <s v="Elektronika"/>
    <x v="1"/>
    <n v="0"/>
    <n v="374.72"/>
    <n v="0"/>
  </r>
  <r>
    <x v="285"/>
    <s v="Kabel USB-C XL"/>
    <s v="Elektronika"/>
    <x v="2"/>
    <n v="1"/>
    <n v="370.66"/>
    <n v="370.66"/>
  </r>
  <r>
    <x v="285"/>
    <s v="Kabel USB-C XL"/>
    <s v="Elektronika"/>
    <x v="3"/>
    <n v="1"/>
    <n v="379.46"/>
    <n v="379.46"/>
  </r>
  <r>
    <x v="285"/>
    <s v="Kabel USB-C XL"/>
    <s v="Elektronika"/>
    <x v="4"/>
    <n v="1"/>
    <n v="370.65"/>
    <n v="370.65"/>
  </r>
  <r>
    <x v="285"/>
    <s v="Kabel USB-C XL"/>
    <s v="Elektronika"/>
    <x v="5"/>
    <n v="4"/>
    <n v="350.14"/>
    <n v="1400.56"/>
  </r>
  <r>
    <x v="285"/>
    <s v="Kabel USB-C XL"/>
    <s v="Elektronika"/>
    <x v="6"/>
    <n v="4"/>
    <n v="364.72"/>
    <n v="1458.88"/>
  </r>
  <r>
    <x v="285"/>
    <s v="Kabel USB-C XL"/>
    <s v="Elektronika"/>
    <x v="7"/>
    <n v="5"/>
    <n v="355.49"/>
    <n v="1777.45"/>
  </r>
  <r>
    <x v="285"/>
    <s v="Kabel USB-C XL"/>
    <s v="Elektronika"/>
    <x v="8"/>
    <n v="5"/>
    <n v="360.77"/>
    <n v="1803.85"/>
  </r>
  <r>
    <x v="285"/>
    <s v="Kabel USB-C XL"/>
    <s v="Elektronika"/>
    <x v="9"/>
    <n v="4"/>
    <n v="355.44"/>
    <n v="1421.76"/>
  </r>
  <r>
    <x v="285"/>
    <s v="Kabel USB-C XL"/>
    <s v="Elektronika"/>
    <x v="10"/>
    <n v="2"/>
    <n v="347.21"/>
    <n v="694.42"/>
  </r>
  <r>
    <x v="285"/>
    <s v="Kabel USB-C XL"/>
    <s v="Elektronika"/>
    <x v="11"/>
    <n v="2"/>
    <n v="374.95"/>
    <n v="749.9"/>
  </r>
  <r>
    <x v="285"/>
    <s v="Kabel USB-C XL"/>
    <s v="Elektronika"/>
    <x v="12"/>
    <n v="0"/>
    <n v="370.99"/>
    <n v="0"/>
  </r>
  <r>
    <x v="285"/>
    <s v="Kabel USB-C XL"/>
    <s v="Elektronika"/>
    <x v="13"/>
    <n v="0"/>
    <n v="352.21"/>
    <n v="0"/>
  </r>
  <r>
    <x v="285"/>
    <s v="Kabel USB-C XL"/>
    <s v="Elektronika"/>
    <x v="14"/>
    <n v="1"/>
    <n v="374.61"/>
    <n v="374.61"/>
  </r>
  <r>
    <x v="285"/>
    <s v="Kabel USB-C XL"/>
    <s v="Elektronika"/>
    <x v="15"/>
    <n v="2"/>
    <n v="354.26"/>
    <n v="708.52"/>
  </r>
  <r>
    <x v="285"/>
    <s v="Kabel USB-C XL"/>
    <s v="Elektronika"/>
    <x v="16"/>
    <n v="2"/>
    <n v="347.7"/>
    <n v="695.4"/>
  </r>
  <r>
    <x v="285"/>
    <s v="Kabel USB-C XL"/>
    <s v="Elektronika"/>
    <x v="17"/>
    <n v="3"/>
    <n v="377.95"/>
    <n v="1133.8499999999999"/>
  </r>
  <r>
    <x v="285"/>
    <s v="Kabel USB-C XL"/>
    <s v="Elektronika"/>
    <x v="18"/>
    <n v="5"/>
    <n v="367.5"/>
    <n v="1837.5"/>
  </r>
  <r>
    <x v="285"/>
    <s v="Kabel USB-C XL"/>
    <s v="Elektronika"/>
    <x v="19"/>
    <n v="4"/>
    <n v="349.16"/>
    <n v="1396.64"/>
  </r>
  <r>
    <x v="285"/>
    <s v="Kabel USB-C XL"/>
    <s v="Elektronika"/>
    <x v="20"/>
    <n v="7"/>
    <n v="368.63"/>
    <n v="2580.41"/>
  </r>
  <r>
    <x v="285"/>
    <s v="Kabel USB-C XL"/>
    <s v="Elektronika"/>
    <x v="21"/>
    <n v="5"/>
    <n v="364.36"/>
    <n v="1821.8000000000002"/>
  </r>
  <r>
    <x v="285"/>
    <s v="Kabel USB-C XL"/>
    <s v="Elektronika"/>
    <x v="22"/>
    <n v="4"/>
    <n v="366.81"/>
    <n v="1467.24"/>
  </r>
  <r>
    <x v="285"/>
    <s v="Kabel USB-C XL"/>
    <s v="Elektronika"/>
    <x v="23"/>
    <n v="2"/>
    <n v="353.13"/>
    <n v="706.26"/>
  </r>
  <r>
    <x v="286"/>
    <s v="Krem nawilżający Pro"/>
    <s v="Kosmetyki"/>
    <x v="0"/>
    <n v="2"/>
    <n v="79.73"/>
    <n v="159.46"/>
  </r>
  <r>
    <x v="286"/>
    <s v="Krem nawilżający Pro"/>
    <s v="Kosmetyki"/>
    <x v="1"/>
    <n v="2"/>
    <n v="76.22"/>
    <n v="152.44"/>
  </r>
  <r>
    <x v="286"/>
    <s v="Krem nawilżający Pro"/>
    <s v="Kosmetyki"/>
    <x v="2"/>
    <n v="3"/>
    <n v="77.91"/>
    <n v="233.73"/>
  </r>
  <r>
    <x v="286"/>
    <s v="Krem nawilżający Pro"/>
    <s v="Kosmetyki"/>
    <x v="3"/>
    <n v="4"/>
    <n v="80.22"/>
    <n v="320.88"/>
  </r>
  <r>
    <x v="286"/>
    <s v="Krem nawilżający Pro"/>
    <s v="Kosmetyki"/>
    <x v="4"/>
    <n v="4"/>
    <n v="79.33"/>
    <n v="317.32"/>
  </r>
  <r>
    <x v="286"/>
    <s v="Krem nawilżający Pro"/>
    <s v="Kosmetyki"/>
    <x v="5"/>
    <n v="5"/>
    <n v="78.87"/>
    <n v="394.35"/>
  </r>
  <r>
    <x v="286"/>
    <s v="Krem nawilżający Pro"/>
    <s v="Kosmetyki"/>
    <x v="6"/>
    <n v="8"/>
    <n v="80.53"/>
    <n v="644.24"/>
  </r>
  <r>
    <x v="286"/>
    <s v="Krem nawilżający Pro"/>
    <s v="Kosmetyki"/>
    <x v="7"/>
    <n v="5"/>
    <n v="77.930000000000007"/>
    <n v="389.65000000000003"/>
  </r>
  <r>
    <x v="286"/>
    <s v="Krem nawilżający Pro"/>
    <s v="Kosmetyki"/>
    <x v="8"/>
    <n v="5"/>
    <n v="83.26"/>
    <n v="416.3"/>
  </r>
  <r>
    <x v="286"/>
    <s v="Krem nawilżający Pro"/>
    <s v="Kosmetyki"/>
    <x v="9"/>
    <n v="4"/>
    <n v="81.86"/>
    <n v="327.44"/>
  </r>
  <r>
    <x v="286"/>
    <s v="Krem nawilżający Pro"/>
    <s v="Kosmetyki"/>
    <x v="10"/>
    <n v="3"/>
    <n v="82.5"/>
    <n v="247.5"/>
  </r>
  <r>
    <x v="286"/>
    <s v="Krem nawilżający Pro"/>
    <s v="Kosmetyki"/>
    <x v="11"/>
    <n v="2"/>
    <n v="77.849999999999994"/>
    <n v="155.69999999999999"/>
  </r>
  <r>
    <x v="286"/>
    <s v="Krem nawilżający Pro"/>
    <s v="Kosmetyki"/>
    <x v="12"/>
    <n v="2"/>
    <n v="81.540000000000006"/>
    <n v="163.08000000000001"/>
  </r>
  <r>
    <x v="286"/>
    <s v="Krem nawilżający Pro"/>
    <s v="Kosmetyki"/>
    <x v="13"/>
    <n v="2"/>
    <n v="79.569999999999993"/>
    <n v="159.13999999999999"/>
  </r>
  <r>
    <x v="286"/>
    <s v="Krem nawilżający Pro"/>
    <s v="Kosmetyki"/>
    <x v="14"/>
    <n v="3"/>
    <n v="81.99"/>
    <n v="245.96999999999997"/>
  </r>
  <r>
    <x v="286"/>
    <s v="Krem nawilżający Pro"/>
    <s v="Kosmetyki"/>
    <x v="15"/>
    <n v="5"/>
    <n v="75.77"/>
    <n v="378.84999999999997"/>
  </r>
  <r>
    <x v="286"/>
    <s v="Krem nawilżający Pro"/>
    <s v="Kosmetyki"/>
    <x v="16"/>
    <n v="6"/>
    <n v="77.41"/>
    <n v="464.46"/>
  </r>
  <r>
    <x v="286"/>
    <s v="Krem nawilżający Pro"/>
    <s v="Kosmetyki"/>
    <x v="17"/>
    <n v="5"/>
    <n v="81.48"/>
    <n v="407.40000000000003"/>
  </r>
  <r>
    <x v="286"/>
    <s v="Krem nawilżający Pro"/>
    <s v="Kosmetyki"/>
    <x v="18"/>
    <n v="7"/>
    <n v="81.319999999999993"/>
    <n v="569.24"/>
  </r>
  <r>
    <x v="286"/>
    <s v="Krem nawilżający Pro"/>
    <s v="Kosmetyki"/>
    <x v="19"/>
    <n v="8"/>
    <n v="77.8"/>
    <n v="622.4"/>
  </r>
  <r>
    <x v="286"/>
    <s v="Krem nawilżający Pro"/>
    <s v="Kosmetyki"/>
    <x v="20"/>
    <n v="5"/>
    <n v="79.099999999999994"/>
    <n v="395.5"/>
  </r>
  <r>
    <x v="286"/>
    <s v="Krem nawilżający Pro"/>
    <s v="Kosmetyki"/>
    <x v="21"/>
    <n v="5"/>
    <n v="76.349999999999994"/>
    <n v="381.75"/>
  </r>
  <r>
    <x v="286"/>
    <s v="Krem nawilżający Pro"/>
    <s v="Kosmetyki"/>
    <x v="22"/>
    <n v="4"/>
    <n v="79.680000000000007"/>
    <n v="318.72000000000003"/>
  </r>
  <r>
    <x v="286"/>
    <s v="Krem nawilżający Pro"/>
    <s v="Kosmetyki"/>
    <x v="23"/>
    <n v="2"/>
    <n v="78.39"/>
    <n v="156.78"/>
  </r>
  <r>
    <x v="287"/>
    <s v="Stolik kawowy"/>
    <s v="Meble"/>
    <x v="0"/>
    <n v="11"/>
    <n v="838.91"/>
    <n v="9228.01"/>
  </r>
  <r>
    <x v="287"/>
    <s v="Stolik kawowy"/>
    <s v="Meble"/>
    <x v="1"/>
    <n v="11"/>
    <n v="859.04"/>
    <n v="9449.4399999999987"/>
  </r>
  <r>
    <x v="287"/>
    <s v="Stolik kawowy"/>
    <s v="Meble"/>
    <x v="2"/>
    <n v="11"/>
    <n v="835.45"/>
    <n v="9189.9500000000007"/>
  </r>
  <r>
    <x v="287"/>
    <s v="Stolik kawowy"/>
    <s v="Meble"/>
    <x v="3"/>
    <n v="10"/>
    <n v="882.44"/>
    <n v="8824.4000000000015"/>
  </r>
  <r>
    <x v="287"/>
    <s v="Stolik kawowy"/>
    <s v="Meble"/>
    <x v="4"/>
    <n v="11"/>
    <n v="853.82"/>
    <n v="9392.02"/>
  </r>
  <r>
    <x v="287"/>
    <s v="Stolik kawowy"/>
    <s v="Meble"/>
    <x v="5"/>
    <n v="11"/>
    <n v="875.8"/>
    <n v="9633.7999999999993"/>
  </r>
  <r>
    <x v="287"/>
    <s v="Stolik kawowy"/>
    <s v="Meble"/>
    <x v="6"/>
    <n v="11"/>
    <n v="865.85"/>
    <n v="9524.35"/>
  </r>
  <r>
    <x v="287"/>
    <s v="Stolik kawowy"/>
    <s v="Meble"/>
    <x v="7"/>
    <n v="12"/>
    <n v="874.06"/>
    <n v="10488.72"/>
  </r>
  <r>
    <x v="287"/>
    <s v="Stolik kawowy"/>
    <s v="Meble"/>
    <x v="8"/>
    <n v="11"/>
    <n v="843.38"/>
    <n v="9277.18"/>
  </r>
  <r>
    <x v="287"/>
    <s v="Stolik kawowy"/>
    <s v="Meble"/>
    <x v="9"/>
    <n v="11"/>
    <n v="813.79"/>
    <n v="8951.6899999999987"/>
  </r>
  <r>
    <x v="287"/>
    <s v="Stolik kawowy"/>
    <s v="Meble"/>
    <x v="10"/>
    <n v="10"/>
    <n v="824.76"/>
    <n v="8247.6"/>
  </r>
  <r>
    <x v="287"/>
    <s v="Stolik kawowy"/>
    <s v="Meble"/>
    <x v="11"/>
    <n v="10"/>
    <n v="858.92"/>
    <n v="8589.1999999999989"/>
  </r>
  <r>
    <x v="287"/>
    <s v="Stolik kawowy"/>
    <s v="Meble"/>
    <x v="12"/>
    <n v="10"/>
    <n v="841.23"/>
    <n v="8412.2999999999993"/>
  </r>
  <r>
    <x v="287"/>
    <s v="Stolik kawowy"/>
    <s v="Meble"/>
    <x v="13"/>
    <n v="9"/>
    <n v="802.39"/>
    <n v="7221.51"/>
  </r>
  <r>
    <x v="287"/>
    <s v="Stolik kawowy"/>
    <s v="Meble"/>
    <x v="14"/>
    <n v="10"/>
    <n v="868.41"/>
    <n v="8684.1"/>
  </r>
  <r>
    <x v="287"/>
    <s v="Stolik kawowy"/>
    <s v="Meble"/>
    <x v="15"/>
    <n v="11"/>
    <n v="803.84"/>
    <n v="8842.24"/>
  </r>
  <r>
    <x v="287"/>
    <s v="Stolik kawowy"/>
    <s v="Meble"/>
    <x v="16"/>
    <n v="9"/>
    <n v="823.97"/>
    <n v="7415.7300000000005"/>
  </r>
  <r>
    <x v="287"/>
    <s v="Stolik kawowy"/>
    <s v="Meble"/>
    <x v="17"/>
    <n v="10"/>
    <n v="835.45"/>
    <n v="8354.5"/>
  </r>
  <r>
    <x v="287"/>
    <s v="Stolik kawowy"/>
    <s v="Meble"/>
    <x v="18"/>
    <n v="9"/>
    <n v="831.19"/>
    <n v="7480.7100000000009"/>
  </r>
  <r>
    <x v="287"/>
    <s v="Stolik kawowy"/>
    <s v="Meble"/>
    <x v="19"/>
    <n v="10"/>
    <n v="841.72"/>
    <n v="8417.2000000000007"/>
  </r>
  <r>
    <x v="287"/>
    <s v="Stolik kawowy"/>
    <s v="Meble"/>
    <x v="20"/>
    <n v="10"/>
    <n v="816.04"/>
    <n v="8160.4"/>
  </r>
  <r>
    <x v="287"/>
    <s v="Stolik kawowy"/>
    <s v="Meble"/>
    <x v="21"/>
    <n v="10"/>
    <n v="844.92"/>
    <n v="8449.1999999999989"/>
  </r>
  <r>
    <x v="287"/>
    <s v="Stolik kawowy"/>
    <s v="Meble"/>
    <x v="22"/>
    <n v="10"/>
    <n v="803.42"/>
    <n v="8034.2"/>
  </r>
  <r>
    <x v="287"/>
    <s v="Stolik kawowy"/>
    <s v="Meble"/>
    <x v="23"/>
    <n v="10"/>
    <n v="844.61"/>
    <n v="8446.1"/>
  </r>
  <r>
    <x v="288"/>
    <s v="Kamera IP Eco"/>
    <s v="Elektronika"/>
    <x v="0"/>
    <n v="3"/>
    <n v="54.38"/>
    <n v="163.14000000000001"/>
  </r>
  <r>
    <x v="288"/>
    <s v="Kamera IP Eco"/>
    <s v="Elektronika"/>
    <x v="1"/>
    <n v="3"/>
    <n v="55.43"/>
    <n v="166.29"/>
  </r>
  <r>
    <x v="288"/>
    <s v="Kamera IP Eco"/>
    <s v="Elektronika"/>
    <x v="2"/>
    <n v="3"/>
    <n v="54.45"/>
    <n v="163.35000000000002"/>
  </r>
  <r>
    <x v="288"/>
    <s v="Kamera IP Eco"/>
    <s v="Elektronika"/>
    <x v="3"/>
    <n v="3"/>
    <n v="58.58"/>
    <n v="175.74"/>
  </r>
  <r>
    <x v="288"/>
    <s v="Kamera IP Eco"/>
    <s v="Elektronika"/>
    <x v="4"/>
    <n v="3"/>
    <n v="57.98"/>
    <n v="173.94"/>
  </r>
  <r>
    <x v="288"/>
    <s v="Kamera IP Eco"/>
    <s v="Elektronika"/>
    <x v="5"/>
    <n v="3"/>
    <n v="54.65"/>
    <n v="163.95"/>
  </r>
  <r>
    <x v="288"/>
    <s v="Kamera IP Eco"/>
    <s v="Elektronika"/>
    <x v="6"/>
    <n v="3"/>
    <n v="54.49"/>
    <n v="163.47"/>
  </r>
  <r>
    <x v="288"/>
    <s v="Kamera IP Eco"/>
    <s v="Elektronika"/>
    <x v="7"/>
    <n v="4"/>
    <n v="58.03"/>
    <n v="232.12"/>
  </r>
  <r>
    <x v="288"/>
    <s v="Kamera IP Eco"/>
    <s v="Elektronika"/>
    <x v="8"/>
    <n v="4"/>
    <n v="56.66"/>
    <n v="226.64"/>
  </r>
  <r>
    <x v="288"/>
    <s v="Kamera IP Eco"/>
    <s v="Elektronika"/>
    <x v="9"/>
    <n v="3"/>
    <n v="55.28"/>
    <n v="165.84"/>
  </r>
  <r>
    <x v="288"/>
    <s v="Kamera IP Eco"/>
    <s v="Elektronika"/>
    <x v="10"/>
    <n v="3"/>
    <n v="58.35"/>
    <n v="175.05"/>
  </r>
  <r>
    <x v="288"/>
    <s v="Kamera IP Eco"/>
    <s v="Elektronika"/>
    <x v="11"/>
    <n v="3"/>
    <n v="58.6"/>
    <n v="175.8"/>
  </r>
  <r>
    <x v="288"/>
    <s v="Kamera IP Eco"/>
    <s v="Elektronika"/>
    <x v="12"/>
    <n v="3"/>
    <n v="56.69"/>
    <n v="170.07"/>
  </r>
  <r>
    <x v="288"/>
    <s v="Kamera IP Eco"/>
    <s v="Elektronika"/>
    <x v="13"/>
    <n v="3"/>
    <n v="58.04"/>
    <n v="174.12"/>
  </r>
  <r>
    <x v="288"/>
    <s v="Kamera IP Eco"/>
    <s v="Elektronika"/>
    <x v="14"/>
    <n v="4"/>
    <n v="54.53"/>
    <n v="218.12"/>
  </r>
  <r>
    <x v="288"/>
    <s v="Kamera IP Eco"/>
    <s v="Elektronika"/>
    <x v="15"/>
    <n v="4"/>
    <n v="53.88"/>
    <n v="215.52"/>
  </r>
  <r>
    <x v="288"/>
    <s v="Kamera IP Eco"/>
    <s v="Elektronika"/>
    <x v="16"/>
    <n v="4"/>
    <n v="54.62"/>
    <n v="218.48"/>
  </r>
  <r>
    <x v="288"/>
    <s v="Kamera IP Eco"/>
    <s v="Elektronika"/>
    <x v="17"/>
    <n v="4"/>
    <n v="56.94"/>
    <n v="227.76"/>
  </r>
  <r>
    <x v="288"/>
    <s v="Kamera IP Eco"/>
    <s v="Elektronika"/>
    <x v="18"/>
    <n v="4"/>
    <n v="55.45"/>
    <n v="221.8"/>
  </r>
  <r>
    <x v="288"/>
    <s v="Kamera IP Eco"/>
    <s v="Elektronika"/>
    <x v="19"/>
    <n v="3"/>
    <n v="58.68"/>
    <n v="176.04"/>
  </r>
  <r>
    <x v="288"/>
    <s v="Kamera IP Eco"/>
    <s v="Elektronika"/>
    <x v="20"/>
    <n v="3"/>
    <n v="58.6"/>
    <n v="175.8"/>
  </r>
  <r>
    <x v="288"/>
    <s v="Kamera IP Eco"/>
    <s v="Elektronika"/>
    <x v="21"/>
    <n v="3"/>
    <n v="57.13"/>
    <n v="171.39000000000001"/>
  </r>
  <r>
    <x v="288"/>
    <s v="Kamera IP Eco"/>
    <s v="Elektronika"/>
    <x v="22"/>
    <n v="4"/>
    <n v="55.64"/>
    <n v="222.56"/>
  </r>
  <r>
    <x v="288"/>
    <s v="Kamera IP Eco"/>
    <s v="Elektronika"/>
    <x v="23"/>
    <n v="4"/>
    <n v="54.98"/>
    <n v="219.92"/>
  </r>
  <r>
    <x v="289"/>
    <s v="Buty trekkingowe Mini"/>
    <s v="Obuwie"/>
    <x v="0"/>
    <n v="47"/>
    <n v="94.55"/>
    <n v="4443.8499999999995"/>
  </r>
  <r>
    <x v="289"/>
    <s v="Buty trekkingowe Mini"/>
    <s v="Obuwie"/>
    <x v="1"/>
    <n v="44"/>
    <n v="97.39"/>
    <n v="4285.16"/>
  </r>
  <r>
    <x v="289"/>
    <s v="Buty trekkingowe Mini"/>
    <s v="Obuwie"/>
    <x v="2"/>
    <n v="55"/>
    <n v="95.92"/>
    <n v="5275.6"/>
  </r>
  <r>
    <x v="289"/>
    <s v="Buty trekkingowe Mini"/>
    <s v="Obuwie"/>
    <x v="3"/>
    <n v="46"/>
    <n v="95.56"/>
    <n v="4395.76"/>
  </r>
  <r>
    <x v="289"/>
    <s v="Buty trekkingowe Mini"/>
    <s v="Obuwie"/>
    <x v="4"/>
    <n v="54"/>
    <n v="97.39"/>
    <n v="5259.06"/>
  </r>
  <r>
    <x v="289"/>
    <s v="Buty trekkingowe Mini"/>
    <s v="Obuwie"/>
    <x v="5"/>
    <n v="50"/>
    <n v="99.32"/>
    <n v="4966"/>
  </r>
  <r>
    <x v="289"/>
    <s v="Buty trekkingowe Mini"/>
    <s v="Obuwie"/>
    <x v="6"/>
    <n v="42"/>
    <n v="93.98"/>
    <n v="3947.1600000000003"/>
  </r>
  <r>
    <x v="289"/>
    <s v="Buty trekkingowe Mini"/>
    <s v="Obuwie"/>
    <x v="7"/>
    <n v="55"/>
    <n v="101.17"/>
    <n v="5564.35"/>
  </r>
  <r>
    <x v="289"/>
    <s v="Buty trekkingowe Mini"/>
    <s v="Obuwie"/>
    <x v="8"/>
    <n v="58"/>
    <n v="95.19"/>
    <n v="5521.0199999999995"/>
  </r>
  <r>
    <x v="289"/>
    <s v="Buty trekkingowe Mini"/>
    <s v="Obuwie"/>
    <x v="9"/>
    <n v="57"/>
    <n v="96.38"/>
    <n v="5493.66"/>
  </r>
  <r>
    <x v="289"/>
    <s v="Buty trekkingowe Mini"/>
    <s v="Obuwie"/>
    <x v="10"/>
    <n v="52"/>
    <n v="97.89"/>
    <n v="5090.28"/>
  </r>
  <r>
    <x v="289"/>
    <s v="Buty trekkingowe Mini"/>
    <s v="Obuwie"/>
    <x v="11"/>
    <n v="57"/>
    <n v="97.36"/>
    <n v="5549.5199999999995"/>
  </r>
  <r>
    <x v="289"/>
    <s v="Buty trekkingowe Mini"/>
    <s v="Obuwie"/>
    <x v="12"/>
    <n v="59"/>
    <n v="99.87"/>
    <n v="5892.33"/>
  </r>
  <r>
    <x v="289"/>
    <s v="Buty trekkingowe Mini"/>
    <s v="Obuwie"/>
    <x v="13"/>
    <n v="66"/>
    <n v="95.24"/>
    <n v="6285.8399999999992"/>
  </r>
  <r>
    <x v="289"/>
    <s v="Buty trekkingowe Mini"/>
    <s v="Obuwie"/>
    <x v="14"/>
    <n v="66"/>
    <n v="93.92"/>
    <n v="6198.72"/>
  </r>
  <r>
    <x v="289"/>
    <s v="Buty trekkingowe Mini"/>
    <s v="Obuwie"/>
    <x v="15"/>
    <n v="56"/>
    <n v="93.19"/>
    <n v="5218.6399999999994"/>
  </r>
  <r>
    <x v="289"/>
    <s v="Buty trekkingowe Mini"/>
    <s v="Obuwie"/>
    <x v="16"/>
    <n v="57"/>
    <n v="95.68"/>
    <n v="5453.76"/>
  </r>
  <r>
    <x v="289"/>
    <s v="Buty trekkingowe Mini"/>
    <s v="Obuwie"/>
    <x v="17"/>
    <n v="68"/>
    <n v="97.75"/>
    <n v="6647"/>
  </r>
  <r>
    <x v="289"/>
    <s v="Buty trekkingowe Mini"/>
    <s v="Obuwie"/>
    <x v="18"/>
    <n v="69"/>
    <n v="92.77"/>
    <n v="6401.13"/>
  </r>
  <r>
    <x v="289"/>
    <s v="Buty trekkingowe Mini"/>
    <s v="Obuwie"/>
    <x v="19"/>
    <n v="62"/>
    <n v="95.44"/>
    <n v="5917.28"/>
  </r>
  <r>
    <x v="289"/>
    <s v="Buty trekkingowe Mini"/>
    <s v="Obuwie"/>
    <x v="20"/>
    <n v="62"/>
    <n v="100"/>
    <n v="6200"/>
  </r>
  <r>
    <x v="289"/>
    <s v="Buty trekkingowe Mini"/>
    <s v="Obuwie"/>
    <x v="21"/>
    <n v="54"/>
    <n v="96.83"/>
    <n v="5228.82"/>
  </r>
  <r>
    <x v="289"/>
    <s v="Buty trekkingowe Mini"/>
    <s v="Obuwie"/>
    <x v="22"/>
    <n v="51"/>
    <n v="100.83"/>
    <n v="5142.33"/>
  </r>
  <r>
    <x v="289"/>
    <s v="Buty trekkingowe Mini"/>
    <s v="Obuwie"/>
    <x v="23"/>
    <n v="67"/>
    <n v="92.54"/>
    <n v="6200.18"/>
  </r>
  <r>
    <x v="290"/>
    <s v="Maseczka do twarzy Classic"/>
    <s v="Kosmetyki"/>
    <x v="0"/>
    <n v="25"/>
    <n v="38.83"/>
    <n v="970.75"/>
  </r>
  <r>
    <x v="290"/>
    <s v="Maseczka do twarzy Classic"/>
    <s v="Kosmetyki"/>
    <x v="1"/>
    <n v="29"/>
    <n v="39.409999999999997"/>
    <n v="1142.8899999999999"/>
  </r>
  <r>
    <x v="290"/>
    <s v="Maseczka do twarzy Classic"/>
    <s v="Kosmetyki"/>
    <x v="2"/>
    <n v="32"/>
    <n v="38.92"/>
    <n v="1245.44"/>
  </r>
  <r>
    <x v="290"/>
    <s v="Maseczka do twarzy Classic"/>
    <s v="Kosmetyki"/>
    <x v="3"/>
    <n v="20"/>
    <n v="36.520000000000003"/>
    <n v="730.40000000000009"/>
  </r>
  <r>
    <x v="290"/>
    <s v="Maseczka do twarzy Classic"/>
    <s v="Kosmetyki"/>
    <x v="4"/>
    <n v="21"/>
    <n v="38.1"/>
    <n v="800.1"/>
  </r>
  <r>
    <x v="290"/>
    <s v="Maseczka do twarzy Classic"/>
    <s v="Kosmetyki"/>
    <x v="5"/>
    <n v="22"/>
    <n v="38.54"/>
    <n v="847.88"/>
  </r>
  <r>
    <x v="290"/>
    <s v="Maseczka do twarzy Classic"/>
    <s v="Kosmetyki"/>
    <x v="6"/>
    <n v="11"/>
    <n v="38.31"/>
    <n v="421.41"/>
  </r>
  <r>
    <x v="290"/>
    <s v="Maseczka do twarzy Classic"/>
    <s v="Kosmetyki"/>
    <x v="7"/>
    <n v="9"/>
    <n v="36.99"/>
    <n v="332.91"/>
  </r>
  <r>
    <x v="290"/>
    <s v="Maseczka do twarzy Classic"/>
    <s v="Kosmetyki"/>
    <x v="8"/>
    <n v="8"/>
    <n v="36.880000000000003"/>
    <n v="295.04000000000002"/>
  </r>
  <r>
    <x v="290"/>
    <s v="Maseczka do twarzy Classic"/>
    <s v="Kosmetyki"/>
    <x v="9"/>
    <n v="10"/>
    <n v="38.61"/>
    <n v="386.1"/>
  </r>
  <r>
    <x v="290"/>
    <s v="Maseczka do twarzy Classic"/>
    <s v="Kosmetyki"/>
    <x v="10"/>
    <n v="21"/>
    <n v="36.35"/>
    <n v="763.35"/>
  </r>
  <r>
    <x v="290"/>
    <s v="Maseczka do twarzy Classic"/>
    <s v="Kosmetyki"/>
    <x v="11"/>
    <n v="23"/>
    <n v="37.11"/>
    <n v="853.53"/>
  </r>
  <r>
    <x v="290"/>
    <s v="Maseczka do twarzy Classic"/>
    <s v="Kosmetyki"/>
    <x v="12"/>
    <n v="25"/>
    <n v="38.74"/>
    <n v="968.5"/>
  </r>
  <r>
    <x v="290"/>
    <s v="Maseczka do twarzy Classic"/>
    <s v="Kosmetyki"/>
    <x v="13"/>
    <n v="37"/>
    <n v="36.61"/>
    <n v="1354.57"/>
  </r>
  <r>
    <x v="290"/>
    <s v="Maseczka do twarzy Classic"/>
    <s v="Kosmetyki"/>
    <x v="14"/>
    <n v="28"/>
    <n v="38.17"/>
    <n v="1068.76"/>
  </r>
  <r>
    <x v="290"/>
    <s v="Maseczka do twarzy Classic"/>
    <s v="Kosmetyki"/>
    <x v="15"/>
    <n v="35"/>
    <n v="39.159999999999997"/>
    <n v="1370.6"/>
  </r>
  <r>
    <x v="290"/>
    <s v="Maseczka do twarzy Classic"/>
    <s v="Kosmetyki"/>
    <x v="16"/>
    <n v="31"/>
    <n v="37.869999999999997"/>
    <n v="1173.97"/>
  </r>
  <r>
    <x v="290"/>
    <s v="Maseczka do twarzy Classic"/>
    <s v="Kosmetyki"/>
    <x v="17"/>
    <n v="29"/>
    <n v="39.229999999999997"/>
    <n v="1137.6699999999998"/>
  </r>
  <r>
    <x v="290"/>
    <s v="Maseczka do twarzy Classic"/>
    <s v="Kosmetyki"/>
    <x v="18"/>
    <n v="13"/>
    <n v="36.17"/>
    <n v="470.21000000000004"/>
  </r>
  <r>
    <x v="290"/>
    <s v="Maseczka do twarzy Classic"/>
    <s v="Kosmetyki"/>
    <x v="19"/>
    <n v="9"/>
    <n v="37.4"/>
    <n v="336.59999999999997"/>
  </r>
  <r>
    <x v="290"/>
    <s v="Maseczka do twarzy Classic"/>
    <s v="Kosmetyki"/>
    <x v="20"/>
    <n v="10"/>
    <n v="37.22"/>
    <n v="372.2"/>
  </r>
  <r>
    <x v="290"/>
    <s v="Maseczka do twarzy Classic"/>
    <s v="Kosmetyki"/>
    <x v="21"/>
    <n v="13"/>
    <n v="38.1"/>
    <n v="495.3"/>
  </r>
  <r>
    <x v="290"/>
    <s v="Maseczka do twarzy Classic"/>
    <s v="Kosmetyki"/>
    <x v="22"/>
    <n v="19"/>
    <n v="38.15"/>
    <n v="724.85"/>
  </r>
  <r>
    <x v="290"/>
    <s v="Maseczka do twarzy Classic"/>
    <s v="Kosmetyki"/>
    <x v="23"/>
    <n v="37"/>
    <n v="36.450000000000003"/>
    <n v="1348.65"/>
  </r>
  <r>
    <x v="291"/>
    <s v="Żel pod prysznic Premium"/>
    <s v="Kosmetyki"/>
    <x v="0"/>
    <n v="43"/>
    <n v="98.07"/>
    <n v="4217.0099999999993"/>
  </r>
  <r>
    <x v="291"/>
    <s v="Żel pod prysznic Premium"/>
    <s v="Kosmetyki"/>
    <x v="1"/>
    <n v="47"/>
    <n v="98.44"/>
    <n v="4626.68"/>
  </r>
  <r>
    <x v="291"/>
    <s v="Żel pod prysznic Premium"/>
    <s v="Kosmetyki"/>
    <x v="2"/>
    <n v="98"/>
    <n v="94.34"/>
    <n v="9245.32"/>
  </r>
  <r>
    <x v="291"/>
    <s v="Żel pod prysznic Premium"/>
    <s v="Kosmetyki"/>
    <x v="3"/>
    <n v="96"/>
    <n v="95.55"/>
    <n v="9172.7999999999993"/>
  </r>
  <r>
    <x v="291"/>
    <s v="Żel pod prysznic Premium"/>
    <s v="Kosmetyki"/>
    <x v="4"/>
    <n v="74"/>
    <n v="92.5"/>
    <n v="6845"/>
  </r>
  <r>
    <x v="291"/>
    <s v="Żel pod prysznic Premium"/>
    <s v="Kosmetyki"/>
    <x v="5"/>
    <n v="52"/>
    <n v="94.9"/>
    <n v="4934.8"/>
  </r>
  <r>
    <x v="291"/>
    <s v="Żel pod prysznic Premium"/>
    <s v="Kosmetyki"/>
    <x v="6"/>
    <n v="48"/>
    <n v="98.4"/>
    <n v="4723.2000000000007"/>
  </r>
  <r>
    <x v="291"/>
    <s v="Żel pod prysznic Premium"/>
    <s v="Kosmetyki"/>
    <x v="7"/>
    <n v="29"/>
    <n v="93.3"/>
    <n v="2705.7"/>
  </r>
  <r>
    <x v="291"/>
    <s v="Żel pod prysznic Premium"/>
    <s v="Kosmetyki"/>
    <x v="8"/>
    <n v="15"/>
    <n v="99.01"/>
    <n v="1485.15"/>
  </r>
  <r>
    <x v="291"/>
    <s v="Żel pod prysznic Premium"/>
    <s v="Kosmetyki"/>
    <x v="9"/>
    <n v="15"/>
    <n v="97.76"/>
    <n v="1466.4"/>
  </r>
  <r>
    <x v="291"/>
    <s v="Żel pod prysznic Premium"/>
    <s v="Kosmetyki"/>
    <x v="10"/>
    <n v="22"/>
    <n v="99.48"/>
    <n v="2188.56"/>
  </r>
  <r>
    <x v="291"/>
    <s v="Żel pod prysznic Premium"/>
    <s v="Kosmetyki"/>
    <x v="11"/>
    <n v="38"/>
    <n v="98.89"/>
    <n v="3757.82"/>
  </r>
  <r>
    <x v="291"/>
    <s v="Żel pod prysznic Premium"/>
    <s v="Kosmetyki"/>
    <x v="12"/>
    <n v="82"/>
    <n v="93.68"/>
    <n v="7681.76"/>
  </r>
  <r>
    <x v="291"/>
    <s v="Żel pod prysznic Premium"/>
    <s v="Kosmetyki"/>
    <x v="13"/>
    <n v="107"/>
    <n v="99.16"/>
    <n v="10610.119999999999"/>
  </r>
  <r>
    <x v="291"/>
    <s v="Żel pod prysznic Premium"/>
    <s v="Kosmetyki"/>
    <x v="14"/>
    <n v="87"/>
    <n v="90.65"/>
    <n v="7886.55"/>
  </r>
  <r>
    <x v="291"/>
    <s v="Żel pod prysznic Premium"/>
    <s v="Kosmetyki"/>
    <x v="15"/>
    <n v="93"/>
    <n v="93.39"/>
    <n v="8685.27"/>
  </r>
  <r>
    <x v="291"/>
    <s v="Żel pod prysznic Premium"/>
    <s v="Kosmetyki"/>
    <x v="16"/>
    <n v="124"/>
    <n v="93.38"/>
    <n v="11579.119999999999"/>
  </r>
  <r>
    <x v="291"/>
    <s v="Żel pod prysznic Premium"/>
    <s v="Kosmetyki"/>
    <x v="17"/>
    <n v="74"/>
    <n v="96.65"/>
    <n v="7152.1"/>
  </r>
  <r>
    <x v="291"/>
    <s v="Żel pod prysznic Premium"/>
    <s v="Kosmetyki"/>
    <x v="18"/>
    <n v="62"/>
    <n v="91.95"/>
    <n v="5700.9000000000005"/>
  </r>
  <r>
    <x v="291"/>
    <s v="Żel pod prysznic Premium"/>
    <s v="Kosmetyki"/>
    <x v="19"/>
    <n v="36"/>
    <n v="93.51"/>
    <n v="3366.36"/>
  </r>
  <r>
    <x v="291"/>
    <s v="Żel pod prysznic Premium"/>
    <s v="Kosmetyki"/>
    <x v="20"/>
    <n v="23"/>
    <n v="96.28"/>
    <n v="2214.44"/>
  </r>
  <r>
    <x v="291"/>
    <s v="Żel pod prysznic Premium"/>
    <s v="Kosmetyki"/>
    <x v="21"/>
    <n v="17"/>
    <n v="90.62"/>
    <n v="1540.54"/>
  </r>
  <r>
    <x v="291"/>
    <s v="Żel pod prysznic Premium"/>
    <s v="Kosmetyki"/>
    <x v="22"/>
    <n v="40"/>
    <n v="95.28"/>
    <n v="3811.2"/>
  </r>
  <r>
    <x v="291"/>
    <s v="Żel pod prysznic Premium"/>
    <s v="Kosmetyki"/>
    <x v="23"/>
    <n v="54"/>
    <n v="92.2"/>
    <n v="4978.8"/>
  </r>
  <r>
    <x v="292"/>
    <s v="Gra planszowa Premium"/>
    <s v="Zabawki"/>
    <x v="0"/>
    <n v="69"/>
    <n v="195.75"/>
    <n v="13506.75"/>
  </r>
  <r>
    <x v="292"/>
    <s v="Gra planszowa Premium"/>
    <s v="Zabawki"/>
    <x v="1"/>
    <n v="40"/>
    <n v="204.57"/>
    <n v="8182.7999999999993"/>
  </r>
  <r>
    <x v="292"/>
    <s v="Gra planszowa Premium"/>
    <s v="Zabawki"/>
    <x v="2"/>
    <n v="32"/>
    <n v="210.62"/>
    <n v="6739.84"/>
  </r>
  <r>
    <x v="292"/>
    <s v="Gra planszowa Premium"/>
    <s v="Zabawki"/>
    <x v="3"/>
    <n v="0"/>
    <n v="210.32"/>
    <n v="0"/>
  </r>
  <r>
    <x v="292"/>
    <s v="Gra planszowa Premium"/>
    <s v="Zabawki"/>
    <x v="4"/>
    <n v="22"/>
    <n v="209.23"/>
    <n v="4603.0599999999995"/>
  </r>
  <r>
    <x v="292"/>
    <s v="Gra planszowa Premium"/>
    <s v="Zabawki"/>
    <x v="5"/>
    <n v="0"/>
    <n v="194.41"/>
    <n v="0"/>
  </r>
  <r>
    <x v="292"/>
    <s v="Gra planszowa Premium"/>
    <s v="Zabawki"/>
    <x v="6"/>
    <n v="20"/>
    <n v="195.31"/>
    <n v="3906.2"/>
  </r>
  <r>
    <x v="292"/>
    <s v="Gra planszowa Premium"/>
    <s v="Zabawki"/>
    <x v="7"/>
    <n v="0"/>
    <n v="206.39"/>
    <n v="0"/>
  </r>
  <r>
    <x v="292"/>
    <s v="Gra planszowa Premium"/>
    <s v="Zabawki"/>
    <x v="8"/>
    <n v="155"/>
    <n v="203.69"/>
    <n v="31571.95"/>
  </r>
  <r>
    <x v="292"/>
    <s v="Gra planszowa Premium"/>
    <s v="Zabawki"/>
    <x v="9"/>
    <n v="0"/>
    <n v="203.14"/>
    <n v="0"/>
  </r>
  <r>
    <x v="292"/>
    <s v="Gra planszowa Premium"/>
    <s v="Zabawki"/>
    <x v="10"/>
    <n v="55"/>
    <n v="196.25"/>
    <n v="10793.75"/>
  </r>
  <r>
    <x v="292"/>
    <s v="Gra planszowa Premium"/>
    <s v="Zabawki"/>
    <x v="11"/>
    <n v="0"/>
    <n v="197.01"/>
    <n v="0"/>
  </r>
  <r>
    <x v="292"/>
    <s v="Gra planszowa Premium"/>
    <s v="Zabawki"/>
    <x v="12"/>
    <n v="34"/>
    <n v="199.74"/>
    <n v="6791.16"/>
  </r>
  <r>
    <x v="292"/>
    <s v="Gra planszowa Premium"/>
    <s v="Zabawki"/>
    <x v="13"/>
    <n v="22"/>
    <n v="205.8"/>
    <n v="4527.6000000000004"/>
  </r>
  <r>
    <x v="292"/>
    <s v="Gra planszowa Premium"/>
    <s v="Zabawki"/>
    <x v="14"/>
    <n v="50"/>
    <n v="208.66"/>
    <n v="10433"/>
  </r>
  <r>
    <x v="292"/>
    <s v="Gra planszowa Premium"/>
    <s v="Zabawki"/>
    <x v="15"/>
    <n v="48"/>
    <n v="197.24"/>
    <n v="9467.52"/>
  </r>
  <r>
    <x v="292"/>
    <s v="Gra planszowa Premium"/>
    <s v="Zabawki"/>
    <x v="16"/>
    <n v="85"/>
    <n v="212.38"/>
    <n v="18052.3"/>
  </r>
  <r>
    <x v="292"/>
    <s v="Gra planszowa Premium"/>
    <s v="Zabawki"/>
    <x v="17"/>
    <n v="0"/>
    <n v="201.47"/>
    <n v="0"/>
  </r>
  <r>
    <x v="292"/>
    <s v="Gra planszowa Premium"/>
    <s v="Zabawki"/>
    <x v="18"/>
    <n v="66"/>
    <n v="193.18"/>
    <n v="12749.880000000001"/>
  </r>
  <r>
    <x v="292"/>
    <s v="Gra planszowa Premium"/>
    <s v="Zabawki"/>
    <x v="19"/>
    <n v="83"/>
    <n v="211.51"/>
    <n v="17555.329999999998"/>
  </r>
  <r>
    <x v="292"/>
    <s v="Gra planszowa Premium"/>
    <s v="Zabawki"/>
    <x v="20"/>
    <n v="0"/>
    <n v="210.65"/>
    <n v="0"/>
  </r>
  <r>
    <x v="292"/>
    <s v="Gra planszowa Premium"/>
    <s v="Zabawki"/>
    <x v="21"/>
    <n v="60"/>
    <n v="194.73"/>
    <n v="11683.8"/>
  </r>
  <r>
    <x v="292"/>
    <s v="Gra planszowa Premium"/>
    <s v="Zabawki"/>
    <x v="22"/>
    <n v="45"/>
    <n v="208.38"/>
    <n v="9377.1"/>
  </r>
  <r>
    <x v="292"/>
    <s v="Gra planszowa Premium"/>
    <s v="Zabawki"/>
    <x v="23"/>
    <n v="49"/>
    <n v="211.95"/>
    <n v="10385.549999999999"/>
  </r>
  <r>
    <x v="293"/>
    <s v="Projektor LED XL"/>
    <s v="RTV"/>
    <x v="0"/>
    <n v="253"/>
    <n v="810.15"/>
    <n v="204967.94999999998"/>
  </r>
  <r>
    <x v="293"/>
    <s v="Projektor LED XL"/>
    <s v="RTV"/>
    <x v="1"/>
    <n v="83"/>
    <n v="754.83"/>
    <n v="62650.890000000007"/>
  </r>
  <r>
    <x v="293"/>
    <s v="Projektor LED XL"/>
    <s v="RTV"/>
    <x v="2"/>
    <n v="146"/>
    <n v="764.48"/>
    <n v="111614.08"/>
  </r>
  <r>
    <x v="293"/>
    <s v="Projektor LED XL"/>
    <s v="RTV"/>
    <x v="3"/>
    <n v="58"/>
    <n v="747.34"/>
    <n v="43345.72"/>
  </r>
  <r>
    <x v="293"/>
    <s v="Projektor LED XL"/>
    <s v="RTV"/>
    <x v="4"/>
    <n v="166"/>
    <n v="808.89"/>
    <n v="134275.74"/>
  </r>
  <r>
    <x v="293"/>
    <s v="Projektor LED XL"/>
    <s v="RTV"/>
    <x v="5"/>
    <n v="122"/>
    <n v="794.45"/>
    <n v="96922.900000000009"/>
  </r>
  <r>
    <x v="293"/>
    <s v="Projektor LED XL"/>
    <s v="RTV"/>
    <x v="6"/>
    <n v="0"/>
    <n v="759.26"/>
    <n v="0"/>
  </r>
  <r>
    <x v="293"/>
    <s v="Projektor LED XL"/>
    <s v="RTV"/>
    <x v="7"/>
    <n v="25"/>
    <n v="764.81"/>
    <n v="19120.25"/>
  </r>
  <r>
    <x v="293"/>
    <s v="Projektor LED XL"/>
    <s v="RTV"/>
    <x v="8"/>
    <n v="0"/>
    <n v="742.74"/>
    <n v="0"/>
  </r>
  <r>
    <x v="293"/>
    <s v="Projektor LED XL"/>
    <s v="RTV"/>
    <x v="9"/>
    <n v="0"/>
    <n v="741.48"/>
    <n v="0"/>
  </r>
  <r>
    <x v="293"/>
    <s v="Projektor LED XL"/>
    <s v="RTV"/>
    <x v="10"/>
    <n v="209"/>
    <n v="767.03"/>
    <n v="160309.26999999999"/>
  </r>
  <r>
    <x v="293"/>
    <s v="Projektor LED XL"/>
    <s v="RTV"/>
    <x v="11"/>
    <n v="152"/>
    <n v="754.27"/>
    <n v="114649.04"/>
  </r>
  <r>
    <x v="293"/>
    <s v="Projektor LED XL"/>
    <s v="RTV"/>
    <x v="12"/>
    <n v="109"/>
    <n v="783.52"/>
    <n v="85403.68"/>
  </r>
  <r>
    <x v="293"/>
    <s v="Projektor LED XL"/>
    <s v="RTV"/>
    <x v="13"/>
    <n v="27"/>
    <n v="741.4"/>
    <n v="20017.8"/>
  </r>
  <r>
    <x v="293"/>
    <s v="Projektor LED XL"/>
    <s v="RTV"/>
    <x v="14"/>
    <n v="0"/>
    <n v="804.71"/>
    <n v="0"/>
  </r>
  <r>
    <x v="293"/>
    <s v="Projektor LED XL"/>
    <s v="RTV"/>
    <x v="15"/>
    <n v="0"/>
    <n v="744.39"/>
    <n v="0"/>
  </r>
  <r>
    <x v="293"/>
    <s v="Projektor LED XL"/>
    <s v="RTV"/>
    <x v="16"/>
    <n v="57"/>
    <n v="778.75"/>
    <n v="44388.75"/>
  </r>
  <r>
    <x v="293"/>
    <s v="Projektor LED XL"/>
    <s v="RTV"/>
    <x v="17"/>
    <n v="66"/>
    <n v="767.98"/>
    <n v="50686.68"/>
  </r>
  <r>
    <x v="293"/>
    <s v="Projektor LED XL"/>
    <s v="RTV"/>
    <x v="18"/>
    <n v="0"/>
    <n v="751.94"/>
    <n v="0"/>
  </r>
  <r>
    <x v="293"/>
    <s v="Projektor LED XL"/>
    <s v="RTV"/>
    <x v="19"/>
    <n v="63"/>
    <n v="741.73"/>
    <n v="46728.99"/>
  </r>
  <r>
    <x v="293"/>
    <s v="Projektor LED XL"/>
    <s v="RTV"/>
    <x v="20"/>
    <n v="104"/>
    <n v="764.74"/>
    <n v="79532.960000000006"/>
  </r>
  <r>
    <x v="293"/>
    <s v="Projektor LED XL"/>
    <s v="RTV"/>
    <x v="21"/>
    <n v="121"/>
    <n v="773.58"/>
    <n v="93603.180000000008"/>
  </r>
  <r>
    <x v="293"/>
    <s v="Projektor LED XL"/>
    <s v="RTV"/>
    <x v="22"/>
    <n v="19"/>
    <n v="759.58"/>
    <n v="14432.02"/>
  </r>
  <r>
    <x v="293"/>
    <s v="Projektor LED XL"/>
    <s v="RTV"/>
    <x v="23"/>
    <n v="46"/>
    <n v="764.18"/>
    <n v="35152.28"/>
  </r>
  <r>
    <x v="294"/>
    <s v="Bluza z kapturem Advanced"/>
    <s v="Odzież"/>
    <x v="0"/>
    <n v="20"/>
    <n v="101.88"/>
    <n v="2037.6"/>
  </r>
  <r>
    <x v="294"/>
    <s v="Bluza z kapturem Advanced"/>
    <s v="Odzież"/>
    <x v="1"/>
    <n v="18"/>
    <n v="96.04"/>
    <n v="1728.72"/>
  </r>
  <r>
    <x v="294"/>
    <s v="Bluza z kapturem Advanced"/>
    <s v="Odzież"/>
    <x v="2"/>
    <n v="23"/>
    <n v="100.08"/>
    <n v="2301.84"/>
  </r>
  <r>
    <x v="294"/>
    <s v="Bluza z kapturem Advanced"/>
    <s v="Odzież"/>
    <x v="3"/>
    <n v="21"/>
    <n v="94.7"/>
    <n v="1988.7"/>
  </r>
  <r>
    <x v="294"/>
    <s v="Bluza z kapturem Advanced"/>
    <s v="Odzież"/>
    <x v="4"/>
    <n v="19"/>
    <n v="96.54"/>
    <n v="1834.2600000000002"/>
  </r>
  <r>
    <x v="294"/>
    <s v="Bluza z kapturem Advanced"/>
    <s v="Odzież"/>
    <x v="5"/>
    <n v="22"/>
    <n v="98.9"/>
    <n v="2175.8000000000002"/>
  </r>
  <r>
    <x v="294"/>
    <s v="Bluza z kapturem Advanced"/>
    <s v="Odzież"/>
    <x v="6"/>
    <n v="23"/>
    <n v="101.39"/>
    <n v="2331.9699999999998"/>
  </r>
  <r>
    <x v="294"/>
    <s v="Bluza z kapturem Advanced"/>
    <s v="Odzież"/>
    <x v="7"/>
    <n v="22"/>
    <n v="102.6"/>
    <n v="2257.1999999999998"/>
  </r>
  <r>
    <x v="294"/>
    <s v="Bluza z kapturem Advanced"/>
    <s v="Odzież"/>
    <x v="8"/>
    <n v="24"/>
    <n v="96.6"/>
    <n v="2318.3999999999996"/>
  </r>
  <r>
    <x v="294"/>
    <s v="Bluza z kapturem Advanced"/>
    <s v="Odzież"/>
    <x v="9"/>
    <n v="25"/>
    <n v="99.22"/>
    <n v="2480.5"/>
  </r>
  <r>
    <x v="294"/>
    <s v="Bluza z kapturem Advanced"/>
    <s v="Odzież"/>
    <x v="10"/>
    <n v="22"/>
    <n v="98.62"/>
    <n v="2169.6400000000003"/>
  </r>
  <r>
    <x v="294"/>
    <s v="Bluza z kapturem Advanced"/>
    <s v="Odzież"/>
    <x v="11"/>
    <n v="26"/>
    <n v="102.28"/>
    <n v="2659.28"/>
  </r>
  <r>
    <x v="294"/>
    <s v="Bluza z kapturem Advanced"/>
    <s v="Odzież"/>
    <x v="12"/>
    <n v="24"/>
    <n v="98.57"/>
    <n v="2365.6799999999998"/>
  </r>
  <r>
    <x v="294"/>
    <s v="Bluza z kapturem Advanced"/>
    <s v="Odzież"/>
    <x v="13"/>
    <n v="22"/>
    <n v="94.27"/>
    <n v="2073.94"/>
  </r>
  <r>
    <x v="294"/>
    <s v="Bluza z kapturem Advanced"/>
    <s v="Odzież"/>
    <x v="14"/>
    <n v="23"/>
    <n v="97.46"/>
    <n v="2241.58"/>
  </r>
  <r>
    <x v="294"/>
    <s v="Bluza z kapturem Advanced"/>
    <s v="Odzież"/>
    <x v="15"/>
    <n v="26"/>
    <n v="101.1"/>
    <n v="2628.6"/>
  </r>
  <r>
    <x v="294"/>
    <s v="Bluza z kapturem Advanced"/>
    <s v="Odzież"/>
    <x v="16"/>
    <n v="23"/>
    <n v="101.28"/>
    <n v="2329.44"/>
  </r>
  <r>
    <x v="294"/>
    <s v="Bluza z kapturem Advanced"/>
    <s v="Odzież"/>
    <x v="17"/>
    <n v="27"/>
    <n v="95.09"/>
    <n v="2567.4300000000003"/>
  </r>
  <r>
    <x v="294"/>
    <s v="Bluza z kapturem Advanced"/>
    <s v="Odzież"/>
    <x v="18"/>
    <n v="25"/>
    <n v="94.72"/>
    <n v="2368"/>
  </r>
  <r>
    <x v="294"/>
    <s v="Bluza z kapturem Advanced"/>
    <s v="Odzież"/>
    <x v="19"/>
    <n v="26"/>
    <n v="99.74"/>
    <n v="2593.2399999999998"/>
  </r>
  <r>
    <x v="294"/>
    <s v="Bluza z kapturem Advanced"/>
    <s v="Odzież"/>
    <x v="20"/>
    <n v="27"/>
    <n v="101.78"/>
    <n v="2748.06"/>
  </r>
  <r>
    <x v="294"/>
    <s v="Bluza z kapturem Advanced"/>
    <s v="Odzież"/>
    <x v="21"/>
    <n v="23"/>
    <n v="98.21"/>
    <n v="2258.83"/>
  </r>
  <r>
    <x v="294"/>
    <s v="Bluza z kapturem Advanced"/>
    <s v="Odzież"/>
    <x v="22"/>
    <n v="27"/>
    <n v="98.13"/>
    <n v="2649.5099999999998"/>
  </r>
  <r>
    <x v="294"/>
    <s v="Bluza z kapturem Advanced"/>
    <s v="Odzież"/>
    <x v="23"/>
    <n v="29"/>
    <n v="100.81"/>
    <n v="2923.4900000000002"/>
  </r>
  <r>
    <x v="295"/>
    <s v="Namiot turystyczny Classic"/>
    <s v="Sport i rekreacja"/>
    <x v="0"/>
    <n v="10"/>
    <n v="325.20999999999998"/>
    <n v="3252.1"/>
  </r>
  <r>
    <x v="295"/>
    <s v="Namiot turystyczny Classic"/>
    <s v="Sport i rekreacja"/>
    <x v="1"/>
    <n v="11"/>
    <n v="320.88"/>
    <n v="3529.68"/>
  </r>
  <r>
    <x v="295"/>
    <s v="Namiot turystyczny Classic"/>
    <s v="Sport i rekreacja"/>
    <x v="2"/>
    <n v="10"/>
    <n v="342.11"/>
    <n v="3421.1000000000004"/>
  </r>
  <r>
    <x v="295"/>
    <s v="Namiot turystyczny Classic"/>
    <s v="Sport i rekreacja"/>
    <x v="3"/>
    <n v="14"/>
    <n v="335.28"/>
    <n v="4693.92"/>
  </r>
  <r>
    <x v="295"/>
    <s v="Namiot turystyczny Classic"/>
    <s v="Sport i rekreacja"/>
    <x v="4"/>
    <n v="11"/>
    <n v="331.26"/>
    <n v="3643.8599999999997"/>
  </r>
  <r>
    <x v="295"/>
    <s v="Namiot turystyczny Classic"/>
    <s v="Sport i rekreacja"/>
    <x v="5"/>
    <n v="14"/>
    <n v="340.25"/>
    <n v="4763.5"/>
  </r>
  <r>
    <x v="295"/>
    <s v="Namiot turystyczny Classic"/>
    <s v="Sport i rekreacja"/>
    <x v="6"/>
    <n v="12"/>
    <n v="326.68"/>
    <n v="3920.16"/>
  </r>
  <r>
    <x v="295"/>
    <s v="Namiot turystyczny Classic"/>
    <s v="Sport i rekreacja"/>
    <x v="7"/>
    <n v="12"/>
    <n v="344.94"/>
    <n v="4139.28"/>
  </r>
  <r>
    <x v="295"/>
    <s v="Namiot turystyczny Classic"/>
    <s v="Sport i rekreacja"/>
    <x v="8"/>
    <n v="11"/>
    <n v="326.43"/>
    <n v="3590.73"/>
  </r>
  <r>
    <x v="295"/>
    <s v="Namiot turystyczny Classic"/>
    <s v="Sport i rekreacja"/>
    <x v="9"/>
    <n v="12"/>
    <n v="327.39999999999998"/>
    <n v="3928.7999999999997"/>
  </r>
  <r>
    <x v="295"/>
    <s v="Namiot turystyczny Classic"/>
    <s v="Sport i rekreacja"/>
    <x v="10"/>
    <n v="12"/>
    <n v="332.58"/>
    <n v="3990.96"/>
  </r>
  <r>
    <x v="295"/>
    <s v="Namiot turystyczny Classic"/>
    <s v="Sport i rekreacja"/>
    <x v="11"/>
    <n v="11"/>
    <n v="339.8"/>
    <n v="3737.8"/>
  </r>
  <r>
    <x v="295"/>
    <s v="Namiot turystyczny Classic"/>
    <s v="Sport i rekreacja"/>
    <x v="12"/>
    <n v="11"/>
    <n v="336.72"/>
    <n v="3703.92"/>
  </r>
  <r>
    <x v="295"/>
    <s v="Namiot turystyczny Classic"/>
    <s v="Sport i rekreacja"/>
    <x v="13"/>
    <n v="14"/>
    <n v="333.31"/>
    <n v="4666.34"/>
  </r>
  <r>
    <x v="295"/>
    <s v="Namiot turystyczny Classic"/>
    <s v="Sport i rekreacja"/>
    <x v="14"/>
    <n v="13"/>
    <n v="328.99"/>
    <n v="4276.87"/>
  </r>
  <r>
    <x v="295"/>
    <s v="Namiot turystyczny Classic"/>
    <s v="Sport i rekreacja"/>
    <x v="15"/>
    <n v="15"/>
    <n v="341.87"/>
    <n v="5128.05"/>
  </r>
  <r>
    <x v="295"/>
    <s v="Namiot turystyczny Classic"/>
    <s v="Sport i rekreacja"/>
    <x v="16"/>
    <n v="16"/>
    <n v="333.35"/>
    <n v="5333.6"/>
  </r>
  <r>
    <x v="295"/>
    <s v="Namiot turystyczny Classic"/>
    <s v="Sport i rekreacja"/>
    <x v="17"/>
    <n v="14"/>
    <n v="323.12"/>
    <n v="4523.68"/>
  </r>
  <r>
    <x v="295"/>
    <s v="Namiot turystyczny Classic"/>
    <s v="Sport i rekreacja"/>
    <x v="18"/>
    <n v="13"/>
    <n v="341.37"/>
    <n v="4437.8100000000004"/>
  </r>
  <r>
    <x v="295"/>
    <s v="Namiot turystyczny Classic"/>
    <s v="Sport i rekreacja"/>
    <x v="19"/>
    <n v="16"/>
    <n v="328.42"/>
    <n v="5254.72"/>
  </r>
  <r>
    <x v="295"/>
    <s v="Namiot turystyczny Classic"/>
    <s v="Sport i rekreacja"/>
    <x v="20"/>
    <n v="13"/>
    <n v="327.39999999999998"/>
    <n v="4256.2"/>
  </r>
  <r>
    <x v="295"/>
    <s v="Namiot turystyczny Classic"/>
    <s v="Sport i rekreacja"/>
    <x v="21"/>
    <n v="12"/>
    <n v="333.41"/>
    <n v="4000.92"/>
  </r>
  <r>
    <x v="295"/>
    <s v="Namiot turystyczny Classic"/>
    <s v="Sport i rekreacja"/>
    <x v="22"/>
    <n v="12"/>
    <n v="327"/>
    <n v="3924"/>
  </r>
  <r>
    <x v="295"/>
    <s v="Namiot turystyczny Classic"/>
    <s v="Sport i rekreacja"/>
    <x v="23"/>
    <n v="12"/>
    <n v="315.27"/>
    <n v="3783.24"/>
  </r>
  <r>
    <x v="296"/>
    <s v="Klocki konstrukcyjne Premium"/>
    <s v="Zabawki"/>
    <x v="0"/>
    <n v="3"/>
    <n v="224.84"/>
    <n v="674.52"/>
  </r>
  <r>
    <x v="296"/>
    <s v="Klocki konstrukcyjne Premium"/>
    <s v="Zabawki"/>
    <x v="1"/>
    <n v="4"/>
    <n v="239.17"/>
    <n v="956.68"/>
  </r>
  <r>
    <x v="296"/>
    <s v="Klocki konstrukcyjne Premium"/>
    <s v="Zabawki"/>
    <x v="2"/>
    <n v="14"/>
    <n v="224.21"/>
    <n v="3138.94"/>
  </r>
  <r>
    <x v="296"/>
    <s v="Klocki konstrukcyjne Premium"/>
    <s v="Zabawki"/>
    <x v="3"/>
    <n v="24"/>
    <n v="223.57"/>
    <n v="5365.68"/>
  </r>
  <r>
    <x v="296"/>
    <s v="Klocki konstrukcyjne Premium"/>
    <s v="Zabawki"/>
    <x v="4"/>
    <n v="49"/>
    <n v="233.99"/>
    <n v="11465.51"/>
  </r>
  <r>
    <x v="296"/>
    <s v="Klocki konstrukcyjne Premium"/>
    <s v="Zabawki"/>
    <x v="5"/>
    <n v="69"/>
    <n v="223.33"/>
    <n v="15409.77"/>
  </r>
  <r>
    <x v="296"/>
    <s v="Klocki konstrukcyjne Premium"/>
    <s v="Zabawki"/>
    <x v="6"/>
    <n v="40"/>
    <n v="231.03"/>
    <n v="9241.2000000000007"/>
  </r>
  <r>
    <x v="296"/>
    <s v="Klocki konstrukcyjne Premium"/>
    <s v="Zabawki"/>
    <x v="7"/>
    <n v="41"/>
    <n v="228.46"/>
    <n v="9366.86"/>
  </r>
  <r>
    <x v="296"/>
    <s v="Klocki konstrukcyjne Premium"/>
    <s v="Zabawki"/>
    <x v="8"/>
    <n v="56"/>
    <n v="224.78"/>
    <n v="12587.68"/>
  </r>
  <r>
    <x v="296"/>
    <s v="Klocki konstrukcyjne Premium"/>
    <s v="Zabawki"/>
    <x v="9"/>
    <n v="30"/>
    <n v="238.46"/>
    <n v="7153.8"/>
  </r>
  <r>
    <x v="296"/>
    <s v="Klocki konstrukcyjne Premium"/>
    <s v="Zabawki"/>
    <x v="10"/>
    <n v="19"/>
    <n v="223.72"/>
    <n v="4250.68"/>
  </r>
  <r>
    <x v="296"/>
    <s v="Klocki konstrukcyjne Premium"/>
    <s v="Zabawki"/>
    <x v="11"/>
    <n v="7"/>
    <n v="229.21"/>
    <n v="1604.47"/>
  </r>
  <r>
    <x v="296"/>
    <s v="Klocki konstrukcyjne Premium"/>
    <s v="Zabawki"/>
    <x v="12"/>
    <n v="3"/>
    <n v="221.11"/>
    <n v="663.33"/>
  </r>
  <r>
    <x v="296"/>
    <s v="Klocki konstrukcyjne Premium"/>
    <s v="Zabawki"/>
    <x v="13"/>
    <n v="5"/>
    <n v="236.88"/>
    <n v="1184.4000000000001"/>
  </r>
  <r>
    <x v="296"/>
    <s v="Klocki konstrukcyjne Premium"/>
    <s v="Zabawki"/>
    <x v="14"/>
    <n v="8"/>
    <n v="225.88"/>
    <n v="1807.04"/>
  </r>
  <r>
    <x v="296"/>
    <s v="Klocki konstrukcyjne Premium"/>
    <s v="Zabawki"/>
    <x v="15"/>
    <n v="31"/>
    <n v="223.49"/>
    <n v="6928.1900000000005"/>
  </r>
  <r>
    <x v="296"/>
    <s v="Klocki konstrukcyjne Premium"/>
    <s v="Zabawki"/>
    <x v="16"/>
    <n v="58"/>
    <n v="224.33"/>
    <n v="13011.140000000001"/>
  </r>
  <r>
    <x v="296"/>
    <s v="Klocki konstrukcyjne Premium"/>
    <s v="Zabawki"/>
    <x v="17"/>
    <n v="51"/>
    <n v="231.25"/>
    <n v="11793.75"/>
  </r>
  <r>
    <x v="296"/>
    <s v="Klocki konstrukcyjne Premium"/>
    <s v="Zabawki"/>
    <x v="18"/>
    <n v="72"/>
    <n v="229.64"/>
    <n v="16534.079999999998"/>
  </r>
  <r>
    <x v="296"/>
    <s v="Klocki konstrukcyjne Premium"/>
    <s v="Zabawki"/>
    <x v="19"/>
    <n v="89"/>
    <n v="229.43"/>
    <n v="20419.27"/>
  </r>
  <r>
    <x v="296"/>
    <s v="Klocki konstrukcyjne Premium"/>
    <s v="Zabawki"/>
    <x v="20"/>
    <n v="64"/>
    <n v="236.09"/>
    <n v="15109.76"/>
  </r>
  <r>
    <x v="296"/>
    <s v="Klocki konstrukcyjne Premium"/>
    <s v="Zabawki"/>
    <x v="21"/>
    <n v="39"/>
    <n v="234.25"/>
    <n v="9135.75"/>
  </r>
  <r>
    <x v="296"/>
    <s v="Klocki konstrukcyjne Premium"/>
    <s v="Zabawki"/>
    <x v="22"/>
    <n v="21"/>
    <n v="220.18"/>
    <n v="4623.78"/>
  </r>
  <r>
    <x v="296"/>
    <s v="Klocki konstrukcyjne Premium"/>
    <s v="Zabawki"/>
    <x v="23"/>
    <n v="10"/>
    <n v="221.83"/>
    <n v="2218.3000000000002"/>
  </r>
  <r>
    <x v="297"/>
    <s v="Kosiarka elektryczna"/>
    <s v="Ogród"/>
    <x v="0"/>
    <n v="3"/>
    <n v="410.86"/>
    <n v="1232.58"/>
  </r>
  <r>
    <x v="297"/>
    <s v="Kosiarka elektryczna"/>
    <s v="Ogród"/>
    <x v="1"/>
    <n v="3"/>
    <n v="389.14"/>
    <n v="1167.42"/>
  </r>
  <r>
    <x v="297"/>
    <s v="Kosiarka elektryczna"/>
    <s v="Ogród"/>
    <x v="2"/>
    <n v="4"/>
    <n v="396.95"/>
    <n v="1587.8"/>
  </r>
  <r>
    <x v="297"/>
    <s v="Kosiarka elektryczna"/>
    <s v="Ogród"/>
    <x v="3"/>
    <n v="3"/>
    <n v="417.74"/>
    <n v="1253.22"/>
  </r>
  <r>
    <x v="297"/>
    <s v="Kosiarka elektryczna"/>
    <s v="Ogród"/>
    <x v="4"/>
    <n v="4"/>
    <n v="382.82"/>
    <n v="1531.28"/>
  </r>
  <r>
    <x v="297"/>
    <s v="Kosiarka elektryczna"/>
    <s v="Ogród"/>
    <x v="5"/>
    <n v="3"/>
    <n v="380.04"/>
    <n v="1140.1200000000001"/>
  </r>
  <r>
    <x v="297"/>
    <s v="Kosiarka elektryczna"/>
    <s v="Ogród"/>
    <x v="6"/>
    <n v="4"/>
    <n v="399.71"/>
    <n v="1598.84"/>
  </r>
  <r>
    <x v="297"/>
    <s v="Kosiarka elektryczna"/>
    <s v="Ogród"/>
    <x v="7"/>
    <n v="4"/>
    <n v="406.86"/>
    <n v="1627.44"/>
  </r>
  <r>
    <x v="297"/>
    <s v="Kosiarka elektryczna"/>
    <s v="Ogród"/>
    <x v="8"/>
    <n v="4"/>
    <n v="418.03"/>
    <n v="1672.12"/>
  </r>
  <r>
    <x v="297"/>
    <s v="Kosiarka elektryczna"/>
    <s v="Ogród"/>
    <x v="9"/>
    <n v="3"/>
    <n v="386.63"/>
    <n v="1159.8899999999999"/>
  </r>
  <r>
    <x v="297"/>
    <s v="Kosiarka elektryczna"/>
    <s v="Ogród"/>
    <x v="10"/>
    <n v="3"/>
    <n v="383.08"/>
    <n v="1149.24"/>
  </r>
  <r>
    <x v="297"/>
    <s v="Kosiarka elektryczna"/>
    <s v="Ogród"/>
    <x v="11"/>
    <n v="3"/>
    <n v="403.85"/>
    <n v="1211.5500000000002"/>
  </r>
  <r>
    <x v="297"/>
    <s v="Kosiarka elektryczna"/>
    <s v="Ogród"/>
    <x v="12"/>
    <n v="4"/>
    <n v="403.02"/>
    <n v="1612.08"/>
  </r>
  <r>
    <x v="297"/>
    <s v="Kosiarka elektryczna"/>
    <s v="Ogród"/>
    <x v="13"/>
    <n v="4"/>
    <n v="379.08"/>
    <n v="1516.32"/>
  </r>
  <r>
    <x v="297"/>
    <s v="Kosiarka elektryczna"/>
    <s v="Ogród"/>
    <x v="14"/>
    <n v="4"/>
    <n v="387.78"/>
    <n v="1551.12"/>
  </r>
  <r>
    <x v="297"/>
    <s v="Kosiarka elektryczna"/>
    <s v="Ogród"/>
    <x v="15"/>
    <n v="4"/>
    <n v="418.76"/>
    <n v="1675.04"/>
  </r>
  <r>
    <x v="297"/>
    <s v="Kosiarka elektryczna"/>
    <s v="Ogród"/>
    <x v="16"/>
    <n v="4"/>
    <n v="404.51"/>
    <n v="1618.04"/>
  </r>
  <r>
    <x v="297"/>
    <s v="Kosiarka elektryczna"/>
    <s v="Ogród"/>
    <x v="17"/>
    <n v="4"/>
    <n v="414.74"/>
    <n v="1658.96"/>
  </r>
  <r>
    <x v="297"/>
    <s v="Kosiarka elektryczna"/>
    <s v="Ogród"/>
    <x v="18"/>
    <n v="4"/>
    <n v="415.7"/>
    <n v="1662.8"/>
  </r>
  <r>
    <x v="297"/>
    <s v="Kosiarka elektryczna"/>
    <s v="Ogród"/>
    <x v="19"/>
    <n v="4"/>
    <n v="408.17"/>
    <n v="1632.68"/>
  </r>
  <r>
    <x v="297"/>
    <s v="Kosiarka elektryczna"/>
    <s v="Ogród"/>
    <x v="20"/>
    <n v="4"/>
    <n v="389.9"/>
    <n v="1559.6"/>
  </r>
  <r>
    <x v="297"/>
    <s v="Kosiarka elektryczna"/>
    <s v="Ogród"/>
    <x v="21"/>
    <n v="4"/>
    <n v="395.07"/>
    <n v="1580.28"/>
  </r>
  <r>
    <x v="297"/>
    <s v="Kosiarka elektryczna"/>
    <s v="Ogród"/>
    <x v="22"/>
    <n v="5"/>
    <n v="394.15"/>
    <n v="1970.75"/>
  </r>
  <r>
    <x v="297"/>
    <s v="Kosiarka elektryczna"/>
    <s v="Ogród"/>
    <x v="23"/>
    <n v="4"/>
    <n v="402.7"/>
    <n v="1610.8"/>
  </r>
  <r>
    <x v="298"/>
    <s v="Płyn do spryskiwaczy Eco"/>
    <s v="Motoryzacja"/>
    <x v="0"/>
    <n v="14"/>
    <n v="19.600000000000001"/>
    <n v="274.40000000000003"/>
  </r>
  <r>
    <x v="298"/>
    <s v="Płyn do spryskiwaczy Eco"/>
    <s v="Motoryzacja"/>
    <x v="1"/>
    <n v="17"/>
    <n v="21.26"/>
    <n v="361.42"/>
  </r>
  <r>
    <x v="298"/>
    <s v="Płyn do spryskiwaczy Eco"/>
    <s v="Motoryzacja"/>
    <x v="2"/>
    <n v="20"/>
    <n v="20.36"/>
    <n v="407.2"/>
  </r>
  <r>
    <x v="298"/>
    <s v="Płyn do spryskiwaczy Eco"/>
    <s v="Motoryzacja"/>
    <x v="3"/>
    <n v="4"/>
    <n v="19.510000000000002"/>
    <n v="78.040000000000006"/>
  </r>
  <r>
    <x v="298"/>
    <s v="Płyn do spryskiwaczy Eco"/>
    <s v="Motoryzacja"/>
    <x v="4"/>
    <n v="0"/>
    <n v="20.65"/>
    <n v="0"/>
  </r>
  <r>
    <x v="298"/>
    <s v="Płyn do spryskiwaczy Eco"/>
    <s v="Motoryzacja"/>
    <x v="5"/>
    <n v="0"/>
    <n v="20.55"/>
    <n v="0"/>
  </r>
  <r>
    <x v="298"/>
    <s v="Płyn do spryskiwaczy Eco"/>
    <s v="Motoryzacja"/>
    <x v="6"/>
    <n v="0"/>
    <n v="20.84"/>
    <n v="0"/>
  </r>
  <r>
    <x v="298"/>
    <s v="Płyn do spryskiwaczy Eco"/>
    <s v="Motoryzacja"/>
    <x v="7"/>
    <n v="1"/>
    <n v="21.32"/>
    <n v="21.32"/>
  </r>
  <r>
    <x v="298"/>
    <s v="Płyn do spryskiwaczy Eco"/>
    <s v="Motoryzacja"/>
    <x v="8"/>
    <n v="0"/>
    <n v="20.68"/>
    <n v="0"/>
  </r>
  <r>
    <x v="298"/>
    <s v="Płyn do spryskiwaczy Eco"/>
    <s v="Motoryzacja"/>
    <x v="9"/>
    <n v="10"/>
    <n v="19.399999999999999"/>
    <n v="194"/>
  </r>
  <r>
    <x v="298"/>
    <s v="Płyn do spryskiwaczy Eco"/>
    <s v="Motoryzacja"/>
    <x v="10"/>
    <n v="11"/>
    <n v="21.19"/>
    <n v="233.09"/>
  </r>
  <r>
    <x v="298"/>
    <s v="Płyn do spryskiwaczy Eco"/>
    <s v="Motoryzacja"/>
    <x v="11"/>
    <n v="0"/>
    <n v="20.12"/>
    <n v="0"/>
  </r>
  <r>
    <x v="298"/>
    <s v="Płyn do spryskiwaczy Eco"/>
    <s v="Motoryzacja"/>
    <x v="12"/>
    <n v="11"/>
    <n v="20.95"/>
    <n v="230.45"/>
  </r>
  <r>
    <x v="298"/>
    <s v="Płyn do spryskiwaczy Eco"/>
    <s v="Motoryzacja"/>
    <x v="13"/>
    <n v="7"/>
    <n v="19.54"/>
    <n v="136.78"/>
  </r>
  <r>
    <x v="298"/>
    <s v="Płyn do spryskiwaczy Eco"/>
    <s v="Motoryzacja"/>
    <x v="14"/>
    <n v="0"/>
    <n v="19.989999999999998"/>
    <n v="0"/>
  </r>
  <r>
    <x v="298"/>
    <s v="Płyn do spryskiwaczy Eco"/>
    <s v="Motoryzacja"/>
    <x v="15"/>
    <n v="8"/>
    <n v="20.84"/>
    <n v="166.72"/>
  </r>
  <r>
    <x v="298"/>
    <s v="Płyn do spryskiwaczy Eco"/>
    <s v="Motoryzacja"/>
    <x v="16"/>
    <n v="7"/>
    <n v="20.29"/>
    <n v="142.03"/>
  </r>
  <r>
    <x v="298"/>
    <s v="Płyn do spryskiwaczy Eco"/>
    <s v="Motoryzacja"/>
    <x v="17"/>
    <n v="10"/>
    <n v="20.91"/>
    <n v="209.1"/>
  </r>
  <r>
    <x v="298"/>
    <s v="Płyn do spryskiwaczy Eco"/>
    <s v="Motoryzacja"/>
    <x v="18"/>
    <n v="5"/>
    <n v="20.22"/>
    <n v="101.1"/>
  </r>
  <r>
    <x v="298"/>
    <s v="Płyn do spryskiwaczy Eco"/>
    <s v="Motoryzacja"/>
    <x v="19"/>
    <n v="0"/>
    <n v="19.46"/>
    <n v="0"/>
  </r>
  <r>
    <x v="298"/>
    <s v="Płyn do spryskiwaczy Eco"/>
    <s v="Motoryzacja"/>
    <x v="20"/>
    <n v="2"/>
    <n v="20.84"/>
    <n v="41.68"/>
  </r>
  <r>
    <x v="298"/>
    <s v="Płyn do spryskiwaczy Eco"/>
    <s v="Motoryzacja"/>
    <x v="21"/>
    <n v="0"/>
    <n v="20.74"/>
    <n v="0"/>
  </r>
  <r>
    <x v="298"/>
    <s v="Płyn do spryskiwaczy Eco"/>
    <s v="Motoryzacja"/>
    <x v="22"/>
    <n v="8"/>
    <n v="21.12"/>
    <n v="168.96"/>
  </r>
  <r>
    <x v="298"/>
    <s v="Płyn do spryskiwaczy Eco"/>
    <s v="Motoryzacja"/>
    <x v="23"/>
    <n v="1"/>
    <n v="20.99"/>
    <n v="20.99"/>
  </r>
  <r>
    <x v="299"/>
    <s v="Krzesło biurowe Advanced"/>
    <s v="Meble"/>
    <x v="0"/>
    <n v="5"/>
    <n v="1042.07"/>
    <n v="5210.3499999999995"/>
  </r>
  <r>
    <x v="299"/>
    <s v="Krzesło biurowe Advanced"/>
    <s v="Meble"/>
    <x v="1"/>
    <n v="0"/>
    <n v="1061.51"/>
    <n v="0"/>
  </r>
  <r>
    <x v="299"/>
    <s v="Krzesło biurowe Advanced"/>
    <s v="Meble"/>
    <x v="2"/>
    <n v="3"/>
    <n v="988.84"/>
    <n v="2966.52"/>
  </r>
  <r>
    <x v="299"/>
    <s v="Krzesło biurowe Advanced"/>
    <s v="Meble"/>
    <x v="3"/>
    <n v="10"/>
    <n v="1003.66"/>
    <n v="10036.6"/>
  </r>
  <r>
    <x v="299"/>
    <s v="Krzesło biurowe Advanced"/>
    <s v="Meble"/>
    <x v="4"/>
    <n v="6"/>
    <n v="986.43"/>
    <n v="5918.58"/>
  </r>
  <r>
    <x v="299"/>
    <s v="Krzesło biurowe Advanced"/>
    <s v="Meble"/>
    <x v="5"/>
    <n v="0"/>
    <n v="980.71"/>
    <n v="0"/>
  </r>
  <r>
    <x v="299"/>
    <s v="Krzesło biurowe Advanced"/>
    <s v="Meble"/>
    <x v="6"/>
    <n v="7"/>
    <n v="1054.3"/>
    <n v="7380.0999999999995"/>
  </r>
  <r>
    <x v="299"/>
    <s v="Krzesło biurowe Advanced"/>
    <s v="Meble"/>
    <x v="7"/>
    <n v="16"/>
    <n v="981.37"/>
    <n v="15701.92"/>
  </r>
  <r>
    <x v="299"/>
    <s v="Krzesło biurowe Advanced"/>
    <s v="Meble"/>
    <x v="8"/>
    <n v="10"/>
    <n v="1044.97"/>
    <n v="10449.700000000001"/>
  </r>
  <r>
    <x v="299"/>
    <s v="Krzesło biurowe Advanced"/>
    <s v="Meble"/>
    <x v="9"/>
    <n v="0"/>
    <n v="993.05"/>
    <n v="0"/>
  </r>
  <r>
    <x v="299"/>
    <s v="Krzesło biurowe Advanced"/>
    <s v="Meble"/>
    <x v="10"/>
    <n v="0"/>
    <n v="1007.26"/>
    <n v="0"/>
  </r>
  <r>
    <x v="299"/>
    <s v="Krzesło biurowe Advanced"/>
    <s v="Meble"/>
    <x v="11"/>
    <n v="7"/>
    <n v="1017.45"/>
    <n v="7122.1500000000005"/>
  </r>
  <r>
    <x v="299"/>
    <s v="Krzesło biurowe Advanced"/>
    <s v="Meble"/>
    <x v="12"/>
    <n v="0"/>
    <n v="1034.21"/>
    <n v="0"/>
  </r>
  <r>
    <x v="299"/>
    <s v="Krzesło biurowe Advanced"/>
    <s v="Meble"/>
    <x v="13"/>
    <n v="8"/>
    <n v="974.51"/>
    <n v="7796.08"/>
  </r>
  <r>
    <x v="299"/>
    <s v="Krzesło biurowe Advanced"/>
    <s v="Meble"/>
    <x v="14"/>
    <n v="0"/>
    <n v="1021.66"/>
    <n v="0"/>
  </r>
  <r>
    <x v="299"/>
    <s v="Krzesło biurowe Advanced"/>
    <s v="Meble"/>
    <x v="15"/>
    <n v="12"/>
    <n v="975.95"/>
    <n v="11711.400000000001"/>
  </r>
  <r>
    <x v="299"/>
    <s v="Krzesło biurowe Advanced"/>
    <s v="Meble"/>
    <x v="16"/>
    <n v="10"/>
    <n v="992.79"/>
    <n v="9927.9"/>
  </r>
  <r>
    <x v="299"/>
    <s v="Krzesło biurowe Advanced"/>
    <s v="Meble"/>
    <x v="17"/>
    <n v="18"/>
    <n v="980.17"/>
    <n v="17643.059999999998"/>
  </r>
  <r>
    <x v="299"/>
    <s v="Krzesło biurowe Advanced"/>
    <s v="Meble"/>
    <x v="18"/>
    <n v="1"/>
    <n v="1042.52"/>
    <n v="1042.52"/>
  </r>
  <r>
    <x v="299"/>
    <s v="Krzesło biurowe Advanced"/>
    <s v="Meble"/>
    <x v="19"/>
    <n v="0"/>
    <n v="971.48"/>
    <n v="0"/>
  </r>
  <r>
    <x v="299"/>
    <s v="Krzesło biurowe Advanced"/>
    <s v="Meble"/>
    <x v="20"/>
    <n v="5"/>
    <n v="1038.32"/>
    <n v="5191.5999999999995"/>
  </r>
  <r>
    <x v="299"/>
    <s v="Krzesło biurowe Advanced"/>
    <s v="Meble"/>
    <x v="21"/>
    <n v="8"/>
    <n v="1067.77"/>
    <n v="8542.16"/>
  </r>
  <r>
    <x v="299"/>
    <s v="Krzesło biurowe Advanced"/>
    <s v="Meble"/>
    <x v="22"/>
    <n v="12"/>
    <n v="1032.1500000000001"/>
    <n v="12385.800000000001"/>
  </r>
  <r>
    <x v="299"/>
    <s v="Krzesło biurowe Advanced"/>
    <s v="Meble"/>
    <x v="23"/>
    <n v="0"/>
    <n v="1060.94"/>
    <n v="0"/>
  </r>
  <r>
    <x v="300"/>
    <s v="Projektor LED Eco"/>
    <s v="RTV"/>
    <x v="0"/>
    <n v="53"/>
    <n v="723.18"/>
    <n v="38328.54"/>
  </r>
  <r>
    <x v="300"/>
    <s v="Projektor LED Eco"/>
    <s v="RTV"/>
    <x v="1"/>
    <n v="0"/>
    <n v="716.61"/>
    <n v="0"/>
  </r>
  <r>
    <x v="300"/>
    <s v="Projektor LED Eco"/>
    <s v="RTV"/>
    <x v="2"/>
    <n v="0"/>
    <n v="727.68"/>
    <n v="0"/>
  </r>
  <r>
    <x v="300"/>
    <s v="Projektor LED Eco"/>
    <s v="RTV"/>
    <x v="3"/>
    <n v="231"/>
    <n v="677.27"/>
    <n v="156449.37"/>
  </r>
  <r>
    <x v="300"/>
    <s v="Projektor LED Eco"/>
    <s v="RTV"/>
    <x v="4"/>
    <n v="186"/>
    <n v="681.05"/>
    <n v="126675.29999999999"/>
  </r>
  <r>
    <x v="300"/>
    <s v="Projektor LED Eco"/>
    <s v="RTV"/>
    <x v="5"/>
    <n v="188"/>
    <n v="676.18"/>
    <n v="127121.84"/>
  </r>
  <r>
    <x v="300"/>
    <s v="Projektor LED Eco"/>
    <s v="RTV"/>
    <x v="6"/>
    <n v="258"/>
    <n v="698.71"/>
    <n v="180267.18000000002"/>
  </r>
  <r>
    <x v="300"/>
    <s v="Projektor LED Eco"/>
    <s v="RTV"/>
    <x v="7"/>
    <n v="199"/>
    <n v="710.64"/>
    <n v="141417.35999999999"/>
  </r>
  <r>
    <x v="300"/>
    <s v="Projektor LED Eco"/>
    <s v="RTV"/>
    <x v="8"/>
    <n v="0"/>
    <n v="674.19"/>
    <n v="0"/>
  </r>
  <r>
    <x v="300"/>
    <s v="Projektor LED Eco"/>
    <s v="RTV"/>
    <x v="9"/>
    <n v="88"/>
    <n v="718.96"/>
    <n v="63268.480000000003"/>
  </r>
  <r>
    <x v="300"/>
    <s v="Projektor LED Eco"/>
    <s v="RTV"/>
    <x v="10"/>
    <n v="62"/>
    <n v="692.12"/>
    <n v="42911.44"/>
  </r>
  <r>
    <x v="300"/>
    <s v="Projektor LED Eco"/>
    <s v="RTV"/>
    <x v="11"/>
    <n v="0"/>
    <n v="705.23"/>
    <n v="0"/>
  </r>
  <r>
    <x v="300"/>
    <s v="Projektor LED Eco"/>
    <s v="RTV"/>
    <x v="12"/>
    <n v="104"/>
    <n v="714.82"/>
    <n v="74341.279999999999"/>
  </r>
  <r>
    <x v="300"/>
    <s v="Projektor LED Eco"/>
    <s v="RTV"/>
    <x v="13"/>
    <n v="8"/>
    <n v="692.52"/>
    <n v="5540.16"/>
  </r>
  <r>
    <x v="300"/>
    <s v="Projektor LED Eco"/>
    <s v="RTV"/>
    <x v="14"/>
    <n v="152"/>
    <n v="668.05"/>
    <n v="101543.59999999999"/>
  </r>
  <r>
    <x v="300"/>
    <s v="Projektor LED Eco"/>
    <s v="RTV"/>
    <x v="15"/>
    <n v="80"/>
    <n v="669.04"/>
    <n v="53523.199999999997"/>
  </r>
  <r>
    <x v="300"/>
    <s v="Projektor LED Eco"/>
    <s v="RTV"/>
    <x v="16"/>
    <n v="0"/>
    <n v="674.3"/>
    <n v="0"/>
  </r>
  <r>
    <x v="300"/>
    <s v="Projektor LED Eco"/>
    <s v="RTV"/>
    <x v="17"/>
    <n v="59"/>
    <n v="681.28"/>
    <n v="40195.519999999997"/>
  </r>
  <r>
    <x v="300"/>
    <s v="Projektor LED Eco"/>
    <s v="RTV"/>
    <x v="18"/>
    <n v="107"/>
    <n v="687.75"/>
    <n v="73589.25"/>
  </r>
  <r>
    <x v="300"/>
    <s v="Projektor LED Eco"/>
    <s v="RTV"/>
    <x v="19"/>
    <n v="83"/>
    <n v="712.29"/>
    <n v="59120.07"/>
  </r>
  <r>
    <x v="300"/>
    <s v="Projektor LED Eco"/>
    <s v="RTV"/>
    <x v="20"/>
    <n v="137"/>
    <n v="698.54"/>
    <n v="95699.98"/>
  </r>
  <r>
    <x v="300"/>
    <s v="Projektor LED Eco"/>
    <s v="RTV"/>
    <x v="21"/>
    <n v="0"/>
    <n v="718.35"/>
    <n v="0"/>
  </r>
  <r>
    <x v="300"/>
    <s v="Projektor LED Eco"/>
    <s v="RTV"/>
    <x v="22"/>
    <n v="69"/>
    <n v="711.55"/>
    <n v="49096.95"/>
  </r>
  <r>
    <x v="300"/>
    <s v="Projektor LED Eco"/>
    <s v="RTV"/>
    <x v="23"/>
    <n v="12"/>
    <n v="731.74"/>
    <n v="8780.880000000001"/>
  </r>
  <r>
    <x v="301"/>
    <s v="Soundbar Compact"/>
    <s v="RTV"/>
    <x v="0"/>
    <n v="19"/>
    <n v="1005.72"/>
    <n v="19108.68"/>
  </r>
  <r>
    <x v="301"/>
    <s v="Soundbar Compact"/>
    <s v="RTV"/>
    <x v="1"/>
    <n v="19"/>
    <n v="1025.02"/>
    <n v="19475.38"/>
  </r>
  <r>
    <x v="301"/>
    <s v="Soundbar Compact"/>
    <s v="RTV"/>
    <x v="2"/>
    <n v="21"/>
    <n v="1000.46"/>
    <n v="21009.66"/>
  </r>
  <r>
    <x v="301"/>
    <s v="Soundbar Compact"/>
    <s v="RTV"/>
    <x v="3"/>
    <n v="22"/>
    <n v="1034.8499999999999"/>
    <n v="22766.699999999997"/>
  </r>
  <r>
    <x v="301"/>
    <s v="Soundbar Compact"/>
    <s v="RTV"/>
    <x v="4"/>
    <n v="25"/>
    <n v="1015.77"/>
    <n v="25394.25"/>
  </r>
  <r>
    <x v="301"/>
    <s v="Soundbar Compact"/>
    <s v="RTV"/>
    <x v="5"/>
    <n v="25"/>
    <n v="1023.09"/>
    <n v="25577.25"/>
  </r>
  <r>
    <x v="301"/>
    <s v="Soundbar Compact"/>
    <s v="RTV"/>
    <x v="6"/>
    <n v="27"/>
    <n v="1031.95"/>
    <n v="27862.65"/>
  </r>
  <r>
    <x v="301"/>
    <s v="Soundbar Compact"/>
    <s v="RTV"/>
    <x v="7"/>
    <n v="23"/>
    <n v="1052.4000000000001"/>
    <n v="24205.200000000001"/>
  </r>
  <r>
    <x v="301"/>
    <s v="Soundbar Compact"/>
    <s v="RTV"/>
    <x v="8"/>
    <n v="23"/>
    <n v="1008.07"/>
    <n v="23185.61"/>
  </r>
  <r>
    <x v="301"/>
    <s v="Soundbar Compact"/>
    <s v="RTV"/>
    <x v="9"/>
    <n v="24"/>
    <n v="978.01"/>
    <n v="23472.239999999998"/>
  </r>
  <r>
    <x v="301"/>
    <s v="Soundbar Compact"/>
    <s v="RTV"/>
    <x v="10"/>
    <n v="22"/>
    <n v="1031.9000000000001"/>
    <n v="22701.800000000003"/>
  </r>
  <r>
    <x v="301"/>
    <s v="Soundbar Compact"/>
    <s v="RTV"/>
    <x v="11"/>
    <n v="27"/>
    <n v="991.36"/>
    <n v="26766.720000000001"/>
  </r>
  <r>
    <x v="301"/>
    <s v="Soundbar Compact"/>
    <s v="RTV"/>
    <x v="12"/>
    <n v="21"/>
    <n v="1041.9000000000001"/>
    <n v="21879.9"/>
  </r>
  <r>
    <x v="301"/>
    <s v="Soundbar Compact"/>
    <s v="RTV"/>
    <x v="13"/>
    <n v="29"/>
    <n v="962.9"/>
    <n v="27924.1"/>
  </r>
  <r>
    <x v="301"/>
    <s v="Soundbar Compact"/>
    <s v="RTV"/>
    <x v="14"/>
    <n v="24"/>
    <n v="1019.62"/>
    <n v="24470.880000000001"/>
  </r>
  <r>
    <x v="301"/>
    <s v="Soundbar Compact"/>
    <s v="RTV"/>
    <x v="15"/>
    <n v="24"/>
    <n v="1020.69"/>
    <n v="24496.560000000001"/>
  </r>
  <r>
    <x v="301"/>
    <s v="Soundbar Compact"/>
    <s v="RTV"/>
    <x v="16"/>
    <n v="27"/>
    <n v="1011.88"/>
    <n v="27320.76"/>
  </r>
  <r>
    <x v="301"/>
    <s v="Soundbar Compact"/>
    <s v="RTV"/>
    <x v="17"/>
    <n v="29"/>
    <n v="1041.0899999999999"/>
    <n v="30191.609999999997"/>
  </r>
  <r>
    <x v="301"/>
    <s v="Soundbar Compact"/>
    <s v="RTV"/>
    <x v="18"/>
    <n v="26"/>
    <n v="1006.33"/>
    <n v="26164.58"/>
  </r>
  <r>
    <x v="301"/>
    <s v="Soundbar Compact"/>
    <s v="RTV"/>
    <x v="19"/>
    <n v="25"/>
    <n v="957.74"/>
    <n v="23943.5"/>
  </r>
  <r>
    <x v="301"/>
    <s v="Soundbar Compact"/>
    <s v="RTV"/>
    <x v="20"/>
    <n v="27"/>
    <n v="1020.11"/>
    <n v="27542.97"/>
  </r>
  <r>
    <x v="301"/>
    <s v="Soundbar Compact"/>
    <s v="RTV"/>
    <x v="21"/>
    <n v="29"/>
    <n v="984.69"/>
    <n v="28556.010000000002"/>
  </r>
  <r>
    <x v="301"/>
    <s v="Soundbar Compact"/>
    <s v="RTV"/>
    <x v="22"/>
    <n v="31"/>
    <n v="1011.64"/>
    <n v="31360.84"/>
  </r>
  <r>
    <x v="301"/>
    <s v="Soundbar Compact"/>
    <s v="RTV"/>
    <x v="23"/>
    <n v="32"/>
    <n v="979.01"/>
    <n v="31328.32"/>
  </r>
  <r>
    <x v="302"/>
    <s v="Radio kuchenne Eco"/>
    <s v="RTV"/>
    <x v="0"/>
    <n v="41"/>
    <n v="322.32"/>
    <n v="13215.119999999999"/>
  </r>
  <r>
    <x v="302"/>
    <s v="Radio kuchenne Eco"/>
    <s v="RTV"/>
    <x v="1"/>
    <n v="44"/>
    <n v="344.48"/>
    <n v="15157.12"/>
  </r>
  <r>
    <x v="302"/>
    <s v="Radio kuchenne Eco"/>
    <s v="RTV"/>
    <x v="2"/>
    <n v="47"/>
    <n v="348.74"/>
    <n v="16390.78"/>
  </r>
  <r>
    <x v="302"/>
    <s v="Radio kuchenne Eco"/>
    <s v="RTV"/>
    <x v="3"/>
    <n v="49"/>
    <n v="332.79"/>
    <n v="16306.710000000001"/>
  </r>
  <r>
    <x v="302"/>
    <s v="Radio kuchenne Eco"/>
    <s v="RTV"/>
    <x v="4"/>
    <n v="52"/>
    <n v="323.61"/>
    <n v="16827.72"/>
  </r>
  <r>
    <x v="302"/>
    <s v="Radio kuchenne Eco"/>
    <s v="RTV"/>
    <x v="5"/>
    <n v="51"/>
    <n v="318.05"/>
    <n v="16220.550000000001"/>
  </r>
  <r>
    <x v="302"/>
    <s v="Radio kuchenne Eco"/>
    <s v="RTV"/>
    <x v="6"/>
    <n v="52"/>
    <n v="340.88"/>
    <n v="17725.759999999998"/>
  </r>
  <r>
    <x v="302"/>
    <s v="Radio kuchenne Eco"/>
    <s v="RTV"/>
    <x v="7"/>
    <n v="56"/>
    <n v="333.85"/>
    <n v="18695.600000000002"/>
  </r>
  <r>
    <x v="302"/>
    <s v="Radio kuchenne Eco"/>
    <s v="RTV"/>
    <x v="8"/>
    <n v="61"/>
    <n v="329.9"/>
    <n v="20123.899999999998"/>
  </r>
  <r>
    <x v="302"/>
    <s v="Radio kuchenne Eco"/>
    <s v="RTV"/>
    <x v="9"/>
    <n v="47"/>
    <n v="331.27"/>
    <n v="15569.689999999999"/>
  </r>
  <r>
    <x v="302"/>
    <s v="Radio kuchenne Eco"/>
    <s v="RTV"/>
    <x v="10"/>
    <n v="53"/>
    <n v="322.64"/>
    <n v="17099.919999999998"/>
  </r>
  <r>
    <x v="302"/>
    <s v="Radio kuchenne Eco"/>
    <s v="RTV"/>
    <x v="11"/>
    <n v="52"/>
    <n v="318.27"/>
    <n v="16550.04"/>
  </r>
  <r>
    <x v="302"/>
    <s v="Radio kuchenne Eco"/>
    <s v="RTV"/>
    <x v="12"/>
    <n v="47"/>
    <n v="326.76"/>
    <n v="15357.72"/>
  </r>
  <r>
    <x v="302"/>
    <s v="Radio kuchenne Eco"/>
    <s v="RTV"/>
    <x v="13"/>
    <n v="49"/>
    <n v="338.98"/>
    <n v="16610.02"/>
  </r>
  <r>
    <x v="302"/>
    <s v="Radio kuchenne Eco"/>
    <s v="RTV"/>
    <x v="14"/>
    <n v="49"/>
    <n v="338.27"/>
    <n v="16575.23"/>
  </r>
  <r>
    <x v="302"/>
    <s v="Radio kuchenne Eco"/>
    <s v="RTV"/>
    <x v="15"/>
    <n v="49"/>
    <n v="338.96"/>
    <n v="16609.039999999997"/>
  </r>
  <r>
    <x v="302"/>
    <s v="Radio kuchenne Eco"/>
    <s v="RTV"/>
    <x v="16"/>
    <n v="59"/>
    <n v="316.81"/>
    <n v="18691.79"/>
  </r>
  <r>
    <x v="302"/>
    <s v="Radio kuchenne Eco"/>
    <s v="RTV"/>
    <x v="17"/>
    <n v="66"/>
    <n v="344.24"/>
    <n v="22719.84"/>
  </r>
  <r>
    <x v="302"/>
    <s v="Radio kuchenne Eco"/>
    <s v="RTV"/>
    <x v="18"/>
    <n v="58"/>
    <n v="344.19"/>
    <n v="19963.02"/>
  </r>
  <r>
    <x v="302"/>
    <s v="Radio kuchenne Eco"/>
    <s v="RTV"/>
    <x v="19"/>
    <n v="61"/>
    <n v="323.41000000000003"/>
    <n v="19728.010000000002"/>
  </r>
  <r>
    <x v="302"/>
    <s v="Radio kuchenne Eco"/>
    <s v="RTV"/>
    <x v="20"/>
    <n v="65"/>
    <n v="336.71"/>
    <n v="21886.149999999998"/>
  </r>
  <r>
    <x v="302"/>
    <s v="Radio kuchenne Eco"/>
    <s v="RTV"/>
    <x v="21"/>
    <n v="59"/>
    <n v="336.89"/>
    <n v="19876.509999999998"/>
  </r>
  <r>
    <x v="302"/>
    <s v="Radio kuchenne Eco"/>
    <s v="RTV"/>
    <x v="22"/>
    <n v="61"/>
    <n v="324.64"/>
    <n v="19803.04"/>
  </r>
  <r>
    <x v="302"/>
    <s v="Radio kuchenne Eco"/>
    <s v="RTV"/>
    <x v="23"/>
    <n v="60"/>
    <n v="317.39999999999998"/>
    <n v="19044"/>
  </r>
  <r>
    <x v="303"/>
    <s v="Odkurzacz pionowy Classic"/>
    <s v="AGD"/>
    <x v="0"/>
    <n v="5"/>
    <n v="154.91999999999999"/>
    <n v="774.59999999999991"/>
  </r>
  <r>
    <x v="303"/>
    <s v="Odkurzacz pionowy Classic"/>
    <s v="AGD"/>
    <x v="1"/>
    <n v="2"/>
    <n v="149.74"/>
    <n v="299.48"/>
  </r>
  <r>
    <x v="303"/>
    <s v="Odkurzacz pionowy Classic"/>
    <s v="AGD"/>
    <x v="2"/>
    <n v="1"/>
    <n v="155.4"/>
    <n v="155.4"/>
  </r>
  <r>
    <x v="303"/>
    <s v="Odkurzacz pionowy Classic"/>
    <s v="AGD"/>
    <x v="3"/>
    <n v="1"/>
    <n v="146.93"/>
    <n v="146.93"/>
  </r>
  <r>
    <x v="303"/>
    <s v="Odkurzacz pionowy Classic"/>
    <s v="AGD"/>
    <x v="4"/>
    <n v="2"/>
    <n v="148.35"/>
    <n v="296.7"/>
  </r>
  <r>
    <x v="303"/>
    <s v="Odkurzacz pionowy Classic"/>
    <s v="AGD"/>
    <x v="5"/>
    <n v="4"/>
    <n v="152.35"/>
    <n v="609.4"/>
  </r>
  <r>
    <x v="303"/>
    <s v="Odkurzacz pionowy Classic"/>
    <s v="AGD"/>
    <x v="6"/>
    <n v="7"/>
    <n v="151.77000000000001"/>
    <n v="1062.3900000000001"/>
  </r>
  <r>
    <x v="303"/>
    <s v="Odkurzacz pionowy Classic"/>
    <s v="AGD"/>
    <x v="7"/>
    <n v="5"/>
    <n v="159.31"/>
    <n v="796.55"/>
  </r>
  <r>
    <x v="303"/>
    <s v="Odkurzacz pionowy Classic"/>
    <s v="AGD"/>
    <x v="8"/>
    <n v="9"/>
    <n v="155.65"/>
    <n v="1400.8500000000001"/>
  </r>
  <r>
    <x v="303"/>
    <s v="Odkurzacz pionowy Classic"/>
    <s v="AGD"/>
    <x v="9"/>
    <n v="9"/>
    <n v="157.79"/>
    <n v="1420.11"/>
  </r>
  <r>
    <x v="303"/>
    <s v="Odkurzacz pionowy Classic"/>
    <s v="AGD"/>
    <x v="10"/>
    <n v="6"/>
    <n v="157.41"/>
    <n v="944.46"/>
  </r>
  <r>
    <x v="303"/>
    <s v="Odkurzacz pionowy Classic"/>
    <s v="AGD"/>
    <x v="11"/>
    <n v="6"/>
    <n v="148.66"/>
    <n v="891.96"/>
  </r>
  <r>
    <x v="303"/>
    <s v="Odkurzacz pionowy Classic"/>
    <s v="AGD"/>
    <x v="12"/>
    <n v="3"/>
    <n v="147.79"/>
    <n v="443.37"/>
  </r>
  <r>
    <x v="303"/>
    <s v="Odkurzacz pionowy Classic"/>
    <s v="AGD"/>
    <x v="13"/>
    <n v="1"/>
    <n v="148.53"/>
    <n v="148.53"/>
  </r>
  <r>
    <x v="303"/>
    <s v="Odkurzacz pionowy Classic"/>
    <s v="AGD"/>
    <x v="14"/>
    <n v="1"/>
    <n v="146.09"/>
    <n v="146.09"/>
  </r>
  <r>
    <x v="303"/>
    <s v="Odkurzacz pionowy Classic"/>
    <s v="AGD"/>
    <x v="15"/>
    <n v="1"/>
    <n v="146.29"/>
    <n v="146.29"/>
  </r>
  <r>
    <x v="303"/>
    <s v="Odkurzacz pionowy Classic"/>
    <s v="AGD"/>
    <x v="16"/>
    <n v="2"/>
    <n v="158.22999999999999"/>
    <n v="316.45999999999998"/>
  </r>
  <r>
    <x v="303"/>
    <s v="Odkurzacz pionowy Classic"/>
    <s v="AGD"/>
    <x v="17"/>
    <n v="3"/>
    <n v="158.93"/>
    <n v="476.79"/>
  </r>
  <r>
    <x v="303"/>
    <s v="Odkurzacz pionowy Classic"/>
    <s v="AGD"/>
    <x v="18"/>
    <n v="5"/>
    <n v="157.97"/>
    <n v="789.85"/>
  </r>
  <r>
    <x v="303"/>
    <s v="Odkurzacz pionowy Classic"/>
    <s v="AGD"/>
    <x v="19"/>
    <n v="6"/>
    <n v="148.13"/>
    <n v="888.78"/>
  </r>
  <r>
    <x v="303"/>
    <s v="Odkurzacz pionowy Classic"/>
    <s v="AGD"/>
    <x v="20"/>
    <n v="7"/>
    <n v="147.38"/>
    <n v="1031.6599999999999"/>
  </r>
  <r>
    <x v="303"/>
    <s v="Odkurzacz pionowy Classic"/>
    <s v="AGD"/>
    <x v="21"/>
    <n v="8"/>
    <n v="156.43"/>
    <n v="1251.44"/>
  </r>
  <r>
    <x v="303"/>
    <s v="Odkurzacz pionowy Classic"/>
    <s v="AGD"/>
    <x v="22"/>
    <n v="5"/>
    <n v="158.18"/>
    <n v="790.90000000000009"/>
  </r>
  <r>
    <x v="303"/>
    <s v="Odkurzacz pionowy Classic"/>
    <s v="AGD"/>
    <x v="23"/>
    <n v="5"/>
    <n v="156.46"/>
    <n v="782.30000000000007"/>
  </r>
  <r>
    <x v="304"/>
    <s v="Doniczka ceramiczna XL"/>
    <s v="Ogród"/>
    <x v="0"/>
    <n v="1"/>
    <n v="463.2"/>
    <n v="463.2"/>
  </r>
  <r>
    <x v="304"/>
    <s v="Doniczka ceramiczna XL"/>
    <s v="Ogród"/>
    <x v="1"/>
    <n v="1"/>
    <n v="455.86"/>
    <n v="455.86"/>
  </r>
  <r>
    <x v="304"/>
    <s v="Doniczka ceramiczna XL"/>
    <s v="Ogród"/>
    <x v="2"/>
    <n v="1"/>
    <n v="477.71"/>
    <n v="477.71"/>
  </r>
  <r>
    <x v="304"/>
    <s v="Doniczka ceramiczna XL"/>
    <s v="Ogród"/>
    <x v="3"/>
    <n v="1"/>
    <n v="453.38"/>
    <n v="453.38"/>
  </r>
  <r>
    <x v="304"/>
    <s v="Doniczka ceramiczna XL"/>
    <s v="Ogród"/>
    <x v="4"/>
    <n v="1"/>
    <n v="469.37"/>
    <n v="469.37"/>
  </r>
  <r>
    <x v="304"/>
    <s v="Doniczka ceramiczna XL"/>
    <s v="Ogród"/>
    <x v="5"/>
    <n v="2"/>
    <n v="469.68"/>
    <n v="939.36"/>
  </r>
  <r>
    <x v="304"/>
    <s v="Doniczka ceramiczna XL"/>
    <s v="Ogród"/>
    <x v="6"/>
    <n v="2"/>
    <n v="450.43"/>
    <n v="900.86"/>
  </r>
  <r>
    <x v="304"/>
    <s v="Doniczka ceramiczna XL"/>
    <s v="Ogród"/>
    <x v="7"/>
    <n v="2"/>
    <n v="467.14"/>
    <n v="934.28"/>
  </r>
  <r>
    <x v="304"/>
    <s v="Doniczka ceramiczna XL"/>
    <s v="Ogród"/>
    <x v="8"/>
    <n v="2"/>
    <n v="476.84"/>
    <n v="953.68"/>
  </r>
  <r>
    <x v="304"/>
    <s v="Doniczka ceramiczna XL"/>
    <s v="Ogród"/>
    <x v="9"/>
    <n v="2"/>
    <n v="438.58"/>
    <n v="877.16"/>
  </r>
  <r>
    <x v="304"/>
    <s v="Doniczka ceramiczna XL"/>
    <s v="Ogród"/>
    <x v="10"/>
    <n v="2"/>
    <n v="452.29"/>
    <n v="904.58"/>
  </r>
  <r>
    <x v="304"/>
    <s v="Doniczka ceramiczna XL"/>
    <s v="Ogród"/>
    <x v="11"/>
    <n v="2"/>
    <n v="477.07"/>
    <n v="954.14"/>
  </r>
  <r>
    <x v="304"/>
    <s v="Doniczka ceramiczna XL"/>
    <s v="Ogród"/>
    <x v="12"/>
    <n v="2"/>
    <n v="438.38"/>
    <n v="876.76"/>
  </r>
  <r>
    <x v="304"/>
    <s v="Doniczka ceramiczna XL"/>
    <s v="Ogród"/>
    <x v="13"/>
    <n v="2"/>
    <n v="451.24"/>
    <n v="902.48"/>
  </r>
  <r>
    <x v="304"/>
    <s v="Doniczka ceramiczna XL"/>
    <s v="Ogród"/>
    <x v="14"/>
    <n v="2"/>
    <n v="471.68"/>
    <n v="943.36"/>
  </r>
  <r>
    <x v="304"/>
    <s v="Doniczka ceramiczna XL"/>
    <s v="Ogród"/>
    <x v="15"/>
    <n v="2"/>
    <n v="468.61"/>
    <n v="937.22"/>
  </r>
  <r>
    <x v="304"/>
    <s v="Doniczka ceramiczna XL"/>
    <s v="Ogród"/>
    <x v="16"/>
    <n v="2"/>
    <n v="465.12"/>
    <n v="930.24"/>
  </r>
  <r>
    <x v="304"/>
    <s v="Doniczka ceramiczna XL"/>
    <s v="Ogród"/>
    <x v="17"/>
    <n v="2"/>
    <n v="454.84"/>
    <n v="909.68"/>
  </r>
  <r>
    <x v="304"/>
    <s v="Doniczka ceramiczna XL"/>
    <s v="Ogród"/>
    <x v="18"/>
    <n v="2"/>
    <n v="452.54"/>
    <n v="905.08"/>
  </r>
  <r>
    <x v="304"/>
    <s v="Doniczka ceramiczna XL"/>
    <s v="Ogród"/>
    <x v="19"/>
    <n v="2"/>
    <n v="481.87"/>
    <n v="963.74"/>
  </r>
  <r>
    <x v="304"/>
    <s v="Doniczka ceramiczna XL"/>
    <s v="Ogród"/>
    <x v="20"/>
    <n v="2"/>
    <n v="459.67"/>
    <n v="919.34"/>
  </r>
  <r>
    <x v="304"/>
    <s v="Doniczka ceramiczna XL"/>
    <s v="Ogród"/>
    <x v="21"/>
    <n v="2"/>
    <n v="447.11"/>
    <n v="894.22"/>
  </r>
  <r>
    <x v="304"/>
    <s v="Doniczka ceramiczna XL"/>
    <s v="Ogród"/>
    <x v="22"/>
    <n v="2"/>
    <n v="468.05"/>
    <n v="936.1"/>
  </r>
  <r>
    <x v="304"/>
    <s v="Doniczka ceramiczna XL"/>
    <s v="Ogród"/>
    <x v="23"/>
    <n v="2"/>
    <n v="471.88"/>
    <n v="943.76"/>
  </r>
  <r>
    <x v="305"/>
    <s v="Żyrandol sufitowy Compact"/>
    <s v="Oświetlenie"/>
    <x v="0"/>
    <n v="1"/>
    <n v="121.54"/>
    <n v="121.54"/>
  </r>
  <r>
    <x v="305"/>
    <s v="Żyrandol sufitowy Compact"/>
    <s v="Oświetlenie"/>
    <x v="1"/>
    <n v="2"/>
    <n v="111.58"/>
    <n v="223.16"/>
  </r>
  <r>
    <x v="305"/>
    <s v="Żyrandol sufitowy Compact"/>
    <s v="Oświetlenie"/>
    <x v="2"/>
    <n v="2"/>
    <n v="111.71"/>
    <n v="223.42"/>
  </r>
  <r>
    <x v="305"/>
    <s v="Żyrandol sufitowy Compact"/>
    <s v="Oświetlenie"/>
    <x v="3"/>
    <n v="3"/>
    <n v="115.84"/>
    <n v="347.52"/>
  </r>
  <r>
    <x v="305"/>
    <s v="Żyrandol sufitowy Compact"/>
    <s v="Oświetlenie"/>
    <x v="4"/>
    <n v="2"/>
    <n v="119.3"/>
    <n v="238.6"/>
  </r>
  <r>
    <x v="305"/>
    <s v="Żyrandol sufitowy Compact"/>
    <s v="Oświetlenie"/>
    <x v="5"/>
    <n v="3"/>
    <n v="117.37"/>
    <n v="352.11"/>
  </r>
  <r>
    <x v="305"/>
    <s v="Żyrandol sufitowy Compact"/>
    <s v="Oświetlenie"/>
    <x v="6"/>
    <n v="3"/>
    <n v="116.7"/>
    <n v="350.1"/>
  </r>
  <r>
    <x v="305"/>
    <s v="Żyrandol sufitowy Compact"/>
    <s v="Oświetlenie"/>
    <x v="7"/>
    <n v="2"/>
    <n v="117.52"/>
    <n v="235.04"/>
  </r>
  <r>
    <x v="305"/>
    <s v="Żyrandol sufitowy Compact"/>
    <s v="Oświetlenie"/>
    <x v="8"/>
    <n v="2"/>
    <n v="118.8"/>
    <n v="237.6"/>
  </r>
  <r>
    <x v="305"/>
    <s v="Żyrandol sufitowy Compact"/>
    <s v="Oświetlenie"/>
    <x v="9"/>
    <n v="1"/>
    <n v="115.48"/>
    <n v="115.48"/>
  </r>
  <r>
    <x v="305"/>
    <s v="Żyrandol sufitowy Compact"/>
    <s v="Oświetlenie"/>
    <x v="10"/>
    <n v="0"/>
    <n v="117.96"/>
    <n v="0"/>
  </r>
  <r>
    <x v="305"/>
    <s v="Żyrandol sufitowy Compact"/>
    <s v="Oświetlenie"/>
    <x v="11"/>
    <n v="0"/>
    <n v="121.21"/>
    <n v="0"/>
  </r>
  <r>
    <x v="305"/>
    <s v="Żyrandol sufitowy Compact"/>
    <s v="Oświetlenie"/>
    <x v="12"/>
    <n v="1"/>
    <n v="113.78"/>
    <n v="113.78"/>
  </r>
  <r>
    <x v="305"/>
    <s v="Żyrandol sufitowy Compact"/>
    <s v="Oświetlenie"/>
    <x v="13"/>
    <n v="1"/>
    <n v="112.41"/>
    <n v="112.41"/>
  </r>
  <r>
    <x v="305"/>
    <s v="Żyrandol sufitowy Compact"/>
    <s v="Oświetlenie"/>
    <x v="14"/>
    <n v="3"/>
    <n v="119.73"/>
    <n v="359.19"/>
  </r>
  <r>
    <x v="305"/>
    <s v="Żyrandol sufitowy Compact"/>
    <s v="Oświetlenie"/>
    <x v="15"/>
    <n v="4"/>
    <n v="117"/>
    <n v="468"/>
  </r>
  <r>
    <x v="305"/>
    <s v="Żyrandol sufitowy Compact"/>
    <s v="Oświetlenie"/>
    <x v="16"/>
    <n v="3"/>
    <n v="116.39"/>
    <n v="349.17"/>
  </r>
  <r>
    <x v="305"/>
    <s v="Żyrandol sufitowy Compact"/>
    <s v="Oświetlenie"/>
    <x v="17"/>
    <n v="4"/>
    <n v="114.18"/>
    <n v="456.72"/>
  </r>
  <r>
    <x v="305"/>
    <s v="Żyrandol sufitowy Compact"/>
    <s v="Oświetlenie"/>
    <x v="18"/>
    <n v="4"/>
    <n v="117.52"/>
    <n v="470.08"/>
  </r>
  <r>
    <x v="305"/>
    <s v="Żyrandol sufitowy Compact"/>
    <s v="Oświetlenie"/>
    <x v="19"/>
    <n v="3"/>
    <n v="118.56"/>
    <n v="355.68"/>
  </r>
  <r>
    <x v="305"/>
    <s v="Żyrandol sufitowy Compact"/>
    <s v="Oświetlenie"/>
    <x v="20"/>
    <n v="2"/>
    <n v="122.38"/>
    <n v="244.76"/>
  </r>
  <r>
    <x v="305"/>
    <s v="Żyrandol sufitowy Compact"/>
    <s v="Oświetlenie"/>
    <x v="21"/>
    <n v="1"/>
    <n v="118.79"/>
    <n v="118.79"/>
  </r>
  <r>
    <x v="305"/>
    <s v="Żyrandol sufitowy Compact"/>
    <s v="Oświetlenie"/>
    <x v="22"/>
    <n v="0"/>
    <n v="121.59"/>
    <n v="0"/>
  </r>
  <r>
    <x v="305"/>
    <s v="Żyrandol sufitowy Compact"/>
    <s v="Oświetlenie"/>
    <x v="23"/>
    <n v="1"/>
    <n v="120.67"/>
    <n v="120.67"/>
  </r>
  <r>
    <x v="306"/>
    <s v="Samochodzik zdalnie sterowany Compact"/>
    <s v="Zabawki"/>
    <x v="0"/>
    <n v="78"/>
    <n v="109.87"/>
    <n v="8569.86"/>
  </r>
  <r>
    <x v="306"/>
    <s v="Samochodzik zdalnie sterowany Compact"/>
    <s v="Zabawki"/>
    <x v="1"/>
    <n v="82"/>
    <n v="106.78"/>
    <n v="8755.9600000000009"/>
  </r>
  <r>
    <x v="306"/>
    <s v="Samochodzik zdalnie sterowany Compact"/>
    <s v="Zabawki"/>
    <x v="2"/>
    <n v="94"/>
    <n v="108.74"/>
    <n v="10221.56"/>
  </r>
  <r>
    <x v="306"/>
    <s v="Samochodzik zdalnie sterowany Compact"/>
    <s v="Zabawki"/>
    <x v="3"/>
    <n v="87"/>
    <n v="107.89"/>
    <n v="9386.43"/>
  </r>
  <r>
    <x v="306"/>
    <s v="Samochodzik zdalnie sterowany Compact"/>
    <s v="Zabawki"/>
    <x v="4"/>
    <n v="74"/>
    <n v="111.57"/>
    <n v="8256.18"/>
  </r>
  <r>
    <x v="306"/>
    <s v="Samochodzik zdalnie sterowany Compact"/>
    <s v="Zabawki"/>
    <x v="5"/>
    <n v="82"/>
    <n v="108.85"/>
    <n v="8925.6999999999989"/>
  </r>
  <r>
    <x v="306"/>
    <s v="Samochodzik zdalnie sterowany Compact"/>
    <s v="Zabawki"/>
    <x v="6"/>
    <n v="66"/>
    <n v="102.95"/>
    <n v="6794.7"/>
  </r>
  <r>
    <x v="306"/>
    <s v="Samochodzik zdalnie sterowany Compact"/>
    <s v="Zabawki"/>
    <x v="7"/>
    <n v="81"/>
    <n v="106.53"/>
    <n v="8628.93"/>
  </r>
  <r>
    <x v="306"/>
    <s v="Samochodzik zdalnie sterowany Compact"/>
    <s v="Zabawki"/>
    <x v="8"/>
    <n v="106"/>
    <n v="108.64"/>
    <n v="11515.84"/>
  </r>
  <r>
    <x v="306"/>
    <s v="Samochodzik zdalnie sterowany Compact"/>
    <s v="Zabawki"/>
    <x v="9"/>
    <n v="100"/>
    <n v="107.61"/>
    <n v="10761"/>
  </r>
  <r>
    <x v="306"/>
    <s v="Samochodzik zdalnie sterowany Compact"/>
    <s v="Zabawki"/>
    <x v="10"/>
    <n v="94"/>
    <n v="107.86"/>
    <n v="10138.84"/>
  </r>
  <r>
    <x v="306"/>
    <s v="Samochodzik zdalnie sterowany Compact"/>
    <s v="Zabawki"/>
    <x v="11"/>
    <n v="102"/>
    <n v="110.21"/>
    <n v="11241.42"/>
  </r>
  <r>
    <x v="306"/>
    <s v="Samochodzik zdalnie sterowany Compact"/>
    <s v="Zabawki"/>
    <x v="12"/>
    <n v="109"/>
    <n v="103.24"/>
    <n v="11253.16"/>
  </r>
  <r>
    <x v="306"/>
    <s v="Samochodzik zdalnie sterowany Compact"/>
    <s v="Zabawki"/>
    <x v="13"/>
    <n v="99"/>
    <n v="108.78"/>
    <n v="10769.22"/>
  </r>
  <r>
    <x v="306"/>
    <s v="Samochodzik zdalnie sterowany Compact"/>
    <s v="Zabawki"/>
    <x v="14"/>
    <n v="86"/>
    <n v="112.15"/>
    <n v="9644.9"/>
  </r>
  <r>
    <x v="306"/>
    <s v="Samochodzik zdalnie sterowany Compact"/>
    <s v="Zabawki"/>
    <x v="15"/>
    <n v="85"/>
    <n v="107.26"/>
    <n v="9117.1"/>
  </r>
  <r>
    <x v="306"/>
    <s v="Samochodzik zdalnie sterowany Compact"/>
    <s v="Zabawki"/>
    <x v="16"/>
    <n v="101"/>
    <n v="107.04"/>
    <n v="10811.04"/>
  </r>
  <r>
    <x v="306"/>
    <s v="Samochodzik zdalnie sterowany Compact"/>
    <s v="Zabawki"/>
    <x v="17"/>
    <n v="73"/>
    <n v="111.33"/>
    <n v="8127.09"/>
  </r>
  <r>
    <x v="306"/>
    <s v="Samochodzik zdalnie sterowany Compact"/>
    <s v="Zabawki"/>
    <x v="18"/>
    <n v="99"/>
    <n v="104.7"/>
    <n v="10365.300000000001"/>
  </r>
  <r>
    <x v="306"/>
    <s v="Samochodzik zdalnie sterowany Compact"/>
    <s v="Zabawki"/>
    <x v="19"/>
    <n v="107"/>
    <n v="110.5"/>
    <n v="11823.5"/>
  </r>
  <r>
    <x v="306"/>
    <s v="Samochodzik zdalnie sterowany Compact"/>
    <s v="Zabawki"/>
    <x v="20"/>
    <n v="104"/>
    <n v="111.45"/>
    <n v="11590.800000000001"/>
  </r>
  <r>
    <x v="306"/>
    <s v="Samochodzik zdalnie sterowany Compact"/>
    <s v="Zabawki"/>
    <x v="21"/>
    <n v="103"/>
    <n v="111.27"/>
    <n v="11460.81"/>
  </r>
  <r>
    <x v="306"/>
    <s v="Samochodzik zdalnie sterowany Compact"/>
    <s v="Zabawki"/>
    <x v="22"/>
    <n v="106"/>
    <n v="103.81"/>
    <n v="11003.86"/>
  </r>
  <r>
    <x v="306"/>
    <s v="Samochodzik zdalnie sterowany Compact"/>
    <s v="Zabawki"/>
    <x v="23"/>
    <n v="101"/>
    <n v="105.82"/>
    <n v="10687.82"/>
  </r>
  <r>
    <x v="307"/>
    <s v="Sekator ogrodowy Premium"/>
    <s v="Ogród"/>
    <x v="0"/>
    <n v="1"/>
    <n v="70.78"/>
    <n v="70.78"/>
  </r>
  <r>
    <x v="307"/>
    <s v="Sekator ogrodowy Premium"/>
    <s v="Ogród"/>
    <x v="1"/>
    <n v="1"/>
    <n v="66.34"/>
    <n v="66.34"/>
  </r>
  <r>
    <x v="307"/>
    <s v="Sekator ogrodowy Premium"/>
    <s v="Ogród"/>
    <x v="2"/>
    <n v="1"/>
    <n v="70.180000000000007"/>
    <n v="70.180000000000007"/>
  </r>
  <r>
    <x v="307"/>
    <s v="Sekator ogrodowy Premium"/>
    <s v="Ogród"/>
    <x v="3"/>
    <n v="2"/>
    <n v="66.7"/>
    <n v="133.4"/>
  </r>
  <r>
    <x v="307"/>
    <s v="Sekator ogrodowy Premium"/>
    <s v="Ogród"/>
    <x v="4"/>
    <n v="4"/>
    <n v="66.09"/>
    <n v="264.36"/>
  </r>
  <r>
    <x v="307"/>
    <s v="Sekator ogrodowy Premium"/>
    <s v="Ogród"/>
    <x v="5"/>
    <n v="5"/>
    <n v="71.42"/>
    <n v="357.1"/>
  </r>
  <r>
    <x v="307"/>
    <s v="Sekator ogrodowy Premium"/>
    <s v="Ogród"/>
    <x v="6"/>
    <n v="5"/>
    <n v="68.239999999999995"/>
    <n v="341.2"/>
  </r>
  <r>
    <x v="307"/>
    <s v="Sekator ogrodowy Premium"/>
    <s v="Ogród"/>
    <x v="7"/>
    <n v="5"/>
    <n v="72.63"/>
    <n v="363.15"/>
  </r>
  <r>
    <x v="307"/>
    <s v="Sekator ogrodowy Premium"/>
    <s v="Ogród"/>
    <x v="8"/>
    <n v="5"/>
    <n v="66.89"/>
    <n v="334.45"/>
  </r>
  <r>
    <x v="307"/>
    <s v="Sekator ogrodowy Premium"/>
    <s v="Ogród"/>
    <x v="9"/>
    <n v="3"/>
    <n v="66.02"/>
    <n v="198.06"/>
  </r>
  <r>
    <x v="307"/>
    <s v="Sekator ogrodowy Premium"/>
    <s v="Ogród"/>
    <x v="10"/>
    <n v="3"/>
    <n v="72.849999999999994"/>
    <n v="218.54999999999998"/>
  </r>
  <r>
    <x v="307"/>
    <s v="Sekator ogrodowy Premium"/>
    <s v="Ogród"/>
    <x v="11"/>
    <n v="2"/>
    <n v="68.930000000000007"/>
    <n v="137.86000000000001"/>
  </r>
  <r>
    <x v="307"/>
    <s v="Sekator ogrodowy Premium"/>
    <s v="Ogród"/>
    <x v="12"/>
    <n v="1"/>
    <n v="68.680000000000007"/>
    <n v="68.680000000000007"/>
  </r>
  <r>
    <x v="307"/>
    <s v="Sekator ogrodowy Premium"/>
    <s v="Ogród"/>
    <x v="13"/>
    <n v="1"/>
    <n v="67.63"/>
    <n v="67.63"/>
  </r>
  <r>
    <x v="307"/>
    <s v="Sekator ogrodowy Premium"/>
    <s v="Ogród"/>
    <x v="14"/>
    <n v="1"/>
    <n v="66.89"/>
    <n v="66.89"/>
  </r>
  <r>
    <x v="307"/>
    <s v="Sekator ogrodowy Premium"/>
    <s v="Ogród"/>
    <x v="15"/>
    <n v="1"/>
    <n v="71.349999999999994"/>
    <n v="71.349999999999994"/>
  </r>
  <r>
    <x v="307"/>
    <s v="Sekator ogrodowy Premium"/>
    <s v="Ogród"/>
    <x v="16"/>
    <n v="3"/>
    <n v="72.23"/>
    <n v="216.69"/>
  </r>
  <r>
    <x v="307"/>
    <s v="Sekator ogrodowy Premium"/>
    <s v="Ogród"/>
    <x v="17"/>
    <n v="4"/>
    <n v="66.209999999999994"/>
    <n v="264.83999999999997"/>
  </r>
  <r>
    <x v="307"/>
    <s v="Sekator ogrodowy Premium"/>
    <s v="Ogród"/>
    <x v="18"/>
    <n v="3"/>
    <n v="66.760000000000005"/>
    <n v="200.28000000000003"/>
  </r>
  <r>
    <x v="307"/>
    <s v="Sekator ogrodowy Premium"/>
    <s v="Ogród"/>
    <x v="19"/>
    <n v="6"/>
    <n v="70.099999999999994"/>
    <n v="420.59999999999997"/>
  </r>
  <r>
    <x v="307"/>
    <s v="Sekator ogrodowy Premium"/>
    <s v="Ogród"/>
    <x v="20"/>
    <n v="4"/>
    <n v="71.33"/>
    <n v="285.32"/>
  </r>
  <r>
    <x v="307"/>
    <s v="Sekator ogrodowy Premium"/>
    <s v="Ogród"/>
    <x v="21"/>
    <n v="4"/>
    <n v="66.11"/>
    <n v="264.44"/>
  </r>
  <r>
    <x v="307"/>
    <s v="Sekator ogrodowy Premium"/>
    <s v="Ogród"/>
    <x v="22"/>
    <n v="4"/>
    <n v="66.02"/>
    <n v="264.08"/>
  </r>
  <r>
    <x v="307"/>
    <s v="Sekator ogrodowy Premium"/>
    <s v="Ogród"/>
    <x v="23"/>
    <n v="2"/>
    <n v="66.36"/>
    <n v="132.72"/>
  </r>
  <r>
    <x v="308"/>
    <s v="Wycieraczki samochodowe XL"/>
    <s v="Motoryzacja"/>
    <x v="0"/>
    <n v="18"/>
    <n v="142.94"/>
    <n v="2572.92"/>
  </r>
  <r>
    <x v="308"/>
    <s v="Wycieraczki samochodowe XL"/>
    <s v="Motoryzacja"/>
    <x v="1"/>
    <n v="31"/>
    <n v="147.63999999999999"/>
    <n v="4576.8399999999992"/>
  </r>
  <r>
    <x v="308"/>
    <s v="Wycieraczki samochodowe XL"/>
    <s v="Motoryzacja"/>
    <x v="2"/>
    <n v="87"/>
    <n v="155.86000000000001"/>
    <n v="13559.820000000002"/>
  </r>
  <r>
    <x v="308"/>
    <s v="Wycieraczki samochodowe XL"/>
    <s v="Motoryzacja"/>
    <x v="3"/>
    <n v="165"/>
    <n v="150.66"/>
    <n v="24858.899999999998"/>
  </r>
  <r>
    <x v="308"/>
    <s v="Wycieraczki samochodowe XL"/>
    <s v="Motoryzacja"/>
    <x v="4"/>
    <n v="207"/>
    <n v="152.55000000000001"/>
    <n v="31577.850000000002"/>
  </r>
  <r>
    <x v="308"/>
    <s v="Wycieraczki samochodowe XL"/>
    <s v="Motoryzacja"/>
    <x v="5"/>
    <n v="191"/>
    <n v="152.18"/>
    <n v="29066.38"/>
  </r>
  <r>
    <x v="308"/>
    <s v="Wycieraczki samochodowe XL"/>
    <s v="Motoryzacja"/>
    <x v="6"/>
    <n v="217"/>
    <n v="143.04"/>
    <n v="31039.679999999997"/>
  </r>
  <r>
    <x v="308"/>
    <s v="Wycieraczki samochodowe XL"/>
    <s v="Motoryzacja"/>
    <x v="7"/>
    <n v="187"/>
    <n v="151.30000000000001"/>
    <n v="28293.100000000002"/>
  </r>
  <r>
    <x v="308"/>
    <s v="Wycieraczki samochodowe XL"/>
    <s v="Motoryzacja"/>
    <x v="8"/>
    <n v="114"/>
    <n v="155.74"/>
    <n v="17754.36"/>
  </r>
  <r>
    <x v="308"/>
    <s v="Wycieraczki samochodowe XL"/>
    <s v="Motoryzacja"/>
    <x v="9"/>
    <n v="80"/>
    <n v="155.31"/>
    <n v="12424.8"/>
  </r>
  <r>
    <x v="308"/>
    <s v="Wycieraczki samochodowe XL"/>
    <s v="Motoryzacja"/>
    <x v="10"/>
    <n v="37"/>
    <n v="153.58000000000001"/>
    <n v="5682.46"/>
  </r>
  <r>
    <x v="308"/>
    <s v="Wycieraczki samochodowe XL"/>
    <s v="Motoryzacja"/>
    <x v="11"/>
    <n v="19"/>
    <n v="143.86000000000001"/>
    <n v="2733.34"/>
  </r>
  <r>
    <x v="308"/>
    <s v="Wycieraczki samochodowe XL"/>
    <s v="Motoryzacja"/>
    <x v="12"/>
    <n v="20"/>
    <n v="146.08000000000001"/>
    <n v="2921.6000000000004"/>
  </r>
  <r>
    <x v="308"/>
    <s v="Wycieraczki samochodowe XL"/>
    <s v="Motoryzacja"/>
    <x v="13"/>
    <n v="53"/>
    <n v="153.91999999999999"/>
    <n v="8157.7599999999993"/>
  </r>
  <r>
    <x v="308"/>
    <s v="Wycieraczki samochodowe XL"/>
    <s v="Motoryzacja"/>
    <x v="14"/>
    <n v="85"/>
    <n v="155.85"/>
    <n v="13247.25"/>
  </r>
  <r>
    <x v="308"/>
    <s v="Wycieraczki samochodowe XL"/>
    <s v="Motoryzacja"/>
    <x v="15"/>
    <n v="107"/>
    <n v="143.88999999999999"/>
    <n v="15396.229999999998"/>
  </r>
  <r>
    <x v="308"/>
    <s v="Wycieraczki samochodowe XL"/>
    <s v="Motoryzacja"/>
    <x v="16"/>
    <n v="208"/>
    <n v="144.55000000000001"/>
    <n v="30066.400000000001"/>
  </r>
  <r>
    <x v="308"/>
    <s v="Wycieraczki samochodowe XL"/>
    <s v="Motoryzacja"/>
    <x v="17"/>
    <n v="177"/>
    <n v="155.49"/>
    <n v="27521.730000000003"/>
  </r>
  <r>
    <x v="308"/>
    <s v="Wycieraczki samochodowe XL"/>
    <s v="Motoryzacja"/>
    <x v="18"/>
    <n v="227"/>
    <n v="144.55000000000001"/>
    <n v="32812.850000000006"/>
  </r>
  <r>
    <x v="308"/>
    <s v="Wycieraczki samochodowe XL"/>
    <s v="Motoryzacja"/>
    <x v="19"/>
    <n v="174"/>
    <n v="149.69999999999999"/>
    <n v="26047.8"/>
  </r>
  <r>
    <x v="308"/>
    <s v="Wycieraczki samochodowe XL"/>
    <s v="Motoryzacja"/>
    <x v="20"/>
    <n v="120"/>
    <n v="152.69999999999999"/>
    <n v="18324"/>
  </r>
  <r>
    <x v="308"/>
    <s v="Wycieraczki samochodowe XL"/>
    <s v="Motoryzacja"/>
    <x v="21"/>
    <n v="45"/>
    <n v="152.94"/>
    <n v="6882.3"/>
  </r>
  <r>
    <x v="308"/>
    <s v="Wycieraczki samochodowe XL"/>
    <s v="Motoryzacja"/>
    <x v="22"/>
    <n v="36"/>
    <n v="143.91999999999999"/>
    <n v="5181.12"/>
  </r>
  <r>
    <x v="308"/>
    <s v="Wycieraczki samochodowe XL"/>
    <s v="Motoryzacja"/>
    <x v="23"/>
    <n v="15"/>
    <n v="144.12"/>
    <n v="2161.8000000000002"/>
  </r>
  <r>
    <x v="309"/>
    <s v="Legginsy sportowe Mini"/>
    <s v="Odzież"/>
    <x v="0"/>
    <n v="143"/>
    <n v="172.31"/>
    <n v="24640.33"/>
  </r>
  <r>
    <x v="309"/>
    <s v="Legginsy sportowe Mini"/>
    <s v="Odzież"/>
    <x v="1"/>
    <n v="150"/>
    <n v="170.01"/>
    <n v="25501.5"/>
  </r>
  <r>
    <x v="309"/>
    <s v="Legginsy sportowe Mini"/>
    <s v="Odzież"/>
    <x v="2"/>
    <n v="151"/>
    <n v="163.72999999999999"/>
    <n v="24723.23"/>
  </r>
  <r>
    <x v="309"/>
    <s v="Legginsy sportowe Mini"/>
    <s v="Odzież"/>
    <x v="3"/>
    <n v="124"/>
    <n v="166.62"/>
    <n v="20660.88"/>
  </r>
  <r>
    <x v="309"/>
    <s v="Legginsy sportowe Mini"/>
    <s v="Odzież"/>
    <x v="4"/>
    <n v="130"/>
    <n v="171.15"/>
    <n v="22249.5"/>
  </r>
  <r>
    <x v="309"/>
    <s v="Legginsy sportowe Mini"/>
    <s v="Odzież"/>
    <x v="5"/>
    <n v="138"/>
    <n v="164.08"/>
    <n v="22643.040000000001"/>
  </r>
  <r>
    <x v="309"/>
    <s v="Legginsy sportowe Mini"/>
    <s v="Odzież"/>
    <x v="6"/>
    <n v="101"/>
    <n v="164.13"/>
    <n v="16577.13"/>
  </r>
  <r>
    <x v="309"/>
    <s v="Legginsy sportowe Mini"/>
    <s v="Odzież"/>
    <x v="7"/>
    <n v="79"/>
    <n v="174.79"/>
    <n v="13808.41"/>
  </r>
  <r>
    <x v="309"/>
    <s v="Legginsy sportowe Mini"/>
    <s v="Odzież"/>
    <x v="8"/>
    <n v="40"/>
    <n v="175.97"/>
    <n v="7038.8"/>
  </r>
  <r>
    <x v="309"/>
    <s v="Legginsy sportowe Mini"/>
    <s v="Odzież"/>
    <x v="9"/>
    <n v="36"/>
    <n v="166.9"/>
    <n v="6008.4000000000005"/>
  </r>
  <r>
    <x v="309"/>
    <s v="Legginsy sportowe Mini"/>
    <s v="Odzież"/>
    <x v="10"/>
    <n v="70"/>
    <n v="163.05000000000001"/>
    <n v="11413.5"/>
  </r>
  <r>
    <x v="309"/>
    <s v="Legginsy sportowe Mini"/>
    <s v="Odzież"/>
    <x v="11"/>
    <n v="113"/>
    <n v="175.56"/>
    <n v="19838.28"/>
  </r>
  <r>
    <x v="309"/>
    <s v="Legginsy sportowe Mini"/>
    <s v="Odzież"/>
    <x v="12"/>
    <n v="85"/>
    <n v="165.75"/>
    <n v="14088.75"/>
  </r>
  <r>
    <x v="309"/>
    <s v="Legginsy sportowe Mini"/>
    <s v="Odzież"/>
    <x v="13"/>
    <n v="160"/>
    <n v="160.80000000000001"/>
    <n v="25728"/>
  </r>
  <r>
    <x v="309"/>
    <s v="Legginsy sportowe Mini"/>
    <s v="Odzież"/>
    <x v="14"/>
    <n v="177"/>
    <n v="160.57"/>
    <n v="28420.89"/>
  </r>
  <r>
    <x v="309"/>
    <s v="Legginsy sportowe Mini"/>
    <s v="Odzież"/>
    <x v="15"/>
    <n v="233"/>
    <n v="168.86"/>
    <n v="39344.380000000005"/>
  </r>
  <r>
    <x v="309"/>
    <s v="Legginsy sportowe Mini"/>
    <s v="Odzież"/>
    <x v="16"/>
    <n v="150"/>
    <n v="169.21"/>
    <n v="25381.5"/>
  </r>
  <r>
    <x v="309"/>
    <s v="Legginsy sportowe Mini"/>
    <s v="Odzież"/>
    <x v="17"/>
    <n v="111"/>
    <n v="168.97"/>
    <n v="18755.669999999998"/>
  </r>
  <r>
    <x v="309"/>
    <s v="Legginsy sportowe Mini"/>
    <s v="Odzież"/>
    <x v="18"/>
    <n v="70"/>
    <n v="170.78"/>
    <n v="11954.6"/>
  </r>
  <r>
    <x v="309"/>
    <s v="Legginsy sportowe Mini"/>
    <s v="Odzież"/>
    <x v="19"/>
    <n v="62"/>
    <n v="161.61000000000001"/>
    <n v="10019.820000000002"/>
  </r>
  <r>
    <x v="309"/>
    <s v="Legginsy sportowe Mini"/>
    <s v="Odzież"/>
    <x v="20"/>
    <n v="59"/>
    <n v="171.5"/>
    <n v="10118.5"/>
  </r>
  <r>
    <x v="309"/>
    <s v="Legginsy sportowe Mini"/>
    <s v="Odzież"/>
    <x v="21"/>
    <n v="38"/>
    <n v="165.73"/>
    <n v="6297.74"/>
  </r>
  <r>
    <x v="309"/>
    <s v="Legginsy sportowe Mini"/>
    <s v="Odzież"/>
    <x v="22"/>
    <n v="75"/>
    <n v="174.75"/>
    <n v="13106.25"/>
  </r>
  <r>
    <x v="309"/>
    <s v="Legginsy sportowe Mini"/>
    <s v="Odzież"/>
    <x v="23"/>
    <n v="107"/>
    <n v="168.84"/>
    <n v="18065.88"/>
  </r>
  <r>
    <x v="310"/>
    <s v="Zszywacz biurowy Premium"/>
    <s v="Artykuły biurowe"/>
    <x v="0"/>
    <n v="34"/>
    <n v="46.55"/>
    <n v="1582.6999999999998"/>
  </r>
  <r>
    <x v="310"/>
    <s v="Zszywacz biurowy Premium"/>
    <s v="Artykuły biurowe"/>
    <x v="1"/>
    <n v="71"/>
    <n v="46.08"/>
    <n v="3271.68"/>
  </r>
  <r>
    <x v="310"/>
    <s v="Zszywacz biurowy Premium"/>
    <s v="Artykuły biurowe"/>
    <x v="2"/>
    <n v="48"/>
    <n v="48.24"/>
    <n v="2315.52"/>
  </r>
  <r>
    <x v="310"/>
    <s v="Zszywacz biurowy Premium"/>
    <s v="Artykuły biurowe"/>
    <x v="3"/>
    <n v="38"/>
    <n v="48.89"/>
    <n v="1857.82"/>
  </r>
  <r>
    <x v="310"/>
    <s v="Zszywacz biurowy Premium"/>
    <s v="Artykuły biurowe"/>
    <x v="4"/>
    <n v="58"/>
    <n v="49.25"/>
    <n v="2856.5"/>
  </r>
  <r>
    <x v="310"/>
    <s v="Zszywacz biurowy Premium"/>
    <s v="Artykuły biurowe"/>
    <x v="5"/>
    <n v="28"/>
    <n v="45.59"/>
    <n v="1276.52"/>
  </r>
  <r>
    <x v="310"/>
    <s v="Zszywacz biurowy Premium"/>
    <s v="Artykuły biurowe"/>
    <x v="6"/>
    <n v="16"/>
    <n v="46.04"/>
    <n v="736.64"/>
  </r>
  <r>
    <x v="310"/>
    <s v="Zszywacz biurowy Premium"/>
    <s v="Artykuły biurowe"/>
    <x v="7"/>
    <n v="7"/>
    <n v="48.28"/>
    <n v="337.96000000000004"/>
  </r>
  <r>
    <x v="310"/>
    <s v="Zszywacz biurowy Premium"/>
    <s v="Artykuły biurowe"/>
    <x v="8"/>
    <n v="8"/>
    <n v="49.79"/>
    <n v="398.32"/>
  </r>
  <r>
    <x v="310"/>
    <s v="Zszywacz biurowy Premium"/>
    <s v="Artykuły biurowe"/>
    <x v="9"/>
    <n v="23"/>
    <n v="47.89"/>
    <n v="1101.47"/>
  </r>
  <r>
    <x v="310"/>
    <s v="Zszywacz biurowy Premium"/>
    <s v="Artykuły biurowe"/>
    <x v="10"/>
    <n v="21"/>
    <n v="49"/>
    <n v="1029"/>
  </r>
  <r>
    <x v="310"/>
    <s v="Zszywacz biurowy Premium"/>
    <s v="Artykuły biurowe"/>
    <x v="11"/>
    <n v="37"/>
    <n v="45.34"/>
    <n v="1677.5800000000002"/>
  </r>
  <r>
    <x v="310"/>
    <s v="Zszywacz biurowy Premium"/>
    <s v="Artykuły biurowe"/>
    <x v="12"/>
    <n v="60"/>
    <n v="47.74"/>
    <n v="2864.4"/>
  </r>
  <r>
    <x v="310"/>
    <s v="Zszywacz biurowy Premium"/>
    <s v="Artykuły biurowe"/>
    <x v="13"/>
    <n v="37"/>
    <n v="48.94"/>
    <n v="1810.78"/>
  </r>
  <r>
    <x v="310"/>
    <s v="Zszywacz biurowy Premium"/>
    <s v="Artykuły biurowe"/>
    <x v="14"/>
    <n v="75"/>
    <n v="49.33"/>
    <n v="3699.75"/>
  </r>
  <r>
    <x v="310"/>
    <s v="Zszywacz biurowy Premium"/>
    <s v="Artykuły biurowe"/>
    <x v="15"/>
    <n v="50"/>
    <n v="46.4"/>
    <n v="2320"/>
  </r>
  <r>
    <x v="310"/>
    <s v="Zszywacz biurowy Premium"/>
    <s v="Artykuły biurowe"/>
    <x v="16"/>
    <n v="35"/>
    <n v="46.8"/>
    <n v="1638"/>
  </r>
  <r>
    <x v="310"/>
    <s v="Zszywacz biurowy Premium"/>
    <s v="Artykuły biurowe"/>
    <x v="17"/>
    <n v="21"/>
    <n v="49.55"/>
    <n v="1040.55"/>
  </r>
  <r>
    <x v="310"/>
    <s v="Zszywacz biurowy Premium"/>
    <s v="Artykuły biurowe"/>
    <x v="18"/>
    <n v="12"/>
    <n v="47"/>
    <n v="564"/>
  </r>
  <r>
    <x v="310"/>
    <s v="Zszywacz biurowy Premium"/>
    <s v="Artykuły biurowe"/>
    <x v="19"/>
    <n v="10"/>
    <n v="45.66"/>
    <n v="456.59999999999997"/>
  </r>
  <r>
    <x v="310"/>
    <s v="Zszywacz biurowy Premium"/>
    <s v="Artykuły biurowe"/>
    <x v="20"/>
    <n v="13"/>
    <n v="46.82"/>
    <n v="608.66"/>
  </r>
  <r>
    <x v="310"/>
    <s v="Zszywacz biurowy Premium"/>
    <s v="Artykuły biurowe"/>
    <x v="21"/>
    <n v="18"/>
    <n v="49.53"/>
    <n v="891.54"/>
  </r>
  <r>
    <x v="310"/>
    <s v="Zszywacz biurowy Premium"/>
    <s v="Artykuły biurowe"/>
    <x v="22"/>
    <n v="28"/>
    <n v="49.39"/>
    <n v="1382.92"/>
  </r>
  <r>
    <x v="310"/>
    <s v="Zszywacz biurowy Premium"/>
    <s v="Artykuły biurowe"/>
    <x v="23"/>
    <n v="35"/>
    <n v="47.1"/>
    <n v="1648.5"/>
  </r>
  <r>
    <x v="311"/>
    <s v="Taśma miernicza Advanced"/>
    <s v="Narzędzia"/>
    <x v="0"/>
    <n v="23"/>
    <n v="322.57"/>
    <n v="7419.11"/>
  </r>
  <r>
    <x v="311"/>
    <s v="Taśma miernicza Advanced"/>
    <s v="Narzędzia"/>
    <x v="1"/>
    <n v="21"/>
    <n v="332.39"/>
    <n v="6980.19"/>
  </r>
  <r>
    <x v="311"/>
    <s v="Taśma miernicza Advanced"/>
    <s v="Narzędzia"/>
    <x v="2"/>
    <n v="25"/>
    <n v="312.95"/>
    <n v="7823.75"/>
  </r>
  <r>
    <x v="311"/>
    <s v="Taśma miernicza Advanced"/>
    <s v="Narzędzia"/>
    <x v="3"/>
    <n v="24"/>
    <n v="321.27"/>
    <n v="7710.48"/>
  </r>
  <r>
    <x v="311"/>
    <s v="Taśma miernicza Advanced"/>
    <s v="Narzędzia"/>
    <x v="4"/>
    <n v="22"/>
    <n v="306.79000000000002"/>
    <n v="6749.38"/>
  </r>
  <r>
    <x v="311"/>
    <s v="Taśma miernicza Advanced"/>
    <s v="Narzędzia"/>
    <x v="5"/>
    <n v="24"/>
    <n v="313.20999999999998"/>
    <n v="7517.0399999999991"/>
  </r>
  <r>
    <x v="311"/>
    <s v="Taśma miernicza Advanced"/>
    <s v="Narzędzia"/>
    <x v="6"/>
    <n v="23"/>
    <n v="324.94"/>
    <n v="7473.62"/>
  </r>
  <r>
    <x v="311"/>
    <s v="Taśma miernicza Advanced"/>
    <s v="Narzędzia"/>
    <x v="7"/>
    <n v="20"/>
    <n v="318.7"/>
    <n v="6374"/>
  </r>
  <r>
    <x v="311"/>
    <s v="Taśma miernicza Advanced"/>
    <s v="Narzędzia"/>
    <x v="8"/>
    <n v="26"/>
    <n v="324.63"/>
    <n v="8440.3799999999992"/>
  </r>
  <r>
    <x v="311"/>
    <s v="Taśma miernicza Advanced"/>
    <s v="Narzędzia"/>
    <x v="9"/>
    <n v="21"/>
    <n v="309.54000000000002"/>
    <n v="6500.34"/>
  </r>
  <r>
    <x v="311"/>
    <s v="Taśma miernicza Advanced"/>
    <s v="Narzędzia"/>
    <x v="10"/>
    <n v="24"/>
    <n v="318.82"/>
    <n v="7651.68"/>
  </r>
  <r>
    <x v="311"/>
    <s v="Taśma miernicza Advanced"/>
    <s v="Narzędzia"/>
    <x v="11"/>
    <n v="25"/>
    <n v="324.02"/>
    <n v="8100.5"/>
  </r>
  <r>
    <x v="311"/>
    <s v="Taśma miernicza Advanced"/>
    <s v="Narzędzia"/>
    <x v="12"/>
    <n v="27"/>
    <n v="310.29000000000002"/>
    <n v="8377.83"/>
  </r>
  <r>
    <x v="311"/>
    <s v="Taśma miernicza Advanced"/>
    <s v="Narzędzia"/>
    <x v="13"/>
    <n v="25"/>
    <n v="321.85000000000002"/>
    <n v="8046.2500000000009"/>
  </r>
  <r>
    <x v="311"/>
    <s v="Taśma miernicza Advanced"/>
    <s v="Narzędzia"/>
    <x v="14"/>
    <n v="27"/>
    <n v="303.2"/>
    <n v="8186.4"/>
  </r>
  <r>
    <x v="311"/>
    <s v="Taśma miernicza Advanced"/>
    <s v="Narzędzia"/>
    <x v="15"/>
    <n v="25"/>
    <n v="316.39"/>
    <n v="7909.75"/>
  </r>
  <r>
    <x v="311"/>
    <s v="Taśma miernicza Advanced"/>
    <s v="Narzędzia"/>
    <x v="16"/>
    <n v="24"/>
    <n v="312.19"/>
    <n v="7492.5599999999995"/>
  </r>
  <r>
    <x v="311"/>
    <s v="Taśma miernicza Advanced"/>
    <s v="Narzędzia"/>
    <x v="17"/>
    <n v="28"/>
    <n v="302.67"/>
    <n v="8474.76"/>
  </r>
  <r>
    <x v="311"/>
    <s v="Taśma miernicza Advanced"/>
    <s v="Narzędzia"/>
    <x v="18"/>
    <n v="28"/>
    <n v="331.74"/>
    <n v="9288.7200000000012"/>
  </r>
  <r>
    <x v="311"/>
    <s v="Taśma miernicza Advanced"/>
    <s v="Narzędzia"/>
    <x v="19"/>
    <n v="28"/>
    <n v="324.07"/>
    <n v="9073.9599999999991"/>
  </r>
  <r>
    <x v="311"/>
    <s v="Taśma miernicza Advanced"/>
    <s v="Narzędzia"/>
    <x v="20"/>
    <n v="29"/>
    <n v="329.54"/>
    <n v="9556.66"/>
  </r>
  <r>
    <x v="311"/>
    <s v="Taśma miernicza Advanced"/>
    <s v="Narzędzia"/>
    <x v="21"/>
    <n v="30"/>
    <n v="307.87"/>
    <n v="9236.1"/>
  </r>
  <r>
    <x v="311"/>
    <s v="Taśma miernicza Advanced"/>
    <s v="Narzędzia"/>
    <x v="22"/>
    <n v="30"/>
    <n v="319.06"/>
    <n v="9571.7999999999993"/>
  </r>
  <r>
    <x v="311"/>
    <s v="Taśma miernicza Advanced"/>
    <s v="Narzędzia"/>
    <x v="23"/>
    <n v="25"/>
    <n v="328.82"/>
    <n v="8220.5"/>
  </r>
  <r>
    <x v="312"/>
    <s v="Wąż ogrodowy 20m Advanced"/>
    <s v="Ogród"/>
    <x v="0"/>
    <n v="2"/>
    <n v="570.24"/>
    <n v="1140.48"/>
  </r>
  <r>
    <x v="312"/>
    <s v="Wąż ogrodowy 20m Advanced"/>
    <s v="Ogród"/>
    <x v="1"/>
    <n v="5"/>
    <n v="611.01"/>
    <n v="3055.05"/>
  </r>
  <r>
    <x v="312"/>
    <s v="Wąż ogrodowy 20m Advanced"/>
    <s v="Ogród"/>
    <x v="2"/>
    <n v="12"/>
    <n v="603.22"/>
    <n v="7238.64"/>
  </r>
  <r>
    <x v="312"/>
    <s v="Wąż ogrodowy 20m Advanced"/>
    <s v="Ogród"/>
    <x v="3"/>
    <n v="15"/>
    <n v="619.26"/>
    <n v="9288.9"/>
  </r>
  <r>
    <x v="312"/>
    <s v="Wąż ogrodowy 20m Advanced"/>
    <s v="Ogród"/>
    <x v="4"/>
    <n v="23"/>
    <n v="581.84"/>
    <n v="13382.320000000002"/>
  </r>
  <r>
    <x v="312"/>
    <s v="Wąż ogrodowy 20m Advanced"/>
    <s v="Ogród"/>
    <x v="5"/>
    <n v="19"/>
    <n v="590.58000000000004"/>
    <n v="11221.02"/>
  </r>
  <r>
    <x v="312"/>
    <s v="Wąż ogrodowy 20m Advanced"/>
    <s v="Ogród"/>
    <x v="6"/>
    <n v="25"/>
    <n v="586.29999999999995"/>
    <n v="14657.499999999998"/>
  </r>
  <r>
    <x v="312"/>
    <s v="Wąż ogrodowy 20m Advanced"/>
    <s v="Ogród"/>
    <x v="7"/>
    <n v="22"/>
    <n v="588.16"/>
    <n v="12939.519999999999"/>
  </r>
  <r>
    <x v="312"/>
    <s v="Wąż ogrodowy 20m Advanced"/>
    <s v="Ogród"/>
    <x v="8"/>
    <n v="18"/>
    <n v="585.64"/>
    <n v="10541.52"/>
  </r>
  <r>
    <x v="312"/>
    <s v="Wąż ogrodowy 20m Advanced"/>
    <s v="Ogród"/>
    <x v="9"/>
    <n v="8"/>
    <n v="576.72"/>
    <n v="4613.76"/>
  </r>
  <r>
    <x v="312"/>
    <s v="Wąż ogrodowy 20m Advanced"/>
    <s v="Ogród"/>
    <x v="10"/>
    <n v="5"/>
    <n v="613.04"/>
    <n v="3065.2"/>
  </r>
  <r>
    <x v="312"/>
    <s v="Wąż ogrodowy 20m Advanced"/>
    <s v="Ogród"/>
    <x v="11"/>
    <n v="3"/>
    <n v="583.52"/>
    <n v="1750.56"/>
  </r>
  <r>
    <x v="312"/>
    <s v="Wąż ogrodowy 20m Advanced"/>
    <s v="Ogród"/>
    <x v="12"/>
    <n v="2"/>
    <n v="591.53"/>
    <n v="1183.06"/>
  </r>
  <r>
    <x v="312"/>
    <s v="Wąż ogrodowy 20m Advanced"/>
    <s v="Ogród"/>
    <x v="13"/>
    <n v="4"/>
    <n v="586.75"/>
    <n v="2347"/>
  </r>
  <r>
    <x v="312"/>
    <s v="Wąż ogrodowy 20m Advanced"/>
    <s v="Ogród"/>
    <x v="14"/>
    <n v="7"/>
    <n v="572.21"/>
    <n v="4005.4700000000003"/>
  </r>
  <r>
    <x v="312"/>
    <s v="Wąż ogrodowy 20m Advanced"/>
    <s v="Ogród"/>
    <x v="15"/>
    <n v="11"/>
    <n v="613.41"/>
    <n v="6747.5099999999993"/>
  </r>
  <r>
    <x v="312"/>
    <s v="Wąż ogrodowy 20m Advanced"/>
    <s v="Ogród"/>
    <x v="16"/>
    <n v="14"/>
    <n v="611.54"/>
    <n v="8561.56"/>
  </r>
  <r>
    <x v="312"/>
    <s v="Wąż ogrodowy 20m Advanced"/>
    <s v="Ogród"/>
    <x v="17"/>
    <n v="18"/>
    <n v="572.66"/>
    <n v="10307.879999999999"/>
  </r>
  <r>
    <x v="312"/>
    <s v="Wąż ogrodowy 20m Advanced"/>
    <s v="Ogród"/>
    <x v="18"/>
    <n v="14"/>
    <n v="603.9"/>
    <n v="8454.6"/>
  </r>
  <r>
    <x v="312"/>
    <s v="Wąż ogrodowy 20m Advanced"/>
    <s v="Ogród"/>
    <x v="19"/>
    <n v="15"/>
    <n v="611.29999999999995"/>
    <n v="9169.5"/>
  </r>
  <r>
    <x v="312"/>
    <s v="Wąż ogrodowy 20m Advanced"/>
    <s v="Ogród"/>
    <x v="20"/>
    <n v="10"/>
    <n v="607.58000000000004"/>
    <n v="6075.8"/>
  </r>
  <r>
    <x v="312"/>
    <s v="Wąż ogrodowy 20m Advanced"/>
    <s v="Ogród"/>
    <x v="21"/>
    <n v="8"/>
    <n v="585.41"/>
    <n v="4683.28"/>
  </r>
  <r>
    <x v="312"/>
    <s v="Wąż ogrodowy 20m Advanced"/>
    <s v="Ogród"/>
    <x v="22"/>
    <n v="4"/>
    <n v="618.54999999999995"/>
    <n v="2474.1999999999998"/>
  </r>
  <r>
    <x v="312"/>
    <s v="Wąż ogrodowy 20m Advanced"/>
    <s v="Ogród"/>
    <x v="23"/>
    <n v="2"/>
    <n v="607.76"/>
    <n v="1215.52"/>
  </r>
  <r>
    <x v="313"/>
    <s v="Soundbar Classic"/>
    <s v="RTV"/>
    <x v="0"/>
    <n v="14"/>
    <n v="900.88"/>
    <n v="12612.32"/>
  </r>
  <r>
    <x v="313"/>
    <s v="Soundbar Classic"/>
    <s v="RTV"/>
    <x v="1"/>
    <n v="0"/>
    <n v="876.48"/>
    <n v="0"/>
  </r>
  <r>
    <x v="313"/>
    <s v="Soundbar Classic"/>
    <s v="RTV"/>
    <x v="2"/>
    <n v="24"/>
    <n v="866.84"/>
    <n v="20804.16"/>
  </r>
  <r>
    <x v="313"/>
    <s v="Soundbar Classic"/>
    <s v="RTV"/>
    <x v="3"/>
    <n v="16"/>
    <n v="889.35"/>
    <n v="14229.6"/>
  </r>
  <r>
    <x v="313"/>
    <s v="Soundbar Classic"/>
    <s v="RTV"/>
    <x v="4"/>
    <n v="8"/>
    <n v="937.28"/>
    <n v="7498.24"/>
  </r>
  <r>
    <x v="313"/>
    <s v="Soundbar Classic"/>
    <s v="RTV"/>
    <x v="5"/>
    <n v="4"/>
    <n v="892.2"/>
    <n v="3568.8"/>
  </r>
  <r>
    <x v="313"/>
    <s v="Soundbar Classic"/>
    <s v="RTV"/>
    <x v="6"/>
    <n v="11"/>
    <n v="920.87"/>
    <n v="10129.57"/>
  </r>
  <r>
    <x v="313"/>
    <s v="Soundbar Classic"/>
    <s v="RTV"/>
    <x v="7"/>
    <n v="0"/>
    <n v="923.07"/>
    <n v="0"/>
  </r>
  <r>
    <x v="313"/>
    <s v="Soundbar Classic"/>
    <s v="RTV"/>
    <x v="8"/>
    <n v="32"/>
    <n v="878.46"/>
    <n v="28110.720000000001"/>
  </r>
  <r>
    <x v="313"/>
    <s v="Soundbar Classic"/>
    <s v="RTV"/>
    <x v="9"/>
    <n v="24"/>
    <n v="907.01"/>
    <n v="21768.239999999998"/>
  </r>
  <r>
    <x v="313"/>
    <s v="Soundbar Classic"/>
    <s v="RTV"/>
    <x v="10"/>
    <n v="32"/>
    <n v="865.66"/>
    <n v="27701.119999999999"/>
  </r>
  <r>
    <x v="313"/>
    <s v="Soundbar Classic"/>
    <s v="RTV"/>
    <x v="11"/>
    <n v="7"/>
    <n v="920.58"/>
    <n v="6444.06"/>
  </r>
  <r>
    <x v="313"/>
    <s v="Soundbar Classic"/>
    <s v="RTV"/>
    <x v="12"/>
    <n v="14"/>
    <n v="875.51"/>
    <n v="12257.14"/>
  </r>
  <r>
    <x v="313"/>
    <s v="Soundbar Classic"/>
    <s v="RTV"/>
    <x v="13"/>
    <n v="6"/>
    <n v="865.4"/>
    <n v="5192.3999999999996"/>
  </r>
  <r>
    <x v="313"/>
    <s v="Soundbar Classic"/>
    <s v="RTV"/>
    <x v="14"/>
    <n v="43"/>
    <n v="889.12"/>
    <n v="38232.160000000003"/>
  </r>
  <r>
    <x v="313"/>
    <s v="Soundbar Classic"/>
    <s v="RTV"/>
    <x v="15"/>
    <n v="24"/>
    <n v="869.11"/>
    <n v="20858.64"/>
  </r>
  <r>
    <x v="313"/>
    <s v="Soundbar Classic"/>
    <s v="RTV"/>
    <x v="16"/>
    <n v="11"/>
    <n v="877.71"/>
    <n v="9654.8100000000013"/>
  </r>
  <r>
    <x v="313"/>
    <s v="Soundbar Classic"/>
    <s v="RTV"/>
    <x v="17"/>
    <n v="9"/>
    <n v="924.22"/>
    <n v="8317.98"/>
  </r>
  <r>
    <x v="313"/>
    <s v="Soundbar Classic"/>
    <s v="RTV"/>
    <x v="18"/>
    <n v="32"/>
    <n v="874.57"/>
    <n v="27986.240000000002"/>
  </r>
  <r>
    <x v="313"/>
    <s v="Soundbar Classic"/>
    <s v="RTV"/>
    <x v="19"/>
    <n v="0"/>
    <n v="914.64"/>
    <n v="0"/>
  </r>
  <r>
    <x v="313"/>
    <s v="Soundbar Classic"/>
    <s v="RTV"/>
    <x v="20"/>
    <n v="0"/>
    <n v="881.73"/>
    <n v="0"/>
  </r>
  <r>
    <x v="313"/>
    <s v="Soundbar Classic"/>
    <s v="RTV"/>
    <x v="21"/>
    <n v="0"/>
    <n v="938.37"/>
    <n v="0"/>
  </r>
  <r>
    <x v="313"/>
    <s v="Soundbar Classic"/>
    <s v="RTV"/>
    <x v="22"/>
    <n v="0"/>
    <n v="875.22"/>
    <n v="0"/>
  </r>
  <r>
    <x v="313"/>
    <s v="Soundbar Classic"/>
    <s v="RTV"/>
    <x v="23"/>
    <n v="41"/>
    <n v="947.3"/>
    <n v="38839.299999999996"/>
  </r>
  <r>
    <x v="314"/>
    <s v="Legginsy sportowe Plus"/>
    <s v="Odzież"/>
    <x v="0"/>
    <n v="1"/>
    <n v="53.16"/>
    <n v="53.16"/>
  </r>
  <r>
    <x v="314"/>
    <s v="Legginsy sportowe Plus"/>
    <s v="Odzież"/>
    <x v="1"/>
    <n v="1"/>
    <n v="52.74"/>
    <n v="52.74"/>
  </r>
  <r>
    <x v="314"/>
    <s v="Legginsy sportowe Plus"/>
    <s v="Odzież"/>
    <x v="2"/>
    <n v="1"/>
    <n v="54.25"/>
    <n v="54.25"/>
  </r>
  <r>
    <x v="314"/>
    <s v="Legginsy sportowe Plus"/>
    <s v="Odzież"/>
    <x v="3"/>
    <n v="1"/>
    <n v="52.26"/>
    <n v="52.26"/>
  </r>
  <r>
    <x v="314"/>
    <s v="Legginsy sportowe Plus"/>
    <s v="Odzież"/>
    <x v="4"/>
    <n v="1"/>
    <n v="54.95"/>
    <n v="54.95"/>
  </r>
  <r>
    <x v="314"/>
    <s v="Legginsy sportowe Plus"/>
    <s v="Odzież"/>
    <x v="5"/>
    <n v="2"/>
    <n v="52.6"/>
    <n v="105.2"/>
  </r>
  <r>
    <x v="314"/>
    <s v="Legginsy sportowe Plus"/>
    <s v="Odzież"/>
    <x v="6"/>
    <n v="1"/>
    <n v="51.04"/>
    <n v="51.04"/>
  </r>
  <r>
    <x v="314"/>
    <s v="Legginsy sportowe Plus"/>
    <s v="Odzież"/>
    <x v="7"/>
    <n v="1"/>
    <n v="52.81"/>
    <n v="52.81"/>
  </r>
  <r>
    <x v="314"/>
    <s v="Legginsy sportowe Plus"/>
    <s v="Odzież"/>
    <x v="8"/>
    <n v="2"/>
    <n v="53.53"/>
    <n v="107.06"/>
  </r>
  <r>
    <x v="314"/>
    <s v="Legginsy sportowe Plus"/>
    <s v="Odzież"/>
    <x v="9"/>
    <n v="1"/>
    <n v="53.19"/>
    <n v="53.19"/>
  </r>
  <r>
    <x v="314"/>
    <s v="Legginsy sportowe Plus"/>
    <s v="Odzież"/>
    <x v="10"/>
    <n v="2"/>
    <n v="51.07"/>
    <n v="102.14"/>
  </r>
  <r>
    <x v="314"/>
    <s v="Legginsy sportowe Plus"/>
    <s v="Odzież"/>
    <x v="11"/>
    <n v="1"/>
    <n v="54.93"/>
    <n v="54.93"/>
  </r>
  <r>
    <x v="314"/>
    <s v="Legginsy sportowe Plus"/>
    <s v="Odzież"/>
    <x v="12"/>
    <n v="1"/>
    <n v="54.28"/>
    <n v="54.28"/>
  </r>
  <r>
    <x v="314"/>
    <s v="Legginsy sportowe Plus"/>
    <s v="Odzież"/>
    <x v="13"/>
    <n v="2"/>
    <n v="54.6"/>
    <n v="109.2"/>
  </r>
  <r>
    <x v="314"/>
    <s v="Legginsy sportowe Plus"/>
    <s v="Odzież"/>
    <x v="14"/>
    <n v="1"/>
    <n v="52.22"/>
    <n v="52.22"/>
  </r>
  <r>
    <x v="314"/>
    <s v="Legginsy sportowe Plus"/>
    <s v="Odzież"/>
    <x v="15"/>
    <n v="1"/>
    <n v="51.45"/>
    <n v="51.45"/>
  </r>
  <r>
    <x v="314"/>
    <s v="Legginsy sportowe Plus"/>
    <s v="Odzież"/>
    <x v="16"/>
    <n v="2"/>
    <n v="54.92"/>
    <n v="109.84"/>
  </r>
  <r>
    <x v="314"/>
    <s v="Legginsy sportowe Plus"/>
    <s v="Odzież"/>
    <x v="17"/>
    <n v="1"/>
    <n v="54.44"/>
    <n v="54.44"/>
  </r>
  <r>
    <x v="314"/>
    <s v="Legginsy sportowe Plus"/>
    <s v="Odzież"/>
    <x v="18"/>
    <n v="1"/>
    <n v="54"/>
    <n v="54"/>
  </r>
  <r>
    <x v="314"/>
    <s v="Legginsy sportowe Plus"/>
    <s v="Odzież"/>
    <x v="19"/>
    <n v="1"/>
    <n v="53.83"/>
    <n v="53.83"/>
  </r>
  <r>
    <x v="314"/>
    <s v="Legginsy sportowe Plus"/>
    <s v="Odzież"/>
    <x v="20"/>
    <n v="1"/>
    <n v="54.85"/>
    <n v="54.85"/>
  </r>
  <r>
    <x v="314"/>
    <s v="Legginsy sportowe Plus"/>
    <s v="Odzież"/>
    <x v="21"/>
    <n v="1"/>
    <n v="52.13"/>
    <n v="52.13"/>
  </r>
  <r>
    <x v="314"/>
    <s v="Legginsy sportowe Plus"/>
    <s v="Odzież"/>
    <x v="22"/>
    <n v="1"/>
    <n v="55.37"/>
    <n v="55.37"/>
  </r>
  <r>
    <x v="314"/>
    <s v="Legginsy sportowe Plus"/>
    <s v="Odzież"/>
    <x v="23"/>
    <n v="1"/>
    <n v="54.37"/>
    <n v="54.37"/>
  </r>
  <r>
    <x v="315"/>
    <s v="Marker permanentny Eco"/>
    <s v="Artykuły biurowe"/>
    <x v="0"/>
    <n v="2"/>
    <n v="33.380000000000003"/>
    <n v="66.760000000000005"/>
  </r>
  <r>
    <x v="315"/>
    <s v="Marker permanentny Eco"/>
    <s v="Artykuły biurowe"/>
    <x v="1"/>
    <n v="2"/>
    <n v="32.71"/>
    <n v="65.42"/>
  </r>
  <r>
    <x v="315"/>
    <s v="Marker permanentny Eco"/>
    <s v="Artykuły biurowe"/>
    <x v="2"/>
    <n v="2"/>
    <n v="30.93"/>
    <n v="61.86"/>
  </r>
  <r>
    <x v="315"/>
    <s v="Marker permanentny Eco"/>
    <s v="Artykuły biurowe"/>
    <x v="3"/>
    <n v="2"/>
    <n v="32.729999999999997"/>
    <n v="65.459999999999994"/>
  </r>
  <r>
    <x v="315"/>
    <s v="Marker permanentny Eco"/>
    <s v="Artykuły biurowe"/>
    <x v="4"/>
    <n v="2"/>
    <n v="32.93"/>
    <n v="65.86"/>
  </r>
  <r>
    <x v="315"/>
    <s v="Marker permanentny Eco"/>
    <s v="Artykuły biurowe"/>
    <x v="5"/>
    <n v="2"/>
    <n v="33.299999999999997"/>
    <n v="66.599999999999994"/>
  </r>
  <r>
    <x v="315"/>
    <s v="Marker permanentny Eco"/>
    <s v="Artykuły biurowe"/>
    <x v="6"/>
    <n v="2"/>
    <n v="30.83"/>
    <n v="61.66"/>
  </r>
  <r>
    <x v="315"/>
    <s v="Marker permanentny Eco"/>
    <s v="Artykuły biurowe"/>
    <x v="7"/>
    <n v="2"/>
    <n v="33.08"/>
    <n v="66.16"/>
  </r>
  <r>
    <x v="315"/>
    <s v="Marker permanentny Eco"/>
    <s v="Artykuły biurowe"/>
    <x v="8"/>
    <n v="2"/>
    <n v="30.53"/>
    <n v="61.06"/>
  </r>
  <r>
    <x v="315"/>
    <s v="Marker permanentny Eco"/>
    <s v="Artykuły biurowe"/>
    <x v="9"/>
    <n v="2"/>
    <n v="31.8"/>
    <n v="63.6"/>
  </r>
  <r>
    <x v="315"/>
    <s v="Marker permanentny Eco"/>
    <s v="Artykuły biurowe"/>
    <x v="10"/>
    <n v="2"/>
    <n v="32.11"/>
    <n v="64.22"/>
  </r>
  <r>
    <x v="315"/>
    <s v="Marker permanentny Eco"/>
    <s v="Artykuły biurowe"/>
    <x v="11"/>
    <n v="2"/>
    <n v="33.619999999999997"/>
    <n v="67.239999999999995"/>
  </r>
  <r>
    <x v="315"/>
    <s v="Marker permanentny Eco"/>
    <s v="Artykuły biurowe"/>
    <x v="12"/>
    <n v="2"/>
    <n v="32.1"/>
    <n v="64.2"/>
  </r>
  <r>
    <x v="315"/>
    <s v="Marker permanentny Eco"/>
    <s v="Artykuły biurowe"/>
    <x v="13"/>
    <n v="2"/>
    <n v="32.229999999999997"/>
    <n v="64.459999999999994"/>
  </r>
  <r>
    <x v="315"/>
    <s v="Marker permanentny Eco"/>
    <s v="Artykuły biurowe"/>
    <x v="14"/>
    <n v="2"/>
    <n v="32.97"/>
    <n v="65.94"/>
  </r>
  <r>
    <x v="315"/>
    <s v="Marker permanentny Eco"/>
    <s v="Artykuły biurowe"/>
    <x v="15"/>
    <n v="2"/>
    <n v="31.4"/>
    <n v="62.8"/>
  </r>
  <r>
    <x v="315"/>
    <s v="Marker permanentny Eco"/>
    <s v="Artykuły biurowe"/>
    <x v="16"/>
    <n v="2"/>
    <n v="32.049999999999997"/>
    <n v="64.099999999999994"/>
  </r>
  <r>
    <x v="315"/>
    <s v="Marker permanentny Eco"/>
    <s v="Artykuły biurowe"/>
    <x v="17"/>
    <n v="2"/>
    <n v="32.86"/>
    <n v="65.72"/>
  </r>
  <r>
    <x v="315"/>
    <s v="Marker permanentny Eco"/>
    <s v="Artykuły biurowe"/>
    <x v="18"/>
    <n v="2"/>
    <n v="30.78"/>
    <n v="61.56"/>
  </r>
  <r>
    <x v="315"/>
    <s v="Marker permanentny Eco"/>
    <s v="Artykuły biurowe"/>
    <x v="19"/>
    <n v="2"/>
    <n v="31.41"/>
    <n v="62.82"/>
  </r>
  <r>
    <x v="315"/>
    <s v="Marker permanentny Eco"/>
    <s v="Artykuły biurowe"/>
    <x v="20"/>
    <n v="2"/>
    <n v="32.840000000000003"/>
    <n v="65.680000000000007"/>
  </r>
  <r>
    <x v="315"/>
    <s v="Marker permanentny Eco"/>
    <s v="Artykuły biurowe"/>
    <x v="21"/>
    <n v="2"/>
    <n v="33.32"/>
    <n v="66.64"/>
  </r>
  <r>
    <x v="315"/>
    <s v="Marker permanentny Eco"/>
    <s v="Artykuły biurowe"/>
    <x v="22"/>
    <n v="2"/>
    <n v="31.44"/>
    <n v="62.88"/>
  </r>
  <r>
    <x v="315"/>
    <s v="Marker permanentny Eco"/>
    <s v="Artykuły biurowe"/>
    <x v="23"/>
    <n v="2"/>
    <n v="33.61"/>
    <n v="67.22"/>
  </r>
  <r>
    <x v="316"/>
    <s v="Odświeżacz powietrza do auta Classic"/>
    <s v="Motoryzacja"/>
    <x v="0"/>
    <n v="4"/>
    <n v="222.17"/>
    <n v="888.68"/>
  </r>
  <r>
    <x v="316"/>
    <s v="Odświeżacz powietrza do auta Classic"/>
    <s v="Motoryzacja"/>
    <x v="1"/>
    <n v="9"/>
    <n v="224.65"/>
    <n v="2021.8500000000001"/>
  </r>
  <r>
    <x v="316"/>
    <s v="Odświeżacz powietrza do auta Classic"/>
    <s v="Motoryzacja"/>
    <x v="2"/>
    <n v="10"/>
    <n v="211.41"/>
    <n v="2114.1"/>
  </r>
  <r>
    <x v="316"/>
    <s v="Odświeżacz powietrza do auta Classic"/>
    <s v="Motoryzacja"/>
    <x v="3"/>
    <n v="0"/>
    <n v="223.6"/>
    <n v="0"/>
  </r>
  <r>
    <x v="316"/>
    <s v="Odświeżacz powietrza do auta Classic"/>
    <s v="Motoryzacja"/>
    <x v="4"/>
    <n v="3"/>
    <n v="213.23"/>
    <n v="639.68999999999994"/>
  </r>
  <r>
    <x v="316"/>
    <s v="Odświeżacz powietrza do auta Classic"/>
    <s v="Motoryzacja"/>
    <x v="5"/>
    <n v="8"/>
    <n v="216.79"/>
    <n v="1734.32"/>
  </r>
  <r>
    <x v="316"/>
    <s v="Odświeżacz powietrza do auta Classic"/>
    <s v="Motoryzacja"/>
    <x v="6"/>
    <n v="5"/>
    <n v="212.6"/>
    <n v="1063"/>
  </r>
  <r>
    <x v="316"/>
    <s v="Odświeżacz powietrza do auta Classic"/>
    <s v="Motoryzacja"/>
    <x v="7"/>
    <n v="7"/>
    <n v="227.3"/>
    <n v="1591.1000000000001"/>
  </r>
  <r>
    <x v="316"/>
    <s v="Odświeżacz powietrza do auta Classic"/>
    <s v="Motoryzacja"/>
    <x v="8"/>
    <n v="11"/>
    <n v="210.09"/>
    <n v="2310.9900000000002"/>
  </r>
  <r>
    <x v="316"/>
    <s v="Odświeżacz powietrza do auta Classic"/>
    <s v="Motoryzacja"/>
    <x v="9"/>
    <n v="4"/>
    <n v="214.09"/>
    <n v="856.36"/>
  </r>
  <r>
    <x v="316"/>
    <s v="Odświeżacz powietrza do auta Classic"/>
    <s v="Motoryzacja"/>
    <x v="10"/>
    <n v="8"/>
    <n v="217.15"/>
    <n v="1737.2"/>
  </r>
  <r>
    <x v="316"/>
    <s v="Odświeżacz powietrza do auta Classic"/>
    <s v="Motoryzacja"/>
    <x v="11"/>
    <n v="0"/>
    <n v="228.43"/>
    <n v="0"/>
  </r>
  <r>
    <x v="316"/>
    <s v="Odświeżacz powietrza do auta Classic"/>
    <s v="Motoryzacja"/>
    <x v="12"/>
    <n v="2"/>
    <n v="209.1"/>
    <n v="418.2"/>
  </r>
  <r>
    <x v="316"/>
    <s v="Odświeżacz powietrza do auta Classic"/>
    <s v="Motoryzacja"/>
    <x v="13"/>
    <n v="8"/>
    <n v="219.95"/>
    <n v="1759.6"/>
  </r>
  <r>
    <x v="316"/>
    <s v="Odświeżacz powietrza do auta Classic"/>
    <s v="Motoryzacja"/>
    <x v="14"/>
    <n v="0"/>
    <n v="215.05"/>
    <n v="0"/>
  </r>
  <r>
    <x v="316"/>
    <s v="Odświeżacz powietrza do auta Classic"/>
    <s v="Motoryzacja"/>
    <x v="15"/>
    <n v="4"/>
    <n v="214.45"/>
    <n v="857.8"/>
  </r>
  <r>
    <x v="316"/>
    <s v="Odświeżacz powietrza do auta Classic"/>
    <s v="Motoryzacja"/>
    <x v="16"/>
    <n v="0"/>
    <n v="217.83"/>
    <n v="0"/>
  </r>
  <r>
    <x v="316"/>
    <s v="Odświeżacz powietrza do auta Classic"/>
    <s v="Motoryzacja"/>
    <x v="17"/>
    <n v="0"/>
    <n v="209.11"/>
    <n v="0"/>
  </r>
  <r>
    <x v="316"/>
    <s v="Odświeżacz powietrza do auta Classic"/>
    <s v="Motoryzacja"/>
    <x v="18"/>
    <n v="0"/>
    <n v="217.45"/>
    <n v="0"/>
  </r>
  <r>
    <x v="316"/>
    <s v="Odświeżacz powietrza do auta Classic"/>
    <s v="Motoryzacja"/>
    <x v="19"/>
    <n v="5"/>
    <n v="229.39"/>
    <n v="1146.9499999999998"/>
  </r>
  <r>
    <x v="316"/>
    <s v="Odświeżacz powietrza do auta Classic"/>
    <s v="Motoryzacja"/>
    <x v="20"/>
    <n v="12"/>
    <n v="228.72"/>
    <n v="2744.64"/>
  </r>
  <r>
    <x v="316"/>
    <s v="Odświeżacz powietrza do auta Classic"/>
    <s v="Motoryzacja"/>
    <x v="21"/>
    <n v="0"/>
    <n v="226.64"/>
    <n v="0"/>
  </r>
  <r>
    <x v="316"/>
    <s v="Odświeżacz powietrza do auta Classic"/>
    <s v="Motoryzacja"/>
    <x v="22"/>
    <n v="5"/>
    <n v="229.38"/>
    <n v="1146.9000000000001"/>
  </r>
  <r>
    <x v="316"/>
    <s v="Odświeżacz powietrza do auta Classic"/>
    <s v="Motoryzacja"/>
    <x v="23"/>
    <n v="9"/>
    <n v="216.84"/>
    <n v="1951.56"/>
  </r>
  <r>
    <x v="317"/>
    <s v="Buty trekkingowe Pro"/>
    <s v="Obuwie"/>
    <x v="0"/>
    <n v="0"/>
    <n v="65.28"/>
    <n v="0"/>
  </r>
  <r>
    <x v="317"/>
    <s v="Buty trekkingowe Pro"/>
    <s v="Obuwie"/>
    <x v="1"/>
    <n v="25"/>
    <n v="67.11"/>
    <n v="1677.75"/>
  </r>
  <r>
    <x v="317"/>
    <s v="Buty trekkingowe Pro"/>
    <s v="Obuwie"/>
    <x v="2"/>
    <n v="26"/>
    <n v="65.48"/>
    <n v="1702.48"/>
  </r>
  <r>
    <x v="317"/>
    <s v="Buty trekkingowe Pro"/>
    <s v="Obuwie"/>
    <x v="3"/>
    <n v="0"/>
    <n v="64.25"/>
    <n v="0"/>
  </r>
  <r>
    <x v="317"/>
    <s v="Buty trekkingowe Pro"/>
    <s v="Obuwie"/>
    <x v="4"/>
    <n v="9"/>
    <n v="63.58"/>
    <n v="572.22"/>
  </r>
  <r>
    <x v="317"/>
    <s v="Buty trekkingowe Pro"/>
    <s v="Obuwie"/>
    <x v="5"/>
    <n v="0"/>
    <n v="62.45"/>
    <n v="0"/>
  </r>
  <r>
    <x v="317"/>
    <s v="Buty trekkingowe Pro"/>
    <s v="Obuwie"/>
    <x v="6"/>
    <n v="6"/>
    <n v="66.28"/>
    <n v="397.68"/>
  </r>
  <r>
    <x v="317"/>
    <s v="Buty trekkingowe Pro"/>
    <s v="Obuwie"/>
    <x v="7"/>
    <n v="28"/>
    <n v="64.83"/>
    <n v="1815.24"/>
  </r>
  <r>
    <x v="317"/>
    <s v="Buty trekkingowe Pro"/>
    <s v="Obuwie"/>
    <x v="8"/>
    <n v="27"/>
    <n v="62.93"/>
    <n v="1699.11"/>
  </r>
  <r>
    <x v="317"/>
    <s v="Buty trekkingowe Pro"/>
    <s v="Obuwie"/>
    <x v="9"/>
    <n v="19"/>
    <n v="66.09"/>
    <n v="1255.71"/>
  </r>
  <r>
    <x v="317"/>
    <s v="Buty trekkingowe Pro"/>
    <s v="Obuwie"/>
    <x v="10"/>
    <n v="28"/>
    <n v="63.61"/>
    <n v="1781.08"/>
  </r>
  <r>
    <x v="317"/>
    <s v="Buty trekkingowe Pro"/>
    <s v="Obuwie"/>
    <x v="11"/>
    <n v="24"/>
    <n v="66.599999999999994"/>
    <n v="1598.3999999999999"/>
  </r>
  <r>
    <x v="317"/>
    <s v="Buty trekkingowe Pro"/>
    <s v="Obuwie"/>
    <x v="12"/>
    <n v="16"/>
    <n v="67.59"/>
    <n v="1081.44"/>
  </r>
  <r>
    <x v="317"/>
    <s v="Buty trekkingowe Pro"/>
    <s v="Obuwie"/>
    <x v="13"/>
    <n v="24"/>
    <n v="64.86"/>
    <n v="1556.6399999999999"/>
  </r>
  <r>
    <x v="317"/>
    <s v="Buty trekkingowe Pro"/>
    <s v="Obuwie"/>
    <x v="14"/>
    <n v="7"/>
    <n v="67.67"/>
    <n v="473.69"/>
  </r>
  <r>
    <x v="317"/>
    <s v="Buty trekkingowe Pro"/>
    <s v="Obuwie"/>
    <x v="15"/>
    <n v="3"/>
    <n v="66.77"/>
    <n v="200.31"/>
  </r>
  <r>
    <x v="317"/>
    <s v="Buty trekkingowe Pro"/>
    <s v="Obuwie"/>
    <x v="16"/>
    <n v="11"/>
    <n v="64.27"/>
    <n v="706.96999999999991"/>
  </r>
  <r>
    <x v="317"/>
    <s v="Buty trekkingowe Pro"/>
    <s v="Obuwie"/>
    <x v="17"/>
    <n v="15"/>
    <n v="65.680000000000007"/>
    <n v="985.2"/>
  </r>
  <r>
    <x v="317"/>
    <s v="Buty trekkingowe Pro"/>
    <s v="Obuwie"/>
    <x v="18"/>
    <n v="0"/>
    <n v="66.37"/>
    <n v="0"/>
  </r>
  <r>
    <x v="317"/>
    <s v="Buty trekkingowe Pro"/>
    <s v="Obuwie"/>
    <x v="19"/>
    <n v="19"/>
    <n v="66.38"/>
    <n v="1261.2199999999998"/>
  </r>
  <r>
    <x v="317"/>
    <s v="Buty trekkingowe Pro"/>
    <s v="Obuwie"/>
    <x v="20"/>
    <n v="0"/>
    <n v="66.47"/>
    <n v="0"/>
  </r>
  <r>
    <x v="317"/>
    <s v="Buty trekkingowe Pro"/>
    <s v="Obuwie"/>
    <x v="21"/>
    <n v="0"/>
    <n v="64.83"/>
    <n v="0"/>
  </r>
  <r>
    <x v="317"/>
    <s v="Buty trekkingowe Pro"/>
    <s v="Obuwie"/>
    <x v="22"/>
    <n v="32"/>
    <n v="63.89"/>
    <n v="2044.48"/>
  </r>
  <r>
    <x v="317"/>
    <s v="Buty trekkingowe Pro"/>
    <s v="Obuwie"/>
    <x v="23"/>
    <n v="0"/>
    <n v="67.099999999999994"/>
    <n v="0"/>
  </r>
  <r>
    <x v="318"/>
    <s v="Segregator A4 Mini"/>
    <s v="Artykuły biurowe"/>
    <x v="0"/>
    <n v="13"/>
    <n v="44.65"/>
    <n v="580.44999999999993"/>
  </r>
  <r>
    <x v="318"/>
    <s v="Segregator A4 Mini"/>
    <s v="Artykuły biurowe"/>
    <x v="1"/>
    <n v="12"/>
    <n v="45.13"/>
    <n v="541.56000000000006"/>
  </r>
  <r>
    <x v="318"/>
    <s v="Segregator A4 Mini"/>
    <s v="Artykuły biurowe"/>
    <x v="2"/>
    <n v="13"/>
    <n v="47.47"/>
    <n v="617.11"/>
  </r>
  <r>
    <x v="318"/>
    <s v="Segregator A4 Mini"/>
    <s v="Artykuły biurowe"/>
    <x v="3"/>
    <n v="13"/>
    <n v="47.99"/>
    <n v="623.87"/>
  </r>
  <r>
    <x v="318"/>
    <s v="Segregator A4 Mini"/>
    <s v="Artykuły biurowe"/>
    <x v="4"/>
    <n v="15"/>
    <n v="46.52"/>
    <n v="697.80000000000007"/>
  </r>
  <r>
    <x v="318"/>
    <s v="Segregator A4 Mini"/>
    <s v="Artykuły biurowe"/>
    <x v="5"/>
    <n v="17"/>
    <n v="45.59"/>
    <n v="775.03000000000009"/>
  </r>
  <r>
    <x v="318"/>
    <s v="Segregator A4 Mini"/>
    <s v="Artykuły biurowe"/>
    <x v="6"/>
    <n v="18"/>
    <n v="47.11"/>
    <n v="847.98"/>
  </r>
  <r>
    <x v="318"/>
    <s v="Segregator A4 Mini"/>
    <s v="Artykuły biurowe"/>
    <x v="7"/>
    <n v="16"/>
    <n v="47.72"/>
    <n v="763.52"/>
  </r>
  <r>
    <x v="318"/>
    <s v="Segregator A4 Mini"/>
    <s v="Artykuły biurowe"/>
    <x v="8"/>
    <n v="19"/>
    <n v="45.05"/>
    <n v="855.94999999999993"/>
  </r>
  <r>
    <x v="318"/>
    <s v="Segregator A4 Mini"/>
    <s v="Artykuły biurowe"/>
    <x v="9"/>
    <n v="19"/>
    <n v="44.65"/>
    <n v="848.35"/>
  </r>
  <r>
    <x v="318"/>
    <s v="Segregator A4 Mini"/>
    <s v="Artykuły biurowe"/>
    <x v="10"/>
    <n v="17"/>
    <n v="45.11"/>
    <n v="766.87"/>
  </r>
  <r>
    <x v="318"/>
    <s v="Segregator A4 Mini"/>
    <s v="Artykuły biurowe"/>
    <x v="11"/>
    <n v="15"/>
    <n v="45.81"/>
    <n v="687.15000000000009"/>
  </r>
  <r>
    <x v="318"/>
    <s v="Segregator A4 Mini"/>
    <s v="Artykuły biurowe"/>
    <x v="12"/>
    <n v="16"/>
    <n v="47.49"/>
    <n v="759.84"/>
  </r>
  <r>
    <x v="318"/>
    <s v="Segregator A4 Mini"/>
    <s v="Artykuły biurowe"/>
    <x v="13"/>
    <n v="14"/>
    <n v="46.96"/>
    <n v="657.44"/>
  </r>
  <r>
    <x v="318"/>
    <s v="Segregator A4 Mini"/>
    <s v="Artykuły biurowe"/>
    <x v="14"/>
    <n v="14"/>
    <n v="44.22"/>
    <n v="619.07999999999993"/>
  </r>
  <r>
    <x v="318"/>
    <s v="Segregator A4 Mini"/>
    <s v="Artykuły biurowe"/>
    <x v="15"/>
    <n v="15"/>
    <n v="45.59"/>
    <n v="683.85"/>
  </r>
  <r>
    <x v="318"/>
    <s v="Segregator A4 Mini"/>
    <s v="Artykuły biurowe"/>
    <x v="16"/>
    <n v="19"/>
    <n v="45.92"/>
    <n v="872.48"/>
  </r>
  <r>
    <x v="318"/>
    <s v="Segregator A4 Mini"/>
    <s v="Artykuły biurowe"/>
    <x v="17"/>
    <n v="20"/>
    <n v="48.41"/>
    <n v="968.19999999999993"/>
  </r>
  <r>
    <x v="318"/>
    <s v="Segregator A4 Mini"/>
    <s v="Artykuły biurowe"/>
    <x v="18"/>
    <n v="23"/>
    <n v="48"/>
    <n v="1104"/>
  </r>
  <r>
    <x v="318"/>
    <s v="Segregator A4 Mini"/>
    <s v="Artykuły biurowe"/>
    <x v="19"/>
    <n v="24"/>
    <n v="45.39"/>
    <n v="1089.3600000000001"/>
  </r>
  <r>
    <x v="318"/>
    <s v="Segregator A4 Mini"/>
    <s v="Artykuły biurowe"/>
    <x v="20"/>
    <n v="19"/>
    <n v="47.83"/>
    <n v="908.77"/>
  </r>
  <r>
    <x v="318"/>
    <s v="Segregator A4 Mini"/>
    <s v="Artykuły biurowe"/>
    <x v="21"/>
    <n v="24"/>
    <n v="46.45"/>
    <n v="1114.8000000000002"/>
  </r>
  <r>
    <x v="318"/>
    <s v="Segregator A4 Mini"/>
    <s v="Artykuły biurowe"/>
    <x v="22"/>
    <n v="18"/>
    <n v="48.71"/>
    <n v="876.78"/>
  </r>
  <r>
    <x v="318"/>
    <s v="Segregator A4 Mini"/>
    <s v="Artykuły biurowe"/>
    <x v="23"/>
    <n v="17"/>
    <n v="44.93"/>
    <n v="763.81"/>
  </r>
  <r>
    <x v="319"/>
    <s v="Buty sportowe Premium"/>
    <s v="Obuwie"/>
    <x v="0"/>
    <n v="2"/>
    <n v="58.62"/>
    <n v="117.24"/>
  </r>
  <r>
    <x v="319"/>
    <s v="Buty sportowe Premium"/>
    <s v="Obuwie"/>
    <x v="1"/>
    <n v="2"/>
    <n v="60.96"/>
    <n v="121.92"/>
  </r>
  <r>
    <x v="319"/>
    <s v="Buty sportowe Premium"/>
    <s v="Obuwie"/>
    <x v="2"/>
    <n v="2"/>
    <n v="59.1"/>
    <n v="118.2"/>
  </r>
  <r>
    <x v="319"/>
    <s v="Buty sportowe Premium"/>
    <s v="Obuwie"/>
    <x v="3"/>
    <n v="2"/>
    <n v="61.92"/>
    <n v="123.84"/>
  </r>
  <r>
    <x v="319"/>
    <s v="Buty sportowe Premium"/>
    <s v="Obuwie"/>
    <x v="4"/>
    <n v="2"/>
    <n v="62.78"/>
    <n v="125.56"/>
  </r>
  <r>
    <x v="319"/>
    <s v="Buty sportowe Premium"/>
    <s v="Obuwie"/>
    <x v="5"/>
    <n v="2"/>
    <n v="59.12"/>
    <n v="118.24"/>
  </r>
  <r>
    <x v="319"/>
    <s v="Buty sportowe Premium"/>
    <s v="Obuwie"/>
    <x v="6"/>
    <n v="2"/>
    <n v="59.16"/>
    <n v="118.32"/>
  </r>
  <r>
    <x v="319"/>
    <s v="Buty sportowe Premium"/>
    <s v="Obuwie"/>
    <x v="7"/>
    <n v="2"/>
    <n v="63.24"/>
    <n v="126.48"/>
  </r>
  <r>
    <x v="319"/>
    <s v="Buty sportowe Premium"/>
    <s v="Obuwie"/>
    <x v="8"/>
    <n v="2"/>
    <n v="59.22"/>
    <n v="118.44"/>
  </r>
  <r>
    <x v="319"/>
    <s v="Buty sportowe Premium"/>
    <s v="Obuwie"/>
    <x v="9"/>
    <n v="2"/>
    <n v="64.17"/>
    <n v="128.34"/>
  </r>
  <r>
    <x v="319"/>
    <s v="Buty sportowe Premium"/>
    <s v="Obuwie"/>
    <x v="10"/>
    <n v="2"/>
    <n v="64.36"/>
    <n v="128.72"/>
  </r>
  <r>
    <x v="319"/>
    <s v="Buty sportowe Premium"/>
    <s v="Obuwie"/>
    <x v="11"/>
    <n v="2"/>
    <n v="62.42"/>
    <n v="124.84"/>
  </r>
  <r>
    <x v="319"/>
    <s v="Buty sportowe Premium"/>
    <s v="Obuwie"/>
    <x v="12"/>
    <n v="2"/>
    <n v="58.38"/>
    <n v="116.76"/>
  </r>
  <r>
    <x v="319"/>
    <s v="Buty sportowe Premium"/>
    <s v="Obuwie"/>
    <x v="13"/>
    <n v="2"/>
    <n v="63.83"/>
    <n v="127.66"/>
  </r>
  <r>
    <x v="319"/>
    <s v="Buty sportowe Premium"/>
    <s v="Obuwie"/>
    <x v="14"/>
    <n v="2"/>
    <n v="62.07"/>
    <n v="124.14"/>
  </r>
  <r>
    <x v="319"/>
    <s v="Buty sportowe Premium"/>
    <s v="Obuwie"/>
    <x v="15"/>
    <n v="2"/>
    <n v="61.94"/>
    <n v="123.88"/>
  </r>
  <r>
    <x v="319"/>
    <s v="Buty sportowe Premium"/>
    <s v="Obuwie"/>
    <x v="16"/>
    <n v="2"/>
    <n v="58.85"/>
    <n v="117.7"/>
  </r>
  <r>
    <x v="319"/>
    <s v="Buty sportowe Premium"/>
    <s v="Obuwie"/>
    <x v="17"/>
    <n v="2"/>
    <n v="60.13"/>
    <n v="120.26"/>
  </r>
  <r>
    <x v="319"/>
    <s v="Buty sportowe Premium"/>
    <s v="Obuwie"/>
    <x v="18"/>
    <n v="2"/>
    <n v="63.54"/>
    <n v="127.08"/>
  </r>
  <r>
    <x v="319"/>
    <s v="Buty sportowe Premium"/>
    <s v="Obuwie"/>
    <x v="19"/>
    <n v="2"/>
    <n v="61.48"/>
    <n v="122.96"/>
  </r>
  <r>
    <x v="319"/>
    <s v="Buty sportowe Premium"/>
    <s v="Obuwie"/>
    <x v="20"/>
    <n v="2"/>
    <n v="58.38"/>
    <n v="116.76"/>
  </r>
  <r>
    <x v="319"/>
    <s v="Buty sportowe Premium"/>
    <s v="Obuwie"/>
    <x v="21"/>
    <n v="2"/>
    <n v="64.36"/>
    <n v="128.72"/>
  </r>
  <r>
    <x v="319"/>
    <s v="Buty sportowe Premium"/>
    <s v="Obuwie"/>
    <x v="22"/>
    <n v="2"/>
    <n v="60.22"/>
    <n v="120.44"/>
  </r>
  <r>
    <x v="319"/>
    <s v="Buty sportowe Premium"/>
    <s v="Obuwie"/>
    <x v="23"/>
    <n v="2"/>
    <n v="61.45"/>
    <n v="122.9"/>
  </r>
  <r>
    <x v="320"/>
    <s v="Odświeżacz powietrza do auta Premium"/>
    <s v="Motoryzacja"/>
    <x v="0"/>
    <n v="0"/>
    <n v="225.9"/>
    <n v="0"/>
  </r>
  <r>
    <x v="320"/>
    <s v="Odświeżacz powietrza do auta Premium"/>
    <s v="Motoryzacja"/>
    <x v="1"/>
    <n v="0"/>
    <n v="217.54"/>
    <n v="0"/>
  </r>
  <r>
    <x v="320"/>
    <s v="Odświeżacz powietrza do auta Premium"/>
    <s v="Motoryzacja"/>
    <x v="2"/>
    <n v="0"/>
    <n v="229.88"/>
    <n v="0"/>
  </r>
  <r>
    <x v="320"/>
    <s v="Odświeżacz powietrza do auta Premium"/>
    <s v="Motoryzacja"/>
    <x v="3"/>
    <n v="1"/>
    <n v="230.47"/>
    <n v="230.47"/>
  </r>
  <r>
    <x v="320"/>
    <s v="Odświeżacz powietrza do auta Premium"/>
    <s v="Motoryzacja"/>
    <x v="4"/>
    <n v="0"/>
    <n v="228.42"/>
    <n v="0"/>
  </r>
  <r>
    <x v="320"/>
    <s v="Odświeżacz powietrza do auta Premium"/>
    <s v="Motoryzacja"/>
    <x v="5"/>
    <n v="2"/>
    <n v="223.64"/>
    <n v="447.28"/>
  </r>
  <r>
    <x v="320"/>
    <s v="Odświeżacz powietrza do auta Premium"/>
    <s v="Motoryzacja"/>
    <x v="6"/>
    <n v="3"/>
    <n v="218.78"/>
    <n v="656.34"/>
  </r>
  <r>
    <x v="320"/>
    <s v="Odświeżacz powietrza do auta Premium"/>
    <s v="Motoryzacja"/>
    <x v="7"/>
    <n v="4"/>
    <n v="224.5"/>
    <n v="898"/>
  </r>
  <r>
    <x v="320"/>
    <s v="Odświeżacz powietrza do auta Premium"/>
    <s v="Motoryzacja"/>
    <x v="8"/>
    <n v="0"/>
    <n v="238.55"/>
    <n v="0"/>
  </r>
  <r>
    <x v="320"/>
    <s v="Odświeżacz powietrza do auta Premium"/>
    <s v="Motoryzacja"/>
    <x v="9"/>
    <n v="0"/>
    <n v="230.46"/>
    <n v="0"/>
  </r>
  <r>
    <x v="320"/>
    <s v="Odświeżacz powietrza do auta Premium"/>
    <s v="Motoryzacja"/>
    <x v="10"/>
    <n v="0"/>
    <n v="238.63"/>
    <n v="0"/>
  </r>
  <r>
    <x v="320"/>
    <s v="Odświeżacz powietrza do auta Premium"/>
    <s v="Motoryzacja"/>
    <x v="11"/>
    <n v="2"/>
    <n v="218.99"/>
    <n v="437.98"/>
  </r>
  <r>
    <x v="320"/>
    <s v="Odświeżacz powietrza do auta Premium"/>
    <s v="Motoryzacja"/>
    <x v="12"/>
    <n v="1"/>
    <n v="223.76"/>
    <n v="223.76"/>
  </r>
  <r>
    <x v="320"/>
    <s v="Odświeżacz powietrza do auta Premium"/>
    <s v="Motoryzacja"/>
    <x v="13"/>
    <n v="1"/>
    <n v="219.91"/>
    <n v="219.91"/>
  </r>
  <r>
    <x v="320"/>
    <s v="Odświeżacz powietrza do auta Premium"/>
    <s v="Motoryzacja"/>
    <x v="14"/>
    <n v="2"/>
    <n v="220.65"/>
    <n v="441.3"/>
  </r>
  <r>
    <x v="320"/>
    <s v="Odświeżacz powietrza do auta Premium"/>
    <s v="Motoryzacja"/>
    <x v="15"/>
    <n v="2"/>
    <n v="224.08"/>
    <n v="448.16"/>
  </r>
  <r>
    <x v="320"/>
    <s v="Odświeżacz powietrza do auta Premium"/>
    <s v="Motoryzacja"/>
    <x v="16"/>
    <n v="0"/>
    <n v="235.34"/>
    <n v="0"/>
  </r>
  <r>
    <x v="320"/>
    <s v="Odświeżacz powietrza do auta Premium"/>
    <s v="Motoryzacja"/>
    <x v="17"/>
    <n v="0"/>
    <n v="221.64"/>
    <n v="0"/>
  </r>
  <r>
    <x v="320"/>
    <s v="Odświeżacz powietrza do auta Premium"/>
    <s v="Motoryzacja"/>
    <x v="18"/>
    <n v="1"/>
    <n v="218.27"/>
    <n v="218.27"/>
  </r>
  <r>
    <x v="320"/>
    <s v="Odświeżacz powietrza do auta Premium"/>
    <s v="Motoryzacja"/>
    <x v="19"/>
    <n v="4"/>
    <n v="227.81"/>
    <n v="911.24"/>
  </r>
  <r>
    <x v="320"/>
    <s v="Odświeżacz powietrza do auta Premium"/>
    <s v="Motoryzacja"/>
    <x v="20"/>
    <n v="3"/>
    <n v="221.06"/>
    <n v="663.18000000000006"/>
  </r>
  <r>
    <x v="320"/>
    <s v="Odświeżacz powietrza do auta Premium"/>
    <s v="Motoryzacja"/>
    <x v="21"/>
    <n v="1"/>
    <n v="227.32"/>
    <n v="227.32"/>
  </r>
  <r>
    <x v="320"/>
    <s v="Odświeżacz powietrza do auta Premium"/>
    <s v="Motoryzacja"/>
    <x v="22"/>
    <n v="1"/>
    <n v="223.46"/>
    <n v="223.46"/>
  </r>
  <r>
    <x v="320"/>
    <s v="Odświeżacz powietrza do auta Premium"/>
    <s v="Motoryzacja"/>
    <x v="23"/>
    <n v="2"/>
    <n v="222.43"/>
    <n v="444.86"/>
  </r>
  <r>
    <x v="321"/>
    <s v="Dysk SSD 1TB Eco"/>
    <s v="Elektronika"/>
    <x v="0"/>
    <n v="3"/>
    <n v="204.95"/>
    <n v="614.84999999999991"/>
  </r>
  <r>
    <x v="321"/>
    <s v="Dysk SSD 1TB Eco"/>
    <s v="Elektronika"/>
    <x v="1"/>
    <n v="3"/>
    <n v="207.94"/>
    <n v="623.81999999999994"/>
  </r>
  <r>
    <x v="321"/>
    <s v="Dysk SSD 1TB Eco"/>
    <s v="Elektronika"/>
    <x v="2"/>
    <n v="3"/>
    <n v="217.36"/>
    <n v="652.08000000000004"/>
  </r>
  <r>
    <x v="321"/>
    <s v="Dysk SSD 1TB Eco"/>
    <s v="Elektronika"/>
    <x v="3"/>
    <n v="2"/>
    <n v="204.79"/>
    <n v="409.58"/>
  </r>
  <r>
    <x v="321"/>
    <s v="Dysk SSD 1TB Eco"/>
    <s v="Elektronika"/>
    <x v="4"/>
    <n v="3"/>
    <n v="216.38"/>
    <n v="649.14"/>
  </r>
  <r>
    <x v="321"/>
    <s v="Dysk SSD 1TB Eco"/>
    <s v="Elektronika"/>
    <x v="5"/>
    <n v="3"/>
    <n v="212.4"/>
    <n v="637.20000000000005"/>
  </r>
  <r>
    <x v="321"/>
    <s v="Dysk SSD 1TB Eco"/>
    <s v="Elektronika"/>
    <x v="6"/>
    <n v="2"/>
    <n v="208.89"/>
    <n v="417.78"/>
  </r>
  <r>
    <x v="321"/>
    <s v="Dysk SSD 1TB Eco"/>
    <s v="Elektronika"/>
    <x v="7"/>
    <n v="3"/>
    <n v="210.76"/>
    <n v="632.28"/>
  </r>
  <r>
    <x v="321"/>
    <s v="Dysk SSD 1TB Eco"/>
    <s v="Elektronika"/>
    <x v="8"/>
    <n v="3"/>
    <n v="220.37"/>
    <n v="661.11"/>
  </r>
  <r>
    <x v="321"/>
    <s v="Dysk SSD 1TB Eco"/>
    <s v="Elektronika"/>
    <x v="9"/>
    <n v="2"/>
    <n v="201.24"/>
    <n v="402.48"/>
  </r>
  <r>
    <x v="321"/>
    <s v="Dysk SSD 1TB Eco"/>
    <s v="Elektronika"/>
    <x v="10"/>
    <n v="2"/>
    <n v="218.4"/>
    <n v="436.8"/>
  </r>
  <r>
    <x v="321"/>
    <s v="Dysk SSD 1TB Eco"/>
    <s v="Elektronika"/>
    <x v="11"/>
    <n v="2"/>
    <n v="203.81"/>
    <n v="407.62"/>
  </r>
  <r>
    <x v="321"/>
    <s v="Dysk SSD 1TB Eco"/>
    <s v="Elektronika"/>
    <x v="12"/>
    <n v="3"/>
    <n v="214.5"/>
    <n v="643.5"/>
  </r>
  <r>
    <x v="321"/>
    <s v="Dysk SSD 1TB Eco"/>
    <s v="Elektronika"/>
    <x v="13"/>
    <n v="2"/>
    <n v="208.35"/>
    <n v="416.7"/>
  </r>
  <r>
    <x v="321"/>
    <s v="Dysk SSD 1TB Eco"/>
    <s v="Elektronika"/>
    <x v="14"/>
    <n v="3"/>
    <n v="219.23"/>
    <n v="657.68999999999994"/>
  </r>
  <r>
    <x v="321"/>
    <s v="Dysk SSD 1TB Eco"/>
    <s v="Elektronika"/>
    <x v="15"/>
    <n v="2"/>
    <n v="208.27"/>
    <n v="416.54"/>
  </r>
  <r>
    <x v="321"/>
    <s v="Dysk SSD 1TB Eco"/>
    <s v="Elektronika"/>
    <x v="16"/>
    <n v="3"/>
    <n v="206.76"/>
    <n v="620.28"/>
  </r>
  <r>
    <x v="321"/>
    <s v="Dysk SSD 1TB Eco"/>
    <s v="Elektronika"/>
    <x v="17"/>
    <n v="2"/>
    <n v="213.64"/>
    <n v="427.28"/>
  </r>
  <r>
    <x v="321"/>
    <s v="Dysk SSD 1TB Eco"/>
    <s v="Elektronika"/>
    <x v="18"/>
    <n v="2"/>
    <n v="204.18"/>
    <n v="408.36"/>
  </r>
  <r>
    <x v="321"/>
    <s v="Dysk SSD 1TB Eco"/>
    <s v="Elektronika"/>
    <x v="19"/>
    <n v="2"/>
    <n v="203.92"/>
    <n v="407.84"/>
  </r>
  <r>
    <x v="321"/>
    <s v="Dysk SSD 1TB Eco"/>
    <s v="Elektronika"/>
    <x v="20"/>
    <n v="3"/>
    <n v="204.73"/>
    <n v="614.18999999999994"/>
  </r>
  <r>
    <x v="321"/>
    <s v="Dysk SSD 1TB Eco"/>
    <s v="Elektronika"/>
    <x v="21"/>
    <n v="3"/>
    <n v="212.48"/>
    <n v="637.43999999999994"/>
  </r>
  <r>
    <x v="321"/>
    <s v="Dysk SSD 1TB Eco"/>
    <s v="Elektronika"/>
    <x v="22"/>
    <n v="2"/>
    <n v="209.44"/>
    <n v="418.88"/>
  </r>
  <r>
    <x v="321"/>
    <s v="Dysk SSD 1TB Eco"/>
    <s v="Elektronika"/>
    <x v="23"/>
    <n v="3"/>
    <n v="205.66"/>
    <n v="616.98"/>
  </r>
  <r>
    <x v="322"/>
    <s v="Taśma miernicza Plus"/>
    <s v="Narzędzia"/>
    <x v="0"/>
    <n v="0"/>
    <n v="377.03"/>
    <n v="0"/>
  </r>
  <r>
    <x v="322"/>
    <s v="Taśma miernicza Plus"/>
    <s v="Narzędzia"/>
    <x v="1"/>
    <n v="0"/>
    <n v="401.01"/>
    <n v="0"/>
  </r>
  <r>
    <x v="322"/>
    <s v="Taśma miernicza Plus"/>
    <s v="Narzędzia"/>
    <x v="2"/>
    <n v="1"/>
    <n v="378.84"/>
    <n v="378.84"/>
  </r>
  <r>
    <x v="322"/>
    <s v="Taśma miernicza Plus"/>
    <s v="Narzędzia"/>
    <x v="3"/>
    <n v="1"/>
    <n v="402.03"/>
    <n v="402.03"/>
  </r>
  <r>
    <x v="322"/>
    <s v="Taśma miernicza Plus"/>
    <s v="Narzędzia"/>
    <x v="4"/>
    <n v="0"/>
    <n v="373.07"/>
    <n v="0"/>
  </r>
  <r>
    <x v="322"/>
    <s v="Taśma miernicza Plus"/>
    <s v="Narzędzia"/>
    <x v="5"/>
    <n v="2"/>
    <n v="373.91"/>
    <n v="747.82"/>
  </r>
  <r>
    <x v="322"/>
    <s v="Taśma miernicza Plus"/>
    <s v="Narzędzia"/>
    <x v="6"/>
    <n v="0"/>
    <n v="368.5"/>
    <n v="0"/>
  </r>
  <r>
    <x v="322"/>
    <s v="Taśma miernicza Plus"/>
    <s v="Narzędzia"/>
    <x v="7"/>
    <n v="2"/>
    <n v="403.33"/>
    <n v="806.66"/>
  </r>
  <r>
    <x v="322"/>
    <s v="Taśma miernicza Plus"/>
    <s v="Narzędzia"/>
    <x v="8"/>
    <n v="0"/>
    <n v="376.79"/>
    <n v="0"/>
  </r>
  <r>
    <x v="322"/>
    <s v="Taśma miernicza Plus"/>
    <s v="Narzędzia"/>
    <x v="9"/>
    <n v="0"/>
    <n v="377.24"/>
    <n v="0"/>
  </r>
  <r>
    <x v="322"/>
    <s v="Taśma miernicza Plus"/>
    <s v="Narzędzia"/>
    <x v="10"/>
    <n v="2"/>
    <n v="369.45"/>
    <n v="738.9"/>
  </r>
  <r>
    <x v="322"/>
    <s v="Taśma miernicza Plus"/>
    <s v="Narzędzia"/>
    <x v="11"/>
    <n v="1"/>
    <n v="391.81"/>
    <n v="391.81"/>
  </r>
  <r>
    <x v="322"/>
    <s v="Taśma miernicza Plus"/>
    <s v="Narzędzia"/>
    <x v="12"/>
    <n v="0"/>
    <n v="370.93"/>
    <n v="0"/>
  </r>
  <r>
    <x v="322"/>
    <s v="Taśma miernicza Plus"/>
    <s v="Narzędzia"/>
    <x v="13"/>
    <n v="0"/>
    <n v="387.46"/>
    <n v="0"/>
  </r>
  <r>
    <x v="322"/>
    <s v="Taśma miernicza Plus"/>
    <s v="Narzędzia"/>
    <x v="14"/>
    <n v="1"/>
    <n v="383.15"/>
    <n v="383.15"/>
  </r>
  <r>
    <x v="322"/>
    <s v="Taśma miernicza Plus"/>
    <s v="Narzędzia"/>
    <x v="15"/>
    <n v="2"/>
    <n v="394.05"/>
    <n v="788.1"/>
  </r>
  <r>
    <x v="322"/>
    <s v="Taśma miernicza Plus"/>
    <s v="Narzędzia"/>
    <x v="16"/>
    <n v="2"/>
    <n v="392.7"/>
    <n v="785.4"/>
  </r>
  <r>
    <x v="322"/>
    <s v="Taśma miernicza Plus"/>
    <s v="Narzędzia"/>
    <x v="17"/>
    <n v="0"/>
    <n v="375.04"/>
    <n v="0"/>
  </r>
  <r>
    <x v="322"/>
    <s v="Taśma miernicza Plus"/>
    <s v="Narzędzia"/>
    <x v="18"/>
    <n v="2"/>
    <n v="402.27"/>
    <n v="804.54"/>
  </r>
  <r>
    <x v="322"/>
    <s v="Taśma miernicza Plus"/>
    <s v="Narzędzia"/>
    <x v="19"/>
    <n v="0"/>
    <n v="382.85"/>
    <n v="0"/>
  </r>
  <r>
    <x v="322"/>
    <s v="Taśma miernicza Plus"/>
    <s v="Narzędzia"/>
    <x v="20"/>
    <n v="3"/>
    <n v="397.5"/>
    <n v="1192.5"/>
  </r>
  <r>
    <x v="322"/>
    <s v="Taśma miernicza Plus"/>
    <s v="Narzędzia"/>
    <x v="21"/>
    <n v="0"/>
    <n v="389.82"/>
    <n v="0"/>
  </r>
  <r>
    <x v="322"/>
    <s v="Taśma miernicza Plus"/>
    <s v="Narzędzia"/>
    <x v="22"/>
    <n v="1"/>
    <n v="400.58"/>
    <n v="400.58"/>
  </r>
  <r>
    <x v="322"/>
    <s v="Taśma miernicza Plus"/>
    <s v="Narzędzia"/>
    <x v="23"/>
    <n v="2"/>
    <n v="393.19"/>
    <n v="786.38"/>
  </r>
  <r>
    <x v="323"/>
    <s v="Krzesło biurowe Compact"/>
    <s v="Meble"/>
    <x v="0"/>
    <n v="1"/>
    <n v="685.92"/>
    <n v="685.92"/>
  </r>
  <r>
    <x v="323"/>
    <s v="Krzesło biurowe Compact"/>
    <s v="Meble"/>
    <x v="1"/>
    <n v="2"/>
    <n v="733.77"/>
    <n v="1467.54"/>
  </r>
  <r>
    <x v="323"/>
    <s v="Krzesło biurowe Compact"/>
    <s v="Meble"/>
    <x v="2"/>
    <n v="0"/>
    <n v="700.72"/>
    <n v="0"/>
  </r>
  <r>
    <x v="323"/>
    <s v="Krzesło biurowe Compact"/>
    <s v="Meble"/>
    <x v="3"/>
    <n v="0"/>
    <n v="672.27"/>
    <n v="0"/>
  </r>
  <r>
    <x v="323"/>
    <s v="Krzesło biurowe Compact"/>
    <s v="Meble"/>
    <x v="4"/>
    <n v="2"/>
    <n v="740.77"/>
    <n v="1481.54"/>
  </r>
  <r>
    <x v="323"/>
    <s v="Krzesło biurowe Compact"/>
    <s v="Meble"/>
    <x v="5"/>
    <n v="2"/>
    <n v="679.66"/>
    <n v="1359.32"/>
  </r>
  <r>
    <x v="323"/>
    <s v="Krzesło biurowe Compact"/>
    <s v="Meble"/>
    <x v="6"/>
    <n v="5"/>
    <n v="725.84"/>
    <n v="3629.2000000000003"/>
  </r>
  <r>
    <x v="323"/>
    <s v="Krzesło biurowe Compact"/>
    <s v="Meble"/>
    <x v="7"/>
    <n v="2"/>
    <n v="684.47"/>
    <n v="1368.94"/>
  </r>
  <r>
    <x v="323"/>
    <s v="Krzesło biurowe Compact"/>
    <s v="Meble"/>
    <x v="8"/>
    <n v="6"/>
    <n v="677.01"/>
    <n v="4062.06"/>
  </r>
  <r>
    <x v="323"/>
    <s v="Krzesło biurowe Compact"/>
    <s v="Meble"/>
    <x v="9"/>
    <n v="0"/>
    <n v="740.3"/>
    <n v="0"/>
  </r>
  <r>
    <x v="323"/>
    <s v="Krzesło biurowe Compact"/>
    <s v="Meble"/>
    <x v="10"/>
    <n v="2"/>
    <n v="701"/>
    <n v="1402"/>
  </r>
  <r>
    <x v="323"/>
    <s v="Krzesło biurowe Compact"/>
    <s v="Meble"/>
    <x v="11"/>
    <n v="0"/>
    <n v="705.07"/>
    <n v="0"/>
  </r>
  <r>
    <x v="323"/>
    <s v="Krzesło biurowe Compact"/>
    <s v="Meble"/>
    <x v="12"/>
    <n v="0"/>
    <n v="692.16"/>
    <n v="0"/>
  </r>
  <r>
    <x v="323"/>
    <s v="Krzesło biurowe Compact"/>
    <s v="Meble"/>
    <x v="13"/>
    <n v="6"/>
    <n v="679.96"/>
    <n v="4079.76"/>
  </r>
  <r>
    <x v="323"/>
    <s v="Krzesło biurowe Compact"/>
    <s v="Meble"/>
    <x v="14"/>
    <n v="0"/>
    <n v="713.74"/>
    <n v="0"/>
  </r>
  <r>
    <x v="323"/>
    <s v="Krzesło biurowe Compact"/>
    <s v="Meble"/>
    <x v="15"/>
    <n v="0"/>
    <n v="679.29"/>
    <n v="0"/>
  </r>
  <r>
    <x v="323"/>
    <s v="Krzesło biurowe Compact"/>
    <s v="Meble"/>
    <x v="16"/>
    <n v="0"/>
    <n v="736.94"/>
    <n v="0"/>
  </r>
  <r>
    <x v="323"/>
    <s v="Krzesło biurowe Compact"/>
    <s v="Meble"/>
    <x v="17"/>
    <n v="0"/>
    <n v="680.51"/>
    <n v="0"/>
  </r>
  <r>
    <x v="323"/>
    <s v="Krzesło biurowe Compact"/>
    <s v="Meble"/>
    <x v="18"/>
    <n v="0"/>
    <n v="728.46"/>
    <n v="0"/>
  </r>
  <r>
    <x v="323"/>
    <s v="Krzesło biurowe Compact"/>
    <s v="Meble"/>
    <x v="19"/>
    <n v="2"/>
    <n v="699.5"/>
    <n v="1399"/>
  </r>
  <r>
    <x v="323"/>
    <s v="Krzesło biurowe Compact"/>
    <s v="Meble"/>
    <x v="20"/>
    <n v="0"/>
    <n v="691.41"/>
    <n v="0"/>
  </r>
  <r>
    <x v="323"/>
    <s v="Krzesło biurowe Compact"/>
    <s v="Meble"/>
    <x v="21"/>
    <n v="0"/>
    <n v="707.3"/>
    <n v="0"/>
  </r>
  <r>
    <x v="323"/>
    <s v="Krzesło biurowe Compact"/>
    <s v="Meble"/>
    <x v="22"/>
    <n v="3"/>
    <n v="727.01"/>
    <n v="2181.0299999999997"/>
  </r>
  <r>
    <x v="323"/>
    <s v="Krzesło biurowe Compact"/>
    <s v="Meble"/>
    <x v="23"/>
    <n v="0"/>
    <n v="686.56"/>
    <n v="0"/>
  </r>
  <r>
    <x v="324"/>
    <s v="Długopis żelowy Classic"/>
    <s v="Artykuły biurowe"/>
    <x v="0"/>
    <n v="2"/>
    <n v="42.55"/>
    <n v="85.1"/>
  </r>
  <r>
    <x v="324"/>
    <s v="Długopis żelowy Classic"/>
    <s v="Artykuły biurowe"/>
    <x v="1"/>
    <n v="2"/>
    <n v="43.62"/>
    <n v="87.24"/>
  </r>
  <r>
    <x v="324"/>
    <s v="Długopis żelowy Classic"/>
    <s v="Artykuły biurowe"/>
    <x v="2"/>
    <n v="3"/>
    <n v="45.54"/>
    <n v="136.62"/>
  </r>
  <r>
    <x v="324"/>
    <s v="Długopis żelowy Classic"/>
    <s v="Artykuły biurowe"/>
    <x v="3"/>
    <n v="5"/>
    <n v="44.43"/>
    <n v="222.15"/>
  </r>
  <r>
    <x v="324"/>
    <s v="Długopis żelowy Classic"/>
    <s v="Artykuły biurowe"/>
    <x v="4"/>
    <n v="5"/>
    <n v="44.32"/>
    <n v="221.6"/>
  </r>
  <r>
    <x v="324"/>
    <s v="Długopis żelowy Classic"/>
    <s v="Artykuły biurowe"/>
    <x v="5"/>
    <n v="4"/>
    <n v="43.38"/>
    <n v="173.52"/>
  </r>
  <r>
    <x v="324"/>
    <s v="Długopis żelowy Classic"/>
    <s v="Artykuły biurowe"/>
    <x v="6"/>
    <n v="2"/>
    <n v="42.91"/>
    <n v="85.82"/>
  </r>
  <r>
    <x v="324"/>
    <s v="Długopis żelowy Classic"/>
    <s v="Artykuły biurowe"/>
    <x v="7"/>
    <n v="2"/>
    <n v="44.77"/>
    <n v="89.54"/>
  </r>
  <r>
    <x v="324"/>
    <s v="Długopis żelowy Classic"/>
    <s v="Artykuły biurowe"/>
    <x v="8"/>
    <n v="1"/>
    <n v="44.61"/>
    <n v="44.61"/>
  </r>
  <r>
    <x v="324"/>
    <s v="Długopis żelowy Classic"/>
    <s v="Artykuły biurowe"/>
    <x v="9"/>
    <n v="1"/>
    <n v="42.83"/>
    <n v="42.83"/>
  </r>
  <r>
    <x v="324"/>
    <s v="Długopis żelowy Classic"/>
    <s v="Artykuły biurowe"/>
    <x v="10"/>
    <n v="0"/>
    <n v="44.38"/>
    <n v="0"/>
  </r>
  <r>
    <x v="324"/>
    <s v="Długopis żelowy Classic"/>
    <s v="Artykuły biurowe"/>
    <x v="11"/>
    <n v="1"/>
    <n v="42.31"/>
    <n v="42.31"/>
  </r>
  <r>
    <x v="324"/>
    <s v="Długopis żelowy Classic"/>
    <s v="Artykuły biurowe"/>
    <x v="12"/>
    <n v="2"/>
    <n v="46.53"/>
    <n v="93.06"/>
  </r>
  <r>
    <x v="324"/>
    <s v="Długopis żelowy Classic"/>
    <s v="Artykuły biurowe"/>
    <x v="13"/>
    <n v="2"/>
    <n v="44"/>
    <n v="88"/>
  </r>
  <r>
    <x v="324"/>
    <s v="Długopis żelowy Classic"/>
    <s v="Artykuły biurowe"/>
    <x v="14"/>
    <n v="3"/>
    <n v="45.43"/>
    <n v="136.29"/>
  </r>
  <r>
    <x v="324"/>
    <s v="Długopis żelowy Classic"/>
    <s v="Artykuły biurowe"/>
    <x v="15"/>
    <n v="4"/>
    <n v="44.32"/>
    <n v="177.28"/>
  </r>
  <r>
    <x v="324"/>
    <s v="Długopis żelowy Classic"/>
    <s v="Artykuły biurowe"/>
    <x v="16"/>
    <n v="4"/>
    <n v="45.81"/>
    <n v="183.24"/>
  </r>
  <r>
    <x v="324"/>
    <s v="Długopis żelowy Classic"/>
    <s v="Artykuły biurowe"/>
    <x v="17"/>
    <n v="3"/>
    <n v="43.83"/>
    <n v="131.49"/>
  </r>
  <r>
    <x v="324"/>
    <s v="Długopis żelowy Classic"/>
    <s v="Artykuły biurowe"/>
    <x v="18"/>
    <n v="2"/>
    <n v="44.24"/>
    <n v="88.48"/>
  </r>
  <r>
    <x v="324"/>
    <s v="Długopis żelowy Classic"/>
    <s v="Artykuły biurowe"/>
    <x v="19"/>
    <n v="3"/>
    <n v="43.54"/>
    <n v="130.62"/>
  </r>
  <r>
    <x v="324"/>
    <s v="Długopis żelowy Classic"/>
    <s v="Artykuły biurowe"/>
    <x v="20"/>
    <n v="1"/>
    <n v="45.86"/>
    <n v="45.86"/>
  </r>
  <r>
    <x v="324"/>
    <s v="Długopis żelowy Classic"/>
    <s v="Artykuły biurowe"/>
    <x v="21"/>
    <n v="1"/>
    <n v="42.95"/>
    <n v="42.95"/>
  </r>
  <r>
    <x v="324"/>
    <s v="Długopis żelowy Classic"/>
    <s v="Artykuły biurowe"/>
    <x v="22"/>
    <n v="1"/>
    <n v="45.75"/>
    <n v="45.75"/>
  </r>
  <r>
    <x v="324"/>
    <s v="Długopis żelowy Classic"/>
    <s v="Artykuły biurowe"/>
    <x v="23"/>
    <n v="1"/>
    <n v="42.8"/>
    <n v="42.8"/>
  </r>
  <r>
    <x v="325"/>
    <s v="Taśma miernicza Eco"/>
    <s v="Narzędzia"/>
    <x v="0"/>
    <n v="19"/>
    <n v="272.97000000000003"/>
    <n v="5186.43"/>
  </r>
  <r>
    <x v="325"/>
    <s v="Taśma miernicza Eco"/>
    <s v="Narzędzia"/>
    <x v="1"/>
    <n v="18"/>
    <n v="267.76"/>
    <n v="4819.68"/>
  </r>
  <r>
    <x v="325"/>
    <s v="Taśma miernicza Eco"/>
    <s v="Narzędzia"/>
    <x v="2"/>
    <n v="18"/>
    <n v="268.89999999999998"/>
    <n v="4840.2"/>
  </r>
  <r>
    <x v="325"/>
    <s v="Taśma miernicza Eco"/>
    <s v="Narzędzia"/>
    <x v="3"/>
    <n v="19"/>
    <n v="271.29000000000002"/>
    <n v="5154.51"/>
  </r>
  <r>
    <x v="325"/>
    <s v="Taśma miernicza Eco"/>
    <s v="Narzędzia"/>
    <x v="4"/>
    <n v="18"/>
    <n v="269.70999999999998"/>
    <n v="4854.78"/>
  </r>
  <r>
    <x v="325"/>
    <s v="Taśma miernicza Eco"/>
    <s v="Narzędzia"/>
    <x v="5"/>
    <n v="18"/>
    <n v="268.67"/>
    <n v="4836.0600000000004"/>
  </r>
  <r>
    <x v="325"/>
    <s v="Taśma miernicza Eco"/>
    <s v="Narzędzia"/>
    <x v="6"/>
    <n v="16"/>
    <n v="258.92"/>
    <n v="4142.72"/>
  </r>
  <r>
    <x v="325"/>
    <s v="Taśma miernicza Eco"/>
    <s v="Narzędzia"/>
    <x v="7"/>
    <n v="22"/>
    <n v="250.5"/>
    <n v="5511"/>
  </r>
  <r>
    <x v="325"/>
    <s v="Taśma miernicza Eco"/>
    <s v="Narzędzia"/>
    <x v="8"/>
    <n v="20"/>
    <n v="253.73"/>
    <n v="5074.5999999999995"/>
  </r>
  <r>
    <x v="325"/>
    <s v="Taśma miernicza Eco"/>
    <s v="Narzędzia"/>
    <x v="9"/>
    <n v="20"/>
    <n v="259.18"/>
    <n v="5183.6000000000004"/>
  </r>
  <r>
    <x v="325"/>
    <s v="Taśma miernicza Eco"/>
    <s v="Narzędzia"/>
    <x v="10"/>
    <n v="17"/>
    <n v="269.70999999999998"/>
    <n v="4585.07"/>
  </r>
  <r>
    <x v="325"/>
    <s v="Taśma miernicza Eco"/>
    <s v="Narzędzia"/>
    <x v="11"/>
    <n v="18"/>
    <n v="257.85000000000002"/>
    <n v="4641.3"/>
  </r>
  <r>
    <x v="325"/>
    <s v="Taśma miernicza Eco"/>
    <s v="Narzędzia"/>
    <x v="12"/>
    <n v="20"/>
    <n v="257.60000000000002"/>
    <n v="5152"/>
  </r>
  <r>
    <x v="325"/>
    <s v="Taśma miernicza Eco"/>
    <s v="Narzędzia"/>
    <x v="13"/>
    <n v="19"/>
    <n v="259.02999999999997"/>
    <n v="4921.57"/>
  </r>
  <r>
    <x v="325"/>
    <s v="Taśma miernicza Eco"/>
    <s v="Narzędzia"/>
    <x v="14"/>
    <n v="19"/>
    <n v="249.92"/>
    <n v="4748.4799999999996"/>
  </r>
  <r>
    <x v="325"/>
    <s v="Taśma miernicza Eco"/>
    <s v="Narzędzia"/>
    <x v="15"/>
    <n v="20"/>
    <n v="262.23"/>
    <n v="5244.6"/>
  </r>
  <r>
    <x v="325"/>
    <s v="Taśma miernicza Eco"/>
    <s v="Narzędzia"/>
    <x v="16"/>
    <n v="20"/>
    <n v="268.37"/>
    <n v="5367.4"/>
  </r>
  <r>
    <x v="325"/>
    <s v="Taśma miernicza Eco"/>
    <s v="Narzędzia"/>
    <x v="17"/>
    <n v="19"/>
    <n v="269.42"/>
    <n v="5118.9800000000005"/>
  </r>
  <r>
    <x v="325"/>
    <s v="Taśma miernicza Eco"/>
    <s v="Narzędzia"/>
    <x v="18"/>
    <n v="18"/>
    <n v="250.51"/>
    <n v="4509.18"/>
  </r>
  <r>
    <x v="325"/>
    <s v="Taśma miernicza Eco"/>
    <s v="Narzędzia"/>
    <x v="19"/>
    <n v="16"/>
    <n v="268.70999999999998"/>
    <n v="4299.3599999999997"/>
  </r>
  <r>
    <x v="325"/>
    <s v="Taśma miernicza Eco"/>
    <s v="Narzędzia"/>
    <x v="20"/>
    <n v="15"/>
    <n v="273.14999999999998"/>
    <n v="4097.25"/>
  </r>
  <r>
    <x v="325"/>
    <s v="Taśma miernicza Eco"/>
    <s v="Narzędzia"/>
    <x v="21"/>
    <n v="18"/>
    <n v="263"/>
    <n v="4734"/>
  </r>
  <r>
    <x v="325"/>
    <s v="Taśma miernicza Eco"/>
    <s v="Narzędzia"/>
    <x v="22"/>
    <n v="17"/>
    <n v="260.94"/>
    <n v="4435.9799999999996"/>
  </r>
  <r>
    <x v="325"/>
    <s v="Taśma miernicza Eco"/>
    <s v="Narzędzia"/>
    <x v="23"/>
    <n v="20"/>
    <n v="248.82"/>
    <n v="4976.3999999999996"/>
  </r>
  <r>
    <x v="326"/>
    <s v="Kozaki zimowe Mini"/>
    <s v="Obuwie"/>
    <x v="0"/>
    <n v="24"/>
    <n v="308.04000000000002"/>
    <n v="7392.9600000000009"/>
  </r>
  <r>
    <x v="326"/>
    <s v="Kozaki zimowe Mini"/>
    <s v="Obuwie"/>
    <x v="1"/>
    <n v="32"/>
    <n v="293.19"/>
    <n v="9382.08"/>
  </r>
  <r>
    <x v="326"/>
    <s v="Kozaki zimowe Mini"/>
    <s v="Obuwie"/>
    <x v="2"/>
    <n v="34"/>
    <n v="293.54000000000002"/>
    <n v="9980.36"/>
  </r>
  <r>
    <x v="326"/>
    <s v="Kozaki zimowe Mini"/>
    <s v="Obuwie"/>
    <x v="3"/>
    <n v="32"/>
    <n v="294.95999999999998"/>
    <n v="9438.7199999999993"/>
  </r>
  <r>
    <x v="326"/>
    <s v="Kozaki zimowe Mini"/>
    <s v="Obuwie"/>
    <x v="4"/>
    <n v="33"/>
    <n v="290.70999999999998"/>
    <n v="9593.4299999999985"/>
  </r>
  <r>
    <x v="326"/>
    <s v="Kozaki zimowe Mini"/>
    <s v="Obuwie"/>
    <x v="5"/>
    <n v="33"/>
    <n v="318.66000000000003"/>
    <n v="10515.78"/>
  </r>
  <r>
    <x v="326"/>
    <s v="Kozaki zimowe Mini"/>
    <s v="Obuwie"/>
    <x v="6"/>
    <n v="37"/>
    <n v="313.83"/>
    <n v="11611.71"/>
  </r>
  <r>
    <x v="326"/>
    <s v="Kozaki zimowe Mini"/>
    <s v="Obuwie"/>
    <x v="7"/>
    <n v="32"/>
    <n v="311.45999999999998"/>
    <n v="9966.7199999999993"/>
  </r>
  <r>
    <x v="326"/>
    <s v="Kozaki zimowe Mini"/>
    <s v="Obuwie"/>
    <x v="8"/>
    <n v="33"/>
    <n v="299.3"/>
    <n v="9876.9"/>
  </r>
  <r>
    <x v="326"/>
    <s v="Kozaki zimowe Mini"/>
    <s v="Obuwie"/>
    <x v="9"/>
    <n v="34"/>
    <n v="292.20999999999998"/>
    <n v="9935.14"/>
  </r>
  <r>
    <x v="326"/>
    <s v="Kozaki zimowe Mini"/>
    <s v="Obuwie"/>
    <x v="10"/>
    <n v="29"/>
    <n v="313.01"/>
    <n v="9077.2899999999991"/>
  </r>
  <r>
    <x v="326"/>
    <s v="Kozaki zimowe Mini"/>
    <s v="Obuwie"/>
    <x v="11"/>
    <n v="26"/>
    <n v="303.22000000000003"/>
    <n v="7883.7200000000012"/>
  </r>
  <r>
    <x v="326"/>
    <s v="Kozaki zimowe Mini"/>
    <s v="Obuwie"/>
    <x v="12"/>
    <n v="25"/>
    <n v="311.49"/>
    <n v="7787.25"/>
  </r>
  <r>
    <x v="326"/>
    <s v="Kozaki zimowe Mini"/>
    <s v="Obuwie"/>
    <x v="13"/>
    <n v="30"/>
    <n v="288.94"/>
    <n v="8668.2000000000007"/>
  </r>
  <r>
    <x v="326"/>
    <s v="Kozaki zimowe Mini"/>
    <s v="Obuwie"/>
    <x v="14"/>
    <n v="27"/>
    <n v="297.36"/>
    <n v="8028.72"/>
  </r>
  <r>
    <x v="326"/>
    <s v="Kozaki zimowe Mini"/>
    <s v="Obuwie"/>
    <x v="15"/>
    <n v="28"/>
    <n v="313.66000000000003"/>
    <n v="8782.4800000000014"/>
  </r>
  <r>
    <x v="326"/>
    <s v="Kozaki zimowe Mini"/>
    <s v="Obuwie"/>
    <x v="16"/>
    <n v="32"/>
    <n v="303.87"/>
    <n v="9723.84"/>
  </r>
  <r>
    <x v="326"/>
    <s v="Kozaki zimowe Mini"/>
    <s v="Obuwie"/>
    <x v="17"/>
    <n v="29"/>
    <n v="315.64"/>
    <n v="9153.56"/>
  </r>
  <r>
    <x v="326"/>
    <s v="Kozaki zimowe Mini"/>
    <s v="Obuwie"/>
    <x v="18"/>
    <n v="29"/>
    <n v="292.06"/>
    <n v="8469.74"/>
  </r>
  <r>
    <x v="326"/>
    <s v="Kozaki zimowe Mini"/>
    <s v="Obuwie"/>
    <x v="19"/>
    <n v="36"/>
    <n v="297.63"/>
    <n v="10714.68"/>
  </r>
  <r>
    <x v="326"/>
    <s v="Kozaki zimowe Mini"/>
    <s v="Obuwie"/>
    <x v="20"/>
    <n v="32"/>
    <n v="303.51"/>
    <n v="9712.32"/>
  </r>
  <r>
    <x v="326"/>
    <s v="Kozaki zimowe Mini"/>
    <s v="Obuwie"/>
    <x v="21"/>
    <n v="26"/>
    <n v="302.27999999999997"/>
    <n v="7859.2799999999988"/>
  </r>
  <r>
    <x v="326"/>
    <s v="Kozaki zimowe Mini"/>
    <s v="Obuwie"/>
    <x v="22"/>
    <n v="25"/>
    <n v="312.54000000000002"/>
    <n v="7813.5000000000009"/>
  </r>
  <r>
    <x v="326"/>
    <s v="Kozaki zimowe Mini"/>
    <s v="Obuwie"/>
    <x v="23"/>
    <n v="26"/>
    <n v="293.99"/>
    <n v="7643.74"/>
  </r>
  <r>
    <x v="327"/>
    <s v="Płyn do spryskiwaczy Plus"/>
    <s v="Motoryzacja"/>
    <x v="0"/>
    <n v="267"/>
    <n v="171.72"/>
    <n v="45849.24"/>
  </r>
  <r>
    <x v="327"/>
    <s v="Płyn do spryskiwaczy Plus"/>
    <s v="Motoryzacja"/>
    <x v="1"/>
    <n v="188"/>
    <n v="172.66"/>
    <n v="32460.079999999998"/>
  </r>
  <r>
    <x v="327"/>
    <s v="Płyn do spryskiwaczy Plus"/>
    <s v="Motoryzacja"/>
    <x v="2"/>
    <n v="159"/>
    <n v="185.95"/>
    <n v="29566.05"/>
  </r>
  <r>
    <x v="327"/>
    <s v="Płyn do spryskiwaczy Plus"/>
    <s v="Motoryzacja"/>
    <x v="3"/>
    <n v="130"/>
    <n v="174.98"/>
    <n v="22747.399999999998"/>
  </r>
  <r>
    <x v="327"/>
    <s v="Płyn do spryskiwaczy Plus"/>
    <s v="Motoryzacja"/>
    <x v="4"/>
    <n v="147"/>
    <n v="186.13"/>
    <n v="27361.11"/>
  </r>
  <r>
    <x v="327"/>
    <s v="Płyn do spryskiwaczy Plus"/>
    <s v="Motoryzacja"/>
    <x v="5"/>
    <n v="194"/>
    <n v="179.91"/>
    <n v="34902.54"/>
  </r>
  <r>
    <x v="327"/>
    <s v="Płyn do spryskiwaczy Plus"/>
    <s v="Motoryzacja"/>
    <x v="6"/>
    <n v="189"/>
    <n v="186.89"/>
    <n v="35322.21"/>
  </r>
  <r>
    <x v="327"/>
    <s v="Płyn do spryskiwaczy Plus"/>
    <s v="Motoryzacja"/>
    <x v="7"/>
    <n v="299"/>
    <n v="187.43"/>
    <n v="56041.57"/>
  </r>
  <r>
    <x v="327"/>
    <s v="Płyn do spryskiwaczy Plus"/>
    <s v="Motoryzacja"/>
    <x v="8"/>
    <n v="526"/>
    <n v="182.95"/>
    <n v="96231.7"/>
  </r>
  <r>
    <x v="327"/>
    <s v="Płyn do spryskiwaczy Plus"/>
    <s v="Motoryzacja"/>
    <x v="9"/>
    <n v="364"/>
    <n v="174.87"/>
    <n v="63652.68"/>
  </r>
  <r>
    <x v="327"/>
    <s v="Płyn do spryskiwaczy Plus"/>
    <s v="Motoryzacja"/>
    <x v="10"/>
    <n v="454"/>
    <n v="177.36"/>
    <n v="80521.440000000002"/>
  </r>
  <r>
    <x v="327"/>
    <s v="Płyn do spryskiwaczy Plus"/>
    <s v="Motoryzacja"/>
    <x v="11"/>
    <n v="367"/>
    <n v="184.29"/>
    <n v="67634.429999999993"/>
  </r>
  <r>
    <x v="327"/>
    <s v="Płyn do spryskiwaczy Plus"/>
    <s v="Motoryzacja"/>
    <x v="12"/>
    <n v="331"/>
    <n v="186.94"/>
    <n v="61877.14"/>
  </r>
  <r>
    <x v="327"/>
    <s v="Płyn do spryskiwaczy Plus"/>
    <s v="Motoryzacja"/>
    <x v="13"/>
    <n v="305"/>
    <n v="188.32"/>
    <n v="57437.599999999999"/>
  </r>
  <r>
    <x v="327"/>
    <s v="Płyn do spryskiwaczy Plus"/>
    <s v="Motoryzacja"/>
    <x v="14"/>
    <n v="162"/>
    <n v="185.73"/>
    <n v="30088.26"/>
  </r>
  <r>
    <x v="327"/>
    <s v="Płyn do spryskiwaczy Plus"/>
    <s v="Motoryzacja"/>
    <x v="15"/>
    <n v="160"/>
    <n v="184.31"/>
    <n v="29489.599999999999"/>
  </r>
  <r>
    <x v="327"/>
    <s v="Płyn do spryskiwaczy Plus"/>
    <s v="Motoryzacja"/>
    <x v="16"/>
    <n v="173"/>
    <n v="178.99"/>
    <n v="30965.27"/>
  </r>
  <r>
    <x v="327"/>
    <s v="Płyn do spryskiwaczy Plus"/>
    <s v="Motoryzacja"/>
    <x v="17"/>
    <n v="139"/>
    <n v="187.32"/>
    <n v="26037.48"/>
  </r>
  <r>
    <x v="327"/>
    <s v="Płyn do spryskiwaczy Plus"/>
    <s v="Motoryzacja"/>
    <x v="18"/>
    <n v="291"/>
    <n v="182.81"/>
    <n v="53197.71"/>
  </r>
  <r>
    <x v="327"/>
    <s v="Płyn do spryskiwaczy Plus"/>
    <s v="Motoryzacja"/>
    <x v="19"/>
    <n v="251"/>
    <n v="187.51"/>
    <n v="47065.009999999995"/>
  </r>
  <r>
    <x v="327"/>
    <s v="Płyn do spryskiwaczy Plus"/>
    <s v="Motoryzacja"/>
    <x v="20"/>
    <n v="417"/>
    <n v="177.52"/>
    <n v="74025.840000000011"/>
  </r>
  <r>
    <x v="327"/>
    <s v="Płyn do spryskiwaczy Plus"/>
    <s v="Motoryzacja"/>
    <x v="21"/>
    <n v="454"/>
    <n v="179.94"/>
    <n v="81692.759999999995"/>
  </r>
  <r>
    <x v="327"/>
    <s v="Płyn do spryskiwaczy Plus"/>
    <s v="Motoryzacja"/>
    <x v="22"/>
    <n v="445"/>
    <n v="185.45"/>
    <n v="82525.25"/>
  </r>
  <r>
    <x v="327"/>
    <s v="Płyn do spryskiwaczy Plus"/>
    <s v="Motoryzacja"/>
    <x v="23"/>
    <n v="451"/>
    <n v="171.52"/>
    <n v="77355.520000000004"/>
  </r>
  <r>
    <x v="328"/>
    <s v="Piłka do piłki nożnej Premium"/>
    <s v="Sport i rekreacja"/>
    <x v="0"/>
    <n v="5"/>
    <n v="102.83"/>
    <n v="514.15"/>
  </r>
  <r>
    <x v="328"/>
    <s v="Piłka do piłki nożnej Premium"/>
    <s v="Sport i rekreacja"/>
    <x v="1"/>
    <n v="1"/>
    <n v="99.29"/>
    <n v="99.29"/>
  </r>
  <r>
    <x v="328"/>
    <s v="Piłka do piłki nożnej Premium"/>
    <s v="Sport i rekreacja"/>
    <x v="2"/>
    <n v="1"/>
    <n v="101.18"/>
    <n v="101.18"/>
  </r>
  <r>
    <x v="328"/>
    <s v="Piłka do piłki nożnej Premium"/>
    <s v="Sport i rekreacja"/>
    <x v="3"/>
    <n v="1"/>
    <n v="97.93"/>
    <n v="97.93"/>
  </r>
  <r>
    <x v="328"/>
    <s v="Piłka do piłki nożnej Premium"/>
    <s v="Sport i rekreacja"/>
    <x v="4"/>
    <n v="2"/>
    <n v="101.66"/>
    <n v="203.32"/>
  </r>
  <r>
    <x v="328"/>
    <s v="Piłka do piłki nożnej Premium"/>
    <s v="Sport i rekreacja"/>
    <x v="5"/>
    <n v="3"/>
    <n v="98.98"/>
    <n v="296.94"/>
  </r>
  <r>
    <x v="328"/>
    <s v="Piłka do piłki nożnej Premium"/>
    <s v="Sport i rekreacja"/>
    <x v="6"/>
    <n v="4"/>
    <n v="95.44"/>
    <n v="381.76"/>
  </r>
  <r>
    <x v="328"/>
    <s v="Piłka do piłki nożnej Premium"/>
    <s v="Sport i rekreacja"/>
    <x v="7"/>
    <n v="6"/>
    <n v="97.79"/>
    <n v="586.74"/>
  </r>
  <r>
    <x v="328"/>
    <s v="Piłka do piłki nożnej Premium"/>
    <s v="Sport i rekreacja"/>
    <x v="8"/>
    <n v="11"/>
    <n v="104"/>
    <n v="1144"/>
  </r>
  <r>
    <x v="328"/>
    <s v="Piłka do piłki nożnej Premium"/>
    <s v="Sport i rekreacja"/>
    <x v="9"/>
    <n v="9"/>
    <n v="104.4"/>
    <n v="939.6"/>
  </r>
  <r>
    <x v="328"/>
    <s v="Piłka do piłki nożnej Premium"/>
    <s v="Sport i rekreacja"/>
    <x v="10"/>
    <n v="8"/>
    <n v="95.88"/>
    <n v="767.04"/>
  </r>
  <r>
    <x v="328"/>
    <s v="Piłka do piłki nożnej Premium"/>
    <s v="Sport i rekreacja"/>
    <x v="11"/>
    <n v="7"/>
    <n v="100.57"/>
    <n v="703.99"/>
  </r>
  <r>
    <x v="328"/>
    <s v="Piłka do piłki nożnej Premium"/>
    <s v="Sport i rekreacja"/>
    <x v="12"/>
    <n v="5"/>
    <n v="99.81"/>
    <n v="499.05"/>
  </r>
  <r>
    <x v="328"/>
    <s v="Piłka do piłki nożnej Premium"/>
    <s v="Sport i rekreacja"/>
    <x v="13"/>
    <n v="2"/>
    <n v="101.73"/>
    <n v="203.46"/>
  </r>
  <r>
    <x v="328"/>
    <s v="Piłka do piłki nożnej Premium"/>
    <s v="Sport i rekreacja"/>
    <x v="14"/>
    <n v="1"/>
    <n v="96.55"/>
    <n v="96.55"/>
  </r>
  <r>
    <x v="328"/>
    <s v="Piłka do piłki nożnej Premium"/>
    <s v="Sport i rekreacja"/>
    <x v="15"/>
    <n v="1"/>
    <n v="102.05"/>
    <n v="102.05"/>
  </r>
  <r>
    <x v="328"/>
    <s v="Piłka do piłki nożnej Premium"/>
    <s v="Sport i rekreacja"/>
    <x v="16"/>
    <n v="1"/>
    <n v="100.06"/>
    <n v="100.06"/>
  </r>
  <r>
    <x v="328"/>
    <s v="Piłka do piłki nożnej Premium"/>
    <s v="Sport i rekreacja"/>
    <x v="17"/>
    <n v="5"/>
    <n v="101.03"/>
    <n v="505.15"/>
  </r>
  <r>
    <x v="328"/>
    <s v="Piłka do piłki nożnej Premium"/>
    <s v="Sport i rekreacja"/>
    <x v="18"/>
    <n v="6"/>
    <n v="100.06"/>
    <n v="600.36"/>
  </r>
  <r>
    <x v="328"/>
    <s v="Piłka do piłki nożnej Premium"/>
    <s v="Sport i rekreacja"/>
    <x v="19"/>
    <n v="5"/>
    <n v="97.61"/>
    <n v="488.05"/>
  </r>
  <r>
    <x v="328"/>
    <s v="Piłka do piłki nożnej Premium"/>
    <s v="Sport i rekreacja"/>
    <x v="20"/>
    <n v="11"/>
    <n v="102.89"/>
    <n v="1131.79"/>
  </r>
  <r>
    <x v="328"/>
    <s v="Piłka do piłki nożnej Premium"/>
    <s v="Sport i rekreacja"/>
    <x v="21"/>
    <n v="8"/>
    <n v="99.36"/>
    <n v="794.88"/>
  </r>
  <r>
    <x v="328"/>
    <s v="Piłka do piłki nożnej Premium"/>
    <s v="Sport i rekreacja"/>
    <x v="22"/>
    <n v="6"/>
    <n v="103.04"/>
    <n v="618.24"/>
  </r>
  <r>
    <x v="328"/>
    <s v="Piłka do piłki nożnej Premium"/>
    <s v="Sport i rekreacja"/>
    <x v="23"/>
    <n v="5"/>
    <n v="99.19"/>
    <n v="495.95"/>
  </r>
  <r>
    <x v="329"/>
    <s v="Soundbar Mini"/>
    <s v="RTV"/>
    <x v="0"/>
    <n v="0"/>
    <n v="1110.6300000000001"/>
    <n v="0"/>
  </r>
  <r>
    <x v="329"/>
    <s v="Soundbar Mini"/>
    <s v="RTV"/>
    <x v="1"/>
    <n v="50"/>
    <n v="1109.77"/>
    <n v="55488.5"/>
  </r>
  <r>
    <x v="329"/>
    <s v="Soundbar Mini"/>
    <s v="RTV"/>
    <x v="2"/>
    <n v="309"/>
    <n v="1127.94"/>
    <n v="348533.46"/>
  </r>
  <r>
    <x v="329"/>
    <s v="Soundbar Mini"/>
    <s v="RTV"/>
    <x v="3"/>
    <n v="181"/>
    <n v="1082.08"/>
    <n v="195856.47999999998"/>
  </r>
  <r>
    <x v="329"/>
    <s v="Soundbar Mini"/>
    <s v="RTV"/>
    <x v="4"/>
    <n v="123"/>
    <n v="1044.1199999999999"/>
    <n v="128426.75999999998"/>
  </r>
  <r>
    <x v="329"/>
    <s v="Soundbar Mini"/>
    <s v="RTV"/>
    <x v="5"/>
    <n v="28"/>
    <n v="1104.58"/>
    <n v="30928.239999999998"/>
  </r>
  <r>
    <x v="329"/>
    <s v="Soundbar Mini"/>
    <s v="RTV"/>
    <x v="6"/>
    <n v="0"/>
    <n v="1060.99"/>
    <n v="0"/>
  </r>
  <r>
    <x v="329"/>
    <s v="Soundbar Mini"/>
    <s v="RTV"/>
    <x v="7"/>
    <n v="0"/>
    <n v="1075.03"/>
    <n v="0"/>
  </r>
  <r>
    <x v="329"/>
    <s v="Soundbar Mini"/>
    <s v="RTV"/>
    <x v="8"/>
    <n v="155"/>
    <n v="1105.98"/>
    <n v="171426.9"/>
  </r>
  <r>
    <x v="329"/>
    <s v="Soundbar Mini"/>
    <s v="RTV"/>
    <x v="9"/>
    <n v="230"/>
    <n v="1076.94"/>
    <n v="247696.2"/>
  </r>
  <r>
    <x v="329"/>
    <s v="Soundbar Mini"/>
    <s v="RTV"/>
    <x v="10"/>
    <n v="251"/>
    <n v="1126.29"/>
    <n v="282698.78999999998"/>
  </r>
  <r>
    <x v="329"/>
    <s v="Soundbar Mini"/>
    <s v="RTV"/>
    <x v="11"/>
    <n v="212"/>
    <n v="1049.1300000000001"/>
    <n v="222415.56000000003"/>
  </r>
  <r>
    <x v="329"/>
    <s v="Soundbar Mini"/>
    <s v="RTV"/>
    <x v="12"/>
    <n v="0"/>
    <n v="1052.8900000000001"/>
    <n v="0"/>
  </r>
  <r>
    <x v="329"/>
    <s v="Soundbar Mini"/>
    <s v="RTV"/>
    <x v="13"/>
    <n v="250"/>
    <n v="1120.53"/>
    <n v="280132.5"/>
  </r>
  <r>
    <x v="329"/>
    <s v="Soundbar Mini"/>
    <s v="RTV"/>
    <x v="14"/>
    <n v="245"/>
    <n v="1104.8399999999999"/>
    <n v="270685.8"/>
  </r>
  <r>
    <x v="329"/>
    <s v="Soundbar Mini"/>
    <s v="RTV"/>
    <x v="15"/>
    <n v="213"/>
    <n v="1150.78"/>
    <n v="245116.13999999998"/>
  </r>
  <r>
    <x v="329"/>
    <s v="Soundbar Mini"/>
    <s v="RTV"/>
    <x v="16"/>
    <n v="0"/>
    <n v="1127.1199999999999"/>
    <n v="0"/>
  </r>
  <r>
    <x v="329"/>
    <s v="Soundbar Mini"/>
    <s v="RTV"/>
    <x v="17"/>
    <n v="149"/>
    <n v="1132.93"/>
    <n v="168806.57"/>
  </r>
  <r>
    <x v="329"/>
    <s v="Soundbar Mini"/>
    <s v="RTV"/>
    <x v="18"/>
    <n v="156"/>
    <n v="1142.73"/>
    <n v="178265.88"/>
  </r>
  <r>
    <x v="329"/>
    <s v="Soundbar Mini"/>
    <s v="RTV"/>
    <x v="19"/>
    <n v="65"/>
    <n v="1050.7"/>
    <n v="68295.5"/>
  </r>
  <r>
    <x v="329"/>
    <s v="Soundbar Mini"/>
    <s v="RTV"/>
    <x v="20"/>
    <n v="173"/>
    <n v="1088.49"/>
    <n v="188308.77"/>
  </r>
  <r>
    <x v="329"/>
    <s v="Soundbar Mini"/>
    <s v="RTV"/>
    <x v="21"/>
    <n v="0"/>
    <n v="1069"/>
    <n v="0"/>
  </r>
  <r>
    <x v="329"/>
    <s v="Soundbar Mini"/>
    <s v="RTV"/>
    <x v="22"/>
    <n v="0"/>
    <n v="1056.57"/>
    <n v="0"/>
  </r>
  <r>
    <x v="329"/>
    <s v="Soundbar Mini"/>
    <s v="RTV"/>
    <x v="23"/>
    <n v="164"/>
    <n v="1116.49"/>
    <n v="183104.36000000002"/>
  </r>
  <r>
    <x v="330"/>
    <s v="Robot kuchenny Compact"/>
    <s v="AGD"/>
    <x v="0"/>
    <n v="4"/>
    <n v="167.59"/>
    <n v="670.36"/>
  </r>
  <r>
    <x v="330"/>
    <s v="Robot kuchenny Compact"/>
    <s v="AGD"/>
    <x v="1"/>
    <n v="1"/>
    <n v="154.02000000000001"/>
    <n v="154.02000000000001"/>
  </r>
  <r>
    <x v="330"/>
    <s v="Robot kuchenny Compact"/>
    <s v="AGD"/>
    <x v="2"/>
    <n v="1"/>
    <n v="163.75"/>
    <n v="163.75"/>
  </r>
  <r>
    <x v="330"/>
    <s v="Robot kuchenny Compact"/>
    <s v="AGD"/>
    <x v="3"/>
    <n v="0"/>
    <n v="163.33000000000001"/>
    <n v="0"/>
  </r>
  <r>
    <x v="330"/>
    <s v="Robot kuchenny Compact"/>
    <s v="AGD"/>
    <x v="4"/>
    <n v="1"/>
    <n v="165.88"/>
    <n v="165.88"/>
  </r>
  <r>
    <x v="330"/>
    <s v="Robot kuchenny Compact"/>
    <s v="AGD"/>
    <x v="5"/>
    <n v="2"/>
    <n v="159.93"/>
    <n v="319.86"/>
  </r>
  <r>
    <x v="330"/>
    <s v="Robot kuchenny Compact"/>
    <s v="AGD"/>
    <x v="6"/>
    <n v="3"/>
    <n v="161.29"/>
    <n v="483.87"/>
  </r>
  <r>
    <x v="330"/>
    <s v="Robot kuchenny Compact"/>
    <s v="AGD"/>
    <x v="7"/>
    <n v="6"/>
    <n v="154.97999999999999"/>
    <n v="929.87999999999988"/>
  </r>
  <r>
    <x v="330"/>
    <s v="Robot kuchenny Compact"/>
    <s v="AGD"/>
    <x v="8"/>
    <n v="5"/>
    <n v="164.57"/>
    <n v="822.84999999999991"/>
  </r>
  <r>
    <x v="330"/>
    <s v="Robot kuchenny Compact"/>
    <s v="AGD"/>
    <x v="9"/>
    <n v="8"/>
    <n v="157.16"/>
    <n v="1257.28"/>
  </r>
  <r>
    <x v="330"/>
    <s v="Robot kuchenny Compact"/>
    <s v="AGD"/>
    <x v="10"/>
    <n v="6"/>
    <n v="159.58000000000001"/>
    <n v="957.48"/>
  </r>
  <r>
    <x v="330"/>
    <s v="Robot kuchenny Compact"/>
    <s v="AGD"/>
    <x v="11"/>
    <n v="5"/>
    <n v="156.11000000000001"/>
    <n v="780.55000000000007"/>
  </r>
  <r>
    <x v="330"/>
    <s v="Robot kuchenny Compact"/>
    <s v="AGD"/>
    <x v="12"/>
    <n v="4"/>
    <n v="162.49"/>
    <n v="649.96"/>
  </r>
  <r>
    <x v="330"/>
    <s v="Robot kuchenny Compact"/>
    <s v="AGD"/>
    <x v="13"/>
    <n v="1"/>
    <n v="155.91999999999999"/>
    <n v="155.91999999999999"/>
  </r>
  <r>
    <x v="330"/>
    <s v="Robot kuchenny Compact"/>
    <s v="AGD"/>
    <x v="14"/>
    <n v="1"/>
    <n v="163.22"/>
    <n v="163.22"/>
  </r>
  <r>
    <x v="330"/>
    <s v="Robot kuchenny Compact"/>
    <s v="AGD"/>
    <x v="15"/>
    <n v="0"/>
    <n v="168.38"/>
    <n v="0"/>
  </r>
  <r>
    <x v="330"/>
    <s v="Robot kuchenny Compact"/>
    <s v="AGD"/>
    <x v="16"/>
    <n v="1"/>
    <n v="156.38999999999999"/>
    <n v="156.38999999999999"/>
  </r>
  <r>
    <x v="330"/>
    <s v="Robot kuchenny Compact"/>
    <s v="AGD"/>
    <x v="17"/>
    <n v="2"/>
    <n v="153.35"/>
    <n v="306.7"/>
  </r>
  <r>
    <x v="330"/>
    <s v="Robot kuchenny Compact"/>
    <s v="AGD"/>
    <x v="18"/>
    <n v="3"/>
    <n v="166.79"/>
    <n v="500.37"/>
  </r>
  <r>
    <x v="330"/>
    <s v="Robot kuchenny Compact"/>
    <s v="AGD"/>
    <x v="19"/>
    <n v="4"/>
    <n v="155.63999999999999"/>
    <n v="622.55999999999995"/>
  </r>
  <r>
    <x v="330"/>
    <s v="Robot kuchenny Compact"/>
    <s v="AGD"/>
    <x v="20"/>
    <n v="5"/>
    <n v="165.67"/>
    <n v="828.34999999999991"/>
  </r>
  <r>
    <x v="330"/>
    <s v="Robot kuchenny Compact"/>
    <s v="AGD"/>
    <x v="21"/>
    <n v="6"/>
    <n v="155.12"/>
    <n v="930.72"/>
  </r>
  <r>
    <x v="330"/>
    <s v="Robot kuchenny Compact"/>
    <s v="AGD"/>
    <x v="22"/>
    <n v="4"/>
    <n v="160.55000000000001"/>
    <n v="642.20000000000005"/>
  </r>
  <r>
    <x v="330"/>
    <s v="Robot kuchenny Compact"/>
    <s v="AGD"/>
    <x v="23"/>
    <n v="4"/>
    <n v="167.77"/>
    <n v="671.08"/>
  </r>
  <r>
    <x v="331"/>
    <s v="Zszywacz biurowy"/>
    <s v="Artykuły biurowe"/>
    <x v="0"/>
    <n v="12"/>
    <n v="53.76"/>
    <n v="645.12"/>
  </r>
  <r>
    <x v="331"/>
    <s v="Zszywacz biurowy"/>
    <s v="Artykuły biurowe"/>
    <x v="1"/>
    <n v="7"/>
    <n v="50.28"/>
    <n v="351.96000000000004"/>
  </r>
  <r>
    <x v="331"/>
    <s v="Zszywacz biurowy"/>
    <s v="Artykuły biurowe"/>
    <x v="2"/>
    <n v="0"/>
    <n v="52.62"/>
    <n v="0"/>
  </r>
  <r>
    <x v="331"/>
    <s v="Zszywacz biurowy"/>
    <s v="Artykuły biurowe"/>
    <x v="3"/>
    <n v="9"/>
    <n v="55.35"/>
    <n v="498.15000000000003"/>
  </r>
  <r>
    <x v="331"/>
    <s v="Zszywacz biurowy"/>
    <s v="Artykuły biurowe"/>
    <x v="4"/>
    <n v="6"/>
    <n v="52.03"/>
    <n v="312.18"/>
  </r>
  <r>
    <x v="331"/>
    <s v="Zszywacz biurowy"/>
    <s v="Artykuły biurowe"/>
    <x v="5"/>
    <n v="0"/>
    <n v="51.76"/>
    <n v="0"/>
  </r>
  <r>
    <x v="331"/>
    <s v="Zszywacz biurowy"/>
    <s v="Artykuły biurowe"/>
    <x v="6"/>
    <n v="2"/>
    <n v="55.23"/>
    <n v="110.46"/>
  </r>
  <r>
    <x v="331"/>
    <s v="Zszywacz biurowy"/>
    <s v="Artykuły biurowe"/>
    <x v="7"/>
    <n v="0"/>
    <n v="55.2"/>
    <n v="0"/>
  </r>
  <r>
    <x v="331"/>
    <s v="Zszywacz biurowy"/>
    <s v="Artykuły biurowe"/>
    <x v="8"/>
    <n v="3"/>
    <n v="52.96"/>
    <n v="158.88"/>
  </r>
  <r>
    <x v="331"/>
    <s v="Zszywacz biurowy"/>
    <s v="Artykuły biurowe"/>
    <x v="9"/>
    <n v="0"/>
    <n v="52.85"/>
    <n v="0"/>
  </r>
  <r>
    <x v="331"/>
    <s v="Zszywacz biurowy"/>
    <s v="Artykuły biurowe"/>
    <x v="10"/>
    <n v="8"/>
    <n v="53.28"/>
    <n v="426.24"/>
  </r>
  <r>
    <x v="331"/>
    <s v="Zszywacz biurowy"/>
    <s v="Artykuły biurowe"/>
    <x v="11"/>
    <n v="8"/>
    <n v="52.96"/>
    <n v="423.68"/>
  </r>
  <r>
    <x v="331"/>
    <s v="Zszywacz biurowy"/>
    <s v="Artykuły biurowe"/>
    <x v="12"/>
    <n v="13"/>
    <n v="50.65"/>
    <n v="658.44999999999993"/>
  </r>
  <r>
    <x v="331"/>
    <s v="Zszywacz biurowy"/>
    <s v="Artykuły biurowe"/>
    <x v="13"/>
    <n v="9"/>
    <n v="53.57"/>
    <n v="482.13"/>
  </r>
  <r>
    <x v="331"/>
    <s v="Zszywacz biurowy"/>
    <s v="Artykuły biurowe"/>
    <x v="14"/>
    <n v="0"/>
    <n v="50.43"/>
    <n v="0"/>
  </r>
  <r>
    <x v="331"/>
    <s v="Zszywacz biurowy"/>
    <s v="Artykuły biurowe"/>
    <x v="15"/>
    <n v="4"/>
    <n v="51.63"/>
    <n v="206.52"/>
  </r>
  <r>
    <x v="331"/>
    <s v="Zszywacz biurowy"/>
    <s v="Artykuły biurowe"/>
    <x v="16"/>
    <n v="5"/>
    <n v="50.37"/>
    <n v="251.85"/>
  </r>
  <r>
    <x v="331"/>
    <s v="Zszywacz biurowy"/>
    <s v="Artykuły biurowe"/>
    <x v="17"/>
    <n v="0"/>
    <n v="55.27"/>
    <n v="0"/>
  </r>
  <r>
    <x v="331"/>
    <s v="Zszywacz biurowy"/>
    <s v="Artykuły biurowe"/>
    <x v="18"/>
    <n v="0"/>
    <n v="51.42"/>
    <n v="0"/>
  </r>
  <r>
    <x v="331"/>
    <s v="Zszywacz biurowy"/>
    <s v="Artykuły biurowe"/>
    <x v="19"/>
    <n v="0"/>
    <n v="50.72"/>
    <n v="0"/>
  </r>
  <r>
    <x v="331"/>
    <s v="Zszywacz biurowy"/>
    <s v="Artykuły biurowe"/>
    <x v="20"/>
    <n v="5"/>
    <n v="51.37"/>
    <n v="256.84999999999997"/>
  </r>
  <r>
    <x v="331"/>
    <s v="Zszywacz biurowy"/>
    <s v="Artykuły biurowe"/>
    <x v="21"/>
    <n v="8"/>
    <n v="53.66"/>
    <n v="429.28"/>
  </r>
  <r>
    <x v="331"/>
    <s v="Zszywacz biurowy"/>
    <s v="Artykuły biurowe"/>
    <x v="22"/>
    <n v="7"/>
    <n v="52.77"/>
    <n v="369.39000000000004"/>
  </r>
  <r>
    <x v="331"/>
    <s v="Zszywacz biurowy"/>
    <s v="Artykuły biurowe"/>
    <x v="23"/>
    <n v="10"/>
    <n v="55.45"/>
    <n v="554.5"/>
  </r>
  <r>
    <x v="332"/>
    <s v="Dezodorant w kulce Mini"/>
    <s v="Kosmetyki"/>
    <x v="0"/>
    <n v="21"/>
    <n v="117.25"/>
    <n v="2462.25"/>
  </r>
  <r>
    <x v="332"/>
    <s v="Dezodorant w kulce Mini"/>
    <s v="Kosmetyki"/>
    <x v="1"/>
    <n v="9"/>
    <n v="118.64"/>
    <n v="1067.76"/>
  </r>
  <r>
    <x v="332"/>
    <s v="Dezodorant w kulce Mini"/>
    <s v="Kosmetyki"/>
    <x v="2"/>
    <n v="0"/>
    <n v="123.38"/>
    <n v="0"/>
  </r>
  <r>
    <x v="332"/>
    <s v="Dezodorant w kulce Mini"/>
    <s v="Kosmetyki"/>
    <x v="3"/>
    <n v="0"/>
    <n v="117.84"/>
    <n v="0"/>
  </r>
  <r>
    <x v="332"/>
    <s v="Dezodorant w kulce Mini"/>
    <s v="Kosmetyki"/>
    <x v="4"/>
    <n v="0"/>
    <n v="116.75"/>
    <n v="0"/>
  </r>
  <r>
    <x v="332"/>
    <s v="Dezodorant w kulce Mini"/>
    <s v="Kosmetyki"/>
    <x v="5"/>
    <n v="0"/>
    <n v="121.71"/>
    <n v="0"/>
  </r>
  <r>
    <x v="332"/>
    <s v="Dezodorant w kulce Mini"/>
    <s v="Kosmetyki"/>
    <x v="6"/>
    <n v="14"/>
    <n v="117.9"/>
    <n v="1650.6000000000001"/>
  </r>
  <r>
    <x v="332"/>
    <s v="Dezodorant w kulce Mini"/>
    <s v="Kosmetyki"/>
    <x v="7"/>
    <n v="1"/>
    <n v="121.89"/>
    <n v="121.89"/>
  </r>
  <r>
    <x v="332"/>
    <s v="Dezodorant w kulce Mini"/>
    <s v="Kosmetyki"/>
    <x v="8"/>
    <n v="0"/>
    <n v="113.3"/>
    <n v="0"/>
  </r>
  <r>
    <x v="332"/>
    <s v="Dezodorant w kulce Mini"/>
    <s v="Kosmetyki"/>
    <x v="9"/>
    <n v="1"/>
    <n v="114.64"/>
    <n v="114.64"/>
  </r>
  <r>
    <x v="332"/>
    <s v="Dezodorant w kulce Mini"/>
    <s v="Kosmetyki"/>
    <x v="10"/>
    <n v="0"/>
    <n v="113.82"/>
    <n v="0"/>
  </r>
  <r>
    <x v="332"/>
    <s v="Dezodorant w kulce Mini"/>
    <s v="Kosmetyki"/>
    <x v="11"/>
    <n v="9"/>
    <n v="120.31"/>
    <n v="1082.79"/>
  </r>
  <r>
    <x v="332"/>
    <s v="Dezodorant w kulce Mini"/>
    <s v="Kosmetyki"/>
    <x v="12"/>
    <n v="3"/>
    <n v="117.19"/>
    <n v="351.57"/>
  </r>
  <r>
    <x v="332"/>
    <s v="Dezodorant w kulce Mini"/>
    <s v="Kosmetyki"/>
    <x v="13"/>
    <n v="8"/>
    <n v="121.89"/>
    <n v="975.12"/>
  </r>
  <r>
    <x v="332"/>
    <s v="Dezodorant w kulce Mini"/>
    <s v="Kosmetyki"/>
    <x v="14"/>
    <n v="2"/>
    <n v="114.91"/>
    <n v="229.82"/>
  </r>
  <r>
    <x v="332"/>
    <s v="Dezodorant w kulce Mini"/>
    <s v="Kosmetyki"/>
    <x v="15"/>
    <n v="0"/>
    <n v="120.76"/>
    <n v="0"/>
  </r>
  <r>
    <x v="332"/>
    <s v="Dezodorant w kulce Mini"/>
    <s v="Kosmetyki"/>
    <x v="16"/>
    <n v="0"/>
    <n v="116.57"/>
    <n v="0"/>
  </r>
  <r>
    <x v="332"/>
    <s v="Dezodorant w kulce Mini"/>
    <s v="Kosmetyki"/>
    <x v="17"/>
    <n v="0"/>
    <n v="118.81"/>
    <n v="0"/>
  </r>
  <r>
    <x v="332"/>
    <s v="Dezodorant w kulce Mini"/>
    <s v="Kosmetyki"/>
    <x v="18"/>
    <n v="0"/>
    <n v="113.11"/>
    <n v="0"/>
  </r>
  <r>
    <x v="332"/>
    <s v="Dezodorant w kulce Mini"/>
    <s v="Kosmetyki"/>
    <x v="19"/>
    <n v="2"/>
    <n v="123.74"/>
    <n v="247.48"/>
  </r>
  <r>
    <x v="332"/>
    <s v="Dezodorant w kulce Mini"/>
    <s v="Kosmetyki"/>
    <x v="20"/>
    <n v="5"/>
    <n v="120.4"/>
    <n v="602"/>
  </r>
  <r>
    <x v="332"/>
    <s v="Dezodorant w kulce Mini"/>
    <s v="Kosmetyki"/>
    <x v="21"/>
    <n v="0"/>
    <n v="115.95"/>
    <n v="0"/>
  </r>
  <r>
    <x v="332"/>
    <s v="Dezodorant w kulce Mini"/>
    <s v="Kosmetyki"/>
    <x v="22"/>
    <n v="0"/>
    <n v="113.48"/>
    <n v="0"/>
  </r>
  <r>
    <x v="332"/>
    <s v="Dezodorant w kulce Mini"/>
    <s v="Kosmetyki"/>
    <x v="23"/>
    <n v="4"/>
    <n v="116.56"/>
    <n v="466.24"/>
  </r>
  <r>
    <x v="333"/>
    <s v="Grill węglowy Classic"/>
    <s v="Ogród"/>
    <x v="0"/>
    <n v="0"/>
    <n v="410.84"/>
    <n v="0"/>
  </r>
  <r>
    <x v="333"/>
    <s v="Grill węglowy Classic"/>
    <s v="Ogród"/>
    <x v="1"/>
    <n v="0"/>
    <n v="396.95"/>
    <n v="0"/>
  </r>
  <r>
    <x v="333"/>
    <s v="Grill węglowy Classic"/>
    <s v="Ogród"/>
    <x v="2"/>
    <n v="5"/>
    <n v="385.6"/>
    <n v="1928"/>
  </r>
  <r>
    <x v="333"/>
    <s v="Grill węglowy Classic"/>
    <s v="Ogród"/>
    <x v="3"/>
    <n v="4"/>
    <n v="395.06"/>
    <n v="1580.24"/>
  </r>
  <r>
    <x v="333"/>
    <s v="Grill węglowy Classic"/>
    <s v="Ogród"/>
    <x v="4"/>
    <n v="0"/>
    <n v="385.25"/>
    <n v="0"/>
  </r>
  <r>
    <x v="333"/>
    <s v="Grill węglowy Classic"/>
    <s v="Ogród"/>
    <x v="5"/>
    <n v="4"/>
    <n v="402.97"/>
    <n v="1611.88"/>
  </r>
  <r>
    <x v="333"/>
    <s v="Grill węglowy Classic"/>
    <s v="Ogród"/>
    <x v="6"/>
    <n v="0"/>
    <n v="404.5"/>
    <n v="0"/>
  </r>
  <r>
    <x v="333"/>
    <s v="Grill węglowy Classic"/>
    <s v="Ogród"/>
    <x v="7"/>
    <n v="8"/>
    <n v="415.49"/>
    <n v="3323.92"/>
  </r>
  <r>
    <x v="333"/>
    <s v="Grill węglowy Classic"/>
    <s v="Ogród"/>
    <x v="8"/>
    <n v="6"/>
    <n v="383.28"/>
    <n v="2299.6799999999998"/>
  </r>
  <r>
    <x v="333"/>
    <s v="Grill węglowy Classic"/>
    <s v="Ogród"/>
    <x v="9"/>
    <n v="0"/>
    <n v="380.22"/>
    <n v="0"/>
  </r>
  <r>
    <x v="333"/>
    <s v="Grill węglowy Classic"/>
    <s v="Ogród"/>
    <x v="10"/>
    <n v="2"/>
    <n v="410.71"/>
    <n v="821.42"/>
  </r>
  <r>
    <x v="333"/>
    <s v="Grill węglowy Classic"/>
    <s v="Ogród"/>
    <x v="11"/>
    <n v="6"/>
    <n v="396.39"/>
    <n v="2378.34"/>
  </r>
  <r>
    <x v="333"/>
    <s v="Grill węglowy Classic"/>
    <s v="Ogród"/>
    <x v="12"/>
    <n v="0"/>
    <n v="409.79"/>
    <n v="0"/>
  </r>
  <r>
    <x v="333"/>
    <s v="Grill węglowy Classic"/>
    <s v="Ogród"/>
    <x v="13"/>
    <n v="0"/>
    <n v="406.17"/>
    <n v="0"/>
  </r>
  <r>
    <x v="333"/>
    <s v="Grill węglowy Classic"/>
    <s v="Ogród"/>
    <x v="14"/>
    <n v="0"/>
    <n v="389.92"/>
    <n v="0"/>
  </r>
  <r>
    <x v="333"/>
    <s v="Grill węglowy Classic"/>
    <s v="Ogród"/>
    <x v="15"/>
    <n v="10"/>
    <n v="379.77"/>
    <n v="3797.7"/>
  </r>
  <r>
    <x v="333"/>
    <s v="Grill węglowy Classic"/>
    <s v="Ogród"/>
    <x v="16"/>
    <n v="7"/>
    <n v="393.56"/>
    <n v="2754.92"/>
  </r>
  <r>
    <x v="333"/>
    <s v="Grill węglowy Classic"/>
    <s v="Ogród"/>
    <x v="17"/>
    <n v="1"/>
    <n v="401.5"/>
    <n v="401.5"/>
  </r>
  <r>
    <x v="333"/>
    <s v="Grill węglowy Classic"/>
    <s v="Ogród"/>
    <x v="18"/>
    <n v="6"/>
    <n v="418.88"/>
    <n v="2513.2799999999997"/>
  </r>
  <r>
    <x v="333"/>
    <s v="Grill węglowy Classic"/>
    <s v="Ogród"/>
    <x v="19"/>
    <n v="0"/>
    <n v="405.61"/>
    <n v="0"/>
  </r>
  <r>
    <x v="333"/>
    <s v="Grill węglowy Classic"/>
    <s v="Ogród"/>
    <x v="20"/>
    <n v="5"/>
    <n v="384.15"/>
    <n v="1920.75"/>
  </r>
  <r>
    <x v="333"/>
    <s v="Grill węglowy Classic"/>
    <s v="Ogród"/>
    <x v="21"/>
    <n v="5"/>
    <n v="389.69"/>
    <n v="1948.45"/>
  </r>
  <r>
    <x v="333"/>
    <s v="Grill węglowy Classic"/>
    <s v="Ogród"/>
    <x v="22"/>
    <n v="4"/>
    <n v="401.33"/>
    <n v="1605.32"/>
  </r>
  <r>
    <x v="333"/>
    <s v="Grill węglowy Classic"/>
    <s v="Ogród"/>
    <x v="23"/>
    <n v="0"/>
    <n v="404.62"/>
    <n v="0"/>
  </r>
  <r>
    <x v="334"/>
    <s v="Kozaki zimowe XL"/>
    <s v="Obuwie"/>
    <x v="0"/>
    <n v="1"/>
    <n v="104.7"/>
    <n v="104.7"/>
  </r>
  <r>
    <x v="334"/>
    <s v="Kozaki zimowe XL"/>
    <s v="Obuwie"/>
    <x v="1"/>
    <n v="1"/>
    <n v="101.78"/>
    <n v="101.78"/>
  </r>
  <r>
    <x v="334"/>
    <s v="Kozaki zimowe XL"/>
    <s v="Obuwie"/>
    <x v="2"/>
    <n v="1"/>
    <n v="103.51"/>
    <n v="103.51"/>
  </r>
  <r>
    <x v="334"/>
    <s v="Kozaki zimowe XL"/>
    <s v="Obuwie"/>
    <x v="3"/>
    <n v="0"/>
    <n v="103.25"/>
    <n v="0"/>
  </r>
  <r>
    <x v="334"/>
    <s v="Kozaki zimowe XL"/>
    <s v="Obuwie"/>
    <x v="4"/>
    <n v="0"/>
    <n v="108.23"/>
    <n v="0"/>
  </r>
  <r>
    <x v="334"/>
    <s v="Kozaki zimowe XL"/>
    <s v="Obuwie"/>
    <x v="5"/>
    <n v="2"/>
    <n v="101.76"/>
    <n v="203.52"/>
  </r>
  <r>
    <x v="334"/>
    <s v="Kozaki zimowe XL"/>
    <s v="Obuwie"/>
    <x v="6"/>
    <n v="2"/>
    <n v="103.38"/>
    <n v="206.76"/>
  </r>
  <r>
    <x v="334"/>
    <s v="Kozaki zimowe XL"/>
    <s v="Obuwie"/>
    <x v="7"/>
    <n v="0"/>
    <n v="101.7"/>
    <n v="0"/>
  </r>
  <r>
    <x v="334"/>
    <s v="Kozaki zimowe XL"/>
    <s v="Obuwie"/>
    <x v="8"/>
    <n v="0"/>
    <n v="101.72"/>
    <n v="0"/>
  </r>
  <r>
    <x v="334"/>
    <s v="Kozaki zimowe XL"/>
    <s v="Obuwie"/>
    <x v="9"/>
    <n v="0"/>
    <n v="101.82"/>
    <n v="0"/>
  </r>
  <r>
    <x v="334"/>
    <s v="Kozaki zimowe XL"/>
    <s v="Obuwie"/>
    <x v="10"/>
    <n v="2"/>
    <n v="107.37"/>
    <n v="214.74"/>
  </r>
  <r>
    <x v="334"/>
    <s v="Kozaki zimowe XL"/>
    <s v="Obuwie"/>
    <x v="11"/>
    <n v="0"/>
    <n v="98.52"/>
    <n v="0"/>
  </r>
  <r>
    <x v="334"/>
    <s v="Kozaki zimowe XL"/>
    <s v="Obuwie"/>
    <x v="12"/>
    <n v="1"/>
    <n v="104.69"/>
    <n v="104.69"/>
  </r>
  <r>
    <x v="334"/>
    <s v="Kozaki zimowe XL"/>
    <s v="Obuwie"/>
    <x v="13"/>
    <n v="0"/>
    <n v="105.82"/>
    <n v="0"/>
  </r>
  <r>
    <x v="334"/>
    <s v="Kozaki zimowe XL"/>
    <s v="Obuwie"/>
    <x v="14"/>
    <n v="1"/>
    <n v="107.75"/>
    <n v="107.75"/>
  </r>
  <r>
    <x v="334"/>
    <s v="Kozaki zimowe XL"/>
    <s v="Obuwie"/>
    <x v="15"/>
    <n v="0"/>
    <n v="98.62"/>
    <n v="0"/>
  </r>
  <r>
    <x v="334"/>
    <s v="Kozaki zimowe XL"/>
    <s v="Obuwie"/>
    <x v="16"/>
    <n v="0"/>
    <n v="103.9"/>
    <n v="0"/>
  </r>
  <r>
    <x v="334"/>
    <s v="Kozaki zimowe XL"/>
    <s v="Obuwie"/>
    <x v="17"/>
    <n v="0"/>
    <n v="107.92"/>
    <n v="0"/>
  </r>
  <r>
    <x v="334"/>
    <s v="Kozaki zimowe XL"/>
    <s v="Obuwie"/>
    <x v="18"/>
    <n v="0"/>
    <n v="105.69"/>
    <n v="0"/>
  </r>
  <r>
    <x v="334"/>
    <s v="Kozaki zimowe XL"/>
    <s v="Obuwie"/>
    <x v="19"/>
    <n v="1"/>
    <n v="100.7"/>
    <n v="100.7"/>
  </r>
  <r>
    <x v="334"/>
    <s v="Kozaki zimowe XL"/>
    <s v="Obuwie"/>
    <x v="20"/>
    <n v="1"/>
    <n v="101.03"/>
    <n v="101.03"/>
  </r>
  <r>
    <x v="334"/>
    <s v="Kozaki zimowe XL"/>
    <s v="Obuwie"/>
    <x v="21"/>
    <n v="0"/>
    <n v="104.66"/>
    <n v="0"/>
  </r>
  <r>
    <x v="334"/>
    <s v="Kozaki zimowe XL"/>
    <s v="Obuwie"/>
    <x v="22"/>
    <n v="3"/>
    <n v="107.73"/>
    <n v="323.19"/>
  </r>
  <r>
    <x v="334"/>
    <s v="Kozaki zimowe XL"/>
    <s v="Obuwie"/>
    <x v="23"/>
    <n v="2"/>
    <n v="103.12"/>
    <n v="206.24"/>
  </r>
  <r>
    <x v="335"/>
    <s v="Wycieraczki samochodowe Advanced"/>
    <s v="Motoryzacja"/>
    <x v="0"/>
    <n v="27"/>
    <n v="109.58"/>
    <n v="2958.66"/>
  </r>
  <r>
    <x v="335"/>
    <s v="Wycieraczki samochodowe Advanced"/>
    <s v="Motoryzacja"/>
    <x v="1"/>
    <n v="0"/>
    <n v="103.04"/>
    <n v="0"/>
  </r>
  <r>
    <x v="335"/>
    <s v="Wycieraczki samochodowe Advanced"/>
    <s v="Motoryzacja"/>
    <x v="2"/>
    <n v="0"/>
    <n v="104.56"/>
    <n v="0"/>
  </r>
  <r>
    <x v="335"/>
    <s v="Wycieraczki samochodowe Advanced"/>
    <s v="Motoryzacja"/>
    <x v="3"/>
    <n v="8"/>
    <n v="100.55"/>
    <n v="804.4"/>
  </r>
  <r>
    <x v="335"/>
    <s v="Wycieraczki samochodowe Advanced"/>
    <s v="Motoryzacja"/>
    <x v="4"/>
    <n v="0"/>
    <n v="105.13"/>
    <n v="0"/>
  </r>
  <r>
    <x v="335"/>
    <s v="Wycieraczki samochodowe Advanced"/>
    <s v="Motoryzacja"/>
    <x v="5"/>
    <n v="0"/>
    <n v="110.06"/>
    <n v="0"/>
  </r>
  <r>
    <x v="335"/>
    <s v="Wycieraczki samochodowe Advanced"/>
    <s v="Motoryzacja"/>
    <x v="6"/>
    <n v="0"/>
    <n v="110.25"/>
    <n v="0"/>
  </r>
  <r>
    <x v="335"/>
    <s v="Wycieraczki samochodowe Advanced"/>
    <s v="Motoryzacja"/>
    <x v="7"/>
    <n v="0"/>
    <n v="104.54"/>
    <n v="0"/>
  </r>
  <r>
    <x v="335"/>
    <s v="Wycieraczki samochodowe Advanced"/>
    <s v="Motoryzacja"/>
    <x v="8"/>
    <n v="11"/>
    <n v="105.79"/>
    <n v="1163.69"/>
  </r>
  <r>
    <x v="335"/>
    <s v="Wycieraczki samochodowe Advanced"/>
    <s v="Motoryzacja"/>
    <x v="9"/>
    <n v="0"/>
    <n v="108.34"/>
    <n v="0"/>
  </r>
  <r>
    <x v="335"/>
    <s v="Wycieraczki samochodowe Advanced"/>
    <s v="Motoryzacja"/>
    <x v="10"/>
    <n v="0"/>
    <n v="105.46"/>
    <n v="0"/>
  </r>
  <r>
    <x v="335"/>
    <s v="Wycieraczki samochodowe Advanced"/>
    <s v="Motoryzacja"/>
    <x v="11"/>
    <n v="17"/>
    <n v="108.96"/>
    <n v="1852.32"/>
  </r>
  <r>
    <x v="335"/>
    <s v="Wycieraczki samochodowe Advanced"/>
    <s v="Motoryzacja"/>
    <x v="12"/>
    <n v="0"/>
    <n v="100"/>
    <n v="0"/>
  </r>
  <r>
    <x v="335"/>
    <s v="Wycieraczki samochodowe Advanced"/>
    <s v="Motoryzacja"/>
    <x v="13"/>
    <n v="0"/>
    <n v="110.03"/>
    <n v="0"/>
  </r>
  <r>
    <x v="335"/>
    <s v="Wycieraczki samochodowe Advanced"/>
    <s v="Motoryzacja"/>
    <x v="14"/>
    <n v="7"/>
    <n v="103.12"/>
    <n v="721.84"/>
  </r>
  <r>
    <x v="335"/>
    <s v="Wycieraczki samochodowe Advanced"/>
    <s v="Motoryzacja"/>
    <x v="15"/>
    <n v="19"/>
    <n v="104.4"/>
    <n v="1983.6000000000001"/>
  </r>
  <r>
    <x v="335"/>
    <s v="Wycieraczki samochodowe Advanced"/>
    <s v="Motoryzacja"/>
    <x v="16"/>
    <n v="32"/>
    <n v="103.24"/>
    <n v="3303.68"/>
  </r>
  <r>
    <x v="335"/>
    <s v="Wycieraczki samochodowe Advanced"/>
    <s v="Motoryzacja"/>
    <x v="17"/>
    <n v="5"/>
    <n v="109.64"/>
    <n v="548.20000000000005"/>
  </r>
  <r>
    <x v="335"/>
    <s v="Wycieraczki samochodowe Advanced"/>
    <s v="Motoryzacja"/>
    <x v="18"/>
    <n v="0"/>
    <n v="102.5"/>
    <n v="0"/>
  </r>
  <r>
    <x v="335"/>
    <s v="Wycieraczki samochodowe Advanced"/>
    <s v="Motoryzacja"/>
    <x v="19"/>
    <n v="0"/>
    <n v="106.1"/>
    <n v="0"/>
  </r>
  <r>
    <x v="335"/>
    <s v="Wycieraczki samochodowe Advanced"/>
    <s v="Motoryzacja"/>
    <x v="20"/>
    <n v="3"/>
    <n v="100.96"/>
    <n v="302.88"/>
  </r>
  <r>
    <x v="335"/>
    <s v="Wycieraczki samochodowe Advanced"/>
    <s v="Motoryzacja"/>
    <x v="21"/>
    <n v="25"/>
    <n v="101.55"/>
    <n v="2538.75"/>
  </r>
  <r>
    <x v="335"/>
    <s v="Wycieraczki samochodowe Advanced"/>
    <s v="Motoryzacja"/>
    <x v="22"/>
    <n v="0"/>
    <n v="106.43"/>
    <n v="0"/>
  </r>
  <r>
    <x v="335"/>
    <s v="Wycieraczki samochodowe Advanced"/>
    <s v="Motoryzacja"/>
    <x v="23"/>
    <n v="13"/>
    <n v="101.34"/>
    <n v="1317.42"/>
  </r>
  <r>
    <x v="336"/>
    <s v="Samochodzik zdalnie sterowany Mini"/>
    <s v="Zabawki"/>
    <x v="0"/>
    <n v="51"/>
    <n v="205.95"/>
    <n v="10503.449999999999"/>
  </r>
  <r>
    <x v="336"/>
    <s v="Samochodzik zdalnie sterowany Mini"/>
    <s v="Zabawki"/>
    <x v="1"/>
    <n v="0"/>
    <n v="205.86"/>
    <n v="0"/>
  </r>
  <r>
    <x v="336"/>
    <s v="Samochodzik zdalnie sterowany Mini"/>
    <s v="Zabawki"/>
    <x v="2"/>
    <n v="14"/>
    <n v="205.02"/>
    <n v="2870.28"/>
  </r>
  <r>
    <x v="336"/>
    <s v="Samochodzik zdalnie sterowany Mini"/>
    <s v="Zabawki"/>
    <x v="3"/>
    <n v="0"/>
    <n v="192.56"/>
    <n v="0"/>
  </r>
  <r>
    <x v="336"/>
    <s v="Samochodzik zdalnie sterowany Mini"/>
    <s v="Zabawki"/>
    <x v="4"/>
    <n v="40"/>
    <n v="199.99"/>
    <n v="7999.6"/>
  </r>
  <r>
    <x v="336"/>
    <s v="Samochodzik zdalnie sterowany Mini"/>
    <s v="Zabawki"/>
    <x v="5"/>
    <n v="36"/>
    <n v="206.03"/>
    <n v="7417.08"/>
  </r>
  <r>
    <x v="336"/>
    <s v="Samochodzik zdalnie sterowany Mini"/>
    <s v="Zabawki"/>
    <x v="6"/>
    <n v="0"/>
    <n v="199.78"/>
    <n v="0"/>
  </r>
  <r>
    <x v="336"/>
    <s v="Samochodzik zdalnie sterowany Mini"/>
    <s v="Zabawki"/>
    <x v="7"/>
    <n v="0"/>
    <n v="198.18"/>
    <n v="0"/>
  </r>
  <r>
    <x v="336"/>
    <s v="Samochodzik zdalnie sterowany Mini"/>
    <s v="Zabawki"/>
    <x v="8"/>
    <n v="2"/>
    <n v="194.28"/>
    <n v="388.56"/>
  </r>
  <r>
    <x v="336"/>
    <s v="Samochodzik zdalnie sterowany Mini"/>
    <s v="Zabawki"/>
    <x v="9"/>
    <n v="22"/>
    <n v="206.37"/>
    <n v="4540.1400000000003"/>
  </r>
  <r>
    <x v="336"/>
    <s v="Samochodzik zdalnie sterowany Mini"/>
    <s v="Zabawki"/>
    <x v="10"/>
    <n v="0"/>
    <n v="208.44"/>
    <n v="0"/>
  </r>
  <r>
    <x v="336"/>
    <s v="Samochodzik zdalnie sterowany Mini"/>
    <s v="Zabawki"/>
    <x v="11"/>
    <n v="19"/>
    <n v="204.06"/>
    <n v="3877.14"/>
  </r>
  <r>
    <x v="336"/>
    <s v="Samochodzik zdalnie sterowany Mini"/>
    <s v="Zabawki"/>
    <x v="12"/>
    <n v="50"/>
    <n v="197.11"/>
    <n v="9855.5"/>
  </r>
  <r>
    <x v="336"/>
    <s v="Samochodzik zdalnie sterowany Mini"/>
    <s v="Zabawki"/>
    <x v="13"/>
    <n v="35"/>
    <n v="203.37"/>
    <n v="7117.95"/>
  </r>
  <r>
    <x v="336"/>
    <s v="Samochodzik zdalnie sterowany Mini"/>
    <s v="Zabawki"/>
    <x v="14"/>
    <n v="64"/>
    <n v="206.09"/>
    <n v="13189.76"/>
  </r>
  <r>
    <x v="336"/>
    <s v="Samochodzik zdalnie sterowany Mini"/>
    <s v="Zabawki"/>
    <x v="15"/>
    <n v="0"/>
    <n v="200.75"/>
    <n v="0"/>
  </r>
  <r>
    <x v="336"/>
    <s v="Samochodzik zdalnie sterowany Mini"/>
    <s v="Zabawki"/>
    <x v="16"/>
    <n v="29"/>
    <n v="207.73"/>
    <n v="6024.17"/>
  </r>
  <r>
    <x v="336"/>
    <s v="Samochodzik zdalnie sterowany Mini"/>
    <s v="Zabawki"/>
    <x v="17"/>
    <n v="33"/>
    <n v="198.39"/>
    <n v="6546.87"/>
  </r>
  <r>
    <x v="336"/>
    <s v="Samochodzik zdalnie sterowany Mini"/>
    <s v="Zabawki"/>
    <x v="18"/>
    <n v="42"/>
    <n v="207.44"/>
    <n v="8712.48"/>
  </r>
  <r>
    <x v="336"/>
    <s v="Samochodzik zdalnie sterowany Mini"/>
    <s v="Zabawki"/>
    <x v="19"/>
    <n v="1"/>
    <n v="197.64"/>
    <n v="197.64"/>
  </r>
  <r>
    <x v="336"/>
    <s v="Samochodzik zdalnie sterowany Mini"/>
    <s v="Zabawki"/>
    <x v="20"/>
    <n v="19"/>
    <n v="199.67"/>
    <n v="3793.7299999999996"/>
  </r>
  <r>
    <x v="336"/>
    <s v="Samochodzik zdalnie sterowany Mini"/>
    <s v="Zabawki"/>
    <x v="21"/>
    <n v="45"/>
    <n v="198.59"/>
    <n v="8936.5499999999993"/>
  </r>
  <r>
    <x v="336"/>
    <s v="Samochodzik zdalnie sterowany Mini"/>
    <s v="Zabawki"/>
    <x v="22"/>
    <n v="0"/>
    <n v="202.32"/>
    <n v="0"/>
  </r>
  <r>
    <x v="336"/>
    <s v="Samochodzik zdalnie sterowany Mini"/>
    <s v="Zabawki"/>
    <x v="23"/>
    <n v="0"/>
    <n v="207.81"/>
    <n v="0"/>
  </r>
  <r>
    <x v="337"/>
    <s v="Herbata czarna 100g Classic"/>
    <s v="Spożywcze"/>
    <x v="0"/>
    <n v="5"/>
    <n v="13.09"/>
    <n v="65.45"/>
  </r>
  <r>
    <x v="337"/>
    <s v="Herbata czarna 100g Classic"/>
    <s v="Spożywcze"/>
    <x v="1"/>
    <n v="4"/>
    <n v="12.89"/>
    <n v="51.56"/>
  </r>
  <r>
    <x v="337"/>
    <s v="Herbata czarna 100g Classic"/>
    <s v="Spożywcze"/>
    <x v="2"/>
    <n v="5"/>
    <n v="11.99"/>
    <n v="59.95"/>
  </r>
  <r>
    <x v="337"/>
    <s v="Herbata czarna 100g Classic"/>
    <s v="Spożywcze"/>
    <x v="3"/>
    <n v="5"/>
    <n v="12.2"/>
    <n v="61"/>
  </r>
  <r>
    <x v="337"/>
    <s v="Herbata czarna 100g Classic"/>
    <s v="Spożywcze"/>
    <x v="4"/>
    <n v="4"/>
    <n v="11.99"/>
    <n v="47.96"/>
  </r>
  <r>
    <x v="337"/>
    <s v="Herbata czarna 100g Classic"/>
    <s v="Spożywcze"/>
    <x v="5"/>
    <n v="5"/>
    <n v="13.1"/>
    <n v="65.5"/>
  </r>
  <r>
    <x v="337"/>
    <s v="Herbata czarna 100g Classic"/>
    <s v="Spożywcze"/>
    <x v="6"/>
    <n v="6"/>
    <n v="12.69"/>
    <n v="76.14"/>
  </r>
  <r>
    <x v="337"/>
    <s v="Herbata czarna 100g Classic"/>
    <s v="Spożywcze"/>
    <x v="7"/>
    <n v="6"/>
    <n v="12.6"/>
    <n v="75.599999999999994"/>
  </r>
  <r>
    <x v="337"/>
    <s v="Herbata czarna 100g Classic"/>
    <s v="Spożywcze"/>
    <x v="8"/>
    <n v="6"/>
    <n v="12.35"/>
    <n v="74.099999999999994"/>
  </r>
  <r>
    <x v="337"/>
    <s v="Herbata czarna 100g Classic"/>
    <s v="Spożywcze"/>
    <x v="9"/>
    <n v="5"/>
    <n v="12"/>
    <n v="60"/>
  </r>
  <r>
    <x v="337"/>
    <s v="Herbata czarna 100g Classic"/>
    <s v="Spożywcze"/>
    <x v="10"/>
    <n v="5"/>
    <n v="13.07"/>
    <n v="65.349999999999994"/>
  </r>
  <r>
    <x v="337"/>
    <s v="Herbata czarna 100g Classic"/>
    <s v="Spożywcze"/>
    <x v="11"/>
    <n v="4"/>
    <n v="12.89"/>
    <n v="51.56"/>
  </r>
  <r>
    <x v="337"/>
    <s v="Herbata czarna 100g Classic"/>
    <s v="Spożywcze"/>
    <x v="12"/>
    <n v="5"/>
    <n v="12.3"/>
    <n v="61.5"/>
  </r>
  <r>
    <x v="337"/>
    <s v="Herbata czarna 100g Classic"/>
    <s v="Spożywcze"/>
    <x v="13"/>
    <n v="4"/>
    <n v="12.05"/>
    <n v="48.2"/>
  </r>
  <r>
    <x v="337"/>
    <s v="Herbata czarna 100g Classic"/>
    <s v="Spożywcze"/>
    <x v="14"/>
    <n v="4"/>
    <n v="12.12"/>
    <n v="48.48"/>
  </r>
  <r>
    <x v="337"/>
    <s v="Herbata czarna 100g Classic"/>
    <s v="Spożywcze"/>
    <x v="15"/>
    <n v="5"/>
    <n v="11.96"/>
    <n v="59.800000000000004"/>
  </r>
  <r>
    <x v="337"/>
    <s v="Herbata czarna 100g Classic"/>
    <s v="Spożywcze"/>
    <x v="16"/>
    <n v="5"/>
    <n v="12.8"/>
    <n v="64"/>
  </r>
  <r>
    <x v="337"/>
    <s v="Herbata czarna 100g Classic"/>
    <s v="Spożywcze"/>
    <x v="17"/>
    <n v="4"/>
    <n v="12.5"/>
    <n v="50"/>
  </r>
  <r>
    <x v="337"/>
    <s v="Herbata czarna 100g Classic"/>
    <s v="Spożywcze"/>
    <x v="18"/>
    <n v="6"/>
    <n v="12.28"/>
    <n v="73.679999999999993"/>
  </r>
  <r>
    <x v="337"/>
    <s v="Herbata czarna 100g Classic"/>
    <s v="Spożywcze"/>
    <x v="19"/>
    <n v="6"/>
    <n v="12.55"/>
    <n v="75.300000000000011"/>
  </r>
  <r>
    <x v="337"/>
    <s v="Herbata czarna 100g Classic"/>
    <s v="Spożywcze"/>
    <x v="20"/>
    <n v="5"/>
    <n v="12.91"/>
    <n v="64.55"/>
  </r>
  <r>
    <x v="337"/>
    <s v="Herbata czarna 100g Classic"/>
    <s v="Spożywcze"/>
    <x v="21"/>
    <n v="4"/>
    <n v="12.58"/>
    <n v="50.32"/>
  </r>
  <r>
    <x v="337"/>
    <s v="Herbata czarna 100g Classic"/>
    <s v="Spożywcze"/>
    <x v="22"/>
    <n v="4"/>
    <n v="12.86"/>
    <n v="51.44"/>
  </r>
  <r>
    <x v="337"/>
    <s v="Herbata czarna 100g Classic"/>
    <s v="Spożywcze"/>
    <x v="23"/>
    <n v="5"/>
    <n v="12.95"/>
    <n v="64.75"/>
  </r>
  <r>
    <x v="338"/>
    <s v="Sandały letnie Advanced"/>
    <s v="Obuwie"/>
    <x v="0"/>
    <n v="4"/>
    <n v="178.49"/>
    <n v="713.96"/>
  </r>
  <r>
    <x v="338"/>
    <s v="Sandały letnie Advanced"/>
    <s v="Obuwie"/>
    <x v="1"/>
    <n v="4"/>
    <n v="184.74"/>
    <n v="738.96"/>
  </r>
  <r>
    <x v="338"/>
    <s v="Sandały letnie Advanced"/>
    <s v="Obuwie"/>
    <x v="2"/>
    <n v="0"/>
    <n v="178.52"/>
    <n v="0"/>
  </r>
  <r>
    <x v="338"/>
    <s v="Sandały letnie Advanced"/>
    <s v="Obuwie"/>
    <x v="3"/>
    <n v="0"/>
    <n v="183.72"/>
    <n v="0"/>
  </r>
  <r>
    <x v="338"/>
    <s v="Sandały letnie Advanced"/>
    <s v="Obuwie"/>
    <x v="4"/>
    <n v="0"/>
    <n v="173.2"/>
    <n v="0"/>
  </r>
  <r>
    <x v="338"/>
    <s v="Sandały letnie Advanced"/>
    <s v="Obuwie"/>
    <x v="5"/>
    <n v="0"/>
    <n v="172.22"/>
    <n v="0"/>
  </r>
  <r>
    <x v="338"/>
    <s v="Sandały letnie Advanced"/>
    <s v="Obuwie"/>
    <x v="6"/>
    <n v="6"/>
    <n v="178.97"/>
    <n v="1073.82"/>
  </r>
  <r>
    <x v="338"/>
    <s v="Sandały letnie Advanced"/>
    <s v="Obuwie"/>
    <x v="7"/>
    <n v="5"/>
    <n v="168.5"/>
    <n v="842.5"/>
  </r>
  <r>
    <x v="338"/>
    <s v="Sandały letnie Advanced"/>
    <s v="Obuwie"/>
    <x v="8"/>
    <n v="2"/>
    <n v="180.97"/>
    <n v="361.94"/>
  </r>
  <r>
    <x v="338"/>
    <s v="Sandały letnie Advanced"/>
    <s v="Obuwie"/>
    <x v="9"/>
    <n v="5"/>
    <n v="178.97"/>
    <n v="894.85"/>
  </r>
  <r>
    <x v="338"/>
    <s v="Sandały letnie Advanced"/>
    <s v="Obuwie"/>
    <x v="10"/>
    <n v="7"/>
    <n v="182.18"/>
    <n v="1275.26"/>
  </r>
  <r>
    <x v="338"/>
    <s v="Sandały letnie Advanced"/>
    <s v="Obuwie"/>
    <x v="11"/>
    <n v="0"/>
    <n v="172.33"/>
    <n v="0"/>
  </r>
  <r>
    <x v="338"/>
    <s v="Sandały letnie Advanced"/>
    <s v="Obuwie"/>
    <x v="12"/>
    <n v="6"/>
    <n v="174.02"/>
    <n v="1044.1200000000001"/>
  </r>
  <r>
    <x v="338"/>
    <s v="Sandały letnie Advanced"/>
    <s v="Obuwie"/>
    <x v="13"/>
    <n v="4"/>
    <n v="183.94"/>
    <n v="735.76"/>
  </r>
  <r>
    <x v="338"/>
    <s v="Sandały letnie Advanced"/>
    <s v="Obuwie"/>
    <x v="14"/>
    <n v="0"/>
    <n v="173.73"/>
    <n v="0"/>
  </r>
  <r>
    <x v="338"/>
    <s v="Sandały letnie Advanced"/>
    <s v="Obuwie"/>
    <x v="15"/>
    <n v="0"/>
    <n v="176.62"/>
    <n v="0"/>
  </r>
  <r>
    <x v="338"/>
    <s v="Sandały letnie Advanced"/>
    <s v="Obuwie"/>
    <x v="16"/>
    <n v="0"/>
    <n v="172.12"/>
    <n v="0"/>
  </r>
  <r>
    <x v="338"/>
    <s v="Sandały letnie Advanced"/>
    <s v="Obuwie"/>
    <x v="17"/>
    <n v="7"/>
    <n v="177.97"/>
    <n v="1245.79"/>
  </r>
  <r>
    <x v="338"/>
    <s v="Sandały letnie Advanced"/>
    <s v="Obuwie"/>
    <x v="18"/>
    <n v="2"/>
    <n v="183.73"/>
    <n v="367.46"/>
  </r>
  <r>
    <x v="338"/>
    <s v="Sandały letnie Advanced"/>
    <s v="Obuwie"/>
    <x v="19"/>
    <n v="6"/>
    <n v="180.36"/>
    <n v="1082.1600000000001"/>
  </r>
  <r>
    <x v="338"/>
    <s v="Sandały letnie Advanced"/>
    <s v="Obuwie"/>
    <x v="20"/>
    <n v="7"/>
    <n v="180.41"/>
    <n v="1262.8699999999999"/>
  </r>
  <r>
    <x v="338"/>
    <s v="Sandały letnie Advanced"/>
    <s v="Obuwie"/>
    <x v="21"/>
    <n v="0"/>
    <n v="177.96"/>
    <n v="0"/>
  </r>
  <r>
    <x v="338"/>
    <s v="Sandały letnie Advanced"/>
    <s v="Obuwie"/>
    <x v="22"/>
    <n v="4"/>
    <n v="178.62"/>
    <n v="714.48"/>
  </r>
  <r>
    <x v="338"/>
    <s v="Sandały letnie Advanced"/>
    <s v="Obuwie"/>
    <x v="23"/>
    <n v="9"/>
    <n v="178.67"/>
    <n v="1608.03"/>
  </r>
  <r>
    <x v="339"/>
    <s v="Segregator A4 Plus"/>
    <s v="Artykuły biurowe"/>
    <x v="0"/>
    <n v="16"/>
    <n v="27.28"/>
    <n v="436.48"/>
  </r>
  <r>
    <x v="339"/>
    <s v="Segregator A4 Plus"/>
    <s v="Artykuły biurowe"/>
    <x v="1"/>
    <n v="6"/>
    <n v="26.65"/>
    <n v="159.89999999999998"/>
  </r>
  <r>
    <x v="339"/>
    <s v="Segregator A4 Plus"/>
    <s v="Artykuły biurowe"/>
    <x v="2"/>
    <n v="5"/>
    <n v="26.48"/>
    <n v="132.4"/>
  </r>
  <r>
    <x v="339"/>
    <s v="Segregator A4 Plus"/>
    <s v="Artykuły biurowe"/>
    <x v="3"/>
    <n v="12"/>
    <n v="27.19"/>
    <n v="326.28000000000003"/>
  </r>
  <r>
    <x v="339"/>
    <s v="Segregator A4 Plus"/>
    <s v="Artykuły biurowe"/>
    <x v="4"/>
    <n v="0"/>
    <n v="25.26"/>
    <n v="0"/>
  </r>
  <r>
    <x v="339"/>
    <s v="Segregator A4 Plus"/>
    <s v="Artykuły biurowe"/>
    <x v="5"/>
    <n v="34"/>
    <n v="25.05"/>
    <n v="851.7"/>
  </r>
  <r>
    <x v="339"/>
    <s v="Segregator A4 Plus"/>
    <s v="Artykuły biurowe"/>
    <x v="6"/>
    <n v="16"/>
    <n v="24.96"/>
    <n v="399.36"/>
  </r>
  <r>
    <x v="339"/>
    <s v="Segregator A4 Plus"/>
    <s v="Artykuły biurowe"/>
    <x v="7"/>
    <n v="0"/>
    <n v="26.36"/>
    <n v="0"/>
  </r>
  <r>
    <x v="339"/>
    <s v="Segregator A4 Plus"/>
    <s v="Artykuły biurowe"/>
    <x v="8"/>
    <n v="6"/>
    <n v="26.61"/>
    <n v="159.66"/>
  </r>
  <r>
    <x v="339"/>
    <s v="Segregator A4 Plus"/>
    <s v="Artykuły biurowe"/>
    <x v="9"/>
    <n v="0"/>
    <n v="26.14"/>
    <n v="0"/>
  </r>
  <r>
    <x v="339"/>
    <s v="Segregator A4 Plus"/>
    <s v="Artykuły biurowe"/>
    <x v="10"/>
    <n v="11"/>
    <n v="27.06"/>
    <n v="297.65999999999997"/>
  </r>
  <r>
    <x v="339"/>
    <s v="Segregator A4 Plus"/>
    <s v="Artykuły biurowe"/>
    <x v="11"/>
    <n v="25"/>
    <n v="26.53"/>
    <n v="663.25"/>
  </r>
  <r>
    <x v="339"/>
    <s v="Segregator A4 Plus"/>
    <s v="Artykuły biurowe"/>
    <x v="12"/>
    <n v="2"/>
    <n v="25.48"/>
    <n v="50.96"/>
  </r>
  <r>
    <x v="339"/>
    <s v="Segregator A4 Plus"/>
    <s v="Artykuły biurowe"/>
    <x v="13"/>
    <n v="6"/>
    <n v="24.98"/>
    <n v="149.88"/>
  </r>
  <r>
    <x v="339"/>
    <s v="Segregator A4 Plus"/>
    <s v="Artykuły biurowe"/>
    <x v="14"/>
    <n v="9"/>
    <n v="25.96"/>
    <n v="233.64000000000001"/>
  </r>
  <r>
    <x v="339"/>
    <s v="Segregator A4 Plus"/>
    <s v="Artykuły biurowe"/>
    <x v="15"/>
    <n v="13"/>
    <n v="25.52"/>
    <n v="331.76"/>
  </r>
  <r>
    <x v="339"/>
    <s v="Segregator A4 Plus"/>
    <s v="Artykuły biurowe"/>
    <x v="16"/>
    <n v="10"/>
    <n v="26.72"/>
    <n v="267.2"/>
  </r>
  <r>
    <x v="339"/>
    <s v="Segregator A4 Plus"/>
    <s v="Artykuły biurowe"/>
    <x v="17"/>
    <n v="18"/>
    <n v="26.66"/>
    <n v="479.88"/>
  </r>
  <r>
    <x v="339"/>
    <s v="Segregator A4 Plus"/>
    <s v="Artykuły biurowe"/>
    <x v="18"/>
    <n v="29"/>
    <n v="25.41"/>
    <n v="736.89"/>
  </r>
  <r>
    <x v="339"/>
    <s v="Segregator A4 Plus"/>
    <s v="Artykuły biurowe"/>
    <x v="19"/>
    <n v="0"/>
    <n v="25.11"/>
    <n v="0"/>
  </r>
  <r>
    <x v="339"/>
    <s v="Segregator A4 Plus"/>
    <s v="Artykuły biurowe"/>
    <x v="20"/>
    <n v="13"/>
    <n v="27.43"/>
    <n v="356.59"/>
  </r>
  <r>
    <x v="339"/>
    <s v="Segregator A4 Plus"/>
    <s v="Artykuły biurowe"/>
    <x v="21"/>
    <n v="0"/>
    <n v="26.91"/>
    <n v="0"/>
  </r>
  <r>
    <x v="339"/>
    <s v="Segregator A4 Plus"/>
    <s v="Artykuły biurowe"/>
    <x v="22"/>
    <n v="0"/>
    <n v="27.46"/>
    <n v="0"/>
  </r>
  <r>
    <x v="339"/>
    <s v="Segregator A4 Plus"/>
    <s v="Artykuły biurowe"/>
    <x v="23"/>
    <n v="0"/>
    <n v="26.25"/>
    <n v="0"/>
  </r>
  <r>
    <x v="340"/>
    <s v="Lampa biurkowa XL"/>
    <s v="Oświetlenie"/>
    <x v="0"/>
    <n v="2"/>
    <n v="274.82"/>
    <n v="549.64"/>
  </r>
  <r>
    <x v="340"/>
    <s v="Lampa biurkowa XL"/>
    <s v="Oświetlenie"/>
    <x v="1"/>
    <n v="2"/>
    <n v="264.77"/>
    <n v="529.54"/>
  </r>
  <r>
    <x v="340"/>
    <s v="Lampa biurkowa XL"/>
    <s v="Oświetlenie"/>
    <x v="2"/>
    <n v="2"/>
    <n v="265.07"/>
    <n v="530.14"/>
  </r>
  <r>
    <x v="340"/>
    <s v="Lampa biurkowa XL"/>
    <s v="Oświetlenie"/>
    <x v="3"/>
    <n v="2"/>
    <n v="273.66000000000003"/>
    <n v="547.32000000000005"/>
  </r>
  <r>
    <x v="340"/>
    <s v="Lampa biurkowa XL"/>
    <s v="Oświetlenie"/>
    <x v="4"/>
    <n v="2"/>
    <n v="272.10000000000002"/>
    <n v="544.20000000000005"/>
  </r>
  <r>
    <x v="340"/>
    <s v="Lampa biurkowa XL"/>
    <s v="Oświetlenie"/>
    <x v="5"/>
    <n v="2"/>
    <n v="265.87"/>
    <n v="531.74"/>
  </r>
  <r>
    <x v="340"/>
    <s v="Lampa biurkowa XL"/>
    <s v="Oświetlenie"/>
    <x v="6"/>
    <n v="2"/>
    <n v="255.25"/>
    <n v="510.5"/>
  </r>
  <r>
    <x v="340"/>
    <s v="Lampa biurkowa XL"/>
    <s v="Oświetlenie"/>
    <x v="7"/>
    <n v="2"/>
    <n v="257.32"/>
    <n v="514.64"/>
  </r>
  <r>
    <x v="340"/>
    <s v="Lampa biurkowa XL"/>
    <s v="Oświetlenie"/>
    <x v="8"/>
    <n v="2"/>
    <n v="272.39"/>
    <n v="544.78"/>
  </r>
  <r>
    <x v="340"/>
    <s v="Lampa biurkowa XL"/>
    <s v="Oświetlenie"/>
    <x v="9"/>
    <n v="2"/>
    <n v="270.58999999999997"/>
    <n v="541.17999999999995"/>
  </r>
  <r>
    <x v="340"/>
    <s v="Lampa biurkowa XL"/>
    <s v="Oświetlenie"/>
    <x v="10"/>
    <n v="2"/>
    <n v="258.8"/>
    <n v="517.6"/>
  </r>
  <r>
    <x v="340"/>
    <s v="Lampa biurkowa XL"/>
    <s v="Oświetlenie"/>
    <x v="11"/>
    <n v="2"/>
    <n v="270.51"/>
    <n v="541.02"/>
  </r>
  <r>
    <x v="340"/>
    <s v="Lampa biurkowa XL"/>
    <s v="Oświetlenie"/>
    <x v="12"/>
    <n v="2"/>
    <n v="261.68"/>
    <n v="523.36"/>
  </r>
  <r>
    <x v="340"/>
    <s v="Lampa biurkowa XL"/>
    <s v="Oświetlenie"/>
    <x v="13"/>
    <n v="2"/>
    <n v="259.85000000000002"/>
    <n v="519.70000000000005"/>
  </r>
  <r>
    <x v="340"/>
    <s v="Lampa biurkowa XL"/>
    <s v="Oświetlenie"/>
    <x v="14"/>
    <n v="2"/>
    <n v="277.43"/>
    <n v="554.86"/>
  </r>
  <r>
    <x v="340"/>
    <s v="Lampa biurkowa XL"/>
    <s v="Oświetlenie"/>
    <x v="15"/>
    <n v="2"/>
    <n v="263.06"/>
    <n v="526.12"/>
  </r>
  <r>
    <x v="340"/>
    <s v="Lampa biurkowa XL"/>
    <s v="Oświetlenie"/>
    <x v="16"/>
    <n v="2"/>
    <n v="260.51"/>
    <n v="521.02"/>
  </r>
  <r>
    <x v="340"/>
    <s v="Lampa biurkowa XL"/>
    <s v="Oświetlenie"/>
    <x v="17"/>
    <n v="2"/>
    <n v="272.86"/>
    <n v="545.72"/>
  </r>
  <r>
    <x v="340"/>
    <s v="Lampa biurkowa XL"/>
    <s v="Oświetlenie"/>
    <x v="18"/>
    <n v="2"/>
    <n v="259.57"/>
    <n v="519.14"/>
  </r>
  <r>
    <x v="340"/>
    <s v="Lampa biurkowa XL"/>
    <s v="Oświetlenie"/>
    <x v="19"/>
    <n v="3"/>
    <n v="261.27"/>
    <n v="783.81"/>
  </r>
  <r>
    <x v="340"/>
    <s v="Lampa biurkowa XL"/>
    <s v="Oświetlenie"/>
    <x v="20"/>
    <n v="2"/>
    <n v="259.45999999999998"/>
    <n v="518.91999999999996"/>
  </r>
  <r>
    <x v="340"/>
    <s v="Lampa biurkowa XL"/>
    <s v="Oświetlenie"/>
    <x v="21"/>
    <n v="3"/>
    <n v="262.92"/>
    <n v="788.76"/>
  </r>
  <r>
    <x v="340"/>
    <s v="Lampa biurkowa XL"/>
    <s v="Oświetlenie"/>
    <x v="22"/>
    <n v="3"/>
    <n v="254.27"/>
    <n v="762.81000000000006"/>
  </r>
  <r>
    <x v="340"/>
    <s v="Lampa biurkowa XL"/>
    <s v="Oświetlenie"/>
    <x v="23"/>
    <n v="2"/>
    <n v="254.39"/>
    <n v="508.78"/>
  </r>
  <r>
    <x v="341"/>
    <s v="Kozaki zimowe Compact"/>
    <s v="Obuwie"/>
    <x v="0"/>
    <n v="7"/>
    <n v="304.18"/>
    <n v="2129.2600000000002"/>
  </r>
  <r>
    <x v="341"/>
    <s v="Kozaki zimowe Compact"/>
    <s v="Obuwie"/>
    <x v="1"/>
    <n v="8"/>
    <n v="307.52999999999997"/>
    <n v="2460.2399999999998"/>
  </r>
  <r>
    <x v="341"/>
    <s v="Kozaki zimowe Compact"/>
    <s v="Obuwie"/>
    <x v="2"/>
    <n v="7"/>
    <n v="303.48"/>
    <n v="2124.36"/>
  </r>
  <r>
    <x v="341"/>
    <s v="Kozaki zimowe Compact"/>
    <s v="Obuwie"/>
    <x v="3"/>
    <n v="7"/>
    <n v="304.33999999999997"/>
    <n v="2130.3799999999997"/>
  </r>
  <r>
    <x v="341"/>
    <s v="Kozaki zimowe Compact"/>
    <s v="Obuwie"/>
    <x v="4"/>
    <n v="8"/>
    <n v="331.07"/>
    <n v="2648.56"/>
  </r>
  <r>
    <x v="341"/>
    <s v="Kozaki zimowe Compact"/>
    <s v="Obuwie"/>
    <x v="5"/>
    <n v="6"/>
    <n v="324.64"/>
    <n v="1947.84"/>
  </r>
  <r>
    <x v="341"/>
    <s v="Kozaki zimowe Compact"/>
    <s v="Obuwie"/>
    <x v="6"/>
    <n v="6"/>
    <n v="309.55"/>
    <n v="1857.3000000000002"/>
  </r>
  <r>
    <x v="341"/>
    <s v="Kozaki zimowe Compact"/>
    <s v="Obuwie"/>
    <x v="7"/>
    <n v="6"/>
    <n v="315.2"/>
    <n v="1891.1999999999998"/>
  </r>
  <r>
    <x v="341"/>
    <s v="Kozaki zimowe Compact"/>
    <s v="Obuwie"/>
    <x v="8"/>
    <n v="6"/>
    <n v="317.39999999999998"/>
    <n v="1904.3999999999999"/>
  </r>
  <r>
    <x v="341"/>
    <s v="Kozaki zimowe Compact"/>
    <s v="Obuwie"/>
    <x v="9"/>
    <n v="8"/>
    <n v="325.05"/>
    <n v="2600.4"/>
  </r>
  <r>
    <x v="341"/>
    <s v="Kozaki zimowe Compact"/>
    <s v="Obuwie"/>
    <x v="10"/>
    <n v="8"/>
    <n v="309.05"/>
    <n v="2472.4"/>
  </r>
  <r>
    <x v="341"/>
    <s v="Kozaki zimowe Compact"/>
    <s v="Obuwie"/>
    <x v="11"/>
    <n v="8"/>
    <n v="328.68"/>
    <n v="2629.44"/>
  </r>
  <r>
    <x v="341"/>
    <s v="Kozaki zimowe Compact"/>
    <s v="Obuwie"/>
    <x v="12"/>
    <n v="10"/>
    <n v="308.38"/>
    <n v="3083.8"/>
  </r>
  <r>
    <x v="341"/>
    <s v="Kozaki zimowe Compact"/>
    <s v="Obuwie"/>
    <x v="13"/>
    <n v="9"/>
    <n v="313.39"/>
    <n v="2820.5099999999998"/>
  </r>
  <r>
    <x v="341"/>
    <s v="Kozaki zimowe Compact"/>
    <s v="Obuwie"/>
    <x v="14"/>
    <n v="8"/>
    <n v="307.41000000000003"/>
    <n v="2459.2800000000002"/>
  </r>
  <r>
    <x v="341"/>
    <s v="Kozaki zimowe Compact"/>
    <s v="Obuwie"/>
    <x v="15"/>
    <n v="8"/>
    <n v="305.89999999999998"/>
    <n v="2447.1999999999998"/>
  </r>
  <r>
    <x v="341"/>
    <s v="Kozaki zimowe Compact"/>
    <s v="Obuwie"/>
    <x v="16"/>
    <n v="9"/>
    <n v="311.04000000000002"/>
    <n v="2799.36"/>
  </r>
  <r>
    <x v="341"/>
    <s v="Kozaki zimowe Compact"/>
    <s v="Obuwie"/>
    <x v="17"/>
    <n v="9"/>
    <n v="304.27999999999997"/>
    <n v="2738.5199999999995"/>
  </r>
  <r>
    <x v="341"/>
    <s v="Kozaki zimowe Compact"/>
    <s v="Obuwie"/>
    <x v="18"/>
    <n v="6"/>
    <n v="310.41000000000003"/>
    <n v="1862.46"/>
  </r>
  <r>
    <x v="341"/>
    <s v="Kozaki zimowe Compact"/>
    <s v="Obuwie"/>
    <x v="19"/>
    <n v="8"/>
    <n v="328.34"/>
    <n v="2626.72"/>
  </r>
  <r>
    <x v="341"/>
    <s v="Kozaki zimowe Compact"/>
    <s v="Obuwie"/>
    <x v="20"/>
    <n v="7"/>
    <n v="329.23"/>
    <n v="2304.61"/>
  </r>
  <r>
    <x v="341"/>
    <s v="Kozaki zimowe Compact"/>
    <s v="Obuwie"/>
    <x v="21"/>
    <n v="9"/>
    <n v="329.92"/>
    <n v="2969.28"/>
  </r>
  <r>
    <x v="341"/>
    <s v="Kozaki zimowe Compact"/>
    <s v="Obuwie"/>
    <x v="22"/>
    <n v="9"/>
    <n v="321.05"/>
    <n v="2889.4500000000003"/>
  </r>
  <r>
    <x v="341"/>
    <s v="Kozaki zimowe Compact"/>
    <s v="Obuwie"/>
    <x v="23"/>
    <n v="9"/>
    <n v="312.83"/>
    <n v="2815.47"/>
  </r>
  <r>
    <x v="342"/>
    <s v="Sweter wełniany Plus"/>
    <s v="Odzież"/>
    <x v="0"/>
    <n v="29"/>
    <n v="168.73"/>
    <n v="4893.17"/>
  </r>
  <r>
    <x v="342"/>
    <s v="Sweter wełniany Plus"/>
    <s v="Odzież"/>
    <x v="1"/>
    <n v="42"/>
    <n v="172.9"/>
    <n v="7261.8"/>
  </r>
  <r>
    <x v="342"/>
    <s v="Sweter wełniany Plus"/>
    <s v="Odzież"/>
    <x v="2"/>
    <n v="89"/>
    <n v="164.44"/>
    <n v="14635.16"/>
  </r>
  <r>
    <x v="342"/>
    <s v="Sweter wełniany Plus"/>
    <s v="Odzież"/>
    <x v="3"/>
    <n v="145"/>
    <n v="172.61"/>
    <n v="25028.45"/>
  </r>
  <r>
    <x v="342"/>
    <s v="Sweter wełniany Plus"/>
    <s v="Odzież"/>
    <x v="4"/>
    <n v="182"/>
    <n v="174.31"/>
    <n v="31724.420000000002"/>
  </r>
  <r>
    <x v="342"/>
    <s v="Sweter wełniany Plus"/>
    <s v="Odzież"/>
    <x v="5"/>
    <n v="204"/>
    <n v="169.59"/>
    <n v="34596.36"/>
  </r>
  <r>
    <x v="342"/>
    <s v="Sweter wełniany Plus"/>
    <s v="Odzież"/>
    <x v="6"/>
    <n v="162"/>
    <n v="159.9"/>
    <n v="25903.8"/>
  </r>
  <r>
    <x v="342"/>
    <s v="Sweter wełniany Plus"/>
    <s v="Odzież"/>
    <x v="7"/>
    <n v="132"/>
    <n v="173.31"/>
    <n v="22876.920000000002"/>
  </r>
  <r>
    <x v="342"/>
    <s v="Sweter wełniany Plus"/>
    <s v="Odzież"/>
    <x v="8"/>
    <n v="99"/>
    <n v="173.16"/>
    <n v="17142.84"/>
  </r>
  <r>
    <x v="342"/>
    <s v="Sweter wełniany Plus"/>
    <s v="Odzież"/>
    <x v="9"/>
    <n v="63"/>
    <n v="175.75"/>
    <n v="11072.25"/>
  </r>
  <r>
    <x v="342"/>
    <s v="Sweter wełniany Plus"/>
    <s v="Odzież"/>
    <x v="10"/>
    <n v="29"/>
    <n v="170.45"/>
    <n v="4943.0499999999993"/>
  </r>
  <r>
    <x v="342"/>
    <s v="Sweter wełniany Plus"/>
    <s v="Odzież"/>
    <x v="11"/>
    <n v="18"/>
    <n v="169.59"/>
    <n v="3052.62"/>
  </r>
  <r>
    <x v="342"/>
    <s v="Sweter wełniany Plus"/>
    <s v="Odzież"/>
    <x v="12"/>
    <n v="30"/>
    <n v="171.43"/>
    <n v="5142.9000000000005"/>
  </r>
  <r>
    <x v="342"/>
    <s v="Sweter wełniany Plus"/>
    <s v="Odzież"/>
    <x v="13"/>
    <n v="43"/>
    <n v="169.23"/>
    <n v="7276.8899999999994"/>
  </r>
  <r>
    <x v="342"/>
    <s v="Sweter wełniany Plus"/>
    <s v="Odzież"/>
    <x v="14"/>
    <n v="80"/>
    <n v="163.41999999999999"/>
    <n v="13073.599999999999"/>
  </r>
  <r>
    <x v="342"/>
    <s v="Sweter wełniany Plus"/>
    <s v="Odzież"/>
    <x v="15"/>
    <n v="138"/>
    <n v="172.07"/>
    <n v="23745.66"/>
  </r>
  <r>
    <x v="342"/>
    <s v="Sweter wełniany Plus"/>
    <s v="Odzież"/>
    <x v="16"/>
    <n v="113"/>
    <n v="166.75"/>
    <n v="18842.75"/>
  </r>
  <r>
    <x v="342"/>
    <s v="Sweter wełniany Plus"/>
    <s v="Odzież"/>
    <x v="17"/>
    <n v="153"/>
    <n v="162.72"/>
    <n v="24896.16"/>
  </r>
  <r>
    <x v="342"/>
    <s v="Sweter wełniany Plus"/>
    <s v="Odzież"/>
    <x v="18"/>
    <n v="224"/>
    <n v="165.87"/>
    <n v="37154.880000000005"/>
  </r>
  <r>
    <x v="342"/>
    <s v="Sweter wełniany Plus"/>
    <s v="Odzież"/>
    <x v="19"/>
    <n v="164"/>
    <n v="164.14"/>
    <n v="26918.959999999999"/>
  </r>
  <r>
    <x v="342"/>
    <s v="Sweter wełniany Plus"/>
    <s v="Odzież"/>
    <x v="20"/>
    <n v="127"/>
    <n v="171.09"/>
    <n v="21728.43"/>
  </r>
  <r>
    <x v="342"/>
    <s v="Sweter wełniany Plus"/>
    <s v="Odzież"/>
    <x v="21"/>
    <n v="67"/>
    <n v="172.79"/>
    <n v="11576.93"/>
  </r>
  <r>
    <x v="342"/>
    <s v="Sweter wełniany Plus"/>
    <s v="Odzież"/>
    <x v="22"/>
    <n v="30"/>
    <n v="166.36"/>
    <n v="4990.8"/>
  </r>
  <r>
    <x v="342"/>
    <s v="Sweter wełniany Plus"/>
    <s v="Odzież"/>
    <x v="23"/>
    <n v="33"/>
    <n v="170.41"/>
    <n v="5623.53"/>
  </r>
  <r>
    <x v="343"/>
    <s v="Gra planszowa Mini"/>
    <s v="Zabawki"/>
    <x v="0"/>
    <n v="25"/>
    <n v="101.79"/>
    <n v="2544.75"/>
  </r>
  <r>
    <x v="343"/>
    <s v="Gra planszowa Mini"/>
    <s v="Zabawki"/>
    <x v="1"/>
    <n v="27"/>
    <n v="95.86"/>
    <n v="2588.2199999999998"/>
  </r>
  <r>
    <x v="343"/>
    <s v="Gra planszowa Mini"/>
    <s v="Zabawki"/>
    <x v="2"/>
    <n v="12"/>
    <n v="100.39"/>
    <n v="1204.68"/>
  </r>
  <r>
    <x v="343"/>
    <s v="Gra planszowa Mini"/>
    <s v="Zabawki"/>
    <x v="3"/>
    <n v="8"/>
    <n v="97.48"/>
    <n v="779.84"/>
  </r>
  <r>
    <x v="343"/>
    <s v="Gra planszowa Mini"/>
    <s v="Zabawki"/>
    <x v="4"/>
    <n v="2"/>
    <n v="97.37"/>
    <n v="194.74"/>
  </r>
  <r>
    <x v="343"/>
    <s v="Gra planszowa Mini"/>
    <s v="Zabawki"/>
    <x v="5"/>
    <n v="1"/>
    <n v="100.42"/>
    <n v="100.42"/>
  </r>
  <r>
    <x v="343"/>
    <s v="Gra planszowa Mini"/>
    <s v="Zabawki"/>
    <x v="6"/>
    <n v="3"/>
    <n v="103.19"/>
    <n v="309.57"/>
  </r>
  <r>
    <x v="343"/>
    <s v="Gra planszowa Mini"/>
    <s v="Zabawki"/>
    <x v="7"/>
    <n v="7"/>
    <n v="103.86"/>
    <n v="727.02"/>
  </r>
  <r>
    <x v="343"/>
    <s v="Gra planszowa Mini"/>
    <s v="Zabawki"/>
    <x v="8"/>
    <n v="15"/>
    <n v="101.34"/>
    <n v="1520.1000000000001"/>
  </r>
  <r>
    <x v="343"/>
    <s v="Gra planszowa Mini"/>
    <s v="Zabawki"/>
    <x v="9"/>
    <n v="20"/>
    <n v="94.65"/>
    <n v="1893"/>
  </r>
  <r>
    <x v="343"/>
    <s v="Gra planszowa Mini"/>
    <s v="Zabawki"/>
    <x v="10"/>
    <n v="31"/>
    <n v="94.76"/>
    <n v="2937.56"/>
  </r>
  <r>
    <x v="343"/>
    <s v="Gra planszowa Mini"/>
    <s v="Zabawki"/>
    <x v="11"/>
    <n v="28"/>
    <n v="94.73"/>
    <n v="2652.44"/>
  </r>
  <r>
    <x v="343"/>
    <s v="Gra planszowa Mini"/>
    <s v="Zabawki"/>
    <x v="12"/>
    <n v="22"/>
    <n v="103.8"/>
    <n v="2283.6"/>
  </r>
  <r>
    <x v="343"/>
    <s v="Gra planszowa Mini"/>
    <s v="Zabawki"/>
    <x v="13"/>
    <n v="17"/>
    <n v="95.54"/>
    <n v="1624.18"/>
  </r>
  <r>
    <x v="343"/>
    <s v="Gra planszowa Mini"/>
    <s v="Zabawki"/>
    <x v="14"/>
    <n v="16"/>
    <n v="97.31"/>
    <n v="1556.96"/>
  </r>
  <r>
    <x v="343"/>
    <s v="Gra planszowa Mini"/>
    <s v="Zabawki"/>
    <x v="15"/>
    <n v="6"/>
    <n v="96.71"/>
    <n v="580.26"/>
  </r>
  <r>
    <x v="343"/>
    <s v="Gra planszowa Mini"/>
    <s v="Zabawki"/>
    <x v="16"/>
    <n v="2"/>
    <n v="103.28"/>
    <n v="206.56"/>
  </r>
  <r>
    <x v="343"/>
    <s v="Gra planszowa Mini"/>
    <s v="Zabawki"/>
    <x v="17"/>
    <n v="1"/>
    <n v="98.48"/>
    <n v="98.48"/>
  </r>
  <r>
    <x v="343"/>
    <s v="Gra planszowa Mini"/>
    <s v="Zabawki"/>
    <x v="18"/>
    <n v="2"/>
    <n v="100.04"/>
    <n v="200.08"/>
  </r>
  <r>
    <x v="343"/>
    <s v="Gra planszowa Mini"/>
    <s v="Zabawki"/>
    <x v="19"/>
    <n v="7"/>
    <n v="96.11"/>
    <n v="672.77"/>
  </r>
  <r>
    <x v="343"/>
    <s v="Gra planszowa Mini"/>
    <s v="Zabawki"/>
    <x v="20"/>
    <n v="15"/>
    <n v="100.74"/>
    <n v="1511.1"/>
  </r>
  <r>
    <x v="343"/>
    <s v="Gra planszowa Mini"/>
    <s v="Zabawki"/>
    <x v="21"/>
    <n v="23"/>
    <n v="103.23"/>
    <n v="2374.29"/>
  </r>
  <r>
    <x v="343"/>
    <s v="Gra planszowa Mini"/>
    <s v="Zabawki"/>
    <x v="22"/>
    <n v="25"/>
    <n v="95.98"/>
    <n v="2399.5"/>
  </r>
  <r>
    <x v="343"/>
    <s v="Gra planszowa Mini"/>
    <s v="Zabawki"/>
    <x v="23"/>
    <n v="28"/>
    <n v="94.62"/>
    <n v="2649.36"/>
  </r>
  <r>
    <x v="344"/>
    <s v="Lampion ogrodowy"/>
    <s v="Oświetlenie"/>
    <x v="0"/>
    <n v="1"/>
    <n v="214.26"/>
    <n v="214.26"/>
  </r>
  <r>
    <x v="344"/>
    <s v="Lampion ogrodowy"/>
    <s v="Oświetlenie"/>
    <x v="1"/>
    <n v="2"/>
    <n v="209.32"/>
    <n v="418.64"/>
  </r>
  <r>
    <x v="344"/>
    <s v="Lampion ogrodowy"/>
    <s v="Oświetlenie"/>
    <x v="2"/>
    <n v="2"/>
    <n v="208.83"/>
    <n v="417.66"/>
  </r>
  <r>
    <x v="344"/>
    <s v="Lampion ogrodowy"/>
    <s v="Oświetlenie"/>
    <x v="3"/>
    <n v="5"/>
    <n v="214.17"/>
    <n v="1070.8499999999999"/>
  </r>
  <r>
    <x v="344"/>
    <s v="Lampion ogrodowy"/>
    <s v="Oświetlenie"/>
    <x v="4"/>
    <n v="4"/>
    <n v="207.27"/>
    <n v="829.08"/>
  </r>
  <r>
    <x v="344"/>
    <s v="Lampion ogrodowy"/>
    <s v="Oświetlenie"/>
    <x v="5"/>
    <n v="6"/>
    <n v="223.33"/>
    <n v="1339.98"/>
  </r>
  <r>
    <x v="344"/>
    <s v="Lampion ogrodowy"/>
    <s v="Oświetlenie"/>
    <x v="6"/>
    <n v="7"/>
    <n v="209.61"/>
    <n v="1467.27"/>
  </r>
  <r>
    <x v="344"/>
    <s v="Lampion ogrodowy"/>
    <s v="Oświetlenie"/>
    <x v="7"/>
    <n v="9"/>
    <n v="206.63"/>
    <n v="1859.67"/>
  </r>
  <r>
    <x v="344"/>
    <s v="Lampion ogrodowy"/>
    <s v="Oświetlenie"/>
    <x v="8"/>
    <n v="6"/>
    <n v="211.56"/>
    <n v="1269.3600000000001"/>
  </r>
  <r>
    <x v="344"/>
    <s v="Lampion ogrodowy"/>
    <s v="Oświetlenie"/>
    <x v="9"/>
    <n v="5"/>
    <n v="225.22"/>
    <n v="1126.0999999999999"/>
  </r>
  <r>
    <x v="344"/>
    <s v="Lampion ogrodowy"/>
    <s v="Oświetlenie"/>
    <x v="10"/>
    <n v="3"/>
    <n v="226.24"/>
    <n v="678.72"/>
  </r>
  <r>
    <x v="344"/>
    <s v="Lampion ogrodowy"/>
    <s v="Oświetlenie"/>
    <x v="11"/>
    <n v="2"/>
    <n v="214.72"/>
    <n v="429.44"/>
  </r>
  <r>
    <x v="344"/>
    <s v="Lampion ogrodowy"/>
    <s v="Oświetlenie"/>
    <x v="12"/>
    <n v="1"/>
    <n v="207.26"/>
    <n v="207.26"/>
  </r>
  <r>
    <x v="344"/>
    <s v="Lampion ogrodowy"/>
    <s v="Oświetlenie"/>
    <x v="13"/>
    <n v="2"/>
    <n v="208.3"/>
    <n v="416.6"/>
  </r>
  <r>
    <x v="344"/>
    <s v="Lampion ogrodowy"/>
    <s v="Oświetlenie"/>
    <x v="14"/>
    <n v="2"/>
    <n v="209.85"/>
    <n v="419.7"/>
  </r>
  <r>
    <x v="344"/>
    <s v="Lampion ogrodowy"/>
    <s v="Oświetlenie"/>
    <x v="15"/>
    <n v="4"/>
    <n v="222.84"/>
    <n v="891.36"/>
  </r>
  <r>
    <x v="344"/>
    <s v="Lampion ogrodowy"/>
    <s v="Oświetlenie"/>
    <x v="16"/>
    <n v="5"/>
    <n v="215.72"/>
    <n v="1078.5999999999999"/>
  </r>
  <r>
    <x v="344"/>
    <s v="Lampion ogrodowy"/>
    <s v="Oświetlenie"/>
    <x v="17"/>
    <n v="8"/>
    <n v="217.16"/>
    <n v="1737.28"/>
  </r>
  <r>
    <x v="344"/>
    <s v="Lampion ogrodowy"/>
    <s v="Oświetlenie"/>
    <x v="18"/>
    <n v="10"/>
    <n v="224.07"/>
    <n v="2240.6999999999998"/>
  </r>
  <r>
    <x v="344"/>
    <s v="Lampion ogrodowy"/>
    <s v="Oświetlenie"/>
    <x v="19"/>
    <n v="8"/>
    <n v="212.35"/>
    <n v="1698.8"/>
  </r>
  <r>
    <x v="344"/>
    <s v="Lampion ogrodowy"/>
    <s v="Oświetlenie"/>
    <x v="20"/>
    <n v="4"/>
    <n v="212.89"/>
    <n v="851.56"/>
  </r>
  <r>
    <x v="344"/>
    <s v="Lampion ogrodowy"/>
    <s v="Oświetlenie"/>
    <x v="21"/>
    <n v="5"/>
    <n v="219.04"/>
    <n v="1095.2"/>
  </r>
  <r>
    <x v="344"/>
    <s v="Lampion ogrodowy"/>
    <s v="Oświetlenie"/>
    <x v="22"/>
    <n v="2"/>
    <n v="222.91"/>
    <n v="445.82"/>
  </r>
  <r>
    <x v="344"/>
    <s v="Lampion ogrodowy"/>
    <s v="Oświetlenie"/>
    <x v="23"/>
    <n v="3"/>
    <n v="208.14"/>
    <n v="624.41999999999996"/>
  </r>
  <r>
    <x v="345"/>
    <s v="Zszywacz biurowy Plus"/>
    <s v="Artykuły biurowe"/>
    <x v="0"/>
    <n v="4"/>
    <n v="37.46"/>
    <n v="149.84"/>
  </r>
  <r>
    <x v="345"/>
    <s v="Zszywacz biurowy Plus"/>
    <s v="Artykuły biurowe"/>
    <x v="1"/>
    <n v="5"/>
    <n v="38.450000000000003"/>
    <n v="192.25"/>
  </r>
  <r>
    <x v="345"/>
    <s v="Zszywacz biurowy Plus"/>
    <s v="Artykuły biurowe"/>
    <x v="2"/>
    <n v="1"/>
    <n v="39.479999999999997"/>
    <n v="39.479999999999997"/>
  </r>
  <r>
    <x v="345"/>
    <s v="Zszywacz biurowy Plus"/>
    <s v="Artykuły biurowe"/>
    <x v="3"/>
    <n v="0"/>
    <n v="39.200000000000003"/>
    <n v="0"/>
  </r>
  <r>
    <x v="345"/>
    <s v="Zszywacz biurowy Plus"/>
    <s v="Artykuły biurowe"/>
    <x v="4"/>
    <n v="1"/>
    <n v="39.049999999999997"/>
    <n v="39.049999999999997"/>
  </r>
  <r>
    <x v="345"/>
    <s v="Zszywacz biurowy Plus"/>
    <s v="Artykuły biurowe"/>
    <x v="5"/>
    <n v="2"/>
    <n v="37.75"/>
    <n v="75.5"/>
  </r>
  <r>
    <x v="345"/>
    <s v="Zszywacz biurowy Plus"/>
    <s v="Artykuły biurowe"/>
    <x v="6"/>
    <n v="5"/>
    <n v="36.26"/>
    <n v="181.29999999999998"/>
  </r>
  <r>
    <x v="345"/>
    <s v="Zszywacz biurowy Plus"/>
    <s v="Artykuły biurowe"/>
    <x v="7"/>
    <n v="9"/>
    <n v="39.33"/>
    <n v="353.96999999999997"/>
  </r>
  <r>
    <x v="345"/>
    <s v="Zszywacz biurowy Plus"/>
    <s v="Artykuły biurowe"/>
    <x v="8"/>
    <n v="11"/>
    <n v="37.200000000000003"/>
    <n v="409.20000000000005"/>
  </r>
  <r>
    <x v="345"/>
    <s v="Zszywacz biurowy Plus"/>
    <s v="Artykuły biurowe"/>
    <x v="9"/>
    <n v="9"/>
    <n v="38.270000000000003"/>
    <n v="344.43"/>
  </r>
  <r>
    <x v="345"/>
    <s v="Zszywacz biurowy Plus"/>
    <s v="Artykuły biurowe"/>
    <x v="10"/>
    <n v="10"/>
    <n v="36.49"/>
    <n v="364.90000000000003"/>
  </r>
  <r>
    <x v="345"/>
    <s v="Zszywacz biurowy Plus"/>
    <s v="Artykuły biurowe"/>
    <x v="11"/>
    <n v="10"/>
    <n v="37.04"/>
    <n v="370.4"/>
  </r>
  <r>
    <x v="345"/>
    <s v="Zszywacz biurowy Plus"/>
    <s v="Artykuły biurowe"/>
    <x v="12"/>
    <n v="8"/>
    <n v="36.380000000000003"/>
    <n v="291.04000000000002"/>
  </r>
  <r>
    <x v="345"/>
    <s v="Zszywacz biurowy Plus"/>
    <s v="Artykuły biurowe"/>
    <x v="13"/>
    <n v="6"/>
    <n v="37.340000000000003"/>
    <n v="224.04000000000002"/>
  </r>
  <r>
    <x v="345"/>
    <s v="Zszywacz biurowy Plus"/>
    <s v="Artykuły biurowe"/>
    <x v="14"/>
    <n v="2"/>
    <n v="36.29"/>
    <n v="72.58"/>
  </r>
  <r>
    <x v="345"/>
    <s v="Zszywacz biurowy Plus"/>
    <s v="Artykuły biurowe"/>
    <x v="15"/>
    <n v="1"/>
    <n v="38.159999999999997"/>
    <n v="38.159999999999997"/>
  </r>
  <r>
    <x v="345"/>
    <s v="Zszywacz biurowy Plus"/>
    <s v="Artykuły biurowe"/>
    <x v="16"/>
    <n v="1"/>
    <n v="36.31"/>
    <n v="36.31"/>
  </r>
  <r>
    <x v="345"/>
    <s v="Zszywacz biurowy Plus"/>
    <s v="Artykuły biurowe"/>
    <x v="17"/>
    <n v="4"/>
    <n v="37.15"/>
    <n v="148.6"/>
  </r>
  <r>
    <x v="345"/>
    <s v="Zszywacz biurowy Plus"/>
    <s v="Artykuły biurowe"/>
    <x v="18"/>
    <n v="6"/>
    <n v="39.76"/>
    <n v="238.56"/>
  </r>
  <r>
    <x v="345"/>
    <s v="Zszywacz biurowy Plus"/>
    <s v="Artykuły biurowe"/>
    <x v="19"/>
    <n v="10"/>
    <n v="39.46"/>
    <n v="394.6"/>
  </r>
  <r>
    <x v="345"/>
    <s v="Zszywacz biurowy Plus"/>
    <s v="Artykuły biurowe"/>
    <x v="20"/>
    <n v="12"/>
    <n v="38.54"/>
    <n v="462.48"/>
  </r>
  <r>
    <x v="345"/>
    <s v="Zszywacz biurowy Plus"/>
    <s v="Artykuły biurowe"/>
    <x v="21"/>
    <n v="16"/>
    <n v="36.479999999999997"/>
    <n v="583.67999999999995"/>
  </r>
  <r>
    <x v="345"/>
    <s v="Zszywacz biurowy Plus"/>
    <s v="Artykuły biurowe"/>
    <x v="22"/>
    <n v="16"/>
    <n v="38.43"/>
    <n v="614.88"/>
  </r>
  <r>
    <x v="345"/>
    <s v="Zszywacz biurowy Plus"/>
    <s v="Artykuły biurowe"/>
    <x v="23"/>
    <n v="17"/>
    <n v="37.78"/>
    <n v="642.26"/>
  </r>
  <r>
    <x v="346"/>
    <s v="Blender kielichowy Pro"/>
    <s v="AGD"/>
    <x v="0"/>
    <n v="22"/>
    <n v="396.64"/>
    <n v="8726.08"/>
  </r>
  <r>
    <x v="346"/>
    <s v="Blender kielichowy Pro"/>
    <s v="AGD"/>
    <x v="1"/>
    <n v="24"/>
    <n v="396.11"/>
    <n v="9506.64"/>
  </r>
  <r>
    <x v="346"/>
    <s v="Blender kielichowy Pro"/>
    <s v="AGD"/>
    <x v="2"/>
    <n v="21"/>
    <n v="392.56"/>
    <n v="8243.76"/>
  </r>
  <r>
    <x v="346"/>
    <s v="Blender kielichowy Pro"/>
    <s v="AGD"/>
    <x v="3"/>
    <n v="20"/>
    <n v="398.99"/>
    <n v="7979.8"/>
  </r>
  <r>
    <x v="346"/>
    <s v="Blender kielichowy Pro"/>
    <s v="AGD"/>
    <x v="4"/>
    <n v="19"/>
    <n v="414.89"/>
    <n v="7882.91"/>
  </r>
  <r>
    <x v="346"/>
    <s v="Blender kielichowy Pro"/>
    <s v="AGD"/>
    <x v="5"/>
    <n v="11"/>
    <n v="417.94"/>
    <n v="4597.34"/>
  </r>
  <r>
    <x v="346"/>
    <s v="Blender kielichowy Pro"/>
    <s v="AGD"/>
    <x v="6"/>
    <n v="11"/>
    <n v="381.88"/>
    <n v="4200.68"/>
  </r>
  <r>
    <x v="346"/>
    <s v="Blender kielichowy Pro"/>
    <s v="AGD"/>
    <x v="7"/>
    <n v="4"/>
    <n v="403.01"/>
    <n v="1612.04"/>
  </r>
  <r>
    <x v="346"/>
    <s v="Blender kielichowy Pro"/>
    <s v="AGD"/>
    <x v="8"/>
    <n v="2"/>
    <n v="388.74"/>
    <n v="777.48"/>
  </r>
  <r>
    <x v="346"/>
    <s v="Blender kielichowy Pro"/>
    <s v="AGD"/>
    <x v="9"/>
    <n v="2"/>
    <n v="412.55"/>
    <n v="825.1"/>
  </r>
  <r>
    <x v="346"/>
    <s v="Blender kielichowy Pro"/>
    <s v="AGD"/>
    <x v="10"/>
    <n v="9"/>
    <n v="394.73"/>
    <n v="3552.57"/>
  </r>
  <r>
    <x v="346"/>
    <s v="Blender kielichowy Pro"/>
    <s v="AGD"/>
    <x v="11"/>
    <n v="13"/>
    <n v="415.38"/>
    <n v="5399.94"/>
  </r>
  <r>
    <x v="346"/>
    <s v="Blender kielichowy Pro"/>
    <s v="AGD"/>
    <x v="12"/>
    <n v="23"/>
    <n v="396.96"/>
    <n v="9130.08"/>
  </r>
  <r>
    <x v="346"/>
    <s v="Blender kielichowy Pro"/>
    <s v="AGD"/>
    <x v="13"/>
    <n v="22"/>
    <n v="385.91"/>
    <n v="8490.02"/>
  </r>
  <r>
    <x v="346"/>
    <s v="Blender kielichowy Pro"/>
    <s v="AGD"/>
    <x v="14"/>
    <n v="22"/>
    <n v="393.7"/>
    <n v="8661.4"/>
  </r>
  <r>
    <x v="346"/>
    <s v="Blender kielichowy Pro"/>
    <s v="AGD"/>
    <x v="15"/>
    <n v="19"/>
    <n v="418.67"/>
    <n v="7954.7300000000005"/>
  </r>
  <r>
    <x v="346"/>
    <s v="Blender kielichowy Pro"/>
    <s v="AGD"/>
    <x v="16"/>
    <n v="14"/>
    <n v="410.82"/>
    <n v="5751.48"/>
  </r>
  <r>
    <x v="346"/>
    <s v="Blender kielichowy Pro"/>
    <s v="AGD"/>
    <x v="17"/>
    <n v="13"/>
    <n v="403.52"/>
    <n v="5245.76"/>
  </r>
  <r>
    <x v="346"/>
    <s v="Blender kielichowy Pro"/>
    <s v="AGD"/>
    <x v="18"/>
    <n v="9"/>
    <n v="391.07"/>
    <n v="3519.63"/>
  </r>
  <r>
    <x v="346"/>
    <s v="Blender kielichowy Pro"/>
    <s v="AGD"/>
    <x v="19"/>
    <n v="4"/>
    <n v="415.81"/>
    <n v="1663.24"/>
  </r>
  <r>
    <x v="346"/>
    <s v="Blender kielichowy Pro"/>
    <s v="AGD"/>
    <x v="20"/>
    <n v="2"/>
    <n v="379.12"/>
    <n v="758.24"/>
  </r>
  <r>
    <x v="346"/>
    <s v="Blender kielichowy Pro"/>
    <s v="AGD"/>
    <x v="21"/>
    <n v="3"/>
    <n v="414.96"/>
    <n v="1244.8799999999999"/>
  </r>
  <r>
    <x v="346"/>
    <s v="Blender kielichowy Pro"/>
    <s v="AGD"/>
    <x v="22"/>
    <n v="6"/>
    <n v="391.86"/>
    <n v="2351.16"/>
  </r>
  <r>
    <x v="346"/>
    <s v="Blender kielichowy Pro"/>
    <s v="AGD"/>
    <x v="23"/>
    <n v="10"/>
    <n v="396.53"/>
    <n v="3965.2999999999997"/>
  </r>
  <r>
    <x v="347"/>
    <s v="Koszulka bawełniana"/>
    <s v="Odzież"/>
    <x v="0"/>
    <n v="3"/>
    <n v="177.66"/>
    <n v="532.98"/>
  </r>
  <r>
    <x v="347"/>
    <s v="Koszulka bawełniana"/>
    <s v="Odzież"/>
    <x v="1"/>
    <n v="4"/>
    <n v="175.01"/>
    <n v="700.04"/>
  </r>
  <r>
    <x v="347"/>
    <s v="Koszulka bawełniana"/>
    <s v="Odzież"/>
    <x v="2"/>
    <n v="4"/>
    <n v="181.4"/>
    <n v="725.6"/>
  </r>
  <r>
    <x v="347"/>
    <s v="Koszulka bawełniana"/>
    <s v="Odzież"/>
    <x v="3"/>
    <n v="3"/>
    <n v="170.42"/>
    <n v="511.26"/>
  </r>
  <r>
    <x v="347"/>
    <s v="Koszulka bawełniana"/>
    <s v="Odzież"/>
    <x v="4"/>
    <n v="3"/>
    <n v="177.29"/>
    <n v="531.87"/>
  </r>
  <r>
    <x v="347"/>
    <s v="Koszulka bawełniana"/>
    <s v="Odzież"/>
    <x v="5"/>
    <n v="2"/>
    <n v="176.79"/>
    <n v="353.58"/>
  </r>
  <r>
    <x v="347"/>
    <s v="Koszulka bawełniana"/>
    <s v="Odzież"/>
    <x v="6"/>
    <n v="3"/>
    <n v="182.59"/>
    <n v="547.77"/>
  </r>
  <r>
    <x v="347"/>
    <s v="Koszulka bawełniana"/>
    <s v="Odzież"/>
    <x v="7"/>
    <n v="3"/>
    <n v="167.18"/>
    <n v="501.54"/>
  </r>
  <r>
    <x v="347"/>
    <s v="Koszulka bawełniana"/>
    <s v="Odzież"/>
    <x v="8"/>
    <n v="3"/>
    <n v="168.44"/>
    <n v="505.32"/>
  </r>
  <r>
    <x v="347"/>
    <s v="Koszulka bawełniana"/>
    <s v="Odzież"/>
    <x v="9"/>
    <n v="4"/>
    <n v="168.11"/>
    <n v="672.44"/>
  </r>
  <r>
    <x v="347"/>
    <s v="Koszulka bawełniana"/>
    <s v="Odzież"/>
    <x v="10"/>
    <n v="4"/>
    <n v="178.64"/>
    <n v="714.56"/>
  </r>
  <r>
    <x v="347"/>
    <s v="Koszulka bawełniana"/>
    <s v="Odzież"/>
    <x v="11"/>
    <n v="4"/>
    <n v="179.56"/>
    <n v="718.24"/>
  </r>
  <r>
    <x v="347"/>
    <s v="Koszulka bawełniana"/>
    <s v="Odzież"/>
    <x v="12"/>
    <n v="4"/>
    <n v="174.48"/>
    <n v="697.92"/>
  </r>
  <r>
    <x v="347"/>
    <s v="Koszulka bawełniana"/>
    <s v="Odzież"/>
    <x v="13"/>
    <n v="4"/>
    <n v="177.83"/>
    <n v="711.32"/>
  </r>
  <r>
    <x v="347"/>
    <s v="Koszulka bawełniana"/>
    <s v="Odzież"/>
    <x v="14"/>
    <n v="4"/>
    <n v="167.54"/>
    <n v="670.16"/>
  </r>
  <r>
    <x v="347"/>
    <s v="Koszulka bawełniana"/>
    <s v="Odzież"/>
    <x v="15"/>
    <n v="3"/>
    <n v="168.2"/>
    <n v="504.59999999999997"/>
  </r>
  <r>
    <x v="347"/>
    <s v="Koszulka bawełniana"/>
    <s v="Odzież"/>
    <x v="16"/>
    <n v="3"/>
    <n v="179.67"/>
    <n v="539.01"/>
  </r>
  <r>
    <x v="347"/>
    <s v="Koszulka bawełniana"/>
    <s v="Odzież"/>
    <x v="17"/>
    <n v="3"/>
    <n v="181.41"/>
    <n v="544.23"/>
  </r>
  <r>
    <x v="347"/>
    <s v="Koszulka bawełniana"/>
    <s v="Odzież"/>
    <x v="18"/>
    <n v="3"/>
    <n v="177.35"/>
    <n v="532.04999999999995"/>
  </r>
  <r>
    <x v="347"/>
    <s v="Koszulka bawełniana"/>
    <s v="Odzież"/>
    <x v="19"/>
    <n v="4"/>
    <n v="179.79"/>
    <n v="719.16"/>
  </r>
  <r>
    <x v="347"/>
    <s v="Koszulka bawełniana"/>
    <s v="Odzież"/>
    <x v="20"/>
    <n v="4"/>
    <n v="181.37"/>
    <n v="725.48"/>
  </r>
  <r>
    <x v="347"/>
    <s v="Koszulka bawełniana"/>
    <s v="Odzież"/>
    <x v="21"/>
    <n v="4"/>
    <n v="176.89"/>
    <n v="707.56"/>
  </r>
  <r>
    <x v="347"/>
    <s v="Koszulka bawełniana"/>
    <s v="Odzież"/>
    <x v="22"/>
    <n v="4"/>
    <n v="175.36"/>
    <n v="701.44"/>
  </r>
  <r>
    <x v="347"/>
    <s v="Koszulka bawełniana"/>
    <s v="Odzież"/>
    <x v="23"/>
    <n v="4"/>
    <n v="168.94"/>
    <n v="675.76"/>
  </r>
  <r>
    <x v="348"/>
    <s v="Samochodzik zdalnie sterowany XL"/>
    <s v="Zabawki"/>
    <x v="0"/>
    <n v="1"/>
    <n v="182.04"/>
    <n v="182.04"/>
  </r>
  <r>
    <x v="348"/>
    <s v="Samochodzik zdalnie sterowany XL"/>
    <s v="Zabawki"/>
    <x v="1"/>
    <n v="1"/>
    <n v="173.1"/>
    <n v="173.1"/>
  </r>
  <r>
    <x v="348"/>
    <s v="Samochodzik zdalnie sterowany XL"/>
    <s v="Zabawki"/>
    <x v="2"/>
    <n v="1"/>
    <n v="179.59"/>
    <n v="179.59"/>
  </r>
  <r>
    <x v="348"/>
    <s v="Samochodzik zdalnie sterowany XL"/>
    <s v="Zabawki"/>
    <x v="3"/>
    <n v="1"/>
    <n v="183.39"/>
    <n v="183.39"/>
  </r>
  <r>
    <x v="348"/>
    <s v="Samochodzik zdalnie sterowany XL"/>
    <s v="Zabawki"/>
    <x v="4"/>
    <n v="1"/>
    <n v="183.2"/>
    <n v="183.2"/>
  </r>
  <r>
    <x v="348"/>
    <s v="Samochodzik zdalnie sterowany XL"/>
    <s v="Zabawki"/>
    <x v="5"/>
    <n v="1"/>
    <n v="169.74"/>
    <n v="169.74"/>
  </r>
  <r>
    <x v="348"/>
    <s v="Samochodzik zdalnie sterowany XL"/>
    <s v="Zabawki"/>
    <x v="6"/>
    <n v="1"/>
    <n v="174.3"/>
    <n v="174.3"/>
  </r>
  <r>
    <x v="348"/>
    <s v="Samochodzik zdalnie sterowany XL"/>
    <s v="Zabawki"/>
    <x v="7"/>
    <n v="1"/>
    <n v="182.82"/>
    <n v="182.82"/>
  </r>
  <r>
    <x v="348"/>
    <s v="Samochodzik zdalnie sterowany XL"/>
    <s v="Zabawki"/>
    <x v="8"/>
    <n v="1"/>
    <n v="179.89"/>
    <n v="179.89"/>
  </r>
  <r>
    <x v="348"/>
    <s v="Samochodzik zdalnie sterowany XL"/>
    <s v="Zabawki"/>
    <x v="9"/>
    <n v="1"/>
    <n v="183.77"/>
    <n v="183.77"/>
  </r>
  <r>
    <x v="348"/>
    <s v="Samochodzik zdalnie sterowany XL"/>
    <s v="Zabawki"/>
    <x v="10"/>
    <n v="1"/>
    <n v="178.48"/>
    <n v="178.48"/>
  </r>
  <r>
    <x v="348"/>
    <s v="Samochodzik zdalnie sterowany XL"/>
    <s v="Zabawki"/>
    <x v="11"/>
    <n v="1"/>
    <n v="182.32"/>
    <n v="182.32"/>
  </r>
  <r>
    <x v="348"/>
    <s v="Samochodzik zdalnie sterowany XL"/>
    <s v="Zabawki"/>
    <x v="12"/>
    <n v="1"/>
    <n v="178.17"/>
    <n v="178.17"/>
  </r>
  <r>
    <x v="348"/>
    <s v="Samochodzik zdalnie sterowany XL"/>
    <s v="Zabawki"/>
    <x v="13"/>
    <n v="1"/>
    <n v="182.6"/>
    <n v="182.6"/>
  </r>
  <r>
    <x v="348"/>
    <s v="Samochodzik zdalnie sterowany XL"/>
    <s v="Zabawki"/>
    <x v="14"/>
    <n v="1"/>
    <n v="185.58"/>
    <n v="185.58"/>
  </r>
  <r>
    <x v="348"/>
    <s v="Samochodzik zdalnie sterowany XL"/>
    <s v="Zabawki"/>
    <x v="15"/>
    <n v="1"/>
    <n v="174.93"/>
    <n v="174.93"/>
  </r>
  <r>
    <x v="348"/>
    <s v="Samochodzik zdalnie sterowany XL"/>
    <s v="Zabawki"/>
    <x v="16"/>
    <n v="1"/>
    <n v="183.32"/>
    <n v="183.32"/>
  </r>
  <r>
    <x v="348"/>
    <s v="Samochodzik zdalnie sterowany XL"/>
    <s v="Zabawki"/>
    <x v="17"/>
    <n v="1"/>
    <n v="178.16"/>
    <n v="178.16"/>
  </r>
  <r>
    <x v="348"/>
    <s v="Samochodzik zdalnie sterowany XL"/>
    <s v="Zabawki"/>
    <x v="18"/>
    <n v="1"/>
    <n v="170.5"/>
    <n v="170.5"/>
  </r>
  <r>
    <x v="348"/>
    <s v="Samochodzik zdalnie sterowany XL"/>
    <s v="Zabawki"/>
    <x v="19"/>
    <n v="1"/>
    <n v="184"/>
    <n v="184"/>
  </r>
  <r>
    <x v="348"/>
    <s v="Samochodzik zdalnie sterowany XL"/>
    <s v="Zabawki"/>
    <x v="20"/>
    <n v="1"/>
    <n v="181.28"/>
    <n v="181.28"/>
  </r>
  <r>
    <x v="348"/>
    <s v="Samochodzik zdalnie sterowany XL"/>
    <s v="Zabawki"/>
    <x v="21"/>
    <n v="1"/>
    <n v="171.4"/>
    <n v="171.4"/>
  </r>
  <r>
    <x v="348"/>
    <s v="Samochodzik zdalnie sterowany XL"/>
    <s v="Zabawki"/>
    <x v="22"/>
    <n v="1"/>
    <n v="178.94"/>
    <n v="178.94"/>
  </r>
  <r>
    <x v="348"/>
    <s v="Samochodzik zdalnie sterowany XL"/>
    <s v="Zabawki"/>
    <x v="23"/>
    <n v="1"/>
    <n v="175.3"/>
    <n v="175.3"/>
  </r>
  <r>
    <x v="349"/>
    <s v="Kosiarka elektryczna Compact"/>
    <s v="Ogród"/>
    <x v="0"/>
    <n v="5"/>
    <n v="554.49"/>
    <n v="2772.45"/>
  </r>
  <r>
    <x v="349"/>
    <s v="Kosiarka elektryczna Compact"/>
    <s v="Ogród"/>
    <x v="1"/>
    <n v="17"/>
    <n v="579.25"/>
    <n v="9847.25"/>
  </r>
  <r>
    <x v="349"/>
    <s v="Kosiarka elektryczna Compact"/>
    <s v="Ogród"/>
    <x v="2"/>
    <n v="0"/>
    <n v="553.09"/>
    <n v="0"/>
  </r>
  <r>
    <x v="349"/>
    <s v="Kosiarka elektryczna Compact"/>
    <s v="Ogród"/>
    <x v="3"/>
    <n v="15"/>
    <n v="570.48"/>
    <n v="8557.2000000000007"/>
  </r>
  <r>
    <x v="349"/>
    <s v="Kosiarka elektryczna Compact"/>
    <s v="Ogród"/>
    <x v="4"/>
    <n v="0"/>
    <n v="538.57000000000005"/>
    <n v="0"/>
  </r>
  <r>
    <x v="349"/>
    <s v="Kosiarka elektryczna Compact"/>
    <s v="Ogród"/>
    <x v="5"/>
    <n v="0"/>
    <n v="555.28"/>
    <n v="0"/>
  </r>
  <r>
    <x v="349"/>
    <s v="Kosiarka elektryczna Compact"/>
    <s v="Ogród"/>
    <x v="6"/>
    <n v="0"/>
    <n v="535.83000000000004"/>
    <n v="0"/>
  </r>
  <r>
    <x v="349"/>
    <s v="Kosiarka elektryczna Compact"/>
    <s v="Ogród"/>
    <x v="7"/>
    <n v="0"/>
    <n v="561.80999999999995"/>
    <n v="0"/>
  </r>
  <r>
    <x v="349"/>
    <s v="Kosiarka elektryczna Compact"/>
    <s v="Ogród"/>
    <x v="8"/>
    <n v="18"/>
    <n v="555.66999999999996"/>
    <n v="10002.06"/>
  </r>
  <r>
    <x v="349"/>
    <s v="Kosiarka elektryczna Compact"/>
    <s v="Ogród"/>
    <x v="9"/>
    <n v="23"/>
    <n v="556.92999999999995"/>
    <n v="12809.39"/>
  </r>
  <r>
    <x v="349"/>
    <s v="Kosiarka elektryczna Compact"/>
    <s v="Ogród"/>
    <x v="10"/>
    <n v="2"/>
    <n v="568.15"/>
    <n v="1136.3"/>
  </r>
  <r>
    <x v="349"/>
    <s v="Kosiarka elektryczna Compact"/>
    <s v="Ogród"/>
    <x v="11"/>
    <n v="0"/>
    <n v="563.98"/>
    <n v="0"/>
  </r>
  <r>
    <x v="349"/>
    <s v="Kosiarka elektryczna Compact"/>
    <s v="Ogród"/>
    <x v="12"/>
    <n v="7"/>
    <n v="547.67999999999995"/>
    <n v="3833.7599999999998"/>
  </r>
  <r>
    <x v="349"/>
    <s v="Kosiarka elektryczna Compact"/>
    <s v="Ogród"/>
    <x v="13"/>
    <n v="0"/>
    <n v="571.95000000000005"/>
    <n v="0"/>
  </r>
  <r>
    <x v="349"/>
    <s v="Kosiarka elektryczna Compact"/>
    <s v="Ogród"/>
    <x v="14"/>
    <n v="8"/>
    <n v="557.04"/>
    <n v="4456.32"/>
  </r>
  <r>
    <x v="349"/>
    <s v="Kosiarka elektryczna Compact"/>
    <s v="Ogród"/>
    <x v="15"/>
    <n v="0"/>
    <n v="587.12"/>
    <n v="0"/>
  </r>
  <r>
    <x v="349"/>
    <s v="Kosiarka elektryczna Compact"/>
    <s v="Ogród"/>
    <x v="16"/>
    <n v="17"/>
    <n v="578.42999999999995"/>
    <n v="9833.31"/>
  </r>
  <r>
    <x v="349"/>
    <s v="Kosiarka elektryczna Compact"/>
    <s v="Ogród"/>
    <x v="17"/>
    <n v="0"/>
    <n v="563.72"/>
    <n v="0"/>
  </r>
  <r>
    <x v="349"/>
    <s v="Kosiarka elektryczna Compact"/>
    <s v="Ogród"/>
    <x v="18"/>
    <n v="0"/>
    <n v="559.34"/>
    <n v="0"/>
  </r>
  <r>
    <x v="349"/>
    <s v="Kosiarka elektryczna Compact"/>
    <s v="Ogród"/>
    <x v="19"/>
    <n v="23"/>
    <n v="541.55999999999995"/>
    <n v="12455.88"/>
  </r>
  <r>
    <x v="349"/>
    <s v="Kosiarka elektryczna Compact"/>
    <s v="Ogród"/>
    <x v="20"/>
    <n v="27"/>
    <n v="560.11"/>
    <n v="15122.970000000001"/>
  </r>
  <r>
    <x v="349"/>
    <s v="Kosiarka elektryczna Compact"/>
    <s v="Ogród"/>
    <x v="21"/>
    <n v="10"/>
    <n v="537.5"/>
    <n v="5375"/>
  </r>
  <r>
    <x v="349"/>
    <s v="Kosiarka elektryczna Compact"/>
    <s v="Ogród"/>
    <x v="22"/>
    <n v="21"/>
    <n v="576.09"/>
    <n v="12097.890000000001"/>
  </r>
  <r>
    <x v="349"/>
    <s v="Kosiarka elektryczna Compact"/>
    <s v="Ogród"/>
    <x v="23"/>
    <n v="12"/>
    <n v="539.04"/>
    <n v="6468.48"/>
  </r>
  <r>
    <x v="350"/>
    <s v="Balsam do ciała Plus"/>
    <s v="Kosmetyki"/>
    <x v="0"/>
    <n v="20"/>
    <n v="35.340000000000003"/>
    <n v="706.80000000000007"/>
  </r>
  <r>
    <x v="350"/>
    <s v="Balsam do ciała Plus"/>
    <s v="Kosmetyki"/>
    <x v="1"/>
    <n v="12"/>
    <n v="37.94"/>
    <n v="455.28"/>
  </r>
  <r>
    <x v="350"/>
    <s v="Balsam do ciała Plus"/>
    <s v="Kosmetyki"/>
    <x v="2"/>
    <n v="9"/>
    <n v="38.89"/>
    <n v="350.01"/>
  </r>
  <r>
    <x v="350"/>
    <s v="Balsam do ciała Plus"/>
    <s v="Kosmetyki"/>
    <x v="3"/>
    <n v="6"/>
    <n v="37.08"/>
    <n v="222.48"/>
  </r>
  <r>
    <x v="350"/>
    <s v="Balsam do ciała Plus"/>
    <s v="Kosmetyki"/>
    <x v="4"/>
    <n v="7"/>
    <n v="38.22"/>
    <n v="267.53999999999996"/>
  </r>
  <r>
    <x v="350"/>
    <s v="Balsam do ciała Plus"/>
    <s v="Kosmetyki"/>
    <x v="5"/>
    <n v="9"/>
    <n v="36.159999999999997"/>
    <n v="325.43999999999994"/>
  </r>
  <r>
    <x v="350"/>
    <s v="Balsam do ciała Plus"/>
    <s v="Kosmetyki"/>
    <x v="6"/>
    <n v="12"/>
    <n v="37.130000000000003"/>
    <n v="445.56000000000006"/>
  </r>
  <r>
    <x v="350"/>
    <s v="Balsam do ciała Plus"/>
    <s v="Kosmetyki"/>
    <x v="7"/>
    <n v="13"/>
    <n v="38.36"/>
    <n v="498.68"/>
  </r>
  <r>
    <x v="350"/>
    <s v="Balsam do ciała Plus"/>
    <s v="Kosmetyki"/>
    <x v="8"/>
    <n v="17"/>
    <n v="38.69"/>
    <n v="657.73"/>
  </r>
  <r>
    <x v="350"/>
    <s v="Balsam do ciała Plus"/>
    <s v="Kosmetyki"/>
    <x v="9"/>
    <n v="20"/>
    <n v="36.65"/>
    <n v="733"/>
  </r>
  <r>
    <x v="350"/>
    <s v="Balsam do ciała Plus"/>
    <s v="Kosmetyki"/>
    <x v="10"/>
    <n v="21"/>
    <n v="37.76"/>
    <n v="792.95999999999992"/>
  </r>
  <r>
    <x v="350"/>
    <s v="Balsam do ciała Plus"/>
    <s v="Kosmetyki"/>
    <x v="11"/>
    <n v="17"/>
    <n v="35.75"/>
    <n v="607.75"/>
  </r>
  <r>
    <x v="350"/>
    <s v="Balsam do ciała Plus"/>
    <s v="Kosmetyki"/>
    <x v="12"/>
    <n v="15"/>
    <n v="38.32"/>
    <n v="574.79999999999995"/>
  </r>
  <r>
    <x v="350"/>
    <s v="Balsam do ciała Plus"/>
    <s v="Kosmetyki"/>
    <x v="13"/>
    <n v="13"/>
    <n v="37.74"/>
    <n v="490.62"/>
  </r>
  <r>
    <x v="350"/>
    <s v="Balsam do ciała Plus"/>
    <s v="Kosmetyki"/>
    <x v="14"/>
    <n v="6"/>
    <n v="36.01"/>
    <n v="216.06"/>
  </r>
  <r>
    <x v="350"/>
    <s v="Balsam do ciała Plus"/>
    <s v="Kosmetyki"/>
    <x v="15"/>
    <n v="8"/>
    <n v="35.85"/>
    <n v="286.8"/>
  </r>
  <r>
    <x v="350"/>
    <s v="Balsam do ciała Plus"/>
    <s v="Kosmetyki"/>
    <x v="16"/>
    <n v="6"/>
    <n v="37.19"/>
    <n v="223.14"/>
  </r>
  <r>
    <x v="350"/>
    <s v="Balsam do ciała Plus"/>
    <s v="Kosmetyki"/>
    <x v="17"/>
    <n v="8"/>
    <n v="36.51"/>
    <n v="292.08"/>
  </r>
  <r>
    <x v="350"/>
    <s v="Balsam do ciała Plus"/>
    <s v="Kosmetyki"/>
    <x v="18"/>
    <n v="11"/>
    <n v="37.65"/>
    <n v="414.15"/>
  </r>
  <r>
    <x v="350"/>
    <s v="Balsam do ciała Plus"/>
    <s v="Kosmetyki"/>
    <x v="19"/>
    <n v="18"/>
    <n v="37.61"/>
    <n v="676.98"/>
  </r>
  <r>
    <x v="350"/>
    <s v="Balsam do ciała Plus"/>
    <s v="Kosmetyki"/>
    <x v="20"/>
    <n v="22"/>
    <n v="35.85"/>
    <n v="788.7"/>
  </r>
  <r>
    <x v="350"/>
    <s v="Balsam do ciała Plus"/>
    <s v="Kosmetyki"/>
    <x v="21"/>
    <n v="22"/>
    <n v="36.39"/>
    <n v="800.58"/>
  </r>
  <r>
    <x v="350"/>
    <s v="Balsam do ciała Plus"/>
    <s v="Kosmetyki"/>
    <x v="22"/>
    <n v="26"/>
    <n v="36.1"/>
    <n v="938.6"/>
  </r>
  <r>
    <x v="350"/>
    <s v="Balsam do ciała Plus"/>
    <s v="Kosmetyki"/>
    <x v="23"/>
    <n v="26"/>
    <n v="36.89"/>
    <n v="959.14"/>
  </r>
  <r>
    <x v="351"/>
    <s v="Parasol ogrodowy Eco"/>
    <s v="Ogród"/>
    <x v="0"/>
    <n v="19"/>
    <n v="510.02"/>
    <n v="9690.3799999999992"/>
  </r>
  <r>
    <x v="351"/>
    <s v="Parasol ogrodowy Eco"/>
    <s v="Ogród"/>
    <x v="1"/>
    <n v="22"/>
    <n v="505.53"/>
    <n v="11121.66"/>
  </r>
  <r>
    <x v="351"/>
    <s v="Parasol ogrodowy Eco"/>
    <s v="Ogród"/>
    <x v="2"/>
    <n v="23"/>
    <n v="501.19"/>
    <n v="11527.37"/>
  </r>
  <r>
    <x v="351"/>
    <s v="Parasol ogrodowy Eco"/>
    <s v="Ogród"/>
    <x v="3"/>
    <n v="32"/>
    <n v="499.41"/>
    <n v="15981.12"/>
  </r>
  <r>
    <x v="351"/>
    <s v="Parasol ogrodowy Eco"/>
    <s v="Ogród"/>
    <x v="4"/>
    <n v="38"/>
    <n v="503.91"/>
    <n v="19148.580000000002"/>
  </r>
  <r>
    <x v="351"/>
    <s v="Parasol ogrodowy Eco"/>
    <s v="Ogród"/>
    <x v="5"/>
    <n v="31"/>
    <n v="507.48"/>
    <n v="15731.880000000001"/>
  </r>
  <r>
    <x v="351"/>
    <s v="Parasol ogrodowy Eco"/>
    <s v="Ogród"/>
    <x v="6"/>
    <n v="25"/>
    <n v="514.64"/>
    <n v="12866"/>
  </r>
  <r>
    <x v="351"/>
    <s v="Parasol ogrodowy Eco"/>
    <s v="Ogród"/>
    <x v="7"/>
    <n v="10"/>
    <n v="526.32000000000005"/>
    <n v="5263.2000000000007"/>
  </r>
  <r>
    <x v="351"/>
    <s v="Parasol ogrodowy Eco"/>
    <s v="Ogród"/>
    <x v="8"/>
    <n v="9"/>
    <n v="513.91"/>
    <n v="4625.1899999999996"/>
  </r>
  <r>
    <x v="351"/>
    <s v="Parasol ogrodowy Eco"/>
    <s v="Ogród"/>
    <x v="9"/>
    <n v="7"/>
    <n v="498.48"/>
    <n v="3489.36"/>
  </r>
  <r>
    <x v="351"/>
    <s v="Parasol ogrodowy Eco"/>
    <s v="Ogród"/>
    <x v="10"/>
    <n v="7"/>
    <n v="545.46"/>
    <n v="3818.2200000000003"/>
  </r>
  <r>
    <x v="351"/>
    <s v="Parasol ogrodowy Eco"/>
    <s v="Ogród"/>
    <x v="11"/>
    <n v="12"/>
    <n v="528.16"/>
    <n v="6337.92"/>
  </r>
  <r>
    <x v="351"/>
    <s v="Parasol ogrodowy Eco"/>
    <s v="Ogród"/>
    <x v="12"/>
    <n v="14"/>
    <n v="521.99"/>
    <n v="7307.8600000000006"/>
  </r>
  <r>
    <x v="351"/>
    <s v="Parasol ogrodowy Eco"/>
    <s v="Ogród"/>
    <x v="13"/>
    <n v="16"/>
    <n v="508.95"/>
    <n v="8143.2"/>
  </r>
  <r>
    <x v="351"/>
    <s v="Parasol ogrodowy Eco"/>
    <s v="Ogród"/>
    <x v="14"/>
    <n v="30"/>
    <n v="544.37"/>
    <n v="16331.1"/>
  </r>
  <r>
    <x v="351"/>
    <s v="Parasol ogrodowy Eco"/>
    <s v="Ogród"/>
    <x v="15"/>
    <n v="28"/>
    <n v="505.13"/>
    <n v="14143.64"/>
  </r>
  <r>
    <x v="351"/>
    <s v="Parasol ogrodowy Eco"/>
    <s v="Ogród"/>
    <x v="16"/>
    <n v="32"/>
    <n v="517.78"/>
    <n v="16568.96"/>
  </r>
  <r>
    <x v="351"/>
    <s v="Parasol ogrodowy Eco"/>
    <s v="Ogród"/>
    <x v="17"/>
    <n v="20"/>
    <n v="497.84"/>
    <n v="9956.7999999999993"/>
  </r>
  <r>
    <x v="351"/>
    <s v="Parasol ogrodowy Eco"/>
    <s v="Ogród"/>
    <x v="18"/>
    <n v="15"/>
    <n v="535.34"/>
    <n v="8030.1"/>
  </r>
  <r>
    <x v="351"/>
    <s v="Parasol ogrodowy Eco"/>
    <s v="Ogród"/>
    <x v="19"/>
    <n v="15"/>
    <n v="515.22"/>
    <n v="7728.3"/>
  </r>
  <r>
    <x v="351"/>
    <s v="Parasol ogrodowy Eco"/>
    <s v="Ogród"/>
    <x v="20"/>
    <n v="6"/>
    <n v="535.04"/>
    <n v="3210.24"/>
  </r>
  <r>
    <x v="351"/>
    <s v="Parasol ogrodowy Eco"/>
    <s v="Ogród"/>
    <x v="21"/>
    <n v="6"/>
    <n v="507.47"/>
    <n v="3044.82"/>
  </r>
  <r>
    <x v="351"/>
    <s v="Parasol ogrodowy Eco"/>
    <s v="Ogród"/>
    <x v="22"/>
    <n v="6"/>
    <n v="523.29999999999995"/>
    <n v="3139.7999999999997"/>
  </r>
  <r>
    <x v="351"/>
    <s v="Parasol ogrodowy Eco"/>
    <s v="Ogród"/>
    <x v="23"/>
    <n v="11"/>
    <n v="498.84"/>
    <n v="5487.24"/>
  </r>
  <r>
    <x v="352"/>
    <s v="Buty sportowe XL"/>
    <s v="Obuwie"/>
    <x v="0"/>
    <n v="6"/>
    <n v="173.79"/>
    <n v="1042.74"/>
  </r>
  <r>
    <x v="352"/>
    <s v="Buty sportowe XL"/>
    <s v="Obuwie"/>
    <x v="1"/>
    <n v="15"/>
    <n v="167.7"/>
    <n v="2515.5"/>
  </r>
  <r>
    <x v="352"/>
    <s v="Buty sportowe XL"/>
    <s v="Obuwie"/>
    <x v="2"/>
    <n v="0"/>
    <n v="176.38"/>
    <n v="0"/>
  </r>
  <r>
    <x v="352"/>
    <s v="Buty sportowe XL"/>
    <s v="Obuwie"/>
    <x v="3"/>
    <n v="0"/>
    <n v="166.32"/>
    <n v="0"/>
  </r>
  <r>
    <x v="352"/>
    <s v="Buty sportowe XL"/>
    <s v="Obuwie"/>
    <x v="4"/>
    <n v="0"/>
    <n v="164.31"/>
    <n v="0"/>
  </r>
  <r>
    <x v="352"/>
    <s v="Buty sportowe XL"/>
    <s v="Obuwie"/>
    <x v="5"/>
    <n v="9"/>
    <n v="164.31"/>
    <n v="1478.79"/>
  </r>
  <r>
    <x v="352"/>
    <s v="Buty sportowe XL"/>
    <s v="Obuwie"/>
    <x v="6"/>
    <n v="7"/>
    <n v="172.18"/>
    <n v="1205.26"/>
  </r>
  <r>
    <x v="352"/>
    <s v="Buty sportowe XL"/>
    <s v="Obuwie"/>
    <x v="7"/>
    <n v="6"/>
    <n v="178.06"/>
    <n v="1068.3600000000001"/>
  </r>
  <r>
    <x v="352"/>
    <s v="Buty sportowe XL"/>
    <s v="Obuwie"/>
    <x v="8"/>
    <n v="3"/>
    <n v="162.51"/>
    <n v="487.53"/>
  </r>
  <r>
    <x v="352"/>
    <s v="Buty sportowe XL"/>
    <s v="Obuwie"/>
    <x v="9"/>
    <n v="6"/>
    <n v="162.97999999999999"/>
    <n v="977.87999999999988"/>
  </r>
  <r>
    <x v="352"/>
    <s v="Buty sportowe XL"/>
    <s v="Obuwie"/>
    <x v="10"/>
    <n v="0"/>
    <n v="170.85"/>
    <n v="0"/>
  </r>
  <r>
    <x v="352"/>
    <s v="Buty sportowe XL"/>
    <s v="Obuwie"/>
    <x v="11"/>
    <n v="0"/>
    <n v="173.95"/>
    <n v="0"/>
  </r>
  <r>
    <x v="352"/>
    <s v="Buty sportowe XL"/>
    <s v="Obuwie"/>
    <x v="12"/>
    <n v="0"/>
    <n v="171.72"/>
    <n v="0"/>
  </r>
  <r>
    <x v="352"/>
    <s v="Buty sportowe XL"/>
    <s v="Obuwie"/>
    <x v="13"/>
    <n v="0"/>
    <n v="174.54"/>
    <n v="0"/>
  </r>
  <r>
    <x v="352"/>
    <s v="Buty sportowe XL"/>
    <s v="Obuwie"/>
    <x v="14"/>
    <n v="0"/>
    <n v="175.44"/>
    <n v="0"/>
  </r>
  <r>
    <x v="352"/>
    <s v="Buty sportowe XL"/>
    <s v="Obuwie"/>
    <x v="15"/>
    <n v="0"/>
    <n v="163.15"/>
    <n v="0"/>
  </r>
  <r>
    <x v="352"/>
    <s v="Buty sportowe XL"/>
    <s v="Obuwie"/>
    <x v="16"/>
    <n v="0"/>
    <n v="179.22"/>
    <n v="0"/>
  </r>
  <r>
    <x v="352"/>
    <s v="Buty sportowe XL"/>
    <s v="Obuwie"/>
    <x v="17"/>
    <n v="0"/>
    <n v="177.89"/>
    <n v="0"/>
  </r>
  <r>
    <x v="352"/>
    <s v="Buty sportowe XL"/>
    <s v="Obuwie"/>
    <x v="18"/>
    <n v="12"/>
    <n v="163.78"/>
    <n v="1965.3600000000001"/>
  </r>
  <r>
    <x v="352"/>
    <s v="Buty sportowe XL"/>
    <s v="Obuwie"/>
    <x v="19"/>
    <n v="6"/>
    <n v="177.69"/>
    <n v="1066.1399999999999"/>
  </r>
  <r>
    <x v="352"/>
    <s v="Buty sportowe XL"/>
    <s v="Obuwie"/>
    <x v="20"/>
    <n v="10"/>
    <n v="175.33"/>
    <n v="1753.3000000000002"/>
  </r>
  <r>
    <x v="352"/>
    <s v="Buty sportowe XL"/>
    <s v="Obuwie"/>
    <x v="21"/>
    <n v="3"/>
    <n v="162.9"/>
    <n v="488.70000000000005"/>
  </r>
  <r>
    <x v="352"/>
    <s v="Buty sportowe XL"/>
    <s v="Obuwie"/>
    <x v="22"/>
    <n v="6"/>
    <n v="168.29"/>
    <n v="1009.74"/>
  </r>
  <r>
    <x v="352"/>
    <s v="Buty sportowe XL"/>
    <s v="Obuwie"/>
    <x v="23"/>
    <n v="1"/>
    <n v="162.65"/>
    <n v="162.65"/>
  </r>
  <r>
    <x v="353"/>
    <s v="Płatki śniadaniowe Classic"/>
    <s v="Spożywcze"/>
    <x v="0"/>
    <n v="14"/>
    <n v="42.48"/>
    <n v="594.71999999999991"/>
  </r>
  <r>
    <x v="353"/>
    <s v="Płatki śniadaniowe Classic"/>
    <s v="Spożywcze"/>
    <x v="1"/>
    <n v="15"/>
    <n v="39.86"/>
    <n v="597.9"/>
  </r>
  <r>
    <x v="353"/>
    <s v="Płatki śniadaniowe Classic"/>
    <s v="Spożywcze"/>
    <x v="2"/>
    <n v="15"/>
    <n v="39.72"/>
    <n v="595.79999999999995"/>
  </r>
  <r>
    <x v="353"/>
    <s v="Płatki śniadaniowe Classic"/>
    <s v="Spożywcze"/>
    <x v="3"/>
    <n v="16"/>
    <n v="41.51"/>
    <n v="664.16"/>
  </r>
  <r>
    <x v="353"/>
    <s v="Płatki śniadaniowe Classic"/>
    <s v="Spożywcze"/>
    <x v="4"/>
    <n v="17"/>
    <n v="40.369999999999997"/>
    <n v="686.29"/>
  </r>
  <r>
    <x v="353"/>
    <s v="Płatki śniadaniowe Classic"/>
    <s v="Spożywcze"/>
    <x v="5"/>
    <n v="16"/>
    <n v="42.66"/>
    <n v="682.56"/>
  </r>
  <r>
    <x v="353"/>
    <s v="Płatki śniadaniowe Classic"/>
    <s v="Spożywcze"/>
    <x v="6"/>
    <n v="22"/>
    <n v="41.46"/>
    <n v="912.12"/>
  </r>
  <r>
    <x v="353"/>
    <s v="Płatki śniadaniowe Classic"/>
    <s v="Spożywcze"/>
    <x v="7"/>
    <n v="18"/>
    <n v="39.22"/>
    <n v="705.96"/>
  </r>
  <r>
    <x v="353"/>
    <s v="Płatki śniadaniowe Classic"/>
    <s v="Spożywcze"/>
    <x v="8"/>
    <n v="16"/>
    <n v="42.28"/>
    <n v="676.48"/>
  </r>
  <r>
    <x v="353"/>
    <s v="Płatki śniadaniowe Classic"/>
    <s v="Spożywcze"/>
    <x v="9"/>
    <n v="17"/>
    <n v="40.46"/>
    <n v="687.82"/>
  </r>
  <r>
    <x v="353"/>
    <s v="Płatki śniadaniowe Classic"/>
    <s v="Spożywcze"/>
    <x v="10"/>
    <n v="14"/>
    <n v="39.24"/>
    <n v="549.36"/>
  </r>
  <r>
    <x v="353"/>
    <s v="Płatki śniadaniowe Classic"/>
    <s v="Spożywcze"/>
    <x v="11"/>
    <n v="14"/>
    <n v="39.92"/>
    <n v="558.88"/>
  </r>
  <r>
    <x v="353"/>
    <s v="Płatki śniadaniowe Classic"/>
    <s v="Spożywcze"/>
    <x v="12"/>
    <n v="12"/>
    <n v="40.44"/>
    <n v="485.28"/>
  </r>
  <r>
    <x v="353"/>
    <s v="Płatki śniadaniowe Classic"/>
    <s v="Spożywcze"/>
    <x v="13"/>
    <n v="14"/>
    <n v="38.79"/>
    <n v="543.05999999999995"/>
  </r>
  <r>
    <x v="353"/>
    <s v="Płatki śniadaniowe Classic"/>
    <s v="Spożywcze"/>
    <x v="14"/>
    <n v="14"/>
    <n v="39.64"/>
    <n v="554.96"/>
  </r>
  <r>
    <x v="353"/>
    <s v="Płatki śniadaniowe Classic"/>
    <s v="Spożywcze"/>
    <x v="15"/>
    <n v="17"/>
    <n v="40.98"/>
    <n v="696.66"/>
  </r>
  <r>
    <x v="353"/>
    <s v="Płatki śniadaniowe Classic"/>
    <s v="Spożywcze"/>
    <x v="16"/>
    <n v="16"/>
    <n v="39.06"/>
    <n v="624.96"/>
  </r>
  <r>
    <x v="353"/>
    <s v="Płatki śniadaniowe Classic"/>
    <s v="Spożywcze"/>
    <x v="17"/>
    <n v="16"/>
    <n v="39.69"/>
    <n v="635.04"/>
  </r>
  <r>
    <x v="353"/>
    <s v="Płatki śniadaniowe Classic"/>
    <s v="Spożywcze"/>
    <x v="18"/>
    <n v="16"/>
    <n v="39.33"/>
    <n v="629.28"/>
  </r>
  <r>
    <x v="353"/>
    <s v="Płatki śniadaniowe Classic"/>
    <s v="Spożywcze"/>
    <x v="19"/>
    <n v="19"/>
    <n v="40.19"/>
    <n v="763.6099999999999"/>
  </r>
  <r>
    <x v="353"/>
    <s v="Płatki śniadaniowe Classic"/>
    <s v="Spożywcze"/>
    <x v="20"/>
    <n v="18"/>
    <n v="39.92"/>
    <n v="718.56000000000006"/>
  </r>
  <r>
    <x v="353"/>
    <s v="Płatki śniadaniowe Classic"/>
    <s v="Spożywcze"/>
    <x v="21"/>
    <n v="17"/>
    <n v="39.82"/>
    <n v="676.94"/>
  </r>
  <r>
    <x v="353"/>
    <s v="Płatki śniadaniowe Classic"/>
    <s v="Spożywcze"/>
    <x v="22"/>
    <n v="15"/>
    <n v="42.73"/>
    <n v="640.94999999999993"/>
  </r>
  <r>
    <x v="353"/>
    <s v="Płatki śniadaniowe Classic"/>
    <s v="Spożywcze"/>
    <x v="23"/>
    <n v="14"/>
    <n v="40.130000000000003"/>
    <n v="561.82000000000005"/>
  </r>
  <r>
    <x v="354"/>
    <s v="Buty trekkingowe Plus"/>
    <s v="Obuwie"/>
    <x v="0"/>
    <n v="21"/>
    <n v="308.01"/>
    <n v="6468.21"/>
  </r>
  <r>
    <x v="354"/>
    <s v="Buty trekkingowe Plus"/>
    <s v="Obuwie"/>
    <x v="1"/>
    <n v="18"/>
    <n v="293.94"/>
    <n v="5290.92"/>
  </r>
  <r>
    <x v="354"/>
    <s v="Buty trekkingowe Plus"/>
    <s v="Obuwie"/>
    <x v="2"/>
    <n v="21"/>
    <n v="296.39999999999998"/>
    <n v="6224.4"/>
  </r>
  <r>
    <x v="354"/>
    <s v="Buty trekkingowe Plus"/>
    <s v="Obuwie"/>
    <x v="3"/>
    <n v="20"/>
    <n v="308.3"/>
    <n v="6166"/>
  </r>
  <r>
    <x v="354"/>
    <s v="Buty trekkingowe Plus"/>
    <s v="Obuwie"/>
    <x v="4"/>
    <n v="19"/>
    <n v="309.17"/>
    <n v="5874.2300000000005"/>
  </r>
  <r>
    <x v="354"/>
    <s v="Buty trekkingowe Plus"/>
    <s v="Obuwie"/>
    <x v="5"/>
    <n v="22"/>
    <n v="305.52"/>
    <n v="6721.44"/>
  </r>
  <r>
    <x v="354"/>
    <s v="Buty trekkingowe Plus"/>
    <s v="Obuwie"/>
    <x v="6"/>
    <n v="22"/>
    <n v="308.81"/>
    <n v="6793.82"/>
  </r>
  <r>
    <x v="354"/>
    <s v="Buty trekkingowe Plus"/>
    <s v="Obuwie"/>
    <x v="7"/>
    <n v="20"/>
    <n v="301.93"/>
    <n v="6038.6"/>
  </r>
  <r>
    <x v="354"/>
    <s v="Buty trekkingowe Plus"/>
    <s v="Obuwie"/>
    <x v="8"/>
    <n v="24"/>
    <n v="284.02"/>
    <n v="6816.48"/>
  </r>
  <r>
    <x v="354"/>
    <s v="Buty trekkingowe Plus"/>
    <s v="Obuwie"/>
    <x v="9"/>
    <n v="23"/>
    <n v="293.64"/>
    <n v="6753.7199999999993"/>
  </r>
  <r>
    <x v="354"/>
    <s v="Buty trekkingowe Plus"/>
    <s v="Obuwie"/>
    <x v="10"/>
    <n v="24"/>
    <n v="305.13"/>
    <n v="7323.12"/>
  </r>
  <r>
    <x v="354"/>
    <s v="Buty trekkingowe Plus"/>
    <s v="Obuwie"/>
    <x v="11"/>
    <n v="21"/>
    <n v="301.77999999999997"/>
    <n v="6337.3799999999992"/>
  </r>
  <r>
    <x v="354"/>
    <s v="Buty trekkingowe Plus"/>
    <s v="Obuwie"/>
    <x v="12"/>
    <n v="19"/>
    <n v="305.95999999999998"/>
    <n v="5813.24"/>
  </r>
  <r>
    <x v="354"/>
    <s v="Buty trekkingowe Plus"/>
    <s v="Obuwie"/>
    <x v="13"/>
    <n v="18"/>
    <n v="295.83999999999997"/>
    <n v="5325.12"/>
  </r>
  <r>
    <x v="354"/>
    <s v="Buty trekkingowe Plus"/>
    <s v="Obuwie"/>
    <x v="14"/>
    <n v="17"/>
    <n v="308.97000000000003"/>
    <n v="5252.4900000000007"/>
  </r>
  <r>
    <x v="354"/>
    <s v="Buty trekkingowe Plus"/>
    <s v="Obuwie"/>
    <x v="15"/>
    <n v="14"/>
    <n v="289.91000000000003"/>
    <n v="4058.7400000000002"/>
  </r>
  <r>
    <x v="354"/>
    <s v="Buty trekkingowe Plus"/>
    <s v="Obuwie"/>
    <x v="16"/>
    <n v="17"/>
    <n v="306.66000000000003"/>
    <n v="5213.22"/>
  </r>
  <r>
    <x v="354"/>
    <s v="Buty trekkingowe Plus"/>
    <s v="Obuwie"/>
    <x v="17"/>
    <n v="19"/>
    <n v="305.49"/>
    <n v="5804.31"/>
  </r>
  <r>
    <x v="354"/>
    <s v="Buty trekkingowe Plus"/>
    <s v="Obuwie"/>
    <x v="18"/>
    <n v="15"/>
    <n v="291.13"/>
    <n v="4366.95"/>
  </r>
  <r>
    <x v="354"/>
    <s v="Buty trekkingowe Plus"/>
    <s v="Obuwie"/>
    <x v="19"/>
    <n v="20"/>
    <n v="292.2"/>
    <n v="5844"/>
  </r>
  <r>
    <x v="354"/>
    <s v="Buty trekkingowe Plus"/>
    <s v="Obuwie"/>
    <x v="20"/>
    <n v="21"/>
    <n v="306.89"/>
    <n v="6444.69"/>
  </r>
  <r>
    <x v="354"/>
    <s v="Buty trekkingowe Plus"/>
    <s v="Obuwie"/>
    <x v="21"/>
    <n v="18"/>
    <n v="303.18"/>
    <n v="5457.24"/>
  </r>
  <r>
    <x v="354"/>
    <s v="Buty trekkingowe Plus"/>
    <s v="Obuwie"/>
    <x v="22"/>
    <n v="19"/>
    <n v="306.39999999999998"/>
    <n v="5821.5999999999995"/>
  </r>
  <r>
    <x v="354"/>
    <s v="Buty trekkingowe Plus"/>
    <s v="Obuwie"/>
    <x v="23"/>
    <n v="19"/>
    <n v="292.82"/>
    <n v="5563.58"/>
  </r>
  <r>
    <x v="355"/>
    <s v="Słuchawki bezprzewodowe Mini"/>
    <s v="Elektronika"/>
    <x v="0"/>
    <n v="6"/>
    <n v="116.65"/>
    <n v="699.90000000000009"/>
  </r>
  <r>
    <x v="355"/>
    <s v="Słuchawki bezprzewodowe Mini"/>
    <s v="Elektronika"/>
    <x v="1"/>
    <n v="6"/>
    <n v="115.34"/>
    <n v="692.04"/>
  </r>
  <r>
    <x v="355"/>
    <s v="Słuchawki bezprzewodowe Mini"/>
    <s v="Elektronika"/>
    <x v="2"/>
    <n v="6"/>
    <n v="122.9"/>
    <n v="737.40000000000009"/>
  </r>
  <r>
    <x v="355"/>
    <s v="Słuchawki bezprzewodowe Mini"/>
    <s v="Elektronika"/>
    <x v="3"/>
    <n v="6"/>
    <n v="121.79"/>
    <n v="730.74"/>
  </r>
  <r>
    <x v="355"/>
    <s v="Słuchawki bezprzewodowe Mini"/>
    <s v="Elektronika"/>
    <x v="4"/>
    <n v="5"/>
    <n v="114.99"/>
    <n v="574.94999999999993"/>
  </r>
  <r>
    <x v="355"/>
    <s v="Słuchawki bezprzewodowe Mini"/>
    <s v="Elektronika"/>
    <x v="5"/>
    <n v="5"/>
    <n v="117.52"/>
    <n v="587.6"/>
  </r>
  <r>
    <x v="355"/>
    <s v="Słuchawki bezprzewodowe Mini"/>
    <s v="Elektronika"/>
    <x v="6"/>
    <n v="6"/>
    <n v="125.14"/>
    <n v="750.84"/>
  </r>
  <r>
    <x v="355"/>
    <s v="Słuchawki bezprzewodowe Mini"/>
    <s v="Elektronika"/>
    <x v="7"/>
    <n v="5"/>
    <n v="124.06"/>
    <n v="620.29999999999995"/>
  </r>
  <r>
    <x v="355"/>
    <s v="Słuchawki bezprzewodowe Mini"/>
    <s v="Elektronika"/>
    <x v="8"/>
    <n v="6"/>
    <n v="118.76"/>
    <n v="712.56000000000006"/>
  </r>
  <r>
    <x v="355"/>
    <s v="Słuchawki bezprzewodowe Mini"/>
    <s v="Elektronika"/>
    <x v="9"/>
    <n v="6"/>
    <n v="124.67"/>
    <n v="748.02"/>
  </r>
  <r>
    <x v="355"/>
    <s v="Słuchawki bezprzewodowe Mini"/>
    <s v="Elektronika"/>
    <x v="10"/>
    <n v="6"/>
    <n v="120.37"/>
    <n v="722.22"/>
  </r>
  <r>
    <x v="355"/>
    <s v="Słuchawki bezprzewodowe Mini"/>
    <s v="Elektronika"/>
    <x v="11"/>
    <n v="6"/>
    <n v="114.43"/>
    <n v="686.58"/>
  </r>
  <r>
    <x v="355"/>
    <s v="Słuchawki bezprzewodowe Mini"/>
    <s v="Elektronika"/>
    <x v="12"/>
    <n v="6"/>
    <n v="114.84"/>
    <n v="689.04"/>
  </r>
  <r>
    <x v="355"/>
    <s v="Słuchawki bezprzewodowe Mini"/>
    <s v="Elektronika"/>
    <x v="13"/>
    <n v="7"/>
    <n v="114.58"/>
    <n v="802.06"/>
  </r>
  <r>
    <x v="355"/>
    <s v="Słuchawki bezprzewodowe Mini"/>
    <s v="Elektronika"/>
    <x v="14"/>
    <n v="7"/>
    <n v="118.75"/>
    <n v="831.25"/>
  </r>
  <r>
    <x v="355"/>
    <s v="Słuchawki bezprzewodowe Mini"/>
    <s v="Elektronika"/>
    <x v="15"/>
    <n v="5"/>
    <n v="123.75"/>
    <n v="618.75"/>
  </r>
  <r>
    <x v="355"/>
    <s v="Słuchawki bezprzewodowe Mini"/>
    <s v="Elektronika"/>
    <x v="16"/>
    <n v="6"/>
    <n v="124.44"/>
    <n v="746.64"/>
  </r>
  <r>
    <x v="355"/>
    <s v="Słuchawki bezprzewodowe Mini"/>
    <s v="Elektronika"/>
    <x v="17"/>
    <n v="6"/>
    <n v="124.22"/>
    <n v="745.31999999999994"/>
  </r>
  <r>
    <x v="355"/>
    <s v="Słuchawki bezprzewodowe Mini"/>
    <s v="Elektronika"/>
    <x v="18"/>
    <n v="6"/>
    <n v="124.42"/>
    <n v="746.52"/>
  </r>
  <r>
    <x v="355"/>
    <s v="Słuchawki bezprzewodowe Mini"/>
    <s v="Elektronika"/>
    <x v="19"/>
    <n v="6"/>
    <n v="121.1"/>
    <n v="726.59999999999991"/>
  </r>
  <r>
    <x v="355"/>
    <s v="Słuchawki bezprzewodowe Mini"/>
    <s v="Elektronika"/>
    <x v="20"/>
    <n v="5"/>
    <n v="117.78"/>
    <n v="588.9"/>
  </r>
  <r>
    <x v="355"/>
    <s v="Słuchawki bezprzewodowe Mini"/>
    <s v="Elektronika"/>
    <x v="21"/>
    <n v="6"/>
    <n v="121.1"/>
    <n v="726.59999999999991"/>
  </r>
  <r>
    <x v="355"/>
    <s v="Słuchawki bezprzewodowe Mini"/>
    <s v="Elektronika"/>
    <x v="22"/>
    <n v="6"/>
    <n v="121.41"/>
    <n v="728.46"/>
  </r>
  <r>
    <x v="355"/>
    <s v="Słuchawki bezprzewodowe Mini"/>
    <s v="Elektronika"/>
    <x v="23"/>
    <n v="7"/>
    <n v="122.49"/>
    <n v="857.43"/>
  </r>
  <r>
    <x v="356"/>
    <s v="Lampion ogrodowy Premium"/>
    <s v="Oświetlenie"/>
    <x v="0"/>
    <n v="38"/>
    <n v="94.74"/>
    <n v="3600.12"/>
  </r>
  <r>
    <x v="356"/>
    <s v="Lampion ogrodowy Premium"/>
    <s v="Oświetlenie"/>
    <x v="1"/>
    <n v="37"/>
    <n v="94.13"/>
    <n v="3482.81"/>
  </r>
  <r>
    <x v="356"/>
    <s v="Lampion ogrodowy Premium"/>
    <s v="Oświetlenie"/>
    <x v="2"/>
    <n v="40"/>
    <n v="96.68"/>
    <n v="3867.2000000000003"/>
  </r>
  <r>
    <x v="356"/>
    <s v="Lampion ogrodowy Premium"/>
    <s v="Oświetlenie"/>
    <x v="3"/>
    <n v="36"/>
    <n v="100.64"/>
    <n v="3623.04"/>
  </r>
  <r>
    <x v="356"/>
    <s v="Lampion ogrodowy Premium"/>
    <s v="Oświetlenie"/>
    <x v="4"/>
    <n v="48"/>
    <n v="100.91"/>
    <n v="4843.68"/>
  </r>
  <r>
    <x v="356"/>
    <s v="Lampion ogrodowy Premium"/>
    <s v="Oświetlenie"/>
    <x v="5"/>
    <n v="37"/>
    <n v="99.42"/>
    <n v="3678.54"/>
  </r>
  <r>
    <x v="356"/>
    <s v="Lampion ogrodowy Premium"/>
    <s v="Oświetlenie"/>
    <x v="6"/>
    <n v="46"/>
    <n v="95.25"/>
    <n v="4381.5"/>
  </r>
  <r>
    <x v="356"/>
    <s v="Lampion ogrodowy Premium"/>
    <s v="Oświetlenie"/>
    <x v="7"/>
    <n v="34"/>
    <n v="96.9"/>
    <n v="3294.6000000000004"/>
  </r>
  <r>
    <x v="356"/>
    <s v="Lampion ogrodowy Premium"/>
    <s v="Oświetlenie"/>
    <x v="8"/>
    <n v="34"/>
    <n v="100.75"/>
    <n v="3425.5"/>
  </r>
  <r>
    <x v="356"/>
    <s v="Lampion ogrodowy Premium"/>
    <s v="Oświetlenie"/>
    <x v="9"/>
    <n v="36"/>
    <n v="96.02"/>
    <n v="3456.72"/>
  </r>
  <r>
    <x v="356"/>
    <s v="Lampion ogrodowy Premium"/>
    <s v="Oświetlenie"/>
    <x v="10"/>
    <n v="34"/>
    <n v="96.66"/>
    <n v="3286.44"/>
  </r>
  <r>
    <x v="356"/>
    <s v="Lampion ogrodowy Premium"/>
    <s v="Oświetlenie"/>
    <x v="11"/>
    <n v="36"/>
    <n v="98.77"/>
    <n v="3555.72"/>
  </r>
  <r>
    <x v="356"/>
    <s v="Lampion ogrodowy Premium"/>
    <s v="Oświetlenie"/>
    <x v="12"/>
    <n v="35"/>
    <n v="95.44"/>
    <n v="3340.4"/>
  </r>
  <r>
    <x v="356"/>
    <s v="Lampion ogrodowy Premium"/>
    <s v="Oświetlenie"/>
    <x v="13"/>
    <n v="39"/>
    <n v="99.03"/>
    <n v="3862.17"/>
  </r>
  <r>
    <x v="356"/>
    <s v="Lampion ogrodowy Premium"/>
    <s v="Oświetlenie"/>
    <x v="14"/>
    <n v="39"/>
    <n v="93.19"/>
    <n v="3634.41"/>
  </r>
  <r>
    <x v="356"/>
    <s v="Lampion ogrodowy Premium"/>
    <s v="Oświetlenie"/>
    <x v="15"/>
    <n v="45"/>
    <n v="95.01"/>
    <n v="4275.45"/>
  </r>
  <r>
    <x v="356"/>
    <s v="Lampion ogrodowy Premium"/>
    <s v="Oświetlenie"/>
    <x v="16"/>
    <n v="44"/>
    <n v="99.11"/>
    <n v="4360.84"/>
  </r>
  <r>
    <x v="356"/>
    <s v="Lampion ogrodowy Premium"/>
    <s v="Oświetlenie"/>
    <x v="17"/>
    <n v="48"/>
    <n v="100.09"/>
    <n v="4804.32"/>
  </r>
  <r>
    <x v="356"/>
    <s v="Lampion ogrodowy Premium"/>
    <s v="Oświetlenie"/>
    <x v="18"/>
    <n v="49"/>
    <n v="95.76"/>
    <n v="4692.2400000000007"/>
  </r>
  <r>
    <x v="356"/>
    <s v="Lampion ogrodowy Premium"/>
    <s v="Oświetlenie"/>
    <x v="19"/>
    <n v="45"/>
    <n v="99.42"/>
    <n v="4473.8999999999996"/>
  </r>
  <r>
    <x v="356"/>
    <s v="Lampion ogrodowy Premium"/>
    <s v="Oświetlenie"/>
    <x v="20"/>
    <n v="43"/>
    <n v="98.37"/>
    <n v="4229.91"/>
  </r>
  <r>
    <x v="356"/>
    <s v="Lampion ogrodowy Premium"/>
    <s v="Oświetlenie"/>
    <x v="21"/>
    <n v="38"/>
    <n v="98.76"/>
    <n v="3752.88"/>
  </r>
  <r>
    <x v="356"/>
    <s v="Lampion ogrodowy Premium"/>
    <s v="Oświetlenie"/>
    <x v="22"/>
    <n v="41"/>
    <n v="94.03"/>
    <n v="3855.23"/>
  </r>
  <r>
    <x v="356"/>
    <s v="Lampion ogrodowy Premium"/>
    <s v="Oświetlenie"/>
    <x v="23"/>
    <n v="36"/>
    <n v="98.75"/>
    <n v="3555"/>
  </r>
  <r>
    <x v="357"/>
    <s v="Olej silnikowy 5W40"/>
    <s v="Motoryzacja"/>
    <x v="0"/>
    <n v="6"/>
    <n v="145.34"/>
    <n v="872.04"/>
  </r>
  <r>
    <x v="357"/>
    <s v="Olej silnikowy 5W40"/>
    <s v="Motoryzacja"/>
    <x v="1"/>
    <n v="0"/>
    <n v="158.61000000000001"/>
    <n v="0"/>
  </r>
  <r>
    <x v="357"/>
    <s v="Olej silnikowy 5W40"/>
    <s v="Motoryzacja"/>
    <x v="2"/>
    <n v="0"/>
    <n v="159.94999999999999"/>
    <n v="0"/>
  </r>
  <r>
    <x v="357"/>
    <s v="Olej silnikowy 5W40"/>
    <s v="Motoryzacja"/>
    <x v="3"/>
    <n v="3"/>
    <n v="156.58000000000001"/>
    <n v="469.74"/>
  </r>
  <r>
    <x v="357"/>
    <s v="Olej silnikowy 5W40"/>
    <s v="Motoryzacja"/>
    <x v="4"/>
    <n v="5"/>
    <n v="155.13"/>
    <n v="775.65"/>
  </r>
  <r>
    <x v="357"/>
    <s v="Olej silnikowy 5W40"/>
    <s v="Motoryzacja"/>
    <x v="5"/>
    <n v="0"/>
    <n v="154.38"/>
    <n v="0"/>
  </r>
  <r>
    <x v="357"/>
    <s v="Olej silnikowy 5W40"/>
    <s v="Motoryzacja"/>
    <x v="6"/>
    <n v="2"/>
    <n v="145.13999999999999"/>
    <n v="290.27999999999997"/>
  </r>
  <r>
    <x v="357"/>
    <s v="Olej silnikowy 5W40"/>
    <s v="Motoryzacja"/>
    <x v="7"/>
    <n v="3"/>
    <n v="159.72999999999999"/>
    <n v="479.18999999999994"/>
  </r>
  <r>
    <x v="357"/>
    <s v="Olej silnikowy 5W40"/>
    <s v="Motoryzacja"/>
    <x v="8"/>
    <n v="1"/>
    <n v="145.21"/>
    <n v="145.21"/>
  </r>
  <r>
    <x v="357"/>
    <s v="Olej silnikowy 5W40"/>
    <s v="Motoryzacja"/>
    <x v="9"/>
    <n v="2"/>
    <n v="148.88999999999999"/>
    <n v="297.77999999999997"/>
  </r>
  <r>
    <x v="357"/>
    <s v="Olej silnikowy 5W40"/>
    <s v="Motoryzacja"/>
    <x v="10"/>
    <n v="0"/>
    <n v="144.99"/>
    <n v="0"/>
  </r>
  <r>
    <x v="357"/>
    <s v="Olej silnikowy 5W40"/>
    <s v="Motoryzacja"/>
    <x v="11"/>
    <n v="3"/>
    <n v="153.29"/>
    <n v="459.87"/>
  </r>
  <r>
    <x v="357"/>
    <s v="Olej silnikowy 5W40"/>
    <s v="Motoryzacja"/>
    <x v="12"/>
    <n v="4"/>
    <n v="148.97999999999999"/>
    <n v="595.91999999999996"/>
  </r>
  <r>
    <x v="357"/>
    <s v="Olej silnikowy 5W40"/>
    <s v="Motoryzacja"/>
    <x v="13"/>
    <n v="0"/>
    <n v="154.85"/>
    <n v="0"/>
  </r>
  <r>
    <x v="357"/>
    <s v="Olej silnikowy 5W40"/>
    <s v="Motoryzacja"/>
    <x v="14"/>
    <n v="3"/>
    <n v="155.9"/>
    <n v="467.70000000000005"/>
  </r>
  <r>
    <x v="357"/>
    <s v="Olej silnikowy 5W40"/>
    <s v="Motoryzacja"/>
    <x v="15"/>
    <n v="0"/>
    <n v="159.72999999999999"/>
    <n v="0"/>
  </r>
  <r>
    <x v="357"/>
    <s v="Olej silnikowy 5W40"/>
    <s v="Motoryzacja"/>
    <x v="16"/>
    <n v="0"/>
    <n v="147.52000000000001"/>
    <n v="0"/>
  </r>
  <r>
    <x v="357"/>
    <s v="Olej silnikowy 5W40"/>
    <s v="Motoryzacja"/>
    <x v="17"/>
    <n v="6"/>
    <n v="152.29"/>
    <n v="913.74"/>
  </r>
  <r>
    <x v="357"/>
    <s v="Olej silnikowy 5W40"/>
    <s v="Motoryzacja"/>
    <x v="18"/>
    <n v="0"/>
    <n v="153.82"/>
    <n v="0"/>
  </r>
  <r>
    <x v="357"/>
    <s v="Olej silnikowy 5W40"/>
    <s v="Motoryzacja"/>
    <x v="19"/>
    <n v="0"/>
    <n v="150.82"/>
    <n v="0"/>
  </r>
  <r>
    <x v="357"/>
    <s v="Olej silnikowy 5W40"/>
    <s v="Motoryzacja"/>
    <x v="20"/>
    <n v="1"/>
    <n v="159.63"/>
    <n v="159.63"/>
  </r>
  <r>
    <x v="357"/>
    <s v="Olej silnikowy 5W40"/>
    <s v="Motoryzacja"/>
    <x v="21"/>
    <n v="5"/>
    <n v="146.96"/>
    <n v="734.80000000000007"/>
  </r>
  <r>
    <x v="357"/>
    <s v="Olej silnikowy 5W40"/>
    <s v="Motoryzacja"/>
    <x v="22"/>
    <n v="5"/>
    <n v="156.72999999999999"/>
    <n v="783.65"/>
  </r>
  <r>
    <x v="357"/>
    <s v="Olej silnikowy 5W40"/>
    <s v="Motoryzacja"/>
    <x v="23"/>
    <n v="3"/>
    <n v="157.72"/>
    <n v="473.15999999999997"/>
  </r>
  <r>
    <x v="358"/>
    <s v="Puzzle 1000 elementów Plus"/>
    <s v="Zabawki"/>
    <x v="0"/>
    <n v="14"/>
    <n v="197.49"/>
    <n v="2764.86"/>
  </r>
  <r>
    <x v="358"/>
    <s v="Puzzle 1000 elementów Plus"/>
    <s v="Zabawki"/>
    <x v="1"/>
    <n v="6"/>
    <n v="210.81"/>
    <n v="1264.8600000000001"/>
  </r>
  <r>
    <x v="358"/>
    <s v="Puzzle 1000 elementów Plus"/>
    <s v="Zabawki"/>
    <x v="2"/>
    <n v="0"/>
    <n v="200.04"/>
    <n v="0"/>
  </r>
  <r>
    <x v="358"/>
    <s v="Puzzle 1000 elementów Plus"/>
    <s v="Zabawki"/>
    <x v="3"/>
    <n v="0"/>
    <n v="202.14"/>
    <n v="0"/>
  </r>
  <r>
    <x v="358"/>
    <s v="Puzzle 1000 elementów Plus"/>
    <s v="Zabawki"/>
    <x v="4"/>
    <n v="0"/>
    <n v="194.02"/>
    <n v="0"/>
  </r>
  <r>
    <x v="358"/>
    <s v="Puzzle 1000 elementów Plus"/>
    <s v="Zabawki"/>
    <x v="5"/>
    <n v="0"/>
    <n v="199.41"/>
    <n v="0"/>
  </r>
  <r>
    <x v="358"/>
    <s v="Puzzle 1000 elementów Plus"/>
    <s v="Zabawki"/>
    <x v="6"/>
    <n v="0"/>
    <n v="198.48"/>
    <n v="0"/>
  </r>
  <r>
    <x v="358"/>
    <s v="Puzzle 1000 elementów Plus"/>
    <s v="Zabawki"/>
    <x v="7"/>
    <n v="0"/>
    <n v="199.78"/>
    <n v="0"/>
  </r>
  <r>
    <x v="358"/>
    <s v="Puzzle 1000 elementów Plus"/>
    <s v="Zabawki"/>
    <x v="8"/>
    <n v="11"/>
    <n v="194.5"/>
    <n v="2139.5"/>
  </r>
  <r>
    <x v="358"/>
    <s v="Puzzle 1000 elementów Plus"/>
    <s v="Zabawki"/>
    <x v="9"/>
    <n v="15"/>
    <n v="198.12"/>
    <n v="2971.8"/>
  </r>
  <r>
    <x v="358"/>
    <s v="Puzzle 1000 elementów Plus"/>
    <s v="Zabawki"/>
    <x v="10"/>
    <n v="11"/>
    <n v="203.8"/>
    <n v="2241.8000000000002"/>
  </r>
  <r>
    <x v="358"/>
    <s v="Puzzle 1000 elementów Plus"/>
    <s v="Zabawki"/>
    <x v="11"/>
    <n v="0"/>
    <n v="210.6"/>
    <n v="0"/>
  </r>
  <r>
    <x v="358"/>
    <s v="Puzzle 1000 elementów Plus"/>
    <s v="Zabawki"/>
    <x v="12"/>
    <n v="6"/>
    <n v="198.41"/>
    <n v="1190.46"/>
  </r>
  <r>
    <x v="358"/>
    <s v="Puzzle 1000 elementów Plus"/>
    <s v="Zabawki"/>
    <x v="13"/>
    <n v="0"/>
    <n v="204.15"/>
    <n v="0"/>
  </r>
  <r>
    <x v="358"/>
    <s v="Puzzle 1000 elementów Plus"/>
    <s v="Zabawki"/>
    <x v="14"/>
    <n v="0"/>
    <n v="211.45"/>
    <n v="0"/>
  </r>
  <r>
    <x v="358"/>
    <s v="Puzzle 1000 elementów Plus"/>
    <s v="Zabawki"/>
    <x v="15"/>
    <n v="0"/>
    <n v="204.94"/>
    <n v="0"/>
  </r>
  <r>
    <x v="358"/>
    <s v="Puzzle 1000 elementów Plus"/>
    <s v="Zabawki"/>
    <x v="16"/>
    <n v="0"/>
    <n v="194.72"/>
    <n v="0"/>
  </r>
  <r>
    <x v="358"/>
    <s v="Puzzle 1000 elementów Plus"/>
    <s v="Zabawki"/>
    <x v="17"/>
    <n v="0"/>
    <n v="195.04"/>
    <n v="0"/>
  </r>
  <r>
    <x v="358"/>
    <s v="Puzzle 1000 elementów Plus"/>
    <s v="Zabawki"/>
    <x v="18"/>
    <n v="4"/>
    <n v="192.6"/>
    <n v="770.4"/>
  </r>
  <r>
    <x v="358"/>
    <s v="Puzzle 1000 elementów Plus"/>
    <s v="Zabawki"/>
    <x v="19"/>
    <n v="23"/>
    <n v="195.08"/>
    <n v="4486.84"/>
  </r>
  <r>
    <x v="358"/>
    <s v="Puzzle 1000 elementów Plus"/>
    <s v="Zabawki"/>
    <x v="20"/>
    <n v="0"/>
    <n v="205.07"/>
    <n v="0"/>
  </r>
  <r>
    <x v="358"/>
    <s v="Puzzle 1000 elementów Plus"/>
    <s v="Zabawki"/>
    <x v="21"/>
    <n v="10"/>
    <n v="205.3"/>
    <n v="2053"/>
  </r>
  <r>
    <x v="358"/>
    <s v="Puzzle 1000 elementów Plus"/>
    <s v="Zabawki"/>
    <x v="22"/>
    <n v="15"/>
    <n v="200.71"/>
    <n v="3010.65"/>
  </r>
  <r>
    <x v="358"/>
    <s v="Puzzle 1000 elementów Plus"/>
    <s v="Zabawki"/>
    <x v="23"/>
    <n v="0"/>
    <n v="193.64"/>
    <n v="0"/>
  </r>
  <r>
    <x v="359"/>
    <s v="Buty sportowe Pro"/>
    <s v="Obuwie"/>
    <x v="0"/>
    <n v="4"/>
    <n v="288.98"/>
    <n v="1155.92"/>
  </r>
  <r>
    <x v="359"/>
    <s v="Buty sportowe Pro"/>
    <s v="Obuwie"/>
    <x v="1"/>
    <n v="8"/>
    <n v="312.61"/>
    <n v="2500.88"/>
  </r>
  <r>
    <x v="359"/>
    <s v="Buty sportowe Pro"/>
    <s v="Obuwie"/>
    <x v="2"/>
    <n v="9"/>
    <n v="312.5"/>
    <n v="2812.5"/>
  </r>
  <r>
    <x v="359"/>
    <s v="Buty sportowe Pro"/>
    <s v="Obuwie"/>
    <x v="3"/>
    <n v="7"/>
    <n v="305.35000000000002"/>
    <n v="2137.4500000000003"/>
  </r>
  <r>
    <x v="359"/>
    <s v="Buty sportowe Pro"/>
    <s v="Obuwie"/>
    <x v="4"/>
    <n v="7"/>
    <n v="304.91000000000003"/>
    <n v="2134.3700000000003"/>
  </r>
  <r>
    <x v="359"/>
    <s v="Buty sportowe Pro"/>
    <s v="Obuwie"/>
    <x v="5"/>
    <n v="4"/>
    <n v="308.11"/>
    <n v="1232.44"/>
  </r>
  <r>
    <x v="359"/>
    <s v="Buty sportowe Pro"/>
    <s v="Obuwie"/>
    <x v="6"/>
    <n v="3"/>
    <n v="308.55"/>
    <n v="925.65000000000009"/>
  </r>
  <r>
    <x v="359"/>
    <s v="Buty sportowe Pro"/>
    <s v="Obuwie"/>
    <x v="7"/>
    <n v="3"/>
    <n v="305.12"/>
    <n v="915.36"/>
  </r>
  <r>
    <x v="359"/>
    <s v="Buty sportowe Pro"/>
    <s v="Obuwie"/>
    <x v="8"/>
    <n v="2"/>
    <n v="309.11"/>
    <n v="618.22"/>
  </r>
  <r>
    <x v="359"/>
    <s v="Buty sportowe Pro"/>
    <s v="Obuwie"/>
    <x v="9"/>
    <n v="2"/>
    <n v="306.56"/>
    <n v="613.12"/>
  </r>
  <r>
    <x v="359"/>
    <s v="Buty sportowe Pro"/>
    <s v="Obuwie"/>
    <x v="10"/>
    <n v="3"/>
    <n v="295.89999999999998"/>
    <n v="887.69999999999993"/>
  </r>
  <r>
    <x v="359"/>
    <s v="Buty sportowe Pro"/>
    <s v="Obuwie"/>
    <x v="11"/>
    <n v="4"/>
    <n v="297.52"/>
    <n v="1190.08"/>
  </r>
  <r>
    <x v="359"/>
    <s v="Buty sportowe Pro"/>
    <s v="Obuwie"/>
    <x v="12"/>
    <n v="5"/>
    <n v="304.73"/>
    <n v="1523.65"/>
  </r>
  <r>
    <x v="359"/>
    <s v="Buty sportowe Pro"/>
    <s v="Obuwie"/>
    <x v="13"/>
    <n v="9"/>
    <n v="305.04000000000002"/>
    <n v="2745.36"/>
  </r>
  <r>
    <x v="359"/>
    <s v="Buty sportowe Pro"/>
    <s v="Obuwie"/>
    <x v="14"/>
    <n v="9"/>
    <n v="287.52999999999997"/>
    <n v="2587.7699999999995"/>
  </r>
  <r>
    <x v="359"/>
    <s v="Buty sportowe Pro"/>
    <s v="Obuwie"/>
    <x v="15"/>
    <n v="9"/>
    <n v="300.06"/>
    <n v="2700.54"/>
  </r>
  <r>
    <x v="359"/>
    <s v="Buty sportowe Pro"/>
    <s v="Obuwie"/>
    <x v="16"/>
    <n v="7"/>
    <n v="286.31"/>
    <n v="2004.17"/>
  </r>
  <r>
    <x v="359"/>
    <s v="Buty sportowe Pro"/>
    <s v="Obuwie"/>
    <x v="17"/>
    <n v="6"/>
    <n v="306.74"/>
    <n v="1840.44"/>
  </r>
  <r>
    <x v="359"/>
    <s v="Buty sportowe Pro"/>
    <s v="Obuwie"/>
    <x v="18"/>
    <n v="3"/>
    <n v="292.01"/>
    <n v="876.03"/>
  </r>
  <r>
    <x v="359"/>
    <s v="Buty sportowe Pro"/>
    <s v="Obuwie"/>
    <x v="19"/>
    <n v="3"/>
    <n v="296.85000000000002"/>
    <n v="890.55000000000007"/>
  </r>
  <r>
    <x v="359"/>
    <s v="Buty sportowe Pro"/>
    <s v="Obuwie"/>
    <x v="20"/>
    <n v="3"/>
    <n v="284.44"/>
    <n v="853.31999999999994"/>
  </r>
  <r>
    <x v="359"/>
    <s v="Buty sportowe Pro"/>
    <s v="Obuwie"/>
    <x v="21"/>
    <n v="4"/>
    <n v="303.64"/>
    <n v="1214.56"/>
  </r>
  <r>
    <x v="359"/>
    <s v="Buty sportowe Pro"/>
    <s v="Obuwie"/>
    <x v="22"/>
    <n v="5"/>
    <n v="292.74"/>
    <n v="1463.7"/>
  </r>
  <r>
    <x v="359"/>
    <s v="Buty sportowe Pro"/>
    <s v="Obuwie"/>
    <x v="23"/>
    <n v="6"/>
    <n v="304.77"/>
    <n v="1828.62"/>
  </r>
  <r>
    <x v="360"/>
    <s v="Dysk SSD 1TB"/>
    <s v="Elektronika"/>
    <x v="0"/>
    <n v="27"/>
    <n v="283.01"/>
    <n v="7641.2699999999995"/>
  </r>
  <r>
    <x v="360"/>
    <s v="Dysk SSD 1TB"/>
    <s v="Elektronika"/>
    <x v="1"/>
    <n v="20"/>
    <n v="288.23"/>
    <n v="5764.6"/>
  </r>
  <r>
    <x v="360"/>
    <s v="Dysk SSD 1TB"/>
    <s v="Elektronika"/>
    <x v="2"/>
    <n v="10"/>
    <n v="270.07"/>
    <n v="2700.7"/>
  </r>
  <r>
    <x v="360"/>
    <s v="Dysk SSD 1TB"/>
    <s v="Elektronika"/>
    <x v="3"/>
    <n v="7"/>
    <n v="278.57"/>
    <n v="1949.99"/>
  </r>
  <r>
    <x v="360"/>
    <s v="Dysk SSD 1TB"/>
    <s v="Elektronika"/>
    <x v="4"/>
    <n v="9"/>
    <n v="290.45999999999998"/>
    <n v="2614.14"/>
  </r>
  <r>
    <x v="360"/>
    <s v="Dysk SSD 1TB"/>
    <s v="Elektronika"/>
    <x v="5"/>
    <n v="9"/>
    <n v="282.23"/>
    <n v="2540.0700000000002"/>
  </r>
  <r>
    <x v="360"/>
    <s v="Dysk SSD 1TB"/>
    <s v="Elektronika"/>
    <x v="6"/>
    <n v="16"/>
    <n v="287.36"/>
    <n v="4597.76"/>
  </r>
  <r>
    <x v="360"/>
    <s v="Dysk SSD 1TB"/>
    <s v="Elektronika"/>
    <x v="7"/>
    <n v="22"/>
    <n v="266.62"/>
    <n v="5865.64"/>
  </r>
  <r>
    <x v="360"/>
    <s v="Dysk SSD 1TB"/>
    <s v="Elektronika"/>
    <x v="8"/>
    <n v="33"/>
    <n v="264.89999999999998"/>
    <n v="8741.6999999999989"/>
  </r>
  <r>
    <x v="360"/>
    <s v="Dysk SSD 1TB"/>
    <s v="Elektronika"/>
    <x v="9"/>
    <n v="32"/>
    <n v="282.95999999999998"/>
    <n v="9054.7199999999993"/>
  </r>
  <r>
    <x v="360"/>
    <s v="Dysk SSD 1TB"/>
    <s v="Elektronika"/>
    <x v="10"/>
    <n v="43"/>
    <n v="267.32"/>
    <n v="11494.76"/>
  </r>
  <r>
    <x v="360"/>
    <s v="Dysk SSD 1TB"/>
    <s v="Elektronika"/>
    <x v="11"/>
    <n v="41"/>
    <n v="291.06"/>
    <n v="11933.460000000001"/>
  </r>
  <r>
    <x v="360"/>
    <s v="Dysk SSD 1TB"/>
    <s v="Elektronika"/>
    <x v="12"/>
    <n v="31"/>
    <n v="290.13"/>
    <n v="8994.0300000000007"/>
  </r>
  <r>
    <x v="360"/>
    <s v="Dysk SSD 1TB"/>
    <s v="Elektronika"/>
    <x v="13"/>
    <n v="23"/>
    <n v="267.52"/>
    <n v="6152.9599999999991"/>
  </r>
  <r>
    <x v="360"/>
    <s v="Dysk SSD 1TB"/>
    <s v="Elektronika"/>
    <x v="14"/>
    <n v="16"/>
    <n v="286.02"/>
    <n v="4576.32"/>
  </r>
  <r>
    <x v="360"/>
    <s v="Dysk SSD 1TB"/>
    <s v="Elektronika"/>
    <x v="15"/>
    <n v="10"/>
    <n v="266.39999999999998"/>
    <n v="2664"/>
  </r>
  <r>
    <x v="360"/>
    <s v="Dysk SSD 1TB"/>
    <s v="Elektronika"/>
    <x v="16"/>
    <n v="8"/>
    <n v="277.54000000000002"/>
    <n v="2220.3200000000002"/>
  </r>
  <r>
    <x v="360"/>
    <s v="Dysk SSD 1TB"/>
    <s v="Elektronika"/>
    <x v="17"/>
    <n v="12"/>
    <n v="278.95"/>
    <n v="3347.3999999999996"/>
  </r>
  <r>
    <x v="360"/>
    <s v="Dysk SSD 1TB"/>
    <s v="Elektronika"/>
    <x v="18"/>
    <n v="20"/>
    <n v="264.68"/>
    <n v="5293.6"/>
  </r>
  <r>
    <x v="360"/>
    <s v="Dysk SSD 1TB"/>
    <s v="Elektronika"/>
    <x v="19"/>
    <n v="24"/>
    <n v="270.26"/>
    <n v="6486.24"/>
  </r>
  <r>
    <x v="360"/>
    <s v="Dysk SSD 1TB"/>
    <s v="Elektronika"/>
    <x v="20"/>
    <n v="25"/>
    <n v="277.72000000000003"/>
    <n v="6943.0000000000009"/>
  </r>
  <r>
    <x v="360"/>
    <s v="Dysk SSD 1TB"/>
    <s v="Elektronika"/>
    <x v="21"/>
    <n v="32"/>
    <n v="286.43"/>
    <n v="9165.76"/>
  </r>
  <r>
    <x v="360"/>
    <s v="Dysk SSD 1TB"/>
    <s v="Elektronika"/>
    <x v="22"/>
    <n v="55"/>
    <n v="269.88"/>
    <n v="14843.4"/>
  </r>
  <r>
    <x v="360"/>
    <s v="Dysk SSD 1TB"/>
    <s v="Elektronika"/>
    <x v="23"/>
    <n v="43"/>
    <n v="271.89"/>
    <n v="11691.269999999999"/>
  </r>
  <r>
    <x v="361"/>
    <s v="Parasol ogrodowy Premium"/>
    <s v="Ogród"/>
    <x v="0"/>
    <n v="0"/>
    <n v="350.11"/>
    <n v="0"/>
  </r>
  <r>
    <x v="361"/>
    <s v="Parasol ogrodowy Premium"/>
    <s v="Ogród"/>
    <x v="1"/>
    <n v="25"/>
    <n v="356.67"/>
    <n v="8916.75"/>
  </r>
  <r>
    <x v="361"/>
    <s v="Parasol ogrodowy Premium"/>
    <s v="Ogród"/>
    <x v="2"/>
    <n v="0"/>
    <n v="370.06"/>
    <n v="0"/>
  </r>
  <r>
    <x v="361"/>
    <s v="Parasol ogrodowy Premium"/>
    <s v="Ogród"/>
    <x v="3"/>
    <n v="159"/>
    <n v="373.57"/>
    <n v="59397.63"/>
  </r>
  <r>
    <x v="361"/>
    <s v="Parasol ogrodowy Premium"/>
    <s v="Ogród"/>
    <x v="4"/>
    <n v="81"/>
    <n v="381.46"/>
    <n v="30898.26"/>
  </r>
  <r>
    <x v="361"/>
    <s v="Parasol ogrodowy Premium"/>
    <s v="Ogród"/>
    <x v="5"/>
    <n v="254"/>
    <n v="355.96"/>
    <n v="90413.84"/>
  </r>
  <r>
    <x v="361"/>
    <s v="Parasol ogrodowy Premium"/>
    <s v="Ogród"/>
    <x v="6"/>
    <n v="0"/>
    <n v="381.64"/>
    <n v="0"/>
  </r>
  <r>
    <x v="361"/>
    <s v="Parasol ogrodowy Premium"/>
    <s v="Ogród"/>
    <x v="7"/>
    <n v="0"/>
    <n v="368.42"/>
    <n v="0"/>
  </r>
  <r>
    <x v="361"/>
    <s v="Parasol ogrodowy Premium"/>
    <s v="Ogród"/>
    <x v="8"/>
    <n v="0"/>
    <n v="357.14"/>
    <n v="0"/>
  </r>
  <r>
    <x v="361"/>
    <s v="Parasol ogrodowy Premium"/>
    <s v="Ogród"/>
    <x v="9"/>
    <n v="792"/>
    <n v="367.98"/>
    <n v="291440.16000000003"/>
  </r>
  <r>
    <x v="361"/>
    <s v="Parasol ogrodowy Premium"/>
    <s v="Ogród"/>
    <x v="10"/>
    <n v="408"/>
    <n v="382.15"/>
    <n v="155917.19999999998"/>
  </r>
  <r>
    <x v="361"/>
    <s v="Parasol ogrodowy Premium"/>
    <s v="Ogród"/>
    <x v="11"/>
    <n v="605"/>
    <n v="360.46"/>
    <n v="218078.3"/>
  </r>
  <r>
    <x v="361"/>
    <s v="Parasol ogrodowy Premium"/>
    <s v="Ogród"/>
    <x v="12"/>
    <n v="605"/>
    <n v="378.96"/>
    <n v="229270.8"/>
  </r>
  <r>
    <x v="361"/>
    <s v="Parasol ogrodowy Premium"/>
    <s v="Ogród"/>
    <x v="13"/>
    <n v="0"/>
    <n v="361.05"/>
    <n v="0"/>
  </r>
  <r>
    <x v="361"/>
    <s v="Parasol ogrodowy Premium"/>
    <s v="Ogród"/>
    <x v="14"/>
    <n v="60"/>
    <n v="384.16"/>
    <n v="23049.600000000002"/>
  </r>
  <r>
    <x v="361"/>
    <s v="Parasol ogrodowy Premium"/>
    <s v="Ogród"/>
    <x v="15"/>
    <n v="431"/>
    <n v="383.62"/>
    <n v="165340.22"/>
  </r>
  <r>
    <x v="361"/>
    <s v="Parasol ogrodowy Premium"/>
    <s v="Ogród"/>
    <x v="16"/>
    <n v="520"/>
    <n v="353.99"/>
    <n v="184074.80000000002"/>
  </r>
  <r>
    <x v="361"/>
    <s v="Parasol ogrodowy Premium"/>
    <s v="Ogród"/>
    <x v="17"/>
    <n v="590"/>
    <n v="358.05"/>
    <n v="211249.5"/>
  </r>
  <r>
    <x v="361"/>
    <s v="Parasol ogrodowy Premium"/>
    <s v="Ogród"/>
    <x v="18"/>
    <n v="562"/>
    <n v="349.56"/>
    <n v="196452.72"/>
  </r>
  <r>
    <x v="361"/>
    <s v="Parasol ogrodowy Premium"/>
    <s v="Ogród"/>
    <x v="19"/>
    <n v="0"/>
    <n v="378.55"/>
    <n v="0"/>
  </r>
  <r>
    <x v="361"/>
    <s v="Parasol ogrodowy Premium"/>
    <s v="Ogród"/>
    <x v="20"/>
    <n v="77"/>
    <n v="358.07"/>
    <n v="27571.39"/>
  </r>
  <r>
    <x v="361"/>
    <s v="Parasol ogrodowy Premium"/>
    <s v="Ogród"/>
    <x v="21"/>
    <n v="0"/>
    <n v="383.93"/>
    <n v="0"/>
  </r>
  <r>
    <x v="361"/>
    <s v="Parasol ogrodowy Premium"/>
    <s v="Ogród"/>
    <x v="22"/>
    <n v="267"/>
    <n v="377.95"/>
    <n v="100912.65"/>
  </r>
  <r>
    <x v="361"/>
    <s v="Parasol ogrodowy Premium"/>
    <s v="Ogród"/>
    <x v="23"/>
    <n v="0"/>
    <n v="363.79"/>
    <n v="0"/>
  </r>
  <r>
    <x v="362"/>
    <s v="Żyrandol sufitowy Classic"/>
    <s v="Oświetlenie"/>
    <x v="0"/>
    <n v="3"/>
    <n v="182.22"/>
    <n v="546.66"/>
  </r>
  <r>
    <x v="362"/>
    <s v="Żyrandol sufitowy Classic"/>
    <s v="Oświetlenie"/>
    <x v="1"/>
    <n v="3"/>
    <n v="184.12"/>
    <n v="552.36"/>
  </r>
  <r>
    <x v="362"/>
    <s v="Żyrandol sufitowy Classic"/>
    <s v="Oświetlenie"/>
    <x v="2"/>
    <n v="2"/>
    <n v="174.57"/>
    <n v="349.14"/>
  </r>
  <r>
    <x v="362"/>
    <s v="Żyrandol sufitowy Classic"/>
    <s v="Oświetlenie"/>
    <x v="3"/>
    <n v="1"/>
    <n v="183.04"/>
    <n v="183.04"/>
  </r>
  <r>
    <x v="362"/>
    <s v="Żyrandol sufitowy Classic"/>
    <s v="Oświetlenie"/>
    <x v="4"/>
    <n v="1"/>
    <n v="174.9"/>
    <n v="174.9"/>
  </r>
  <r>
    <x v="362"/>
    <s v="Żyrandol sufitowy Classic"/>
    <s v="Oświetlenie"/>
    <x v="5"/>
    <n v="2"/>
    <n v="187.52"/>
    <n v="375.04"/>
  </r>
  <r>
    <x v="362"/>
    <s v="Żyrandol sufitowy Classic"/>
    <s v="Oświetlenie"/>
    <x v="6"/>
    <n v="2"/>
    <n v="175.48"/>
    <n v="350.96"/>
  </r>
  <r>
    <x v="362"/>
    <s v="Żyrandol sufitowy Classic"/>
    <s v="Oświetlenie"/>
    <x v="7"/>
    <n v="3"/>
    <n v="182.32"/>
    <n v="546.96"/>
  </r>
  <r>
    <x v="362"/>
    <s v="Żyrandol sufitowy Classic"/>
    <s v="Oświetlenie"/>
    <x v="8"/>
    <n v="4"/>
    <n v="182.02"/>
    <n v="728.08"/>
  </r>
  <r>
    <x v="362"/>
    <s v="Żyrandol sufitowy Classic"/>
    <s v="Oświetlenie"/>
    <x v="9"/>
    <n v="4"/>
    <n v="176.08"/>
    <n v="704.32"/>
  </r>
  <r>
    <x v="362"/>
    <s v="Żyrandol sufitowy Classic"/>
    <s v="Oświetlenie"/>
    <x v="10"/>
    <n v="5"/>
    <n v="188.44"/>
    <n v="942.2"/>
  </r>
  <r>
    <x v="362"/>
    <s v="Żyrandol sufitowy Classic"/>
    <s v="Oświetlenie"/>
    <x v="11"/>
    <n v="2"/>
    <n v="175.76"/>
    <n v="351.52"/>
  </r>
  <r>
    <x v="362"/>
    <s v="Żyrandol sufitowy Classic"/>
    <s v="Oświetlenie"/>
    <x v="12"/>
    <n v="4"/>
    <n v="182.15"/>
    <n v="728.6"/>
  </r>
  <r>
    <x v="362"/>
    <s v="Żyrandol sufitowy Classic"/>
    <s v="Oświetlenie"/>
    <x v="13"/>
    <n v="2"/>
    <n v="173.47"/>
    <n v="346.94"/>
  </r>
  <r>
    <x v="362"/>
    <s v="Żyrandol sufitowy Classic"/>
    <s v="Oświetlenie"/>
    <x v="14"/>
    <n v="2"/>
    <n v="173.4"/>
    <n v="346.8"/>
  </r>
  <r>
    <x v="362"/>
    <s v="Żyrandol sufitowy Classic"/>
    <s v="Oświetlenie"/>
    <x v="15"/>
    <n v="1"/>
    <n v="187.07"/>
    <n v="187.07"/>
  </r>
  <r>
    <x v="362"/>
    <s v="Żyrandol sufitowy Classic"/>
    <s v="Oświetlenie"/>
    <x v="16"/>
    <n v="1"/>
    <n v="177.95"/>
    <n v="177.95"/>
  </r>
  <r>
    <x v="362"/>
    <s v="Żyrandol sufitowy Classic"/>
    <s v="Oświetlenie"/>
    <x v="17"/>
    <n v="1"/>
    <n v="181.7"/>
    <n v="181.7"/>
  </r>
  <r>
    <x v="362"/>
    <s v="Żyrandol sufitowy Classic"/>
    <s v="Oświetlenie"/>
    <x v="18"/>
    <n v="2"/>
    <n v="180.84"/>
    <n v="361.68"/>
  </r>
  <r>
    <x v="362"/>
    <s v="Żyrandol sufitowy Classic"/>
    <s v="Oświetlenie"/>
    <x v="19"/>
    <n v="3"/>
    <n v="187.12"/>
    <n v="561.36"/>
  </r>
  <r>
    <x v="362"/>
    <s v="Żyrandol sufitowy Classic"/>
    <s v="Oświetlenie"/>
    <x v="20"/>
    <n v="4"/>
    <n v="186.9"/>
    <n v="747.6"/>
  </r>
  <r>
    <x v="362"/>
    <s v="Żyrandol sufitowy Classic"/>
    <s v="Oświetlenie"/>
    <x v="21"/>
    <n v="5"/>
    <n v="172.69"/>
    <n v="863.45"/>
  </r>
  <r>
    <x v="362"/>
    <s v="Żyrandol sufitowy Classic"/>
    <s v="Oświetlenie"/>
    <x v="22"/>
    <n v="5"/>
    <n v="187.05"/>
    <n v="935.25"/>
  </r>
  <r>
    <x v="362"/>
    <s v="Żyrandol sufitowy Classic"/>
    <s v="Oświetlenie"/>
    <x v="23"/>
    <n v="4"/>
    <n v="186.15"/>
    <n v="744.6"/>
  </r>
  <r>
    <x v="363"/>
    <s v="Odświeżacz powietrza do auta Pro"/>
    <s v="Motoryzacja"/>
    <x v="0"/>
    <n v="0"/>
    <n v="162.18"/>
    <n v="0"/>
  </r>
  <r>
    <x v="363"/>
    <s v="Odświeżacz powietrza do auta Pro"/>
    <s v="Motoryzacja"/>
    <x v="1"/>
    <n v="23"/>
    <n v="170.02"/>
    <n v="3910.46"/>
  </r>
  <r>
    <x v="363"/>
    <s v="Odświeżacz powietrza do auta Pro"/>
    <s v="Motoryzacja"/>
    <x v="2"/>
    <n v="13"/>
    <n v="171.04"/>
    <n v="2223.52"/>
  </r>
  <r>
    <x v="363"/>
    <s v="Odświeżacz powietrza do auta Pro"/>
    <s v="Motoryzacja"/>
    <x v="3"/>
    <n v="20"/>
    <n v="173.41"/>
    <n v="3468.2"/>
  </r>
  <r>
    <x v="363"/>
    <s v="Odświeżacz powietrza do auta Pro"/>
    <s v="Motoryzacja"/>
    <x v="4"/>
    <n v="0"/>
    <n v="164.46"/>
    <n v="0"/>
  </r>
  <r>
    <x v="363"/>
    <s v="Odświeżacz powietrza do auta Pro"/>
    <s v="Motoryzacja"/>
    <x v="5"/>
    <n v="0"/>
    <n v="164.17"/>
    <n v="0"/>
  </r>
  <r>
    <x v="363"/>
    <s v="Odświeżacz powietrza do auta Pro"/>
    <s v="Motoryzacja"/>
    <x v="6"/>
    <n v="0"/>
    <n v="158.68"/>
    <n v="0"/>
  </r>
  <r>
    <x v="363"/>
    <s v="Odświeżacz powietrza do auta Pro"/>
    <s v="Motoryzacja"/>
    <x v="7"/>
    <n v="24"/>
    <n v="161.63"/>
    <n v="3879.12"/>
  </r>
  <r>
    <x v="363"/>
    <s v="Odświeżacz powietrza do auta Pro"/>
    <s v="Motoryzacja"/>
    <x v="8"/>
    <n v="0"/>
    <n v="174.7"/>
    <n v="0"/>
  </r>
  <r>
    <x v="363"/>
    <s v="Odświeżacz powietrza do auta Pro"/>
    <s v="Motoryzacja"/>
    <x v="9"/>
    <n v="20"/>
    <n v="168.98"/>
    <n v="3379.6"/>
  </r>
  <r>
    <x v="363"/>
    <s v="Odświeżacz powietrza do auta Pro"/>
    <s v="Motoryzacja"/>
    <x v="10"/>
    <n v="0"/>
    <n v="162.91"/>
    <n v="0"/>
  </r>
  <r>
    <x v="363"/>
    <s v="Odświeżacz powietrza do auta Pro"/>
    <s v="Motoryzacja"/>
    <x v="11"/>
    <n v="30"/>
    <n v="168.94"/>
    <n v="5068.2"/>
  </r>
  <r>
    <x v="363"/>
    <s v="Odświeżacz powietrza do auta Pro"/>
    <s v="Motoryzacja"/>
    <x v="12"/>
    <n v="14"/>
    <n v="161.59"/>
    <n v="2262.2600000000002"/>
  </r>
  <r>
    <x v="363"/>
    <s v="Odświeżacz powietrza do auta Pro"/>
    <s v="Motoryzacja"/>
    <x v="13"/>
    <n v="24"/>
    <n v="163.47999999999999"/>
    <n v="3923.5199999999995"/>
  </r>
  <r>
    <x v="363"/>
    <s v="Odświeżacz powietrza do auta Pro"/>
    <s v="Motoryzacja"/>
    <x v="14"/>
    <n v="0"/>
    <n v="161.43"/>
    <n v="0"/>
  </r>
  <r>
    <x v="363"/>
    <s v="Odświeżacz powietrza do auta Pro"/>
    <s v="Motoryzacja"/>
    <x v="15"/>
    <n v="22"/>
    <n v="169.87"/>
    <n v="3737.1400000000003"/>
  </r>
  <r>
    <x v="363"/>
    <s v="Odświeżacz powietrza do auta Pro"/>
    <s v="Motoryzacja"/>
    <x v="16"/>
    <n v="59"/>
    <n v="160.22"/>
    <n v="9452.98"/>
  </r>
  <r>
    <x v="363"/>
    <s v="Odświeżacz powietrza do auta Pro"/>
    <s v="Motoryzacja"/>
    <x v="17"/>
    <n v="61"/>
    <n v="170.28"/>
    <n v="10387.08"/>
  </r>
  <r>
    <x v="363"/>
    <s v="Odświeżacz powietrza do auta Pro"/>
    <s v="Motoryzacja"/>
    <x v="18"/>
    <n v="0"/>
    <n v="159.21"/>
    <n v="0"/>
  </r>
  <r>
    <x v="363"/>
    <s v="Odświeżacz powietrza do auta Pro"/>
    <s v="Motoryzacja"/>
    <x v="19"/>
    <n v="0"/>
    <n v="163.92"/>
    <n v="0"/>
  </r>
  <r>
    <x v="363"/>
    <s v="Odświeżacz powietrza do auta Pro"/>
    <s v="Motoryzacja"/>
    <x v="20"/>
    <n v="0"/>
    <n v="171.18"/>
    <n v="0"/>
  </r>
  <r>
    <x v="363"/>
    <s v="Odświeżacz powietrza do auta Pro"/>
    <s v="Motoryzacja"/>
    <x v="21"/>
    <n v="9"/>
    <n v="164.69"/>
    <n v="1482.21"/>
  </r>
  <r>
    <x v="363"/>
    <s v="Odświeżacz powietrza do auta Pro"/>
    <s v="Motoryzacja"/>
    <x v="22"/>
    <n v="35"/>
    <n v="174.77"/>
    <n v="6116.9500000000007"/>
  </r>
  <r>
    <x v="363"/>
    <s v="Odświeżacz powietrza do auta Pro"/>
    <s v="Motoryzacja"/>
    <x v="23"/>
    <n v="0"/>
    <n v="172.56"/>
    <n v="0"/>
  </r>
  <r>
    <x v="364"/>
    <s v="Fotel wypoczynkowy Plus"/>
    <s v="Meble"/>
    <x v="0"/>
    <n v="9"/>
    <n v="826.95"/>
    <n v="7442.55"/>
  </r>
  <r>
    <x v="364"/>
    <s v="Fotel wypoczynkowy Plus"/>
    <s v="Meble"/>
    <x v="1"/>
    <n v="12"/>
    <n v="826.09"/>
    <n v="9913.08"/>
  </r>
  <r>
    <x v="364"/>
    <s v="Fotel wypoczynkowy Plus"/>
    <s v="Meble"/>
    <x v="2"/>
    <n v="14"/>
    <n v="770.18"/>
    <n v="10782.519999999999"/>
  </r>
  <r>
    <x v="364"/>
    <s v="Fotel wypoczynkowy Plus"/>
    <s v="Meble"/>
    <x v="3"/>
    <n v="11"/>
    <n v="780.51"/>
    <n v="8585.61"/>
  </r>
  <r>
    <x v="364"/>
    <s v="Fotel wypoczynkowy Plus"/>
    <s v="Meble"/>
    <x v="4"/>
    <n v="13"/>
    <n v="817.24"/>
    <n v="10624.12"/>
  </r>
  <r>
    <x v="364"/>
    <s v="Fotel wypoczynkowy Plus"/>
    <s v="Meble"/>
    <x v="5"/>
    <n v="7"/>
    <n v="781.75"/>
    <n v="5472.25"/>
  </r>
  <r>
    <x v="364"/>
    <s v="Fotel wypoczynkowy Plus"/>
    <s v="Meble"/>
    <x v="6"/>
    <n v="7"/>
    <n v="788.47"/>
    <n v="5519.29"/>
  </r>
  <r>
    <x v="364"/>
    <s v="Fotel wypoczynkowy Plus"/>
    <s v="Meble"/>
    <x v="7"/>
    <n v="3"/>
    <n v="820.55"/>
    <n v="2461.6499999999996"/>
  </r>
  <r>
    <x v="364"/>
    <s v="Fotel wypoczynkowy Plus"/>
    <s v="Meble"/>
    <x v="8"/>
    <n v="2"/>
    <n v="828.78"/>
    <n v="1657.56"/>
  </r>
  <r>
    <x v="364"/>
    <s v="Fotel wypoczynkowy Plus"/>
    <s v="Meble"/>
    <x v="9"/>
    <n v="2"/>
    <n v="787.13"/>
    <n v="1574.26"/>
  </r>
  <r>
    <x v="364"/>
    <s v="Fotel wypoczynkowy Plus"/>
    <s v="Meble"/>
    <x v="10"/>
    <n v="3"/>
    <n v="821.41"/>
    <n v="2464.23"/>
  </r>
  <r>
    <x v="364"/>
    <s v="Fotel wypoczynkowy Plus"/>
    <s v="Meble"/>
    <x v="11"/>
    <n v="5"/>
    <n v="811.92"/>
    <n v="4059.6"/>
  </r>
  <r>
    <x v="364"/>
    <s v="Fotel wypoczynkowy Plus"/>
    <s v="Meble"/>
    <x v="12"/>
    <n v="8"/>
    <n v="774.77"/>
    <n v="6198.16"/>
  </r>
  <r>
    <x v="364"/>
    <s v="Fotel wypoczynkowy Plus"/>
    <s v="Meble"/>
    <x v="13"/>
    <n v="8"/>
    <n v="759.72"/>
    <n v="6077.76"/>
  </r>
  <r>
    <x v="364"/>
    <s v="Fotel wypoczynkowy Plus"/>
    <s v="Meble"/>
    <x v="14"/>
    <n v="15"/>
    <n v="809.37"/>
    <n v="12140.55"/>
  </r>
  <r>
    <x v="364"/>
    <s v="Fotel wypoczynkowy Plus"/>
    <s v="Meble"/>
    <x v="15"/>
    <n v="11"/>
    <n v="820.5"/>
    <n v="9025.5"/>
  </r>
  <r>
    <x v="364"/>
    <s v="Fotel wypoczynkowy Plus"/>
    <s v="Meble"/>
    <x v="16"/>
    <n v="8"/>
    <n v="764.65"/>
    <n v="6117.2"/>
  </r>
  <r>
    <x v="364"/>
    <s v="Fotel wypoczynkowy Plus"/>
    <s v="Meble"/>
    <x v="17"/>
    <n v="8"/>
    <n v="795.68"/>
    <n v="6365.44"/>
  </r>
  <r>
    <x v="364"/>
    <s v="Fotel wypoczynkowy Plus"/>
    <s v="Meble"/>
    <x v="18"/>
    <n v="6"/>
    <n v="816.26"/>
    <n v="4897.5599999999995"/>
  </r>
  <r>
    <x v="364"/>
    <s v="Fotel wypoczynkowy Plus"/>
    <s v="Meble"/>
    <x v="19"/>
    <n v="3"/>
    <n v="786.81"/>
    <n v="2360.4299999999998"/>
  </r>
  <r>
    <x v="364"/>
    <s v="Fotel wypoczynkowy Plus"/>
    <s v="Meble"/>
    <x v="20"/>
    <n v="2"/>
    <n v="765.73"/>
    <n v="1531.46"/>
  </r>
  <r>
    <x v="364"/>
    <s v="Fotel wypoczynkowy Plus"/>
    <s v="Meble"/>
    <x v="21"/>
    <n v="2"/>
    <n v="823.84"/>
    <n v="1647.68"/>
  </r>
  <r>
    <x v="364"/>
    <s v="Fotel wypoczynkowy Plus"/>
    <s v="Meble"/>
    <x v="22"/>
    <n v="4"/>
    <n v="761.5"/>
    <n v="3046"/>
  </r>
  <r>
    <x v="364"/>
    <s v="Fotel wypoczynkowy Plus"/>
    <s v="Meble"/>
    <x v="23"/>
    <n v="5"/>
    <n v="827.31"/>
    <n v="4136.5499999999993"/>
  </r>
  <r>
    <x v="365"/>
    <s v="Herbata czarna 100g Premium"/>
    <s v="Spożywcze"/>
    <x v="0"/>
    <n v="2"/>
    <n v="16.510000000000002"/>
    <n v="33.020000000000003"/>
  </r>
  <r>
    <x v="365"/>
    <s v="Herbata czarna 100g Premium"/>
    <s v="Spożywcze"/>
    <x v="1"/>
    <n v="0"/>
    <n v="15.57"/>
    <n v="0"/>
  </r>
  <r>
    <x v="365"/>
    <s v="Herbata czarna 100g Premium"/>
    <s v="Spożywcze"/>
    <x v="2"/>
    <n v="3"/>
    <n v="16.61"/>
    <n v="49.83"/>
  </r>
  <r>
    <x v="365"/>
    <s v="Herbata czarna 100g Premium"/>
    <s v="Spożywcze"/>
    <x v="3"/>
    <n v="12"/>
    <n v="16.73"/>
    <n v="200.76"/>
  </r>
  <r>
    <x v="365"/>
    <s v="Herbata czarna 100g Premium"/>
    <s v="Spożywcze"/>
    <x v="4"/>
    <n v="7"/>
    <n v="15.46"/>
    <n v="108.22"/>
  </r>
  <r>
    <x v="365"/>
    <s v="Herbata czarna 100g Premium"/>
    <s v="Spożywcze"/>
    <x v="5"/>
    <n v="5"/>
    <n v="15.25"/>
    <n v="76.25"/>
  </r>
  <r>
    <x v="365"/>
    <s v="Herbata czarna 100g Premium"/>
    <s v="Spożywcze"/>
    <x v="6"/>
    <n v="12"/>
    <n v="15.49"/>
    <n v="185.88"/>
  </r>
  <r>
    <x v="365"/>
    <s v="Herbata czarna 100g Premium"/>
    <s v="Spożywcze"/>
    <x v="7"/>
    <n v="12"/>
    <n v="15.5"/>
    <n v="186"/>
  </r>
  <r>
    <x v="365"/>
    <s v="Herbata czarna 100g Premium"/>
    <s v="Spożywcze"/>
    <x v="8"/>
    <n v="0"/>
    <n v="15.51"/>
    <n v="0"/>
  </r>
  <r>
    <x v="365"/>
    <s v="Herbata czarna 100g Premium"/>
    <s v="Spożywcze"/>
    <x v="9"/>
    <n v="10"/>
    <n v="15.97"/>
    <n v="159.70000000000002"/>
  </r>
  <r>
    <x v="365"/>
    <s v="Herbata czarna 100g Premium"/>
    <s v="Spożywcze"/>
    <x v="10"/>
    <n v="3"/>
    <n v="15.49"/>
    <n v="46.47"/>
  </r>
  <r>
    <x v="365"/>
    <s v="Herbata czarna 100g Premium"/>
    <s v="Spożywcze"/>
    <x v="11"/>
    <n v="13"/>
    <n v="16.739999999999998"/>
    <n v="217.61999999999998"/>
  </r>
  <r>
    <x v="365"/>
    <s v="Herbata czarna 100g Premium"/>
    <s v="Spożywcze"/>
    <x v="12"/>
    <n v="5"/>
    <n v="15.46"/>
    <n v="77.300000000000011"/>
  </r>
  <r>
    <x v="365"/>
    <s v="Herbata czarna 100g Premium"/>
    <s v="Spożywcze"/>
    <x v="13"/>
    <n v="7"/>
    <n v="16.059999999999999"/>
    <n v="112.41999999999999"/>
  </r>
  <r>
    <x v="365"/>
    <s v="Herbata czarna 100g Premium"/>
    <s v="Spożywcze"/>
    <x v="14"/>
    <n v="0"/>
    <n v="16.579999999999998"/>
    <n v="0"/>
  </r>
  <r>
    <x v="365"/>
    <s v="Herbata czarna 100g Premium"/>
    <s v="Spożywcze"/>
    <x v="15"/>
    <n v="3"/>
    <n v="15.95"/>
    <n v="47.849999999999994"/>
  </r>
  <r>
    <x v="365"/>
    <s v="Herbata czarna 100g Premium"/>
    <s v="Spożywcze"/>
    <x v="16"/>
    <n v="0"/>
    <n v="15.79"/>
    <n v="0"/>
  </r>
  <r>
    <x v="365"/>
    <s v="Herbata czarna 100g Premium"/>
    <s v="Spożywcze"/>
    <x v="17"/>
    <n v="3"/>
    <n v="16.18"/>
    <n v="48.54"/>
  </r>
  <r>
    <x v="365"/>
    <s v="Herbata czarna 100g Premium"/>
    <s v="Spożywcze"/>
    <x v="18"/>
    <n v="11"/>
    <n v="16.14"/>
    <n v="177.54000000000002"/>
  </r>
  <r>
    <x v="365"/>
    <s v="Herbata czarna 100g Premium"/>
    <s v="Spożywcze"/>
    <x v="19"/>
    <n v="0"/>
    <n v="16.420000000000002"/>
    <n v="0"/>
  </r>
  <r>
    <x v="365"/>
    <s v="Herbata czarna 100g Premium"/>
    <s v="Spożywcze"/>
    <x v="20"/>
    <n v="5"/>
    <n v="16.760000000000002"/>
    <n v="83.800000000000011"/>
  </r>
  <r>
    <x v="365"/>
    <s v="Herbata czarna 100g Premium"/>
    <s v="Spożywcze"/>
    <x v="21"/>
    <n v="11"/>
    <n v="15.51"/>
    <n v="170.60999999999999"/>
  </r>
  <r>
    <x v="365"/>
    <s v="Herbata czarna 100g Premium"/>
    <s v="Spożywcze"/>
    <x v="22"/>
    <n v="13"/>
    <n v="16.37"/>
    <n v="212.81"/>
  </r>
  <r>
    <x v="365"/>
    <s v="Herbata czarna 100g Premium"/>
    <s v="Spożywcze"/>
    <x v="23"/>
    <n v="5"/>
    <n v="16.010000000000002"/>
    <n v="80.050000000000011"/>
  </r>
  <r>
    <x v="366"/>
    <s v="Kamera IP Plus"/>
    <s v="Elektronika"/>
    <x v="0"/>
    <n v="2"/>
    <n v="260.77"/>
    <n v="521.54"/>
  </r>
  <r>
    <x v="366"/>
    <s v="Kamera IP Plus"/>
    <s v="Elektronika"/>
    <x v="1"/>
    <n v="4"/>
    <n v="250.19"/>
    <n v="1000.76"/>
  </r>
  <r>
    <x v="366"/>
    <s v="Kamera IP Plus"/>
    <s v="Elektronika"/>
    <x v="2"/>
    <n v="5"/>
    <n v="263.56"/>
    <n v="1317.8"/>
  </r>
  <r>
    <x v="366"/>
    <s v="Kamera IP Plus"/>
    <s v="Elektronika"/>
    <x v="3"/>
    <n v="5"/>
    <n v="265.75"/>
    <n v="1328.75"/>
  </r>
  <r>
    <x v="366"/>
    <s v="Kamera IP Plus"/>
    <s v="Elektronika"/>
    <x v="4"/>
    <n v="3"/>
    <n v="260.27999999999997"/>
    <n v="780.83999999999992"/>
  </r>
  <r>
    <x v="366"/>
    <s v="Kamera IP Plus"/>
    <s v="Elektronika"/>
    <x v="5"/>
    <n v="4"/>
    <n v="247.77"/>
    <n v="991.08"/>
  </r>
  <r>
    <x v="366"/>
    <s v="Kamera IP Plus"/>
    <s v="Elektronika"/>
    <x v="6"/>
    <n v="2"/>
    <n v="260.75"/>
    <n v="521.5"/>
  </r>
  <r>
    <x v="366"/>
    <s v="Kamera IP Plus"/>
    <s v="Elektronika"/>
    <x v="7"/>
    <n v="2"/>
    <n v="260.14999999999998"/>
    <n v="520.29999999999995"/>
  </r>
  <r>
    <x v="366"/>
    <s v="Kamera IP Plus"/>
    <s v="Elektronika"/>
    <x v="8"/>
    <n v="2"/>
    <n v="245.53"/>
    <n v="491.06"/>
  </r>
  <r>
    <x v="366"/>
    <s v="Kamera IP Plus"/>
    <s v="Elektronika"/>
    <x v="9"/>
    <n v="1"/>
    <n v="266.73"/>
    <n v="266.73"/>
  </r>
  <r>
    <x v="366"/>
    <s v="Kamera IP Plus"/>
    <s v="Elektronika"/>
    <x v="10"/>
    <n v="1"/>
    <n v="251.54"/>
    <n v="251.54"/>
  </r>
  <r>
    <x v="366"/>
    <s v="Kamera IP Plus"/>
    <s v="Elektronika"/>
    <x v="11"/>
    <n v="2"/>
    <n v="257.05"/>
    <n v="514.1"/>
  </r>
  <r>
    <x v="366"/>
    <s v="Kamera IP Plus"/>
    <s v="Elektronika"/>
    <x v="12"/>
    <n v="1"/>
    <n v="263.73"/>
    <n v="263.73"/>
  </r>
  <r>
    <x v="366"/>
    <s v="Kamera IP Plus"/>
    <s v="Elektronika"/>
    <x v="13"/>
    <n v="2"/>
    <n v="264.2"/>
    <n v="528.4"/>
  </r>
  <r>
    <x v="366"/>
    <s v="Kamera IP Plus"/>
    <s v="Elektronika"/>
    <x v="14"/>
    <n v="3"/>
    <n v="266.52"/>
    <n v="799.56"/>
  </r>
  <r>
    <x v="366"/>
    <s v="Kamera IP Plus"/>
    <s v="Elektronika"/>
    <x v="15"/>
    <n v="5"/>
    <n v="245.94"/>
    <n v="1229.7"/>
  </r>
  <r>
    <x v="366"/>
    <s v="Kamera IP Plus"/>
    <s v="Elektronika"/>
    <x v="16"/>
    <n v="4"/>
    <n v="267.88"/>
    <n v="1071.52"/>
  </r>
  <r>
    <x v="366"/>
    <s v="Kamera IP Plus"/>
    <s v="Elektronika"/>
    <x v="17"/>
    <n v="3"/>
    <n v="259.83"/>
    <n v="779.49"/>
  </r>
  <r>
    <x v="366"/>
    <s v="Kamera IP Plus"/>
    <s v="Elektronika"/>
    <x v="18"/>
    <n v="2"/>
    <n v="255.5"/>
    <n v="511"/>
  </r>
  <r>
    <x v="366"/>
    <s v="Kamera IP Plus"/>
    <s v="Elektronika"/>
    <x v="19"/>
    <n v="2"/>
    <n v="257.97000000000003"/>
    <n v="515.94000000000005"/>
  </r>
  <r>
    <x v="366"/>
    <s v="Kamera IP Plus"/>
    <s v="Elektronika"/>
    <x v="20"/>
    <n v="2"/>
    <n v="257.67"/>
    <n v="515.34"/>
  </r>
  <r>
    <x v="366"/>
    <s v="Kamera IP Plus"/>
    <s v="Elektronika"/>
    <x v="21"/>
    <n v="1"/>
    <n v="246.72"/>
    <n v="246.72"/>
  </r>
  <r>
    <x v="366"/>
    <s v="Kamera IP Plus"/>
    <s v="Elektronika"/>
    <x v="22"/>
    <n v="2"/>
    <n v="248.04"/>
    <n v="496.08"/>
  </r>
  <r>
    <x v="366"/>
    <s v="Kamera IP Plus"/>
    <s v="Elektronika"/>
    <x v="23"/>
    <n v="2"/>
    <n v="267.12"/>
    <n v="534.24"/>
  </r>
  <r>
    <x v="367"/>
    <s v="Zestaw kluczy nasadowych Compact"/>
    <s v="Narzędzia"/>
    <x v="0"/>
    <n v="3"/>
    <n v="49.6"/>
    <n v="148.80000000000001"/>
  </r>
  <r>
    <x v="367"/>
    <s v="Zestaw kluczy nasadowych Compact"/>
    <s v="Narzędzia"/>
    <x v="1"/>
    <n v="4"/>
    <n v="48.63"/>
    <n v="194.52"/>
  </r>
  <r>
    <x v="367"/>
    <s v="Zestaw kluczy nasadowych Compact"/>
    <s v="Narzędzia"/>
    <x v="2"/>
    <n v="4"/>
    <n v="48.2"/>
    <n v="192.8"/>
  </r>
  <r>
    <x v="367"/>
    <s v="Zestaw kluczy nasadowych Compact"/>
    <s v="Narzędzia"/>
    <x v="3"/>
    <n v="4"/>
    <n v="49.26"/>
    <n v="197.04"/>
  </r>
  <r>
    <x v="367"/>
    <s v="Zestaw kluczy nasadowych Compact"/>
    <s v="Narzędzia"/>
    <x v="4"/>
    <n v="4"/>
    <n v="50.73"/>
    <n v="202.92"/>
  </r>
  <r>
    <x v="367"/>
    <s v="Zestaw kluczy nasadowych Compact"/>
    <s v="Narzędzia"/>
    <x v="5"/>
    <n v="4"/>
    <n v="50.02"/>
    <n v="200.08"/>
  </r>
  <r>
    <x v="367"/>
    <s v="Zestaw kluczy nasadowych Compact"/>
    <s v="Narzędzia"/>
    <x v="6"/>
    <n v="4"/>
    <n v="50.94"/>
    <n v="203.76"/>
  </r>
  <r>
    <x v="367"/>
    <s v="Zestaw kluczy nasadowych Compact"/>
    <s v="Narzędzia"/>
    <x v="7"/>
    <n v="4"/>
    <n v="49.53"/>
    <n v="198.12"/>
  </r>
  <r>
    <x v="367"/>
    <s v="Zestaw kluczy nasadowych Compact"/>
    <s v="Narzędzia"/>
    <x v="8"/>
    <n v="4"/>
    <n v="52.27"/>
    <n v="209.08"/>
  </r>
  <r>
    <x v="367"/>
    <s v="Zestaw kluczy nasadowych Compact"/>
    <s v="Narzędzia"/>
    <x v="9"/>
    <n v="4"/>
    <n v="50.24"/>
    <n v="200.96"/>
  </r>
  <r>
    <x v="367"/>
    <s v="Zestaw kluczy nasadowych Compact"/>
    <s v="Narzędzia"/>
    <x v="10"/>
    <n v="4"/>
    <n v="49.06"/>
    <n v="196.24"/>
  </r>
  <r>
    <x v="367"/>
    <s v="Zestaw kluczy nasadowych Compact"/>
    <s v="Narzędzia"/>
    <x v="11"/>
    <n v="4"/>
    <n v="50.08"/>
    <n v="200.32"/>
  </r>
  <r>
    <x v="367"/>
    <s v="Zestaw kluczy nasadowych Compact"/>
    <s v="Narzędzia"/>
    <x v="12"/>
    <n v="4"/>
    <n v="51.34"/>
    <n v="205.36"/>
  </r>
  <r>
    <x v="367"/>
    <s v="Zestaw kluczy nasadowych Compact"/>
    <s v="Narzędzia"/>
    <x v="13"/>
    <n v="4"/>
    <n v="49.51"/>
    <n v="198.04"/>
  </r>
  <r>
    <x v="367"/>
    <s v="Zestaw kluczy nasadowych Compact"/>
    <s v="Narzędzia"/>
    <x v="14"/>
    <n v="4"/>
    <n v="47.8"/>
    <n v="191.2"/>
  </r>
  <r>
    <x v="367"/>
    <s v="Zestaw kluczy nasadowych Compact"/>
    <s v="Narzędzia"/>
    <x v="15"/>
    <n v="4"/>
    <n v="51.44"/>
    <n v="205.76"/>
  </r>
  <r>
    <x v="367"/>
    <s v="Zestaw kluczy nasadowych Compact"/>
    <s v="Narzędzia"/>
    <x v="16"/>
    <n v="4"/>
    <n v="49.68"/>
    <n v="198.72"/>
  </r>
  <r>
    <x v="367"/>
    <s v="Zestaw kluczy nasadowych Compact"/>
    <s v="Narzędzia"/>
    <x v="17"/>
    <n v="5"/>
    <n v="51.68"/>
    <n v="258.39999999999998"/>
  </r>
  <r>
    <x v="367"/>
    <s v="Zestaw kluczy nasadowych Compact"/>
    <s v="Narzędzia"/>
    <x v="18"/>
    <n v="4"/>
    <n v="47.81"/>
    <n v="191.24"/>
  </r>
  <r>
    <x v="367"/>
    <s v="Zestaw kluczy nasadowych Compact"/>
    <s v="Narzędzia"/>
    <x v="19"/>
    <n v="5"/>
    <n v="50.03"/>
    <n v="250.15"/>
  </r>
  <r>
    <x v="367"/>
    <s v="Zestaw kluczy nasadowych Compact"/>
    <s v="Narzędzia"/>
    <x v="20"/>
    <n v="4"/>
    <n v="47.77"/>
    <n v="191.08"/>
  </r>
  <r>
    <x v="367"/>
    <s v="Zestaw kluczy nasadowych Compact"/>
    <s v="Narzędzia"/>
    <x v="21"/>
    <n v="4"/>
    <n v="51.56"/>
    <n v="206.24"/>
  </r>
  <r>
    <x v="367"/>
    <s v="Zestaw kluczy nasadowych Compact"/>
    <s v="Narzędzia"/>
    <x v="22"/>
    <n v="4"/>
    <n v="50.6"/>
    <n v="202.4"/>
  </r>
  <r>
    <x v="367"/>
    <s v="Zestaw kluczy nasadowych Compact"/>
    <s v="Narzędzia"/>
    <x v="23"/>
    <n v="5"/>
    <n v="50.63"/>
    <n v="253.15"/>
  </r>
  <r>
    <x v="368"/>
    <s v="Wąż ogrodowy 20m Mini"/>
    <s v="Ogród"/>
    <x v="0"/>
    <n v="5"/>
    <n v="317.75"/>
    <n v="1588.75"/>
  </r>
  <r>
    <x v="368"/>
    <s v="Wąż ogrodowy 20m Mini"/>
    <s v="Ogród"/>
    <x v="1"/>
    <n v="8"/>
    <n v="309.97000000000003"/>
    <n v="2479.7600000000002"/>
  </r>
  <r>
    <x v="368"/>
    <s v="Wąż ogrodowy 20m Mini"/>
    <s v="Ogród"/>
    <x v="2"/>
    <n v="9"/>
    <n v="323.19"/>
    <n v="2908.71"/>
  </r>
  <r>
    <x v="368"/>
    <s v="Wąż ogrodowy 20m Mini"/>
    <s v="Ogród"/>
    <x v="3"/>
    <n v="5"/>
    <n v="306.89999999999998"/>
    <n v="1534.5"/>
  </r>
  <r>
    <x v="368"/>
    <s v="Wąż ogrodowy 20m Mini"/>
    <s v="Ogród"/>
    <x v="4"/>
    <n v="14"/>
    <n v="311.5"/>
    <n v="4361"/>
  </r>
  <r>
    <x v="368"/>
    <s v="Wąż ogrodowy 20m Mini"/>
    <s v="Ogród"/>
    <x v="5"/>
    <n v="14"/>
    <n v="321.39999999999998"/>
    <n v="4499.5999999999995"/>
  </r>
  <r>
    <x v="368"/>
    <s v="Wąż ogrodowy 20m Mini"/>
    <s v="Ogród"/>
    <x v="6"/>
    <n v="20"/>
    <n v="308.87"/>
    <n v="6177.4"/>
  </r>
  <r>
    <x v="368"/>
    <s v="Wąż ogrodowy 20m Mini"/>
    <s v="Ogród"/>
    <x v="7"/>
    <n v="19"/>
    <n v="313.42"/>
    <n v="5954.9800000000005"/>
  </r>
  <r>
    <x v="368"/>
    <s v="Wąż ogrodowy 20m Mini"/>
    <s v="Ogród"/>
    <x v="8"/>
    <n v="20"/>
    <n v="323.8"/>
    <n v="6476"/>
  </r>
  <r>
    <x v="368"/>
    <s v="Wąż ogrodowy 20m Mini"/>
    <s v="Ogród"/>
    <x v="9"/>
    <n v="17"/>
    <n v="322.75"/>
    <n v="5486.75"/>
  </r>
  <r>
    <x v="368"/>
    <s v="Wąż ogrodowy 20m Mini"/>
    <s v="Ogród"/>
    <x v="10"/>
    <n v="17"/>
    <n v="312.26"/>
    <n v="5308.42"/>
  </r>
  <r>
    <x v="368"/>
    <s v="Wąż ogrodowy 20m Mini"/>
    <s v="Ogród"/>
    <x v="11"/>
    <n v="12"/>
    <n v="308.45999999999998"/>
    <n v="3701.5199999999995"/>
  </r>
  <r>
    <x v="368"/>
    <s v="Wąż ogrodowy 20m Mini"/>
    <s v="Ogród"/>
    <x v="12"/>
    <n v="10"/>
    <n v="303.44"/>
    <n v="3034.4"/>
  </r>
  <r>
    <x v="368"/>
    <s v="Wąż ogrodowy 20m Mini"/>
    <s v="Ogród"/>
    <x v="13"/>
    <n v="5"/>
    <n v="323.97000000000003"/>
    <n v="1619.8500000000001"/>
  </r>
  <r>
    <x v="368"/>
    <s v="Wąż ogrodowy 20m Mini"/>
    <s v="Ogród"/>
    <x v="14"/>
    <n v="5"/>
    <n v="312.10000000000002"/>
    <n v="1560.5"/>
  </r>
  <r>
    <x v="368"/>
    <s v="Wąż ogrodowy 20m Mini"/>
    <s v="Ogród"/>
    <x v="15"/>
    <n v="11"/>
    <n v="327.79"/>
    <n v="3605.69"/>
  </r>
  <r>
    <x v="368"/>
    <s v="Wąż ogrodowy 20m Mini"/>
    <s v="Ogród"/>
    <x v="16"/>
    <n v="11"/>
    <n v="312.19"/>
    <n v="3434.09"/>
  </r>
  <r>
    <x v="368"/>
    <s v="Wąż ogrodowy 20m Mini"/>
    <s v="Ogród"/>
    <x v="17"/>
    <n v="18"/>
    <n v="307.27999999999997"/>
    <n v="5531.0399999999991"/>
  </r>
  <r>
    <x v="368"/>
    <s v="Wąż ogrodowy 20m Mini"/>
    <s v="Ogród"/>
    <x v="18"/>
    <n v="13"/>
    <n v="317.7"/>
    <n v="4130.0999999999995"/>
  </r>
  <r>
    <x v="368"/>
    <s v="Wąż ogrodowy 20m Mini"/>
    <s v="Ogród"/>
    <x v="19"/>
    <n v="18"/>
    <n v="299.97000000000003"/>
    <n v="5399.4600000000009"/>
  </r>
  <r>
    <x v="368"/>
    <s v="Wąż ogrodowy 20m Mini"/>
    <s v="Ogród"/>
    <x v="20"/>
    <n v="19"/>
    <n v="304.56"/>
    <n v="5786.64"/>
  </r>
  <r>
    <x v="368"/>
    <s v="Wąż ogrodowy 20m Mini"/>
    <s v="Ogród"/>
    <x v="21"/>
    <n v="13"/>
    <n v="315.51"/>
    <n v="4101.63"/>
  </r>
  <r>
    <x v="368"/>
    <s v="Wąż ogrodowy 20m Mini"/>
    <s v="Ogród"/>
    <x v="22"/>
    <n v="19"/>
    <n v="306.58999999999997"/>
    <n v="5825.2099999999991"/>
  </r>
  <r>
    <x v="368"/>
    <s v="Wąż ogrodowy 20m Mini"/>
    <s v="Ogród"/>
    <x v="23"/>
    <n v="8"/>
    <n v="329.18"/>
    <n v="2633.44"/>
  </r>
  <r>
    <x v="369"/>
    <s v="Płatki śniadaniowe"/>
    <s v="Spożywcze"/>
    <x v="0"/>
    <n v="7"/>
    <n v="19.989999999999998"/>
    <n v="139.92999999999998"/>
  </r>
  <r>
    <x v="369"/>
    <s v="Płatki śniadaniowe"/>
    <s v="Spożywcze"/>
    <x v="1"/>
    <n v="3"/>
    <n v="19.36"/>
    <n v="58.08"/>
  </r>
  <r>
    <x v="369"/>
    <s v="Płatki śniadaniowe"/>
    <s v="Spożywcze"/>
    <x v="2"/>
    <n v="1"/>
    <n v="18.940000000000001"/>
    <n v="18.940000000000001"/>
  </r>
  <r>
    <x v="369"/>
    <s v="Płatki śniadaniowe"/>
    <s v="Spożywcze"/>
    <x v="3"/>
    <n v="1"/>
    <n v="19.690000000000001"/>
    <n v="19.690000000000001"/>
  </r>
  <r>
    <x v="369"/>
    <s v="Płatki śniadaniowe"/>
    <s v="Spożywcze"/>
    <x v="4"/>
    <n v="1"/>
    <n v="20.03"/>
    <n v="20.03"/>
  </r>
  <r>
    <x v="369"/>
    <s v="Płatki śniadaniowe"/>
    <s v="Spożywcze"/>
    <x v="5"/>
    <n v="5"/>
    <n v="19.62"/>
    <n v="98.100000000000009"/>
  </r>
  <r>
    <x v="369"/>
    <s v="Płatki śniadaniowe"/>
    <s v="Spożywcze"/>
    <x v="6"/>
    <n v="8"/>
    <n v="18.510000000000002"/>
    <n v="148.08000000000001"/>
  </r>
  <r>
    <x v="369"/>
    <s v="Płatki śniadaniowe"/>
    <s v="Spożywcze"/>
    <x v="7"/>
    <n v="16"/>
    <n v="18.579999999999998"/>
    <n v="297.27999999999997"/>
  </r>
  <r>
    <x v="369"/>
    <s v="Płatki śniadaniowe"/>
    <s v="Spożywcze"/>
    <x v="8"/>
    <n v="19"/>
    <n v="18.34"/>
    <n v="348.46"/>
  </r>
  <r>
    <x v="369"/>
    <s v="Płatki śniadaniowe"/>
    <s v="Spożywcze"/>
    <x v="9"/>
    <n v="18"/>
    <n v="18.489999999999998"/>
    <n v="332.82"/>
  </r>
  <r>
    <x v="369"/>
    <s v="Płatki śniadaniowe"/>
    <s v="Spożywcze"/>
    <x v="10"/>
    <n v="11"/>
    <n v="19.489999999999998"/>
    <n v="214.39"/>
  </r>
  <r>
    <x v="369"/>
    <s v="Płatki śniadaniowe"/>
    <s v="Spożywcze"/>
    <x v="11"/>
    <n v="10"/>
    <n v="18.61"/>
    <n v="186.1"/>
  </r>
  <r>
    <x v="369"/>
    <s v="Płatki śniadaniowe"/>
    <s v="Spożywcze"/>
    <x v="12"/>
    <n v="8"/>
    <n v="18.940000000000001"/>
    <n v="151.52000000000001"/>
  </r>
  <r>
    <x v="369"/>
    <s v="Płatki śniadaniowe"/>
    <s v="Spożywcze"/>
    <x v="13"/>
    <n v="3"/>
    <n v="18.48"/>
    <n v="55.44"/>
  </r>
  <r>
    <x v="369"/>
    <s v="Płatki śniadaniowe"/>
    <s v="Spożywcze"/>
    <x v="14"/>
    <n v="1"/>
    <n v="19.920000000000002"/>
    <n v="19.920000000000002"/>
  </r>
  <r>
    <x v="369"/>
    <s v="Płatki śniadaniowe"/>
    <s v="Spożywcze"/>
    <x v="15"/>
    <n v="0"/>
    <n v="18.47"/>
    <n v="0"/>
  </r>
  <r>
    <x v="369"/>
    <s v="Płatki śniadaniowe"/>
    <s v="Spożywcze"/>
    <x v="16"/>
    <n v="1"/>
    <n v="19.09"/>
    <n v="19.09"/>
  </r>
  <r>
    <x v="369"/>
    <s v="Płatki śniadaniowe"/>
    <s v="Spożywcze"/>
    <x v="17"/>
    <n v="5"/>
    <n v="18.96"/>
    <n v="94.800000000000011"/>
  </r>
  <r>
    <x v="369"/>
    <s v="Płatki śniadaniowe"/>
    <s v="Spożywcze"/>
    <x v="18"/>
    <n v="8"/>
    <n v="18.32"/>
    <n v="146.56"/>
  </r>
  <r>
    <x v="369"/>
    <s v="Płatki śniadaniowe"/>
    <s v="Spożywcze"/>
    <x v="19"/>
    <n v="12"/>
    <n v="18.920000000000002"/>
    <n v="227.04000000000002"/>
  </r>
  <r>
    <x v="369"/>
    <s v="Płatki śniadaniowe"/>
    <s v="Spożywcze"/>
    <x v="20"/>
    <n v="19"/>
    <n v="19.71"/>
    <n v="374.49"/>
  </r>
  <r>
    <x v="369"/>
    <s v="Płatki śniadaniowe"/>
    <s v="Spożywcze"/>
    <x v="21"/>
    <n v="19"/>
    <n v="18.73"/>
    <n v="355.87"/>
  </r>
  <r>
    <x v="369"/>
    <s v="Płatki śniadaniowe"/>
    <s v="Spożywcze"/>
    <x v="22"/>
    <n v="18"/>
    <n v="19.61"/>
    <n v="352.98"/>
  </r>
  <r>
    <x v="369"/>
    <s v="Płatki śniadaniowe"/>
    <s v="Spożywcze"/>
    <x v="23"/>
    <n v="12"/>
    <n v="20.11"/>
    <n v="241.32"/>
  </r>
  <r>
    <x v="370"/>
    <s v="Papier do drukarki Classic"/>
    <s v="Artykuły biurowe"/>
    <x v="0"/>
    <n v="8"/>
    <n v="57.9"/>
    <n v="463.2"/>
  </r>
  <r>
    <x v="370"/>
    <s v="Papier do drukarki Classic"/>
    <s v="Artykuły biurowe"/>
    <x v="1"/>
    <n v="6"/>
    <n v="60.47"/>
    <n v="362.82"/>
  </r>
  <r>
    <x v="370"/>
    <s v="Papier do drukarki Classic"/>
    <s v="Artykuły biurowe"/>
    <x v="2"/>
    <n v="5"/>
    <n v="59.73"/>
    <n v="298.64999999999998"/>
  </r>
  <r>
    <x v="370"/>
    <s v="Papier do drukarki Classic"/>
    <s v="Artykuły biurowe"/>
    <x v="3"/>
    <n v="2"/>
    <n v="59.58"/>
    <n v="119.16"/>
  </r>
  <r>
    <x v="370"/>
    <s v="Papier do drukarki Classic"/>
    <s v="Artykuły biurowe"/>
    <x v="4"/>
    <n v="2"/>
    <n v="61.46"/>
    <n v="122.92"/>
  </r>
  <r>
    <x v="370"/>
    <s v="Papier do drukarki Classic"/>
    <s v="Artykuły biurowe"/>
    <x v="5"/>
    <n v="2"/>
    <n v="58.58"/>
    <n v="117.16"/>
  </r>
  <r>
    <x v="370"/>
    <s v="Papier do drukarki Classic"/>
    <s v="Artykuły biurowe"/>
    <x v="6"/>
    <n v="3"/>
    <n v="59.68"/>
    <n v="179.04"/>
  </r>
  <r>
    <x v="370"/>
    <s v="Papier do drukarki Classic"/>
    <s v="Artykuły biurowe"/>
    <x v="7"/>
    <n v="8"/>
    <n v="60.9"/>
    <n v="487.2"/>
  </r>
  <r>
    <x v="370"/>
    <s v="Papier do drukarki Classic"/>
    <s v="Artykuły biurowe"/>
    <x v="8"/>
    <n v="10"/>
    <n v="57.6"/>
    <n v="576"/>
  </r>
  <r>
    <x v="370"/>
    <s v="Papier do drukarki Classic"/>
    <s v="Artykuły biurowe"/>
    <x v="9"/>
    <n v="11"/>
    <n v="58.93"/>
    <n v="648.23"/>
  </r>
  <r>
    <x v="370"/>
    <s v="Papier do drukarki Classic"/>
    <s v="Artykuły biurowe"/>
    <x v="10"/>
    <n v="13"/>
    <n v="60.25"/>
    <n v="783.25"/>
  </r>
  <r>
    <x v="370"/>
    <s v="Papier do drukarki Classic"/>
    <s v="Artykuły biurowe"/>
    <x v="11"/>
    <n v="10"/>
    <n v="57.17"/>
    <n v="571.70000000000005"/>
  </r>
  <r>
    <x v="370"/>
    <s v="Papier do drukarki Classic"/>
    <s v="Artykuły biurowe"/>
    <x v="12"/>
    <n v="13"/>
    <n v="58.93"/>
    <n v="766.09"/>
  </r>
  <r>
    <x v="370"/>
    <s v="Papier do drukarki Classic"/>
    <s v="Artykuły biurowe"/>
    <x v="13"/>
    <n v="5"/>
    <n v="56.78"/>
    <n v="283.89999999999998"/>
  </r>
  <r>
    <x v="370"/>
    <s v="Papier do drukarki Classic"/>
    <s v="Artykuły biurowe"/>
    <x v="14"/>
    <n v="5"/>
    <n v="59.06"/>
    <n v="295.3"/>
  </r>
  <r>
    <x v="370"/>
    <s v="Papier do drukarki Classic"/>
    <s v="Artykuły biurowe"/>
    <x v="15"/>
    <n v="2"/>
    <n v="57.79"/>
    <n v="115.58"/>
  </r>
  <r>
    <x v="370"/>
    <s v="Papier do drukarki Classic"/>
    <s v="Artykuły biurowe"/>
    <x v="16"/>
    <n v="2"/>
    <n v="57.93"/>
    <n v="115.86"/>
  </r>
  <r>
    <x v="370"/>
    <s v="Papier do drukarki Classic"/>
    <s v="Artykuły biurowe"/>
    <x v="17"/>
    <n v="2"/>
    <n v="57.14"/>
    <n v="114.28"/>
  </r>
  <r>
    <x v="370"/>
    <s v="Papier do drukarki Classic"/>
    <s v="Artykuły biurowe"/>
    <x v="18"/>
    <n v="5"/>
    <n v="59.32"/>
    <n v="296.60000000000002"/>
  </r>
  <r>
    <x v="370"/>
    <s v="Papier do drukarki Classic"/>
    <s v="Artykuły biurowe"/>
    <x v="19"/>
    <n v="6"/>
    <n v="61.9"/>
    <n v="371.4"/>
  </r>
  <r>
    <x v="370"/>
    <s v="Papier do drukarki Classic"/>
    <s v="Artykuły biurowe"/>
    <x v="20"/>
    <n v="10"/>
    <n v="57.87"/>
    <n v="578.69999999999993"/>
  </r>
  <r>
    <x v="370"/>
    <s v="Papier do drukarki Classic"/>
    <s v="Artykuły biurowe"/>
    <x v="21"/>
    <n v="10"/>
    <n v="60.76"/>
    <n v="607.6"/>
  </r>
  <r>
    <x v="370"/>
    <s v="Papier do drukarki Classic"/>
    <s v="Artykuły biurowe"/>
    <x v="22"/>
    <n v="13"/>
    <n v="57.98"/>
    <n v="753.74"/>
  </r>
  <r>
    <x v="370"/>
    <s v="Papier do drukarki Classic"/>
    <s v="Artykuły biurowe"/>
    <x v="23"/>
    <n v="18"/>
    <n v="58.19"/>
    <n v="1047.42"/>
  </r>
  <r>
    <x v="371"/>
    <s v="Żarówka LED E27 Eco"/>
    <s v="Oświetlenie"/>
    <x v="0"/>
    <n v="1"/>
    <n v="208.18"/>
    <n v="208.18"/>
  </r>
  <r>
    <x v="371"/>
    <s v="Żarówka LED E27 Eco"/>
    <s v="Oświetlenie"/>
    <x v="1"/>
    <n v="2"/>
    <n v="210.57"/>
    <n v="421.14"/>
  </r>
  <r>
    <x v="371"/>
    <s v="Żarówka LED E27 Eco"/>
    <s v="Oświetlenie"/>
    <x v="2"/>
    <n v="4"/>
    <n v="222.11"/>
    <n v="888.44"/>
  </r>
  <r>
    <x v="371"/>
    <s v="Żarówka LED E27 Eco"/>
    <s v="Oświetlenie"/>
    <x v="3"/>
    <n v="5"/>
    <n v="216.53"/>
    <n v="1082.6500000000001"/>
  </r>
  <r>
    <x v="371"/>
    <s v="Żarówka LED E27 Eco"/>
    <s v="Oświetlenie"/>
    <x v="4"/>
    <n v="7"/>
    <n v="221.36"/>
    <n v="1549.52"/>
  </r>
  <r>
    <x v="371"/>
    <s v="Żarówka LED E27 Eco"/>
    <s v="Oświetlenie"/>
    <x v="5"/>
    <n v="6"/>
    <n v="213.07"/>
    <n v="1278.42"/>
  </r>
  <r>
    <x v="371"/>
    <s v="Żarówka LED E27 Eco"/>
    <s v="Oświetlenie"/>
    <x v="6"/>
    <n v="7"/>
    <n v="221.96"/>
    <n v="1553.72"/>
  </r>
  <r>
    <x v="371"/>
    <s v="Żarówka LED E27 Eco"/>
    <s v="Oświetlenie"/>
    <x v="7"/>
    <n v="6"/>
    <n v="223.97"/>
    <n v="1343.82"/>
  </r>
  <r>
    <x v="371"/>
    <s v="Żarówka LED E27 Eco"/>
    <s v="Oświetlenie"/>
    <x v="8"/>
    <n v="4"/>
    <n v="220.08"/>
    <n v="880.32"/>
  </r>
  <r>
    <x v="371"/>
    <s v="Żarówka LED E27 Eco"/>
    <s v="Oświetlenie"/>
    <x v="9"/>
    <n v="3"/>
    <n v="208.71"/>
    <n v="626.13"/>
  </r>
  <r>
    <x v="371"/>
    <s v="Żarówka LED E27 Eco"/>
    <s v="Oświetlenie"/>
    <x v="10"/>
    <n v="2"/>
    <n v="209.95"/>
    <n v="419.9"/>
  </r>
  <r>
    <x v="371"/>
    <s v="Żarówka LED E27 Eco"/>
    <s v="Oświetlenie"/>
    <x v="11"/>
    <n v="2"/>
    <n v="219.5"/>
    <n v="439"/>
  </r>
  <r>
    <x v="371"/>
    <s v="Żarówka LED E27 Eco"/>
    <s v="Oświetlenie"/>
    <x v="12"/>
    <n v="2"/>
    <n v="219.28"/>
    <n v="438.56"/>
  </r>
  <r>
    <x v="371"/>
    <s v="Żarówka LED E27 Eco"/>
    <s v="Oświetlenie"/>
    <x v="13"/>
    <n v="5"/>
    <n v="211.06"/>
    <n v="1055.3"/>
  </r>
  <r>
    <x v="371"/>
    <s v="Żarówka LED E27 Eco"/>
    <s v="Oświetlenie"/>
    <x v="14"/>
    <n v="5"/>
    <n v="214.13"/>
    <n v="1070.6500000000001"/>
  </r>
  <r>
    <x v="371"/>
    <s v="Żarówka LED E27 Eco"/>
    <s v="Oświetlenie"/>
    <x v="15"/>
    <n v="9"/>
    <n v="213.41"/>
    <n v="1920.69"/>
  </r>
  <r>
    <x v="371"/>
    <s v="Żarówka LED E27 Eco"/>
    <s v="Oświetlenie"/>
    <x v="16"/>
    <n v="8"/>
    <n v="211.7"/>
    <n v="1693.6"/>
  </r>
  <r>
    <x v="371"/>
    <s v="Żarówka LED E27 Eco"/>
    <s v="Oświetlenie"/>
    <x v="17"/>
    <n v="9"/>
    <n v="221.73"/>
    <n v="1995.57"/>
  </r>
  <r>
    <x v="371"/>
    <s v="Żarówka LED E27 Eco"/>
    <s v="Oświetlenie"/>
    <x v="18"/>
    <n v="9"/>
    <n v="217.46"/>
    <n v="1957.14"/>
  </r>
  <r>
    <x v="371"/>
    <s v="Żarówka LED E27 Eco"/>
    <s v="Oświetlenie"/>
    <x v="19"/>
    <n v="7"/>
    <n v="221.52"/>
    <n v="1550.64"/>
  </r>
  <r>
    <x v="371"/>
    <s v="Żarówka LED E27 Eco"/>
    <s v="Oświetlenie"/>
    <x v="20"/>
    <n v="6"/>
    <n v="216.01"/>
    <n v="1296.06"/>
  </r>
  <r>
    <x v="371"/>
    <s v="Żarówka LED E27 Eco"/>
    <s v="Oświetlenie"/>
    <x v="21"/>
    <n v="3"/>
    <n v="211.07"/>
    <n v="633.21"/>
  </r>
  <r>
    <x v="371"/>
    <s v="Żarówka LED E27 Eco"/>
    <s v="Oświetlenie"/>
    <x v="22"/>
    <n v="3"/>
    <n v="218.64"/>
    <n v="655.92"/>
  </r>
  <r>
    <x v="371"/>
    <s v="Żarówka LED E27 Eco"/>
    <s v="Oświetlenie"/>
    <x v="23"/>
    <n v="2"/>
    <n v="227.53"/>
    <n v="455.06"/>
  </r>
  <r>
    <x v="372"/>
    <s v="Wiertarka udarowa Compact"/>
    <s v="Narzędzia"/>
    <x v="0"/>
    <n v="19"/>
    <n v="599.83000000000004"/>
    <n v="11396.77"/>
  </r>
  <r>
    <x v="372"/>
    <s v="Wiertarka udarowa Compact"/>
    <s v="Narzędzia"/>
    <x v="1"/>
    <n v="10"/>
    <n v="602.61"/>
    <n v="6026.1"/>
  </r>
  <r>
    <x v="372"/>
    <s v="Wiertarka udarowa Compact"/>
    <s v="Narzędzia"/>
    <x v="2"/>
    <n v="9"/>
    <n v="565.16999999999996"/>
    <n v="5086.53"/>
  </r>
  <r>
    <x v="372"/>
    <s v="Wiertarka udarowa Compact"/>
    <s v="Narzędzia"/>
    <x v="3"/>
    <n v="5"/>
    <n v="565.97"/>
    <n v="2829.8500000000004"/>
  </r>
  <r>
    <x v="372"/>
    <s v="Wiertarka udarowa Compact"/>
    <s v="Narzędzia"/>
    <x v="4"/>
    <n v="5"/>
    <n v="586.39"/>
    <n v="2931.95"/>
  </r>
  <r>
    <x v="372"/>
    <s v="Wiertarka udarowa Compact"/>
    <s v="Narzędzia"/>
    <x v="5"/>
    <n v="6"/>
    <n v="554.86"/>
    <n v="3329.16"/>
  </r>
  <r>
    <x v="372"/>
    <s v="Wiertarka udarowa Compact"/>
    <s v="Narzędzia"/>
    <x v="6"/>
    <n v="7"/>
    <n v="600.61"/>
    <n v="4204.2700000000004"/>
  </r>
  <r>
    <x v="372"/>
    <s v="Wiertarka udarowa Compact"/>
    <s v="Narzędzia"/>
    <x v="7"/>
    <n v="12"/>
    <n v="603.11"/>
    <n v="7237.32"/>
  </r>
  <r>
    <x v="372"/>
    <s v="Wiertarka udarowa Compact"/>
    <s v="Narzędzia"/>
    <x v="8"/>
    <n v="14"/>
    <n v="562.63"/>
    <n v="7876.82"/>
  </r>
  <r>
    <x v="372"/>
    <s v="Wiertarka udarowa Compact"/>
    <s v="Narzędzia"/>
    <x v="9"/>
    <n v="17"/>
    <n v="592.20000000000005"/>
    <n v="10067.400000000001"/>
  </r>
  <r>
    <x v="372"/>
    <s v="Wiertarka udarowa Compact"/>
    <s v="Narzędzia"/>
    <x v="10"/>
    <n v="14"/>
    <n v="578.02"/>
    <n v="8092.28"/>
  </r>
  <r>
    <x v="372"/>
    <s v="Wiertarka udarowa Compact"/>
    <s v="Narzędzia"/>
    <x v="11"/>
    <n v="13"/>
    <n v="558.54"/>
    <n v="7261.0199999999995"/>
  </r>
  <r>
    <x v="372"/>
    <s v="Wiertarka udarowa Compact"/>
    <s v="Narzędzia"/>
    <x v="12"/>
    <n v="13"/>
    <n v="594.76"/>
    <n v="7731.88"/>
  </r>
  <r>
    <x v="372"/>
    <s v="Wiertarka udarowa Compact"/>
    <s v="Narzędzia"/>
    <x v="13"/>
    <n v="16"/>
    <n v="560.02"/>
    <n v="8960.32"/>
  </r>
  <r>
    <x v="372"/>
    <s v="Wiertarka udarowa Compact"/>
    <s v="Narzędzia"/>
    <x v="14"/>
    <n v="10"/>
    <n v="558.98"/>
    <n v="5589.8"/>
  </r>
  <r>
    <x v="372"/>
    <s v="Wiertarka udarowa Compact"/>
    <s v="Narzędzia"/>
    <x v="15"/>
    <n v="6"/>
    <n v="600.76"/>
    <n v="3604.56"/>
  </r>
  <r>
    <x v="372"/>
    <s v="Wiertarka udarowa Compact"/>
    <s v="Narzędzia"/>
    <x v="16"/>
    <n v="5"/>
    <n v="565.27"/>
    <n v="2826.35"/>
  </r>
  <r>
    <x v="372"/>
    <s v="Wiertarka udarowa Compact"/>
    <s v="Narzędzia"/>
    <x v="17"/>
    <n v="6"/>
    <n v="564.19000000000005"/>
    <n v="3385.1400000000003"/>
  </r>
  <r>
    <x v="372"/>
    <s v="Wiertarka udarowa Compact"/>
    <s v="Narzędzia"/>
    <x v="18"/>
    <n v="11"/>
    <n v="601.87"/>
    <n v="6620.57"/>
  </r>
  <r>
    <x v="372"/>
    <s v="Wiertarka udarowa Compact"/>
    <s v="Narzędzia"/>
    <x v="19"/>
    <n v="10"/>
    <n v="584.94000000000005"/>
    <n v="5849.4000000000005"/>
  </r>
  <r>
    <x v="372"/>
    <s v="Wiertarka udarowa Compact"/>
    <s v="Narzędzia"/>
    <x v="20"/>
    <n v="13"/>
    <n v="580.27"/>
    <n v="7543.51"/>
  </r>
  <r>
    <x v="372"/>
    <s v="Wiertarka udarowa Compact"/>
    <s v="Narzędzia"/>
    <x v="21"/>
    <n v="18"/>
    <n v="563.46"/>
    <n v="10142.280000000001"/>
  </r>
  <r>
    <x v="372"/>
    <s v="Wiertarka udarowa Compact"/>
    <s v="Narzędzia"/>
    <x v="22"/>
    <n v="17"/>
    <n v="577.98"/>
    <n v="9825.66"/>
  </r>
  <r>
    <x v="372"/>
    <s v="Wiertarka udarowa Compact"/>
    <s v="Narzędzia"/>
    <x v="23"/>
    <n v="25"/>
    <n v="569.73"/>
    <n v="14243.25"/>
  </r>
  <r>
    <x v="373"/>
    <s v="Poziomica 60cm Pro"/>
    <s v="Narzędzia"/>
    <x v="0"/>
    <n v="4"/>
    <n v="282.05"/>
    <n v="1128.2"/>
  </r>
  <r>
    <x v="373"/>
    <s v="Poziomica 60cm Pro"/>
    <s v="Narzędzia"/>
    <x v="1"/>
    <n v="4"/>
    <n v="263"/>
    <n v="1052"/>
  </r>
  <r>
    <x v="373"/>
    <s v="Poziomica 60cm Pro"/>
    <s v="Narzędzia"/>
    <x v="2"/>
    <n v="4"/>
    <n v="266.37"/>
    <n v="1065.48"/>
  </r>
  <r>
    <x v="373"/>
    <s v="Poziomica 60cm Pro"/>
    <s v="Narzędzia"/>
    <x v="3"/>
    <n v="4"/>
    <n v="280.75"/>
    <n v="1123"/>
  </r>
  <r>
    <x v="373"/>
    <s v="Poziomica 60cm Pro"/>
    <s v="Narzędzia"/>
    <x v="4"/>
    <n v="4"/>
    <n v="287.37"/>
    <n v="1149.48"/>
  </r>
  <r>
    <x v="373"/>
    <s v="Poziomica 60cm Pro"/>
    <s v="Narzędzia"/>
    <x v="5"/>
    <n v="4"/>
    <n v="279.35000000000002"/>
    <n v="1117.4000000000001"/>
  </r>
  <r>
    <x v="373"/>
    <s v="Poziomica 60cm Pro"/>
    <s v="Narzędzia"/>
    <x v="6"/>
    <n v="5"/>
    <n v="275.32"/>
    <n v="1376.6"/>
  </r>
  <r>
    <x v="373"/>
    <s v="Poziomica 60cm Pro"/>
    <s v="Narzędzia"/>
    <x v="7"/>
    <n v="4"/>
    <n v="283.99"/>
    <n v="1135.96"/>
  </r>
  <r>
    <x v="373"/>
    <s v="Poziomica 60cm Pro"/>
    <s v="Narzędzia"/>
    <x v="8"/>
    <n v="4"/>
    <n v="271.62"/>
    <n v="1086.48"/>
  </r>
  <r>
    <x v="373"/>
    <s v="Poziomica 60cm Pro"/>
    <s v="Narzędzia"/>
    <x v="9"/>
    <n v="4"/>
    <n v="267.81"/>
    <n v="1071.24"/>
  </r>
  <r>
    <x v="373"/>
    <s v="Poziomica 60cm Pro"/>
    <s v="Narzędzia"/>
    <x v="10"/>
    <n v="4"/>
    <n v="278.27999999999997"/>
    <n v="1113.1199999999999"/>
  </r>
  <r>
    <x v="373"/>
    <s v="Poziomica 60cm Pro"/>
    <s v="Narzędzia"/>
    <x v="11"/>
    <n v="4"/>
    <n v="268.27999999999997"/>
    <n v="1073.1199999999999"/>
  </r>
  <r>
    <x v="373"/>
    <s v="Poziomica 60cm Pro"/>
    <s v="Narzędzia"/>
    <x v="12"/>
    <n v="4"/>
    <n v="265.02999999999997"/>
    <n v="1060.1199999999999"/>
  </r>
  <r>
    <x v="373"/>
    <s v="Poziomica 60cm Pro"/>
    <s v="Narzędzia"/>
    <x v="13"/>
    <n v="4"/>
    <n v="268.26"/>
    <n v="1073.04"/>
  </r>
  <r>
    <x v="373"/>
    <s v="Poziomica 60cm Pro"/>
    <s v="Narzędzia"/>
    <x v="14"/>
    <n v="4"/>
    <n v="266.63"/>
    <n v="1066.52"/>
  </r>
  <r>
    <x v="373"/>
    <s v="Poziomica 60cm Pro"/>
    <s v="Narzędzia"/>
    <x v="15"/>
    <n v="4"/>
    <n v="261.39"/>
    <n v="1045.56"/>
  </r>
  <r>
    <x v="373"/>
    <s v="Poziomica 60cm Pro"/>
    <s v="Narzędzia"/>
    <x v="16"/>
    <n v="4"/>
    <n v="266.89"/>
    <n v="1067.56"/>
  </r>
  <r>
    <x v="373"/>
    <s v="Poziomica 60cm Pro"/>
    <s v="Narzędzia"/>
    <x v="17"/>
    <n v="4"/>
    <n v="266.45999999999998"/>
    <n v="1065.8399999999999"/>
  </r>
  <r>
    <x v="373"/>
    <s v="Poziomica 60cm Pro"/>
    <s v="Narzędzia"/>
    <x v="18"/>
    <n v="4"/>
    <n v="281.95"/>
    <n v="1127.8"/>
  </r>
  <r>
    <x v="373"/>
    <s v="Poziomica 60cm Pro"/>
    <s v="Narzędzia"/>
    <x v="19"/>
    <n v="3"/>
    <n v="267.47000000000003"/>
    <n v="802.41000000000008"/>
  </r>
  <r>
    <x v="373"/>
    <s v="Poziomica 60cm Pro"/>
    <s v="Narzędzia"/>
    <x v="20"/>
    <n v="4"/>
    <n v="262.44"/>
    <n v="1049.76"/>
  </r>
  <r>
    <x v="373"/>
    <s v="Poziomica 60cm Pro"/>
    <s v="Narzędzia"/>
    <x v="21"/>
    <n v="4"/>
    <n v="261.66000000000003"/>
    <n v="1046.6400000000001"/>
  </r>
  <r>
    <x v="373"/>
    <s v="Poziomica 60cm Pro"/>
    <s v="Narzędzia"/>
    <x v="22"/>
    <n v="3"/>
    <n v="282.77999999999997"/>
    <n v="848.33999999999992"/>
  </r>
  <r>
    <x v="373"/>
    <s v="Poziomica 60cm Pro"/>
    <s v="Narzędzia"/>
    <x v="23"/>
    <n v="3"/>
    <n v="264.61"/>
    <n v="793.83"/>
  </r>
  <r>
    <x v="374"/>
    <s v="Buty trekkingowe Compact"/>
    <s v="Obuwie"/>
    <x v="0"/>
    <n v="25"/>
    <n v="63.48"/>
    <n v="1587"/>
  </r>
  <r>
    <x v="374"/>
    <s v="Buty trekkingowe Compact"/>
    <s v="Obuwie"/>
    <x v="1"/>
    <n v="18"/>
    <n v="63.18"/>
    <n v="1137.24"/>
  </r>
  <r>
    <x v="374"/>
    <s v="Buty trekkingowe Compact"/>
    <s v="Obuwie"/>
    <x v="2"/>
    <n v="15"/>
    <n v="64.290000000000006"/>
    <n v="964.35000000000014"/>
  </r>
  <r>
    <x v="374"/>
    <s v="Buty trekkingowe Compact"/>
    <s v="Obuwie"/>
    <x v="3"/>
    <n v="10"/>
    <n v="64.97"/>
    <n v="649.70000000000005"/>
  </r>
  <r>
    <x v="374"/>
    <s v="Buty trekkingowe Compact"/>
    <s v="Obuwie"/>
    <x v="4"/>
    <n v="4"/>
    <n v="63.17"/>
    <n v="252.68"/>
  </r>
  <r>
    <x v="374"/>
    <s v="Buty trekkingowe Compact"/>
    <s v="Obuwie"/>
    <x v="5"/>
    <n v="5"/>
    <n v="67.400000000000006"/>
    <n v="337"/>
  </r>
  <r>
    <x v="374"/>
    <s v="Buty trekkingowe Compact"/>
    <s v="Obuwie"/>
    <x v="6"/>
    <n v="4"/>
    <n v="66.040000000000006"/>
    <n v="264.16000000000003"/>
  </r>
  <r>
    <x v="374"/>
    <s v="Buty trekkingowe Compact"/>
    <s v="Obuwie"/>
    <x v="7"/>
    <n v="14"/>
    <n v="61.97"/>
    <n v="867.57999999999993"/>
  </r>
  <r>
    <x v="374"/>
    <s v="Buty trekkingowe Compact"/>
    <s v="Obuwie"/>
    <x v="8"/>
    <n v="21"/>
    <n v="62.34"/>
    <n v="1309.1400000000001"/>
  </r>
  <r>
    <x v="374"/>
    <s v="Buty trekkingowe Compact"/>
    <s v="Obuwie"/>
    <x v="9"/>
    <n v="41"/>
    <n v="62.03"/>
    <n v="2543.23"/>
  </r>
  <r>
    <x v="374"/>
    <s v="Buty trekkingowe Compact"/>
    <s v="Obuwie"/>
    <x v="10"/>
    <n v="31"/>
    <n v="66.540000000000006"/>
    <n v="2062.7400000000002"/>
  </r>
  <r>
    <x v="374"/>
    <s v="Buty trekkingowe Compact"/>
    <s v="Obuwie"/>
    <x v="11"/>
    <n v="40"/>
    <n v="63.61"/>
    <n v="2544.4"/>
  </r>
  <r>
    <x v="374"/>
    <s v="Buty trekkingowe Compact"/>
    <s v="Obuwie"/>
    <x v="12"/>
    <n v="30"/>
    <n v="63.99"/>
    <n v="1919.7"/>
  </r>
  <r>
    <x v="374"/>
    <s v="Buty trekkingowe Compact"/>
    <s v="Obuwie"/>
    <x v="13"/>
    <n v="25"/>
    <n v="65.69"/>
    <n v="1642.25"/>
  </r>
  <r>
    <x v="374"/>
    <s v="Buty trekkingowe Compact"/>
    <s v="Obuwie"/>
    <x v="14"/>
    <n v="20"/>
    <n v="64.33"/>
    <n v="1286.5999999999999"/>
  </r>
  <r>
    <x v="374"/>
    <s v="Buty trekkingowe Compact"/>
    <s v="Obuwie"/>
    <x v="15"/>
    <n v="10"/>
    <n v="62.39"/>
    <n v="623.9"/>
  </r>
  <r>
    <x v="374"/>
    <s v="Buty trekkingowe Compact"/>
    <s v="Obuwie"/>
    <x v="16"/>
    <n v="5"/>
    <n v="67.209999999999994"/>
    <n v="336.04999999999995"/>
  </r>
  <r>
    <x v="374"/>
    <s v="Buty trekkingowe Compact"/>
    <s v="Obuwie"/>
    <x v="17"/>
    <n v="4"/>
    <n v="64.72"/>
    <n v="258.88"/>
  </r>
  <r>
    <x v="374"/>
    <s v="Buty trekkingowe Compact"/>
    <s v="Obuwie"/>
    <x v="18"/>
    <n v="7"/>
    <n v="62.2"/>
    <n v="435.40000000000003"/>
  </r>
  <r>
    <x v="374"/>
    <s v="Buty trekkingowe Compact"/>
    <s v="Obuwie"/>
    <x v="19"/>
    <n v="14"/>
    <n v="68.06"/>
    <n v="952.84"/>
  </r>
  <r>
    <x v="374"/>
    <s v="Buty trekkingowe Compact"/>
    <s v="Obuwie"/>
    <x v="20"/>
    <n v="25"/>
    <n v="61.9"/>
    <n v="1547.5"/>
  </r>
  <r>
    <x v="374"/>
    <s v="Buty trekkingowe Compact"/>
    <s v="Obuwie"/>
    <x v="21"/>
    <n v="43"/>
    <n v="67.64"/>
    <n v="2908.52"/>
  </r>
  <r>
    <x v="374"/>
    <s v="Buty trekkingowe Compact"/>
    <s v="Obuwie"/>
    <x v="22"/>
    <n v="32"/>
    <n v="62.81"/>
    <n v="2009.92"/>
  </r>
  <r>
    <x v="374"/>
    <s v="Buty trekkingowe Compact"/>
    <s v="Obuwie"/>
    <x v="23"/>
    <n v="40"/>
    <n v="62.96"/>
    <n v="2518.4"/>
  </r>
  <r>
    <x v="375"/>
    <s v="Stolik kawowy Premium"/>
    <s v="Meble"/>
    <x v="0"/>
    <n v="3"/>
    <n v="93.58"/>
    <n v="280.74"/>
  </r>
  <r>
    <x v="375"/>
    <s v="Stolik kawowy Premium"/>
    <s v="Meble"/>
    <x v="1"/>
    <n v="1"/>
    <n v="94.32"/>
    <n v="94.32"/>
  </r>
  <r>
    <x v="375"/>
    <s v="Stolik kawowy Premium"/>
    <s v="Meble"/>
    <x v="2"/>
    <n v="0"/>
    <n v="95.81"/>
    <n v="0"/>
  </r>
  <r>
    <x v="375"/>
    <s v="Stolik kawowy Premium"/>
    <s v="Meble"/>
    <x v="3"/>
    <n v="2"/>
    <n v="90.64"/>
    <n v="181.28"/>
  </r>
  <r>
    <x v="375"/>
    <s v="Stolik kawowy Premium"/>
    <s v="Meble"/>
    <x v="4"/>
    <n v="6"/>
    <n v="95.81"/>
    <n v="574.86"/>
  </r>
  <r>
    <x v="375"/>
    <s v="Stolik kawowy Premium"/>
    <s v="Meble"/>
    <x v="5"/>
    <n v="8"/>
    <n v="93.5"/>
    <n v="748"/>
  </r>
  <r>
    <x v="375"/>
    <s v="Stolik kawowy Premium"/>
    <s v="Meble"/>
    <x v="6"/>
    <n v="10"/>
    <n v="95.66"/>
    <n v="956.59999999999991"/>
  </r>
  <r>
    <x v="375"/>
    <s v="Stolik kawowy Premium"/>
    <s v="Meble"/>
    <x v="7"/>
    <n v="13"/>
    <n v="94.61"/>
    <n v="1229.93"/>
  </r>
  <r>
    <x v="375"/>
    <s v="Stolik kawowy Premium"/>
    <s v="Meble"/>
    <x v="8"/>
    <n v="14"/>
    <n v="86.84"/>
    <n v="1215.76"/>
  </r>
  <r>
    <x v="375"/>
    <s v="Stolik kawowy Premium"/>
    <s v="Meble"/>
    <x v="9"/>
    <n v="18"/>
    <n v="91.29"/>
    <n v="1643.22"/>
  </r>
  <r>
    <x v="375"/>
    <s v="Stolik kawowy Premium"/>
    <s v="Meble"/>
    <x v="10"/>
    <n v="16"/>
    <n v="90.23"/>
    <n v="1443.68"/>
  </r>
  <r>
    <x v="375"/>
    <s v="Stolik kawowy Premium"/>
    <s v="Meble"/>
    <x v="11"/>
    <n v="5"/>
    <n v="94.09"/>
    <n v="470.45000000000005"/>
  </r>
  <r>
    <x v="375"/>
    <s v="Stolik kawowy Premium"/>
    <s v="Meble"/>
    <x v="12"/>
    <n v="2"/>
    <n v="95.32"/>
    <n v="190.64"/>
  </r>
  <r>
    <x v="375"/>
    <s v="Stolik kawowy Premium"/>
    <s v="Meble"/>
    <x v="13"/>
    <n v="1"/>
    <n v="88.04"/>
    <n v="88.04"/>
  </r>
  <r>
    <x v="375"/>
    <s v="Stolik kawowy Premium"/>
    <s v="Meble"/>
    <x v="14"/>
    <n v="0"/>
    <n v="88.75"/>
    <n v="0"/>
  </r>
  <r>
    <x v="375"/>
    <s v="Stolik kawowy Premium"/>
    <s v="Meble"/>
    <x v="15"/>
    <n v="2"/>
    <n v="94.9"/>
    <n v="189.8"/>
  </r>
  <r>
    <x v="375"/>
    <s v="Stolik kawowy Premium"/>
    <s v="Meble"/>
    <x v="16"/>
    <n v="6"/>
    <n v="92.01"/>
    <n v="552.06000000000006"/>
  </r>
  <r>
    <x v="375"/>
    <s v="Stolik kawowy Premium"/>
    <s v="Meble"/>
    <x v="17"/>
    <n v="9"/>
    <n v="88.35"/>
    <n v="795.15"/>
  </r>
  <r>
    <x v="375"/>
    <s v="Stolik kawowy Premium"/>
    <s v="Meble"/>
    <x v="18"/>
    <n v="15"/>
    <n v="90.19"/>
    <n v="1352.85"/>
  </r>
  <r>
    <x v="375"/>
    <s v="Stolik kawowy Premium"/>
    <s v="Meble"/>
    <x v="19"/>
    <n v="22"/>
    <n v="95.71"/>
    <n v="2105.62"/>
  </r>
  <r>
    <x v="375"/>
    <s v="Stolik kawowy Premium"/>
    <s v="Meble"/>
    <x v="20"/>
    <n v="23"/>
    <n v="87.89"/>
    <n v="2021.47"/>
  </r>
  <r>
    <x v="375"/>
    <s v="Stolik kawowy Premium"/>
    <s v="Meble"/>
    <x v="21"/>
    <n v="13"/>
    <n v="94.49"/>
    <n v="1228.3699999999999"/>
  </r>
  <r>
    <x v="375"/>
    <s v="Stolik kawowy Premium"/>
    <s v="Meble"/>
    <x v="22"/>
    <n v="11"/>
    <n v="95.11"/>
    <n v="1046.21"/>
  </r>
  <r>
    <x v="375"/>
    <s v="Stolik kawowy Premium"/>
    <s v="Meble"/>
    <x v="23"/>
    <n v="9"/>
    <n v="94.26"/>
    <n v="848.34"/>
  </r>
  <r>
    <x v="376"/>
    <s v="Regał na książki"/>
    <s v="Meble"/>
    <x v="0"/>
    <n v="10"/>
    <n v="850.16"/>
    <n v="8501.6"/>
  </r>
  <r>
    <x v="376"/>
    <s v="Regał na książki"/>
    <s v="Meble"/>
    <x v="1"/>
    <n v="10"/>
    <n v="861.4"/>
    <n v="8614"/>
  </r>
  <r>
    <x v="376"/>
    <s v="Regał na książki"/>
    <s v="Meble"/>
    <x v="2"/>
    <n v="10"/>
    <n v="875.33"/>
    <n v="8753.3000000000011"/>
  </r>
  <r>
    <x v="376"/>
    <s v="Regał na książki"/>
    <s v="Meble"/>
    <x v="3"/>
    <n v="9"/>
    <n v="861.51"/>
    <n v="7753.59"/>
  </r>
  <r>
    <x v="376"/>
    <s v="Regał na książki"/>
    <s v="Meble"/>
    <x v="4"/>
    <n v="10"/>
    <n v="907.75"/>
    <n v="9077.5"/>
  </r>
  <r>
    <x v="376"/>
    <s v="Regał na książki"/>
    <s v="Meble"/>
    <x v="5"/>
    <n v="9"/>
    <n v="926.26"/>
    <n v="8336.34"/>
  </r>
  <r>
    <x v="376"/>
    <s v="Regał na książki"/>
    <s v="Meble"/>
    <x v="6"/>
    <n v="9"/>
    <n v="906.45"/>
    <n v="8158.05"/>
  </r>
  <r>
    <x v="376"/>
    <s v="Regał na książki"/>
    <s v="Meble"/>
    <x v="7"/>
    <n v="10"/>
    <n v="907.71"/>
    <n v="9077.1"/>
  </r>
  <r>
    <x v="376"/>
    <s v="Regał na książki"/>
    <s v="Meble"/>
    <x v="8"/>
    <n v="9"/>
    <n v="868.15"/>
    <n v="7813.3499999999995"/>
  </r>
  <r>
    <x v="376"/>
    <s v="Regał na książki"/>
    <s v="Meble"/>
    <x v="9"/>
    <n v="9"/>
    <n v="890.1"/>
    <n v="8010.9000000000005"/>
  </r>
  <r>
    <x v="376"/>
    <s v="Regał na książki"/>
    <s v="Meble"/>
    <x v="10"/>
    <n v="12"/>
    <n v="934.47"/>
    <n v="11213.64"/>
  </r>
  <r>
    <x v="376"/>
    <s v="Regał na książki"/>
    <s v="Meble"/>
    <x v="11"/>
    <n v="9"/>
    <n v="884.2"/>
    <n v="7957.8"/>
  </r>
  <r>
    <x v="376"/>
    <s v="Regał na książki"/>
    <s v="Meble"/>
    <x v="12"/>
    <n v="9"/>
    <n v="880.16"/>
    <n v="7921.44"/>
  </r>
  <r>
    <x v="376"/>
    <s v="Regał na książki"/>
    <s v="Meble"/>
    <x v="13"/>
    <n v="10"/>
    <n v="906.15"/>
    <n v="9061.5"/>
  </r>
  <r>
    <x v="376"/>
    <s v="Regał na książki"/>
    <s v="Meble"/>
    <x v="14"/>
    <n v="10"/>
    <n v="903.03"/>
    <n v="9030.2999999999993"/>
  </r>
  <r>
    <x v="376"/>
    <s v="Regał na książki"/>
    <s v="Meble"/>
    <x v="15"/>
    <n v="10"/>
    <n v="895.12"/>
    <n v="8951.2000000000007"/>
  </r>
  <r>
    <x v="376"/>
    <s v="Regał na książki"/>
    <s v="Meble"/>
    <x v="16"/>
    <n v="8"/>
    <n v="920"/>
    <n v="7360"/>
  </r>
  <r>
    <x v="376"/>
    <s v="Regał na książki"/>
    <s v="Meble"/>
    <x v="17"/>
    <n v="10"/>
    <n v="885.02"/>
    <n v="8850.2000000000007"/>
  </r>
  <r>
    <x v="376"/>
    <s v="Regał na książki"/>
    <s v="Meble"/>
    <x v="18"/>
    <n v="10"/>
    <n v="919.97"/>
    <n v="9199.7000000000007"/>
  </r>
  <r>
    <x v="376"/>
    <s v="Regał na książki"/>
    <s v="Meble"/>
    <x v="19"/>
    <n v="10"/>
    <n v="865.75"/>
    <n v="8657.5"/>
  </r>
  <r>
    <x v="376"/>
    <s v="Regał na książki"/>
    <s v="Meble"/>
    <x v="20"/>
    <n v="10"/>
    <n v="875.04"/>
    <n v="8750.4"/>
  </r>
  <r>
    <x v="376"/>
    <s v="Regał na książki"/>
    <s v="Meble"/>
    <x v="21"/>
    <n v="10"/>
    <n v="920.16"/>
    <n v="9201.6"/>
  </r>
  <r>
    <x v="376"/>
    <s v="Regał na książki"/>
    <s v="Meble"/>
    <x v="22"/>
    <n v="10"/>
    <n v="915.86"/>
    <n v="9158.6"/>
  </r>
  <r>
    <x v="376"/>
    <s v="Regał na książki"/>
    <s v="Meble"/>
    <x v="23"/>
    <n v="9"/>
    <n v="881.22"/>
    <n v="7930.9800000000005"/>
  </r>
  <r>
    <x v="377"/>
    <s v="Spodnie jeansowe"/>
    <s v="Odzież"/>
    <x v="0"/>
    <n v="5"/>
    <n v="105.88"/>
    <n v="529.4"/>
  </r>
  <r>
    <x v="377"/>
    <s v="Spodnie jeansowe"/>
    <s v="Odzież"/>
    <x v="1"/>
    <n v="4"/>
    <n v="107.09"/>
    <n v="428.36"/>
  </r>
  <r>
    <x v="377"/>
    <s v="Spodnie jeansowe"/>
    <s v="Odzież"/>
    <x v="2"/>
    <n v="5"/>
    <n v="107.06"/>
    <n v="535.29999999999995"/>
  </r>
  <r>
    <x v="377"/>
    <s v="Spodnie jeansowe"/>
    <s v="Odzież"/>
    <x v="3"/>
    <n v="6"/>
    <n v="110.72"/>
    <n v="664.31999999999994"/>
  </r>
  <r>
    <x v="377"/>
    <s v="Spodnie jeansowe"/>
    <s v="Odzież"/>
    <x v="4"/>
    <n v="4"/>
    <n v="103.44"/>
    <n v="413.76"/>
  </r>
  <r>
    <x v="377"/>
    <s v="Spodnie jeansowe"/>
    <s v="Odzież"/>
    <x v="5"/>
    <n v="2"/>
    <n v="104.92"/>
    <n v="209.84"/>
  </r>
  <r>
    <x v="377"/>
    <s v="Spodnie jeansowe"/>
    <s v="Odzież"/>
    <x v="6"/>
    <n v="1"/>
    <n v="108.87"/>
    <n v="108.87"/>
  </r>
  <r>
    <x v="377"/>
    <s v="Spodnie jeansowe"/>
    <s v="Odzież"/>
    <x v="7"/>
    <n v="2"/>
    <n v="108.62"/>
    <n v="217.24"/>
  </r>
  <r>
    <x v="377"/>
    <s v="Spodnie jeansowe"/>
    <s v="Odzież"/>
    <x v="8"/>
    <n v="1"/>
    <n v="108.98"/>
    <n v="108.98"/>
  </r>
  <r>
    <x v="377"/>
    <s v="Spodnie jeansowe"/>
    <s v="Odzież"/>
    <x v="9"/>
    <n v="4"/>
    <n v="106.52"/>
    <n v="426.08"/>
  </r>
  <r>
    <x v="377"/>
    <s v="Spodnie jeansowe"/>
    <s v="Odzież"/>
    <x v="10"/>
    <n v="4"/>
    <n v="103.45"/>
    <n v="413.8"/>
  </r>
  <r>
    <x v="377"/>
    <s v="Spodnie jeansowe"/>
    <s v="Odzież"/>
    <x v="11"/>
    <n v="5"/>
    <n v="109.39"/>
    <n v="546.95000000000005"/>
  </r>
  <r>
    <x v="377"/>
    <s v="Spodnie jeansowe"/>
    <s v="Odzież"/>
    <x v="12"/>
    <n v="7"/>
    <n v="111.28"/>
    <n v="778.96"/>
  </r>
  <r>
    <x v="377"/>
    <s v="Spodnie jeansowe"/>
    <s v="Odzież"/>
    <x v="13"/>
    <n v="6"/>
    <n v="105.81"/>
    <n v="634.86"/>
  </r>
  <r>
    <x v="377"/>
    <s v="Spodnie jeansowe"/>
    <s v="Odzież"/>
    <x v="14"/>
    <n v="5"/>
    <n v="104.19"/>
    <n v="520.95000000000005"/>
  </r>
  <r>
    <x v="377"/>
    <s v="Spodnie jeansowe"/>
    <s v="Odzież"/>
    <x v="15"/>
    <n v="6"/>
    <n v="106.49"/>
    <n v="638.93999999999994"/>
  </r>
  <r>
    <x v="377"/>
    <s v="Spodnie jeansowe"/>
    <s v="Odzież"/>
    <x v="16"/>
    <n v="5"/>
    <n v="112.25"/>
    <n v="561.25"/>
  </r>
  <r>
    <x v="377"/>
    <s v="Spodnie jeansowe"/>
    <s v="Odzież"/>
    <x v="17"/>
    <n v="3"/>
    <n v="109.25"/>
    <n v="327.75"/>
  </r>
  <r>
    <x v="377"/>
    <s v="Spodnie jeansowe"/>
    <s v="Odzież"/>
    <x v="18"/>
    <n v="3"/>
    <n v="110.57"/>
    <n v="331.71"/>
  </r>
  <r>
    <x v="377"/>
    <s v="Spodnie jeansowe"/>
    <s v="Odzież"/>
    <x v="19"/>
    <n v="2"/>
    <n v="103.2"/>
    <n v="206.4"/>
  </r>
  <r>
    <x v="377"/>
    <s v="Spodnie jeansowe"/>
    <s v="Odzież"/>
    <x v="20"/>
    <n v="2"/>
    <n v="109.46"/>
    <n v="218.92"/>
  </r>
  <r>
    <x v="377"/>
    <s v="Spodnie jeansowe"/>
    <s v="Odzież"/>
    <x v="21"/>
    <n v="3"/>
    <n v="108.66"/>
    <n v="325.98"/>
  </r>
  <r>
    <x v="377"/>
    <s v="Spodnie jeansowe"/>
    <s v="Odzież"/>
    <x v="22"/>
    <n v="4"/>
    <n v="103.74"/>
    <n v="414.96"/>
  </r>
  <r>
    <x v="377"/>
    <s v="Spodnie jeansowe"/>
    <s v="Odzież"/>
    <x v="23"/>
    <n v="4"/>
    <n v="111.79"/>
    <n v="447.16"/>
  </r>
  <r>
    <x v="378"/>
    <s v="Sekator ogrodowy"/>
    <s v="Ogród"/>
    <x v="0"/>
    <n v="35"/>
    <n v="219.1"/>
    <n v="7668.5"/>
  </r>
  <r>
    <x v="378"/>
    <s v="Sekator ogrodowy"/>
    <s v="Ogród"/>
    <x v="1"/>
    <n v="0"/>
    <n v="224.39"/>
    <n v="0"/>
  </r>
  <r>
    <x v="378"/>
    <s v="Sekator ogrodowy"/>
    <s v="Ogród"/>
    <x v="2"/>
    <n v="29"/>
    <n v="216.9"/>
    <n v="6290.1"/>
  </r>
  <r>
    <x v="378"/>
    <s v="Sekator ogrodowy"/>
    <s v="Ogród"/>
    <x v="3"/>
    <n v="28"/>
    <n v="225.85"/>
    <n v="6323.8"/>
  </r>
  <r>
    <x v="378"/>
    <s v="Sekator ogrodowy"/>
    <s v="Ogród"/>
    <x v="4"/>
    <n v="50"/>
    <n v="218.69"/>
    <n v="10934.5"/>
  </r>
  <r>
    <x v="378"/>
    <s v="Sekator ogrodowy"/>
    <s v="Ogród"/>
    <x v="5"/>
    <n v="13"/>
    <n v="218.44"/>
    <n v="2839.72"/>
  </r>
  <r>
    <x v="378"/>
    <s v="Sekator ogrodowy"/>
    <s v="Ogród"/>
    <x v="6"/>
    <n v="0"/>
    <n v="224.56"/>
    <n v="0"/>
  </r>
  <r>
    <x v="378"/>
    <s v="Sekator ogrodowy"/>
    <s v="Ogród"/>
    <x v="7"/>
    <n v="0"/>
    <n v="207.85"/>
    <n v="0"/>
  </r>
  <r>
    <x v="378"/>
    <s v="Sekator ogrodowy"/>
    <s v="Ogród"/>
    <x v="8"/>
    <n v="44"/>
    <n v="214.92"/>
    <n v="9456.48"/>
  </r>
  <r>
    <x v="378"/>
    <s v="Sekator ogrodowy"/>
    <s v="Ogród"/>
    <x v="9"/>
    <n v="42"/>
    <n v="208.43"/>
    <n v="8754.06"/>
  </r>
  <r>
    <x v="378"/>
    <s v="Sekator ogrodowy"/>
    <s v="Ogród"/>
    <x v="10"/>
    <n v="0"/>
    <n v="212.97"/>
    <n v="0"/>
  </r>
  <r>
    <x v="378"/>
    <s v="Sekator ogrodowy"/>
    <s v="Ogród"/>
    <x v="11"/>
    <n v="0"/>
    <n v="209.23"/>
    <n v="0"/>
  </r>
  <r>
    <x v="378"/>
    <s v="Sekator ogrodowy"/>
    <s v="Ogród"/>
    <x v="12"/>
    <n v="0"/>
    <n v="212.44"/>
    <n v="0"/>
  </r>
  <r>
    <x v="378"/>
    <s v="Sekator ogrodowy"/>
    <s v="Ogród"/>
    <x v="13"/>
    <n v="0"/>
    <n v="216.98"/>
    <n v="0"/>
  </r>
  <r>
    <x v="378"/>
    <s v="Sekator ogrodowy"/>
    <s v="Ogród"/>
    <x v="14"/>
    <n v="44"/>
    <n v="211.12"/>
    <n v="9289.2800000000007"/>
  </r>
  <r>
    <x v="378"/>
    <s v="Sekator ogrodowy"/>
    <s v="Ogród"/>
    <x v="15"/>
    <n v="0"/>
    <n v="208.33"/>
    <n v="0"/>
  </r>
  <r>
    <x v="378"/>
    <s v="Sekator ogrodowy"/>
    <s v="Ogród"/>
    <x v="16"/>
    <n v="0"/>
    <n v="207.91"/>
    <n v="0"/>
  </r>
  <r>
    <x v="378"/>
    <s v="Sekator ogrodowy"/>
    <s v="Ogród"/>
    <x v="17"/>
    <n v="24"/>
    <n v="209.45"/>
    <n v="5026.7999999999993"/>
  </r>
  <r>
    <x v="378"/>
    <s v="Sekator ogrodowy"/>
    <s v="Ogród"/>
    <x v="18"/>
    <n v="35"/>
    <n v="214.95"/>
    <n v="7523.25"/>
  </r>
  <r>
    <x v="378"/>
    <s v="Sekator ogrodowy"/>
    <s v="Ogród"/>
    <x v="19"/>
    <n v="0"/>
    <n v="217.68"/>
    <n v="0"/>
  </r>
  <r>
    <x v="378"/>
    <s v="Sekator ogrodowy"/>
    <s v="Ogród"/>
    <x v="20"/>
    <n v="16"/>
    <n v="223.08"/>
    <n v="3569.28"/>
  </r>
  <r>
    <x v="378"/>
    <s v="Sekator ogrodowy"/>
    <s v="Ogród"/>
    <x v="21"/>
    <n v="0"/>
    <n v="216.73"/>
    <n v="0"/>
  </r>
  <r>
    <x v="378"/>
    <s v="Sekator ogrodowy"/>
    <s v="Ogród"/>
    <x v="22"/>
    <n v="0"/>
    <n v="219.43"/>
    <n v="0"/>
  </r>
  <r>
    <x v="378"/>
    <s v="Sekator ogrodowy"/>
    <s v="Ogród"/>
    <x v="23"/>
    <n v="0"/>
    <n v="206.36"/>
    <n v="0"/>
  </r>
  <r>
    <x v="379"/>
    <s v="Stolik kawowy Advanced"/>
    <s v="Meble"/>
    <x v="0"/>
    <n v="73"/>
    <n v="389.19"/>
    <n v="28410.87"/>
  </r>
  <r>
    <x v="379"/>
    <s v="Stolik kawowy Advanced"/>
    <s v="Meble"/>
    <x v="1"/>
    <n v="52"/>
    <n v="396.47"/>
    <n v="20616.440000000002"/>
  </r>
  <r>
    <x v="379"/>
    <s v="Stolik kawowy Advanced"/>
    <s v="Meble"/>
    <x v="2"/>
    <n v="20"/>
    <n v="378.25"/>
    <n v="7565"/>
  </r>
  <r>
    <x v="379"/>
    <s v="Stolik kawowy Advanced"/>
    <s v="Meble"/>
    <x v="3"/>
    <n v="8"/>
    <n v="405.66"/>
    <n v="3245.28"/>
  </r>
  <r>
    <x v="379"/>
    <s v="Stolik kawowy Advanced"/>
    <s v="Meble"/>
    <x v="4"/>
    <n v="7"/>
    <n v="387.1"/>
    <n v="2709.7000000000003"/>
  </r>
  <r>
    <x v="379"/>
    <s v="Stolik kawowy Advanced"/>
    <s v="Meble"/>
    <x v="5"/>
    <n v="12"/>
    <n v="374.23"/>
    <n v="4490.76"/>
  </r>
  <r>
    <x v="379"/>
    <s v="Stolik kawowy Advanced"/>
    <s v="Meble"/>
    <x v="6"/>
    <n v="23"/>
    <n v="403.47"/>
    <n v="9279.8100000000013"/>
  </r>
  <r>
    <x v="379"/>
    <s v="Stolik kawowy Advanced"/>
    <s v="Meble"/>
    <x v="7"/>
    <n v="46"/>
    <n v="406.77"/>
    <n v="18711.419999999998"/>
  </r>
  <r>
    <x v="379"/>
    <s v="Stolik kawowy Advanced"/>
    <s v="Meble"/>
    <x v="8"/>
    <n v="116"/>
    <n v="394.42"/>
    <n v="45752.72"/>
  </r>
  <r>
    <x v="379"/>
    <s v="Stolik kawowy Advanced"/>
    <s v="Meble"/>
    <x v="9"/>
    <n v="109"/>
    <n v="374.43"/>
    <n v="40812.870000000003"/>
  </r>
  <r>
    <x v="379"/>
    <s v="Stolik kawowy Advanced"/>
    <s v="Meble"/>
    <x v="10"/>
    <n v="95"/>
    <n v="373.31"/>
    <n v="35464.449999999997"/>
  </r>
  <r>
    <x v="379"/>
    <s v="Stolik kawowy Advanced"/>
    <s v="Meble"/>
    <x v="11"/>
    <n v="79"/>
    <n v="377.31"/>
    <n v="29807.49"/>
  </r>
  <r>
    <x v="379"/>
    <s v="Stolik kawowy Advanced"/>
    <s v="Meble"/>
    <x v="12"/>
    <n v="85"/>
    <n v="373.65"/>
    <n v="31760.249999999996"/>
  </r>
  <r>
    <x v="379"/>
    <s v="Stolik kawowy Advanced"/>
    <s v="Meble"/>
    <x v="13"/>
    <n v="51"/>
    <n v="384.3"/>
    <n v="19599.3"/>
  </r>
  <r>
    <x v="379"/>
    <s v="Stolik kawowy Advanced"/>
    <s v="Meble"/>
    <x v="14"/>
    <n v="18"/>
    <n v="397.85"/>
    <n v="7161.3"/>
  </r>
  <r>
    <x v="379"/>
    <s v="Stolik kawowy Advanced"/>
    <s v="Meble"/>
    <x v="15"/>
    <n v="7"/>
    <n v="387.5"/>
    <n v="2712.5"/>
  </r>
  <r>
    <x v="379"/>
    <s v="Stolik kawowy Advanced"/>
    <s v="Meble"/>
    <x v="16"/>
    <n v="9"/>
    <n v="377.29"/>
    <n v="3395.61"/>
  </r>
  <r>
    <x v="379"/>
    <s v="Stolik kawowy Advanced"/>
    <s v="Meble"/>
    <x v="17"/>
    <n v="13"/>
    <n v="381.99"/>
    <n v="4965.87"/>
  </r>
  <r>
    <x v="379"/>
    <s v="Stolik kawowy Advanced"/>
    <s v="Meble"/>
    <x v="18"/>
    <n v="32"/>
    <n v="394.95"/>
    <n v="12638.4"/>
  </r>
  <r>
    <x v="379"/>
    <s v="Stolik kawowy Advanced"/>
    <s v="Meble"/>
    <x v="19"/>
    <n v="93"/>
    <n v="396.38"/>
    <n v="36863.339999999997"/>
  </r>
  <r>
    <x v="379"/>
    <s v="Stolik kawowy Advanced"/>
    <s v="Meble"/>
    <x v="20"/>
    <n v="78"/>
    <n v="378.56"/>
    <n v="29527.68"/>
  </r>
  <r>
    <x v="379"/>
    <s v="Stolik kawowy Advanced"/>
    <s v="Meble"/>
    <x v="21"/>
    <n v="112"/>
    <n v="396.64"/>
    <n v="44423.68"/>
  </r>
  <r>
    <x v="379"/>
    <s v="Stolik kawowy Advanced"/>
    <s v="Meble"/>
    <x v="22"/>
    <n v="100"/>
    <n v="395.56"/>
    <n v="39556"/>
  </r>
  <r>
    <x v="379"/>
    <s v="Stolik kawowy Advanced"/>
    <s v="Meble"/>
    <x v="23"/>
    <n v="101"/>
    <n v="378.62"/>
    <n v="38240.620000000003"/>
  </r>
  <r>
    <x v="380"/>
    <s v="Maseczka do twarzy Mini"/>
    <s v="Kosmetyki"/>
    <x v="0"/>
    <n v="1"/>
    <n v="96.99"/>
    <n v="96.99"/>
  </r>
  <r>
    <x v="380"/>
    <s v="Maseczka do twarzy Mini"/>
    <s v="Kosmetyki"/>
    <x v="1"/>
    <n v="0"/>
    <n v="104.73"/>
    <n v="0"/>
  </r>
  <r>
    <x v="380"/>
    <s v="Maseczka do twarzy Mini"/>
    <s v="Kosmetyki"/>
    <x v="2"/>
    <n v="0"/>
    <n v="103.36"/>
    <n v="0"/>
  </r>
  <r>
    <x v="380"/>
    <s v="Maseczka do twarzy Mini"/>
    <s v="Kosmetyki"/>
    <x v="3"/>
    <n v="1"/>
    <n v="103.83"/>
    <n v="103.83"/>
  </r>
  <r>
    <x v="380"/>
    <s v="Maseczka do twarzy Mini"/>
    <s v="Kosmetyki"/>
    <x v="4"/>
    <n v="1"/>
    <n v="100.12"/>
    <n v="100.12"/>
  </r>
  <r>
    <x v="380"/>
    <s v="Maseczka do twarzy Mini"/>
    <s v="Kosmetyki"/>
    <x v="5"/>
    <n v="1"/>
    <n v="101.21"/>
    <n v="101.21"/>
  </r>
  <r>
    <x v="380"/>
    <s v="Maseczka do twarzy Mini"/>
    <s v="Kosmetyki"/>
    <x v="6"/>
    <n v="2"/>
    <n v="102.45"/>
    <n v="204.9"/>
  </r>
  <r>
    <x v="380"/>
    <s v="Maseczka do twarzy Mini"/>
    <s v="Kosmetyki"/>
    <x v="7"/>
    <n v="2"/>
    <n v="102.12"/>
    <n v="204.24"/>
  </r>
  <r>
    <x v="380"/>
    <s v="Maseczka do twarzy Mini"/>
    <s v="Kosmetyki"/>
    <x v="8"/>
    <n v="2"/>
    <n v="97.4"/>
    <n v="194.8"/>
  </r>
  <r>
    <x v="380"/>
    <s v="Maseczka do twarzy Mini"/>
    <s v="Kosmetyki"/>
    <x v="9"/>
    <n v="2"/>
    <n v="103.16"/>
    <n v="206.32"/>
  </r>
  <r>
    <x v="380"/>
    <s v="Maseczka do twarzy Mini"/>
    <s v="Kosmetyki"/>
    <x v="10"/>
    <n v="2"/>
    <n v="102.35"/>
    <n v="204.7"/>
  </r>
  <r>
    <x v="380"/>
    <s v="Maseczka do twarzy Mini"/>
    <s v="Kosmetyki"/>
    <x v="11"/>
    <n v="1"/>
    <n v="102.34"/>
    <n v="102.34"/>
  </r>
  <r>
    <x v="380"/>
    <s v="Maseczka do twarzy Mini"/>
    <s v="Kosmetyki"/>
    <x v="12"/>
    <n v="1"/>
    <n v="102.82"/>
    <n v="102.82"/>
  </r>
  <r>
    <x v="380"/>
    <s v="Maseczka do twarzy Mini"/>
    <s v="Kosmetyki"/>
    <x v="13"/>
    <n v="1"/>
    <n v="104.46"/>
    <n v="104.46"/>
  </r>
  <r>
    <x v="380"/>
    <s v="Maseczka do twarzy Mini"/>
    <s v="Kosmetyki"/>
    <x v="14"/>
    <n v="0"/>
    <n v="97.62"/>
    <n v="0"/>
  </r>
  <r>
    <x v="380"/>
    <s v="Maseczka do twarzy Mini"/>
    <s v="Kosmetyki"/>
    <x v="15"/>
    <n v="1"/>
    <n v="100.89"/>
    <n v="100.89"/>
  </r>
  <r>
    <x v="380"/>
    <s v="Maseczka do twarzy Mini"/>
    <s v="Kosmetyki"/>
    <x v="16"/>
    <n v="1"/>
    <n v="100.38"/>
    <n v="100.38"/>
  </r>
  <r>
    <x v="380"/>
    <s v="Maseczka do twarzy Mini"/>
    <s v="Kosmetyki"/>
    <x v="17"/>
    <n v="1"/>
    <n v="95.69"/>
    <n v="95.69"/>
  </r>
  <r>
    <x v="380"/>
    <s v="Maseczka do twarzy Mini"/>
    <s v="Kosmetyki"/>
    <x v="18"/>
    <n v="2"/>
    <n v="101.19"/>
    <n v="202.38"/>
  </r>
  <r>
    <x v="380"/>
    <s v="Maseczka do twarzy Mini"/>
    <s v="Kosmetyki"/>
    <x v="19"/>
    <n v="2"/>
    <n v="100.37"/>
    <n v="200.74"/>
  </r>
  <r>
    <x v="380"/>
    <s v="Maseczka do twarzy Mini"/>
    <s v="Kosmetyki"/>
    <x v="20"/>
    <n v="2"/>
    <n v="103.01"/>
    <n v="206.02"/>
  </r>
  <r>
    <x v="380"/>
    <s v="Maseczka do twarzy Mini"/>
    <s v="Kosmetyki"/>
    <x v="21"/>
    <n v="2"/>
    <n v="97.15"/>
    <n v="194.3"/>
  </r>
  <r>
    <x v="380"/>
    <s v="Maseczka do twarzy Mini"/>
    <s v="Kosmetyki"/>
    <x v="22"/>
    <n v="2"/>
    <n v="96.36"/>
    <n v="192.72"/>
  </r>
  <r>
    <x v="380"/>
    <s v="Maseczka do twarzy Mini"/>
    <s v="Kosmetyki"/>
    <x v="23"/>
    <n v="1"/>
    <n v="97.18"/>
    <n v="97.18"/>
  </r>
  <r>
    <x v="381"/>
    <s v="Koszulka bawełniana Mini"/>
    <s v="Odzież"/>
    <x v="0"/>
    <n v="3"/>
    <n v="140"/>
    <n v="420"/>
  </r>
  <r>
    <x v="381"/>
    <s v="Koszulka bawełniana Mini"/>
    <s v="Odzież"/>
    <x v="1"/>
    <n v="4"/>
    <n v="150.52000000000001"/>
    <n v="602.08000000000004"/>
  </r>
  <r>
    <x v="381"/>
    <s v="Koszulka bawełniana Mini"/>
    <s v="Odzież"/>
    <x v="2"/>
    <n v="3"/>
    <n v="138.31"/>
    <n v="414.93"/>
  </r>
  <r>
    <x v="381"/>
    <s v="Koszulka bawełniana Mini"/>
    <s v="Odzież"/>
    <x v="3"/>
    <n v="1"/>
    <n v="149.9"/>
    <n v="149.9"/>
  </r>
  <r>
    <x v="381"/>
    <s v="Koszulka bawełniana Mini"/>
    <s v="Odzież"/>
    <x v="4"/>
    <n v="2"/>
    <n v="142.69"/>
    <n v="285.38"/>
  </r>
  <r>
    <x v="381"/>
    <s v="Koszulka bawełniana Mini"/>
    <s v="Odzież"/>
    <x v="5"/>
    <n v="2"/>
    <n v="140.44999999999999"/>
    <n v="280.89999999999998"/>
  </r>
  <r>
    <x v="381"/>
    <s v="Koszulka bawełniana Mini"/>
    <s v="Odzież"/>
    <x v="6"/>
    <n v="2"/>
    <n v="141.72999999999999"/>
    <n v="283.45999999999998"/>
  </r>
  <r>
    <x v="381"/>
    <s v="Koszulka bawełniana Mini"/>
    <s v="Odzież"/>
    <x v="7"/>
    <n v="2"/>
    <n v="139.79"/>
    <n v="279.58"/>
  </r>
  <r>
    <x v="381"/>
    <s v="Koszulka bawełniana Mini"/>
    <s v="Odzież"/>
    <x v="8"/>
    <n v="5"/>
    <n v="143.36000000000001"/>
    <n v="716.80000000000007"/>
  </r>
  <r>
    <x v="381"/>
    <s v="Koszulka bawełniana Mini"/>
    <s v="Odzież"/>
    <x v="9"/>
    <n v="4"/>
    <n v="149.81"/>
    <n v="599.24"/>
  </r>
  <r>
    <x v="381"/>
    <s v="Koszulka bawełniana Mini"/>
    <s v="Odzież"/>
    <x v="10"/>
    <n v="6"/>
    <n v="146.65"/>
    <n v="879.90000000000009"/>
  </r>
  <r>
    <x v="381"/>
    <s v="Koszulka bawełniana Mini"/>
    <s v="Odzież"/>
    <x v="11"/>
    <n v="4"/>
    <n v="147.19"/>
    <n v="588.76"/>
  </r>
  <r>
    <x v="381"/>
    <s v="Koszulka bawełniana Mini"/>
    <s v="Odzież"/>
    <x v="12"/>
    <n v="3"/>
    <n v="137.16"/>
    <n v="411.48"/>
  </r>
  <r>
    <x v="381"/>
    <s v="Koszulka bawełniana Mini"/>
    <s v="Odzież"/>
    <x v="13"/>
    <n v="2"/>
    <n v="137.77000000000001"/>
    <n v="275.54000000000002"/>
  </r>
  <r>
    <x v="381"/>
    <s v="Koszulka bawełniana Mini"/>
    <s v="Odzież"/>
    <x v="14"/>
    <n v="3"/>
    <n v="144.68"/>
    <n v="434.04"/>
  </r>
  <r>
    <x v="381"/>
    <s v="Koszulka bawełniana Mini"/>
    <s v="Odzież"/>
    <x v="15"/>
    <n v="2"/>
    <n v="141.07"/>
    <n v="282.14"/>
  </r>
  <r>
    <x v="381"/>
    <s v="Koszulka bawełniana Mini"/>
    <s v="Odzież"/>
    <x v="16"/>
    <n v="1"/>
    <n v="139.07"/>
    <n v="139.07"/>
  </r>
  <r>
    <x v="381"/>
    <s v="Koszulka bawełniana Mini"/>
    <s v="Odzież"/>
    <x v="17"/>
    <n v="2"/>
    <n v="143.88999999999999"/>
    <n v="287.77999999999997"/>
  </r>
  <r>
    <x v="381"/>
    <s v="Koszulka bawełniana Mini"/>
    <s v="Odzież"/>
    <x v="18"/>
    <n v="3"/>
    <n v="138.79"/>
    <n v="416.37"/>
  </r>
  <r>
    <x v="381"/>
    <s v="Koszulka bawełniana Mini"/>
    <s v="Odzież"/>
    <x v="19"/>
    <n v="4"/>
    <n v="143.68"/>
    <n v="574.72"/>
  </r>
  <r>
    <x v="381"/>
    <s v="Koszulka bawełniana Mini"/>
    <s v="Odzież"/>
    <x v="20"/>
    <n v="2"/>
    <n v="142.87"/>
    <n v="285.74"/>
  </r>
  <r>
    <x v="381"/>
    <s v="Koszulka bawełniana Mini"/>
    <s v="Odzież"/>
    <x v="21"/>
    <n v="6"/>
    <n v="140.47"/>
    <n v="842.81999999999994"/>
  </r>
  <r>
    <x v="381"/>
    <s v="Koszulka bawełniana Mini"/>
    <s v="Odzież"/>
    <x v="22"/>
    <n v="6"/>
    <n v="142.63999999999999"/>
    <n v="855.83999999999992"/>
  </r>
  <r>
    <x v="381"/>
    <s v="Koszulka bawełniana Mini"/>
    <s v="Odzież"/>
    <x v="23"/>
    <n v="6"/>
    <n v="139.19999999999999"/>
    <n v="835.19999999999993"/>
  </r>
  <r>
    <x v="382"/>
    <s v="Olej silnikowy 5W40 Eco"/>
    <s v="Motoryzacja"/>
    <x v="0"/>
    <n v="2"/>
    <n v="222.5"/>
    <n v="445"/>
  </r>
  <r>
    <x v="382"/>
    <s v="Olej silnikowy 5W40 Eco"/>
    <s v="Motoryzacja"/>
    <x v="1"/>
    <n v="2"/>
    <n v="215.38"/>
    <n v="430.76"/>
  </r>
  <r>
    <x v="382"/>
    <s v="Olej silnikowy 5W40 Eco"/>
    <s v="Motoryzacja"/>
    <x v="2"/>
    <n v="2"/>
    <n v="233.49"/>
    <n v="466.98"/>
  </r>
  <r>
    <x v="382"/>
    <s v="Olej silnikowy 5W40 Eco"/>
    <s v="Motoryzacja"/>
    <x v="3"/>
    <n v="2"/>
    <n v="215.07"/>
    <n v="430.14"/>
  </r>
  <r>
    <x v="382"/>
    <s v="Olej silnikowy 5W40 Eco"/>
    <s v="Motoryzacja"/>
    <x v="4"/>
    <n v="3"/>
    <n v="221.46"/>
    <n v="664.38"/>
  </r>
  <r>
    <x v="382"/>
    <s v="Olej silnikowy 5W40 Eco"/>
    <s v="Motoryzacja"/>
    <x v="5"/>
    <n v="3"/>
    <n v="227.79"/>
    <n v="683.37"/>
  </r>
  <r>
    <x v="382"/>
    <s v="Olej silnikowy 5W40 Eco"/>
    <s v="Motoryzacja"/>
    <x v="6"/>
    <n v="3"/>
    <n v="233.29"/>
    <n v="699.87"/>
  </r>
  <r>
    <x v="382"/>
    <s v="Olej silnikowy 5W40 Eco"/>
    <s v="Motoryzacja"/>
    <x v="7"/>
    <n v="3"/>
    <n v="224.79"/>
    <n v="674.37"/>
  </r>
  <r>
    <x v="382"/>
    <s v="Olej silnikowy 5W40 Eco"/>
    <s v="Motoryzacja"/>
    <x v="8"/>
    <n v="3"/>
    <n v="219.6"/>
    <n v="658.8"/>
  </r>
  <r>
    <x v="382"/>
    <s v="Olej silnikowy 5W40 Eco"/>
    <s v="Motoryzacja"/>
    <x v="9"/>
    <n v="3"/>
    <n v="234.17"/>
    <n v="702.51"/>
  </r>
  <r>
    <x v="382"/>
    <s v="Olej silnikowy 5W40 Eco"/>
    <s v="Motoryzacja"/>
    <x v="10"/>
    <n v="3"/>
    <n v="231.23"/>
    <n v="693.68999999999994"/>
  </r>
  <r>
    <x v="382"/>
    <s v="Olej silnikowy 5W40 Eco"/>
    <s v="Motoryzacja"/>
    <x v="11"/>
    <n v="3"/>
    <n v="232.7"/>
    <n v="698.09999999999991"/>
  </r>
  <r>
    <x v="382"/>
    <s v="Olej silnikowy 5W40 Eco"/>
    <s v="Motoryzacja"/>
    <x v="12"/>
    <n v="2"/>
    <n v="234.69"/>
    <n v="469.38"/>
  </r>
  <r>
    <x v="382"/>
    <s v="Olej silnikowy 5W40 Eco"/>
    <s v="Motoryzacja"/>
    <x v="13"/>
    <n v="2"/>
    <n v="218.46"/>
    <n v="436.92"/>
  </r>
  <r>
    <x v="382"/>
    <s v="Olej silnikowy 5W40 Eco"/>
    <s v="Motoryzacja"/>
    <x v="14"/>
    <n v="2"/>
    <n v="229.57"/>
    <n v="459.14"/>
  </r>
  <r>
    <x v="382"/>
    <s v="Olej silnikowy 5W40 Eco"/>
    <s v="Motoryzacja"/>
    <x v="15"/>
    <n v="2"/>
    <n v="233.28"/>
    <n v="466.56"/>
  </r>
  <r>
    <x v="382"/>
    <s v="Olej silnikowy 5W40 Eco"/>
    <s v="Motoryzacja"/>
    <x v="16"/>
    <n v="3"/>
    <n v="225.23"/>
    <n v="675.68999999999994"/>
  </r>
  <r>
    <x v="382"/>
    <s v="Olej silnikowy 5W40 Eco"/>
    <s v="Motoryzacja"/>
    <x v="17"/>
    <n v="2"/>
    <n v="224.47"/>
    <n v="448.94"/>
  </r>
  <r>
    <x v="382"/>
    <s v="Olej silnikowy 5W40 Eco"/>
    <s v="Motoryzacja"/>
    <x v="18"/>
    <n v="3"/>
    <n v="226.53"/>
    <n v="679.59"/>
  </r>
  <r>
    <x v="382"/>
    <s v="Olej silnikowy 5W40 Eco"/>
    <s v="Motoryzacja"/>
    <x v="19"/>
    <n v="3"/>
    <n v="221.3"/>
    <n v="663.90000000000009"/>
  </r>
  <r>
    <x v="382"/>
    <s v="Olej silnikowy 5W40 Eco"/>
    <s v="Motoryzacja"/>
    <x v="20"/>
    <n v="3"/>
    <n v="229.73"/>
    <n v="689.18999999999994"/>
  </r>
  <r>
    <x v="382"/>
    <s v="Olej silnikowy 5W40 Eco"/>
    <s v="Motoryzacja"/>
    <x v="21"/>
    <n v="3"/>
    <n v="218.91"/>
    <n v="656.73"/>
  </r>
  <r>
    <x v="382"/>
    <s v="Olej silnikowy 5W40 Eco"/>
    <s v="Motoryzacja"/>
    <x v="22"/>
    <n v="3"/>
    <n v="212.46"/>
    <n v="637.38"/>
  </r>
  <r>
    <x v="382"/>
    <s v="Olej silnikowy 5W40 Eco"/>
    <s v="Motoryzacja"/>
    <x v="23"/>
    <n v="3"/>
    <n v="233.25"/>
    <n v="699.75"/>
  </r>
  <r>
    <x v="383"/>
    <s v="Kurtka zimowa Premium"/>
    <s v="Odzież"/>
    <x v="0"/>
    <n v="2"/>
    <n v="31.72"/>
    <n v="63.44"/>
  </r>
  <r>
    <x v="383"/>
    <s v="Kurtka zimowa Premium"/>
    <s v="Odzież"/>
    <x v="1"/>
    <n v="1"/>
    <n v="33.090000000000003"/>
    <n v="33.090000000000003"/>
  </r>
  <r>
    <x v="383"/>
    <s v="Kurtka zimowa Premium"/>
    <s v="Odzież"/>
    <x v="2"/>
    <n v="2"/>
    <n v="33.119999999999997"/>
    <n v="66.239999999999995"/>
  </r>
  <r>
    <x v="383"/>
    <s v="Kurtka zimowa Premium"/>
    <s v="Odzież"/>
    <x v="3"/>
    <n v="4"/>
    <n v="34.26"/>
    <n v="137.04"/>
  </r>
  <r>
    <x v="383"/>
    <s v="Kurtka zimowa Premium"/>
    <s v="Odzież"/>
    <x v="4"/>
    <n v="5"/>
    <n v="33.840000000000003"/>
    <n v="169.20000000000002"/>
  </r>
  <r>
    <x v="383"/>
    <s v="Kurtka zimowa Premium"/>
    <s v="Odzież"/>
    <x v="5"/>
    <n v="4"/>
    <n v="32.049999999999997"/>
    <n v="128.19999999999999"/>
  </r>
  <r>
    <x v="383"/>
    <s v="Kurtka zimowa Premium"/>
    <s v="Odzież"/>
    <x v="6"/>
    <n v="9"/>
    <n v="31.3"/>
    <n v="281.7"/>
  </r>
  <r>
    <x v="383"/>
    <s v="Kurtka zimowa Premium"/>
    <s v="Odzież"/>
    <x v="7"/>
    <n v="11"/>
    <n v="31.92"/>
    <n v="351.12"/>
  </r>
  <r>
    <x v="383"/>
    <s v="Kurtka zimowa Premium"/>
    <s v="Odzież"/>
    <x v="8"/>
    <n v="7"/>
    <n v="32.85"/>
    <n v="229.95000000000002"/>
  </r>
  <r>
    <x v="383"/>
    <s v="Kurtka zimowa Premium"/>
    <s v="Odzież"/>
    <x v="9"/>
    <n v="6"/>
    <n v="34.53"/>
    <n v="207.18"/>
  </r>
  <r>
    <x v="383"/>
    <s v="Kurtka zimowa Premium"/>
    <s v="Odzież"/>
    <x v="10"/>
    <n v="7"/>
    <n v="32.61"/>
    <n v="228.26999999999998"/>
  </r>
  <r>
    <x v="383"/>
    <s v="Kurtka zimowa Premium"/>
    <s v="Odzież"/>
    <x v="11"/>
    <n v="5"/>
    <n v="33.770000000000003"/>
    <n v="168.85000000000002"/>
  </r>
  <r>
    <x v="383"/>
    <s v="Kurtka zimowa Premium"/>
    <s v="Odzież"/>
    <x v="12"/>
    <n v="3"/>
    <n v="34.520000000000003"/>
    <n v="103.56"/>
  </r>
  <r>
    <x v="383"/>
    <s v="Kurtka zimowa Premium"/>
    <s v="Odzież"/>
    <x v="13"/>
    <n v="2"/>
    <n v="31.27"/>
    <n v="62.54"/>
  </r>
  <r>
    <x v="383"/>
    <s v="Kurtka zimowa Premium"/>
    <s v="Odzież"/>
    <x v="14"/>
    <n v="3"/>
    <n v="31.55"/>
    <n v="94.65"/>
  </r>
  <r>
    <x v="383"/>
    <s v="Kurtka zimowa Premium"/>
    <s v="Odzież"/>
    <x v="15"/>
    <n v="4"/>
    <n v="34.26"/>
    <n v="137.04"/>
  </r>
  <r>
    <x v="383"/>
    <s v="Kurtka zimowa Premium"/>
    <s v="Odzież"/>
    <x v="16"/>
    <n v="6"/>
    <n v="33.58"/>
    <n v="201.48"/>
  </r>
  <r>
    <x v="383"/>
    <s v="Kurtka zimowa Premium"/>
    <s v="Odzież"/>
    <x v="17"/>
    <n v="7"/>
    <n v="34.28"/>
    <n v="239.96"/>
  </r>
  <r>
    <x v="383"/>
    <s v="Kurtka zimowa Premium"/>
    <s v="Odzież"/>
    <x v="18"/>
    <n v="9"/>
    <n v="33.47"/>
    <n v="301.23"/>
  </r>
  <r>
    <x v="383"/>
    <s v="Kurtka zimowa Premium"/>
    <s v="Odzież"/>
    <x v="19"/>
    <n v="10"/>
    <n v="33.93"/>
    <n v="339.3"/>
  </r>
  <r>
    <x v="383"/>
    <s v="Kurtka zimowa Premium"/>
    <s v="Odzież"/>
    <x v="20"/>
    <n v="13"/>
    <n v="33.729999999999997"/>
    <n v="438.48999999999995"/>
  </r>
  <r>
    <x v="383"/>
    <s v="Kurtka zimowa Premium"/>
    <s v="Odzież"/>
    <x v="21"/>
    <n v="8"/>
    <n v="31.83"/>
    <n v="254.64"/>
  </r>
  <r>
    <x v="383"/>
    <s v="Kurtka zimowa Premium"/>
    <s v="Odzież"/>
    <x v="22"/>
    <n v="6"/>
    <n v="34.270000000000003"/>
    <n v="205.62"/>
  </r>
  <r>
    <x v="383"/>
    <s v="Kurtka zimowa Premium"/>
    <s v="Odzież"/>
    <x v="23"/>
    <n v="3"/>
    <n v="32.409999999999997"/>
    <n v="97.22999999999999"/>
  </r>
  <r>
    <x v="384"/>
    <s v="Grill węglowy XL"/>
    <s v="Ogród"/>
    <x v="0"/>
    <n v="99"/>
    <n v="230.17"/>
    <n v="22786.829999999998"/>
  </r>
  <r>
    <x v="384"/>
    <s v="Grill węglowy XL"/>
    <s v="Ogród"/>
    <x v="1"/>
    <n v="108"/>
    <n v="221.47"/>
    <n v="23918.76"/>
  </r>
  <r>
    <x v="384"/>
    <s v="Grill węglowy XL"/>
    <s v="Ogród"/>
    <x v="2"/>
    <n v="109"/>
    <n v="226.65"/>
    <n v="24704.850000000002"/>
  </r>
  <r>
    <x v="384"/>
    <s v="Grill węglowy XL"/>
    <s v="Ogród"/>
    <x v="3"/>
    <n v="112"/>
    <n v="231.78"/>
    <n v="25959.360000000001"/>
  </r>
  <r>
    <x v="384"/>
    <s v="Grill węglowy XL"/>
    <s v="Ogród"/>
    <x v="4"/>
    <n v="108"/>
    <n v="222.74"/>
    <n v="24055.920000000002"/>
  </r>
  <r>
    <x v="384"/>
    <s v="Grill węglowy XL"/>
    <s v="Ogród"/>
    <x v="5"/>
    <n v="121"/>
    <n v="230.19"/>
    <n v="27852.989999999998"/>
  </r>
  <r>
    <x v="384"/>
    <s v="Grill węglowy XL"/>
    <s v="Ogród"/>
    <x v="6"/>
    <n v="115"/>
    <n v="224.71"/>
    <n v="25841.65"/>
  </r>
  <r>
    <x v="384"/>
    <s v="Grill węglowy XL"/>
    <s v="Ogród"/>
    <x v="7"/>
    <n v="101"/>
    <n v="231.89"/>
    <n v="23420.89"/>
  </r>
  <r>
    <x v="384"/>
    <s v="Grill węglowy XL"/>
    <s v="Ogród"/>
    <x v="8"/>
    <n v="108"/>
    <n v="225.26"/>
    <n v="24328.079999999998"/>
  </r>
  <r>
    <x v="384"/>
    <s v="Grill węglowy XL"/>
    <s v="Ogród"/>
    <x v="9"/>
    <n v="96"/>
    <n v="236.61"/>
    <n v="22714.560000000001"/>
  </r>
  <r>
    <x v="384"/>
    <s v="Grill węglowy XL"/>
    <s v="Ogród"/>
    <x v="10"/>
    <n v="100"/>
    <n v="234.23"/>
    <n v="23423"/>
  </r>
  <r>
    <x v="384"/>
    <s v="Grill węglowy XL"/>
    <s v="Ogród"/>
    <x v="11"/>
    <n v="108"/>
    <n v="233.86"/>
    <n v="25256.880000000001"/>
  </r>
  <r>
    <x v="384"/>
    <s v="Grill węglowy XL"/>
    <s v="Ogród"/>
    <x v="12"/>
    <n v="115"/>
    <n v="221.28"/>
    <n v="25447.200000000001"/>
  </r>
  <r>
    <x v="384"/>
    <s v="Grill węglowy XL"/>
    <s v="Ogród"/>
    <x v="13"/>
    <n v="121"/>
    <n v="239.57"/>
    <n v="28987.969999999998"/>
  </r>
  <r>
    <x v="384"/>
    <s v="Grill węglowy XL"/>
    <s v="Ogród"/>
    <x v="14"/>
    <n v="128"/>
    <n v="236.78"/>
    <n v="30307.84"/>
  </r>
  <r>
    <x v="384"/>
    <s v="Grill węglowy XL"/>
    <s v="Ogród"/>
    <x v="15"/>
    <n v="125"/>
    <n v="220.77"/>
    <n v="27596.25"/>
  </r>
  <r>
    <x v="384"/>
    <s v="Grill węglowy XL"/>
    <s v="Ogród"/>
    <x v="16"/>
    <n v="123"/>
    <n v="227.06"/>
    <n v="27928.38"/>
  </r>
  <r>
    <x v="384"/>
    <s v="Grill węglowy XL"/>
    <s v="Ogród"/>
    <x v="17"/>
    <n v="123"/>
    <n v="227.44"/>
    <n v="27975.119999999999"/>
  </r>
  <r>
    <x v="384"/>
    <s v="Grill węglowy XL"/>
    <s v="Ogród"/>
    <x v="18"/>
    <n v="110"/>
    <n v="224.5"/>
    <n v="24695"/>
  </r>
  <r>
    <x v="384"/>
    <s v="Grill węglowy XL"/>
    <s v="Ogród"/>
    <x v="19"/>
    <n v="107"/>
    <n v="217.07"/>
    <n v="23226.489999999998"/>
  </r>
  <r>
    <x v="384"/>
    <s v="Grill węglowy XL"/>
    <s v="Ogród"/>
    <x v="20"/>
    <n v="114"/>
    <n v="231.31"/>
    <n v="26369.34"/>
  </r>
  <r>
    <x v="384"/>
    <s v="Grill węglowy XL"/>
    <s v="Ogród"/>
    <x v="21"/>
    <n v="106"/>
    <n v="228.58"/>
    <n v="24229.48"/>
  </r>
  <r>
    <x v="384"/>
    <s v="Grill węglowy XL"/>
    <s v="Ogród"/>
    <x v="22"/>
    <n v="107"/>
    <n v="218.67"/>
    <n v="23397.69"/>
  </r>
  <r>
    <x v="384"/>
    <s v="Grill węglowy XL"/>
    <s v="Ogród"/>
    <x v="23"/>
    <n v="124"/>
    <n v="231.96"/>
    <n v="28763.040000000001"/>
  </r>
  <r>
    <x v="385"/>
    <s v="Trampki klasyczne Advanced"/>
    <s v="Obuwie"/>
    <x v="0"/>
    <n v="5"/>
    <n v="325.11"/>
    <n v="1625.5500000000002"/>
  </r>
  <r>
    <x v="385"/>
    <s v="Trampki klasyczne Advanced"/>
    <s v="Obuwie"/>
    <x v="1"/>
    <n v="5"/>
    <n v="355.58"/>
    <n v="1777.8999999999999"/>
  </r>
  <r>
    <x v="385"/>
    <s v="Trampki klasyczne Advanced"/>
    <s v="Obuwie"/>
    <x v="2"/>
    <n v="10"/>
    <n v="326.62"/>
    <n v="3266.2"/>
  </r>
  <r>
    <x v="385"/>
    <s v="Trampki klasyczne Advanced"/>
    <s v="Obuwie"/>
    <x v="3"/>
    <n v="11"/>
    <n v="355.29"/>
    <n v="3908.19"/>
  </r>
  <r>
    <x v="385"/>
    <s v="Trampki klasyczne Advanced"/>
    <s v="Obuwie"/>
    <x v="4"/>
    <n v="6"/>
    <n v="340.64"/>
    <n v="2043.84"/>
  </r>
  <r>
    <x v="385"/>
    <s v="Trampki klasyczne Advanced"/>
    <s v="Obuwie"/>
    <x v="5"/>
    <n v="7"/>
    <n v="345.21"/>
    <n v="2416.4699999999998"/>
  </r>
  <r>
    <x v="385"/>
    <s v="Trampki klasyczne Advanced"/>
    <s v="Obuwie"/>
    <x v="6"/>
    <n v="5"/>
    <n v="324.06"/>
    <n v="1620.3"/>
  </r>
  <r>
    <x v="385"/>
    <s v="Trampki klasyczne Advanced"/>
    <s v="Obuwie"/>
    <x v="7"/>
    <n v="3"/>
    <n v="341.52"/>
    <n v="1024.56"/>
  </r>
  <r>
    <x v="385"/>
    <s v="Trampki klasyczne Advanced"/>
    <s v="Obuwie"/>
    <x v="8"/>
    <n v="2"/>
    <n v="349.53"/>
    <n v="699.06"/>
  </r>
  <r>
    <x v="385"/>
    <s v="Trampki klasyczne Advanced"/>
    <s v="Obuwie"/>
    <x v="9"/>
    <n v="2"/>
    <n v="345.04"/>
    <n v="690.08"/>
  </r>
  <r>
    <x v="385"/>
    <s v="Trampki klasyczne Advanced"/>
    <s v="Obuwie"/>
    <x v="10"/>
    <n v="4"/>
    <n v="342.57"/>
    <n v="1370.28"/>
  </r>
  <r>
    <x v="385"/>
    <s v="Trampki klasyczne Advanced"/>
    <s v="Obuwie"/>
    <x v="11"/>
    <n v="3"/>
    <n v="324.29000000000002"/>
    <n v="972.87000000000012"/>
  </r>
  <r>
    <x v="385"/>
    <s v="Trampki klasyczne Advanced"/>
    <s v="Obuwie"/>
    <x v="12"/>
    <n v="6"/>
    <n v="342.35"/>
    <n v="2054.1000000000004"/>
  </r>
  <r>
    <x v="385"/>
    <s v="Trampki klasyczne Advanced"/>
    <s v="Obuwie"/>
    <x v="13"/>
    <n v="7"/>
    <n v="322.33"/>
    <n v="2256.31"/>
  </r>
  <r>
    <x v="385"/>
    <s v="Trampki klasyczne Advanced"/>
    <s v="Obuwie"/>
    <x v="14"/>
    <n v="8"/>
    <n v="353.53"/>
    <n v="2828.24"/>
  </r>
  <r>
    <x v="385"/>
    <s v="Trampki klasyczne Advanced"/>
    <s v="Obuwie"/>
    <x v="15"/>
    <n v="8"/>
    <n v="322.87"/>
    <n v="2582.96"/>
  </r>
  <r>
    <x v="385"/>
    <s v="Trampki klasyczne Advanced"/>
    <s v="Obuwie"/>
    <x v="16"/>
    <n v="7"/>
    <n v="326.22000000000003"/>
    <n v="2283.54"/>
  </r>
  <r>
    <x v="385"/>
    <s v="Trampki klasyczne Advanced"/>
    <s v="Obuwie"/>
    <x v="17"/>
    <n v="5"/>
    <n v="349.36"/>
    <n v="1746.8000000000002"/>
  </r>
  <r>
    <x v="385"/>
    <s v="Trampki klasyczne Advanced"/>
    <s v="Obuwie"/>
    <x v="18"/>
    <n v="4"/>
    <n v="354.7"/>
    <n v="1418.8"/>
  </r>
  <r>
    <x v="385"/>
    <s v="Trampki klasyczne Advanced"/>
    <s v="Obuwie"/>
    <x v="19"/>
    <n v="4"/>
    <n v="332.69"/>
    <n v="1330.76"/>
  </r>
  <r>
    <x v="385"/>
    <s v="Trampki klasyczne Advanced"/>
    <s v="Obuwie"/>
    <x v="20"/>
    <n v="2"/>
    <n v="328.05"/>
    <n v="656.1"/>
  </r>
  <r>
    <x v="385"/>
    <s v="Trampki klasyczne Advanced"/>
    <s v="Obuwie"/>
    <x v="21"/>
    <n v="3"/>
    <n v="350.87"/>
    <n v="1052.6100000000001"/>
  </r>
  <r>
    <x v="385"/>
    <s v="Trampki klasyczne Advanced"/>
    <s v="Obuwie"/>
    <x v="22"/>
    <n v="2"/>
    <n v="349.11"/>
    <n v="698.22"/>
  </r>
  <r>
    <x v="385"/>
    <s v="Trampki klasyczne Advanced"/>
    <s v="Obuwie"/>
    <x v="23"/>
    <n v="5"/>
    <n v="343.73"/>
    <n v="1718.65"/>
  </r>
  <r>
    <x v="386"/>
    <s v="Olej silnikowy 5W40 Premium"/>
    <s v="Motoryzacja"/>
    <x v="0"/>
    <n v="2"/>
    <n v="46.81"/>
    <n v="93.62"/>
  </r>
  <r>
    <x v="386"/>
    <s v="Olej silnikowy 5W40 Premium"/>
    <s v="Motoryzacja"/>
    <x v="1"/>
    <n v="2"/>
    <n v="50.08"/>
    <n v="100.16"/>
  </r>
  <r>
    <x v="386"/>
    <s v="Olej silnikowy 5W40 Premium"/>
    <s v="Motoryzacja"/>
    <x v="2"/>
    <n v="0"/>
    <n v="50.15"/>
    <n v="0"/>
  </r>
  <r>
    <x v="386"/>
    <s v="Olej silnikowy 5W40 Premium"/>
    <s v="Motoryzacja"/>
    <x v="3"/>
    <n v="2"/>
    <n v="47.58"/>
    <n v="95.16"/>
  </r>
  <r>
    <x v="386"/>
    <s v="Olej silnikowy 5W40 Premium"/>
    <s v="Motoryzacja"/>
    <x v="4"/>
    <n v="0"/>
    <n v="48.73"/>
    <n v="0"/>
  </r>
  <r>
    <x v="386"/>
    <s v="Olej silnikowy 5W40 Premium"/>
    <s v="Motoryzacja"/>
    <x v="5"/>
    <n v="0"/>
    <n v="50.69"/>
    <n v="0"/>
  </r>
  <r>
    <x v="386"/>
    <s v="Olej silnikowy 5W40 Premium"/>
    <s v="Motoryzacja"/>
    <x v="6"/>
    <n v="0"/>
    <n v="46.23"/>
    <n v="0"/>
  </r>
  <r>
    <x v="386"/>
    <s v="Olej silnikowy 5W40 Premium"/>
    <s v="Motoryzacja"/>
    <x v="7"/>
    <n v="0"/>
    <n v="47.56"/>
    <n v="0"/>
  </r>
  <r>
    <x v="386"/>
    <s v="Olej silnikowy 5W40 Premium"/>
    <s v="Motoryzacja"/>
    <x v="8"/>
    <n v="1"/>
    <n v="48.53"/>
    <n v="48.53"/>
  </r>
  <r>
    <x v="386"/>
    <s v="Olej silnikowy 5W40 Premium"/>
    <s v="Motoryzacja"/>
    <x v="9"/>
    <n v="1"/>
    <n v="46.86"/>
    <n v="46.86"/>
  </r>
  <r>
    <x v="386"/>
    <s v="Olej silnikowy 5W40 Premium"/>
    <s v="Motoryzacja"/>
    <x v="10"/>
    <n v="0"/>
    <n v="50.52"/>
    <n v="0"/>
  </r>
  <r>
    <x v="386"/>
    <s v="Olej silnikowy 5W40 Premium"/>
    <s v="Motoryzacja"/>
    <x v="11"/>
    <n v="1"/>
    <n v="48.33"/>
    <n v="48.33"/>
  </r>
  <r>
    <x v="386"/>
    <s v="Olej silnikowy 5W40 Premium"/>
    <s v="Motoryzacja"/>
    <x v="12"/>
    <n v="0"/>
    <n v="50.18"/>
    <n v="0"/>
  </r>
  <r>
    <x v="386"/>
    <s v="Olej silnikowy 5W40 Premium"/>
    <s v="Motoryzacja"/>
    <x v="13"/>
    <n v="1"/>
    <n v="48.73"/>
    <n v="48.73"/>
  </r>
  <r>
    <x v="386"/>
    <s v="Olej silnikowy 5W40 Premium"/>
    <s v="Motoryzacja"/>
    <x v="14"/>
    <n v="2"/>
    <n v="50.8"/>
    <n v="101.6"/>
  </r>
  <r>
    <x v="386"/>
    <s v="Olej silnikowy 5W40 Premium"/>
    <s v="Motoryzacja"/>
    <x v="15"/>
    <n v="1"/>
    <n v="48.04"/>
    <n v="48.04"/>
  </r>
  <r>
    <x v="386"/>
    <s v="Olej silnikowy 5W40 Premium"/>
    <s v="Motoryzacja"/>
    <x v="16"/>
    <n v="0"/>
    <n v="49.84"/>
    <n v="0"/>
  </r>
  <r>
    <x v="386"/>
    <s v="Olej silnikowy 5W40 Premium"/>
    <s v="Motoryzacja"/>
    <x v="17"/>
    <n v="3"/>
    <n v="49.84"/>
    <n v="149.52000000000001"/>
  </r>
  <r>
    <x v="386"/>
    <s v="Olej silnikowy 5W40 Premium"/>
    <s v="Motoryzacja"/>
    <x v="18"/>
    <n v="1"/>
    <n v="50.77"/>
    <n v="50.77"/>
  </r>
  <r>
    <x v="386"/>
    <s v="Olej silnikowy 5W40 Premium"/>
    <s v="Motoryzacja"/>
    <x v="19"/>
    <n v="0"/>
    <n v="50.17"/>
    <n v="0"/>
  </r>
  <r>
    <x v="386"/>
    <s v="Olej silnikowy 5W40 Premium"/>
    <s v="Motoryzacja"/>
    <x v="20"/>
    <n v="0"/>
    <n v="46.95"/>
    <n v="0"/>
  </r>
  <r>
    <x v="386"/>
    <s v="Olej silnikowy 5W40 Premium"/>
    <s v="Motoryzacja"/>
    <x v="21"/>
    <n v="0"/>
    <n v="50.14"/>
    <n v="0"/>
  </r>
  <r>
    <x v="386"/>
    <s v="Olej silnikowy 5W40 Premium"/>
    <s v="Motoryzacja"/>
    <x v="22"/>
    <n v="1"/>
    <n v="48.01"/>
    <n v="48.01"/>
  </r>
  <r>
    <x v="386"/>
    <s v="Olej silnikowy 5W40 Premium"/>
    <s v="Motoryzacja"/>
    <x v="23"/>
    <n v="0"/>
    <n v="46.8"/>
    <n v="0"/>
  </r>
  <r>
    <x v="387"/>
    <s v="Fotel wypoczynkowy"/>
    <s v="Meble"/>
    <x v="0"/>
    <n v="5"/>
    <n v="1084.72"/>
    <n v="5423.6"/>
  </r>
  <r>
    <x v="387"/>
    <s v="Fotel wypoczynkowy"/>
    <s v="Meble"/>
    <x v="1"/>
    <n v="7"/>
    <n v="1112.2"/>
    <n v="7785.4000000000005"/>
  </r>
  <r>
    <x v="387"/>
    <s v="Fotel wypoczynkowy"/>
    <s v="Meble"/>
    <x v="2"/>
    <n v="9"/>
    <n v="1119.79"/>
    <n v="10078.11"/>
  </r>
  <r>
    <x v="387"/>
    <s v="Fotel wypoczynkowy"/>
    <s v="Meble"/>
    <x v="3"/>
    <n v="8"/>
    <n v="1025.6300000000001"/>
    <n v="8205.0400000000009"/>
  </r>
  <r>
    <x v="387"/>
    <s v="Fotel wypoczynkowy"/>
    <s v="Meble"/>
    <x v="4"/>
    <n v="10"/>
    <n v="1055.0999999999999"/>
    <n v="10551"/>
  </r>
  <r>
    <x v="387"/>
    <s v="Fotel wypoczynkowy"/>
    <s v="Meble"/>
    <x v="5"/>
    <n v="5"/>
    <n v="1056.6600000000001"/>
    <n v="5283.3"/>
  </r>
  <r>
    <x v="387"/>
    <s v="Fotel wypoczynkowy"/>
    <s v="Meble"/>
    <x v="6"/>
    <n v="6"/>
    <n v="1073.99"/>
    <n v="6443.9400000000005"/>
  </r>
  <r>
    <x v="387"/>
    <s v="Fotel wypoczynkowy"/>
    <s v="Meble"/>
    <x v="7"/>
    <n v="3"/>
    <n v="1032.08"/>
    <n v="3096.24"/>
  </r>
  <r>
    <x v="387"/>
    <s v="Fotel wypoczynkowy"/>
    <s v="Meble"/>
    <x v="8"/>
    <n v="1"/>
    <n v="1090.19"/>
    <n v="1090.19"/>
  </r>
  <r>
    <x v="387"/>
    <s v="Fotel wypoczynkowy"/>
    <s v="Meble"/>
    <x v="9"/>
    <n v="1"/>
    <n v="1072.04"/>
    <n v="1072.04"/>
  </r>
  <r>
    <x v="387"/>
    <s v="Fotel wypoczynkowy"/>
    <s v="Meble"/>
    <x v="10"/>
    <n v="1"/>
    <n v="1096"/>
    <n v="1096"/>
  </r>
  <r>
    <x v="387"/>
    <s v="Fotel wypoczynkowy"/>
    <s v="Meble"/>
    <x v="11"/>
    <n v="3"/>
    <n v="1041.6099999999999"/>
    <n v="3124.83"/>
  </r>
  <r>
    <x v="387"/>
    <s v="Fotel wypoczynkowy"/>
    <s v="Meble"/>
    <x v="12"/>
    <n v="4"/>
    <n v="1086.77"/>
    <n v="4347.08"/>
  </r>
  <r>
    <x v="387"/>
    <s v="Fotel wypoczynkowy"/>
    <s v="Meble"/>
    <x v="13"/>
    <n v="7"/>
    <n v="1089.05"/>
    <n v="7623.3499999999995"/>
  </r>
  <r>
    <x v="387"/>
    <s v="Fotel wypoczynkowy"/>
    <s v="Meble"/>
    <x v="14"/>
    <n v="9"/>
    <n v="1117.26"/>
    <n v="10055.34"/>
  </r>
  <r>
    <x v="387"/>
    <s v="Fotel wypoczynkowy"/>
    <s v="Meble"/>
    <x v="15"/>
    <n v="12"/>
    <n v="1032.5899999999999"/>
    <n v="12391.079999999998"/>
  </r>
  <r>
    <x v="387"/>
    <s v="Fotel wypoczynkowy"/>
    <s v="Meble"/>
    <x v="16"/>
    <n v="14"/>
    <n v="1087.75"/>
    <n v="15228.5"/>
  </r>
  <r>
    <x v="387"/>
    <s v="Fotel wypoczynkowy"/>
    <s v="Meble"/>
    <x v="17"/>
    <n v="7"/>
    <n v="1107.05"/>
    <n v="7749.3499999999995"/>
  </r>
  <r>
    <x v="387"/>
    <s v="Fotel wypoczynkowy"/>
    <s v="Meble"/>
    <x v="18"/>
    <n v="7"/>
    <n v="1063.18"/>
    <n v="7442.26"/>
  </r>
  <r>
    <x v="387"/>
    <s v="Fotel wypoczynkowy"/>
    <s v="Meble"/>
    <x v="19"/>
    <n v="3"/>
    <n v="1047.72"/>
    <n v="3143.16"/>
  </r>
  <r>
    <x v="387"/>
    <s v="Fotel wypoczynkowy"/>
    <s v="Meble"/>
    <x v="20"/>
    <n v="2"/>
    <n v="1044.6300000000001"/>
    <n v="2089.2600000000002"/>
  </r>
  <r>
    <x v="387"/>
    <s v="Fotel wypoczynkowy"/>
    <s v="Meble"/>
    <x v="21"/>
    <n v="0"/>
    <n v="1064.46"/>
    <n v="0"/>
  </r>
  <r>
    <x v="387"/>
    <s v="Fotel wypoczynkowy"/>
    <s v="Meble"/>
    <x v="22"/>
    <n v="1"/>
    <n v="1060.96"/>
    <n v="1060.96"/>
  </r>
  <r>
    <x v="387"/>
    <s v="Fotel wypoczynkowy"/>
    <s v="Meble"/>
    <x v="23"/>
    <n v="3"/>
    <n v="1081.68"/>
    <n v="3245.04"/>
  </r>
  <r>
    <x v="388"/>
    <s v="Kawa mielona 500g Compact"/>
    <s v="Spożywcze"/>
    <x v="0"/>
    <n v="2"/>
    <n v="49.44"/>
    <n v="98.88"/>
  </r>
  <r>
    <x v="388"/>
    <s v="Kawa mielona 500g Compact"/>
    <s v="Spożywcze"/>
    <x v="1"/>
    <n v="3"/>
    <n v="46.72"/>
    <n v="140.16"/>
  </r>
  <r>
    <x v="388"/>
    <s v="Kawa mielona 500g Compact"/>
    <s v="Spożywcze"/>
    <x v="2"/>
    <n v="2"/>
    <n v="47.34"/>
    <n v="94.68"/>
  </r>
  <r>
    <x v="388"/>
    <s v="Kawa mielona 500g Compact"/>
    <s v="Spożywcze"/>
    <x v="3"/>
    <n v="2"/>
    <n v="47.43"/>
    <n v="94.86"/>
  </r>
  <r>
    <x v="388"/>
    <s v="Kawa mielona 500g Compact"/>
    <s v="Spożywcze"/>
    <x v="4"/>
    <n v="2"/>
    <n v="48.49"/>
    <n v="96.98"/>
  </r>
  <r>
    <x v="388"/>
    <s v="Kawa mielona 500g Compact"/>
    <s v="Spożywcze"/>
    <x v="5"/>
    <n v="1"/>
    <n v="48.15"/>
    <n v="48.15"/>
  </r>
  <r>
    <x v="388"/>
    <s v="Kawa mielona 500g Compact"/>
    <s v="Spożywcze"/>
    <x v="6"/>
    <n v="0"/>
    <n v="45.81"/>
    <n v="0"/>
  </r>
  <r>
    <x v="388"/>
    <s v="Kawa mielona 500g Compact"/>
    <s v="Spożywcze"/>
    <x v="7"/>
    <n v="0"/>
    <n v="46.34"/>
    <n v="0"/>
  </r>
  <r>
    <x v="388"/>
    <s v="Kawa mielona 500g Compact"/>
    <s v="Spożywcze"/>
    <x v="8"/>
    <n v="0"/>
    <n v="48.79"/>
    <n v="0"/>
  </r>
  <r>
    <x v="388"/>
    <s v="Kawa mielona 500g Compact"/>
    <s v="Spożywcze"/>
    <x v="9"/>
    <n v="1"/>
    <n v="48.24"/>
    <n v="48.24"/>
  </r>
  <r>
    <x v="388"/>
    <s v="Kawa mielona 500g Compact"/>
    <s v="Spożywcze"/>
    <x v="10"/>
    <n v="1"/>
    <n v="46.15"/>
    <n v="46.15"/>
  </r>
  <r>
    <x v="388"/>
    <s v="Kawa mielona 500g Compact"/>
    <s v="Spożywcze"/>
    <x v="11"/>
    <n v="1"/>
    <n v="48.74"/>
    <n v="48.74"/>
  </r>
  <r>
    <x v="388"/>
    <s v="Kawa mielona 500g Compact"/>
    <s v="Spożywcze"/>
    <x v="12"/>
    <n v="2"/>
    <n v="46.64"/>
    <n v="93.28"/>
  </r>
  <r>
    <x v="388"/>
    <s v="Kawa mielona 500g Compact"/>
    <s v="Spożywcze"/>
    <x v="13"/>
    <n v="2"/>
    <n v="48.37"/>
    <n v="96.74"/>
  </r>
  <r>
    <x v="388"/>
    <s v="Kawa mielona 500g Compact"/>
    <s v="Spożywcze"/>
    <x v="14"/>
    <n v="2"/>
    <n v="48.49"/>
    <n v="96.98"/>
  </r>
  <r>
    <x v="388"/>
    <s v="Kawa mielona 500g Compact"/>
    <s v="Spożywcze"/>
    <x v="15"/>
    <n v="2"/>
    <n v="46.44"/>
    <n v="92.88"/>
  </r>
  <r>
    <x v="388"/>
    <s v="Kawa mielona 500g Compact"/>
    <s v="Spożywcze"/>
    <x v="16"/>
    <n v="2"/>
    <n v="50.04"/>
    <n v="100.08"/>
  </r>
  <r>
    <x v="388"/>
    <s v="Kawa mielona 500g Compact"/>
    <s v="Spożywcze"/>
    <x v="17"/>
    <n v="1"/>
    <n v="46.77"/>
    <n v="46.77"/>
  </r>
  <r>
    <x v="388"/>
    <s v="Kawa mielona 500g Compact"/>
    <s v="Spożywcze"/>
    <x v="18"/>
    <n v="0"/>
    <n v="49.86"/>
    <n v="0"/>
  </r>
  <r>
    <x v="388"/>
    <s v="Kawa mielona 500g Compact"/>
    <s v="Spożywcze"/>
    <x v="19"/>
    <n v="0"/>
    <n v="48.07"/>
    <n v="0"/>
  </r>
  <r>
    <x v="388"/>
    <s v="Kawa mielona 500g Compact"/>
    <s v="Spożywcze"/>
    <x v="20"/>
    <n v="0"/>
    <n v="46.85"/>
    <n v="0"/>
  </r>
  <r>
    <x v="388"/>
    <s v="Kawa mielona 500g Compact"/>
    <s v="Spożywcze"/>
    <x v="21"/>
    <n v="1"/>
    <n v="48.05"/>
    <n v="48.05"/>
  </r>
  <r>
    <x v="388"/>
    <s v="Kawa mielona 500g Compact"/>
    <s v="Spożywcze"/>
    <x v="22"/>
    <n v="1"/>
    <n v="46.99"/>
    <n v="46.99"/>
  </r>
  <r>
    <x v="388"/>
    <s v="Kawa mielona 500g Compact"/>
    <s v="Spożywcze"/>
    <x v="23"/>
    <n v="2"/>
    <n v="47.09"/>
    <n v="94.18"/>
  </r>
  <r>
    <x v="389"/>
    <s v="Regał na książki Plus"/>
    <s v="Meble"/>
    <x v="0"/>
    <n v="0"/>
    <n v="655.34"/>
    <n v="0"/>
  </r>
  <r>
    <x v="389"/>
    <s v="Regał na książki Plus"/>
    <s v="Meble"/>
    <x v="1"/>
    <n v="1"/>
    <n v="661.07"/>
    <n v="661.07"/>
  </r>
  <r>
    <x v="389"/>
    <s v="Regał na książki Plus"/>
    <s v="Meble"/>
    <x v="2"/>
    <n v="1"/>
    <n v="698.25"/>
    <n v="698.25"/>
  </r>
  <r>
    <x v="389"/>
    <s v="Regał na książki Plus"/>
    <s v="Meble"/>
    <x v="3"/>
    <n v="1"/>
    <n v="714.5"/>
    <n v="714.5"/>
  </r>
  <r>
    <x v="389"/>
    <s v="Regał na książki Plus"/>
    <s v="Meble"/>
    <x v="4"/>
    <n v="0"/>
    <n v="700.62"/>
    <n v="0"/>
  </r>
  <r>
    <x v="389"/>
    <s v="Regał na książki Plus"/>
    <s v="Meble"/>
    <x v="5"/>
    <n v="0"/>
    <n v="690"/>
    <n v="0"/>
  </r>
  <r>
    <x v="389"/>
    <s v="Regał na książki Plus"/>
    <s v="Meble"/>
    <x v="6"/>
    <n v="2"/>
    <n v="668.81"/>
    <n v="1337.62"/>
  </r>
  <r>
    <x v="389"/>
    <s v="Regał na książki Plus"/>
    <s v="Meble"/>
    <x v="7"/>
    <n v="3"/>
    <n v="662.79"/>
    <n v="1988.37"/>
  </r>
  <r>
    <x v="389"/>
    <s v="Regał na książki Plus"/>
    <s v="Meble"/>
    <x v="8"/>
    <n v="4"/>
    <n v="701.09"/>
    <n v="2804.36"/>
  </r>
  <r>
    <x v="389"/>
    <s v="Regał na książki Plus"/>
    <s v="Meble"/>
    <x v="9"/>
    <n v="1"/>
    <n v="697.85"/>
    <n v="697.85"/>
  </r>
  <r>
    <x v="389"/>
    <s v="Regał na książki Plus"/>
    <s v="Meble"/>
    <x v="10"/>
    <n v="2"/>
    <n v="693.78"/>
    <n v="1387.56"/>
  </r>
  <r>
    <x v="389"/>
    <s v="Regał na książki Plus"/>
    <s v="Meble"/>
    <x v="11"/>
    <n v="1"/>
    <n v="714.62"/>
    <n v="714.62"/>
  </r>
  <r>
    <x v="389"/>
    <s v="Regał na książki Plus"/>
    <s v="Meble"/>
    <x v="12"/>
    <n v="0"/>
    <n v="674.6"/>
    <n v="0"/>
  </r>
  <r>
    <x v="389"/>
    <s v="Regał na książki Plus"/>
    <s v="Meble"/>
    <x v="13"/>
    <n v="0"/>
    <n v="716.43"/>
    <n v="0"/>
  </r>
  <r>
    <x v="389"/>
    <s v="Regał na książki Plus"/>
    <s v="Meble"/>
    <x v="14"/>
    <n v="1"/>
    <n v="659.25"/>
    <n v="659.25"/>
  </r>
  <r>
    <x v="389"/>
    <s v="Regał na książki Plus"/>
    <s v="Meble"/>
    <x v="15"/>
    <n v="0"/>
    <n v="711.79"/>
    <n v="0"/>
  </r>
  <r>
    <x v="389"/>
    <s v="Regał na książki Plus"/>
    <s v="Meble"/>
    <x v="16"/>
    <n v="0"/>
    <n v="659.63"/>
    <n v="0"/>
  </r>
  <r>
    <x v="389"/>
    <s v="Regał na książki Plus"/>
    <s v="Meble"/>
    <x v="17"/>
    <n v="2"/>
    <n v="660.88"/>
    <n v="1321.76"/>
  </r>
  <r>
    <x v="389"/>
    <s v="Regał na książki Plus"/>
    <s v="Meble"/>
    <x v="18"/>
    <n v="1"/>
    <n v="710.25"/>
    <n v="710.25"/>
  </r>
  <r>
    <x v="389"/>
    <s v="Regał na książki Plus"/>
    <s v="Meble"/>
    <x v="19"/>
    <n v="0"/>
    <n v="665.98"/>
    <n v="0"/>
  </r>
  <r>
    <x v="389"/>
    <s v="Regał na książki Plus"/>
    <s v="Meble"/>
    <x v="20"/>
    <n v="2"/>
    <n v="720.34"/>
    <n v="1440.68"/>
  </r>
  <r>
    <x v="389"/>
    <s v="Regał na książki Plus"/>
    <s v="Meble"/>
    <x v="21"/>
    <n v="3"/>
    <n v="688.12"/>
    <n v="2064.36"/>
  </r>
  <r>
    <x v="389"/>
    <s v="Regał na książki Plus"/>
    <s v="Meble"/>
    <x v="22"/>
    <n v="3"/>
    <n v="675.4"/>
    <n v="2026.1999999999998"/>
  </r>
  <r>
    <x v="389"/>
    <s v="Regał na książki Plus"/>
    <s v="Meble"/>
    <x v="23"/>
    <n v="0"/>
    <n v="658.74"/>
    <n v="0"/>
  </r>
  <r>
    <x v="390"/>
    <s v="Płyn do spryskiwaczy Advanced"/>
    <s v="Motoryzacja"/>
    <x v="0"/>
    <n v="0"/>
    <n v="72.37"/>
    <n v="0"/>
  </r>
  <r>
    <x v="390"/>
    <s v="Płyn do spryskiwaczy Advanced"/>
    <s v="Motoryzacja"/>
    <x v="1"/>
    <n v="0"/>
    <n v="75.09"/>
    <n v="0"/>
  </r>
  <r>
    <x v="390"/>
    <s v="Płyn do spryskiwaczy Advanced"/>
    <s v="Motoryzacja"/>
    <x v="2"/>
    <n v="0"/>
    <n v="70.81"/>
    <n v="0"/>
  </r>
  <r>
    <x v="390"/>
    <s v="Płyn do spryskiwaczy Advanced"/>
    <s v="Motoryzacja"/>
    <x v="3"/>
    <n v="2"/>
    <n v="72.88"/>
    <n v="145.76"/>
  </r>
  <r>
    <x v="390"/>
    <s v="Płyn do spryskiwaczy Advanced"/>
    <s v="Motoryzacja"/>
    <x v="4"/>
    <n v="0"/>
    <n v="72.11"/>
    <n v="0"/>
  </r>
  <r>
    <x v="390"/>
    <s v="Płyn do spryskiwaczy Advanced"/>
    <s v="Motoryzacja"/>
    <x v="5"/>
    <n v="0"/>
    <n v="73.64"/>
    <n v="0"/>
  </r>
  <r>
    <x v="390"/>
    <s v="Płyn do spryskiwaczy Advanced"/>
    <s v="Motoryzacja"/>
    <x v="6"/>
    <n v="0"/>
    <n v="75.599999999999994"/>
    <n v="0"/>
  </r>
  <r>
    <x v="390"/>
    <s v="Płyn do spryskiwaczy Advanced"/>
    <s v="Motoryzacja"/>
    <x v="7"/>
    <n v="0"/>
    <n v="70.98"/>
    <n v="0"/>
  </r>
  <r>
    <x v="390"/>
    <s v="Płyn do spryskiwaczy Advanced"/>
    <s v="Motoryzacja"/>
    <x v="8"/>
    <n v="0"/>
    <n v="69.180000000000007"/>
    <n v="0"/>
  </r>
  <r>
    <x v="390"/>
    <s v="Płyn do spryskiwaczy Advanced"/>
    <s v="Motoryzacja"/>
    <x v="9"/>
    <n v="2"/>
    <n v="75.099999999999994"/>
    <n v="150.19999999999999"/>
  </r>
  <r>
    <x v="390"/>
    <s v="Płyn do spryskiwaczy Advanced"/>
    <s v="Motoryzacja"/>
    <x v="10"/>
    <n v="6"/>
    <n v="68.760000000000005"/>
    <n v="412.56000000000006"/>
  </r>
  <r>
    <x v="390"/>
    <s v="Płyn do spryskiwaczy Advanced"/>
    <s v="Motoryzacja"/>
    <x v="11"/>
    <n v="0"/>
    <n v="75.05"/>
    <n v="0"/>
  </r>
  <r>
    <x v="390"/>
    <s v="Płyn do spryskiwaczy Advanced"/>
    <s v="Motoryzacja"/>
    <x v="12"/>
    <n v="3"/>
    <n v="71.25"/>
    <n v="213.75"/>
  </r>
  <r>
    <x v="390"/>
    <s v="Płyn do spryskiwaczy Advanced"/>
    <s v="Motoryzacja"/>
    <x v="13"/>
    <n v="1"/>
    <n v="71.16"/>
    <n v="71.16"/>
  </r>
  <r>
    <x v="390"/>
    <s v="Płyn do spryskiwaczy Advanced"/>
    <s v="Motoryzacja"/>
    <x v="14"/>
    <n v="1"/>
    <n v="70.489999999999995"/>
    <n v="70.489999999999995"/>
  </r>
  <r>
    <x v="390"/>
    <s v="Płyn do spryskiwaczy Advanced"/>
    <s v="Motoryzacja"/>
    <x v="15"/>
    <n v="0"/>
    <n v="75.84"/>
    <n v="0"/>
  </r>
  <r>
    <x v="390"/>
    <s v="Płyn do spryskiwaczy Advanced"/>
    <s v="Motoryzacja"/>
    <x v="16"/>
    <n v="1"/>
    <n v="71.3"/>
    <n v="71.3"/>
  </r>
  <r>
    <x v="390"/>
    <s v="Płyn do spryskiwaczy Advanced"/>
    <s v="Motoryzacja"/>
    <x v="17"/>
    <n v="0"/>
    <n v="74.61"/>
    <n v="0"/>
  </r>
  <r>
    <x v="390"/>
    <s v="Płyn do spryskiwaczy Advanced"/>
    <s v="Motoryzacja"/>
    <x v="18"/>
    <n v="0"/>
    <n v="73.69"/>
    <n v="0"/>
  </r>
  <r>
    <x v="390"/>
    <s v="Płyn do spryskiwaczy Advanced"/>
    <s v="Motoryzacja"/>
    <x v="19"/>
    <n v="0"/>
    <n v="71.33"/>
    <n v="0"/>
  </r>
  <r>
    <x v="390"/>
    <s v="Płyn do spryskiwaczy Advanced"/>
    <s v="Motoryzacja"/>
    <x v="20"/>
    <n v="0"/>
    <n v="70.72"/>
    <n v="0"/>
  </r>
  <r>
    <x v="390"/>
    <s v="Płyn do spryskiwaczy Advanced"/>
    <s v="Motoryzacja"/>
    <x v="21"/>
    <n v="1"/>
    <n v="72.27"/>
    <n v="72.27"/>
  </r>
  <r>
    <x v="390"/>
    <s v="Płyn do spryskiwaczy Advanced"/>
    <s v="Motoryzacja"/>
    <x v="22"/>
    <n v="0"/>
    <n v="69.040000000000006"/>
    <n v="0"/>
  </r>
  <r>
    <x v="390"/>
    <s v="Płyn do spryskiwaczy Advanced"/>
    <s v="Motoryzacja"/>
    <x v="23"/>
    <n v="1"/>
    <n v="73.489999999999995"/>
    <n v="73.489999999999995"/>
  </r>
  <r>
    <x v="391"/>
    <s v="Płyn do spryskiwaczy Compact"/>
    <s v="Motoryzacja"/>
    <x v="0"/>
    <n v="3"/>
    <n v="41.56"/>
    <n v="124.68"/>
  </r>
  <r>
    <x v="391"/>
    <s v="Płyn do spryskiwaczy Compact"/>
    <s v="Motoryzacja"/>
    <x v="1"/>
    <n v="1"/>
    <n v="44.42"/>
    <n v="44.42"/>
  </r>
  <r>
    <x v="391"/>
    <s v="Płyn do spryskiwaczy Compact"/>
    <s v="Motoryzacja"/>
    <x v="2"/>
    <n v="1"/>
    <n v="43.38"/>
    <n v="43.38"/>
  </r>
  <r>
    <x v="391"/>
    <s v="Płyn do spryskiwaczy Compact"/>
    <s v="Motoryzacja"/>
    <x v="3"/>
    <n v="1"/>
    <n v="43.51"/>
    <n v="43.51"/>
  </r>
  <r>
    <x v="391"/>
    <s v="Płyn do spryskiwaczy Compact"/>
    <s v="Motoryzacja"/>
    <x v="4"/>
    <n v="0"/>
    <n v="42.81"/>
    <n v="0"/>
  </r>
  <r>
    <x v="391"/>
    <s v="Płyn do spryskiwaczy Compact"/>
    <s v="Motoryzacja"/>
    <x v="5"/>
    <n v="1"/>
    <n v="44.43"/>
    <n v="44.43"/>
  </r>
  <r>
    <x v="391"/>
    <s v="Płyn do spryskiwaczy Compact"/>
    <s v="Motoryzacja"/>
    <x v="6"/>
    <n v="3"/>
    <n v="44.09"/>
    <n v="132.27000000000001"/>
  </r>
  <r>
    <x v="391"/>
    <s v="Płyn do spryskiwaczy Compact"/>
    <s v="Motoryzacja"/>
    <x v="7"/>
    <n v="3"/>
    <n v="43.08"/>
    <n v="129.24"/>
  </r>
  <r>
    <x v="391"/>
    <s v="Płyn do spryskiwaczy Compact"/>
    <s v="Motoryzacja"/>
    <x v="8"/>
    <n v="4"/>
    <n v="44.41"/>
    <n v="177.64"/>
  </r>
  <r>
    <x v="391"/>
    <s v="Płyn do spryskiwaczy Compact"/>
    <s v="Motoryzacja"/>
    <x v="9"/>
    <n v="7"/>
    <n v="45.05"/>
    <n v="315.34999999999997"/>
  </r>
  <r>
    <x v="391"/>
    <s v="Płyn do spryskiwaczy Compact"/>
    <s v="Motoryzacja"/>
    <x v="10"/>
    <n v="5"/>
    <n v="43.7"/>
    <n v="218.5"/>
  </r>
  <r>
    <x v="391"/>
    <s v="Płyn do spryskiwaczy Compact"/>
    <s v="Motoryzacja"/>
    <x v="11"/>
    <n v="5"/>
    <n v="43.58"/>
    <n v="217.89999999999998"/>
  </r>
  <r>
    <x v="391"/>
    <s v="Płyn do spryskiwaczy Compact"/>
    <s v="Motoryzacja"/>
    <x v="12"/>
    <n v="4"/>
    <n v="44.19"/>
    <n v="176.76"/>
  </r>
  <r>
    <x v="391"/>
    <s v="Płyn do spryskiwaczy Compact"/>
    <s v="Motoryzacja"/>
    <x v="13"/>
    <n v="2"/>
    <n v="42.07"/>
    <n v="84.14"/>
  </r>
  <r>
    <x v="391"/>
    <s v="Płyn do spryskiwaczy Compact"/>
    <s v="Motoryzacja"/>
    <x v="14"/>
    <n v="1"/>
    <n v="41.78"/>
    <n v="41.78"/>
  </r>
  <r>
    <x v="391"/>
    <s v="Płyn do spryskiwaczy Compact"/>
    <s v="Motoryzacja"/>
    <x v="15"/>
    <n v="1"/>
    <n v="43.66"/>
    <n v="43.66"/>
  </r>
  <r>
    <x v="391"/>
    <s v="Płyn do spryskiwaczy Compact"/>
    <s v="Motoryzacja"/>
    <x v="16"/>
    <n v="1"/>
    <n v="41.39"/>
    <n v="41.39"/>
  </r>
  <r>
    <x v="391"/>
    <s v="Płyn do spryskiwaczy Compact"/>
    <s v="Motoryzacja"/>
    <x v="17"/>
    <n v="2"/>
    <n v="41.65"/>
    <n v="83.3"/>
  </r>
  <r>
    <x v="391"/>
    <s v="Płyn do spryskiwaczy Compact"/>
    <s v="Motoryzacja"/>
    <x v="18"/>
    <n v="3"/>
    <n v="41.39"/>
    <n v="124.17"/>
  </r>
  <r>
    <x v="391"/>
    <s v="Płyn do spryskiwaczy Compact"/>
    <s v="Motoryzacja"/>
    <x v="19"/>
    <n v="4"/>
    <n v="44.95"/>
    <n v="179.8"/>
  </r>
  <r>
    <x v="391"/>
    <s v="Płyn do spryskiwaczy Compact"/>
    <s v="Motoryzacja"/>
    <x v="20"/>
    <n v="5"/>
    <n v="41.7"/>
    <n v="208.5"/>
  </r>
  <r>
    <x v="391"/>
    <s v="Płyn do spryskiwaczy Compact"/>
    <s v="Motoryzacja"/>
    <x v="21"/>
    <n v="4"/>
    <n v="45.44"/>
    <n v="181.76"/>
  </r>
  <r>
    <x v="391"/>
    <s v="Płyn do spryskiwaczy Compact"/>
    <s v="Motoryzacja"/>
    <x v="22"/>
    <n v="6"/>
    <n v="41.75"/>
    <n v="250.5"/>
  </r>
  <r>
    <x v="391"/>
    <s v="Płyn do spryskiwaczy Compact"/>
    <s v="Motoryzacja"/>
    <x v="23"/>
    <n v="4"/>
    <n v="42.85"/>
    <n v="171.4"/>
  </r>
  <r>
    <x v="392"/>
    <s v="Lampion ogrodowy Mini"/>
    <s v="Oświetlenie"/>
    <x v="0"/>
    <n v="29"/>
    <n v="300.38"/>
    <n v="8711.02"/>
  </r>
  <r>
    <x v="392"/>
    <s v="Lampion ogrodowy Mini"/>
    <s v="Oświetlenie"/>
    <x v="1"/>
    <n v="18"/>
    <n v="306.68"/>
    <n v="5520.24"/>
  </r>
  <r>
    <x v="392"/>
    <s v="Lampion ogrodowy Mini"/>
    <s v="Oświetlenie"/>
    <x v="2"/>
    <n v="23"/>
    <n v="306.92"/>
    <n v="7059.1600000000008"/>
  </r>
  <r>
    <x v="392"/>
    <s v="Lampion ogrodowy Mini"/>
    <s v="Oświetlenie"/>
    <x v="3"/>
    <n v="10"/>
    <n v="289.04000000000002"/>
    <n v="2890.4"/>
  </r>
  <r>
    <x v="392"/>
    <s v="Lampion ogrodowy Mini"/>
    <s v="Oświetlenie"/>
    <x v="4"/>
    <n v="9"/>
    <n v="299.66000000000003"/>
    <n v="2696.94"/>
  </r>
  <r>
    <x v="392"/>
    <s v="Lampion ogrodowy Mini"/>
    <s v="Oświetlenie"/>
    <x v="5"/>
    <n v="5"/>
    <n v="304.01"/>
    <n v="1520.05"/>
  </r>
  <r>
    <x v="392"/>
    <s v="Lampion ogrodowy Mini"/>
    <s v="Oświetlenie"/>
    <x v="6"/>
    <n v="4"/>
    <n v="283.89"/>
    <n v="1135.56"/>
  </r>
  <r>
    <x v="392"/>
    <s v="Lampion ogrodowy Mini"/>
    <s v="Oświetlenie"/>
    <x v="7"/>
    <n v="2"/>
    <n v="285.14999999999998"/>
    <n v="570.29999999999995"/>
  </r>
  <r>
    <x v="392"/>
    <s v="Lampion ogrodowy Mini"/>
    <s v="Oświetlenie"/>
    <x v="8"/>
    <n v="7"/>
    <n v="293.24"/>
    <n v="2052.6800000000003"/>
  </r>
  <r>
    <x v="392"/>
    <s v="Lampion ogrodowy Mini"/>
    <s v="Oświetlenie"/>
    <x v="9"/>
    <n v="12"/>
    <n v="307.76"/>
    <n v="3693.12"/>
  </r>
  <r>
    <x v="392"/>
    <s v="Lampion ogrodowy Mini"/>
    <s v="Oświetlenie"/>
    <x v="10"/>
    <n v="16"/>
    <n v="308.05"/>
    <n v="4928.8"/>
  </r>
  <r>
    <x v="392"/>
    <s v="Lampion ogrodowy Mini"/>
    <s v="Oświetlenie"/>
    <x v="11"/>
    <n v="15"/>
    <n v="292.24"/>
    <n v="4383.6000000000004"/>
  </r>
  <r>
    <x v="392"/>
    <s v="Lampion ogrodowy Mini"/>
    <s v="Oświetlenie"/>
    <x v="12"/>
    <n v="27"/>
    <n v="285.32"/>
    <n v="7703.6399999999994"/>
  </r>
  <r>
    <x v="392"/>
    <s v="Lampion ogrodowy Mini"/>
    <s v="Oświetlenie"/>
    <x v="13"/>
    <n v="28"/>
    <n v="304.05"/>
    <n v="8513.4"/>
  </r>
  <r>
    <x v="392"/>
    <s v="Lampion ogrodowy Mini"/>
    <s v="Oświetlenie"/>
    <x v="14"/>
    <n v="22"/>
    <n v="303.52"/>
    <n v="6677.44"/>
  </r>
  <r>
    <x v="392"/>
    <s v="Lampion ogrodowy Mini"/>
    <s v="Oświetlenie"/>
    <x v="15"/>
    <n v="21"/>
    <n v="303.45"/>
    <n v="6372.45"/>
  </r>
  <r>
    <x v="392"/>
    <s v="Lampion ogrodowy Mini"/>
    <s v="Oświetlenie"/>
    <x v="16"/>
    <n v="11"/>
    <n v="310.39999999999998"/>
    <n v="3414.3999999999996"/>
  </r>
  <r>
    <x v="392"/>
    <s v="Lampion ogrodowy Mini"/>
    <s v="Oświetlenie"/>
    <x v="17"/>
    <n v="7"/>
    <n v="304.10000000000002"/>
    <n v="2128.7000000000003"/>
  </r>
  <r>
    <x v="392"/>
    <s v="Lampion ogrodowy Mini"/>
    <s v="Oświetlenie"/>
    <x v="18"/>
    <n v="3"/>
    <n v="293.20999999999998"/>
    <n v="879.62999999999988"/>
  </r>
  <r>
    <x v="392"/>
    <s v="Lampion ogrodowy Mini"/>
    <s v="Oświetlenie"/>
    <x v="19"/>
    <n v="3"/>
    <n v="285.39"/>
    <n v="856.17"/>
  </r>
  <r>
    <x v="392"/>
    <s v="Lampion ogrodowy Mini"/>
    <s v="Oświetlenie"/>
    <x v="20"/>
    <n v="7"/>
    <n v="303.8"/>
    <n v="2126.6"/>
  </r>
  <r>
    <x v="392"/>
    <s v="Lampion ogrodowy Mini"/>
    <s v="Oświetlenie"/>
    <x v="21"/>
    <n v="13"/>
    <n v="305.19"/>
    <n v="3967.47"/>
  </r>
  <r>
    <x v="392"/>
    <s v="Lampion ogrodowy Mini"/>
    <s v="Oświetlenie"/>
    <x v="22"/>
    <n v="16"/>
    <n v="291.17"/>
    <n v="4658.72"/>
  </r>
  <r>
    <x v="392"/>
    <s v="Lampion ogrodowy Mini"/>
    <s v="Oświetlenie"/>
    <x v="23"/>
    <n v="24"/>
    <n v="284.95"/>
    <n v="6838.7999999999993"/>
  </r>
  <r>
    <x v="393"/>
    <s v="Radio kuchenne Plus"/>
    <s v="RTV"/>
    <x v="0"/>
    <n v="37"/>
    <n v="232.32"/>
    <n v="8595.84"/>
  </r>
  <r>
    <x v="393"/>
    <s v="Radio kuchenne Plus"/>
    <s v="RTV"/>
    <x v="1"/>
    <n v="41"/>
    <n v="232.3"/>
    <n v="9524.3000000000011"/>
  </r>
  <r>
    <x v="393"/>
    <s v="Radio kuchenne Plus"/>
    <s v="RTV"/>
    <x v="2"/>
    <n v="54"/>
    <n v="218.79"/>
    <n v="11814.66"/>
  </r>
  <r>
    <x v="393"/>
    <s v="Radio kuchenne Plus"/>
    <s v="RTV"/>
    <x v="3"/>
    <n v="32"/>
    <n v="221.31"/>
    <n v="7081.92"/>
  </r>
  <r>
    <x v="393"/>
    <s v="Radio kuchenne Plus"/>
    <s v="RTV"/>
    <x v="4"/>
    <n v="18"/>
    <n v="219.34"/>
    <n v="3948.12"/>
  </r>
  <r>
    <x v="393"/>
    <s v="Radio kuchenne Plus"/>
    <s v="RTV"/>
    <x v="5"/>
    <n v="10"/>
    <n v="220.47"/>
    <n v="2204.6999999999998"/>
  </r>
  <r>
    <x v="393"/>
    <s v="Radio kuchenne Plus"/>
    <s v="RTV"/>
    <x v="6"/>
    <n v="7"/>
    <n v="220.6"/>
    <n v="1544.2"/>
  </r>
  <r>
    <x v="393"/>
    <s v="Radio kuchenne Plus"/>
    <s v="RTV"/>
    <x v="7"/>
    <n v="5"/>
    <n v="216.7"/>
    <n v="1083.5"/>
  </r>
  <r>
    <x v="393"/>
    <s v="Radio kuchenne Plus"/>
    <s v="RTV"/>
    <x v="8"/>
    <n v="16"/>
    <n v="225.76"/>
    <n v="3612.16"/>
  </r>
  <r>
    <x v="393"/>
    <s v="Radio kuchenne Plus"/>
    <s v="RTV"/>
    <x v="9"/>
    <n v="23"/>
    <n v="232.02"/>
    <n v="5336.46"/>
  </r>
  <r>
    <x v="393"/>
    <s v="Radio kuchenne Plus"/>
    <s v="RTV"/>
    <x v="10"/>
    <n v="49"/>
    <n v="214.84"/>
    <n v="10527.16"/>
  </r>
  <r>
    <x v="393"/>
    <s v="Radio kuchenne Plus"/>
    <s v="RTV"/>
    <x v="11"/>
    <n v="29"/>
    <n v="212.89"/>
    <n v="6173.8099999999995"/>
  </r>
  <r>
    <x v="393"/>
    <s v="Radio kuchenne Plus"/>
    <s v="RTV"/>
    <x v="12"/>
    <n v="60"/>
    <n v="231.42"/>
    <n v="13885.199999999999"/>
  </r>
  <r>
    <x v="393"/>
    <s v="Radio kuchenne Plus"/>
    <s v="RTV"/>
    <x v="13"/>
    <n v="58"/>
    <n v="217.69"/>
    <n v="12626.02"/>
  </r>
  <r>
    <x v="393"/>
    <s v="Radio kuchenne Plus"/>
    <s v="RTV"/>
    <x v="14"/>
    <n v="44"/>
    <n v="227.07"/>
    <n v="9991.08"/>
  </r>
  <r>
    <x v="393"/>
    <s v="Radio kuchenne Plus"/>
    <s v="RTV"/>
    <x v="15"/>
    <n v="30"/>
    <n v="233.06"/>
    <n v="6991.8"/>
  </r>
  <r>
    <x v="393"/>
    <s v="Radio kuchenne Plus"/>
    <s v="RTV"/>
    <x v="16"/>
    <n v="27"/>
    <n v="220.27"/>
    <n v="5947.29"/>
  </r>
  <r>
    <x v="393"/>
    <s v="Radio kuchenne Plus"/>
    <s v="RTV"/>
    <x v="17"/>
    <n v="15"/>
    <n v="232.58"/>
    <n v="3488.7000000000003"/>
  </r>
  <r>
    <x v="393"/>
    <s v="Radio kuchenne Plus"/>
    <s v="RTV"/>
    <x v="18"/>
    <n v="11"/>
    <n v="219.01"/>
    <n v="2409.1099999999997"/>
  </r>
  <r>
    <x v="393"/>
    <s v="Radio kuchenne Plus"/>
    <s v="RTV"/>
    <x v="19"/>
    <n v="13"/>
    <n v="229.34"/>
    <n v="2981.42"/>
  </r>
  <r>
    <x v="393"/>
    <s v="Radio kuchenne Plus"/>
    <s v="RTV"/>
    <x v="20"/>
    <n v="30"/>
    <n v="230.07"/>
    <n v="6902.0999999999995"/>
  </r>
  <r>
    <x v="393"/>
    <s v="Radio kuchenne Plus"/>
    <s v="RTV"/>
    <x v="21"/>
    <n v="51"/>
    <n v="229.72"/>
    <n v="11715.72"/>
  </r>
  <r>
    <x v="393"/>
    <s v="Radio kuchenne Plus"/>
    <s v="RTV"/>
    <x v="22"/>
    <n v="47"/>
    <n v="216.01"/>
    <n v="10152.469999999999"/>
  </r>
  <r>
    <x v="393"/>
    <s v="Radio kuchenne Plus"/>
    <s v="RTV"/>
    <x v="23"/>
    <n v="76"/>
    <n v="224.66"/>
    <n v="17074.16"/>
  </r>
  <r>
    <x v="394"/>
    <s v="Olej silnikowy 5W40 Pro"/>
    <s v="Motoryzacja"/>
    <x v="0"/>
    <n v="11"/>
    <n v="236.11"/>
    <n v="2597.21"/>
  </r>
  <r>
    <x v="394"/>
    <s v="Olej silnikowy 5W40 Pro"/>
    <s v="Motoryzacja"/>
    <x v="1"/>
    <n v="22"/>
    <n v="234.41"/>
    <n v="5157.0199999999995"/>
  </r>
  <r>
    <x v="394"/>
    <s v="Olej silnikowy 5W40 Pro"/>
    <s v="Motoryzacja"/>
    <x v="2"/>
    <n v="9"/>
    <n v="222.39"/>
    <n v="2001.5099999999998"/>
  </r>
  <r>
    <x v="394"/>
    <s v="Olej silnikowy 5W40 Pro"/>
    <s v="Motoryzacja"/>
    <x v="3"/>
    <n v="16"/>
    <n v="220.36"/>
    <n v="3525.76"/>
  </r>
  <r>
    <x v="394"/>
    <s v="Olej silnikowy 5W40 Pro"/>
    <s v="Motoryzacja"/>
    <x v="4"/>
    <n v="15"/>
    <n v="236.84"/>
    <n v="3552.6"/>
  </r>
  <r>
    <x v="394"/>
    <s v="Olej silnikowy 5W40 Pro"/>
    <s v="Motoryzacja"/>
    <x v="5"/>
    <n v="0"/>
    <n v="225.96"/>
    <n v="0"/>
  </r>
  <r>
    <x v="394"/>
    <s v="Olej silnikowy 5W40 Pro"/>
    <s v="Motoryzacja"/>
    <x v="6"/>
    <n v="0"/>
    <n v="229.79"/>
    <n v="0"/>
  </r>
  <r>
    <x v="394"/>
    <s v="Olej silnikowy 5W40 Pro"/>
    <s v="Motoryzacja"/>
    <x v="7"/>
    <n v="0"/>
    <n v="217.92"/>
    <n v="0"/>
  </r>
  <r>
    <x v="394"/>
    <s v="Olej silnikowy 5W40 Pro"/>
    <s v="Motoryzacja"/>
    <x v="8"/>
    <n v="22"/>
    <n v="227.94"/>
    <n v="5014.68"/>
  </r>
  <r>
    <x v="394"/>
    <s v="Olej silnikowy 5W40 Pro"/>
    <s v="Motoryzacja"/>
    <x v="9"/>
    <n v="19"/>
    <n v="237.72"/>
    <n v="4516.68"/>
  </r>
  <r>
    <x v="394"/>
    <s v="Olej silnikowy 5W40 Pro"/>
    <s v="Motoryzacja"/>
    <x v="10"/>
    <n v="0"/>
    <n v="233.09"/>
    <n v="0"/>
  </r>
  <r>
    <x v="394"/>
    <s v="Olej silnikowy 5W40 Pro"/>
    <s v="Motoryzacja"/>
    <x v="11"/>
    <n v="24"/>
    <n v="238.26"/>
    <n v="5718.24"/>
  </r>
  <r>
    <x v="394"/>
    <s v="Olej silnikowy 5W40 Pro"/>
    <s v="Motoryzacja"/>
    <x v="12"/>
    <n v="4"/>
    <n v="234.8"/>
    <n v="939.2"/>
  </r>
  <r>
    <x v="394"/>
    <s v="Olej silnikowy 5W40 Pro"/>
    <s v="Motoryzacja"/>
    <x v="13"/>
    <n v="0"/>
    <n v="234.31"/>
    <n v="0"/>
  </r>
  <r>
    <x v="394"/>
    <s v="Olej silnikowy 5W40 Pro"/>
    <s v="Motoryzacja"/>
    <x v="14"/>
    <n v="4"/>
    <n v="238.11"/>
    <n v="952.44"/>
  </r>
  <r>
    <x v="394"/>
    <s v="Olej silnikowy 5W40 Pro"/>
    <s v="Motoryzacja"/>
    <x v="15"/>
    <n v="14"/>
    <n v="234.86"/>
    <n v="3288.04"/>
  </r>
  <r>
    <x v="394"/>
    <s v="Olej silnikowy 5W40 Pro"/>
    <s v="Motoryzacja"/>
    <x v="16"/>
    <n v="13"/>
    <n v="231.62"/>
    <n v="3011.06"/>
  </r>
  <r>
    <x v="394"/>
    <s v="Olej silnikowy 5W40 Pro"/>
    <s v="Motoryzacja"/>
    <x v="17"/>
    <n v="19"/>
    <n v="220.89"/>
    <n v="4196.91"/>
  </r>
  <r>
    <x v="394"/>
    <s v="Olej silnikowy 5W40 Pro"/>
    <s v="Motoryzacja"/>
    <x v="18"/>
    <n v="3"/>
    <n v="229.19"/>
    <n v="687.56999999999994"/>
  </r>
  <r>
    <x v="394"/>
    <s v="Olej silnikowy 5W40 Pro"/>
    <s v="Motoryzacja"/>
    <x v="19"/>
    <n v="10"/>
    <n v="226.27"/>
    <n v="2262.7000000000003"/>
  </r>
  <r>
    <x v="394"/>
    <s v="Olej silnikowy 5W40 Pro"/>
    <s v="Motoryzacja"/>
    <x v="20"/>
    <n v="19"/>
    <n v="232.25"/>
    <n v="4412.75"/>
  </r>
  <r>
    <x v="394"/>
    <s v="Olej silnikowy 5W40 Pro"/>
    <s v="Motoryzacja"/>
    <x v="21"/>
    <n v="12"/>
    <n v="224.4"/>
    <n v="2692.8"/>
  </r>
  <r>
    <x v="394"/>
    <s v="Olej silnikowy 5W40 Pro"/>
    <s v="Motoryzacja"/>
    <x v="22"/>
    <n v="10"/>
    <n v="222.94"/>
    <n v="2229.4"/>
  </r>
  <r>
    <x v="394"/>
    <s v="Olej silnikowy 5W40 Pro"/>
    <s v="Motoryzacja"/>
    <x v="23"/>
    <n v="1"/>
    <n v="228.32"/>
    <n v="228.32"/>
  </r>
  <r>
    <x v="395"/>
    <s v="Robot kuchenny Advanced"/>
    <s v="AGD"/>
    <x v="0"/>
    <n v="84"/>
    <n v="501.15"/>
    <n v="42096.6"/>
  </r>
  <r>
    <x v="395"/>
    <s v="Robot kuchenny Advanced"/>
    <s v="AGD"/>
    <x v="1"/>
    <n v="94"/>
    <n v="481.45"/>
    <n v="45256.299999999996"/>
  </r>
  <r>
    <x v="395"/>
    <s v="Robot kuchenny Advanced"/>
    <s v="AGD"/>
    <x v="2"/>
    <n v="116"/>
    <n v="503.81"/>
    <n v="58441.96"/>
  </r>
  <r>
    <x v="395"/>
    <s v="Robot kuchenny Advanced"/>
    <s v="AGD"/>
    <x v="3"/>
    <n v="96"/>
    <n v="506.49"/>
    <n v="48623.040000000001"/>
  </r>
  <r>
    <x v="395"/>
    <s v="Robot kuchenny Advanced"/>
    <s v="AGD"/>
    <x v="4"/>
    <n v="101"/>
    <n v="502.32"/>
    <n v="50734.32"/>
  </r>
  <r>
    <x v="395"/>
    <s v="Robot kuchenny Advanced"/>
    <s v="AGD"/>
    <x v="5"/>
    <n v="101"/>
    <n v="502.26"/>
    <n v="50728.26"/>
  </r>
  <r>
    <x v="395"/>
    <s v="Robot kuchenny Advanced"/>
    <s v="AGD"/>
    <x v="6"/>
    <n v="88"/>
    <n v="476.92"/>
    <n v="41968.959999999999"/>
  </r>
  <r>
    <x v="395"/>
    <s v="Robot kuchenny Advanced"/>
    <s v="AGD"/>
    <x v="7"/>
    <n v="101"/>
    <n v="506.15"/>
    <n v="51121.149999999994"/>
  </r>
  <r>
    <x v="395"/>
    <s v="Robot kuchenny Advanced"/>
    <s v="AGD"/>
    <x v="8"/>
    <n v="82"/>
    <n v="490.12"/>
    <n v="40189.840000000004"/>
  </r>
  <r>
    <x v="395"/>
    <s v="Robot kuchenny Advanced"/>
    <s v="AGD"/>
    <x v="9"/>
    <n v="70"/>
    <n v="482.8"/>
    <n v="33796"/>
  </r>
  <r>
    <x v="395"/>
    <s v="Robot kuchenny Advanced"/>
    <s v="AGD"/>
    <x v="10"/>
    <n v="67"/>
    <n v="482.31"/>
    <n v="32314.77"/>
  </r>
  <r>
    <x v="395"/>
    <s v="Robot kuchenny Advanced"/>
    <s v="AGD"/>
    <x v="11"/>
    <n v="64"/>
    <n v="508.6"/>
    <n v="32550.400000000001"/>
  </r>
  <r>
    <x v="395"/>
    <s v="Robot kuchenny Advanced"/>
    <s v="AGD"/>
    <x v="12"/>
    <n v="69"/>
    <n v="473.02"/>
    <n v="32638.379999999997"/>
  </r>
  <r>
    <x v="395"/>
    <s v="Robot kuchenny Advanced"/>
    <s v="AGD"/>
    <x v="13"/>
    <n v="79"/>
    <n v="469.71"/>
    <n v="37107.089999999997"/>
  </r>
  <r>
    <x v="395"/>
    <s v="Robot kuchenny Advanced"/>
    <s v="AGD"/>
    <x v="14"/>
    <n v="87"/>
    <n v="492.85"/>
    <n v="42877.950000000004"/>
  </r>
  <r>
    <x v="395"/>
    <s v="Robot kuchenny Advanced"/>
    <s v="AGD"/>
    <x v="15"/>
    <n v="89"/>
    <n v="462.48"/>
    <n v="41160.720000000001"/>
  </r>
  <r>
    <x v="395"/>
    <s v="Robot kuchenny Advanced"/>
    <s v="AGD"/>
    <x v="16"/>
    <n v="92"/>
    <n v="470.66"/>
    <n v="43300.72"/>
  </r>
  <r>
    <x v="395"/>
    <s v="Robot kuchenny Advanced"/>
    <s v="AGD"/>
    <x v="17"/>
    <n v="92"/>
    <n v="470.33"/>
    <n v="43270.36"/>
  </r>
  <r>
    <x v="395"/>
    <s v="Robot kuchenny Advanced"/>
    <s v="AGD"/>
    <x v="18"/>
    <n v="84"/>
    <n v="489.72"/>
    <n v="41136.480000000003"/>
  </r>
  <r>
    <x v="395"/>
    <s v="Robot kuchenny Advanced"/>
    <s v="AGD"/>
    <x v="19"/>
    <n v="66"/>
    <n v="483.01"/>
    <n v="31878.66"/>
  </r>
  <r>
    <x v="395"/>
    <s v="Robot kuchenny Advanced"/>
    <s v="AGD"/>
    <x v="20"/>
    <n v="82"/>
    <n v="472.23"/>
    <n v="38722.86"/>
  </r>
  <r>
    <x v="395"/>
    <s v="Robot kuchenny Advanced"/>
    <s v="AGD"/>
    <x v="21"/>
    <n v="80"/>
    <n v="486.25"/>
    <n v="38900"/>
  </r>
  <r>
    <x v="395"/>
    <s v="Robot kuchenny Advanced"/>
    <s v="AGD"/>
    <x v="22"/>
    <n v="67"/>
    <n v="483.87"/>
    <n v="32419.29"/>
  </r>
  <r>
    <x v="395"/>
    <s v="Robot kuchenny Advanced"/>
    <s v="AGD"/>
    <x v="23"/>
    <n v="80"/>
    <n v="499.05"/>
    <n v="39924"/>
  </r>
  <r>
    <x v="396"/>
    <s v="Młotek stolarski Mini"/>
    <s v="Narzędzia"/>
    <x v="0"/>
    <n v="10"/>
    <n v="328.14"/>
    <n v="3281.3999999999996"/>
  </r>
  <r>
    <x v="396"/>
    <s v="Młotek stolarski Mini"/>
    <s v="Narzędzia"/>
    <x v="1"/>
    <n v="0"/>
    <n v="339.45"/>
    <n v="0"/>
  </r>
  <r>
    <x v="396"/>
    <s v="Młotek stolarski Mini"/>
    <s v="Narzędzia"/>
    <x v="2"/>
    <n v="9"/>
    <n v="331.55"/>
    <n v="2983.9500000000003"/>
  </r>
  <r>
    <x v="396"/>
    <s v="Młotek stolarski Mini"/>
    <s v="Narzędzia"/>
    <x v="3"/>
    <n v="4"/>
    <n v="351.77"/>
    <n v="1407.08"/>
  </r>
  <r>
    <x v="396"/>
    <s v="Młotek stolarski Mini"/>
    <s v="Narzędzia"/>
    <x v="4"/>
    <n v="0"/>
    <n v="344.36"/>
    <n v="0"/>
  </r>
  <r>
    <x v="396"/>
    <s v="Młotek stolarski Mini"/>
    <s v="Narzędzia"/>
    <x v="5"/>
    <n v="6"/>
    <n v="349.87"/>
    <n v="2099.2200000000003"/>
  </r>
  <r>
    <x v="396"/>
    <s v="Młotek stolarski Mini"/>
    <s v="Narzędzia"/>
    <x v="6"/>
    <n v="0"/>
    <n v="351.92"/>
    <n v="0"/>
  </r>
  <r>
    <x v="396"/>
    <s v="Młotek stolarski Mini"/>
    <s v="Narzędzia"/>
    <x v="7"/>
    <n v="5"/>
    <n v="351.14"/>
    <n v="1755.6999999999998"/>
  </r>
  <r>
    <x v="396"/>
    <s v="Młotek stolarski Mini"/>
    <s v="Narzędzia"/>
    <x v="8"/>
    <n v="0"/>
    <n v="340.59"/>
    <n v="0"/>
  </r>
  <r>
    <x v="396"/>
    <s v="Młotek stolarski Mini"/>
    <s v="Narzędzia"/>
    <x v="9"/>
    <n v="8"/>
    <n v="333.44"/>
    <n v="2667.52"/>
  </r>
  <r>
    <x v="396"/>
    <s v="Młotek stolarski Mini"/>
    <s v="Narzędzia"/>
    <x v="10"/>
    <n v="10"/>
    <n v="345.26"/>
    <n v="3452.6"/>
  </r>
  <r>
    <x v="396"/>
    <s v="Młotek stolarski Mini"/>
    <s v="Narzędzia"/>
    <x v="11"/>
    <n v="0"/>
    <n v="321.35000000000002"/>
    <n v="0"/>
  </r>
  <r>
    <x v="396"/>
    <s v="Młotek stolarski Mini"/>
    <s v="Narzędzia"/>
    <x v="12"/>
    <n v="7"/>
    <n v="352.61"/>
    <n v="2468.27"/>
  </r>
  <r>
    <x v="396"/>
    <s v="Młotek stolarski Mini"/>
    <s v="Narzędzia"/>
    <x v="13"/>
    <n v="8"/>
    <n v="344.96"/>
    <n v="2759.68"/>
  </r>
  <r>
    <x v="396"/>
    <s v="Młotek stolarski Mini"/>
    <s v="Narzędzia"/>
    <x v="14"/>
    <n v="8"/>
    <n v="339.31"/>
    <n v="2714.48"/>
  </r>
  <r>
    <x v="396"/>
    <s v="Młotek stolarski Mini"/>
    <s v="Narzędzia"/>
    <x v="15"/>
    <n v="7"/>
    <n v="346.74"/>
    <n v="2427.1800000000003"/>
  </r>
  <r>
    <x v="396"/>
    <s v="Młotek stolarski Mini"/>
    <s v="Narzędzia"/>
    <x v="16"/>
    <n v="2"/>
    <n v="335.75"/>
    <n v="671.5"/>
  </r>
  <r>
    <x v="396"/>
    <s v="Młotek stolarski Mini"/>
    <s v="Narzędzia"/>
    <x v="17"/>
    <n v="5"/>
    <n v="335.21"/>
    <n v="1676.05"/>
  </r>
  <r>
    <x v="396"/>
    <s v="Młotek stolarski Mini"/>
    <s v="Narzędzia"/>
    <x v="18"/>
    <n v="4"/>
    <n v="339.84"/>
    <n v="1359.36"/>
  </r>
  <r>
    <x v="396"/>
    <s v="Młotek stolarski Mini"/>
    <s v="Narzędzia"/>
    <x v="19"/>
    <n v="5"/>
    <n v="337.04"/>
    <n v="1685.2"/>
  </r>
  <r>
    <x v="396"/>
    <s v="Młotek stolarski Mini"/>
    <s v="Narzędzia"/>
    <x v="20"/>
    <n v="0"/>
    <n v="330.31"/>
    <n v="0"/>
  </r>
  <r>
    <x v="396"/>
    <s v="Młotek stolarski Mini"/>
    <s v="Narzędzia"/>
    <x v="21"/>
    <n v="12"/>
    <n v="337.33"/>
    <n v="4047.96"/>
  </r>
  <r>
    <x v="396"/>
    <s v="Młotek stolarski Mini"/>
    <s v="Narzędzia"/>
    <x v="22"/>
    <n v="8"/>
    <n v="330.09"/>
    <n v="2640.72"/>
  </r>
  <r>
    <x v="396"/>
    <s v="Młotek stolarski Mini"/>
    <s v="Narzędzia"/>
    <x v="23"/>
    <n v="2"/>
    <n v="322.93"/>
    <n v="645.86"/>
  </r>
  <r>
    <x v="397"/>
    <s v="Olej silnikowy 5W40 Classic"/>
    <s v="Motoryzacja"/>
    <x v="0"/>
    <n v="4"/>
    <n v="61.2"/>
    <n v="244.8"/>
  </r>
  <r>
    <x v="397"/>
    <s v="Olej silnikowy 5W40 Classic"/>
    <s v="Motoryzacja"/>
    <x v="1"/>
    <n v="18"/>
    <n v="60.67"/>
    <n v="1092.06"/>
  </r>
  <r>
    <x v="397"/>
    <s v="Olej silnikowy 5W40 Classic"/>
    <s v="Motoryzacja"/>
    <x v="2"/>
    <n v="7"/>
    <n v="57.84"/>
    <n v="404.88"/>
  </r>
  <r>
    <x v="397"/>
    <s v="Olej silnikowy 5W40 Classic"/>
    <s v="Motoryzacja"/>
    <x v="3"/>
    <n v="8"/>
    <n v="58.02"/>
    <n v="464.16"/>
  </r>
  <r>
    <x v="397"/>
    <s v="Olej silnikowy 5W40 Classic"/>
    <s v="Motoryzacja"/>
    <x v="4"/>
    <n v="0"/>
    <n v="55.94"/>
    <n v="0"/>
  </r>
  <r>
    <x v="397"/>
    <s v="Olej silnikowy 5W40 Classic"/>
    <s v="Motoryzacja"/>
    <x v="5"/>
    <n v="7"/>
    <n v="58.47"/>
    <n v="409.28999999999996"/>
  </r>
  <r>
    <x v="397"/>
    <s v="Olej silnikowy 5W40 Classic"/>
    <s v="Motoryzacja"/>
    <x v="6"/>
    <n v="0"/>
    <n v="56.85"/>
    <n v="0"/>
  </r>
  <r>
    <x v="397"/>
    <s v="Olej silnikowy 5W40 Classic"/>
    <s v="Motoryzacja"/>
    <x v="7"/>
    <n v="0"/>
    <n v="58.46"/>
    <n v="0"/>
  </r>
  <r>
    <x v="397"/>
    <s v="Olej silnikowy 5W40 Classic"/>
    <s v="Motoryzacja"/>
    <x v="8"/>
    <n v="0"/>
    <n v="59.26"/>
    <n v="0"/>
  </r>
  <r>
    <x v="397"/>
    <s v="Olej silnikowy 5W40 Classic"/>
    <s v="Motoryzacja"/>
    <x v="9"/>
    <n v="0"/>
    <n v="56.24"/>
    <n v="0"/>
  </r>
  <r>
    <x v="397"/>
    <s v="Olej silnikowy 5W40 Classic"/>
    <s v="Motoryzacja"/>
    <x v="10"/>
    <n v="25"/>
    <n v="57.36"/>
    <n v="1434"/>
  </r>
  <r>
    <x v="397"/>
    <s v="Olej silnikowy 5W40 Classic"/>
    <s v="Motoryzacja"/>
    <x v="11"/>
    <n v="35"/>
    <n v="56.53"/>
    <n v="1978.55"/>
  </r>
  <r>
    <x v="397"/>
    <s v="Olej silnikowy 5W40 Classic"/>
    <s v="Motoryzacja"/>
    <x v="12"/>
    <n v="26"/>
    <n v="57.72"/>
    <n v="1500.72"/>
  </r>
  <r>
    <x v="397"/>
    <s v="Olej silnikowy 5W40 Classic"/>
    <s v="Motoryzacja"/>
    <x v="13"/>
    <n v="1"/>
    <n v="59.81"/>
    <n v="59.81"/>
  </r>
  <r>
    <x v="397"/>
    <s v="Olej silnikowy 5W40 Classic"/>
    <s v="Motoryzacja"/>
    <x v="14"/>
    <n v="21"/>
    <n v="59.64"/>
    <n v="1252.44"/>
  </r>
  <r>
    <x v="397"/>
    <s v="Olej silnikowy 5W40 Classic"/>
    <s v="Motoryzacja"/>
    <x v="15"/>
    <n v="10"/>
    <n v="58.49"/>
    <n v="584.9"/>
  </r>
  <r>
    <x v="397"/>
    <s v="Olej silnikowy 5W40 Classic"/>
    <s v="Motoryzacja"/>
    <x v="16"/>
    <n v="0"/>
    <n v="61"/>
    <n v="0"/>
  </r>
  <r>
    <x v="397"/>
    <s v="Olej silnikowy 5W40 Classic"/>
    <s v="Motoryzacja"/>
    <x v="17"/>
    <n v="23"/>
    <n v="57.99"/>
    <n v="1333.77"/>
  </r>
  <r>
    <x v="397"/>
    <s v="Olej silnikowy 5W40 Classic"/>
    <s v="Motoryzacja"/>
    <x v="18"/>
    <n v="0"/>
    <n v="58.32"/>
    <n v="0"/>
  </r>
  <r>
    <x v="397"/>
    <s v="Olej silnikowy 5W40 Classic"/>
    <s v="Motoryzacja"/>
    <x v="19"/>
    <n v="0"/>
    <n v="59.35"/>
    <n v="0"/>
  </r>
  <r>
    <x v="397"/>
    <s v="Olej silnikowy 5W40 Classic"/>
    <s v="Motoryzacja"/>
    <x v="20"/>
    <n v="21"/>
    <n v="58.69"/>
    <n v="1232.49"/>
  </r>
  <r>
    <x v="397"/>
    <s v="Olej silnikowy 5W40 Classic"/>
    <s v="Motoryzacja"/>
    <x v="21"/>
    <n v="0"/>
    <n v="56.43"/>
    <n v="0"/>
  </r>
  <r>
    <x v="397"/>
    <s v="Olej silnikowy 5W40 Classic"/>
    <s v="Motoryzacja"/>
    <x v="22"/>
    <n v="15"/>
    <n v="55.84"/>
    <n v="837.6"/>
  </r>
  <r>
    <x v="397"/>
    <s v="Olej silnikowy 5W40 Classic"/>
    <s v="Motoryzacja"/>
    <x v="23"/>
    <n v="0"/>
    <n v="60.02"/>
    <n v="0"/>
  </r>
  <r>
    <x v="398"/>
    <s v="Wycieraczki samochodowe Classic"/>
    <s v="Motoryzacja"/>
    <x v="0"/>
    <n v="0"/>
    <n v="152.78"/>
    <n v="0"/>
  </r>
  <r>
    <x v="398"/>
    <s v="Wycieraczki samochodowe Classic"/>
    <s v="Motoryzacja"/>
    <x v="1"/>
    <n v="23"/>
    <n v="146.65"/>
    <n v="3372.9500000000003"/>
  </r>
  <r>
    <x v="398"/>
    <s v="Wycieraczki samochodowe Classic"/>
    <s v="Motoryzacja"/>
    <x v="2"/>
    <n v="17"/>
    <n v="150.41"/>
    <n v="2556.9699999999998"/>
  </r>
  <r>
    <x v="398"/>
    <s v="Wycieraczki samochodowe Classic"/>
    <s v="Motoryzacja"/>
    <x v="3"/>
    <n v="0"/>
    <n v="153.99"/>
    <n v="0"/>
  </r>
  <r>
    <x v="398"/>
    <s v="Wycieraczki samochodowe Classic"/>
    <s v="Motoryzacja"/>
    <x v="4"/>
    <n v="0"/>
    <n v="150.47999999999999"/>
    <n v="0"/>
  </r>
  <r>
    <x v="398"/>
    <s v="Wycieraczki samochodowe Classic"/>
    <s v="Motoryzacja"/>
    <x v="5"/>
    <n v="54"/>
    <n v="148.63"/>
    <n v="8026.0199999999995"/>
  </r>
  <r>
    <x v="398"/>
    <s v="Wycieraczki samochodowe Classic"/>
    <s v="Motoryzacja"/>
    <x v="6"/>
    <n v="0"/>
    <n v="151.57"/>
    <n v="0"/>
  </r>
  <r>
    <x v="398"/>
    <s v="Wycieraczki samochodowe Classic"/>
    <s v="Motoryzacja"/>
    <x v="7"/>
    <n v="59"/>
    <n v="144.59"/>
    <n v="8530.81"/>
  </r>
  <r>
    <x v="398"/>
    <s v="Wycieraczki samochodowe Classic"/>
    <s v="Motoryzacja"/>
    <x v="8"/>
    <n v="0"/>
    <n v="141.16"/>
    <n v="0"/>
  </r>
  <r>
    <x v="398"/>
    <s v="Wycieraczki samochodowe Classic"/>
    <s v="Motoryzacja"/>
    <x v="9"/>
    <n v="6"/>
    <n v="150.12"/>
    <n v="900.72"/>
  </r>
  <r>
    <x v="398"/>
    <s v="Wycieraczki samochodowe Classic"/>
    <s v="Motoryzacja"/>
    <x v="10"/>
    <n v="40"/>
    <n v="146.21"/>
    <n v="5848.4000000000005"/>
  </r>
  <r>
    <x v="398"/>
    <s v="Wycieraczki samochodowe Classic"/>
    <s v="Motoryzacja"/>
    <x v="11"/>
    <n v="0"/>
    <n v="146.13"/>
    <n v="0"/>
  </r>
  <r>
    <x v="398"/>
    <s v="Wycieraczki samochodowe Classic"/>
    <s v="Motoryzacja"/>
    <x v="12"/>
    <n v="0"/>
    <n v="142.88"/>
    <n v="0"/>
  </r>
  <r>
    <x v="398"/>
    <s v="Wycieraczki samochodowe Classic"/>
    <s v="Motoryzacja"/>
    <x v="13"/>
    <n v="82"/>
    <n v="154.16"/>
    <n v="12641.119999999999"/>
  </r>
  <r>
    <x v="398"/>
    <s v="Wycieraczki samochodowe Classic"/>
    <s v="Motoryzacja"/>
    <x v="14"/>
    <n v="0"/>
    <n v="144.47"/>
    <n v="0"/>
  </r>
  <r>
    <x v="398"/>
    <s v="Wycieraczki samochodowe Classic"/>
    <s v="Motoryzacja"/>
    <x v="15"/>
    <n v="0"/>
    <n v="149.69999999999999"/>
    <n v="0"/>
  </r>
  <r>
    <x v="398"/>
    <s v="Wycieraczki samochodowe Classic"/>
    <s v="Motoryzacja"/>
    <x v="16"/>
    <n v="39"/>
    <n v="144.13"/>
    <n v="5621.07"/>
  </r>
  <r>
    <x v="398"/>
    <s v="Wycieraczki samochodowe Classic"/>
    <s v="Motoryzacja"/>
    <x v="17"/>
    <n v="25"/>
    <n v="145.41"/>
    <n v="3635.25"/>
  </r>
  <r>
    <x v="398"/>
    <s v="Wycieraczki samochodowe Classic"/>
    <s v="Motoryzacja"/>
    <x v="18"/>
    <n v="0"/>
    <n v="142.22"/>
    <n v="0"/>
  </r>
  <r>
    <x v="398"/>
    <s v="Wycieraczki samochodowe Classic"/>
    <s v="Motoryzacja"/>
    <x v="19"/>
    <n v="0"/>
    <n v="153.88999999999999"/>
    <n v="0"/>
  </r>
  <r>
    <x v="398"/>
    <s v="Wycieraczki samochodowe Classic"/>
    <s v="Motoryzacja"/>
    <x v="20"/>
    <n v="0"/>
    <n v="147.88999999999999"/>
    <n v="0"/>
  </r>
  <r>
    <x v="398"/>
    <s v="Wycieraczki samochodowe Classic"/>
    <s v="Motoryzacja"/>
    <x v="21"/>
    <n v="0"/>
    <n v="151.84"/>
    <n v="0"/>
  </r>
  <r>
    <x v="398"/>
    <s v="Wycieraczki samochodowe Classic"/>
    <s v="Motoryzacja"/>
    <x v="22"/>
    <n v="0"/>
    <n v="141.72"/>
    <n v="0"/>
  </r>
  <r>
    <x v="398"/>
    <s v="Wycieraczki samochodowe Classic"/>
    <s v="Motoryzacja"/>
    <x v="23"/>
    <n v="0"/>
    <n v="145.22999999999999"/>
    <n v="0"/>
  </r>
  <r>
    <x v="399"/>
    <s v="Powerbank 10000mAh Compact"/>
    <s v="Elektronika"/>
    <x v="0"/>
    <n v="2"/>
    <n v="72.34"/>
    <n v="144.68"/>
  </r>
  <r>
    <x v="399"/>
    <s v="Powerbank 10000mAh Compact"/>
    <s v="Elektronika"/>
    <x v="1"/>
    <n v="0"/>
    <n v="68.02"/>
    <n v="0"/>
  </r>
  <r>
    <x v="399"/>
    <s v="Powerbank 10000mAh Compact"/>
    <s v="Elektronika"/>
    <x v="2"/>
    <n v="0"/>
    <n v="72.91"/>
    <n v="0"/>
  </r>
  <r>
    <x v="399"/>
    <s v="Powerbank 10000mAh Compact"/>
    <s v="Elektronika"/>
    <x v="3"/>
    <n v="16"/>
    <n v="69.489999999999995"/>
    <n v="1111.8399999999999"/>
  </r>
  <r>
    <x v="399"/>
    <s v="Powerbank 10000mAh Compact"/>
    <s v="Elektronika"/>
    <x v="4"/>
    <n v="0"/>
    <n v="69.650000000000006"/>
    <n v="0"/>
  </r>
  <r>
    <x v="399"/>
    <s v="Powerbank 10000mAh Compact"/>
    <s v="Elektronika"/>
    <x v="5"/>
    <n v="0"/>
    <n v="73.28"/>
    <n v="0"/>
  </r>
  <r>
    <x v="399"/>
    <s v="Powerbank 10000mAh Compact"/>
    <s v="Elektronika"/>
    <x v="6"/>
    <n v="14"/>
    <n v="69.97"/>
    <n v="979.57999999999993"/>
  </r>
  <r>
    <x v="399"/>
    <s v="Powerbank 10000mAh Compact"/>
    <s v="Elektronika"/>
    <x v="7"/>
    <n v="0"/>
    <n v="72.209999999999994"/>
    <n v="0"/>
  </r>
  <r>
    <x v="399"/>
    <s v="Powerbank 10000mAh Compact"/>
    <s v="Elektronika"/>
    <x v="8"/>
    <n v="7"/>
    <n v="72.63"/>
    <n v="508.40999999999997"/>
  </r>
  <r>
    <x v="399"/>
    <s v="Powerbank 10000mAh Compact"/>
    <s v="Elektronika"/>
    <x v="9"/>
    <n v="0"/>
    <n v="71.510000000000005"/>
    <n v="0"/>
  </r>
  <r>
    <x v="399"/>
    <s v="Powerbank 10000mAh Compact"/>
    <s v="Elektronika"/>
    <x v="10"/>
    <n v="0"/>
    <n v="71.08"/>
    <n v="0"/>
  </r>
  <r>
    <x v="399"/>
    <s v="Powerbank 10000mAh Compact"/>
    <s v="Elektronika"/>
    <x v="11"/>
    <n v="5"/>
    <n v="72.83"/>
    <n v="364.15"/>
  </r>
  <r>
    <x v="399"/>
    <s v="Powerbank 10000mAh Compact"/>
    <s v="Elektronika"/>
    <x v="12"/>
    <n v="9"/>
    <n v="69.78"/>
    <n v="628.02"/>
  </r>
  <r>
    <x v="399"/>
    <s v="Powerbank 10000mAh Compact"/>
    <s v="Elektronika"/>
    <x v="13"/>
    <n v="0"/>
    <n v="71.349999999999994"/>
    <n v="0"/>
  </r>
  <r>
    <x v="399"/>
    <s v="Powerbank 10000mAh Compact"/>
    <s v="Elektronika"/>
    <x v="14"/>
    <n v="0"/>
    <n v="71.7"/>
    <n v="0"/>
  </r>
  <r>
    <x v="399"/>
    <s v="Powerbank 10000mAh Compact"/>
    <s v="Elektronika"/>
    <x v="15"/>
    <n v="9"/>
    <n v="71.14"/>
    <n v="640.26"/>
  </r>
  <r>
    <x v="399"/>
    <s v="Powerbank 10000mAh Compact"/>
    <s v="Elektronika"/>
    <x v="16"/>
    <n v="0"/>
    <n v="73.209999999999994"/>
    <n v="0"/>
  </r>
  <r>
    <x v="399"/>
    <s v="Powerbank 10000mAh Compact"/>
    <s v="Elektronika"/>
    <x v="17"/>
    <n v="9"/>
    <n v="72.489999999999995"/>
    <n v="652.41"/>
  </r>
  <r>
    <x v="399"/>
    <s v="Powerbank 10000mAh Compact"/>
    <s v="Elektronika"/>
    <x v="18"/>
    <n v="3"/>
    <n v="71.239999999999995"/>
    <n v="213.71999999999997"/>
  </r>
  <r>
    <x v="399"/>
    <s v="Powerbank 10000mAh Compact"/>
    <s v="Elektronika"/>
    <x v="19"/>
    <n v="0"/>
    <n v="70.599999999999994"/>
    <n v="0"/>
  </r>
  <r>
    <x v="399"/>
    <s v="Powerbank 10000mAh Compact"/>
    <s v="Elektronika"/>
    <x v="20"/>
    <n v="2"/>
    <n v="67.209999999999994"/>
    <n v="134.41999999999999"/>
  </r>
  <r>
    <x v="399"/>
    <s v="Powerbank 10000mAh Compact"/>
    <s v="Elektronika"/>
    <x v="21"/>
    <n v="10"/>
    <n v="71.66"/>
    <n v="716.59999999999991"/>
  </r>
  <r>
    <x v="399"/>
    <s v="Powerbank 10000mAh Compact"/>
    <s v="Elektronika"/>
    <x v="22"/>
    <n v="4"/>
    <n v="71.66"/>
    <n v="286.64"/>
  </r>
  <r>
    <x v="399"/>
    <s v="Powerbank 10000mAh Compact"/>
    <s v="Elektronika"/>
    <x v="23"/>
    <n v="4"/>
    <n v="68.39"/>
    <n v="273.56"/>
  </r>
  <r>
    <x v="400"/>
    <s v="Klapki basenowe Advanced"/>
    <s v="Obuwie"/>
    <x v="0"/>
    <n v="6"/>
    <n v="59.25"/>
    <n v="355.5"/>
  </r>
  <r>
    <x v="400"/>
    <s v="Klapki basenowe Advanced"/>
    <s v="Obuwie"/>
    <x v="1"/>
    <n v="5"/>
    <n v="59.22"/>
    <n v="296.10000000000002"/>
  </r>
  <r>
    <x v="400"/>
    <s v="Klapki basenowe Advanced"/>
    <s v="Obuwie"/>
    <x v="2"/>
    <n v="14"/>
    <n v="57.09"/>
    <n v="799.26"/>
  </r>
  <r>
    <x v="400"/>
    <s v="Klapki basenowe Advanced"/>
    <s v="Obuwie"/>
    <x v="3"/>
    <n v="12"/>
    <n v="58.25"/>
    <n v="699"/>
  </r>
  <r>
    <x v="400"/>
    <s v="Klapki basenowe Advanced"/>
    <s v="Obuwie"/>
    <x v="4"/>
    <n v="17"/>
    <n v="61.08"/>
    <n v="1038.3599999999999"/>
  </r>
  <r>
    <x v="400"/>
    <s v="Klapki basenowe Advanced"/>
    <s v="Obuwie"/>
    <x v="5"/>
    <n v="16"/>
    <n v="61.68"/>
    <n v="986.88"/>
  </r>
  <r>
    <x v="400"/>
    <s v="Klapki basenowe Advanced"/>
    <s v="Obuwie"/>
    <x v="6"/>
    <n v="9"/>
    <n v="59.79"/>
    <n v="538.11"/>
  </r>
  <r>
    <x v="400"/>
    <s v="Klapki basenowe Advanced"/>
    <s v="Obuwie"/>
    <x v="7"/>
    <n v="8"/>
    <n v="58.69"/>
    <n v="469.52"/>
  </r>
  <r>
    <x v="400"/>
    <s v="Klapki basenowe Advanced"/>
    <s v="Obuwie"/>
    <x v="8"/>
    <n v="3"/>
    <n v="56.54"/>
    <n v="169.62"/>
  </r>
  <r>
    <x v="400"/>
    <s v="Klapki basenowe Advanced"/>
    <s v="Obuwie"/>
    <x v="9"/>
    <n v="3"/>
    <n v="61.41"/>
    <n v="184.23"/>
  </r>
  <r>
    <x v="400"/>
    <s v="Klapki basenowe Advanced"/>
    <s v="Obuwie"/>
    <x v="10"/>
    <n v="1"/>
    <n v="58.48"/>
    <n v="58.48"/>
  </r>
  <r>
    <x v="400"/>
    <s v="Klapki basenowe Advanced"/>
    <s v="Obuwie"/>
    <x v="11"/>
    <n v="3"/>
    <n v="60.16"/>
    <n v="180.48"/>
  </r>
  <r>
    <x v="400"/>
    <s v="Klapki basenowe Advanced"/>
    <s v="Obuwie"/>
    <x v="12"/>
    <n v="4"/>
    <n v="57.48"/>
    <n v="229.92"/>
  </r>
  <r>
    <x v="400"/>
    <s v="Klapki basenowe Advanced"/>
    <s v="Obuwie"/>
    <x v="13"/>
    <n v="6"/>
    <n v="59.24"/>
    <n v="355.44"/>
  </r>
  <r>
    <x v="400"/>
    <s v="Klapki basenowe Advanced"/>
    <s v="Obuwie"/>
    <x v="14"/>
    <n v="10"/>
    <n v="61.17"/>
    <n v="611.70000000000005"/>
  </r>
  <r>
    <x v="400"/>
    <s v="Klapki basenowe Advanced"/>
    <s v="Obuwie"/>
    <x v="15"/>
    <n v="9"/>
    <n v="58.7"/>
    <n v="528.30000000000007"/>
  </r>
  <r>
    <x v="400"/>
    <s v="Klapki basenowe Advanced"/>
    <s v="Obuwie"/>
    <x v="16"/>
    <n v="12"/>
    <n v="60.78"/>
    <n v="729.36"/>
  </r>
  <r>
    <x v="400"/>
    <s v="Klapki basenowe Advanced"/>
    <s v="Obuwie"/>
    <x v="17"/>
    <n v="11"/>
    <n v="56.52"/>
    <n v="621.72"/>
  </r>
  <r>
    <x v="400"/>
    <s v="Klapki basenowe Advanced"/>
    <s v="Obuwie"/>
    <x v="18"/>
    <n v="7"/>
    <n v="58.59"/>
    <n v="410.13"/>
  </r>
  <r>
    <x v="400"/>
    <s v="Klapki basenowe Advanced"/>
    <s v="Obuwie"/>
    <x v="19"/>
    <n v="5"/>
    <n v="61.53"/>
    <n v="307.64999999999998"/>
  </r>
  <r>
    <x v="400"/>
    <s v="Klapki basenowe Advanced"/>
    <s v="Obuwie"/>
    <x v="20"/>
    <n v="4"/>
    <n v="60.78"/>
    <n v="243.12"/>
  </r>
  <r>
    <x v="400"/>
    <s v="Klapki basenowe Advanced"/>
    <s v="Obuwie"/>
    <x v="21"/>
    <n v="2"/>
    <n v="58.39"/>
    <n v="116.78"/>
  </r>
  <r>
    <x v="400"/>
    <s v="Klapki basenowe Advanced"/>
    <s v="Obuwie"/>
    <x v="22"/>
    <n v="1"/>
    <n v="59.84"/>
    <n v="59.84"/>
  </r>
  <r>
    <x v="400"/>
    <s v="Klapki basenowe Advanced"/>
    <s v="Obuwie"/>
    <x v="23"/>
    <n v="1"/>
    <n v="56.48"/>
    <n v="56.48"/>
  </r>
  <r>
    <x v="401"/>
    <s v="Regał na książki Mini"/>
    <s v="Meble"/>
    <x v="0"/>
    <n v="7"/>
    <n v="640.71"/>
    <n v="4484.97"/>
  </r>
  <r>
    <x v="401"/>
    <s v="Regał na książki Mini"/>
    <s v="Meble"/>
    <x v="1"/>
    <n v="5"/>
    <n v="598.13"/>
    <n v="2990.65"/>
  </r>
  <r>
    <x v="401"/>
    <s v="Regał na książki Mini"/>
    <s v="Meble"/>
    <x v="2"/>
    <n v="12"/>
    <n v="587.79999999999995"/>
    <n v="7053.5999999999995"/>
  </r>
  <r>
    <x v="401"/>
    <s v="Regał na książki Mini"/>
    <s v="Meble"/>
    <x v="3"/>
    <n v="16"/>
    <n v="630.63"/>
    <n v="10090.08"/>
  </r>
  <r>
    <x v="401"/>
    <s v="Regał na książki Mini"/>
    <s v="Meble"/>
    <x v="4"/>
    <n v="27"/>
    <n v="595.55999999999995"/>
    <n v="16080.119999999999"/>
  </r>
  <r>
    <x v="401"/>
    <s v="Regał na książki Mini"/>
    <s v="Meble"/>
    <x v="5"/>
    <n v="42"/>
    <n v="620.87"/>
    <n v="26076.54"/>
  </r>
  <r>
    <x v="401"/>
    <s v="Regał na książki Mini"/>
    <s v="Meble"/>
    <x v="6"/>
    <n v="71"/>
    <n v="641.87"/>
    <n v="45572.77"/>
  </r>
  <r>
    <x v="401"/>
    <s v="Regał na książki Mini"/>
    <s v="Meble"/>
    <x v="7"/>
    <n v="71"/>
    <n v="642.16"/>
    <n v="45593.36"/>
  </r>
  <r>
    <x v="401"/>
    <s v="Regał na książki Mini"/>
    <s v="Meble"/>
    <x v="8"/>
    <n v="63"/>
    <n v="604.23"/>
    <n v="38066.49"/>
  </r>
  <r>
    <x v="401"/>
    <s v="Regał na książki Mini"/>
    <s v="Meble"/>
    <x v="9"/>
    <n v="39"/>
    <n v="625.27"/>
    <n v="24385.53"/>
  </r>
  <r>
    <x v="401"/>
    <s v="Regał na książki Mini"/>
    <s v="Meble"/>
    <x v="10"/>
    <n v="25"/>
    <n v="625.11"/>
    <n v="15627.75"/>
  </r>
  <r>
    <x v="401"/>
    <s v="Regał na książki Mini"/>
    <s v="Meble"/>
    <x v="11"/>
    <n v="12"/>
    <n v="619.79"/>
    <n v="7437.48"/>
  </r>
  <r>
    <x v="401"/>
    <s v="Regał na książki Mini"/>
    <s v="Meble"/>
    <x v="12"/>
    <n v="5"/>
    <n v="610.24"/>
    <n v="3051.2"/>
  </r>
  <r>
    <x v="401"/>
    <s v="Regał na książki Mini"/>
    <s v="Meble"/>
    <x v="13"/>
    <n v="6"/>
    <n v="607.46"/>
    <n v="3644.76"/>
  </r>
  <r>
    <x v="401"/>
    <s v="Regał na książki Mini"/>
    <s v="Meble"/>
    <x v="14"/>
    <n v="5"/>
    <n v="641.91999999999996"/>
    <n v="3209.6"/>
  </r>
  <r>
    <x v="401"/>
    <s v="Regał na książki Mini"/>
    <s v="Meble"/>
    <x v="15"/>
    <n v="16"/>
    <n v="612.53"/>
    <n v="9800.48"/>
  </r>
  <r>
    <x v="401"/>
    <s v="Regał na książki Mini"/>
    <s v="Meble"/>
    <x v="16"/>
    <n v="38"/>
    <n v="590.04"/>
    <n v="22421.519999999997"/>
  </r>
  <r>
    <x v="401"/>
    <s v="Regał na książki Mini"/>
    <s v="Meble"/>
    <x v="17"/>
    <n v="49"/>
    <n v="617.15"/>
    <n v="30240.35"/>
  </r>
  <r>
    <x v="401"/>
    <s v="Regał na książki Mini"/>
    <s v="Meble"/>
    <x v="18"/>
    <n v="40"/>
    <n v="625.57000000000005"/>
    <n v="25022.800000000003"/>
  </r>
  <r>
    <x v="401"/>
    <s v="Regał na książki Mini"/>
    <s v="Meble"/>
    <x v="19"/>
    <n v="51"/>
    <n v="639.79999999999995"/>
    <n v="32629.8"/>
  </r>
  <r>
    <x v="401"/>
    <s v="Regał na książki Mini"/>
    <s v="Meble"/>
    <x v="20"/>
    <n v="58"/>
    <n v="621.58000000000004"/>
    <n v="36051.64"/>
  </r>
  <r>
    <x v="401"/>
    <s v="Regał na książki Mini"/>
    <s v="Meble"/>
    <x v="21"/>
    <n v="42"/>
    <n v="626.78"/>
    <n v="26324.76"/>
  </r>
  <r>
    <x v="401"/>
    <s v="Regał na książki Mini"/>
    <s v="Meble"/>
    <x v="22"/>
    <n v="32"/>
    <n v="596.62"/>
    <n v="19091.84"/>
  </r>
  <r>
    <x v="401"/>
    <s v="Regał na książki Mini"/>
    <s v="Meble"/>
    <x v="23"/>
    <n v="13"/>
    <n v="599.92999999999995"/>
    <n v="7799.0899999999992"/>
  </r>
  <r>
    <x v="402"/>
    <s v="Papier do drukarki Plus"/>
    <s v="Artykuły biurowe"/>
    <x v="0"/>
    <n v="41"/>
    <n v="18.7"/>
    <n v="766.69999999999993"/>
  </r>
  <r>
    <x v="402"/>
    <s v="Papier do drukarki Plus"/>
    <s v="Artykuły biurowe"/>
    <x v="1"/>
    <n v="37"/>
    <n v="20.010000000000002"/>
    <n v="740.37"/>
  </r>
  <r>
    <x v="402"/>
    <s v="Papier do drukarki Plus"/>
    <s v="Artykuły biurowe"/>
    <x v="2"/>
    <n v="42"/>
    <n v="19.510000000000002"/>
    <n v="819.42000000000007"/>
  </r>
  <r>
    <x v="402"/>
    <s v="Papier do drukarki Plus"/>
    <s v="Artykuły biurowe"/>
    <x v="3"/>
    <n v="38"/>
    <n v="18.47"/>
    <n v="701.8599999999999"/>
  </r>
  <r>
    <x v="402"/>
    <s v="Papier do drukarki Plus"/>
    <s v="Artykuły biurowe"/>
    <x v="4"/>
    <n v="35"/>
    <n v="19.149999999999999"/>
    <n v="670.25"/>
  </r>
  <r>
    <x v="402"/>
    <s v="Papier do drukarki Plus"/>
    <s v="Artykuły biurowe"/>
    <x v="5"/>
    <n v="37"/>
    <n v="19.8"/>
    <n v="732.6"/>
  </r>
  <r>
    <x v="402"/>
    <s v="Papier do drukarki Plus"/>
    <s v="Artykuły biurowe"/>
    <x v="6"/>
    <n v="40"/>
    <n v="18.510000000000002"/>
    <n v="740.40000000000009"/>
  </r>
  <r>
    <x v="402"/>
    <s v="Papier do drukarki Plus"/>
    <s v="Artykuły biurowe"/>
    <x v="7"/>
    <n v="38"/>
    <n v="18.39"/>
    <n v="698.82"/>
  </r>
  <r>
    <x v="402"/>
    <s v="Papier do drukarki Plus"/>
    <s v="Artykuły biurowe"/>
    <x v="8"/>
    <n v="36"/>
    <n v="19.09"/>
    <n v="687.24"/>
  </r>
  <r>
    <x v="402"/>
    <s v="Papier do drukarki Plus"/>
    <s v="Artykuły biurowe"/>
    <x v="9"/>
    <n v="40"/>
    <n v="19.23"/>
    <n v="769.2"/>
  </r>
  <r>
    <x v="402"/>
    <s v="Papier do drukarki Plus"/>
    <s v="Artykuły biurowe"/>
    <x v="10"/>
    <n v="32"/>
    <n v="18.920000000000002"/>
    <n v="605.44000000000005"/>
  </r>
  <r>
    <x v="402"/>
    <s v="Papier do drukarki Plus"/>
    <s v="Artykuły biurowe"/>
    <x v="11"/>
    <n v="35"/>
    <n v="18.850000000000001"/>
    <n v="659.75"/>
  </r>
  <r>
    <x v="402"/>
    <s v="Papier do drukarki Plus"/>
    <s v="Artykuły biurowe"/>
    <x v="12"/>
    <n v="34"/>
    <n v="19.02"/>
    <n v="646.67999999999995"/>
  </r>
  <r>
    <x v="402"/>
    <s v="Papier do drukarki Plus"/>
    <s v="Artykuły biurowe"/>
    <x v="13"/>
    <n v="35"/>
    <n v="19.940000000000001"/>
    <n v="697.90000000000009"/>
  </r>
  <r>
    <x v="402"/>
    <s v="Papier do drukarki Plus"/>
    <s v="Artykuły biurowe"/>
    <x v="14"/>
    <n v="34"/>
    <n v="19.62"/>
    <n v="667.08"/>
  </r>
  <r>
    <x v="402"/>
    <s v="Papier do drukarki Plus"/>
    <s v="Artykuły biurowe"/>
    <x v="15"/>
    <n v="36"/>
    <n v="20.260000000000002"/>
    <n v="729.36"/>
  </r>
  <r>
    <x v="402"/>
    <s v="Papier do drukarki Plus"/>
    <s v="Artykuły biurowe"/>
    <x v="16"/>
    <n v="37"/>
    <n v="19.71"/>
    <n v="729.27"/>
  </r>
  <r>
    <x v="402"/>
    <s v="Papier do drukarki Plus"/>
    <s v="Artykuły biurowe"/>
    <x v="17"/>
    <n v="36"/>
    <n v="18.54"/>
    <n v="667.43999999999994"/>
  </r>
  <r>
    <x v="402"/>
    <s v="Papier do drukarki Plus"/>
    <s v="Artykuły biurowe"/>
    <x v="18"/>
    <n v="30"/>
    <n v="19.829999999999998"/>
    <n v="594.9"/>
  </r>
  <r>
    <x v="402"/>
    <s v="Papier do drukarki Plus"/>
    <s v="Artykuły biurowe"/>
    <x v="19"/>
    <n v="32"/>
    <n v="19.12"/>
    <n v="611.84"/>
  </r>
  <r>
    <x v="402"/>
    <s v="Papier do drukarki Plus"/>
    <s v="Artykuły biurowe"/>
    <x v="20"/>
    <n v="36"/>
    <n v="19.43"/>
    <n v="699.48"/>
  </r>
  <r>
    <x v="402"/>
    <s v="Papier do drukarki Plus"/>
    <s v="Artykuły biurowe"/>
    <x v="21"/>
    <n v="30"/>
    <n v="18.71"/>
    <n v="561.30000000000007"/>
  </r>
  <r>
    <x v="402"/>
    <s v="Papier do drukarki Plus"/>
    <s v="Artykuły biurowe"/>
    <x v="22"/>
    <n v="28"/>
    <n v="19.73"/>
    <n v="552.44000000000005"/>
  </r>
  <r>
    <x v="402"/>
    <s v="Papier do drukarki Plus"/>
    <s v="Artykuły biurowe"/>
    <x v="23"/>
    <n v="35"/>
    <n v="19.34"/>
    <n v="676.9"/>
  </r>
  <r>
    <x v="403"/>
    <s v="Router Wi-Fi Premium"/>
    <s v="Elektronika"/>
    <x v="0"/>
    <n v="8"/>
    <n v="388.09"/>
    <n v="3104.72"/>
  </r>
  <r>
    <x v="403"/>
    <s v="Router Wi-Fi Premium"/>
    <s v="Elektronika"/>
    <x v="1"/>
    <n v="8"/>
    <n v="416.78"/>
    <n v="3334.24"/>
  </r>
  <r>
    <x v="403"/>
    <s v="Router Wi-Fi Premium"/>
    <s v="Elektronika"/>
    <x v="2"/>
    <n v="3"/>
    <n v="384.56"/>
    <n v="1153.68"/>
  </r>
  <r>
    <x v="403"/>
    <s v="Router Wi-Fi Premium"/>
    <s v="Elektronika"/>
    <x v="3"/>
    <n v="4"/>
    <n v="398.94"/>
    <n v="1595.76"/>
  </r>
  <r>
    <x v="403"/>
    <s v="Router Wi-Fi Premium"/>
    <s v="Elektronika"/>
    <x v="4"/>
    <n v="2"/>
    <n v="400.67"/>
    <n v="801.34"/>
  </r>
  <r>
    <x v="403"/>
    <s v="Router Wi-Fi Premium"/>
    <s v="Elektronika"/>
    <x v="5"/>
    <n v="0"/>
    <n v="400.29"/>
    <n v="0"/>
  </r>
  <r>
    <x v="403"/>
    <s v="Router Wi-Fi Premium"/>
    <s v="Elektronika"/>
    <x v="6"/>
    <n v="0"/>
    <n v="397.23"/>
    <n v="0"/>
  </r>
  <r>
    <x v="403"/>
    <s v="Router Wi-Fi Premium"/>
    <s v="Elektronika"/>
    <x v="7"/>
    <n v="1"/>
    <n v="405.44"/>
    <n v="405.44"/>
  </r>
  <r>
    <x v="403"/>
    <s v="Router Wi-Fi Premium"/>
    <s v="Elektronika"/>
    <x v="8"/>
    <n v="5"/>
    <n v="414.12"/>
    <n v="2070.6"/>
  </r>
  <r>
    <x v="403"/>
    <s v="Router Wi-Fi Premium"/>
    <s v="Elektronika"/>
    <x v="9"/>
    <n v="5"/>
    <n v="411.62"/>
    <n v="2058.1"/>
  </r>
  <r>
    <x v="403"/>
    <s v="Router Wi-Fi Premium"/>
    <s v="Elektronika"/>
    <x v="10"/>
    <n v="8"/>
    <n v="380.03"/>
    <n v="3040.24"/>
  </r>
  <r>
    <x v="403"/>
    <s v="Router Wi-Fi Premium"/>
    <s v="Elektronika"/>
    <x v="11"/>
    <n v="6"/>
    <n v="391.98"/>
    <n v="2351.88"/>
  </r>
  <r>
    <x v="403"/>
    <s v="Router Wi-Fi Premium"/>
    <s v="Elektronika"/>
    <x v="12"/>
    <n v="8"/>
    <n v="408.63"/>
    <n v="3269.04"/>
  </r>
  <r>
    <x v="403"/>
    <s v="Router Wi-Fi Premium"/>
    <s v="Elektronika"/>
    <x v="13"/>
    <n v="6"/>
    <n v="387.88"/>
    <n v="2327.2799999999997"/>
  </r>
  <r>
    <x v="403"/>
    <s v="Router Wi-Fi Premium"/>
    <s v="Elektronika"/>
    <x v="14"/>
    <n v="3"/>
    <n v="418.92"/>
    <n v="1256.76"/>
  </r>
  <r>
    <x v="403"/>
    <s v="Router Wi-Fi Premium"/>
    <s v="Elektronika"/>
    <x v="15"/>
    <n v="2"/>
    <n v="408.01"/>
    <n v="816.02"/>
  </r>
  <r>
    <x v="403"/>
    <s v="Router Wi-Fi Premium"/>
    <s v="Elektronika"/>
    <x v="16"/>
    <n v="1"/>
    <n v="415.19"/>
    <n v="415.19"/>
  </r>
  <r>
    <x v="403"/>
    <s v="Router Wi-Fi Premium"/>
    <s v="Elektronika"/>
    <x v="17"/>
    <n v="0"/>
    <n v="379.58"/>
    <n v="0"/>
  </r>
  <r>
    <x v="403"/>
    <s v="Router Wi-Fi Premium"/>
    <s v="Elektronika"/>
    <x v="18"/>
    <n v="1"/>
    <n v="388.61"/>
    <n v="388.61"/>
  </r>
  <r>
    <x v="403"/>
    <s v="Router Wi-Fi Premium"/>
    <s v="Elektronika"/>
    <x v="19"/>
    <n v="2"/>
    <n v="380.7"/>
    <n v="761.4"/>
  </r>
  <r>
    <x v="403"/>
    <s v="Router Wi-Fi Premium"/>
    <s v="Elektronika"/>
    <x v="20"/>
    <n v="5"/>
    <n v="380.73"/>
    <n v="1903.65"/>
  </r>
  <r>
    <x v="403"/>
    <s v="Router Wi-Fi Premium"/>
    <s v="Elektronika"/>
    <x v="21"/>
    <n v="4"/>
    <n v="379.35"/>
    <n v="1517.4"/>
  </r>
  <r>
    <x v="403"/>
    <s v="Router Wi-Fi Premium"/>
    <s v="Elektronika"/>
    <x v="22"/>
    <n v="6"/>
    <n v="384.28"/>
    <n v="2305.6799999999998"/>
  </r>
  <r>
    <x v="403"/>
    <s v="Router Wi-Fi Premium"/>
    <s v="Elektronika"/>
    <x v="23"/>
    <n v="4"/>
    <n v="405.95"/>
    <n v="1623.8"/>
  </r>
  <r>
    <x v="404"/>
    <s v="Wąż ogrodowy 20m Pro"/>
    <s v="Ogród"/>
    <x v="0"/>
    <n v="17"/>
    <n v="468.4"/>
    <n v="7962.7999999999993"/>
  </r>
  <r>
    <x v="404"/>
    <s v="Wąż ogrodowy 20m Pro"/>
    <s v="Ogród"/>
    <x v="1"/>
    <n v="14"/>
    <n v="446.83"/>
    <n v="6255.62"/>
  </r>
  <r>
    <x v="404"/>
    <s v="Wąż ogrodowy 20m Pro"/>
    <s v="Ogród"/>
    <x v="2"/>
    <n v="14"/>
    <n v="468.72"/>
    <n v="6562.08"/>
  </r>
  <r>
    <x v="404"/>
    <s v="Wąż ogrodowy 20m Pro"/>
    <s v="Ogród"/>
    <x v="3"/>
    <n v="17"/>
    <n v="441.68"/>
    <n v="7508.56"/>
  </r>
  <r>
    <x v="404"/>
    <s v="Wąż ogrodowy 20m Pro"/>
    <s v="Ogród"/>
    <x v="4"/>
    <n v="19"/>
    <n v="436.22"/>
    <n v="8288.18"/>
  </r>
  <r>
    <x v="404"/>
    <s v="Wąż ogrodowy 20m Pro"/>
    <s v="Ogród"/>
    <x v="5"/>
    <n v="23"/>
    <n v="435.36"/>
    <n v="10013.280000000001"/>
  </r>
  <r>
    <x v="404"/>
    <s v="Wąż ogrodowy 20m Pro"/>
    <s v="Ogród"/>
    <x v="6"/>
    <n v="18"/>
    <n v="468.74"/>
    <n v="8437.32"/>
  </r>
  <r>
    <x v="404"/>
    <s v="Wąż ogrodowy 20m Pro"/>
    <s v="Ogród"/>
    <x v="7"/>
    <n v="21"/>
    <n v="452.68"/>
    <n v="9506.2800000000007"/>
  </r>
  <r>
    <x v="404"/>
    <s v="Wąż ogrodowy 20m Pro"/>
    <s v="Ogród"/>
    <x v="8"/>
    <n v="20"/>
    <n v="449.68"/>
    <n v="8993.6"/>
  </r>
  <r>
    <x v="404"/>
    <s v="Wąż ogrodowy 20m Pro"/>
    <s v="Ogród"/>
    <x v="9"/>
    <n v="22"/>
    <n v="440.7"/>
    <n v="9695.4"/>
  </r>
  <r>
    <x v="404"/>
    <s v="Wąż ogrodowy 20m Pro"/>
    <s v="Ogród"/>
    <x v="10"/>
    <n v="19"/>
    <n v="463.41"/>
    <n v="8804.7900000000009"/>
  </r>
  <r>
    <x v="404"/>
    <s v="Wąż ogrodowy 20m Pro"/>
    <s v="Ogród"/>
    <x v="11"/>
    <n v="17"/>
    <n v="438.16"/>
    <n v="7448.72"/>
  </r>
  <r>
    <x v="404"/>
    <s v="Wąż ogrodowy 20m Pro"/>
    <s v="Ogród"/>
    <x v="12"/>
    <n v="16"/>
    <n v="460.32"/>
    <n v="7365.12"/>
  </r>
  <r>
    <x v="404"/>
    <s v="Wąż ogrodowy 20m Pro"/>
    <s v="Ogród"/>
    <x v="13"/>
    <n v="19"/>
    <n v="461.18"/>
    <n v="8762.42"/>
  </r>
  <r>
    <x v="404"/>
    <s v="Wąż ogrodowy 20m Pro"/>
    <s v="Ogród"/>
    <x v="14"/>
    <n v="20"/>
    <n v="448.67"/>
    <n v="8973.4"/>
  </r>
  <r>
    <x v="404"/>
    <s v="Wąż ogrodowy 20m Pro"/>
    <s v="Ogród"/>
    <x v="15"/>
    <n v="19"/>
    <n v="449.17"/>
    <n v="8534.23"/>
  </r>
  <r>
    <x v="404"/>
    <s v="Wąż ogrodowy 20m Pro"/>
    <s v="Ogród"/>
    <x v="16"/>
    <n v="21"/>
    <n v="449.26"/>
    <n v="9434.4599999999991"/>
  </r>
  <r>
    <x v="404"/>
    <s v="Wąż ogrodowy 20m Pro"/>
    <s v="Ogród"/>
    <x v="17"/>
    <n v="21"/>
    <n v="447.13"/>
    <n v="9389.73"/>
  </r>
  <r>
    <x v="404"/>
    <s v="Wąż ogrodowy 20m Pro"/>
    <s v="Ogród"/>
    <x v="18"/>
    <n v="21"/>
    <n v="428.59"/>
    <n v="9000.39"/>
  </r>
  <r>
    <x v="404"/>
    <s v="Wąż ogrodowy 20m Pro"/>
    <s v="Ogród"/>
    <x v="19"/>
    <n v="20"/>
    <n v="434.63"/>
    <n v="8692.6"/>
  </r>
  <r>
    <x v="404"/>
    <s v="Wąż ogrodowy 20m Pro"/>
    <s v="Ogród"/>
    <x v="20"/>
    <n v="23"/>
    <n v="431.96"/>
    <n v="9935.08"/>
  </r>
  <r>
    <x v="404"/>
    <s v="Wąż ogrodowy 20m Pro"/>
    <s v="Ogród"/>
    <x v="21"/>
    <n v="19"/>
    <n v="463.36"/>
    <n v="8803.84"/>
  </r>
  <r>
    <x v="404"/>
    <s v="Wąż ogrodowy 20m Pro"/>
    <s v="Ogród"/>
    <x v="22"/>
    <n v="19"/>
    <n v="429.09"/>
    <n v="8152.7099999999991"/>
  </r>
  <r>
    <x v="404"/>
    <s v="Wąż ogrodowy 20m Pro"/>
    <s v="Ogród"/>
    <x v="23"/>
    <n v="21"/>
    <n v="434.14"/>
    <n v="9116.94"/>
  </r>
  <r>
    <x v="405"/>
    <s v="Żel pod prysznic"/>
    <s v="Kosmetyki"/>
    <x v="0"/>
    <n v="37"/>
    <n v="96.33"/>
    <n v="3564.21"/>
  </r>
  <r>
    <x v="405"/>
    <s v="Żel pod prysznic"/>
    <s v="Kosmetyki"/>
    <x v="1"/>
    <n v="45"/>
    <n v="94.75"/>
    <n v="4263.75"/>
  </r>
  <r>
    <x v="405"/>
    <s v="Żel pod prysznic"/>
    <s v="Kosmetyki"/>
    <x v="2"/>
    <n v="24"/>
    <n v="92.24"/>
    <n v="2213.7599999999998"/>
  </r>
  <r>
    <x v="405"/>
    <s v="Żel pod prysznic"/>
    <s v="Kosmetyki"/>
    <x v="3"/>
    <n v="23"/>
    <n v="94.85"/>
    <n v="2181.5499999999997"/>
  </r>
  <r>
    <x v="405"/>
    <s v="Żel pod prysznic"/>
    <s v="Kosmetyki"/>
    <x v="4"/>
    <n v="0"/>
    <n v="92.7"/>
    <n v="0"/>
  </r>
  <r>
    <x v="405"/>
    <s v="Żel pod prysznic"/>
    <s v="Kosmetyki"/>
    <x v="5"/>
    <n v="22"/>
    <n v="95.4"/>
    <n v="2098.8000000000002"/>
  </r>
  <r>
    <x v="405"/>
    <s v="Żel pod prysznic"/>
    <s v="Kosmetyki"/>
    <x v="6"/>
    <n v="29"/>
    <n v="90.97"/>
    <n v="2638.13"/>
  </r>
  <r>
    <x v="405"/>
    <s v="Żel pod prysznic"/>
    <s v="Kosmetyki"/>
    <x v="7"/>
    <n v="21"/>
    <n v="90.63"/>
    <n v="1903.23"/>
  </r>
  <r>
    <x v="405"/>
    <s v="Żel pod prysznic"/>
    <s v="Kosmetyki"/>
    <x v="8"/>
    <n v="6"/>
    <n v="93.5"/>
    <n v="561"/>
  </r>
  <r>
    <x v="405"/>
    <s v="Żel pod prysznic"/>
    <s v="Kosmetyki"/>
    <x v="9"/>
    <n v="17"/>
    <n v="95.47"/>
    <n v="1622.99"/>
  </r>
  <r>
    <x v="405"/>
    <s v="Żel pod prysznic"/>
    <s v="Kosmetyki"/>
    <x v="10"/>
    <n v="0"/>
    <n v="94.28"/>
    <n v="0"/>
  </r>
  <r>
    <x v="405"/>
    <s v="Żel pod prysznic"/>
    <s v="Kosmetyki"/>
    <x v="11"/>
    <n v="39"/>
    <n v="98.37"/>
    <n v="3836.4300000000003"/>
  </r>
  <r>
    <x v="405"/>
    <s v="Żel pod prysznic"/>
    <s v="Kosmetyki"/>
    <x v="12"/>
    <n v="32"/>
    <n v="90.28"/>
    <n v="2888.96"/>
  </r>
  <r>
    <x v="405"/>
    <s v="Żel pod prysznic"/>
    <s v="Kosmetyki"/>
    <x v="13"/>
    <n v="0"/>
    <n v="96.63"/>
    <n v="0"/>
  </r>
  <r>
    <x v="405"/>
    <s v="Żel pod prysznic"/>
    <s v="Kosmetyki"/>
    <x v="14"/>
    <n v="30"/>
    <n v="95.41"/>
    <n v="2862.2999999999997"/>
  </r>
  <r>
    <x v="405"/>
    <s v="Żel pod prysznic"/>
    <s v="Kosmetyki"/>
    <x v="15"/>
    <n v="0"/>
    <n v="97.23"/>
    <n v="0"/>
  </r>
  <r>
    <x v="405"/>
    <s v="Żel pod prysznic"/>
    <s v="Kosmetyki"/>
    <x v="16"/>
    <n v="58"/>
    <n v="91.93"/>
    <n v="5331.9400000000005"/>
  </r>
  <r>
    <x v="405"/>
    <s v="Żel pod prysznic"/>
    <s v="Kosmetyki"/>
    <x v="17"/>
    <n v="11"/>
    <n v="97.23"/>
    <n v="1069.53"/>
  </r>
  <r>
    <x v="405"/>
    <s v="Żel pod prysznic"/>
    <s v="Kosmetyki"/>
    <x v="18"/>
    <n v="36"/>
    <n v="93.16"/>
    <n v="3353.7599999999998"/>
  </r>
  <r>
    <x v="405"/>
    <s v="Żel pod prysznic"/>
    <s v="Kosmetyki"/>
    <x v="19"/>
    <n v="3"/>
    <n v="95.58"/>
    <n v="286.74"/>
  </r>
  <r>
    <x v="405"/>
    <s v="Żel pod prysznic"/>
    <s v="Kosmetyki"/>
    <x v="20"/>
    <n v="3"/>
    <n v="93.18"/>
    <n v="279.54000000000002"/>
  </r>
  <r>
    <x v="405"/>
    <s v="Żel pod prysznic"/>
    <s v="Kosmetyki"/>
    <x v="21"/>
    <n v="28"/>
    <n v="94.91"/>
    <n v="2657.48"/>
  </r>
  <r>
    <x v="405"/>
    <s v="Żel pod prysznic"/>
    <s v="Kosmetyki"/>
    <x v="22"/>
    <n v="18"/>
    <n v="96.02"/>
    <n v="1728.36"/>
  </r>
  <r>
    <x v="405"/>
    <s v="Żel pod prysznic"/>
    <s v="Kosmetyki"/>
    <x v="23"/>
    <n v="16"/>
    <n v="93.71"/>
    <n v="1499.36"/>
  </r>
  <r>
    <x v="406"/>
    <s v="Oliwa z oliwek 500ml"/>
    <s v="Spożywcze"/>
    <x v="0"/>
    <n v="1"/>
    <n v="6.84"/>
    <n v="6.84"/>
  </r>
  <r>
    <x v="406"/>
    <s v="Oliwa z oliwek 500ml"/>
    <s v="Spożywcze"/>
    <x v="1"/>
    <n v="1"/>
    <n v="6.63"/>
    <n v="6.63"/>
  </r>
  <r>
    <x v="406"/>
    <s v="Oliwa z oliwek 500ml"/>
    <s v="Spożywcze"/>
    <x v="2"/>
    <n v="1"/>
    <n v="6.95"/>
    <n v="6.95"/>
  </r>
  <r>
    <x v="406"/>
    <s v="Oliwa z oliwek 500ml"/>
    <s v="Spożywcze"/>
    <x v="3"/>
    <n v="1"/>
    <n v="6.81"/>
    <n v="6.81"/>
  </r>
  <r>
    <x v="406"/>
    <s v="Oliwa z oliwek 500ml"/>
    <s v="Spożywcze"/>
    <x v="4"/>
    <n v="1"/>
    <n v="6.61"/>
    <n v="6.61"/>
  </r>
  <r>
    <x v="406"/>
    <s v="Oliwa z oliwek 500ml"/>
    <s v="Spożywcze"/>
    <x v="5"/>
    <n v="1"/>
    <n v="6.62"/>
    <n v="6.62"/>
  </r>
  <r>
    <x v="406"/>
    <s v="Oliwa z oliwek 500ml"/>
    <s v="Spożywcze"/>
    <x v="6"/>
    <n v="1"/>
    <n v="6.62"/>
    <n v="6.62"/>
  </r>
  <r>
    <x v="406"/>
    <s v="Oliwa z oliwek 500ml"/>
    <s v="Spożywcze"/>
    <x v="7"/>
    <n v="1"/>
    <n v="6.97"/>
    <n v="6.97"/>
  </r>
  <r>
    <x v="406"/>
    <s v="Oliwa z oliwek 500ml"/>
    <s v="Spożywcze"/>
    <x v="8"/>
    <n v="1"/>
    <n v="6.44"/>
    <n v="6.44"/>
  </r>
  <r>
    <x v="406"/>
    <s v="Oliwa z oliwek 500ml"/>
    <s v="Spożywcze"/>
    <x v="9"/>
    <n v="1"/>
    <n v="6.51"/>
    <n v="6.51"/>
  </r>
  <r>
    <x v="406"/>
    <s v="Oliwa z oliwek 500ml"/>
    <s v="Spożywcze"/>
    <x v="10"/>
    <n v="1"/>
    <n v="6.62"/>
    <n v="6.62"/>
  </r>
  <r>
    <x v="406"/>
    <s v="Oliwa z oliwek 500ml"/>
    <s v="Spożywcze"/>
    <x v="11"/>
    <n v="1"/>
    <n v="6.83"/>
    <n v="6.83"/>
  </r>
  <r>
    <x v="406"/>
    <s v="Oliwa z oliwek 500ml"/>
    <s v="Spożywcze"/>
    <x v="12"/>
    <n v="1"/>
    <n v="6.61"/>
    <n v="6.61"/>
  </r>
  <r>
    <x v="406"/>
    <s v="Oliwa z oliwek 500ml"/>
    <s v="Spożywcze"/>
    <x v="13"/>
    <n v="1"/>
    <n v="6.67"/>
    <n v="6.67"/>
  </r>
  <r>
    <x v="406"/>
    <s v="Oliwa z oliwek 500ml"/>
    <s v="Spożywcze"/>
    <x v="14"/>
    <n v="1"/>
    <n v="6.38"/>
    <n v="6.38"/>
  </r>
  <r>
    <x v="406"/>
    <s v="Oliwa z oliwek 500ml"/>
    <s v="Spożywcze"/>
    <x v="15"/>
    <n v="1"/>
    <n v="6.58"/>
    <n v="6.58"/>
  </r>
  <r>
    <x v="406"/>
    <s v="Oliwa z oliwek 500ml"/>
    <s v="Spożywcze"/>
    <x v="16"/>
    <n v="1"/>
    <n v="6.45"/>
    <n v="6.45"/>
  </r>
  <r>
    <x v="406"/>
    <s v="Oliwa z oliwek 500ml"/>
    <s v="Spożywcze"/>
    <x v="17"/>
    <n v="1"/>
    <n v="6.61"/>
    <n v="6.61"/>
  </r>
  <r>
    <x v="406"/>
    <s v="Oliwa z oliwek 500ml"/>
    <s v="Spożywcze"/>
    <x v="18"/>
    <n v="1"/>
    <n v="6.41"/>
    <n v="6.41"/>
  </r>
  <r>
    <x v="406"/>
    <s v="Oliwa z oliwek 500ml"/>
    <s v="Spożywcze"/>
    <x v="19"/>
    <n v="1"/>
    <n v="6.76"/>
    <n v="6.76"/>
  </r>
  <r>
    <x v="406"/>
    <s v="Oliwa z oliwek 500ml"/>
    <s v="Spożywcze"/>
    <x v="20"/>
    <n v="2"/>
    <n v="6.63"/>
    <n v="13.26"/>
  </r>
  <r>
    <x v="406"/>
    <s v="Oliwa z oliwek 500ml"/>
    <s v="Spożywcze"/>
    <x v="21"/>
    <n v="1"/>
    <n v="6.96"/>
    <n v="6.96"/>
  </r>
  <r>
    <x v="406"/>
    <s v="Oliwa z oliwek 500ml"/>
    <s v="Spożywcze"/>
    <x v="22"/>
    <n v="1"/>
    <n v="6.97"/>
    <n v="6.97"/>
  </r>
  <r>
    <x v="406"/>
    <s v="Oliwa z oliwek 500ml"/>
    <s v="Spożywcze"/>
    <x v="23"/>
    <n v="1"/>
    <n v="6.37"/>
    <n v="6.37"/>
  </r>
  <r>
    <x v="407"/>
    <s v="Odtwarzacz Blu-ray Mini"/>
    <s v="RTV"/>
    <x v="0"/>
    <n v="1"/>
    <n v="1818.53"/>
    <n v="1818.53"/>
  </r>
  <r>
    <x v="407"/>
    <s v="Odtwarzacz Blu-ray Mini"/>
    <s v="RTV"/>
    <x v="1"/>
    <n v="1"/>
    <n v="1901.16"/>
    <n v="1901.16"/>
  </r>
  <r>
    <x v="407"/>
    <s v="Odtwarzacz Blu-ray Mini"/>
    <s v="RTV"/>
    <x v="2"/>
    <n v="1"/>
    <n v="1942.14"/>
    <n v="1942.14"/>
  </r>
  <r>
    <x v="407"/>
    <s v="Odtwarzacz Blu-ray Mini"/>
    <s v="RTV"/>
    <x v="3"/>
    <n v="1"/>
    <n v="1975.24"/>
    <n v="1975.24"/>
  </r>
  <r>
    <x v="407"/>
    <s v="Odtwarzacz Blu-ray Mini"/>
    <s v="RTV"/>
    <x v="4"/>
    <n v="1"/>
    <n v="1819.73"/>
    <n v="1819.73"/>
  </r>
  <r>
    <x v="407"/>
    <s v="Odtwarzacz Blu-ray Mini"/>
    <s v="RTV"/>
    <x v="5"/>
    <n v="1"/>
    <n v="1883.7"/>
    <n v="1883.7"/>
  </r>
  <r>
    <x v="407"/>
    <s v="Odtwarzacz Blu-ray Mini"/>
    <s v="RTV"/>
    <x v="6"/>
    <n v="1"/>
    <n v="1879.91"/>
    <n v="1879.91"/>
  </r>
  <r>
    <x v="407"/>
    <s v="Odtwarzacz Blu-ray Mini"/>
    <s v="RTV"/>
    <x v="7"/>
    <n v="1"/>
    <n v="1823.85"/>
    <n v="1823.85"/>
  </r>
  <r>
    <x v="407"/>
    <s v="Odtwarzacz Blu-ray Mini"/>
    <s v="RTV"/>
    <x v="8"/>
    <n v="1"/>
    <n v="1956.31"/>
    <n v="1956.31"/>
  </r>
  <r>
    <x v="407"/>
    <s v="Odtwarzacz Blu-ray Mini"/>
    <s v="RTV"/>
    <x v="9"/>
    <n v="1"/>
    <n v="1901.51"/>
    <n v="1901.51"/>
  </r>
  <r>
    <x v="407"/>
    <s v="Odtwarzacz Blu-ray Mini"/>
    <s v="RTV"/>
    <x v="10"/>
    <n v="1"/>
    <n v="1885.14"/>
    <n v="1885.14"/>
  </r>
  <r>
    <x v="407"/>
    <s v="Odtwarzacz Blu-ray Mini"/>
    <s v="RTV"/>
    <x v="11"/>
    <n v="1"/>
    <n v="1898.25"/>
    <n v="1898.25"/>
  </r>
  <r>
    <x v="407"/>
    <s v="Odtwarzacz Blu-ray Mini"/>
    <s v="RTV"/>
    <x v="12"/>
    <n v="1"/>
    <n v="1823.28"/>
    <n v="1823.28"/>
  </r>
  <r>
    <x v="407"/>
    <s v="Odtwarzacz Blu-ray Mini"/>
    <s v="RTV"/>
    <x v="13"/>
    <n v="1"/>
    <n v="1866.11"/>
    <n v="1866.11"/>
  </r>
  <r>
    <x v="407"/>
    <s v="Odtwarzacz Blu-ray Mini"/>
    <s v="RTV"/>
    <x v="14"/>
    <n v="1"/>
    <n v="1845.19"/>
    <n v="1845.19"/>
  </r>
  <r>
    <x v="407"/>
    <s v="Odtwarzacz Blu-ray Mini"/>
    <s v="RTV"/>
    <x v="15"/>
    <n v="1"/>
    <n v="1955.21"/>
    <n v="1955.21"/>
  </r>
  <r>
    <x v="407"/>
    <s v="Odtwarzacz Blu-ray Mini"/>
    <s v="RTV"/>
    <x v="16"/>
    <n v="1"/>
    <n v="1844.76"/>
    <n v="1844.76"/>
  </r>
  <r>
    <x v="407"/>
    <s v="Odtwarzacz Blu-ray Mini"/>
    <s v="RTV"/>
    <x v="17"/>
    <n v="1"/>
    <n v="1923.4"/>
    <n v="1923.4"/>
  </r>
  <r>
    <x v="407"/>
    <s v="Odtwarzacz Blu-ray Mini"/>
    <s v="RTV"/>
    <x v="18"/>
    <n v="1"/>
    <n v="1899.08"/>
    <n v="1899.08"/>
  </r>
  <r>
    <x v="407"/>
    <s v="Odtwarzacz Blu-ray Mini"/>
    <s v="RTV"/>
    <x v="19"/>
    <n v="1"/>
    <n v="1962.06"/>
    <n v="1962.06"/>
  </r>
  <r>
    <x v="407"/>
    <s v="Odtwarzacz Blu-ray Mini"/>
    <s v="RTV"/>
    <x v="20"/>
    <n v="1"/>
    <n v="1838.61"/>
    <n v="1838.61"/>
  </r>
  <r>
    <x v="407"/>
    <s v="Odtwarzacz Blu-ray Mini"/>
    <s v="RTV"/>
    <x v="21"/>
    <n v="1"/>
    <n v="1831.58"/>
    <n v="1831.58"/>
  </r>
  <r>
    <x v="407"/>
    <s v="Odtwarzacz Blu-ray Mini"/>
    <s v="RTV"/>
    <x v="22"/>
    <n v="1"/>
    <n v="1898.97"/>
    <n v="1898.97"/>
  </r>
  <r>
    <x v="407"/>
    <s v="Odtwarzacz Blu-ray Mini"/>
    <s v="RTV"/>
    <x v="23"/>
    <n v="1"/>
    <n v="1948.34"/>
    <n v="1948.34"/>
  </r>
  <r>
    <x v="408"/>
    <s v="Toster Pro"/>
    <s v="AGD"/>
    <x v="0"/>
    <n v="37"/>
    <n v="94.28"/>
    <n v="3488.36"/>
  </r>
  <r>
    <x v="408"/>
    <s v="Toster Pro"/>
    <s v="AGD"/>
    <x v="1"/>
    <n v="0"/>
    <n v="88.86"/>
    <n v="0"/>
  </r>
  <r>
    <x v="408"/>
    <s v="Toster Pro"/>
    <s v="AGD"/>
    <x v="2"/>
    <n v="4"/>
    <n v="88.13"/>
    <n v="352.52"/>
  </r>
  <r>
    <x v="408"/>
    <s v="Toster Pro"/>
    <s v="AGD"/>
    <x v="3"/>
    <n v="93"/>
    <n v="92.65"/>
    <n v="8616.4500000000007"/>
  </r>
  <r>
    <x v="408"/>
    <s v="Toster Pro"/>
    <s v="AGD"/>
    <x v="4"/>
    <n v="0"/>
    <n v="95.05"/>
    <n v="0"/>
  </r>
  <r>
    <x v="408"/>
    <s v="Toster Pro"/>
    <s v="AGD"/>
    <x v="5"/>
    <n v="98"/>
    <n v="93.01"/>
    <n v="9114.9800000000014"/>
  </r>
  <r>
    <x v="408"/>
    <s v="Toster Pro"/>
    <s v="AGD"/>
    <x v="6"/>
    <n v="27"/>
    <n v="94.76"/>
    <n v="2558.52"/>
  </r>
  <r>
    <x v="408"/>
    <s v="Toster Pro"/>
    <s v="AGD"/>
    <x v="7"/>
    <n v="64"/>
    <n v="96.13"/>
    <n v="6152.32"/>
  </r>
  <r>
    <x v="408"/>
    <s v="Toster Pro"/>
    <s v="AGD"/>
    <x v="8"/>
    <n v="73"/>
    <n v="90.52"/>
    <n v="6607.96"/>
  </r>
  <r>
    <x v="408"/>
    <s v="Toster Pro"/>
    <s v="AGD"/>
    <x v="9"/>
    <n v="0"/>
    <n v="94.44"/>
    <n v="0"/>
  </r>
  <r>
    <x v="408"/>
    <s v="Toster Pro"/>
    <s v="AGD"/>
    <x v="10"/>
    <n v="64"/>
    <n v="89.53"/>
    <n v="5729.92"/>
  </r>
  <r>
    <x v="408"/>
    <s v="Toster Pro"/>
    <s v="AGD"/>
    <x v="11"/>
    <n v="40"/>
    <n v="94.54"/>
    <n v="3781.6000000000004"/>
  </r>
  <r>
    <x v="408"/>
    <s v="Toster Pro"/>
    <s v="AGD"/>
    <x v="12"/>
    <n v="7"/>
    <n v="95.38"/>
    <n v="667.66"/>
  </r>
  <r>
    <x v="408"/>
    <s v="Toster Pro"/>
    <s v="AGD"/>
    <x v="13"/>
    <n v="23"/>
    <n v="93.56"/>
    <n v="2151.88"/>
  </r>
  <r>
    <x v="408"/>
    <s v="Toster Pro"/>
    <s v="AGD"/>
    <x v="14"/>
    <n v="94"/>
    <n v="92.43"/>
    <n v="8688.42"/>
  </r>
  <r>
    <x v="408"/>
    <s v="Toster Pro"/>
    <s v="AGD"/>
    <x v="15"/>
    <n v="48"/>
    <n v="92.91"/>
    <n v="4459.68"/>
  </r>
  <r>
    <x v="408"/>
    <s v="Toster Pro"/>
    <s v="AGD"/>
    <x v="16"/>
    <n v="90"/>
    <n v="92.34"/>
    <n v="8310.6"/>
  </r>
  <r>
    <x v="408"/>
    <s v="Toster Pro"/>
    <s v="AGD"/>
    <x v="17"/>
    <n v="94"/>
    <n v="95.54"/>
    <n v="8980.76"/>
  </r>
  <r>
    <x v="408"/>
    <s v="Toster Pro"/>
    <s v="AGD"/>
    <x v="18"/>
    <n v="46"/>
    <n v="96.1"/>
    <n v="4420.5999999999995"/>
  </r>
  <r>
    <x v="408"/>
    <s v="Toster Pro"/>
    <s v="AGD"/>
    <x v="19"/>
    <n v="0"/>
    <n v="89.62"/>
    <n v="0"/>
  </r>
  <r>
    <x v="408"/>
    <s v="Toster Pro"/>
    <s v="AGD"/>
    <x v="20"/>
    <n v="0"/>
    <n v="93.1"/>
    <n v="0"/>
  </r>
  <r>
    <x v="408"/>
    <s v="Toster Pro"/>
    <s v="AGD"/>
    <x v="21"/>
    <n v="12"/>
    <n v="93.53"/>
    <n v="1122.3600000000001"/>
  </r>
  <r>
    <x v="408"/>
    <s v="Toster Pro"/>
    <s v="AGD"/>
    <x v="22"/>
    <n v="81"/>
    <n v="89.68"/>
    <n v="7264.0800000000008"/>
  </r>
  <r>
    <x v="408"/>
    <s v="Toster Pro"/>
    <s v="AGD"/>
    <x v="23"/>
    <n v="45"/>
    <n v="94.95"/>
    <n v="4272.75"/>
  </r>
  <r>
    <x v="409"/>
    <s v="Wiertarka udarowa Pro"/>
    <s v="Narzędzia"/>
    <x v="0"/>
    <n v="9"/>
    <n v="231.12"/>
    <n v="2080.08"/>
  </r>
  <r>
    <x v="409"/>
    <s v="Wiertarka udarowa Pro"/>
    <s v="Narzędzia"/>
    <x v="1"/>
    <n v="10"/>
    <n v="230.41"/>
    <n v="2304.1"/>
  </r>
  <r>
    <x v="409"/>
    <s v="Wiertarka udarowa Pro"/>
    <s v="Narzędzia"/>
    <x v="2"/>
    <n v="8"/>
    <n v="216.04"/>
    <n v="1728.32"/>
  </r>
  <r>
    <x v="409"/>
    <s v="Wiertarka udarowa Pro"/>
    <s v="Narzędzia"/>
    <x v="3"/>
    <n v="10"/>
    <n v="216.64"/>
    <n v="2166.3999999999996"/>
  </r>
  <r>
    <x v="409"/>
    <s v="Wiertarka udarowa Pro"/>
    <s v="Narzędzia"/>
    <x v="4"/>
    <n v="11"/>
    <n v="227.5"/>
    <n v="2502.5"/>
  </r>
  <r>
    <x v="409"/>
    <s v="Wiertarka udarowa Pro"/>
    <s v="Narzędzia"/>
    <x v="5"/>
    <n v="12"/>
    <n v="233.6"/>
    <n v="2803.2"/>
  </r>
  <r>
    <x v="409"/>
    <s v="Wiertarka udarowa Pro"/>
    <s v="Narzędzia"/>
    <x v="6"/>
    <n v="11"/>
    <n v="215.8"/>
    <n v="2373.8000000000002"/>
  </r>
  <r>
    <x v="409"/>
    <s v="Wiertarka udarowa Pro"/>
    <s v="Narzędzia"/>
    <x v="7"/>
    <n v="9"/>
    <n v="224.02"/>
    <n v="2016.18"/>
  </r>
  <r>
    <x v="409"/>
    <s v="Wiertarka udarowa Pro"/>
    <s v="Narzędzia"/>
    <x v="8"/>
    <n v="10"/>
    <n v="232.67"/>
    <n v="2326.6999999999998"/>
  </r>
  <r>
    <x v="409"/>
    <s v="Wiertarka udarowa Pro"/>
    <s v="Narzędzia"/>
    <x v="9"/>
    <n v="12"/>
    <n v="217.34"/>
    <n v="2608.08"/>
  </r>
  <r>
    <x v="409"/>
    <s v="Wiertarka udarowa Pro"/>
    <s v="Narzędzia"/>
    <x v="10"/>
    <n v="10"/>
    <n v="227.38"/>
    <n v="2273.8000000000002"/>
  </r>
  <r>
    <x v="409"/>
    <s v="Wiertarka udarowa Pro"/>
    <s v="Narzędzia"/>
    <x v="11"/>
    <n v="8"/>
    <n v="224.02"/>
    <n v="1792.16"/>
  </r>
  <r>
    <x v="409"/>
    <s v="Wiertarka udarowa Pro"/>
    <s v="Narzędzia"/>
    <x v="12"/>
    <n v="9"/>
    <n v="228.46"/>
    <n v="2056.14"/>
  </r>
  <r>
    <x v="409"/>
    <s v="Wiertarka udarowa Pro"/>
    <s v="Narzędzia"/>
    <x v="13"/>
    <n v="10"/>
    <n v="230.1"/>
    <n v="2301"/>
  </r>
  <r>
    <x v="409"/>
    <s v="Wiertarka udarowa Pro"/>
    <s v="Narzędzia"/>
    <x v="14"/>
    <n v="10"/>
    <n v="225.62"/>
    <n v="2256.1999999999998"/>
  </r>
  <r>
    <x v="409"/>
    <s v="Wiertarka udarowa Pro"/>
    <s v="Narzędzia"/>
    <x v="15"/>
    <n v="12"/>
    <n v="222.91"/>
    <n v="2674.92"/>
  </r>
  <r>
    <x v="409"/>
    <s v="Wiertarka udarowa Pro"/>
    <s v="Narzędzia"/>
    <x v="16"/>
    <n v="11"/>
    <n v="231.86"/>
    <n v="2550.46"/>
  </r>
  <r>
    <x v="409"/>
    <s v="Wiertarka udarowa Pro"/>
    <s v="Narzędzia"/>
    <x v="17"/>
    <n v="13"/>
    <n v="217.07"/>
    <n v="2821.91"/>
  </r>
  <r>
    <x v="409"/>
    <s v="Wiertarka udarowa Pro"/>
    <s v="Narzędzia"/>
    <x v="18"/>
    <n v="13"/>
    <n v="221.54"/>
    <n v="2880.02"/>
  </r>
  <r>
    <x v="409"/>
    <s v="Wiertarka udarowa Pro"/>
    <s v="Narzędzia"/>
    <x v="19"/>
    <n v="14"/>
    <n v="231.84"/>
    <n v="3245.76"/>
  </r>
  <r>
    <x v="409"/>
    <s v="Wiertarka udarowa Pro"/>
    <s v="Narzędzia"/>
    <x v="20"/>
    <n v="15"/>
    <n v="213.46"/>
    <n v="3201.9"/>
  </r>
  <r>
    <x v="409"/>
    <s v="Wiertarka udarowa Pro"/>
    <s v="Narzędzia"/>
    <x v="21"/>
    <n v="13"/>
    <n v="216.73"/>
    <n v="2817.49"/>
  </r>
  <r>
    <x v="409"/>
    <s v="Wiertarka udarowa Pro"/>
    <s v="Narzędzia"/>
    <x v="22"/>
    <n v="12"/>
    <n v="217.83"/>
    <n v="2613.96"/>
  </r>
  <r>
    <x v="409"/>
    <s v="Wiertarka udarowa Pro"/>
    <s v="Narzędzia"/>
    <x v="23"/>
    <n v="12"/>
    <n v="216.37"/>
    <n v="2596.44"/>
  </r>
  <r>
    <x v="410"/>
    <s v="Sandały letnie"/>
    <s v="Obuwie"/>
    <x v="0"/>
    <n v="3"/>
    <n v="162.63999999999999"/>
    <n v="487.91999999999996"/>
  </r>
  <r>
    <x v="410"/>
    <s v="Sandały letnie"/>
    <s v="Obuwie"/>
    <x v="1"/>
    <n v="3"/>
    <n v="158.78"/>
    <n v="476.34000000000003"/>
  </r>
  <r>
    <x v="410"/>
    <s v="Sandały letnie"/>
    <s v="Obuwie"/>
    <x v="2"/>
    <n v="3"/>
    <n v="161.56"/>
    <n v="484.68"/>
  </r>
  <r>
    <x v="410"/>
    <s v="Sandały letnie"/>
    <s v="Obuwie"/>
    <x v="3"/>
    <n v="6"/>
    <n v="166.4"/>
    <n v="998.40000000000009"/>
  </r>
  <r>
    <x v="410"/>
    <s v="Sandały letnie"/>
    <s v="Obuwie"/>
    <x v="4"/>
    <n v="7"/>
    <n v="157.47999999999999"/>
    <n v="1102.3599999999999"/>
  </r>
  <r>
    <x v="410"/>
    <s v="Sandały letnie"/>
    <s v="Obuwie"/>
    <x v="5"/>
    <n v="9"/>
    <n v="166.96"/>
    <n v="1502.64"/>
  </r>
  <r>
    <x v="410"/>
    <s v="Sandały letnie"/>
    <s v="Obuwie"/>
    <x v="6"/>
    <n v="11"/>
    <n v="158.5"/>
    <n v="1743.5"/>
  </r>
  <r>
    <x v="410"/>
    <s v="Sandały letnie"/>
    <s v="Obuwie"/>
    <x v="7"/>
    <n v="13"/>
    <n v="167.44"/>
    <n v="2176.7199999999998"/>
  </r>
  <r>
    <x v="410"/>
    <s v="Sandały letnie"/>
    <s v="Obuwie"/>
    <x v="8"/>
    <n v="10"/>
    <n v="165.94"/>
    <n v="1659.4"/>
  </r>
  <r>
    <x v="410"/>
    <s v="Sandały letnie"/>
    <s v="Obuwie"/>
    <x v="9"/>
    <n v="11"/>
    <n v="172.23"/>
    <n v="1894.53"/>
  </r>
  <r>
    <x v="410"/>
    <s v="Sandały letnie"/>
    <s v="Obuwie"/>
    <x v="10"/>
    <n v="7"/>
    <n v="170.13"/>
    <n v="1190.9099999999999"/>
  </r>
  <r>
    <x v="410"/>
    <s v="Sandały letnie"/>
    <s v="Obuwie"/>
    <x v="11"/>
    <n v="5"/>
    <n v="172.68"/>
    <n v="863.40000000000009"/>
  </r>
  <r>
    <x v="410"/>
    <s v="Sandały letnie"/>
    <s v="Obuwie"/>
    <x v="12"/>
    <n v="5"/>
    <n v="168.32"/>
    <n v="841.59999999999991"/>
  </r>
  <r>
    <x v="410"/>
    <s v="Sandały letnie"/>
    <s v="Obuwie"/>
    <x v="13"/>
    <n v="2"/>
    <n v="167.04"/>
    <n v="334.08"/>
  </r>
  <r>
    <x v="410"/>
    <s v="Sandały letnie"/>
    <s v="Obuwie"/>
    <x v="14"/>
    <n v="3"/>
    <n v="163.49"/>
    <n v="490.47"/>
  </r>
  <r>
    <x v="410"/>
    <s v="Sandały letnie"/>
    <s v="Obuwie"/>
    <x v="15"/>
    <n v="4"/>
    <n v="157.57"/>
    <n v="630.28"/>
  </r>
  <r>
    <x v="410"/>
    <s v="Sandały letnie"/>
    <s v="Obuwie"/>
    <x v="16"/>
    <n v="7"/>
    <n v="173.63"/>
    <n v="1215.4099999999999"/>
  </r>
  <r>
    <x v="410"/>
    <s v="Sandały letnie"/>
    <s v="Obuwie"/>
    <x v="17"/>
    <n v="8"/>
    <n v="158.22"/>
    <n v="1265.76"/>
  </r>
  <r>
    <x v="410"/>
    <s v="Sandały letnie"/>
    <s v="Obuwie"/>
    <x v="18"/>
    <n v="15"/>
    <n v="159.54"/>
    <n v="2393.1"/>
  </r>
  <r>
    <x v="410"/>
    <s v="Sandały letnie"/>
    <s v="Obuwie"/>
    <x v="19"/>
    <n v="16"/>
    <n v="171.49"/>
    <n v="2743.84"/>
  </r>
  <r>
    <x v="410"/>
    <s v="Sandały letnie"/>
    <s v="Obuwie"/>
    <x v="20"/>
    <n v="15"/>
    <n v="166.32"/>
    <n v="2494.7999999999997"/>
  </r>
  <r>
    <x v="410"/>
    <s v="Sandały letnie"/>
    <s v="Obuwie"/>
    <x v="21"/>
    <n v="9"/>
    <n v="167.82"/>
    <n v="1510.3799999999999"/>
  </r>
  <r>
    <x v="410"/>
    <s v="Sandały letnie"/>
    <s v="Obuwie"/>
    <x v="22"/>
    <n v="12"/>
    <n v="165.12"/>
    <n v="1981.44"/>
  </r>
  <r>
    <x v="410"/>
    <s v="Sandały letnie"/>
    <s v="Obuwie"/>
    <x v="23"/>
    <n v="6"/>
    <n v="158.61000000000001"/>
    <n v="951.66000000000008"/>
  </r>
  <r>
    <x v="411"/>
    <s v="Żel pod prysznic Mini"/>
    <s v="Kosmetyki"/>
    <x v="0"/>
    <n v="24"/>
    <n v="77.75"/>
    <n v="1866"/>
  </r>
  <r>
    <x v="411"/>
    <s v="Żel pod prysznic Mini"/>
    <s v="Kosmetyki"/>
    <x v="1"/>
    <n v="41"/>
    <n v="72.819999999999993"/>
    <n v="2985.62"/>
  </r>
  <r>
    <x v="411"/>
    <s v="Żel pod prysznic Mini"/>
    <s v="Kosmetyki"/>
    <x v="2"/>
    <n v="43"/>
    <n v="72.69"/>
    <n v="3125.67"/>
  </r>
  <r>
    <x v="411"/>
    <s v="Żel pod prysznic Mini"/>
    <s v="Kosmetyki"/>
    <x v="3"/>
    <n v="34"/>
    <n v="78.78"/>
    <n v="2678.52"/>
  </r>
  <r>
    <x v="411"/>
    <s v="Żel pod prysznic Mini"/>
    <s v="Kosmetyki"/>
    <x v="4"/>
    <n v="33"/>
    <n v="72.62"/>
    <n v="2396.46"/>
  </r>
  <r>
    <x v="411"/>
    <s v="Żel pod prysznic Mini"/>
    <s v="Kosmetyki"/>
    <x v="5"/>
    <n v="17"/>
    <n v="72.16"/>
    <n v="1226.72"/>
  </r>
  <r>
    <x v="411"/>
    <s v="Żel pod prysznic Mini"/>
    <s v="Kosmetyki"/>
    <x v="6"/>
    <n v="10"/>
    <n v="77.400000000000006"/>
    <n v="774"/>
  </r>
  <r>
    <x v="411"/>
    <s v="Żel pod prysznic Mini"/>
    <s v="Kosmetyki"/>
    <x v="7"/>
    <n v="5"/>
    <n v="74.73"/>
    <n v="373.65000000000003"/>
  </r>
  <r>
    <x v="411"/>
    <s v="Żel pod prysznic Mini"/>
    <s v="Kosmetyki"/>
    <x v="8"/>
    <n v="2"/>
    <n v="74.709999999999994"/>
    <n v="149.41999999999999"/>
  </r>
  <r>
    <x v="411"/>
    <s v="Żel pod prysznic Mini"/>
    <s v="Kosmetyki"/>
    <x v="9"/>
    <n v="14"/>
    <n v="78.33"/>
    <n v="1096.6199999999999"/>
  </r>
  <r>
    <x v="411"/>
    <s v="Żel pod prysznic Mini"/>
    <s v="Kosmetyki"/>
    <x v="10"/>
    <n v="18"/>
    <n v="75.03"/>
    <n v="1350.54"/>
  </r>
  <r>
    <x v="411"/>
    <s v="Żel pod prysznic Mini"/>
    <s v="Kosmetyki"/>
    <x v="11"/>
    <n v="28"/>
    <n v="75.58"/>
    <n v="2116.2399999999998"/>
  </r>
  <r>
    <x v="411"/>
    <s v="Żel pod prysznic Mini"/>
    <s v="Kosmetyki"/>
    <x v="12"/>
    <n v="49"/>
    <n v="78.73"/>
    <n v="3857.77"/>
  </r>
  <r>
    <x v="411"/>
    <s v="Żel pod prysznic Mini"/>
    <s v="Kosmetyki"/>
    <x v="13"/>
    <n v="50"/>
    <n v="72.05"/>
    <n v="3602.5"/>
  </r>
  <r>
    <x v="411"/>
    <s v="Żel pod prysznic Mini"/>
    <s v="Kosmetyki"/>
    <x v="14"/>
    <n v="37"/>
    <n v="77.86"/>
    <n v="2880.82"/>
  </r>
  <r>
    <x v="411"/>
    <s v="Żel pod prysznic Mini"/>
    <s v="Kosmetyki"/>
    <x v="15"/>
    <n v="47"/>
    <n v="78.739999999999995"/>
    <n v="3700.7799999999997"/>
  </r>
  <r>
    <x v="411"/>
    <s v="Żel pod prysznic Mini"/>
    <s v="Kosmetyki"/>
    <x v="16"/>
    <n v="30"/>
    <n v="74.8"/>
    <n v="2244"/>
  </r>
  <r>
    <x v="411"/>
    <s v="Żel pod prysznic Mini"/>
    <s v="Kosmetyki"/>
    <x v="17"/>
    <n v="20"/>
    <n v="78.92"/>
    <n v="1578.4"/>
  </r>
  <r>
    <x v="411"/>
    <s v="Żel pod prysznic Mini"/>
    <s v="Kosmetyki"/>
    <x v="18"/>
    <n v="8"/>
    <n v="74.989999999999995"/>
    <n v="599.91999999999996"/>
  </r>
  <r>
    <x v="411"/>
    <s v="Żel pod prysznic Mini"/>
    <s v="Kosmetyki"/>
    <x v="19"/>
    <n v="7"/>
    <n v="76.36"/>
    <n v="534.52"/>
  </r>
  <r>
    <x v="411"/>
    <s v="Żel pod prysznic Mini"/>
    <s v="Kosmetyki"/>
    <x v="20"/>
    <n v="6"/>
    <n v="76.05"/>
    <n v="456.29999999999995"/>
  </r>
  <r>
    <x v="411"/>
    <s v="Żel pod prysznic Mini"/>
    <s v="Kosmetyki"/>
    <x v="21"/>
    <n v="10"/>
    <n v="73.37"/>
    <n v="733.7"/>
  </r>
  <r>
    <x v="411"/>
    <s v="Żel pod prysznic Mini"/>
    <s v="Kosmetyki"/>
    <x v="22"/>
    <n v="24"/>
    <n v="75.569999999999993"/>
    <n v="1813.6799999999998"/>
  </r>
  <r>
    <x v="411"/>
    <s v="Żel pod prysznic Mini"/>
    <s v="Kosmetyki"/>
    <x v="23"/>
    <n v="42"/>
    <n v="77.06"/>
    <n v="3236.52"/>
  </r>
  <r>
    <x v="412"/>
    <s v="Herbata czarna 100g Eco"/>
    <s v="Spożywcze"/>
    <x v="0"/>
    <n v="58"/>
    <n v="25.75"/>
    <n v="1493.5"/>
  </r>
  <r>
    <x v="412"/>
    <s v="Herbata czarna 100g Eco"/>
    <s v="Spożywcze"/>
    <x v="1"/>
    <n v="63"/>
    <n v="26.39"/>
    <n v="1662.57"/>
  </r>
  <r>
    <x v="412"/>
    <s v="Herbata czarna 100g Eco"/>
    <s v="Spożywcze"/>
    <x v="2"/>
    <n v="96"/>
    <n v="26.89"/>
    <n v="2581.44"/>
  </r>
  <r>
    <x v="412"/>
    <s v="Herbata czarna 100g Eco"/>
    <s v="Spożywcze"/>
    <x v="3"/>
    <n v="118"/>
    <n v="27.84"/>
    <n v="3285.12"/>
  </r>
  <r>
    <x v="412"/>
    <s v="Herbata czarna 100g Eco"/>
    <s v="Spożywcze"/>
    <x v="4"/>
    <n v="166"/>
    <n v="25.9"/>
    <n v="4299.3999999999996"/>
  </r>
  <r>
    <x v="412"/>
    <s v="Herbata czarna 100g Eco"/>
    <s v="Spożywcze"/>
    <x v="5"/>
    <n v="206"/>
    <n v="27.91"/>
    <n v="5749.46"/>
  </r>
  <r>
    <x v="412"/>
    <s v="Herbata czarna 100g Eco"/>
    <s v="Spożywcze"/>
    <x v="6"/>
    <n v="150"/>
    <n v="27.15"/>
    <n v="4072.5"/>
  </r>
  <r>
    <x v="412"/>
    <s v="Herbata czarna 100g Eco"/>
    <s v="Spożywcze"/>
    <x v="7"/>
    <n v="242"/>
    <n v="27.22"/>
    <n v="6587.24"/>
  </r>
  <r>
    <x v="412"/>
    <s v="Herbata czarna 100g Eco"/>
    <s v="Spożywcze"/>
    <x v="8"/>
    <n v="295"/>
    <n v="25.72"/>
    <n v="7587.4"/>
  </r>
  <r>
    <x v="412"/>
    <s v="Herbata czarna 100g Eco"/>
    <s v="Spożywcze"/>
    <x v="9"/>
    <n v="235"/>
    <n v="26.87"/>
    <n v="6314.45"/>
  </r>
  <r>
    <x v="412"/>
    <s v="Herbata czarna 100g Eco"/>
    <s v="Spożywcze"/>
    <x v="10"/>
    <n v="107"/>
    <n v="26.61"/>
    <n v="2847.27"/>
  </r>
  <r>
    <x v="412"/>
    <s v="Herbata czarna 100g Eco"/>
    <s v="Spożywcze"/>
    <x v="11"/>
    <n v="83"/>
    <n v="27.34"/>
    <n v="2269.2199999999998"/>
  </r>
  <r>
    <x v="412"/>
    <s v="Herbata czarna 100g Eco"/>
    <s v="Spożywcze"/>
    <x v="12"/>
    <n v="77"/>
    <n v="25.85"/>
    <n v="1990.45"/>
  </r>
  <r>
    <x v="412"/>
    <s v="Herbata czarna 100g Eco"/>
    <s v="Spożywcze"/>
    <x v="13"/>
    <n v="86"/>
    <n v="26.43"/>
    <n v="2272.98"/>
  </r>
  <r>
    <x v="412"/>
    <s v="Herbata czarna 100g Eco"/>
    <s v="Spożywcze"/>
    <x v="14"/>
    <n v="75"/>
    <n v="25.77"/>
    <n v="1932.75"/>
  </r>
  <r>
    <x v="412"/>
    <s v="Herbata czarna 100g Eco"/>
    <s v="Spożywcze"/>
    <x v="15"/>
    <n v="151"/>
    <n v="26"/>
    <n v="3926"/>
  </r>
  <r>
    <x v="412"/>
    <s v="Herbata czarna 100g Eco"/>
    <s v="Spożywcze"/>
    <x v="16"/>
    <n v="164"/>
    <n v="25.61"/>
    <n v="4200.04"/>
  </r>
  <r>
    <x v="412"/>
    <s v="Herbata czarna 100g Eco"/>
    <s v="Spożywcze"/>
    <x v="17"/>
    <n v="189"/>
    <n v="26.03"/>
    <n v="4919.67"/>
  </r>
  <r>
    <x v="412"/>
    <s v="Herbata czarna 100g Eco"/>
    <s v="Spożywcze"/>
    <x v="18"/>
    <n v="284"/>
    <n v="27.63"/>
    <n v="7846.92"/>
  </r>
  <r>
    <x v="412"/>
    <s v="Herbata czarna 100g Eco"/>
    <s v="Spożywcze"/>
    <x v="19"/>
    <n v="250"/>
    <n v="25.86"/>
    <n v="6465"/>
  </r>
  <r>
    <x v="412"/>
    <s v="Herbata czarna 100g Eco"/>
    <s v="Spożywcze"/>
    <x v="20"/>
    <n v="224"/>
    <n v="26.6"/>
    <n v="5958.4000000000005"/>
  </r>
  <r>
    <x v="412"/>
    <s v="Herbata czarna 100g Eco"/>
    <s v="Spożywcze"/>
    <x v="21"/>
    <n v="201"/>
    <n v="27.79"/>
    <n v="5585.79"/>
  </r>
  <r>
    <x v="412"/>
    <s v="Herbata czarna 100g Eco"/>
    <s v="Spożywcze"/>
    <x v="22"/>
    <n v="98"/>
    <n v="27.01"/>
    <n v="2646.98"/>
  </r>
  <r>
    <x v="412"/>
    <s v="Herbata czarna 100g Eco"/>
    <s v="Spożywcze"/>
    <x v="23"/>
    <n v="57"/>
    <n v="25.51"/>
    <n v="1454.0700000000002"/>
  </r>
  <r>
    <x v="413"/>
    <s v="Pluszak duży Compact"/>
    <s v="Zabawki"/>
    <x v="0"/>
    <n v="2"/>
    <n v="174.81"/>
    <n v="349.62"/>
  </r>
  <r>
    <x v="413"/>
    <s v="Pluszak duży Compact"/>
    <s v="Zabawki"/>
    <x v="1"/>
    <n v="0"/>
    <n v="175.29"/>
    <n v="0"/>
  </r>
  <r>
    <x v="413"/>
    <s v="Pluszak duży Compact"/>
    <s v="Zabawki"/>
    <x v="2"/>
    <n v="1"/>
    <n v="185.76"/>
    <n v="185.76"/>
  </r>
  <r>
    <x v="413"/>
    <s v="Pluszak duży Compact"/>
    <s v="Zabawki"/>
    <x v="3"/>
    <n v="1"/>
    <n v="188.58"/>
    <n v="188.58"/>
  </r>
  <r>
    <x v="413"/>
    <s v="Pluszak duży Compact"/>
    <s v="Zabawki"/>
    <x v="4"/>
    <n v="2"/>
    <n v="188.09"/>
    <n v="376.18"/>
  </r>
  <r>
    <x v="413"/>
    <s v="Pluszak duży Compact"/>
    <s v="Zabawki"/>
    <x v="5"/>
    <n v="2"/>
    <n v="181.6"/>
    <n v="363.2"/>
  </r>
  <r>
    <x v="413"/>
    <s v="Pluszak duży Compact"/>
    <s v="Zabawki"/>
    <x v="6"/>
    <n v="4"/>
    <n v="184.45"/>
    <n v="737.8"/>
  </r>
  <r>
    <x v="413"/>
    <s v="Pluszak duży Compact"/>
    <s v="Zabawki"/>
    <x v="7"/>
    <n v="3"/>
    <n v="178.41"/>
    <n v="535.23"/>
  </r>
  <r>
    <x v="413"/>
    <s v="Pluszak duży Compact"/>
    <s v="Zabawki"/>
    <x v="8"/>
    <n v="2"/>
    <n v="174.22"/>
    <n v="348.44"/>
  </r>
  <r>
    <x v="413"/>
    <s v="Pluszak duży Compact"/>
    <s v="Zabawki"/>
    <x v="9"/>
    <n v="0"/>
    <n v="179.96"/>
    <n v="0"/>
  </r>
  <r>
    <x v="413"/>
    <s v="Pluszak duży Compact"/>
    <s v="Zabawki"/>
    <x v="10"/>
    <n v="0"/>
    <n v="176.82"/>
    <n v="0"/>
  </r>
  <r>
    <x v="413"/>
    <s v="Pluszak duży Compact"/>
    <s v="Zabawki"/>
    <x v="11"/>
    <n v="0"/>
    <n v="176.86"/>
    <n v="0"/>
  </r>
  <r>
    <x v="413"/>
    <s v="Pluszak duży Compact"/>
    <s v="Zabawki"/>
    <x v="12"/>
    <n v="2"/>
    <n v="181.05"/>
    <n v="362.1"/>
  </r>
  <r>
    <x v="413"/>
    <s v="Pluszak duży Compact"/>
    <s v="Zabawki"/>
    <x v="13"/>
    <n v="1"/>
    <n v="181.81"/>
    <n v="181.81"/>
  </r>
  <r>
    <x v="413"/>
    <s v="Pluszak duży Compact"/>
    <s v="Zabawki"/>
    <x v="14"/>
    <n v="1"/>
    <n v="180.88"/>
    <n v="180.88"/>
  </r>
  <r>
    <x v="413"/>
    <s v="Pluszak duży Compact"/>
    <s v="Zabawki"/>
    <x v="15"/>
    <n v="2"/>
    <n v="184.32"/>
    <n v="368.64"/>
  </r>
  <r>
    <x v="413"/>
    <s v="Pluszak duży Compact"/>
    <s v="Zabawki"/>
    <x v="16"/>
    <n v="2"/>
    <n v="173.77"/>
    <n v="347.54"/>
  </r>
  <r>
    <x v="413"/>
    <s v="Pluszak duży Compact"/>
    <s v="Zabawki"/>
    <x v="17"/>
    <n v="1"/>
    <n v="188.23"/>
    <n v="188.23"/>
  </r>
  <r>
    <x v="413"/>
    <s v="Pluszak duży Compact"/>
    <s v="Zabawki"/>
    <x v="18"/>
    <n v="3"/>
    <n v="189.91"/>
    <n v="569.73"/>
  </r>
  <r>
    <x v="413"/>
    <s v="Pluszak duży Compact"/>
    <s v="Zabawki"/>
    <x v="19"/>
    <n v="2"/>
    <n v="174.15"/>
    <n v="348.3"/>
  </r>
  <r>
    <x v="413"/>
    <s v="Pluszak duży Compact"/>
    <s v="Zabawki"/>
    <x v="20"/>
    <n v="0"/>
    <n v="182.07"/>
    <n v="0"/>
  </r>
  <r>
    <x v="413"/>
    <s v="Pluszak duży Compact"/>
    <s v="Zabawki"/>
    <x v="21"/>
    <n v="1"/>
    <n v="179.03"/>
    <n v="179.03"/>
  </r>
  <r>
    <x v="413"/>
    <s v="Pluszak duży Compact"/>
    <s v="Zabawki"/>
    <x v="22"/>
    <n v="0"/>
    <n v="177.18"/>
    <n v="0"/>
  </r>
  <r>
    <x v="413"/>
    <s v="Pluszak duży Compact"/>
    <s v="Zabawki"/>
    <x v="23"/>
    <n v="0"/>
    <n v="189.34"/>
    <n v="0"/>
  </r>
  <r>
    <x v="414"/>
    <s v="Soundbar Pro"/>
    <s v="RTV"/>
    <x v="0"/>
    <n v="6"/>
    <n v="412.64"/>
    <n v="2475.84"/>
  </r>
  <r>
    <x v="414"/>
    <s v="Soundbar Pro"/>
    <s v="RTV"/>
    <x v="1"/>
    <n v="6"/>
    <n v="409.65"/>
    <n v="2457.8999999999996"/>
  </r>
  <r>
    <x v="414"/>
    <s v="Soundbar Pro"/>
    <s v="RTV"/>
    <x v="2"/>
    <n v="5"/>
    <n v="409.8"/>
    <n v="2049"/>
  </r>
  <r>
    <x v="414"/>
    <s v="Soundbar Pro"/>
    <s v="RTV"/>
    <x v="3"/>
    <n v="4"/>
    <n v="418.43"/>
    <n v="1673.72"/>
  </r>
  <r>
    <x v="414"/>
    <s v="Soundbar Pro"/>
    <s v="RTV"/>
    <x v="4"/>
    <n v="5"/>
    <n v="431.7"/>
    <n v="2158.5"/>
  </r>
  <r>
    <x v="414"/>
    <s v="Soundbar Pro"/>
    <s v="RTV"/>
    <x v="5"/>
    <n v="2"/>
    <n v="422.1"/>
    <n v="844.2"/>
  </r>
  <r>
    <x v="414"/>
    <s v="Soundbar Pro"/>
    <s v="RTV"/>
    <x v="6"/>
    <n v="2"/>
    <n v="406.26"/>
    <n v="812.52"/>
  </r>
  <r>
    <x v="414"/>
    <s v="Soundbar Pro"/>
    <s v="RTV"/>
    <x v="7"/>
    <n v="1"/>
    <n v="404.6"/>
    <n v="404.6"/>
  </r>
  <r>
    <x v="414"/>
    <s v="Soundbar Pro"/>
    <s v="RTV"/>
    <x v="8"/>
    <n v="2"/>
    <n v="400.14"/>
    <n v="800.28"/>
  </r>
  <r>
    <x v="414"/>
    <s v="Soundbar Pro"/>
    <s v="RTV"/>
    <x v="9"/>
    <n v="2"/>
    <n v="397.79"/>
    <n v="795.58"/>
  </r>
  <r>
    <x v="414"/>
    <s v="Soundbar Pro"/>
    <s v="RTV"/>
    <x v="10"/>
    <n v="3"/>
    <n v="393.68"/>
    <n v="1181.04"/>
  </r>
  <r>
    <x v="414"/>
    <s v="Soundbar Pro"/>
    <s v="RTV"/>
    <x v="11"/>
    <n v="4"/>
    <n v="431.56"/>
    <n v="1726.24"/>
  </r>
  <r>
    <x v="414"/>
    <s v="Soundbar Pro"/>
    <s v="RTV"/>
    <x v="12"/>
    <n v="5"/>
    <n v="431.82"/>
    <n v="2159.1"/>
  </r>
  <r>
    <x v="414"/>
    <s v="Soundbar Pro"/>
    <s v="RTV"/>
    <x v="13"/>
    <n v="6"/>
    <n v="409.96"/>
    <n v="2459.7599999999998"/>
  </r>
  <r>
    <x v="414"/>
    <s v="Soundbar Pro"/>
    <s v="RTV"/>
    <x v="14"/>
    <n v="7"/>
    <n v="403.24"/>
    <n v="2822.6800000000003"/>
  </r>
  <r>
    <x v="414"/>
    <s v="Soundbar Pro"/>
    <s v="RTV"/>
    <x v="15"/>
    <n v="6"/>
    <n v="404.53"/>
    <n v="2427.1799999999998"/>
  </r>
  <r>
    <x v="414"/>
    <s v="Soundbar Pro"/>
    <s v="RTV"/>
    <x v="16"/>
    <n v="5"/>
    <n v="393.83"/>
    <n v="1969.1499999999999"/>
  </r>
  <r>
    <x v="414"/>
    <s v="Soundbar Pro"/>
    <s v="RTV"/>
    <x v="17"/>
    <n v="3"/>
    <n v="413.95"/>
    <n v="1241.8499999999999"/>
  </r>
  <r>
    <x v="414"/>
    <s v="Soundbar Pro"/>
    <s v="RTV"/>
    <x v="18"/>
    <n v="2"/>
    <n v="419.56"/>
    <n v="839.12"/>
  </r>
  <r>
    <x v="414"/>
    <s v="Soundbar Pro"/>
    <s v="RTV"/>
    <x v="19"/>
    <n v="2"/>
    <n v="404.85"/>
    <n v="809.7"/>
  </r>
  <r>
    <x v="414"/>
    <s v="Soundbar Pro"/>
    <s v="RTV"/>
    <x v="20"/>
    <n v="2"/>
    <n v="405.84"/>
    <n v="811.68"/>
  </r>
  <r>
    <x v="414"/>
    <s v="Soundbar Pro"/>
    <s v="RTV"/>
    <x v="21"/>
    <n v="2"/>
    <n v="415.71"/>
    <n v="831.42"/>
  </r>
  <r>
    <x v="414"/>
    <s v="Soundbar Pro"/>
    <s v="RTV"/>
    <x v="22"/>
    <n v="5"/>
    <n v="431.06"/>
    <n v="2155.3000000000002"/>
  </r>
  <r>
    <x v="414"/>
    <s v="Soundbar Pro"/>
    <s v="RTV"/>
    <x v="23"/>
    <n v="5"/>
    <n v="415.37"/>
    <n v="2076.85"/>
  </r>
  <r>
    <x v="415"/>
    <s v="Koszula flanelowa Mini"/>
    <s v="Odzież"/>
    <x v="0"/>
    <n v="0"/>
    <n v="29.91"/>
    <n v="0"/>
  </r>
  <r>
    <x v="415"/>
    <s v="Koszula flanelowa Mini"/>
    <s v="Odzież"/>
    <x v="1"/>
    <n v="0"/>
    <n v="29.87"/>
    <n v="0"/>
  </r>
  <r>
    <x v="415"/>
    <s v="Koszula flanelowa Mini"/>
    <s v="Odzież"/>
    <x v="2"/>
    <n v="12"/>
    <n v="30.26"/>
    <n v="363.12"/>
  </r>
  <r>
    <x v="415"/>
    <s v="Koszula flanelowa Mini"/>
    <s v="Odzież"/>
    <x v="3"/>
    <n v="0"/>
    <n v="30.01"/>
    <n v="0"/>
  </r>
  <r>
    <x v="415"/>
    <s v="Koszula flanelowa Mini"/>
    <s v="Odzież"/>
    <x v="4"/>
    <n v="0"/>
    <n v="29.19"/>
    <n v="0"/>
  </r>
  <r>
    <x v="415"/>
    <s v="Koszula flanelowa Mini"/>
    <s v="Odzież"/>
    <x v="5"/>
    <n v="51"/>
    <n v="28.85"/>
    <n v="1471.3500000000001"/>
  </r>
  <r>
    <x v="415"/>
    <s v="Koszula flanelowa Mini"/>
    <s v="Odzież"/>
    <x v="6"/>
    <n v="34"/>
    <n v="30.1"/>
    <n v="1023.4000000000001"/>
  </r>
  <r>
    <x v="415"/>
    <s v="Koszula flanelowa Mini"/>
    <s v="Odzież"/>
    <x v="7"/>
    <n v="52"/>
    <n v="29.35"/>
    <n v="1526.2"/>
  </r>
  <r>
    <x v="415"/>
    <s v="Koszula flanelowa Mini"/>
    <s v="Odzież"/>
    <x v="8"/>
    <n v="12"/>
    <n v="29.35"/>
    <n v="352.20000000000005"/>
  </r>
  <r>
    <x v="415"/>
    <s v="Koszula flanelowa Mini"/>
    <s v="Odzież"/>
    <x v="9"/>
    <n v="23"/>
    <n v="29.55"/>
    <n v="679.65"/>
  </r>
  <r>
    <x v="415"/>
    <s v="Koszula flanelowa Mini"/>
    <s v="Odzież"/>
    <x v="10"/>
    <n v="44"/>
    <n v="28.34"/>
    <n v="1246.96"/>
  </r>
  <r>
    <x v="415"/>
    <s v="Koszula flanelowa Mini"/>
    <s v="Odzież"/>
    <x v="11"/>
    <n v="64"/>
    <n v="30.91"/>
    <n v="1978.24"/>
  </r>
  <r>
    <x v="415"/>
    <s v="Koszula flanelowa Mini"/>
    <s v="Odzież"/>
    <x v="12"/>
    <n v="23"/>
    <n v="28.99"/>
    <n v="666.77"/>
  </r>
  <r>
    <x v="415"/>
    <s v="Koszula flanelowa Mini"/>
    <s v="Odzież"/>
    <x v="13"/>
    <n v="0"/>
    <n v="29.49"/>
    <n v="0"/>
  </r>
  <r>
    <x v="415"/>
    <s v="Koszula flanelowa Mini"/>
    <s v="Odzież"/>
    <x v="14"/>
    <n v="11"/>
    <n v="29"/>
    <n v="319"/>
  </r>
  <r>
    <x v="415"/>
    <s v="Koszula flanelowa Mini"/>
    <s v="Odzież"/>
    <x v="15"/>
    <n v="0"/>
    <n v="28.66"/>
    <n v="0"/>
  </r>
  <r>
    <x v="415"/>
    <s v="Koszula flanelowa Mini"/>
    <s v="Odzież"/>
    <x v="16"/>
    <n v="0"/>
    <n v="28.95"/>
    <n v="0"/>
  </r>
  <r>
    <x v="415"/>
    <s v="Koszula flanelowa Mini"/>
    <s v="Odzież"/>
    <x v="17"/>
    <n v="56"/>
    <n v="29.11"/>
    <n v="1630.1599999999999"/>
  </r>
  <r>
    <x v="415"/>
    <s v="Koszula flanelowa Mini"/>
    <s v="Odzież"/>
    <x v="18"/>
    <n v="0"/>
    <n v="30.85"/>
    <n v="0"/>
  </r>
  <r>
    <x v="415"/>
    <s v="Koszula flanelowa Mini"/>
    <s v="Odzież"/>
    <x v="19"/>
    <n v="36"/>
    <n v="29.15"/>
    <n v="1049.3999999999999"/>
  </r>
  <r>
    <x v="415"/>
    <s v="Koszula flanelowa Mini"/>
    <s v="Odzież"/>
    <x v="20"/>
    <n v="0"/>
    <n v="29.43"/>
    <n v="0"/>
  </r>
  <r>
    <x v="415"/>
    <s v="Koszula flanelowa Mini"/>
    <s v="Odzież"/>
    <x v="21"/>
    <n v="0"/>
    <n v="30.75"/>
    <n v="0"/>
  </r>
  <r>
    <x v="415"/>
    <s v="Koszula flanelowa Mini"/>
    <s v="Odzież"/>
    <x v="22"/>
    <n v="4"/>
    <n v="30.39"/>
    <n v="121.56"/>
  </r>
  <r>
    <x v="415"/>
    <s v="Koszula flanelowa Mini"/>
    <s v="Odzież"/>
    <x v="23"/>
    <n v="13"/>
    <n v="29.33"/>
    <n v="381.28999999999996"/>
  </r>
  <r>
    <x v="416"/>
    <s v="Kamera sportowa Pro"/>
    <s v="RTV"/>
    <x v="0"/>
    <n v="31"/>
    <n v="244.88"/>
    <n v="7591.28"/>
  </r>
  <r>
    <x v="416"/>
    <s v="Kamera sportowa Pro"/>
    <s v="RTV"/>
    <x v="1"/>
    <n v="37"/>
    <n v="239.11"/>
    <n v="8847.07"/>
  </r>
  <r>
    <x v="416"/>
    <s v="Kamera sportowa Pro"/>
    <s v="RTV"/>
    <x v="2"/>
    <n v="35"/>
    <n v="245.45"/>
    <n v="8590.75"/>
  </r>
  <r>
    <x v="416"/>
    <s v="Kamera sportowa Pro"/>
    <s v="RTV"/>
    <x v="3"/>
    <n v="37"/>
    <n v="236.72"/>
    <n v="8758.64"/>
  </r>
  <r>
    <x v="416"/>
    <s v="Kamera sportowa Pro"/>
    <s v="RTV"/>
    <x v="4"/>
    <n v="32"/>
    <n v="235.01"/>
    <n v="7520.32"/>
  </r>
  <r>
    <x v="416"/>
    <s v="Kamera sportowa Pro"/>
    <s v="RTV"/>
    <x v="5"/>
    <n v="30"/>
    <n v="244.34"/>
    <n v="7330.2"/>
  </r>
  <r>
    <x v="416"/>
    <s v="Kamera sportowa Pro"/>
    <s v="RTV"/>
    <x v="6"/>
    <n v="33"/>
    <n v="241.77"/>
    <n v="7978.4100000000008"/>
  </r>
  <r>
    <x v="416"/>
    <s v="Kamera sportowa Pro"/>
    <s v="RTV"/>
    <x v="7"/>
    <n v="24"/>
    <n v="233.92"/>
    <n v="5614.08"/>
  </r>
  <r>
    <x v="416"/>
    <s v="Kamera sportowa Pro"/>
    <s v="RTV"/>
    <x v="8"/>
    <n v="24"/>
    <n v="241.39"/>
    <n v="5793.36"/>
  </r>
  <r>
    <x v="416"/>
    <s v="Kamera sportowa Pro"/>
    <s v="RTV"/>
    <x v="9"/>
    <n v="22"/>
    <n v="247.74"/>
    <n v="5450.2800000000007"/>
  </r>
  <r>
    <x v="416"/>
    <s v="Kamera sportowa Pro"/>
    <s v="RTV"/>
    <x v="10"/>
    <n v="26"/>
    <n v="241.68"/>
    <n v="6283.68"/>
  </r>
  <r>
    <x v="416"/>
    <s v="Kamera sportowa Pro"/>
    <s v="RTV"/>
    <x v="11"/>
    <n v="31"/>
    <n v="247.65"/>
    <n v="7677.1500000000005"/>
  </r>
  <r>
    <x v="416"/>
    <s v="Kamera sportowa Pro"/>
    <s v="RTV"/>
    <x v="12"/>
    <n v="30"/>
    <n v="230.97"/>
    <n v="6929.1"/>
  </r>
  <r>
    <x v="416"/>
    <s v="Kamera sportowa Pro"/>
    <s v="RTV"/>
    <x v="13"/>
    <n v="32"/>
    <n v="226.28"/>
    <n v="7240.96"/>
  </r>
  <r>
    <x v="416"/>
    <s v="Kamera sportowa Pro"/>
    <s v="RTV"/>
    <x v="14"/>
    <n v="32"/>
    <n v="237.45"/>
    <n v="7598.4"/>
  </r>
  <r>
    <x v="416"/>
    <s v="Kamera sportowa Pro"/>
    <s v="RTV"/>
    <x v="15"/>
    <n v="35"/>
    <n v="225.72"/>
    <n v="7900.2"/>
  </r>
  <r>
    <x v="416"/>
    <s v="Kamera sportowa Pro"/>
    <s v="RTV"/>
    <x v="16"/>
    <n v="32"/>
    <n v="238.9"/>
    <n v="7644.8"/>
  </r>
  <r>
    <x v="416"/>
    <s v="Kamera sportowa Pro"/>
    <s v="RTV"/>
    <x v="17"/>
    <n v="31"/>
    <n v="227.96"/>
    <n v="7066.76"/>
  </r>
  <r>
    <x v="416"/>
    <s v="Kamera sportowa Pro"/>
    <s v="RTV"/>
    <x v="18"/>
    <n v="24"/>
    <n v="243.12"/>
    <n v="5834.88"/>
  </r>
  <r>
    <x v="416"/>
    <s v="Kamera sportowa Pro"/>
    <s v="RTV"/>
    <x v="19"/>
    <n v="27"/>
    <n v="240.15"/>
    <n v="6484.05"/>
  </r>
  <r>
    <x v="416"/>
    <s v="Kamera sportowa Pro"/>
    <s v="RTV"/>
    <x v="20"/>
    <n v="25"/>
    <n v="228.19"/>
    <n v="5704.75"/>
  </r>
  <r>
    <x v="416"/>
    <s v="Kamera sportowa Pro"/>
    <s v="RTV"/>
    <x v="21"/>
    <n v="28"/>
    <n v="239.96"/>
    <n v="6718.88"/>
  </r>
  <r>
    <x v="416"/>
    <s v="Kamera sportowa Pro"/>
    <s v="RTV"/>
    <x v="22"/>
    <n v="27"/>
    <n v="239.33"/>
    <n v="6461.9100000000008"/>
  </r>
  <r>
    <x v="416"/>
    <s v="Kamera sportowa Pro"/>
    <s v="RTV"/>
    <x v="23"/>
    <n v="26"/>
    <n v="227.6"/>
    <n v="5917.5999999999995"/>
  </r>
  <r>
    <x v="417"/>
    <s v="Biurko komputerowe Premium"/>
    <s v="Meble"/>
    <x v="0"/>
    <n v="4"/>
    <n v="938.81"/>
    <n v="3755.24"/>
  </r>
  <r>
    <x v="417"/>
    <s v="Biurko komputerowe Premium"/>
    <s v="Meble"/>
    <x v="1"/>
    <n v="3"/>
    <n v="944.93"/>
    <n v="2834.79"/>
  </r>
  <r>
    <x v="417"/>
    <s v="Biurko komputerowe Premium"/>
    <s v="Meble"/>
    <x v="2"/>
    <n v="3"/>
    <n v="888.69"/>
    <n v="2666.07"/>
  </r>
  <r>
    <x v="417"/>
    <s v="Biurko komputerowe Premium"/>
    <s v="Meble"/>
    <x v="3"/>
    <n v="1"/>
    <n v="915.97"/>
    <n v="915.97"/>
  </r>
  <r>
    <x v="417"/>
    <s v="Biurko komputerowe Premium"/>
    <s v="Meble"/>
    <x v="4"/>
    <n v="1"/>
    <n v="864.59"/>
    <n v="864.59"/>
  </r>
  <r>
    <x v="417"/>
    <s v="Biurko komputerowe Premium"/>
    <s v="Meble"/>
    <x v="5"/>
    <n v="1"/>
    <n v="918.05"/>
    <n v="918.05"/>
  </r>
  <r>
    <x v="417"/>
    <s v="Biurko komputerowe Premium"/>
    <s v="Meble"/>
    <x v="6"/>
    <n v="1"/>
    <n v="874.07"/>
    <n v="874.07"/>
  </r>
  <r>
    <x v="417"/>
    <s v="Biurko komputerowe Premium"/>
    <s v="Meble"/>
    <x v="7"/>
    <n v="2"/>
    <n v="917.03"/>
    <n v="1834.06"/>
  </r>
  <r>
    <x v="417"/>
    <s v="Biurko komputerowe Premium"/>
    <s v="Meble"/>
    <x v="8"/>
    <n v="2"/>
    <n v="866.73"/>
    <n v="1733.46"/>
  </r>
  <r>
    <x v="417"/>
    <s v="Biurko komputerowe Premium"/>
    <s v="Meble"/>
    <x v="9"/>
    <n v="3"/>
    <n v="919.29"/>
    <n v="2757.87"/>
  </r>
  <r>
    <x v="417"/>
    <s v="Biurko komputerowe Premium"/>
    <s v="Meble"/>
    <x v="10"/>
    <n v="3"/>
    <n v="930.88"/>
    <n v="2792.64"/>
  </r>
  <r>
    <x v="417"/>
    <s v="Biurko komputerowe Premium"/>
    <s v="Meble"/>
    <x v="11"/>
    <n v="3"/>
    <n v="952.96"/>
    <n v="2858.88"/>
  </r>
  <r>
    <x v="417"/>
    <s v="Biurko komputerowe Premium"/>
    <s v="Meble"/>
    <x v="12"/>
    <n v="4"/>
    <n v="884.73"/>
    <n v="3538.92"/>
  </r>
  <r>
    <x v="417"/>
    <s v="Biurko komputerowe Premium"/>
    <s v="Meble"/>
    <x v="13"/>
    <n v="2"/>
    <n v="877.18"/>
    <n v="1754.36"/>
  </r>
  <r>
    <x v="417"/>
    <s v="Biurko komputerowe Premium"/>
    <s v="Meble"/>
    <x v="14"/>
    <n v="2"/>
    <n v="877.99"/>
    <n v="1755.98"/>
  </r>
  <r>
    <x v="417"/>
    <s v="Biurko komputerowe Premium"/>
    <s v="Meble"/>
    <x v="15"/>
    <n v="2"/>
    <n v="895.35"/>
    <n v="1790.7"/>
  </r>
  <r>
    <x v="417"/>
    <s v="Biurko komputerowe Premium"/>
    <s v="Meble"/>
    <x v="16"/>
    <n v="1"/>
    <n v="954.82"/>
    <n v="954.82"/>
  </r>
  <r>
    <x v="417"/>
    <s v="Biurko komputerowe Premium"/>
    <s v="Meble"/>
    <x v="17"/>
    <n v="1"/>
    <n v="948.63"/>
    <n v="948.63"/>
  </r>
  <r>
    <x v="417"/>
    <s v="Biurko komputerowe Premium"/>
    <s v="Meble"/>
    <x v="18"/>
    <n v="1"/>
    <n v="893.7"/>
    <n v="893.7"/>
  </r>
  <r>
    <x v="417"/>
    <s v="Biurko komputerowe Premium"/>
    <s v="Meble"/>
    <x v="19"/>
    <n v="1"/>
    <n v="930.34"/>
    <n v="930.34"/>
  </r>
  <r>
    <x v="417"/>
    <s v="Biurko komputerowe Premium"/>
    <s v="Meble"/>
    <x v="20"/>
    <n v="3"/>
    <n v="865.89"/>
    <n v="2597.67"/>
  </r>
  <r>
    <x v="417"/>
    <s v="Biurko komputerowe Premium"/>
    <s v="Meble"/>
    <x v="21"/>
    <n v="3"/>
    <n v="921.2"/>
    <n v="2763.6000000000004"/>
  </r>
  <r>
    <x v="417"/>
    <s v="Biurko komputerowe Premium"/>
    <s v="Meble"/>
    <x v="22"/>
    <n v="3"/>
    <n v="919.86"/>
    <n v="2759.58"/>
  </r>
  <r>
    <x v="417"/>
    <s v="Biurko komputerowe Premium"/>
    <s v="Meble"/>
    <x v="23"/>
    <n v="3"/>
    <n v="932.48"/>
    <n v="2797.44"/>
  </r>
  <r>
    <x v="418"/>
    <s v="Mata do jogi Plus"/>
    <s v="Sport i rekreacja"/>
    <x v="0"/>
    <n v="0"/>
    <n v="403.31"/>
    <n v="0"/>
  </r>
  <r>
    <x v="418"/>
    <s v="Mata do jogi Plus"/>
    <s v="Sport i rekreacja"/>
    <x v="1"/>
    <n v="36"/>
    <n v="403.81"/>
    <n v="14537.16"/>
  </r>
  <r>
    <x v="418"/>
    <s v="Mata do jogi Plus"/>
    <s v="Sport i rekreacja"/>
    <x v="2"/>
    <n v="18"/>
    <n v="438.2"/>
    <n v="7887.5999999999995"/>
  </r>
  <r>
    <x v="418"/>
    <s v="Mata do jogi Plus"/>
    <s v="Sport i rekreacja"/>
    <x v="3"/>
    <n v="23"/>
    <n v="421.63"/>
    <n v="9697.49"/>
  </r>
  <r>
    <x v="418"/>
    <s v="Mata do jogi Plus"/>
    <s v="Sport i rekreacja"/>
    <x v="4"/>
    <n v="0"/>
    <n v="413.24"/>
    <n v="0"/>
  </r>
  <r>
    <x v="418"/>
    <s v="Mata do jogi Plus"/>
    <s v="Sport i rekreacja"/>
    <x v="5"/>
    <n v="46"/>
    <n v="405.21"/>
    <n v="18639.66"/>
  </r>
  <r>
    <x v="418"/>
    <s v="Mata do jogi Plus"/>
    <s v="Sport i rekreacja"/>
    <x v="6"/>
    <n v="0"/>
    <n v="430.06"/>
    <n v="0"/>
  </r>
  <r>
    <x v="418"/>
    <s v="Mata do jogi Plus"/>
    <s v="Sport i rekreacja"/>
    <x v="7"/>
    <n v="35"/>
    <n v="416.54"/>
    <n v="14578.900000000001"/>
  </r>
  <r>
    <x v="418"/>
    <s v="Mata do jogi Plus"/>
    <s v="Sport i rekreacja"/>
    <x v="8"/>
    <n v="0"/>
    <n v="438.58"/>
    <n v="0"/>
  </r>
  <r>
    <x v="418"/>
    <s v="Mata do jogi Plus"/>
    <s v="Sport i rekreacja"/>
    <x v="9"/>
    <n v="68"/>
    <n v="415.01"/>
    <n v="28220.68"/>
  </r>
  <r>
    <x v="418"/>
    <s v="Mata do jogi Plus"/>
    <s v="Sport i rekreacja"/>
    <x v="10"/>
    <n v="12"/>
    <n v="408.31"/>
    <n v="4899.72"/>
  </r>
  <r>
    <x v="418"/>
    <s v="Mata do jogi Plus"/>
    <s v="Sport i rekreacja"/>
    <x v="11"/>
    <n v="43"/>
    <n v="413.41"/>
    <n v="17776.63"/>
  </r>
  <r>
    <x v="418"/>
    <s v="Mata do jogi Plus"/>
    <s v="Sport i rekreacja"/>
    <x v="12"/>
    <n v="4"/>
    <n v="405.86"/>
    <n v="1623.44"/>
  </r>
  <r>
    <x v="418"/>
    <s v="Mata do jogi Plus"/>
    <s v="Sport i rekreacja"/>
    <x v="13"/>
    <n v="0"/>
    <n v="411.09"/>
    <n v="0"/>
  </r>
  <r>
    <x v="418"/>
    <s v="Mata do jogi Plus"/>
    <s v="Sport i rekreacja"/>
    <x v="14"/>
    <n v="43"/>
    <n v="431.32"/>
    <n v="18546.759999999998"/>
  </r>
  <r>
    <x v="418"/>
    <s v="Mata do jogi Plus"/>
    <s v="Sport i rekreacja"/>
    <x v="15"/>
    <n v="12"/>
    <n v="409.48"/>
    <n v="4913.76"/>
  </r>
  <r>
    <x v="418"/>
    <s v="Mata do jogi Plus"/>
    <s v="Sport i rekreacja"/>
    <x v="16"/>
    <n v="31"/>
    <n v="404.63"/>
    <n v="12543.53"/>
  </r>
  <r>
    <x v="418"/>
    <s v="Mata do jogi Plus"/>
    <s v="Sport i rekreacja"/>
    <x v="17"/>
    <n v="13"/>
    <n v="443.24"/>
    <n v="5762.12"/>
  </r>
  <r>
    <x v="418"/>
    <s v="Mata do jogi Plus"/>
    <s v="Sport i rekreacja"/>
    <x v="18"/>
    <n v="0"/>
    <n v="422.23"/>
    <n v="0"/>
  </r>
  <r>
    <x v="418"/>
    <s v="Mata do jogi Plus"/>
    <s v="Sport i rekreacja"/>
    <x v="19"/>
    <n v="0"/>
    <n v="404.98"/>
    <n v="0"/>
  </r>
  <r>
    <x v="418"/>
    <s v="Mata do jogi Plus"/>
    <s v="Sport i rekreacja"/>
    <x v="20"/>
    <n v="77"/>
    <n v="417.78"/>
    <n v="32169.059999999998"/>
  </r>
  <r>
    <x v="418"/>
    <s v="Mata do jogi Plus"/>
    <s v="Sport i rekreacja"/>
    <x v="21"/>
    <n v="77"/>
    <n v="423.86"/>
    <n v="32637.22"/>
  </r>
  <r>
    <x v="418"/>
    <s v="Mata do jogi Plus"/>
    <s v="Sport i rekreacja"/>
    <x v="22"/>
    <n v="34"/>
    <n v="421.04"/>
    <n v="14315.36"/>
  </r>
  <r>
    <x v="418"/>
    <s v="Mata do jogi Plus"/>
    <s v="Sport i rekreacja"/>
    <x v="23"/>
    <n v="30"/>
    <n v="441.59"/>
    <n v="13247.699999999999"/>
  </r>
  <r>
    <x v="419"/>
    <s v="Zestaw kluczy nasadowych Classic"/>
    <s v="Narzędzia"/>
    <x v="0"/>
    <n v="4"/>
    <n v="658.21"/>
    <n v="2632.84"/>
  </r>
  <r>
    <x v="419"/>
    <s v="Zestaw kluczy nasadowych Classic"/>
    <s v="Narzędzia"/>
    <x v="1"/>
    <n v="4"/>
    <n v="691.07"/>
    <n v="2764.28"/>
  </r>
  <r>
    <x v="419"/>
    <s v="Zestaw kluczy nasadowych Classic"/>
    <s v="Narzędzia"/>
    <x v="2"/>
    <n v="4"/>
    <n v="706.17"/>
    <n v="2824.68"/>
  </r>
  <r>
    <x v="419"/>
    <s v="Zestaw kluczy nasadowych Classic"/>
    <s v="Narzędzia"/>
    <x v="3"/>
    <n v="3"/>
    <n v="663.39"/>
    <n v="1990.17"/>
  </r>
  <r>
    <x v="419"/>
    <s v="Zestaw kluczy nasadowych Classic"/>
    <s v="Narzędzia"/>
    <x v="4"/>
    <n v="4"/>
    <n v="699.63"/>
    <n v="2798.52"/>
  </r>
  <r>
    <x v="419"/>
    <s v="Zestaw kluczy nasadowych Classic"/>
    <s v="Narzędzia"/>
    <x v="5"/>
    <n v="4"/>
    <n v="666.22"/>
    <n v="2664.88"/>
  </r>
  <r>
    <x v="419"/>
    <s v="Zestaw kluczy nasadowych Classic"/>
    <s v="Narzędzia"/>
    <x v="6"/>
    <n v="4"/>
    <n v="694.33"/>
    <n v="2777.32"/>
  </r>
  <r>
    <x v="419"/>
    <s v="Zestaw kluczy nasadowych Classic"/>
    <s v="Narzędzia"/>
    <x v="7"/>
    <n v="4"/>
    <n v="661.04"/>
    <n v="2644.16"/>
  </r>
  <r>
    <x v="419"/>
    <s v="Zestaw kluczy nasadowych Classic"/>
    <s v="Narzędzia"/>
    <x v="8"/>
    <n v="4"/>
    <n v="648.98"/>
    <n v="2595.92"/>
  </r>
  <r>
    <x v="419"/>
    <s v="Zestaw kluczy nasadowych Classic"/>
    <s v="Narzędzia"/>
    <x v="9"/>
    <n v="4"/>
    <n v="663.66"/>
    <n v="2654.64"/>
  </r>
  <r>
    <x v="419"/>
    <s v="Zestaw kluczy nasadowych Classic"/>
    <s v="Narzędzia"/>
    <x v="10"/>
    <n v="4"/>
    <n v="670.25"/>
    <n v="2681"/>
  </r>
  <r>
    <x v="419"/>
    <s v="Zestaw kluczy nasadowych Classic"/>
    <s v="Narzędzia"/>
    <x v="11"/>
    <n v="4"/>
    <n v="681.39"/>
    <n v="2725.56"/>
  </r>
  <r>
    <x v="419"/>
    <s v="Zestaw kluczy nasadowych Classic"/>
    <s v="Narzędzia"/>
    <x v="12"/>
    <n v="4"/>
    <n v="680.15"/>
    <n v="2720.6"/>
  </r>
  <r>
    <x v="419"/>
    <s v="Zestaw kluczy nasadowych Classic"/>
    <s v="Narzędzia"/>
    <x v="13"/>
    <n v="3"/>
    <n v="705.02"/>
    <n v="2115.06"/>
  </r>
  <r>
    <x v="419"/>
    <s v="Zestaw kluczy nasadowych Classic"/>
    <s v="Narzędzia"/>
    <x v="14"/>
    <n v="4"/>
    <n v="663.95"/>
    <n v="2655.8"/>
  </r>
  <r>
    <x v="419"/>
    <s v="Zestaw kluczy nasadowych Classic"/>
    <s v="Narzędzia"/>
    <x v="15"/>
    <n v="3"/>
    <n v="704.72"/>
    <n v="2114.16"/>
  </r>
  <r>
    <x v="419"/>
    <s v="Zestaw kluczy nasadowych Classic"/>
    <s v="Narzędzia"/>
    <x v="16"/>
    <n v="4"/>
    <n v="648.88"/>
    <n v="2595.52"/>
  </r>
  <r>
    <x v="419"/>
    <s v="Zestaw kluczy nasadowych Classic"/>
    <s v="Narzędzia"/>
    <x v="17"/>
    <n v="4"/>
    <n v="677.25"/>
    <n v="2709"/>
  </r>
  <r>
    <x v="419"/>
    <s v="Zestaw kluczy nasadowych Classic"/>
    <s v="Narzędzia"/>
    <x v="18"/>
    <n v="4"/>
    <n v="692.39"/>
    <n v="2769.56"/>
  </r>
  <r>
    <x v="419"/>
    <s v="Zestaw kluczy nasadowych Classic"/>
    <s v="Narzędzia"/>
    <x v="19"/>
    <n v="4"/>
    <n v="681.51"/>
    <n v="2726.04"/>
  </r>
  <r>
    <x v="419"/>
    <s v="Zestaw kluczy nasadowych Classic"/>
    <s v="Narzędzia"/>
    <x v="20"/>
    <n v="4"/>
    <n v="691.27"/>
    <n v="2765.08"/>
  </r>
  <r>
    <x v="419"/>
    <s v="Zestaw kluczy nasadowych Classic"/>
    <s v="Narzędzia"/>
    <x v="21"/>
    <n v="5"/>
    <n v="670.65"/>
    <n v="3353.25"/>
  </r>
  <r>
    <x v="419"/>
    <s v="Zestaw kluczy nasadowych Classic"/>
    <s v="Narzędzia"/>
    <x v="22"/>
    <n v="5"/>
    <n v="685.38"/>
    <n v="3426.9"/>
  </r>
  <r>
    <x v="419"/>
    <s v="Zestaw kluczy nasadowych Classic"/>
    <s v="Narzędzia"/>
    <x v="23"/>
    <n v="4"/>
    <n v="649.75"/>
    <n v="2599"/>
  </r>
  <r>
    <x v="420"/>
    <s v="Balsam do ciała Premium"/>
    <s v="Kosmetyki"/>
    <x v="0"/>
    <n v="0"/>
    <n v="77.239999999999995"/>
    <n v="0"/>
  </r>
  <r>
    <x v="420"/>
    <s v="Balsam do ciała Premium"/>
    <s v="Kosmetyki"/>
    <x v="1"/>
    <n v="3"/>
    <n v="76.66"/>
    <n v="229.98"/>
  </r>
  <r>
    <x v="420"/>
    <s v="Balsam do ciała Premium"/>
    <s v="Kosmetyki"/>
    <x v="2"/>
    <n v="8"/>
    <n v="79.67"/>
    <n v="637.36"/>
  </r>
  <r>
    <x v="420"/>
    <s v="Balsam do ciała Premium"/>
    <s v="Kosmetyki"/>
    <x v="3"/>
    <n v="21"/>
    <n v="77.94"/>
    <n v="1636.74"/>
  </r>
  <r>
    <x v="420"/>
    <s v="Balsam do ciała Premium"/>
    <s v="Kosmetyki"/>
    <x v="4"/>
    <n v="25"/>
    <n v="76.87"/>
    <n v="1921.75"/>
  </r>
  <r>
    <x v="420"/>
    <s v="Balsam do ciała Premium"/>
    <s v="Kosmetyki"/>
    <x v="5"/>
    <n v="28"/>
    <n v="80.510000000000005"/>
    <n v="2254.2800000000002"/>
  </r>
  <r>
    <x v="420"/>
    <s v="Balsam do ciała Premium"/>
    <s v="Kosmetyki"/>
    <x v="6"/>
    <n v="35"/>
    <n v="79.62"/>
    <n v="2786.7000000000003"/>
  </r>
  <r>
    <x v="420"/>
    <s v="Balsam do ciała Premium"/>
    <s v="Kosmetyki"/>
    <x v="7"/>
    <n v="35"/>
    <n v="75.02"/>
    <n v="2625.7"/>
  </r>
  <r>
    <x v="420"/>
    <s v="Balsam do ciała Premium"/>
    <s v="Kosmetyki"/>
    <x v="8"/>
    <n v="31"/>
    <n v="81.680000000000007"/>
    <n v="2532.0800000000004"/>
  </r>
  <r>
    <x v="420"/>
    <s v="Balsam do ciała Premium"/>
    <s v="Kosmetyki"/>
    <x v="9"/>
    <n v="19"/>
    <n v="75.489999999999995"/>
    <n v="1434.31"/>
  </r>
  <r>
    <x v="420"/>
    <s v="Balsam do ciała Premium"/>
    <s v="Kosmetyki"/>
    <x v="10"/>
    <n v="9"/>
    <n v="80.680000000000007"/>
    <n v="726.12000000000012"/>
  </r>
  <r>
    <x v="420"/>
    <s v="Balsam do ciała Premium"/>
    <s v="Kosmetyki"/>
    <x v="11"/>
    <n v="2"/>
    <n v="79.14"/>
    <n v="158.28"/>
  </r>
  <r>
    <x v="420"/>
    <s v="Balsam do ciała Premium"/>
    <s v="Kosmetyki"/>
    <x v="12"/>
    <n v="0"/>
    <n v="78.88"/>
    <n v="0"/>
  </r>
  <r>
    <x v="420"/>
    <s v="Balsam do ciała Premium"/>
    <s v="Kosmetyki"/>
    <x v="13"/>
    <n v="4"/>
    <n v="77.02"/>
    <n v="308.08"/>
  </r>
  <r>
    <x v="420"/>
    <s v="Balsam do ciała Premium"/>
    <s v="Kosmetyki"/>
    <x v="14"/>
    <n v="14"/>
    <n v="82.12"/>
    <n v="1149.68"/>
  </r>
  <r>
    <x v="420"/>
    <s v="Balsam do ciała Premium"/>
    <s v="Kosmetyki"/>
    <x v="15"/>
    <n v="21"/>
    <n v="79.37"/>
    <n v="1666.77"/>
  </r>
  <r>
    <x v="420"/>
    <s v="Balsam do ciała Premium"/>
    <s v="Kosmetyki"/>
    <x v="16"/>
    <n v="37"/>
    <n v="79.959999999999994"/>
    <n v="2958.52"/>
  </r>
  <r>
    <x v="420"/>
    <s v="Balsam do ciała Premium"/>
    <s v="Kosmetyki"/>
    <x v="17"/>
    <n v="42"/>
    <n v="82.38"/>
    <n v="3459.96"/>
  </r>
  <r>
    <x v="420"/>
    <s v="Balsam do ciała Premium"/>
    <s v="Kosmetyki"/>
    <x v="18"/>
    <n v="39"/>
    <n v="80.8"/>
    <n v="3151.2"/>
  </r>
  <r>
    <x v="420"/>
    <s v="Balsam do ciała Premium"/>
    <s v="Kosmetyki"/>
    <x v="19"/>
    <n v="40"/>
    <n v="82.3"/>
    <n v="3292"/>
  </r>
  <r>
    <x v="420"/>
    <s v="Balsam do ciała Premium"/>
    <s v="Kosmetyki"/>
    <x v="20"/>
    <n v="28"/>
    <n v="81.540000000000006"/>
    <n v="2283.1200000000003"/>
  </r>
  <r>
    <x v="420"/>
    <s v="Balsam do ciała Premium"/>
    <s v="Kosmetyki"/>
    <x v="21"/>
    <n v="26"/>
    <n v="81.93"/>
    <n v="2130.1800000000003"/>
  </r>
  <r>
    <x v="420"/>
    <s v="Balsam do ciała Premium"/>
    <s v="Kosmetyki"/>
    <x v="22"/>
    <n v="11"/>
    <n v="81.66"/>
    <n v="898.26"/>
  </r>
  <r>
    <x v="420"/>
    <s v="Balsam do ciała Premium"/>
    <s v="Kosmetyki"/>
    <x v="23"/>
    <n v="3"/>
    <n v="76.36"/>
    <n v="229.07999999999998"/>
  </r>
  <r>
    <x v="421"/>
    <s v="Rower stacjonarny Compact"/>
    <s v="Sport i rekreacja"/>
    <x v="0"/>
    <n v="3"/>
    <n v="340.53"/>
    <n v="1021.5899999999999"/>
  </r>
  <r>
    <x v="421"/>
    <s v="Rower stacjonarny Compact"/>
    <s v="Sport i rekreacja"/>
    <x v="1"/>
    <n v="3"/>
    <n v="369.02"/>
    <n v="1107.06"/>
  </r>
  <r>
    <x v="421"/>
    <s v="Rower stacjonarny Compact"/>
    <s v="Sport i rekreacja"/>
    <x v="2"/>
    <n v="3"/>
    <n v="348.87"/>
    <n v="1046.6100000000001"/>
  </r>
  <r>
    <x v="421"/>
    <s v="Rower stacjonarny Compact"/>
    <s v="Sport i rekreacja"/>
    <x v="3"/>
    <n v="3"/>
    <n v="346.28"/>
    <n v="1038.8399999999999"/>
  </r>
  <r>
    <x v="421"/>
    <s v="Rower stacjonarny Compact"/>
    <s v="Sport i rekreacja"/>
    <x v="4"/>
    <n v="3"/>
    <n v="357.81"/>
    <n v="1073.43"/>
  </r>
  <r>
    <x v="421"/>
    <s v="Rower stacjonarny Compact"/>
    <s v="Sport i rekreacja"/>
    <x v="5"/>
    <n v="3"/>
    <n v="357.79"/>
    <n v="1073.3700000000001"/>
  </r>
  <r>
    <x v="421"/>
    <s v="Rower stacjonarny Compact"/>
    <s v="Sport i rekreacja"/>
    <x v="6"/>
    <n v="3"/>
    <n v="370.28"/>
    <n v="1110.8399999999999"/>
  </r>
  <r>
    <x v="421"/>
    <s v="Rower stacjonarny Compact"/>
    <s v="Sport i rekreacja"/>
    <x v="7"/>
    <n v="3"/>
    <n v="363.85"/>
    <n v="1091.5500000000002"/>
  </r>
  <r>
    <x v="421"/>
    <s v="Rower stacjonarny Compact"/>
    <s v="Sport i rekreacja"/>
    <x v="8"/>
    <n v="3"/>
    <n v="340.74"/>
    <n v="1022.22"/>
  </r>
  <r>
    <x v="421"/>
    <s v="Rower stacjonarny Compact"/>
    <s v="Sport i rekreacja"/>
    <x v="9"/>
    <n v="3"/>
    <n v="353.51"/>
    <n v="1060.53"/>
  </r>
  <r>
    <x v="421"/>
    <s v="Rower stacjonarny Compact"/>
    <s v="Sport i rekreacja"/>
    <x v="10"/>
    <n v="3"/>
    <n v="365.19"/>
    <n v="1095.57"/>
  </r>
  <r>
    <x v="421"/>
    <s v="Rower stacjonarny Compact"/>
    <s v="Sport i rekreacja"/>
    <x v="11"/>
    <n v="3"/>
    <n v="360.98"/>
    <n v="1082.94"/>
  </r>
  <r>
    <x v="421"/>
    <s v="Rower stacjonarny Compact"/>
    <s v="Sport i rekreacja"/>
    <x v="12"/>
    <n v="4"/>
    <n v="359.25"/>
    <n v="1437"/>
  </r>
  <r>
    <x v="421"/>
    <s v="Rower stacjonarny Compact"/>
    <s v="Sport i rekreacja"/>
    <x v="13"/>
    <n v="3"/>
    <n v="355.55"/>
    <n v="1066.6500000000001"/>
  </r>
  <r>
    <x v="421"/>
    <s v="Rower stacjonarny Compact"/>
    <s v="Sport i rekreacja"/>
    <x v="14"/>
    <n v="4"/>
    <n v="362.92"/>
    <n v="1451.68"/>
  </r>
  <r>
    <x v="421"/>
    <s v="Rower stacjonarny Compact"/>
    <s v="Sport i rekreacja"/>
    <x v="15"/>
    <n v="4"/>
    <n v="368.64"/>
    <n v="1474.56"/>
  </r>
  <r>
    <x v="421"/>
    <s v="Rower stacjonarny Compact"/>
    <s v="Sport i rekreacja"/>
    <x v="16"/>
    <n v="4"/>
    <n v="354.79"/>
    <n v="1419.16"/>
  </r>
  <r>
    <x v="421"/>
    <s v="Rower stacjonarny Compact"/>
    <s v="Sport i rekreacja"/>
    <x v="17"/>
    <n v="4"/>
    <n v="355.88"/>
    <n v="1423.52"/>
  </r>
  <r>
    <x v="421"/>
    <s v="Rower stacjonarny Compact"/>
    <s v="Sport i rekreacja"/>
    <x v="18"/>
    <n v="4"/>
    <n v="347.47"/>
    <n v="1389.88"/>
  </r>
  <r>
    <x v="421"/>
    <s v="Rower stacjonarny Compact"/>
    <s v="Sport i rekreacja"/>
    <x v="19"/>
    <n v="4"/>
    <n v="366.18"/>
    <n v="1464.72"/>
  </r>
  <r>
    <x v="421"/>
    <s v="Rower stacjonarny Compact"/>
    <s v="Sport i rekreacja"/>
    <x v="20"/>
    <n v="4"/>
    <n v="370.51"/>
    <n v="1482.04"/>
  </r>
  <r>
    <x v="421"/>
    <s v="Rower stacjonarny Compact"/>
    <s v="Sport i rekreacja"/>
    <x v="21"/>
    <n v="4"/>
    <n v="348.13"/>
    <n v="1392.52"/>
  </r>
  <r>
    <x v="421"/>
    <s v="Rower stacjonarny Compact"/>
    <s v="Sport i rekreacja"/>
    <x v="22"/>
    <n v="3"/>
    <n v="352.06"/>
    <n v="1056.18"/>
  </r>
  <r>
    <x v="421"/>
    <s v="Rower stacjonarny Compact"/>
    <s v="Sport i rekreacja"/>
    <x v="23"/>
    <n v="4"/>
    <n v="370.11"/>
    <n v="1480.44"/>
  </r>
  <r>
    <x v="422"/>
    <s v="Piłka do piłki nożnej Plus"/>
    <s v="Sport i rekreacja"/>
    <x v="0"/>
    <n v="19"/>
    <n v="41.81"/>
    <n v="794.3900000000001"/>
  </r>
  <r>
    <x v="422"/>
    <s v="Piłka do piłki nożnej Plus"/>
    <s v="Sport i rekreacja"/>
    <x v="1"/>
    <n v="12"/>
    <n v="43.57"/>
    <n v="522.84"/>
  </r>
  <r>
    <x v="422"/>
    <s v="Piłka do piłki nożnej Plus"/>
    <s v="Sport i rekreacja"/>
    <x v="2"/>
    <n v="7"/>
    <n v="44.79"/>
    <n v="313.52999999999997"/>
  </r>
  <r>
    <x v="422"/>
    <s v="Piłka do piłki nożnej Plus"/>
    <s v="Sport i rekreacja"/>
    <x v="3"/>
    <n v="5"/>
    <n v="44.73"/>
    <n v="223.64999999999998"/>
  </r>
  <r>
    <x v="422"/>
    <s v="Piłka do piłki nożnej Plus"/>
    <s v="Sport i rekreacja"/>
    <x v="4"/>
    <n v="4"/>
    <n v="44.93"/>
    <n v="179.72"/>
  </r>
  <r>
    <x v="422"/>
    <s v="Piłka do piłki nożnej Plus"/>
    <s v="Sport i rekreacja"/>
    <x v="5"/>
    <n v="8"/>
    <n v="41.46"/>
    <n v="331.68"/>
  </r>
  <r>
    <x v="422"/>
    <s v="Piłka do piłki nożnej Plus"/>
    <s v="Sport i rekreacja"/>
    <x v="6"/>
    <n v="16"/>
    <n v="41.56"/>
    <n v="664.96"/>
  </r>
  <r>
    <x v="422"/>
    <s v="Piłka do piłki nożnej Plus"/>
    <s v="Sport i rekreacja"/>
    <x v="7"/>
    <n v="19"/>
    <n v="42.43"/>
    <n v="806.17"/>
  </r>
  <r>
    <x v="422"/>
    <s v="Piłka do piłki nożnej Plus"/>
    <s v="Sport i rekreacja"/>
    <x v="8"/>
    <n v="28"/>
    <n v="43.38"/>
    <n v="1214.6400000000001"/>
  </r>
  <r>
    <x v="422"/>
    <s v="Piłka do piłki nożnej Plus"/>
    <s v="Sport i rekreacja"/>
    <x v="9"/>
    <n v="18"/>
    <n v="43.82"/>
    <n v="788.76"/>
  </r>
  <r>
    <x v="422"/>
    <s v="Piłka do piłki nożnej Plus"/>
    <s v="Sport i rekreacja"/>
    <x v="10"/>
    <n v="16"/>
    <n v="42.34"/>
    <n v="677.44"/>
  </r>
  <r>
    <x v="422"/>
    <s v="Piłka do piłki nożnej Plus"/>
    <s v="Sport i rekreacja"/>
    <x v="11"/>
    <n v="24"/>
    <n v="44.54"/>
    <n v="1068.96"/>
  </r>
  <r>
    <x v="422"/>
    <s v="Piłka do piłki nożnej Plus"/>
    <s v="Sport i rekreacja"/>
    <x v="12"/>
    <n v="20"/>
    <n v="44.97"/>
    <n v="899.4"/>
  </r>
  <r>
    <x v="422"/>
    <s v="Piłka do piłki nożnej Plus"/>
    <s v="Sport i rekreacja"/>
    <x v="13"/>
    <n v="12"/>
    <n v="44.07"/>
    <n v="528.84"/>
  </r>
  <r>
    <x v="422"/>
    <s v="Piłka do piłki nożnej Plus"/>
    <s v="Sport i rekreacja"/>
    <x v="14"/>
    <n v="9"/>
    <n v="43.97"/>
    <n v="395.73"/>
  </r>
  <r>
    <x v="422"/>
    <s v="Piłka do piłki nożnej Plus"/>
    <s v="Sport i rekreacja"/>
    <x v="15"/>
    <n v="5"/>
    <n v="44.57"/>
    <n v="222.85"/>
  </r>
  <r>
    <x v="422"/>
    <s v="Piłka do piłki nożnej Plus"/>
    <s v="Sport i rekreacja"/>
    <x v="16"/>
    <n v="4"/>
    <n v="44.07"/>
    <n v="176.28"/>
  </r>
  <r>
    <x v="422"/>
    <s v="Piłka do piłki nożnej Plus"/>
    <s v="Sport i rekreacja"/>
    <x v="17"/>
    <n v="8"/>
    <n v="43.38"/>
    <n v="347.04"/>
  </r>
  <r>
    <x v="422"/>
    <s v="Piłka do piłki nożnej Plus"/>
    <s v="Sport i rekreacja"/>
    <x v="18"/>
    <n v="13"/>
    <n v="43.37"/>
    <n v="563.80999999999995"/>
  </r>
  <r>
    <x v="422"/>
    <s v="Piłka do piłki nożnej Plus"/>
    <s v="Sport i rekreacja"/>
    <x v="19"/>
    <n v="18"/>
    <n v="44.74"/>
    <n v="805.32"/>
  </r>
  <r>
    <x v="422"/>
    <s v="Piłka do piłki nożnej Plus"/>
    <s v="Sport i rekreacja"/>
    <x v="20"/>
    <n v="19"/>
    <n v="45.05"/>
    <n v="855.94999999999993"/>
  </r>
  <r>
    <x v="422"/>
    <s v="Piłka do piłki nożnej Plus"/>
    <s v="Sport i rekreacja"/>
    <x v="21"/>
    <n v="22"/>
    <n v="42.78"/>
    <n v="941.16000000000008"/>
  </r>
  <r>
    <x v="422"/>
    <s v="Piłka do piłki nożnej Plus"/>
    <s v="Sport i rekreacja"/>
    <x v="22"/>
    <n v="28"/>
    <n v="41.45"/>
    <n v="1160.6000000000001"/>
  </r>
  <r>
    <x v="422"/>
    <s v="Piłka do piłki nożnej Plus"/>
    <s v="Sport i rekreacja"/>
    <x v="23"/>
    <n v="28"/>
    <n v="44.48"/>
    <n v="1245.4399999999998"/>
  </r>
  <r>
    <x v="423"/>
    <s v="Poziomica 60cm Plus"/>
    <s v="Narzędzia"/>
    <x v="0"/>
    <n v="4"/>
    <n v="278.20999999999998"/>
    <n v="1112.8399999999999"/>
  </r>
  <r>
    <x v="423"/>
    <s v="Poziomica 60cm Plus"/>
    <s v="Narzędzia"/>
    <x v="1"/>
    <n v="4"/>
    <n v="264.27999999999997"/>
    <n v="1057.1199999999999"/>
  </r>
  <r>
    <x v="423"/>
    <s v="Poziomica 60cm Plus"/>
    <s v="Narzędzia"/>
    <x v="2"/>
    <n v="6"/>
    <n v="279.22000000000003"/>
    <n v="1675.3200000000002"/>
  </r>
  <r>
    <x v="423"/>
    <s v="Poziomica 60cm Plus"/>
    <s v="Narzędzia"/>
    <x v="3"/>
    <n v="8"/>
    <n v="263.45999999999998"/>
    <n v="2107.6799999999998"/>
  </r>
  <r>
    <x v="423"/>
    <s v="Poziomica 60cm Plus"/>
    <s v="Narzędzia"/>
    <x v="4"/>
    <n v="7"/>
    <n v="263.44"/>
    <n v="1844.08"/>
  </r>
  <r>
    <x v="423"/>
    <s v="Poziomica 60cm Plus"/>
    <s v="Narzędzia"/>
    <x v="5"/>
    <n v="10"/>
    <n v="280.63"/>
    <n v="2806.3"/>
  </r>
  <r>
    <x v="423"/>
    <s v="Poziomica 60cm Plus"/>
    <s v="Narzędzia"/>
    <x v="6"/>
    <n v="13"/>
    <n v="268.95"/>
    <n v="3496.35"/>
  </r>
  <r>
    <x v="423"/>
    <s v="Poziomica 60cm Plus"/>
    <s v="Narzędzia"/>
    <x v="7"/>
    <n v="12"/>
    <n v="266.54000000000002"/>
    <n v="3198.4800000000005"/>
  </r>
  <r>
    <x v="423"/>
    <s v="Poziomica 60cm Plus"/>
    <s v="Narzędzia"/>
    <x v="8"/>
    <n v="9"/>
    <n v="286.33"/>
    <n v="2576.9699999999998"/>
  </r>
  <r>
    <x v="423"/>
    <s v="Poziomica 60cm Plus"/>
    <s v="Narzędzia"/>
    <x v="9"/>
    <n v="6"/>
    <n v="282.73"/>
    <n v="1696.38"/>
  </r>
  <r>
    <x v="423"/>
    <s v="Poziomica 60cm Plus"/>
    <s v="Narzędzia"/>
    <x v="10"/>
    <n v="5"/>
    <n v="287.3"/>
    <n v="1436.5"/>
  </r>
  <r>
    <x v="423"/>
    <s v="Poziomica 60cm Plus"/>
    <s v="Narzędzia"/>
    <x v="11"/>
    <n v="5"/>
    <n v="287.08999999999997"/>
    <n v="1435.4499999999998"/>
  </r>
  <r>
    <x v="423"/>
    <s v="Poziomica 60cm Plus"/>
    <s v="Narzędzia"/>
    <x v="12"/>
    <n v="2"/>
    <n v="287.12"/>
    <n v="574.24"/>
  </r>
  <r>
    <x v="423"/>
    <s v="Poziomica 60cm Plus"/>
    <s v="Narzędzia"/>
    <x v="13"/>
    <n v="4"/>
    <n v="260.83999999999997"/>
    <n v="1043.3599999999999"/>
  </r>
  <r>
    <x v="423"/>
    <s v="Poziomica 60cm Plus"/>
    <s v="Narzędzia"/>
    <x v="14"/>
    <n v="3"/>
    <n v="277.57"/>
    <n v="832.71"/>
  </r>
  <r>
    <x v="423"/>
    <s v="Poziomica 60cm Plus"/>
    <s v="Narzędzia"/>
    <x v="15"/>
    <n v="9"/>
    <n v="271.2"/>
    <n v="2440.7999999999997"/>
  </r>
  <r>
    <x v="423"/>
    <s v="Poziomica 60cm Plus"/>
    <s v="Narzędzia"/>
    <x v="16"/>
    <n v="11"/>
    <n v="266.04000000000002"/>
    <n v="2926.44"/>
  </r>
  <r>
    <x v="423"/>
    <s v="Poziomica 60cm Plus"/>
    <s v="Narzędzia"/>
    <x v="17"/>
    <n v="11"/>
    <n v="268.77"/>
    <n v="2956.47"/>
  </r>
  <r>
    <x v="423"/>
    <s v="Poziomica 60cm Plus"/>
    <s v="Narzędzia"/>
    <x v="18"/>
    <n v="13"/>
    <n v="267.61"/>
    <n v="3478.9300000000003"/>
  </r>
  <r>
    <x v="423"/>
    <s v="Poziomica 60cm Plus"/>
    <s v="Narzędzia"/>
    <x v="19"/>
    <n v="9"/>
    <n v="280.45"/>
    <n v="2524.0499999999997"/>
  </r>
  <r>
    <x v="423"/>
    <s v="Poziomica 60cm Plus"/>
    <s v="Narzędzia"/>
    <x v="20"/>
    <n v="10"/>
    <n v="281.76"/>
    <n v="2817.6"/>
  </r>
  <r>
    <x v="423"/>
    <s v="Poziomica 60cm Plus"/>
    <s v="Narzędzia"/>
    <x v="21"/>
    <n v="10"/>
    <n v="264.35000000000002"/>
    <n v="2643.5"/>
  </r>
  <r>
    <x v="423"/>
    <s v="Poziomica 60cm Plus"/>
    <s v="Narzędzia"/>
    <x v="22"/>
    <n v="5"/>
    <n v="267.20999999999998"/>
    <n v="1336.05"/>
  </r>
  <r>
    <x v="423"/>
    <s v="Poziomica 60cm Plus"/>
    <s v="Narzędzia"/>
    <x v="23"/>
    <n v="6"/>
    <n v="284.74"/>
    <n v="1708.44"/>
  </r>
  <r>
    <x v="424"/>
    <s v="Trampki klasyczne Pro"/>
    <s v="Obuwie"/>
    <x v="0"/>
    <n v="4"/>
    <n v="285.41000000000003"/>
    <n v="1141.6400000000001"/>
  </r>
  <r>
    <x v="424"/>
    <s v="Trampki klasyczne Pro"/>
    <s v="Obuwie"/>
    <x v="1"/>
    <n v="3"/>
    <n v="292.64999999999998"/>
    <n v="877.94999999999993"/>
  </r>
  <r>
    <x v="424"/>
    <s v="Trampki klasyczne Pro"/>
    <s v="Obuwie"/>
    <x v="2"/>
    <n v="8"/>
    <n v="291.01"/>
    <n v="2328.08"/>
  </r>
  <r>
    <x v="424"/>
    <s v="Trampki klasyczne Pro"/>
    <s v="Obuwie"/>
    <x v="3"/>
    <n v="9"/>
    <n v="299.39"/>
    <n v="2694.5099999999998"/>
  </r>
  <r>
    <x v="424"/>
    <s v="Trampki klasyczne Pro"/>
    <s v="Obuwie"/>
    <x v="4"/>
    <n v="8"/>
    <n v="283.95"/>
    <n v="2271.6"/>
  </r>
  <r>
    <x v="424"/>
    <s v="Trampki klasyczne Pro"/>
    <s v="Obuwie"/>
    <x v="5"/>
    <n v="7"/>
    <n v="286.75"/>
    <n v="2007.25"/>
  </r>
  <r>
    <x v="424"/>
    <s v="Trampki klasyczne Pro"/>
    <s v="Obuwie"/>
    <x v="6"/>
    <n v="5"/>
    <n v="289.04000000000002"/>
    <n v="1445.2"/>
  </r>
  <r>
    <x v="424"/>
    <s v="Trampki klasyczne Pro"/>
    <s v="Obuwie"/>
    <x v="7"/>
    <n v="7"/>
    <n v="288.32"/>
    <n v="2018.24"/>
  </r>
  <r>
    <x v="424"/>
    <s v="Trampki klasyczne Pro"/>
    <s v="Obuwie"/>
    <x v="8"/>
    <n v="4"/>
    <n v="300.79000000000002"/>
    <n v="1203.1600000000001"/>
  </r>
  <r>
    <x v="424"/>
    <s v="Trampki klasyczne Pro"/>
    <s v="Obuwie"/>
    <x v="9"/>
    <n v="3"/>
    <n v="287.18"/>
    <n v="861.54"/>
  </r>
  <r>
    <x v="424"/>
    <s v="Trampki klasyczne Pro"/>
    <s v="Obuwie"/>
    <x v="10"/>
    <n v="2"/>
    <n v="282.55"/>
    <n v="565.1"/>
  </r>
  <r>
    <x v="424"/>
    <s v="Trampki klasyczne Pro"/>
    <s v="Obuwie"/>
    <x v="11"/>
    <n v="2"/>
    <n v="289.8"/>
    <n v="579.6"/>
  </r>
  <r>
    <x v="424"/>
    <s v="Trampki klasyczne Pro"/>
    <s v="Obuwie"/>
    <x v="12"/>
    <n v="2"/>
    <n v="304.18"/>
    <n v="608.36"/>
  </r>
  <r>
    <x v="424"/>
    <s v="Trampki klasyczne Pro"/>
    <s v="Obuwie"/>
    <x v="13"/>
    <n v="3"/>
    <n v="285.48"/>
    <n v="856.44"/>
  </r>
  <r>
    <x v="424"/>
    <s v="Trampki klasyczne Pro"/>
    <s v="Obuwie"/>
    <x v="14"/>
    <n v="6"/>
    <n v="290.42"/>
    <n v="1742.52"/>
  </r>
  <r>
    <x v="424"/>
    <s v="Trampki klasyczne Pro"/>
    <s v="Obuwie"/>
    <x v="15"/>
    <n v="5"/>
    <n v="307.07"/>
    <n v="1535.35"/>
  </r>
  <r>
    <x v="424"/>
    <s v="Trampki klasyczne Pro"/>
    <s v="Obuwie"/>
    <x v="16"/>
    <n v="9"/>
    <n v="299.58999999999997"/>
    <n v="2696.31"/>
  </r>
  <r>
    <x v="424"/>
    <s v="Trampki klasyczne Pro"/>
    <s v="Obuwie"/>
    <x v="17"/>
    <n v="8"/>
    <n v="284.44"/>
    <n v="2275.52"/>
  </r>
  <r>
    <x v="424"/>
    <s v="Trampki klasyczne Pro"/>
    <s v="Obuwie"/>
    <x v="18"/>
    <n v="9"/>
    <n v="301.52"/>
    <n v="2713.68"/>
  </r>
  <r>
    <x v="424"/>
    <s v="Trampki klasyczne Pro"/>
    <s v="Obuwie"/>
    <x v="19"/>
    <n v="6"/>
    <n v="299"/>
    <n v="1794"/>
  </r>
  <r>
    <x v="424"/>
    <s v="Trampki klasyczne Pro"/>
    <s v="Obuwie"/>
    <x v="20"/>
    <n v="5"/>
    <n v="302.24"/>
    <n v="1511.2"/>
  </r>
  <r>
    <x v="424"/>
    <s v="Trampki klasyczne Pro"/>
    <s v="Obuwie"/>
    <x v="21"/>
    <n v="2"/>
    <n v="281.27"/>
    <n v="562.54"/>
  </r>
  <r>
    <x v="424"/>
    <s v="Trampki klasyczne Pro"/>
    <s v="Obuwie"/>
    <x v="22"/>
    <n v="1"/>
    <n v="302.25"/>
    <n v="302.25"/>
  </r>
  <r>
    <x v="424"/>
    <s v="Trampki klasyczne Pro"/>
    <s v="Obuwie"/>
    <x v="23"/>
    <n v="1"/>
    <n v="294.56"/>
    <n v="294.56"/>
  </r>
  <r>
    <x v="425"/>
    <s v="Żyrandol sufitowy Pro"/>
    <s v="Oświetlenie"/>
    <x v="0"/>
    <n v="24"/>
    <n v="212.4"/>
    <n v="5097.6000000000004"/>
  </r>
  <r>
    <x v="425"/>
    <s v="Żyrandol sufitowy Pro"/>
    <s v="Oświetlenie"/>
    <x v="1"/>
    <n v="19"/>
    <n v="210.88"/>
    <n v="4006.72"/>
  </r>
  <r>
    <x v="425"/>
    <s v="Żyrandol sufitowy Pro"/>
    <s v="Oświetlenie"/>
    <x v="2"/>
    <n v="30"/>
    <n v="207.38"/>
    <n v="6221.4"/>
  </r>
  <r>
    <x v="425"/>
    <s v="Żyrandol sufitowy Pro"/>
    <s v="Oświetlenie"/>
    <x v="3"/>
    <n v="33"/>
    <n v="206.07"/>
    <n v="6800.3099999999995"/>
  </r>
  <r>
    <x v="425"/>
    <s v="Żyrandol sufitowy Pro"/>
    <s v="Oświetlenie"/>
    <x v="4"/>
    <n v="16"/>
    <n v="198.25"/>
    <n v="3172"/>
  </r>
  <r>
    <x v="425"/>
    <s v="Żyrandol sufitowy Pro"/>
    <s v="Oświetlenie"/>
    <x v="5"/>
    <n v="14"/>
    <n v="201.68"/>
    <n v="2823.52"/>
  </r>
  <r>
    <x v="425"/>
    <s v="Żyrandol sufitowy Pro"/>
    <s v="Oświetlenie"/>
    <x v="6"/>
    <n v="8"/>
    <n v="213.15"/>
    <n v="1705.2"/>
  </r>
  <r>
    <x v="425"/>
    <s v="Żyrandol sufitowy Pro"/>
    <s v="Oświetlenie"/>
    <x v="7"/>
    <n v="6"/>
    <n v="202.54"/>
    <n v="1215.24"/>
  </r>
  <r>
    <x v="425"/>
    <s v="Żyrandol sufitowy Pro"/>
    <s v="Oświetlenie"/>
    <x v="8"/>
    <n v="8"/>
    <n v="210.98"/>
    <n v="1687.84"/>
  </r>
  <r>
    <x v="425"/>
    <s v="Żyrandol sufitowy Pro"/>
    <s v="Oświetlenie"/>
    <x v="9"/>
    <n v="13"/>
    <n v="208.36"/>
    <n v="2708.6800000000003"/>
  </r>
  <r>
    <x v="425"/>
    <s v="Żyrandol sufitowy Pro"/>
    <s v="Oświetlenie"/>
    <x v="10"/>
    <n v="16"/>
    <n v="205.74"/>
    <n v="3291.84"/>
  </r>
  <r>
    <x v="425"/>
    <s v="Żyrandol sufitowy Pro"/>
    <s v="Oświetlenie"/>
    <x v="11"/>
    <n v="25"/>
    <n v="197.5"/>
    <n v="4937.5"/>
  </r>
  <r>
    <x v="425"/>
    <s v="Żyrandol sufitowy Pro"/>
    <s v="Oświetlenie"/>
    <x v="12"/>
    <n v="36"/>
    <n v="198.42"/>
    <n v="7143.12"/>
  </r>
  <r>
    <x v="425"/>
    <s v="Żyrandol sufitowy Pro"/>
    <s v="Oświetlenie"/>
    <x v="13"/>
    <n v="35"/>
    <n v="210.28"/>
    <n v="7359.8"/>
  </r>
  <r>
    <x v="425"/>
    <s v="Żyrandol sufitowy Pro"/>
    <s v="Oświetlenie"/>
    <x v="14"/>
    <n v="30"/>
    <n v="200.96"/>
    <n v="6028.8"/>
  </r>
  <r>
    <x v="425"/>
    <s v="Żyrandol sufitowy Pro"/>
    <s v="Oświetlenie"/>
    <x v="15"/>
    <n v="33"/>
    <n v="203.2"/>
    <n v="6705.5999999999995"/>
  </r>
  <r>
    <x v="425"/>
    <s v="Żyrandol sufitowy Pro"/>
    <s v="Oświetlenie"/>
    <x v="16"/>
    <n v="20"/>
    <n v="197.61"/>
    <n v="3952.2000000000003"/>
  </r>
  <r>
    <x v="425"/>
    <s v="Żyrandol sufitowy Pro"/>
    <s v="Oświetlenie"/>
    <x v="17"/>
    <n v="17"/>
    <n v="199.8"/>
    <n v="3396.6000000000004"/>
  </r>
  <r>
    <x v="425"/>
    <s v="Żyrandol sufitowy Pro"/>
    <s v="Oświetlenie"/>
    <x v="18"/>
    <n v="13"/>
    <n v="215.51"/>
    <n v="2801.63"/>
  </r>
  <r>
    <x v="425"/>
    <s v="Żyrandol sufitowy Pro"/>
    <s v="Oświetlenie"/>
    <x v="19"/>
    <n v="6"/>
    <n v="203.76"/>
    <n v="1222.56"/>
  </r>
  <r>
    <x v="425"/>
    <s v="Żyrandol sufitowy Pro"/>
    <s v="Oświetlenie"/>
    <x v="20"/>
    <n v="6"/>
    <n v="204.24"/>
    <n v="1225.44"/>
  </r>
  <r>
    <x v="425"/>
    <s v="Żyrandol sufitowy Pro"/>
    <s v="Oświetlenie"/>
    <x v="21"/>
    <n v="10"/>
    <n v="204.31"/>
    <n v="2043.1"/>
  </r>
  <r>
    <x v="425"/>
    <s v="Żyrandol sufitowy Pro"/>
    <s v="Oświetlenie"/>
    <x v="22"/>
    <n v="17"/>
    <n v="196.9"/>
    <n v="3347.3"/>
  </r>
  <r>
    <x v="425"/>
    <s v="Żyrandol sufitowy Pro"/>
    <s v="Oświetlenie"/>
    <x v="23"/>
    <n v="24"/>
    <n v="204.88"/>
    <n v="4917.12"/>
  </r>
  <r>
    <x v="426"/>
    <s v="Odtwarzacz Blu-ray Eco"/>
    <s v="RTV"/>
    <x v="0"/>
    <n v="75"/>
    <n v="1451.53"/>
    <n v="108864.75"/>
  </r>
  <r>
    <x v="426"/>
    <s v="Odtwarzacz Blu-ray Eco"/>
    <s v="RTV"/>
    <x v="1"/>
    <n v="49"/>
    <n v="1504.99"/>
    <n v="73744.509999999995"/>
  </r>
  <r>
    <x v="426"/>
    <s v="Odtwarzacz Blu-ray Eco"/>
    <s v="RTV"/>
    <x v="2"/>
    <n v="46"/>
    <n v="1496.36"/>
    <n v="68832.56"/>
  </r>
  <r>
    <x v="426"/>
    <s v="Odtwarzacz Blu-ray Eco"/>
    <s v="RTV"/>
    <x v="3"/>
    <n v="49"/>
    <n v="1556.66"/>
    <n v="76276.340000000011"/>
  </r>
  <r>
    <x v="426"/>
    <s v="Odtwarzacz Blu-ray Eco"/>
    <s v="RTV"/>
    <x v="4"/>
    <n v="42"/>
    <n v="1450.29"/>
    <n v="60912.18"/>
  </r>
  <r>
    <x v="426"/>
    <s v="Odtwarzacz Blu-ray Eco"/>
    <s v="RTV"/>
    <x v="5"/>
    <n v="17"/>
    <n v="1557.66"/>
    <n v="26480.22"/>
  </r>
  <r>
    <x v="426"/>
    <s v="Odtwarzacz Blu-ray Eco"/>
    <s v="RTV"/>
    <x v="6"/>
    <n v="7"/>
    <n v="1544.51"/>
    <n v="10811.57"/>
  </r>
  <r>
    <x v="426"/>
    <s v="Odtwarzacz Blu-ray Eco"/>
    <s v="RTV"/>
    <x v="7"/>
    <n v="7"/>
    <n v="1554.94"/>
    <n v="10884.58"/>
  </r>
  <r>
    <x v="426"/>
    <s v="Odtwarzacz Blu-ray Eco"/>
    <s v="RTV"/>
    <x v="8"/>
    <n v="16"/>
    <n v="1479.38"/>
    <n v="23670.080000000002"/>
  </r>
  <r>
    <x v="426"/>
    <s v="Odtwarzacz Blu-ray Eco"/>
    <s v="RTV"/>
    <x v="9"/>
    <n v="23"/>
    <n v="1488.27"/>
    <n v="34230.21"/>
  </r>
  <r>
    <x v="426"/>
    <s v="Odtwarzacz Blu-ray Eco"/>
    <s v="RTV"/>
    <x v="10"/>
    <n v="49"/>
    <n v="1550.97"/>
    <n v="75997.53"/>
  </r>
  <r>
    <x v="426"/>
    <s v="Odtwarzacz Blu-ray Eco"/>
    <s v="RTV"/>
    <x v="11"/>
    <n v="79"/>
    <n v="1466.14"/>
    <n v="115825.06000000001"/>
  </r>
  <r>
    <x v="426"/>
    <s v="Odtwarzacz Blu-ray Eco"/>
    <s v="RTV"/>
    <x v="12"/>
    <n v="89"/>
    <n v="1527.29"/>
    <n v="135928.81"/>
  </r>
  <r>
    <x v="426"/>
    <s v="Odtwarzacz Blu-ray Eco"/>
    <s v="RTV"/>
    <x v="13"/>
    <n v="44"/>
    <n v="1575.83"/>
    <n v="69336.51999999999"/>
  </r>
  <r>
    <x v="426"/>
    <s v="Odtwarzacz Blu-ray Eco"/>
    <s v="RTV"/>
    <x v="14"/>
    <n v="77"/>
    <n v="1479.24"/>
    <n v="113901.48"/>
  </r>
  <r>
    <x v="426"/>
    <s v="Odtwarzacz Blu-ray Eco"/>
    <s v="RTV"/>
    <x v="15"/>
    <n v="62"/>
    <n v="1581.89"/>
    <n v="98077.180000000008"/>
  </r>
  <r>
    <x v="426"/>
    <s v="Odtwarzacz Blu-ray Eco"/>
    <s v="RTV"/>
    <x v="16"/>
    <n v="37"/>
    <n v="1494.69"/>
    <n v="55303.53"/>
  </r>
  <r>
    <x v="426"/>
    <s v="Odtwarzacz Blu-ray Eco"/>
    <s v="RTV"/>
    <x v="17"/>
    <n v="15"/>
    <n v="1584.92"/>
    <n v="23773.800000000003"/>
  </r>
  <r>
    <x v="426"/>
    <s v="Odtwarzacz Blu-ray Eco"/>
    <s v="RTV"/>
    <x v="18"/>
    <n v="9"/>
    <n v="1512.78"/>
    <n v="13615.02"/>
  </r>
  <r>
    <x v="426"/>
    <s v="Odtwarzacz Blu-ray Eco"/>
    <s v="RTV"/>
    <x v="19"/>
    <n v="5"/>
    <n v="1449.5"/>
    <n v="7247.5"/>
  </r>
  <r>
    <x v="426"/>
    <s v="Odtwarzacz Blu-ray Eco"/>
    <s v="RTV"/>
    <x v="20"/>
    <n v="11"/>
    <n v="1478.58"/>
    <n v="16264.38"/>
  </r>
  <r>
    <x v="426"/>
    <s v="Odtwarzacz Blu-ray Eco"/>
    <s v="RTV"/>
    <x v="21"/>
    <n v="32"/>
    <n v="1486.95"/>
    <n v="47582.400000000001"/>
  </r>
  <r>
    <x v="426"/>
    <s v="Odtwarzacz Blu-ray Eco"/>
    <s v="RTV"/>
    <x v="22"/>
    <n v="48"/>
    <n v="1522.86"/>
    <n v="73097.279999999999"/>
  </r>
  <r>
    <x v="426"/>
    <s v="Odtwarzacz Blu-ray Eco"/>
    <s v="RTV"/>
    <x v="23"/>
    <n v="85"/>
    <n v="1504.79"/>
    <n v="127907.15"/>
  </r>
  <r>
    <x v="427"/>
    <s v="Trampki klasyczne"/>
    <s v="Obuwie"/>
    <x v="0"/>
    <n v="2"/>
    <n v="131.15"/>
    <n v="262.3"/>
  </r>
  <r>
    <x v="427"/>
    <s v="Trampki klasyczne"/>
    <s v="Obuwie"/>
    <x v="1"/>
    <n v="2"/>
    <n v="123.59"/>
    <n v="247.18"/>
  </r>
  <r>
    <x v="427"/>
    <s v="Trampki klasyczne"/>
    <s v="Obuwie"/>
    <x v="2"/>
    <n v="3"/>
    <n v="123.86"/>
    <n v="371.58"/>
  </r>
  <r>
    <x v="427"/>
    <s v="Trampki klasyczne"/>
    <s v="Obuwie"/>
    <x v="3"/>
    <n v="2"/>
    <n v="126.71"/>
    <n v="253.42"/>
  </r>
  <r>
    <x v="427"/>
    <s v="Trampki klasyczne"/>
    <s v="Obuwie"/>
    <x v="4"/>
    <n v="2"/>
    <n v="134.12"/>
    <n v="268.24"/>
  </r>
  <r>
    <x v="427"/>
    <s v="Trampki klasyczne"/>
    <s v="Obuwie"/>
    <x v="5"/>
    <n v="2"/>
    <n v="126.02"/>
    <n v="252.04"/>
  </r>
  <r>
    <x v="427"/>
    <s v="Trampki klasyczne"/>
    <s v="Obuwie"/>
    <x v="6"/>
    <n v="1"/>
    <n v="132.83000000000001"/>
    <n v="132.83000000000001"/>
  </r>
  <r>
    <x v="427"/>
    <s v="Trampki klasyczne"/>
    <s v="Obuwie"/>
    <x v="7"/>
    <n v="1"/>
    <n v="123.98"/>
    <n v="123.98"/>
  </r>
  <r>
    <x v="427"/>
    <s v="Trampki klasyczne"/>
    <s v="Obuwie"/>
    <x v="8"/>
    <n v="1"/>
    <n v="131.69"/>
    <n v="131.69"/>
  </r>
  <r>
    <x v="427"/>
    <s v="Trampki klasyczne"/>
    <s v="Obuwie"/>
    <x v="9"/>
    <n v="1"/>
    <n v="130.66999999999999"/>
    <n v="130.66999999999999"/>
  </r>
  <r>
    <x v="427"/>
    <s v="Trampki klasyczne"/>
    <s v="Obuwie"/>
    <x v="10"/>
    <n v="1"/>
    <n v="126.67"/>
    <n v="126.67"/>
  </r>
  <r>
    <x v="427"/>
    <s v="Trampki klasyczne"/>
    <s v="Obuwie"/>
    <x v="11"/>
    <n v="2"/>
    <n v="128.1"/>
    <n v="256.2"/>
  </r>
  <r>
    <x v="427"/>
    <s v="Trampki klasyczne"/>
    <s v="Obuwie"/>
    <x v="12"/>
    <n v="2"/>
    <n v="135.41999999999999"/>
    <n v="270.83999999999997"/>
  </r>
  <r>
    <x v="427"/>
    <s v="Trampki klasyczne"/>
    <s v="Obuwie"/>
    <x v="13"/>
    <n v="3"/>
    <n v="123.08"/>
    <n v="369.24"/>
  </r>
  <r>
    <x v="427"/>
    <s v="Trampki klasyczne"/>
    <s v="Obuwie"/>
    <x v="14"/>
    <n v="2"/>
    <n v="134.25"/>
    <n v="268.5"/>
  </r>
  <r>
    <x v="427"/>
    <s v="Trampki klasyczne"/>
    <s v="Obuwie"/>
    <x v="15"/>
    <n v="2"/>
    <n v="134.83000000000001"/>
    <n v="269.66000000000003"/>
  </r>
  <r>
    <x v="427"/>
    <s v="Trampki klasyczne"/>
    <s v="Obuwie"/>
    <x v="16"/>
    <n v="2"/>
    <n v="129.02000000000001"/>
    <n v="258.04000000000002"/>
  </r>
  <r>
    <x v="427"/>
    <s v="Trampki klasyczne"/>
    <s v="Obuwie"/>
    <x v="17"/>
    <n v="1"/>
    <n v="123.11"/>
    <n v="123.11"/>
  </r>
  <r>
    <x v="427"/>
    <s v="Trampki klasyczne"/>
    <s v="Obuwie"/>
    <x v="18"/>
    <n v="1"/>
    <n v="130"/>
    <n v="130"/>
  </r>
  <r>
    <x v="427"/>
    <s v="Trampki klasyczne"/>
    <s v="Obuwie"/>
    <x v="19"/>
    <n v="1"/>
    <n v="127.87"/>
    <n v="127.87"/>
  </r>
  <r>
    <x v="427"/>
    <s v="Trampki klasyczne"/>
    <s v="Obuwie"/>
    <x v="20"/>
    <n v="1"/>
    <n v="134.71"/>
    <n v="134.71"/>
  </r>
  <r>
    <x v="427"/>
    <s v="Trampki klasyczne"/>
    <s v="Obuwie"/>
    <x v="21"/>
    <n v="1"/>
    <n v="126.17"/>
    <n v="126.17"/>
  </r>
  <r>
    <x v="427"/>
    <s v="Trampki klasyczne"/>
    <s v="Obuwie"/>
    <x v="22"/>
    <n v="2"/>
    <n v="124.49"/>
    <n v="248.98"/>
  </r>
  <r>
    <x v="427"/>
    <s v="Trampki klasyczne"/>
    <s v="Obuwie"/>
    <x v="23"/>
    <n v="1"/>
    <n v="128.46"/>
    <n v="128.46"/>
  </r>
  <r>
    <x v="428"/>
    <s v="Szlifierka kątowa Plus"/>
    <s v="Narzędzia"/>
    <x v="0"/>
    <n v="1"/>
    <n v="210.27"/>
    <n v="210.27"/>
  </r>
  <r>
    <x v="428"/>
    <s v="Szlifierka kątowa Plus"/>
    <s v="Narzędzia"/>
    <x v="1"/>
    <n v="1"/>
    <n v="210.47"/>
    <n v="210.47"/>
  </r>
  <r>
    <x v="428"/>
    <s v="Szlifierka kątowa Plus"/>
    <s v="Narzędzia"/>
    <x v="2"/>
    <n v="1"/>
    <n v="208.92"/>
    <n v="208.92"/>
  </r>
  <r>
    <x v="428"/>
    <s v="Szlifierka kątowa Plus"/>
    <s v="Narzędzia"/>
    <x v="3"/>
    <n v="1"/>
    <n v="197.86"/>
    <n v="197.86"/>
  </r>
  <r>
    <x v="428"/>
    <s v="Szlifierka kątowa Plus"/>
    <s v="Narzędzia"/>
    <x v="4"/>
    <n v="1"/>
    <n v="200.44"/>
    <n v="200.44"/>
  </r>
  <r>
    <x v="428"/>
    <s v="Szlifierka kątowa Plus"/>
    <s v="Narzędzia"/>
    <x v="5"/>
    <n v="1"/>
    <n v="197.21"/>
    <n v="197.21"/>
  </r>
  <r>
    <x v="428"/>
    <s v="Szlifierka kątowa Plus"/>
    <s v="Narzędzia"/>
    <x v="6"/>
    <n v="1"/>
    <n v="202.89"/>
    <n v="202.89"/>
  </r>
  <r>
    <x v="428"/>
    <s v="Szlifierka kątowa Plus"/>
    <s v="Narzędzia"/>
    <x v="7"/>
    <n v="1"/>
    <n v="210.65"/>
    <n v="210.65"/>
  </r>
  <r>
    <x v="428"/>
    <s v="Szlifierka kątowa Plus"/>
    <s v="Narzędzia"/>
    <x v="8"/>
    <n v="1"/>
    <n v="205.74"/>
    <n v="205.74"/>
  </r>
  <r>
    <x v="428"/>
    <s v="Szlifierka kątowa Plus"/>
    <s v="Narzędzia"/>
    <x v="9"/>
    <n v="1"/>
    <n v="215.26"/>
    <n v="215.26"/>
  </r>
  <r>
    <x v="428"/>
    <s v="Szlifierka kątowa Plus"/>
    <s v="Narzędzia"/>
    <x v="10"/>
    <n v="1"/>
    <n v="202.26"/>
    <n v="202.26"/>
  </r>
  <r>
    <x v="428"/>
    <s v="Szlifierka kątowa Plus"/>
    <s v="Narzędzia"/>
    <x v="11"/>
    <n v="1"/>
    <n v="200.36"/>
    <n v="200.36"/>
  </r>
  <r>
    <x v="428"/>
    <s v="Szlifierka kątowa Plus"/>
    <s v="Narzędzia"/>
    <x v="12"/>
    <n v="1"/>
    <n v="208.06"/>
    <n v="208.06"/>
  </r>
  <r>
    <x v="428"/>
    <s v="Szlifierka kątowa Plus"/>
    <s v="Narzędzia"/>
    <x v="13"/>
    <n v="1"/>
    <n v="212.01"/>
    <n v="212.01"/>
  </r>
  <r>
    <x v="428"/>
    <s v="Szlifierka kątowa Plus"/>
    <s v="Narzędzia"/>
    <x v="14"/>
    <n v="2"/>
    <n v="200.83"/>
    <n v="401.66"/>
  </r>
  <r>
    <x v="428"/>
    <s v="Szlifierka kątowa Plus"/>
    <s v="Narzędzia"/>
    <x v="15"/>
    <n v="1"/>
    <n v="201.8"/>
    <n v="201.8"/>
  </r>
  <r>
    <x v="428"/>
    <s v="Szlifierka kątowa Plus"/>
    <s v="Narzędzia"/>
    <x v="16"/>
    <n v="1"/>
    <n v="201.81"/>
    <n v="201.81"/>
  </r>
  <r>
    <x v="428"/>
    <s v="Szlifierka kątowa Plus"/>
    <s v="Narzędzia"/>
    <x v="17"/>
    <n v="1"/>
    <n v="199.9"/>
    <n v="199.9"/>
  </r>
  <r>
    <x v="428"/>
    <s v="Szlifierka kątowa Plus"/>
    <s v="Narzędzia"/>
    <x v="18"/>
    <n v="1"/>
    <n v="215.69"/>
    <n v="215.69"/>
  </r>
  <r>
    <x v="428"/>
    <s v="Szlifierka kątowa Plus"/>
    <s v="Narzędzia"/>
    <x v="19"/>
    <n v="1"/>
    <n v="202.67"/>
    <n v="202.67"/>
  </r>
  <r>
    <x v="428"/>
    <s v="Szlifierka kątowa Plus"/>
    <s v="Narzędzia"/>
    <x v="20"/>
    <n v="1"/>
    <n v="202.62"/>
    <n v="202.62"/>
  </r>
  <r>
    <x v="428"/>
    <s v="Szlifierka kątowa Plus"/>
    <s v="Narzędzia"/>
    <x v="21"/>
    <n v="1"/>
    <n v="211.29"/>
    <n v="211.29"/>
  </r>
  <r>
    <x v="428"/>
    <s v="Szlifierka kątowa Plus"/>
    <s v="Narzędzia"/>
    <x v="22"/>
    <n v="1"/>
    <n v="198.1"/>
    <n v="198.1"/>
  </r>
  <r>
    <x v="428"/>
    <s v="Szlifierka kątowa Plus"/>
    <s v="Narzędzia"/>
    <x v="23"/>
    <n v="1"/>
    <n v="196.74"/>
    <n v="196.74"/>
  </r>
  <r>
    <x v="429"/>
    <s v="Żyrandol sufitowy Advanced"/>
    <s v="Oświetlenie"/>
    <x v="0"/>
    <n v="2"/>
    <n v="121.96"/>
    <n v="243.92"/>
  </r>
  <r>
    <x v="429"/>
    <s v="Żyrandol sufitowy Advanced"/>
    <s v="Oświetlenie"/>
    <x v="1"/>
    <n v="3"/>
    <n v="132.22999999999999"/>
    <n v="396.68999999999994"/>
  </r>
  <r>
    <x v="429"/>
    <s v="Żyrandol sufitowy Advanced"/>
    <s v="Oświetlenie"/>
    <x v="2"/>
    <n v="3"/>
    <n v="129.82"/>
    <n v="389.46"/>
  </r>
  <r>
    <x v="429"/>
    <s v="Żyrandol sufitowy Advanced"/>
    <s v="Oświetlenie"/>
    <x v="3"/>
    <n v="3"/>
    <n v="131.44999999999999"/>
    <n v="394.34999999999997"/>
  </r>
  <r>
    <x v="429"/>
    <s v="Żyrandol sufitowy Advanced"/>
    <s v="Oświetlenie"/>
    <x v="4"/>
    <n v="4"/>
    <n v="127.38"/>
    <n v="509.52"/>
  </r>
  <r>
    <x v="429"/>
    <s v="Żyrandol sufitowy Advanced"/>
    <s v="Oświetlenie"/>
    <x v="5"/>
    <n v="2"/>
    <n v="122.94"/>
    <n v="245.88"/>
  </r>
  <r>
    <x v="429"/>
    <s v="Żyrandol sufitowy Advanced"/>
    <s v="Oświetlenie"/>
    <x v="6"/>
    <n v="2"/>
    <n v="130.4"/>
    <n v="260.8"/>
  </r>
  <r>
    <x v="429"/>
    <s v="Żyrandol sufitowy Advanced"/>
    <s v="Oświetlenie"/>
    <x v="7"/>
    <n v="1"/>
    <n v="122.23"/>
    <n v="122.23"/>
  </r>
  <r>
    <x v="429"/>
    <s v="Żyrandol sufitowy Advanced"/>
    <s v="Oświetlenie"/>
    <x v="8"/>
    <n v="1"/>
    <n v="132.09"/>
    <n v="132.09"/>
  </r>
  <r>
    <x v="429"/>
    <s v="Żyrandol sufitowy Advanced"/>
    <s v="Oświetlenie"/>
    <x v="9"/>
    <n v="0"/>
    <n v="127.48"/>
    <n v="0"/>
  </r>
  <r>
    <x v="429"/>
    <s v="Żyrandol sufitowy Advanced"/>
    <s v="Oświetlenie"/>
    <x v="10"/>
    <n v="1"/>
    <n v="123.33"/>
    <n v="123.33"/>
  </r>
  <r>
    <x v="429"/>
    <s v="Żyrandol sufitowy Advanced"/>
    <s v="Oświetlenie"/>
    <x v="11"/>
    <n v="1"/>
    <n v="127.81"/>
    <n v="127.81"/>
  </r>
  <r>
    <x v="429"/>
    <s v="Żyrandol sufitowy Advanced"/>
    <s v="Oświetlenie"/>
    <x v="12"/>
    <n v="2"/>
    <n v="124.52"/>
    <n v="249.04"/>
  </r>
  <r>
    <x v="429"/>
    <s v="Żyrandol sufitowy Advanced"/>
    <s v="Oświetlenie"/>
    <x v="13"/>
    <n v="3"/>
    <n v="123.42"/>
    <n v="370.26"/>
  </r>
  <r>
    <x v="429"/>
    <s v="Żyrandol sufitowy Advanced"/>
    <s v="Oświetlenie"/>
    <x v="14"/>
    <n v="4"/>
    <n v="123.99"/>
    <n v="495.96"/>
  </r>
  <r>
    <x v="429"/>
    <s v="Żyrandol sufitowy Advanced"/>
    <s v="Oświetlenie"/>
    <x v="15"/>
    <n v="4"/>
    <n v="124.06"/>
    <n v="496.24"/>
  </r>
  <r>
    <x v="429"/>
    <s v="Żyrandol sufitowy Advanced"/>
    <s v="Oświetlenie"/>
    <x v="16"/>
    <n v="4"/>
    <n v="129.28"/>
    <n v="517.12"/>
  </r>
  <r>
    <x v="429"/>
    <s v="Żyrandol sufitowy Advanced"/>
    <s v="Oświetlenie"/>
    <x v="17"/>
    <n v="4"/>
    <n v="121.83"/>
    <n v="487.32"/>
  </r>
  <r>
    <x v="429"/>
    <s v="Żyrandol sufitowy Advanced"/>
    <s v="Oświetlenie"/>
    <x v="18"/>
    <n v="3"/>
    <n v="123.76"/>
    <n v="371.28000000000003"/>
  </r>
  <r>
    <x v="429"/>
    <s v="Żyrandol sufitowy Advanced"/>
    <s v="Oświetlenie"/>
    <x v="19"/>
    <n v="1"/>
    <n v="130.86000000000001"/>
    <n v="130.86000000000001"/>
  </r>
  <r>
    <x v="429"/>
    <s v="Żyrandol sufitowy Advanced"/>
    <s v="Oświetlenie"/>
    <x v="20"/>
    <n v="1"/>
    <n v="129.66"/>
    <n v="129.66"/>
  </r>
  <r>
    <x v="429"/>
    <s v="Żyrandol sufitowy Advanced"/>
    <s v="Oświetlenie"/>
    <x v="21"/>
    <n v="0"/>
    <n v="122.93"/>
    <n v="0"/>
  </r>
  <r>
    <x v="429"/>
    <s v="Żyrandol sufitowy Advanced"/>
    <s v="Oświetlenie"/>
    <x v="22"/>
    <n v="1"/>
    <n v="127.46"/>
    <n v="127.46"/>
  </r>
  <r>
    <x v="429"/>
    <s v="Żyrandol sufitowy Advanced"/>
    <s v="Oświetlenie"/>
    <x v="23"/>
    <n v="2"/>
    <n v="121.43"/>
    <n v="242.86"/>
  </r>
  <r>
    <x v="430"/>
    <s v="Długopis żelowy"/>
    <s v="Artykuły biurowe"/>
    <x v="0"/>
    <n v="11"/>
    <n v="57.97"/>
    <n v="637.66999999999996"/>
  </r>
  <r>
    <x v="430"/>
    <s v="Długopis żelowy"/>
    <s v="Artykuły biurowe"/>
    <x v="1"/>
    <n v="33"/>
    <n v="57.72"/>
    <n v="1904.76"/>
  </r>
  <r>
    <x v="430"/>
    <s v="Długopis żelowy"/>
    <s v="Artykuły biurowe"/>
    <x v="2"/>
    <n v="65"/>
    <n v="55.48"/>
    <n v="3606.2"/>
  </r>
  <r>
    <x v="430"/>
    <s v="Długopis żelowy"/>
    <s v="Artykuły biurowe"/>
    <x v="3"/>
    <n v="132"/>
    <n v="55.26"/>
    <n v="7294.32"/>
  </r>
  <r>
    <x v="430"/>
    <s v="Długopis żelowy"/>
    <s v="Artykuły biurowe"/>
    <x v="4"/>
    <n v="165"/>
    <n v="56.8"/>
    <n v="9372"/>
  </r>
  <r>
    <x v="430"/>
    <s v="Długopis żelowy"/>
    <s v="Artykuły biurowe"/>
    <x v="5"/>
    <n v="222"/>
    <n v="58.06"/>
    <n v="12889.32"/>
  </r>
  <r>
    <x v="430"/>
    <s v="Długopis żelowy"/>
    <s v="Artykuły biurowe"/>
    <x v="6"/>
    <n v="282"/>
    <n v="55.75"/>
    <n v="15721.5"/>
  </r>
  <r>
    <x v="430"/>
    <s v="Długopis żelowy"/>
    <s v="Artykuły biurowe"/>
    <x v="7"/>
    <n v="177"/>
    <n v="56.31"/>
    <n v="9966.8700000000008"/>
  </r>
  <r>
    <x v="430"/>
    <s v="Długopis żelowy"/>
    <s v="Artykuły biurowe"/>
    <x v="8"/>
    <n v="239"/>
    <n v="60.15"/>
    <n v="14375.85"/>
  </r>
  <r>
    <x v="430"/>
    <s v="Długopis żelowy"/>
    <s v="Artykuły biurowe"/>
    <x v="9"/>
    <n v="72"/>
    <n v="56.48"/>
    <n v="4066.56"/>
  </r>
  <r>
    <x v="430"/>
    <s v="Długopis żelowy"/>
    <s v="Artykuły biurowe"/>
    <x v="10"/>
    <n v="52"/>
    <n v="55.02"/>
    <n v="2861.04"/>
  </r>
  <r>
    <x v="430"/>
    <s v="Długopis żelowy"/>
    <s v="Artykuły biurowe"/>
    <x v="11"/>
    <n v="26"/>
    <n v="55.5"/>
    <n v="1443"/>
  </r>
  <r>
    <x v="430"/>
    <s v="Długopis żelowy"/>
    <s v="Artykuły biurowe"/>
    <x v="12"/>
    <n v="22"/>
    <n v="59.53"/>
    <n v="1309.6600000000001"/>
  </r>
  <r>
    <x v="430"/>
    <s v="Długopis żelowy"/>
    <s v="Artykuły biurowe"/>
    <x v="13"/>
    <n v="31"/>
    <n v="56.44"/>
    <n v="1749.6399999999999"/>
  </r>
  <r>
    <x v="430"/>
    <s v="Długopis żelowy"/>
    <s v="Artykuły biurowe"/>
    <x v="14"/>
    <n v="91"/>
    <n v="59.77"/>
    <n v="5439.0700000000006"/>
  </r>
  <r>
    <x v="430"/>
    <s v="Długopis żelowy"/>
    <s v="Artykuły biurowe"/>
    <x v="15"/>
    <n v="155"/>
    <n v="58.67"/>
    <n v="9093.85"/>
  </r>
  <r>
    <x v="430"/>
    <s v="Długopis żelowy"/>
    <s v="Artykuły biurowe"/>
    <x v="16"/>
    <n v="241"/>
    <n v="58.9"/>
    <n v="14194.9"/>
  </r>
  <r>
    <x v="430"/>
    <s v="Długopis żelowy"/>
    <s v="Artykuły biurowe"/>
    <x v="17"/>
    <n v="173"/>
    <n v="60.37"/>
    <n v="10444.01"/>
  </r>
  <r>
    <x v="430"/>
    <s v="Długopis żelowy"/>
    <s v="Artykuły biurowe"/>
    <x v="18"/>
    <n v="191"/>
    <n v="56.73"/>
    <n v="10835.43"/>
  </r>
  <r>
    <x v="430"/>
    <s v="Długopis żelowy"/>
    <s v="Artykuły biurowe"/>
    <x v="19"/>
    <n v="258"/>
    <n v="57.25"/>
    <n v="14770.5"/>
  </r>
  <r>
    <x v="430"/>
    <s v="Długopis żelowy"/>
    <s v="Artykuły biurowe"/>
    <x v="20"/>
    <n v="240"/>
    <n v="59.31"/>
    <n v="14234.400000000001"/>
  </r>
  <r>
    <x v="430"/>
    <s v="Długopis żelowy"/>
    <s v="Artykuły biurowe"/>
    <x v="21"/>
    <n v="126"/>
    <n v="57.44"/>
    <n v="7237.44"/>
  </r>
  <r>
    <x v="430"/>
    <s v="Długopis żelowy"/>
    <s v="Artykuły biurowe"/>
    <x v="22"/>
    <n v="63"/>
    <n v="55.07"/>
    <n v="3469.41"/>
  </r>
  <r>
    <x v="430"/>
    <s v="Długopis żelowy"/>
    <s v="Artykuły biurowe"/>
    <x v="23"/>
    <n v="27"/>
    <n v="60.13"/>
    <n v="1623.51"/>
  </r>
  <r>
    <x v="431"/>
    <s v="Biurko komputerowe Pro"/>
    <s v="Meble"/>
    <x v="0"/>
    <n v="12"/>
    <n v="1171.52"/>
    <n v="14058.24"/>
  </r>
  <r>
    <x v="431"/>
    <s v="Biurko komputerowe Pro"/>
    <s v="Meble"/>
    <x v="1"/>
    <n v="14"/>
    <n v="1159.31"/>
    <n v="16230.34"/>
  </r>
  <r>
    <x v="431"/>
    <s v="Biurko komputerowe Pro"/>
    <s v="Meble"/>
    <x v="2"/>
    <n v="11"/>
    <n v="1227.8499999999999"/>
    <n v="13506.349999999999"/>
  </r>
  <r>
    <x v="431"/>
    <s v="Biurko komputerowe Pro"/>
    <s v="Meble"/>
    <x v="3"/>
    <n v="13"/>
    <n v="1126.83"/>
    <n v="14648.789999999999"/>
  </r>
  <r>
    <x v="431"/>
    <s v="Biurko komputerowe Pro"/>
    <s v="Meble"/>
    <x v="4"/>
    <n v="13"/>
    <n v="1125.57"/>
    <n v="14632.41"/>
  </r>
  <r>
    <x v="431"/>
    <s v="Biurko komputerowe Pro"/>
    <s v="Meble"/>
    <x v="5"/>
    <n v="13"/>
    <n v="1182.9100000000001"/>
    <n v="15377.830000000002"/>
  </r>
  <r>
    <x v="431"/>
    <s v="Biurko komputerowe Pro"/>
    <s v="Meble"/>
    <x v="6"/>
    <n v="12"/>
    <n v="1205.7"/>
    <n v="14468.400000000001"/>
  </r>
  <r>
    <x v="431"/>
    <s v="Biurko komputerowe Pro"/>
    <s v="Meble"/>
    <x v="7"/>
    <n v="13"/>
    <n v="1133.48"/>
    <n v="14735.24"/>
  </r>
  <r>
    <x v="431"/>
    <s v="Biurko komputerowe Pro"/>
    <s v="Meble"/>
    <x v="8"/>
    <n v="14"/>
    <n v="1183.1099999999999"/>
    <n v="16563.539999999997"/>
  </r>
  <r>
    <x v="431"/>
    <s v="Biurko komputerowe Pro"/>
    <s v="Meble"/>
    <x v="9"/>
    <n v="13"/>
    <n v="1188.28"/>
    <n v="15447.64"/>
  </r>
  <r>
    <x v="431"/>
    <s v="Biurko komputerowe Pro"/>
    <s v="Meble"/>
    <x v="10"/>
    <n v="14"/>
    <n v="1182.0999999999999"/>
    <n v="16549.399999999998"/>
  </r>
  <r>
    <x v="431"/>
    <s v="Biurko komputerowe Pro"/>
    <s v="Meble"/>
    <x v="11"/>
    <n v="14"/>
    <n v="1171.3900000000001"/>
    <n v="16399.460000000003"/>
  </r>
  <r>
    <x v="431"/>
    <s v="Biurko komputerowe Pro"/>
    <s v="Meble"/>
    <x v="12"/>
    <n v="14"/>
    <n v="1184.2"/>
    <n v="16578.8"/>
  </r>
  <r>
    <x v="431"/>
    <s v="Biurko komputerowe Pro"/>
    <s v="Meble"/>
    <x v="13"/>
    <n v="14"/>
    <n v="1230.04"/>
    <n v="17220.559999999998"/>
  </r>
  <r>
    <x v="431"/>
    <s v="Biurko komputerowe Pro"/>
    <s v="Meble"/>
    <x v="14"/>
    <n v="14"/>
    <n v="1224.44"/>
    <n v="17142.16"/>
  </r>
  <r>
    <x v="431"/>
    <s v="Biurko komputerowe Pro"/>
    <s v="Meble"/>
    <x v="15"/>
    <n v="15"/>
    <n v="1231.71"/>
    <n v="18475.650000000001"/>
  </r>
  <r>
    <x v="431"/>
    <s v="Biurko komputerowe Pro"/>
    <s v="Meble"/>
    <x v="16"/>
    <n v="15"/>
    <n v="1144.44"/>
    <n v="17166.600000000002"/>
  </r>
  <r>
    <x v="431"/>
    <s v="Biurko komputerowe Pro"/>
    <s v="Meble"/>
    <x v="17"/>
    <n v="14"/>
    <n v="1187.1199999999999"/>
    <n v="16619.68"/>
  </r>
  <r>
    <x v="431"/>
    <s v="Biurko komputerowe Pro"/>
    <s v="Meble"/>
    <x v="18"/>
    <n v="14"/>
    <n v="1149.4100000000001"/>
    <n v="16091.740000000002"/>
  </r>
  <r>
    <x v="431"/>
    <s v="Biurko komputerowe Pro"/>
    <s v="Meble"/>
    <x v="19"/>
    <n v="14"/>
    <n v="1133.92"/>
    <n v="15874.880000000001"/>
  </r>
  <r>
    <x v="431"/>
    <s v="Biurko komputerowe Pro"/>
    <s v="Meble"/>
    <x v="20"/>
    <n v="15"/>
    <n v="1149.71"/>
    <n v="17245.650000000001"/>
  </r>
  <r>
    <x v="431"/>
    <s v="Biurko komputerowe Pro"/>
    <s v="Meble"/>
    <x v="21"/>
    <n v="15"/>
    <n v="1125.55"/>
    <n v="16883.25"/>
  </r>
  <r>
    <x v="431"/>
    <s v="Biurko komputerowe Pro"/>
    <s v="Meble"/>
    <x v="22"/>
    <n v="15"/>
    <n v="1201.92"/>
    <n v="18028.800000000003"/>
  </r>
  <r>
    <x v="431"/>
    <s v="Biurko komputerowe Pro"/>
    <s v="Meble"/>
    <x v="23"/>
    <n v="15"/>
    <n v="1115.5"/>
    <n v="16732.5"/>
  </r>
  <r>
    <x v="432"/>
    <s v="Trampki klasyczne Eco"/>
    <s v="Obuwie"/>
    <x v="0"/>
    <n v="60"/>
    <n v="76.33"/>
    <n v="4579.8"/>
  </r>
  <r>
    <x v="432"/>
    <s v="Trampki klasyczne Eco"/>
    <s v="Obuwie"/>
    <x v="1"/>
    <n v="49"/>
    <n v="76.05"/>
    <n v="3726.45"/>
  </r>
  <r>
    <x v="432"/>
    <s v="Trampki klasyczne Eco"/>
    <s v="Obuwie"/>
    <x v="2"/>
    <n v="23"/>
    <n v="75.05"/>
    <n v="1726.1499999999999"/>
  </r>
  <r>
    <x v="432"/>
    <s v="Trampki klasyczne Eco"/>
    <s v="Obuwie"/>
    <x v="3"/>
    <n v="13"/>
    <n v="80.23"/>
    <n v="1042.99"/>
  </r>
  <r>
    <x v="432"/>
    <s v="Trampki klasyczne Eco"/>
    <s v="Obuwie"/>
    <x v="4"/>
    <n v="8"/>
    <n v="79.180000000000007"/>
    <n v="633.44000000000005"/>
  </r>
  <r>
    <x v="432"/>
    <s v="Trampki klasyczne Eco"/>
    <s v="Obuwie"/>
    <x v="5"/>
    <n v="15"/>
    <n v="78.06"/>
    <n v="1170.9000000000001"/>
  </r>
  <r>
    <x v="432"/>
    <s v="Trampki klasyczne Eco"/>
    <s v="Obuwie"/>
    <x v="6"/>
    <n v="13"/>
    <n v="74.209999999999994"/>
    <n v="964.7299999999999"/>
  </r>
  <r>
    <x v="432"/>
    <s v="Trampki klasyczne Eco"/>
    <s v="Obuwie"/>
    <x v="7"/>
    <n v="28"/>
    <n v="74.06"/>
    <n v="2073.6800000000003"/>
  </r>
  <r>
    <x v="432"/>
    <s v="Trampki klasyczne Eco"/>
    <s v="Obuwie"/>
    <x v="8"/>
    <n v="34"/>
    <n v="76.150000000000006"/>
    <n v="2589.1000000000004"/>
  </r>
  <r>
    <x v="432"/>
    <s v="Trampki klasyczne Eco"/>
    <s v="Obuwie"/>
    <x v="9"/>
    <n v="32"/>
    <n v="78.62"/>
    <n v="2515.84"/>
  </r>
  <r>
    <x v="432"/>
    <s v="Trampki klasyczne Eco"/>
    <s v="Obuwie"/>
    <x v="10"/>
    <n v="58"/>
    <n v="80.58"/>
    <n v="4673.6400000000003"/>
  </r>
  <r>
    <x v="432"/>
    <s v="Trampki klasyczne Eco"/>
    <s v="Obuwie"/>
    <x v="11"/>
    <n v="51"/>
    <n v="80.64"/>
    <n v="4112.6400000000003"/>
  </r>
  <r>
    <x v="432"/>
    <s v="Trampki klasyczne Eco"/>
    <s v="Obuwie"/>
    <x v="12"/>
    <n v="45"/>
    <n v="75.86"/>
    <n v="3413.7"/>
  </r>
  <r>
    <x v="432"/>
    <s v="Trampki klasyczne Eco"/>
    <s v="Obuwie"/>
    <x v="13"/>
    <n v="35"/>
    <n v="74.239999999999995"/>
    <n v="2598.3999999999996"/>
  </r>
  <r>
    <x v="432"/>
    <s v="Trampki klasyczne Eco"/>
    <s v="Obuwie"/>
    <x v="14"/>
    <n v="20"/>
    <n v="79.39"/>
    <n v="1587.8"/>
  </r>
  <r>
    <x v="432"/>
    <s v="Trampki klasyczne Eco"/>
    <s v="Obuwie"/>
    <x v="15"/>
    <n v="16"/>
    <n v="79.3"/>
    <n v="1268.8"/>
  </r>
  <r>
    <x v="432"/>
    <s v="Trampki klasyczne Eco"/>
    <s v="Obuwie"/>
    <x v="16"/>
    <n v="10"/>
    <n v="77.23"/>
    <n v="772.30000000000007"/>
  </r>
  <r>
    <x v="432"/>
    <s v="Trampki klasyczne Eco"/>
    <s v="Obuwie"/>
    <x v="17"/>
    <n v="11"/>
    <n v="74.2"/>
    <n v="816.2"/>
  </r>
  <r>
    <x v="432"/>
    <s v="Trampki klasyczne Eco"/>
    <s v="Obuwie"/>
    <x v="18"/>
    <n v="15"/>
    <n v="79"/>
    <n v="1185"/>
  </r>
  <r>
    <x v="432"/>
    <s v="Trampki klasyczne Eco"/>
    <s v="Obuwie"/>
    <x v="19"/>
    <n v="26"/>
    <n v="80.06"/>
    <n v="2081.56"/>
  </r>
  <r>
    <x v="432"/>
    <s v="Trampki klasyczne Eco"/>
    <s v="Obuwie"/>
    <x v="20"/>
    <n v="27"/>
    <n v="74.42"/>
    <n v="2009.3400000000001"/>
  </r>
  <r>
    <x v="432"/>
    <s v="Trampki klasyczne Eco"/>
    <s v="Obuwie"/>
    <x v="21"/>
    <n v="34"/>
    <n v="78.97"/>
    <n v="2684.98"/>
  </r>
  <r>
    <x v="432"/>
    <s v="Trampki klasyczne Eco"/>
    <s v="Obuwie"/>
    <x v="22"/>
    <n v="55"/>
    <n v="77.69"/>
    <n v="4272.95"/>
  </r>
  <r>
    <x v="432"/>
    <s v="Trampki klasyczne Eco"/>
    <s v="Obuwie"/>
    <x v="23"/>
    <n v="40"/>
    <n v="79.400000000000006"/>
    <n v="3176"/>
  </r>
  <r>
    <x v="433"/>
    <s v="Makaron pszenny 500g Advanced"/>
    <s v="Spożywcze"/>
    <x v="0"/>
    <n v="1"/>
    <n v="16.61"/>
    <n v="16.61"/>
  </r>
  <r>
    <x v="433"/>
    <s v="Makaron pszenny 500g Advanced"/>
    <s v="Spożywcze"/>
    <x v="1"/>
    <n v="2"/>
    <n v="17.510000000000002"/>
    <n v="35.020000000000003"/>
  </r>
  <r>
    <x v="433"/>
    <s v="Makaron pszenny 500g Advanced"/>
    <s v="Spożywcze"/>
    <x v="2"/>
    <n v="3"/>
    <n v="16.32"/>
    <n v="48.96"/>
  </r>
  <r>
    <x v="433"/>
    <s v="Makaron pszenny 500g Advanced"/>
    <s v="Spożywcze"/>
    <x v="3"/>
    <n v="6"/>
    <n v="16.559999999999999"/>
    <n v="99.359999999999985"/>
  </r>
  <r>
    <x v="433"/>
    <s v="Makaron pszenny 500g Advanced"/>
    <s v="Spożywcze"/>
    <x v="4"/>
    <n v="6"/>
    <n v="17"/>
    <n v="102"/>
  </r>
  <r>
    <x v="433"/>
    <s v="Makaron pszenny 500g Advanced"/>
    <s v="Spożywcze"/>
    <x v="5"/>
    <n v="5"/>
    <n v="17.36"/>
    <n v="86.8"/>
  </r>
  <r>
    <x v="433"/>
    <s v="Makaron pszenny 500g Advanced"/>
    <s v="Spożywcze"/>
    <x v="6"/>
    <n v="4"/>
    <n v="17.8"/>
    <n v="71.2"/>
  </r>
  <r>
    <x v="433"/>
    <s v="Makaron pszenny 500g Advanced"/>
    <s v="Spożywcze"/>
    <x v="7"/>
    <n v="5"/>
    <n v="16.260000000000002"/>
    <n v="81.300000000000011"/>
  </r>
  <r>
    <x v="433"/>
    <s v="Makaron pszenny 500g Advanced"/>
    <s v="Spożywcze"/>
    <x v="8"/>
    <n v="3"/>
    <n v="16.61"/>
    <n v="49.83"/>
  </r>
  <r>
    <x v="433"/>
    <s v="Makaron pszenny 500g Advanced"/>
    <s v="Spożywcze"/>
    <x v="9"/>
    <n v="2"/>
    <n v="16.350000000000001"/>
    <n v="32.700000000000003"/>
  </r>
  <r>
    <x v="433"/>
    <s v="Makaron pszenny 500g Advanced"/>
    <s v="Spożywcze"/>
    <x v="10"/>
    <n v="0"/>
    <n v="16.440000000000001"/>
    <n v="0"/>
  </r>
  <r>
    <x v="433"/>
    <s v="Makaron pszenny 500g Advanced"/>
    <s v="Spożywcze"/>
    <x v="11"/>
    <n v="0"/>
    <n v="16.79"/>
    <n v="0"/>
  </r>
  <r>
    <x v="433"/>
    <s v="Makaron pszenny 500g Advanced"/>
    <s v="Spożywcze"/>
    <x v="12"/>
    <n v="1"/>
    <n v="17.16"/>
    <n v="17.16"/>
  </r>
  <r>
    <x v="433"/>
    <s v="Makaron pszenny 500g Advanced"/>
    <s v="Spożywcze"/>
    <x v="13"/>
    <n v="2"/>
    <n v="16.850000000000001"/>
    <n v="33.700000000000003"/>
  </r>
  <r>
    <x v="433"/>
    <s v="Makaron pszenny 500g Advanced"/>
    <s v="Spożywcze"/>
    <x v="14"/>
    <n v="4"/>
    <n v="17.88"/>
    <n v="71.52"/>
  </r>
  <r>
    <x v="433"/>
    <s v="Makaron pszenny 500g Advanced"/>
    <s v="Spożywcze"/>
    <x v="15"/>
    <n v="5"/>
    <n v="17.14"/>
    <n v="85.7"/>
  </r>
  <r>
    <x v="433"/>
    <s v="Makaron pszenny 500g Advanced"/>
    <s v="Spożywcze"/>
    <x v="16"/>
    <n v="4"/>
    <n v="17.72"/>
    <n v="70.88"/>
  </r>
  <r>
    <x v="433"/>
    <s v="Makaron pszenny 500g Advanced"/>
    <s v="Spożywcze"/>
    <x v="17"/>
    <n v="6"/>
    <n v="17.21"/>
    <n v="103.26"/>
  </r>
  <r>
    <x v="433"/>
    <s v="Makaron pszenny 500g Advanced"/>
    <s v="Spożywcze"/>
    <x v="18"/>
    <n v="7"/>
    <n v="17.28"/>
    <n v="120.96000000000001"/>
  </r>
  <r>
    <x v="433"/>
    <s v="Makaron pszenny 500g Advanced"/>
    <s v="Spożywcze"/>
    <x v="19"/>
    <n v="4"/>
    <n v="17.77"/>
    <n v="71.08"/>
  </r>
  <r>
    <x v="433"/>
    <s v="Makaron pszenny 500g Advanced"/>
    <s v="Spożywcze"/>
    <x v="20"/>
    <n v="3"/>
    <n v="17.89"/>
    <n v="53.67"/>
  </r>
  <r>
    <x v="433"/>
    <s v="Makaron pszenny 500g Advanced"/>
    <s v="Spożywcze"/>
    <x v="21"/>
    <n v="1"/>
    <n v="17.23"/>
    <n v="17.23"/>
  </r>
  <r>
    <x v="433"/>
    <s v="Makaron pszenny 500g Advanced"/>
    <s v="Spożywcze"/>
    <x v="22"/>
    <n v="0"/>
    <n v="17.23"/>
    <n v="0"/>
  </r>
  <r>
    <x v="433"/>
    <s v="Makaron pszenny 500g Advanced"/>
    <s v="Spożywcze"/>
    <x v="23"/>
    <n v="0"/>
    <n v="17.32"/>
    <n v="0"/>
  </r>
  <r>
    <x v="434"/>
    <s v="Lampion ogrodowy XL"/>
    <s v="Oświetlenie"/>
    <x v="0"/>
    <n v="33"/>
    <n v="266.55"/>
    <n v="8796.15"/>
  </r>
  <r>
    <x v="434"/>
    <s v="Lampion ogrodowy XL"/>
    <s v="Oświetlenie"/>
    <x v="1"/>
    <n v="22"/>
    <n v="270.13"/>
    <n v="5942.86"/>
  </r>
  <r>
    <x v="434"/>
    <s v="Lampion ogrodowy XL"/>
    <s v="Oświetlenie"/>
    <x v="2"/>
    <n v="27"/>
    <n v="277.75"/>
    <n v="7499.25"/>
  </r>
  <r>
    <x v="434"/>
    <s v="Lampion ogrodowy XL"/>
    <s v="Oświetlenie"/>
    <x v="3"/>
    <n v="14"/>
    <n v="263.83999999999997"/>
    <n v="3693.7599999999998"/>
  </r>
  <r>
    <x v="434"/>
    <s v="Lampion ogrodowy XL"/>
    <s v="Oświetlenie"/>
    <x v="4"/>
    <n v="12"/>
    <n v="268.69"/>
    <n v="3224.2799999999997"/>
  </r>
  <r>
    <x v="434"/>
    <s v="Lampion ogrodowy XL"/>
    <s v="Oświetlenie"/>
    <x v="5"/>
    <n v="9"/>
    <n v="272.58999999999997"/>
    <n v="2453.31"/>
  </r>
  <r>
    <x v="434"/>
    <s v="Lampion ogrodowy XL"/>
    <s v="Oświetlenie"/>
    <x v="6"/>
    <n v="6"/>
    <n v="265.8"/>
    <n v="1594.8000000000002"/>
  </r>
  <r>
    <x v="434"/>
    <s v="Lampion ogrodowy XL"/>
    <s v="Oświetlenie"/>
    <x v="7"/>
    <n v="9"/>
    <n v="274.60000000000002"/>
    <n v="2471.4"/>
  </r>
  <r>
    <x v="434"/>
    <s v="Lampion ogrodowy XL"/>
    <s v="Oświetlenie"/>
    <x v="8"/>
    <n v="11"/>
    <n v="259.99"/>
    <n v="2859.8900000000003"/>
  </r>
  <r>
    <x v="434"/>
    <s v="Lampion ogrodowy XL"/>
    <s v="Oświetlenie"/>
    <x v="9"/>
    <n v="19"/>
    <n v="278.64"/>
    <n v="5294.16"/>
  </r>
  <r>
    <x v="434"/>
    <s v="Lampion ogrodowy XL"/>
    <s v="Oświetlenie"/>
    <x v="10"/>
    <n v="40"/>
    <n v="258.94"/>
    <n v="10357.6"/>
  </r>
  <r>
    <x v="434"/>
    <s v="Lampion ogrodowy XL"/>
    <s v="Oświetlenie"/>
    <x v="11"/>
    <n v="22"/>
    <n v="266.02"/>
    <n v="5852.44"/>
  </r>
  <r>
    <x v="434"/>
    <s v="Lampion ogrodowy XL"/>
    <s v="Oświetlenie"/>
    <x v="12"/>
    <n v="38"/>
    <n v="277.51"/>
    <n v="10545.38"/>
  </r>
  <r>
    <x v="434"/>
    <s v="Lampion ogrodowy XL"/>
    <s v="Oświetlenie"/>
    <x v="13"/>
    <n v="26"/>
    <n v="259.91000000000003"/>
    <n v="6757.6600000000008"/>
  </r>
  <r>
    <x v="434"/>
    <s v="Lampion ogrodowy XL"/>
    <s v="Oświetlenie"/>
    <x v="14"/>
    <n v="25"/>
    <n v="275.55"/>
    <n v="6888.75"/>
  </r>
  <r>
    <x v="434"/>
    <s v="Lampion ogrodowy XL"/>
    <s v="Oświetlenie"/>
    <x v="15"/>
    <n v="13"/>
    <n v="271.62"/>
    <n v="3531.06"/>
  </r>
  <r>
    <x v="434"/>
    <s v="Lampion ogrodowy XL"/>
    <s v="Oświetlenie"/>
    <x v="16"/>
    <n v="9"/>
    <n v="269.29000000000002"/>
    <n v="2423.61"/>
  </r>
  <r>
    <x v="434"/>
    <s v="Lampion ogrodowy XL"/>
    <s v="Oświetlenie"/>
    <x v="17"/>
    <n v="5"/>
    <n v="280.77999999999997"/>
    <n v="1403.8999999999999"/>
  </r>
  <r>
    <x v="434"/>
    <s v="Lampion ogrodowy XL"/>
    <s v="Oświetlenie"/>
    <x v="18"/>
    <n v="8"/>
    <n v="280.38"/>
    <n v="2243.04"/>
  </r>
  <r>
    <x v="434"/>
    <s v="Lampion ogrodowy XL"/>
    <s v="Oświetlenie"/>
    <x v="19"/>
    <n v="9"/>
    <n v="270.82"/>
    <n v="2437.38"/>
  </r>
  <r>
    <x v="434"/>
    <s v="Lampion ogrodowy XL"/>
    <s v="Oświetlenie"/>
    <x v="20"/>
    <n v="14"/>
    <n v="278.14"/>
    <n v="3893.96"/>
  </r>
  <r>
    <x v="434"/>
    <s v="Lampion ogrodowy XL"/>
    <s v="Oświetlenie"/>
    <x v="21"/>
    <n v="27"/>
    <n v="264.60000000000002"/>
    <n v="7144.2000000000007"/>
  </r>
  <r>
    <x v="434"/>
    <s v="Lampion ogrodowy XL"/>
    <s v="Oświetlenie"/>
    <x v="22"/>
    <n v="20"/>
    <n v="273.11"/>
    <n v="5462.2000000000007"/>
  </r>
  <r>
    <x v="434"/>
    <s v="Lampion ogrodowy XL"/>
    <s v="Oświetlenie"/>
    <x v="23"/>
    <n v="24"/>
    <n v="277.77999999999997"/>
    <n v="6666.7199999999993"/>
  </r>
  <r>
    <x v="435"/>
    <s v="Balsam do ciała Compact"/>
    <s v="Kosmetyki"/>
    <x v="0"/>
    <n v="21"/>
    <n v="34.729999999999997"/>
    <n v="729.32999999999993"/>
  </r>
  <r>
    <x v="435"/>
    <s v="Balsam do ciała Compact"/>
    <s v="Kosmetyki"/>
    <x v="1"/>
    <n v="21"/>
    <n v="34.97"/>
    <n v="734.37"/>
  </r>
  <r>
    <x v="435"/>
    <s v="Balsam do ciała Compact"/>
    <s v="Kosmetyki"/>
    <x v="2"/>
    <n v="21"/>
    <n v="33.53"/>
    <n v="704.13"/>
  </r>
  <r>
    <x v="435"/>
    <s v="Balsam do ciała Compact"/>
    <s v="Kosmetyki"/>
    <x v="3"/>
    <n v="21"/>
    <n v="34.69"/>
    <n v="728.49"/>
  </r>
  <r>
    <x v="435"/>
    <s v="Balsam do ciała Compact"/>
    <s v="Kosmetyki"/>
    <x v="4"/>
    <n v="22"/>
    <n v="32.729999999999997"/>
    <n v="720.06"/>
  </r>
  <r>
    <x v="435"/>
    <s v="Balsam do ciała Compact"/>
    <s v="Kosmetyki"/>
    <x v="5"/>
    <n v="20"/>
    <n v="32.270000000000003"/>
    <n v="645.40000000000009"/>
  </r>
  <r>
    <x v="435"/>
    <s v="Balsam do ciała Compact"/>
    <s v="Kosmetyki"/>
    <x v="6"/>
    <n v="24"/>
    <n v="32.31"/>
    <n v="775.44"/>
  </r>
  <r>
    <x v="435"/>
    <s v="Balsam do ciała Compact"/>
    <s v="Kosmetyki"/>
    <x v="7"/>
    <n v="21"/>
    <n v="34.72"/>
    <n v="729.12"/>
  </r>
  <r>
    <x v="435"/>
    <s v="Balsam do ciała Compact"/>
    <s v="Kosmetyki"/>
    <x v="8"/>
    <n v="21"/>
    <n v="31.97"/>
    <n v="671.37"/>
  </r>
  <r>
    <x v="435"/>
    <s v="Balsam do ciała Compact"/>
    <s v="Kosmetyki"/>
    <x v="9"/>
    <n v="20"/>
    <n v="33.89"/>
    <n v="677.8"/>
  </r>
  <r>
    <x v="435"/>
    <s v="Balsam do ciała Compact"/>
    <s v="Kosmetyki"/>
    <x v="10"/>
    <n v="20"/>
    <n v="35.130000000000003"/>
    <n v="702.6"/>
  </r>
  <r>
    <x v="435"/>
    <s v="Balsam do ciała Compact"/>
    <s v="Kosmetyki"/>
    <x v="11"/>
    <n v="18"/>
    <n v="34.119999999999997"/>
    <n v="614.16"/>
  </r>
  <r>
    <x v="435"/>
    <s v="Balsam do ciała Compact"/>
    <s v="Kosmetyki"/>
    <x v="12"/>
    <n v="22"/>
    <n v="34.01"/>
    <n v="748.21999999999991"/>
  </r>
  <r>
    <x v="435"/>
    <s v="Balsam do ciała Compact"/>
    <s v="Kosmetyki"/>
    <x v="13"/>
    <n v="20"/>
    <n v="32.229999999999997"/>
    <n v="644.59999999999991"/>
  </r>
  <r>
    <x v="435"/>
    <s v="Balsam do ciała Compact"/>
    <s v="Kosmetyki"/>
    <x v="14"/>
    <n v="21"/>
    <n v="32.979999999999997"/>
    <n v="692.57999999999993"/>
  </r>
  <r>
    <x v="435"/>
    <s v="Balsam do ciała Compact"/>
    <s v="Kosmetyki"/>
    <x v="15"/>
    <n v="27"/>
    <n v="33.31"/>
    <n v="899.37000000000012"/>
  </r>
  <r>
    <x v="435"/>
    <s v="Balsam do ciała Compact"/>
    <s v="Kosmetyki"/>
    <x v="16"/>
    <n v="22"/>
    <n v="33.14"/>
    <n v="729.08"/>
  </r>
  <r>
    <x v="435"/>
    <s v="Balsam do ciała Compact"/>
    <s v="Kosmetyki"/>
    <x v="17"/>
    <n v="25"/>
    <n v="34.25"/>
    <n v="856.25"/>
  </r>
  <r>
    <x v="435"/>
    <s v="Balsam do ciała Compact"/>
    <s v="Kosmetyki"/>
    <x v="18"/>
    <n v="26"/>
    <n v="34.51"/>
    <n v="897.26"/>
  </r>
  <r>
    <x v="435"/>
    <s v="Balsam do ciała Compact"/>
    <s v="Kosmetyki"/>
    <x v="19"/>
    <n v="26"/>
    <n v="32.53"/>
    <n v="845.78"/>
  </r>
  <r>
    <x v="435"/>
    <s v="Balsam do ciała Compact"/>
    <s v="Kosmetyki"/>
    <x v="20"/>
    <n v="23"/>
    <n v="34.43"/>
    <n v="791.89"/>
  </r>
  <r>
    <x v="435"/>
    <s v="Balsam do ciała Compact"/>
    <s v="Kosmetyki"/>
    <x v="21"/>
    <n v="24"/>
    <n v="34.54"/>
    <n v="828.96"/>
  </r>
  <r>
    <x v="435"/>
    <s v="Balsam do ciała Compact"/>
    <s v="Kosmetyki"/>
    <x v="22"/>
    <n v="24"/>
    <n v="34.68"/>
    <n v="832.31999999999994"/>
  </r>
  <r>
    <x v="435"/>
    <s v="Balsam do ciała Compact"/>
    <s v="Kosmetyki"/>
    <x v="23"/>
    <n v="22"/>
    <n v="33.83"/>
    <n v="744.26"/>
  </r>
  <r>
    <x v="436"/>
    <s v="Fotel wypoczynkowy Advanced"/>
    <s v="Meble"/>
    <x v="0"/>
    <n v="20"/>
    <n v="142.08000000000001"/>
    <n v="2841.6000000000004"/>
  </r>
  <r>
    <x v="436"/>
    <s v="Fotel wypoczynkowy Advanced"/>
    <s v="Meble"/>
    <x v="1"/>
    <n v="18"/>
    <n v="145.52000000000001"/>
    <n v="2619.36"/>
  </r>
  <r>
    <x v="436"/>
    <s v="Fotel wypoczynkowy Advanced"/>
    <s v="Meble"/>
    <x v="2"/>
    <n v="16"/>
    <n v="140.69"/>
    <n v="2251.04"/>
  </r>
  <r>
    <x v="436"/>
    <s v="Fotel wypoczynkowy Advanced"/>
    <s v="Meble"/>
    <x v="3"/>
    <n v="19"/>
    <n v="141.47999999999999"/>
    <n v="2688.12"/>
  </r>
  <r>
    <x v="436"/>
    <s v="Fotel wypoczynkowy Advanced"/>
    <s v="Meble"/>
    <x v="4"/>
    <n v="18"/>
    <n v="146.22999999999999"/>
    <n v="2632.14"/>
  </r>
  <r>
    <x v="436"/>
    <s v="Fotel wypoczynkowy Advanced"/>
    <s v="Meble"/>
    <x v="5"/>
    <n v="15"/>
    <n v="151.69"/>
    <n v="2275.35"/>
  </r>
  <r>
    <x v="436"/>
    <s v="Fotel wypoczynkowy Advanced"/>
    <s v="Meble"/>
    <x v="6"/>
    <n v="17"/>
    <n v="144.54"/>
    <n v="2457.1799999999998"/>
  </r>
  <r>
    <x v="436"/>
    <s v="Fotel wypoczynkowy Advanced"/>
    <s v="Meble"/>
    <x v="7"/>
    <n v="18"/>
    <n v="149.91"/>
    <n v="2698.38"/>
  </r>
  <r>
    <x v="436"/>
    <s v="Fotel wypoczynkowy Advanced"/>
    <s v="Meble"/>
    <x v="8"/>
    <n v="17"/>
    <n v="142.06"/>
    <n v="2415.02"/>
  </r>
  <r>
    <x v="436"/>
    <s v="Fotel wypoczynkowy Advanced"/>
    <s v="Meble"/>
    <x v="9"/>
    <n v="19"/>
    <n v="148.62"/>
    <n v="2823.78"/>
  </r>
  <r>
    <x v="436"/>
    <s v="Fotel wypoczynkowy Advanced"/>
    <s v="Meble"/>
    <x v="10"/>
    <n v="16"/>
    <n v="138.31"/>
    <n v="2212.96"/>
  </r>
  <r>
    <x v="436"/>
    <s v="Fotel wypoczynkowy Advanced"/>
    <s v="Meble"/>
    <x v="11"/>
    <n v="16"/>
    <n v="137.57"/>
    <n v="2201.12"/>
  </r>
  <r>
    <x v="436"/>
    <s v="Fotel wypoczynkowy Advanced"/>
    <s v="Meble"/>
    <x v="12"/>
    <n v="18"/>
    <n v="147.31"/>
    <n v="2651.58"/>
  </r>
  <r>
    <x v="436"/>
    <s v="Fotel wypoczynkowy Advanced"/>
    <s v="Meble"/>
    <x v="13"/>
    <n v="19"/>
    <n v="143.88999999999999"/>
    <n v="2733.91"/>
  </r>
  <r>
    <x v="436"/>
    <s v="Fotel wypoczynkowy Advanced"/>
    <s v="Meble"/>
    <x v="14"/>
    <n v="19"/>
    <n v="143.72"/>
    <n v="2730.68"/>
  </r>
  <r>
    <x v="436"/>
    <s v="Fotel wypoczynkowy Advanced"/>
    <s v="Meble"/>
    <x v="15"/>
    <n v="16"/>
    <n v="144.01"/>
    <n v="2304.16"/>
  </r>
  <r>
    <x v="436"/>
    <s v="Fotel wypoczynkowy Advanced"/>
    <s v="Meble"/>
    <x v="16"/>
    <n v="19"/>
    <n v="146"/>
    <n v="2774"/>
  </r>
  <r>
    <x v="436"/>
    <s v="Fotel wypoczynkowy Advanced"/>
    <s v="Meble"/>
    <x v="17"/>
    <n v="15"/>
    <n v="151.27000000000001"/>
    <n v="2269.0500000000002"/>
  </r>
  <r>
    <x v="436"/>
    <s v="Fotel wypoczynkowy Advanced"/>
    <s v="Meble"/>
    <x v="18"/>
    <n v="14"/>
    <n v="148.38999999999999"/>
    <n v="2077.46"/>
  </r>
  <r>
    <x v="436"/>
    <s v="Fotel wypoczynkowy Advanced"/>
    <s v="Meble"/>
    <x v="19"/>
    <n v="15"/>
    <n v="141.55000000000001"/>
    <n v="2123.25"/>
  </r>
  <r>
    <x v="436"/>
    <s v="Fotel wypoczynkowy Advanced"/>
    <s v="Meble"/>
    <x v="20"/>
    <n v="16"/>
    <n v="151.03"/>
    <n v="2416.48"/>
  </r>
  <r>
    <x v="436"/>
    <s v="Fotel wypoczynkowy Advanced"/>
    <s v="Meble"/>
    <x v="21"/>
    <n v="18"/>
    <n v="146.46"/>
    <n v="2636.28"/>
  </r>
  <r>
    <x v="436"/>
    <s v="Fotel wypoczynkowy Advanced"/>
    <s v="Meble"/>
    <x v="22"/>
    <n v="16"/>
    <n v="146.63999999999999"/>
    <n v="2346.2399999999998"/>
  </r>
  <r>
    <x v="436"/>
    <s v="Fotel wypoczynkowy Advanced"/>
    <s v="Meble"/>
    <x v="23"/>
    <n v="17"/>
    <n v="146.13"/>
    <n v="2484.21"/>
  </r>
  <r>
    <x v="437"/>
    <s v="Czajnik elektryczny Pro"/>
    <s v="AGD"/>
    <x v="0"/>
    <n v="5"/>
    <n v="126.08"/>
    <n v="630.4"/>
  </r>
  <r>
    <x v="437"/>
    <s v="Czajnik elektryczny Pro"/>
    <s v="AGD"/>
    <x v="1"/>
    <n v="2"/>
    <n v="133.68"/>
    <n v="267.36"/>
  </r>
  <r>
    <x v="437"/>
    <s v="Czajnik elektryczny Pro"/>
    <s v="AGD"/>
    <x v="2"/>
    <n v="1"/>
    <n v="131.18"/>
    <n v="131.18"/>
  </r>
  <r>
    <x v="437"/>
    <s v="Czajnik elektryczny Pro"/>
    <s v="AGD"/>
    <x v="3"/>
    <n v="2"/>
    <n v="125.72"/>
    <n v="251.44"/>
  </r>
  <r>
    <x v="437"/>
    <s v="Czajnik elektryczny Pro"/>
    <s v="AGD"/>
    <x v="4"/>
    <n v="6"/>
    <n v="131.35"/>
    <n v="788.09999999999991"/>
  </r>
  <r>
    <x v="437"/>
    <s v="Czajnik elektryczny Pro"/>
    <s v="AGD"/>
    <x v="5"/>
    <n v="9"/>
    <n v="132.80000000000001"/>
    <n v="1195.2"/>
  </r>
  <r>
    <x v="437"/>
    <s v="Czajnik elektryczny Pro"/>
    <s v="AGD"/>
    <x v="6"/>
    <n v="9"/>
    <n v="128.19999999999999"/>
    <n v="1153.8"/>
  </r>
  <r>
    <x v="437"/>
    <s v="Czajnik elektryczny Pro"/>
    <s v="AGD"/>
    <x v="7"/>
    <n v="16"/>
    <n v="129.11000000000001"/>
    <n v="2065.7600000000002"/>
  </r>
  <r>
    <x v="437"/>
    <s v="Czajnik elektryczny Pro"/>
    <s v="AGD"/>
    <x v="8"/>
    <n v="16"/>
    <n v="128.26"/>
    <n v="2052.16"/>
  </r>
  <r>
    <x v="437"/>
    <s v="Czajnik elektryczny Pro"/>
    <s v="AGD"/>
    <x v="9"/>
    <n v="16"/>
    <n v="126.91"/>
    <n v="2030.56"/>
  </r>
  <r>
    <x v="437"/>
    <s v="Czajnik elektryczny Pro"/>
    <s v="AGD"/>
    <x v="10"/>
    <n v="15"/>
    <n v="123.58"/>
    <n v="1853.7"/>
  </r>
  <r>
    <x v="437"/>
    <s v="Czajnik elektryczny Pro"/>
    <s v="AGD"/>
    <x v="11"/>
    <n v="14"/>
    <n v="129.9"/>
    <n v="1818.6000000000001"/>
  </r>
  <r>
    <x v="437"/>
    <s v="Czajnik elektryczny Pro"/>
    <s v="AGD"/>
    <x v="12"/>
    <n v="3"/>
    <n v="125.22"/>
    <n v="375.65999999999997"/>
  </r>
  <r>
    <x v="437"/>
    <s v="Czajnik elektryczny Pro"/>
    <s v="AGD"/>
    <x v="13"/>
    <n v="3"/>
    <n v="122.02"/>
    <n v="366.06"/>
  </r>
  <r>
    <x v="437"/>
    <s v="Czajnik elektryczny Pro"/>
    <s v="AGD"/>
    <x v="14"/>
    <n v="1"/>
    <n v="132.34"/>
    <n v="132.34"/>
  </r>
  <r>
    <x v="437"/>
    <s v="Czajnik elektryczny Pro"/>
    <s v="AGD"/>
    <x v="15"/>
    <n v="2"/>
    <n v="131.83000000000001"/>
    <n v="263.66000000000003"/>
  </r>
  <r>
    <x v="437"/>
    <s v="Czajnik elektryczny Pro"/>
    <s v="AGD"/>
    <x v="16"/>
    <n v="3"/>
    <n v="132.72"/>
    <n v="398.15999999999997"/>
  </r>
  <r>
    <x v="437"/>
    <s v="Czajnik elektryczny Pro"/>
    <s v="AGD"/>
    <x v="17"/>
    <n v="6"/>
    <n v="125.74"/>
    <n v="754.43999999999994"/>
  </r>
  <r>
    <x v="437"/>
    <s v="Czajnik elektryczny Pro"/>
    <s v="AGD"/>
    <x v="18"/>
    <n v="11"/>
    <n v="129.22"/>
    <n v="1421.42"/>
  </r>
  <r>
    <x v="437"/>
    <s v="Czajnik elektryczny Pro"/>
    <s v="AGD"/>
    <x v="19"/>
    <n v="18"/>
    <n v="125.9"/>
    <n v="2266.2000000000003"/>
  </r>
  <r>
    <x v="437"/>
    <s v="Czajnik elektryczny Pro"/>
    <s v="AGD"/>
    <x v="20"/>
    <n v="14"/>
    <n v="133.25"/>
    <n v="1865.5"/>
  </r>
  <r>
    <x v="437"/>
    <s v="Czajnik elektryczny Pro"/>
    <s v="AGD"/>
    <x v="21"/>
    <n v="18"/>
    <n v="133.65"/>
    <n v="2405.7000000000003"/>
  </r>
  <r>
    <x v="437"/>
    <s v="Czajnik elektryczny Pro"/>
    <s v="AGD"/>
    <x v="22"/>
    <n v="19"/>
    <n v="127.35"/>
    <n v="2419.65"/>
  </r>
  <r>
    <x v="437"/>
    <s v="Czajnik elektryczny Pro"/>
    <s v="AGD"/>
    <x v="23"/>
    <n v="11"/>
    <n v="128.9"/>
    <n v="1417.9"/>
  </r>
  <r>
    <x v="438"/>
    <s v="Zszywacz biurowy Advanced"/>
    <s v="Artykuły biurowe"/>
    <x v="0"/>
    <n v="3"/>
    <n v="50.26"/>
    <n v="150.78"/>
  </r>
  <r>
    <x v="438"/>
    <s v="Zszywacz biurowy Advanced"/>
    <s v="Artykuły biurowe"/>
    <x v="1"/>
    <n v="2"/>
    <n v="48.95"/>
    <n v="97.9"/>
  </r>
  <r>
    <x v="438"/>
    <s v="Zszywacz biurowy Advanced"/>
    <s v="Artykuły biurowe"/>
    <x v="2"/>
    <n v="2"/>
    <n v="51.47"/>
    <n v="102.94"/>
  </r>
  <r>
    <x v="438"/>
    <s v="Zszywacz biurowy Advanced"/>
    <s v="Artykuły biurowe"/>
    <x v="3"/>
    <n v="1"/>
    <n v="49.89"/>
    <n v="49.89"/>
  </r>
  <r>
    <x v="438"/>
    <s v="Zszywacz biurowy Advanced"/>
    <s v="Artykuły biurowe"/>
    <x v="4"/>
    <n v="1"/>
    <n v="49.34"/>
    <n v="49.34"/>
  </r>
  <r>
    <x v="438"/>
    <s v="Zszywacz biurowy Advanced"/>
    <s v="Artykuły biurowe"/>
    <x v="5"/>
    <n v="1"/>
    <n v="48.41"/>
    <n v="48.41"/>
  </r>
  <r>
    <x v="438"/>
    <s v="Zszywacz biurowy Advanced"/>
    <s v="Artykuły biurowe"/>
    <x v="6"/>
    <n v="1"/>
    <n v="48.93"/>
    <n v="48.93"/>
  </r>
  <r>
    <x v="438"/>
    <s v="Zszywacz biurowy Advanced"/>
    <s v="Artykuły biurowe"/>
    <x v="7"/>
    <n v="1"/>
    <n v="49.25"/>
    <n v="49.25"/>
  </r>
  <r>
    <x v="438"/>
    <s v="Zszywacz biurowy Advanced"/>
    <s v="Artykuły biurowe"/>
    <x v="8"/>
    <n v="2"/>
    <n v="48.28"/>
    <n v="96.56"/>
  </r>
  <r>
    <x v="438"/>
    <s v="Zszywacz biurowy Advanced"/>
    <s v="Artykuły biurowe"/>
    <x v="9"/>
    <n v="2"/>
    <n v="48.28"/>
    <n v="96.56"/>
  </r>
  <r>
    <x v="438"/>
    <s v="Zszywacz biurowy Advanced"/>
    <s v="Artykuły biurowe"/>
    <x v="10"/>
    <n v="4"/>
    <n v="50.26"/>
    <n v="201.04"/>
  </r>
  <r>
    <x v="438"/>
    <s v="Zszywacz biurowy Advanced"/>
    <s v="Artykuły biurowe"/>
    <x v="11"/>
    <n v="4"/>
    <n v="48.06"/>
    <n v="192.24"/>
  </r>
  <r>
    <x v="438"/>
    <s v="Zszywacz biurowy Advanced"/>
    <s v="Artykuły biurowe"/>
    <x v="12"/>
    <n v="3"/>
    <n v="49.92"/>
    <n v="149.76"/>
  </r>
  <r>
    <x v="438"/>
    <s v="Zszywacz biurowy Advanced"/>
    <s v="Artykuły biurowe"/>
    <x v="13"/>
    <n v="2"/>
    <n v="48.18"/>
    <n v="96.36"/>
  </r>
  <r>
    <x v="438"/>
    <s v="Zszywacz biurowy Advanced"/>
    <s v="Artykuły biurowe"/>
    <x v="14"/>
    <n v="2"/>
    <n v="49.58"/>
    <n v="99.16"/>
  </r>
  <r>
    <x v="438"/>
    <s v="Zszywacz biurowy Advanced"/>
    <s v="Artykuły biurowe"/>
    <x v="15"/>
    <n v="1"/>
    <n v="49.29"/>
    <n v="49.29"/>
  </r>
  <r>
    <x v="438"/>
    <s v="Zszywacz biurowy Advanced"/>
    <s v="Artykuły biurowe"/>
    <x v="16"/>
    <n v="1"/>
    <n v="50.65"/>
    <n v="50.65"/>
  </r>
  <r>
    <x v="438"/>
    <s v="Zszywacz biurowy Advanced"/>
    <s v="Artykuły biurowe"/>
    <x v="17"/>
    <n v="1"/>
    <n v="47.02"/>
    <n v="47.02"/>
  </r>
  <r>
    <x v="438"/>
    <s v="Zszywacz biurowy Advanced"/>
    <s v="Artykuły biurowe"/>
    <x v="18"/>
    <n v="1"/>
    <n v="49.55"/>
    <n v="49.55"/>
  </r>
  <r>
    <x v="438"/>
    <s v="Zszywacz biurowy Advanced"/>
    <s v="Artykuły biurowe"/>
    <x v="19"/>
    <n v="2"/>
    <n v="48.3"/>
    <n v="96.6"/>
  </r>
  <r>
    <x v="438"/>
    <s v="Zszywacz biurowy Advanced"/>
    <s v="Artykuły biurowe"/>
    <x v="20"/>
    <n v="2"/>
    <n v="51.41"/>
    <n v="102.82"/>
  </r>
  <r>
    <x v="438"/>
    <s v="Zszywacz biurowy Advanced"/>
    <s v="Artykuły biurowe"/>
    <x v="21"/>
    <n v="3"/>
    <n v="47.97"/>
    <n v="143.91"/>
  </r>
  <r>
    <x v="438"/>
    <s v="Zszywacz biurowy Advanced"/>
    <s v="Artykuły biurowe"/>
    <x v="22"/>
    <n v="5"/>
    <n v="50.34"/>
    <n v="251.70000000000002"/>
  </r>
  <r>
    <x v="438"/>
    <s v="Zszywacz biurowy Advanced"/>
    <s v="Artykuły biurowe"/>
    <x v="23"/>
    <n v="4"/>
    <n v="48.62"/>
    <n v="194.48"/>
  </r>
  <r>
    <x v="439"/>
    <s v="Toster Advanced"/>
    <s v="AGD"/>
    <x v="0"/>
    <n v="6"/>
    <n v="212.22"/>
    <n v="1273.32"/>
  </r>
  <r>
    <x v="439"/>
    <s v="Toster Advanced"/>
    <s v="AGD"/>
    <x v="1"/>
    <n v="6"/>
    <n v="205.69"/>
    <n v="1234.1399999999999"/>
  </r>
  <r>
    <x v="439"/>
    <s v="Toster Advanced"/>
    <s v="AGD"/>
    <x v="2"/>
    <n v="28"/>
    <n v="215.89"/>
    <n v="6044.92"/>
  </r>
  <r>
    <x v="439"/>
    <s v="Toster Advanced"/>
    <s v="AGD"/>
    <x v="3"/>
    <n v="71"/>
    <n v="211.82"/>
    <n v="15039.22"/>
  </r>
  <r>
    <x v="439"/>
    <s v="Toster Advanced"/>
    <s v="AGD"/>
    <x v="4"/>
    <n v="97"/>
    <n v="214.37"/>
    <n v="20793.89"/>
  </r>
  <r>
    <x v="439"/>
    <s v="Toster Advanced"/>
    <s v="AGD"/>
    <x v="5"/>
    <n v="122"/>
    <n v="205.02"/>
    <n v="25012.440000000002"/>
  </r>
  <r>
    <x v="439"/>
    <s v="Toster Advanced"/>
    <s v="AGD"/>
    <x v="6"/>
    <n v="135"/>
    <n v="202.24"/>
    <n v="27302.400000000001"/>
  </r>
  <r>
    <x v="439"/>
    <s v="Toster Advanced"/>
    <s v="AGD"/>
    <x v="7"/>
    <n v="137"/>
    <n v="208.2"/>
    <n v="28523.399999999998"/>
  </r>
  <r>
    <x v="439"/>
    <s v="Toster Advanced"/>
    <s v="AGD"/>
    <x v="8"/>
    <n v="131"/>
    <n v="207.88"/>
    <n v="27232.28"/>
  </r>
  <r>
    <x v="439"/>
    <s v="Toster Advanced"/>
    <s v="AGD"/>
    <x v="9"/>
    <n v="63"/>
    <n v="215.35"/>
    <n v="13567.05"/>
  </r>
  <r>
    <x v="439"/>
    <s v="Toster Advanced"/>
    <s v="AGD"/>
    <x v="10"/>
    <n v="46"/>
    <n v="212.87"/>
    <n v="9792.02"/>
  </r>
  <r>
    <x v="439"/>
    <s v="Toster Advanced"/>
    <s v="AGD"/>
    <x v="11"/>
    <n v="25"/>
    <n v="219.97"/>
    <n v="5499.25"/>
  </r>
  <r>
    <x v="439"/>
    <s v="Toster Advanced"/>
    <s v="AGD"/>
    <x v="12"/>
    <n v="5"/>
    <n v="204.13"/>
    <n v="1020.65"/>
  </r>
  <r>
    <x v="439"/>
    <s v="Toster Advanced"/>
    <s v="AGD"/>
    <x v="13"/>
    <n v="6"/>
    <n v="213.63"/>
    <n v="1281.78"/>
  </r>
  <r>
    <x v="439"/>
    <s v="Toster Advanced"/>
    <s v="AGD"/>
    <x v="14"/>
    <n v="21"/>
    <n v="216.73"/>
    <n v="4551.33"/>
  </r>
  <r>
    <x v="439"/>
    <s v="Toster Advanced"/>
    <s v="AGD"/>
    <x v="15"/>
    <n v="47"/>
    <n v="202.08"/>
    <n v="9497.76"/>
  </r>
  <r>
    <x v="439"/>
    <s v="Toster Advanced"/>
    <s v="AGD"/>
    <x v="16"/>
    <n v="88"/>
    <n v="207.71"/>
    <n v="18278.48"/>
  </r>
  <r>
    <x v="439"/>
    <s v="Toster Advanced"/>
    <s v="AGD"/>
    <x v="17"/>
    <n v="94"/>
    <n v="201.25"/>
    <n v="18917.5"/>
  </r>
  <r>
    <x v="439"/>
    <s v="Toster Advanced"/>
    <s v="AGD"/>
    <x v="18"/>
    <n v="163"/>
    <n v="204.83"/>
    <n v="33387.29"/>
  </r>
  <r>
    <x v="439"/>
    <s v="Toster Advanced"/>
    <s v="AGD"/>
    <x v="19"/>
    <n v="105"/>
    <n v="214.16"/>
    <n v="22486.799999999999"/>
  </r>
  <r>
    <x v="439"/>
    <s v="Toster Advanced"/>
    <s v="AGD"/>
    <x v="20"/>
    <n v="132"/>
    <n v="216.76"/>
    <n v="28612.32"/>
  </r>
  <r>
    <x v="439"/>
    <s v="Toster Advanced"/>
    <s v="AGD"/>
    <x v="21"/>
    <n v="84"/>
    <n v="220"/>
    <n v="18480"/>
  </r>
  <r>
    <x v="439"/>
    <s v="Toster Advanced"/>
    <s v="AGD"/>
    <x v="22"/>
    <n v="43"/>
    <n v="210.95"/>
    <n v="9070.85"/>
  </r>
  <r>
    <x v="439"/>
    <s v="Toster Advanced"/>
    <s v="AGD"/>
    <x v="23"/>
    <n v="18"/>
    <n v="214.76"/>
    <n v="3865.68"/>
  </r>
  <r>
    <x v="440"/>
    <s v="Telewizor 43'' Eco"/>
    <s v="RTV"/>
    <x v="0"/>
    <n v="0"/>
    <n v="438.37"/>
    <n v="0"/>
  </r>
  <r>
    <x v="440"/>
    <s v="Telewizor 43'' Eco"/>
    <s v="RTV"/>
    <x v="1"/>
    <n v="3"/>
    <n v="419.75"/>
    <n v="1259.25"/>
  </r>
  <r>
    <x v="440"/>
    <s v="Telewizor 43'' Eco"/>
    <s v="RTV"/>
    <x v="2"/>
    <n v="0"/>
    <n v="429.52"/>
    <n v="0"/>
  </r>
  <r>
    <x v="440"/>
    <s v="Telewizor 43'' Eco"/>
    <s v="RTV"/>
    <x v="3"/>
    <n v="0"/>
    <n v="434.68"/>
    <n v="0"/>
  </r>
  <r>
    <x v="440"/>
    <s v="Telewizor 43'' Eco"/>
    <s v="RTV"/>
    <x v="4"/>
    <n v="0"/>
    <n v="440.87"/>
    <n v="0"/>
  </r>
  <r>
    <x v="440"/>
    <s v="Telewizor 43'' Eco"/>
    <s v="RTV"/>
    <x v="5"/>
    <n v="0"/>
    <n v="408.71"/>
    <n v="0"/>
  </r>
  <r>
    <x v="440"/>
    <s v="Telewizor 43'' Eco"/>
    <s v="RTV"/>
    <x v="6"/>
    <n v="0"/>
    <n v="423.61"/>
    <n v="0"/>
  </r>
  <r>
    <x v="440"/>
    <s v="Telewizor 43'' Eco"/>
    <s v="RTV"/>
    <x v="7"/>
    <n v="1"/>
    <n v="442.1"/>
    <n v="442.1"/>
  </r>
  <r>
    <x v="440"/>
    <s v="Telewizor 43'' Eco"/>
    <s v="RTV"/>
    <x v="8"/>
    <n v="3"/>
    <n v="410.83"/>
    <n v="1232.49"/>
  </r>
  <r>
    <x v="440"/>
    <s v="Telewizor 43'' Eco"/>
    <s v="RTV"/>
    <x v="9"/>
    <n v="1"/>
    <n v="435.29"/>
    <n v="435.29"/>
  </r>
  <r>
    <x v="440"/>
    <s v="Telewizor 43'' Eco"/>
    <s v="RTV"/>
    <x v="10"/>
    <n v="5"/>
    <n v="426.45"/>
    <n v="2132.25"/>
  </r>
  <r>
    <x v="440"/>
    <s v="Telewizor 43'' Eco"/>
    <s v="RTV"/>
    <x v="11"/>
    <n v="0"/>
    <n v="404.13"/>
    <n v="0"/>
  </r>
  <r>
    <x v="440"/>
    <s v="Telewizor 43'' Eco"/>
    <s v="RTV"/>
    <x v="12"/>
    <n v="5"/>
    <n v="405.98"/>
    <n v="2029.9"/>
  </r>
  <r>
    <x v="440"/>
    <s v="Telewizor 43'' Eco"/>
    <s v="RTV"/>
    <x v="13"/>
    <n v="5"/>
    <n v="424.67"/>
    <n v="2123.35"/>
  </r>
  <r>
    <x v="440"/>
    <s v="Telewizor 43'' Eco"/>
    <s v="RTV"/>
    <x v="14"/>
    <n v="2"/>
    <n v="425.15"/>
    <n v="850.3"/>
  </r>
  <r>
    <x v="440"/>
    <s v="Telewizor 43'' Eco"/>
    <s v="RTV"/>
    <x v="15"/>
    <n v="3"/>
    <n v="441.25"/>
    <n v="1323.75"/>
  </r>
  <r>
    <x v="440"/>
    <s v="Telewizor 43'' Eco"/>
    <s v="RTV"/>
    <x v="16"/>
    <n v="0"/>
    <n v="411.52"/>
    <n v="0"/>
  </r>
  <r>
    <x v="440"/>
    <s v="Telewizor 43'' Eco"/>
    <s v="RTV"/>
    <x v="17"/>
    <n v="2"/>
    <n v="426.01"/>
    <n v="852.02"/>
  </r>
  <r>
    <x v="440"/>
    <s v="Telewizor 43'' Eco"/>
    <s v="RTV"/>
    <x v="18"/>
    <n v="1"/>
    <n v="437.12"/>
    <n v="437.12"/>
  </r>
  <r>
    <x v="440"/>
    <s v="Telewizor 43'' Eco"/>
    <s v="RTV"/>
    <x v="19"/>
    <n v="3"/>
    <n v="440.3"/>
    <n v="1320.9"/>
  </r>
  <r>
    <x v="440"/>
    <s v="Telewizor 43'' Eco"/>
    <s v="RTV"/>
    <x v="20"/>
    <n v="1"/>
    <n v="441.66"/>
    <n v="441.66"/>
  </r>
  <r>
    <x v="440"/>
    <s v="Telewizor 43'' Eco"/>
    <s v="RTV"/>
    <x v="21"/>
    <n v="0"/>
    <n v="442.74"/>
    <n v="0"/>
  </r>
  <r>
    <x v="440"/>
    <s v="Telewizor 43'' Eco"/>
    <s v="RTV"/>
    <x v="22"/>
    <n v="3"/>
    <n v="434.78"/>
    <n v="1304.3399999999999"/>
  </r>
  <r>
    <x v="440"/>
    <s v="Telewizor 43'' Eco"/>
    <s v="RTV"/>
    <x v="23"/>
    <n v="2"/>
    <n v="423.75"/>
    <n v="847.5"/>
  </r>
  <r>
    <x v="441"/>
    <s v="Stolik kawowy Plus"/>
    <s v="Meble"/>
    <x v="0"/>
    <n v="8"/>
    <n v="849.22"/>
    <n v="6793.76"/>
  </r>
  <r>
    <x v="441"/>
    <s v="Stolik kawowy Plus"/>
    <s v="Meble"/>
    <x v="1"/>
    <n v="8"/>
    <n v="825.43"/>
    <n v="6603.44"/>
  </r>
  <r>
    <x v="441"/>
    <s v="Stolik kawowy Plus"/>
    <s v="Meble"/>
    <x v="2"/>
    <n v="7"/>
    <n v="815.55"/>
    <n v="5708.8499999999995"/>
  </r>
  <r>
    <x v="441"/>
    <s v="Stolik kawowy Plus"/>
    <s v="Meble"/>
    <x v="3"/>
    <n v="8"/>
    <n v="816.79"/>
    <n v="6534.32"/>
  </r>
  <r>
    <x v="441"/>
    <s v="Stolik kawowy Plus"/>
    <s v="Meble"/>
    <x v="4"/>
    <n v="8"/>
    <n v="834.87"/>
    <n v="6678.96"/>
  </r>
  <r>
    <x v="441"/>
    <s v="Stolik kawowy Plus"/>
    <s v="Meble"/>
    <x v="5"/>
    <n v="8"/>
    <n v="878.79"/>
    <n v="7030.32"/>
  </r>
  <r>
    <x v="441"/>
    <s v="Stolik kawowy Plus"/>
    <s v="Meble"/>
    <x v="6"/>
    <n v="7"/>
    <n v="882.29"/>
    <n v="6176.03"/>
  </r>
  <r>
    <x v="441"/>
    <s v="Stolik kawowy Plus"/>
    <s v="Meble"/>
    <x v="7"/>
    <n v="8"/>
    <n v="809.83"/>
    <n v="6478.64"/>
  </r>
  <r>
    <x v="441"/>
    <s v="Stolik kawowy Plus"/>
    <s v="Meble"/>
    <x v="8"/>
    <n v="7"/>
    <n v="876.18"/>
    <n v="6133.2599999999993"/>
  </r>
  <r>
    <x v="441"/>
    <s v="Stolik kawowy Plus"/>
    <s v="Meble"/>
    <x v="9"/>
    <n v="6"/>
    <n v="825.53"/>
    <n v="4953.18"/>
  </r>
  <r>
    <x v="441"/>
    <s v="Stolik kawowy Plus"/>
    <s v="Meble"/>
    <x v="10"/>
    <n v="8"/>
    <n v="859.9"/>
    <n v="6879.2"/>
  </r>
  <r>
    <x v="441"/>
    <s v="Stolik kawowy Plus"/>
    <s v="Meble"/>
    <x v="11"/>
    <n v="7"/>
    <n v="875.81"/>
    <n v="6130.67"/>
  </r>
  <r>
    <x v="441"/>
    <s v="Stolik kawowy Plus"/>
    <s v="Meble"/>
    <x v="12"/>
    <n v="8"/>
    <n v="857.46"/>
    <n v="6859.68"/>
  </r>
  <r>
    <x v="441"/>
    <s v="Stolik kawowy Plus"/>
    <s v="Meble"/>
    <x v="13"/>
    <n v="7"/>
    <n v="801.76"/>
    <n v="5612.32"/>
  </r>
  <r>
    <x v="441"/>
    <s v="Stolik kawowy Plus"/>
    <s v="Meble"/>
    <x v="14"/>
    <n v="8"/>
    <n v="814.58"/>
    <n v="6516.64"/>
  </r>
  <r>
    <x v="441"/>
    <s v="Stolik kawowy Plus"/>
    <s v="Meble"/>
    <x v="15"/>
    <n v="7"/>
    <n v="827.94"/>
    <n v="5795.58"/>
  </r>
  <r>
    <x v="441"/>
    <s v="Stolik kawowy Plus"/>
    <s v="Meble"/>
    <x v="16"/>
    <n v="7"/>
    <n v="814.35"/>
    <n v="5700.45"/>
  </r>
  <r>
    <x v="441"/>
    <s v="Stolik kawowy Plus"/>
    <s v="Meble"/>
    <x v="17"/>
    <n v="7"/>
    <n v="812.8"/>
    <n v="5689.5999999999995"/>
  </r>
  <r>
    <x v="441"/>
    <s v="Stolik kawowy Plus"/>
    <s v="Meble"/>
    <x v="18"/>
    <n v="8"/>
    <n v="804.67"/>
    <n v="6437.36"/>
  </r>
  <r>
    <x v="441"/>
    <s v="Stolik kawowy Plus"/>
    <s v="Meble"/>
    <x v="19"/>
    <n v="9"/>
    <n v="840.45"/>
    <n v="7564.05"/>
  </r>
  <r>
    <x v="441"/>
    <s v="Stolik kawowy Plus"/>
    <s v="Meble"/>
    <x v="20"/>
    <n v="7"/>
    <n v="876.22"/>
    <n v="6133.54"/>
  </r>
  <r>
    <x v="441"/>
    <s v="Stolik kawowy Plus"/>
    <s v="Meble"/>
    <x v="21"/>
    <n v="7"/>
    <n v="834.34"/>
    <n v="5840.38"/>
  </r>
  <r>
    <x v="441"/>
    <s v="Stolik kawowy Plus"/>
    <s v="Meble"/>
    <x v="22"/>
    <n v="8"/>
    <n v="858.34"/>
    <n v="6866.72"/>
  </r>
  <r>
    <x v="441"/>
    <s v="Stolik kawowy Plus"/>
    <s v="Meble"/>
    <x v="23"/>
    <n v="8"/>
    <n v="810.37"/>
    <n v="6482.96"/>
  </r>
  <r>
    <x v="442"/>
    <s v="Spodnie jeansowe Classic"/>
    <s v="Odzież"/>
    <x v="0"/>
    <n v="4"/>
    <n v="119.33"/>
    <n v="477.32"/>
  </r>
  <r>
    <x v="442"/>
    <s v="Spodnie jeansowe Classic"/>
    <s v="Odzież"/>
    <x v="1"/>
    <n v="4"/>
    <n v="119.63"/>
    <n v="478.52"/>
  </r>
  <r>
    <x v="442"/>
    <s v="Spodnie jeansowe Classic"/>
    <s v="Odzież"/>
    <x v="2"/>
    <n v="5"/>
    <n v="122.65"/>
    <n v="613.25"/>
  </r>
  <r>
    <x v="442"/>
    <s v="Spodnie jeansowe Classic"/>
    <s v="Odzież"/>
    <x v="3"/>
    <n v="4"/>
    <n v="115.43"/>
    <n v="461.72"/>
  </r>
  <r>
    <x v="442"/>
    <s v="Spodnie jeansowe Classic"/>
    <s v="Odzież"/>
    <x v="4"/>
    <n v="3"/>
    <n v="115.87"/>
    <n v="347.61"/>
  </r>
  <r>
    <x v="442"/>
    <s v="Spodnie jeansowe Classic"/>
    <s v="Odzież"/>
    <x v="5"/>
    <n v="4"/>
    <n v="116.57"/>
    <n v="466.28"/>
  </r>
  <r>
    <x v="442"/>
    <s v="Spodnie jeansowe Classic"/>
    <s v="Odzież"/>
    <x v="6"/>
    <n v="4"/>
    <n v="123.93"/>
    <n v="495.72"/>
  </r>
  <r>
    <x v="442"/>
    <s v="Spodnie jeansowe Classic"/>
    <s v="Odzież"/>
    <x v="7"/>
    <n v="4"/>
    <n v="121.06"/>
    <n v="484.24"/>
  </r>
  <r>
    <x v="442"/>
    <s v="Spodnie jeansowe Classic"/>
    <s v="Odzież"/>
    <x v="8"/>
    <n v="4"/>
    <n v="114.9"/>
    <n v="459.6"/>
  </r>
  <r>
    <x v="442"/>
    <s v="Spodnie jeansowe Classic"/>
    <s v="Odzież"/>
    <x v="9"/>
    <n v="4"/>
    <n v="112.63"/>
    <n v="450.52"/>
  </r>
  <r>
    <x v="442"/>
    <s v="Spodnie jeansowe Classic"/>
    <s v="Odzież"/>
    <x v="10"/>
    <n v="4"/>
    <n v="117.93"/>
    <n v="471.72"/>
  </r>
  <r>
    <x v="442"/>
    <s v="Spodnie jeansowe Classic"/>
    <s v="Odzież"/>
    <x v="11"/>
    <n v="4"/>
    <n v="119.82"/>
    <n v="479.28"/>
  </r>
  <r>
    <x v="442"/>
    <s v="Spodnie jeansowe Classic"/>
    <s v="Odzież"/>
    <x v="12"/>
    <n v="5"/>
    <n v="118.86"/>
    <n v="594.29999999999995"/>
  </r>
  <r>
    <x v="442"/>
    <s v="Spodnie jeansowe Classic"/>
    <s v="Odzież"/>
    <x v="13"/>
    <n v="4"/>
    <n v="113.28"/>
    <n v="453.12"/>
  </r>
  <r>
    <x v="442"/>
    <s v="Spodnie jeansowe Classic"/>
    <s v="Odzież"/>
    <x v="14"/>
    <n v="3"/>
    <n v="114.66"/>
    <n v="343.98"/>
  </r>
  <r>
    <x v="442"/>
    <s v="Spodnie jeansowe Classic"/>
    <s v="Odzież"/>
    <x v="15"/>
    <n v="4"/>
    <n v="123.1"/>
    <n v="492.4"/>
  </r>
  <r>
    <x v="442"/>
    <s v="Spodnie jeansowe Classic"/>
    <s v="Odzież"/>
    <x v="16"/>
    <n v="4"/>
    <n v="124.12"/>
    <n v="496.48"/>
  </r>
  <r>
    <x v="442"/>
    <s v="Spodnie jeansowe Classic"/>
    <s v="Odzież"/>
    <x v="17"/>
    <n v="3"/>
    <n v="119.97"/>
    <n v="359.90999999999997"/>
  </r>
  <r>
    <x v="442"/>
    <s v="Spodnie jeansowe Classic"/>
    <s v="Odzież"/>
    <x v="18"/>
    <n v="3"/>
    <n v="119.54"/>
    <n v="358.62"/>
  </r>
  <r>
    <x v="442"/>
    <s v="Spodnie jeansowe Classic"/>
    <s v="Odzież"/>
    <x v="19"/>
    <n v="4"/>
    <n v="115.79"/>
    <n v="463.16"/>
  </r>
  <r>
    <x v="442"/>
    <s v="Spodnie jeansowe Classic"/>
    <s v="Odzież"/>
    <x v="20"/>
    <n v="4"/>
    <n v="122.29"/>
    <n v="489.16"/>
  </r>
  <r>
    <x v="442"/>
    <s v="Spodnie jeansowe Classic"/>
    <s v="Odzież"/>
    <x v="21"/>
    <n v="4"/>
    <n v="121.15"/>
    <n v="484.6"/>
  </r>
  <r>
    <x v="442"/>
    <s v="Spodnie jeansowe Classic"/>
    <s v="Odzież"/>
    <x v="22"/>
    <n v="4"/>
    <n v="113.45"/>
    <n v="453.8"/>
  </r>
  <r>
    <x v="442"/>
    <s v="Spodnie jeansowe Classic"/>
    <s v="Odzież"/>
    <x v="23"/>
    <n v="4"/>
    <n v="119"/>
    <n v="476"/>
  </r>
  <r>
    <x v="443"/>
    <s v="Żarówka LED E27 Plus"/>
    <s v="Oświetlenie"/>
    <x v="0"/>
    <n v="0"/>
    <n v="252.08"/>
    <n v="0"/>
  </r>
  <r>
    <x v="443"/>
    <s v="Żarówka LED E27 Plus"/>
    <s v="Oświetlenie"/>
    <x v="1"/>
    <n v="17"/>
    <n v="257.60000000000002"/>
    <n v="4379.2000000000007"/>
  </r>
  <r>
    <x v="443"/>
    <s v="Żarówka LED E27 Plus"/>
    <s v="Oświetlenie"/>
    <x v="2"/>
    <n v="0"/>
    <n v="252.83"/>
    <n v="0"/>
  </r>
  <r>
    <x v="443"/>
    <s v="Żarówka LED E27 Plus"/>
    <s v="Oświetlenie"/>
    <x v="3"/>
    <n v="8"/>
    <n v="262.88"/>
    <n v="2103.04"/>
  </r>
  <r>
    <x v="443"/>
    <s v="Żarówka LED E27 Plus"/>
    <s v="Oświetlenie"/>
    <x v="4"/>
    <n v="0"/>
    <n v="247.99"/>
    <n v="0"/>
  </r>
  <r>
    <x v="443"/>
    <s v="Żarówka LED E27 Plus"/>
    <s v="Oświetlenie"/>
    <x v="5"/>
    <n v="0"/>
    <n v="244.81"/>
    <n v="0"/>
  </r>
  <r>
    <x v="443"/>
    <s v="Żarówka LED E27 Plus"/>
    <s v="Oświetlenie"/>
    <x v="6"/>
    <n v="0"/>
    <n v="244.75"/>
    <n v="0"/>
  </r>
  <r>
    <x v="443"/>
    <s v="Żarówka LED E27 Plus"/>
    <s v="Oświetlenie"/>
    <x v="7"/>
    <n v="5"/>
    <n v="257.77999999999997"/>
    <n v="1288.8999999999999"/>
  </r>
  <r>
    <x v="443"/>
    <s v="Żarówka LED E27 Plus"/>
    <s v="Oświetlenie"/>
    <x v="8"/>
    <n v="0"/>
    <n v="247.64"/>
    <n v="0"/>
  </r>
  <r>
    <x v="443"/>
    <s v="Żarówka LED E27 Plus"/>
    <s v="Oświetlenie"/>
    <x v="9"/>
    <n v="16"/>
    <n v="256.49"/>
    <n v="4103.84"/>
  </r>
  <r>
    <x v="443"/>
    <s v="Żarówka LED E27 Plus"/>
    <s v="Oświetlenie"/>
    <x v="10"/>
    <n v="0"/>
    <n v="252.18"/>
    <n v="0"/>
  </r>
  <r>
    <x v="443"/>
    <s v="Żarówka LED E27 Plus"/>
    <s v="Oświetlenie"/>
    <x v="11"/>
    <n v="4"/>
    <n v="243.17"/>
    <n v="972.68"/>
  </r>
  <r>
    <x v="443"/>
    <s v="Żarówka LED E27 Plus"/>
    <s v="Oświetlenie"/>
    <x v="12"/>
    <n v="4"/>
    <n v="254.24"/>
    <n v="1016.96"/>
  </r>
  <r>
    <x v="443"/>
    <s v="Żarówka LED E27 Plus"/>
    <s v="Oświetlenie"/>
    <x v="13"/>
    <n v="6"/>
    <n v="255.75"/>
    <n v="1534.5"/>
  </r>
  <r>
    <x v="443"/>
    <s v="Żarówka LED E27 Plus"/>
    <s v="Oświetlenie"/>
    <x v="14"/>
    <n v="0"/>
    <n v="255.7"/>
    <n v="0"/>
  </r>
  <r>
    <x v="443"/>
    <s v="Żarówka LED E27 Plus"/>
    <s v="Oświetlenie"/>
    <x v="15"/>
    <n v="0"/>
    <n v="253.03"/>
    <n v="0"/>
  </r>
  <r>
    <x v="443"/>
    <s v="Żarówka LED E27 Plus"/>
    <s v="Oświetlenie"/>
    <x v="16"/>
    <n v="7"/>
    <n v="264.55"/>
    <n v="1851.8500000000001"/>
  </r>
  <r>
    <x v="443"/>
    <s v="Żarówka LED E27 Plus"/>
    <s v="Oświetlenie"/>
    <x v="17"/>
    <n v="13"/>
    <n v="242.08"/>
    <n v="3147.04"/>
  </r>
  <r>
    <x v="443"/>
    <s v="Żarówka LED E27 Plus"/>
    <s v="Oświetlenie"/>
    <x v="18"/>
    <n v="0"/>
    <n v="265.26"/>
    <n v="0"/>
  </r>
  <r>
    <x v="443"/>
    <s v="Żarówka LED E27 Plus"/>
    <s v="Oświetlenie"/>
    <x v="19"/>
    <n v="10"/>
    <n v="253.93"/>
    <n v="2539.3000000000002"/>
  </r>
  <r>
    <x v="443"/>
    <s v="Żarówka LED E27 Plus"/>
    <s v="Oświetlenie"/>
    <x v="20"/>
    <n v="6"/>
    <n v="250.07"/>
    <n v="1500.42"/>
  </r>
  <r>
    <x v="443"/>
    <s v="Żarówka LED E27 Plus"/>
    <s v="Oświetlenie"/>
    <x v="21"/>
    <n v="0"/>
    <n v="260.94"/>
    <n v="0"/>
  </r>
  <r>
    <x v="443"/>
    <s v="Żarówka LED E27 Plus"/>
    <s v="Oświetlenie"/>
    <x v="22"/>
    <n v="4"/>
    <n v="256.89"/>
    <n v="1027.56"/>
  </r>
  <r>
    <x v="443"/>
    <s v="Żarówka LED E27 Plus"/>
    <s v="Oświetlenie"/>
    <x v="23"/>
    <n v="0"/>
    <n v="263.51"/>
    <n v="0"/>
  </r>
  <r>
    <x v="444"/>
    <s v="Żarówka LED H7 Pro"/>
    <s v="Motoryzacja"/>
    <x v="0"/>
    <n v="10"/>
    <n v="229.52"/>
    <n v="2295.2000000000003"/>
  </r>
  <r>
    <x v="444"/>
    <s v="Żarówka LED H7 Pro"/>
    <s v="Motoryzacja"/>
    <x v="1"/>
    <n v="8"/>
    <n v="229.63"/>
    <n v="1837.04"/>
  </r>
  <r>
    <x v="444"/>
    <s v="Żarówka LED H7 Pro"/>
    <s v="Motoryzacja"/>
    <x v="2"/>
    <n v="11"/>
    <n v="230.7"/>
    <n v="2537.6999999999998"/>
  </r>
  <r>
    <x v="444"/>
    <s v="Żarówka LED H7 Pro"/>
    <s v="Motoryzacja"/>
    <x v="3"/>
    <n v="8"/>
    <n v="247.75"/>
    <n v="1982"/>
  </r>
  <r>
    <x v="444"/>
    <s v="Żarówka LED H7 Pro"/>
    <s v="Motoryzacja"/>
    <x v="4"/>
    <n v="8"/>
    <n v="250.59"/>
    <n v="2004.72"/>
  </r>
  <r>
    <x v="444"/>
    <s v="Żarówka LED H7 Pro"/>
    <s v="Motoryzacja"/>
    <x v="5"/>
    <n v="9"/>
    <n v="243.34"/>
    <n v="2190.06"/>
  </r>
  <r>
    <x v="444"/>
    <s v="Żarówka LED H7 Pro"/>
    <s v="Motoryzacja"/>
    <x v="6"/>
    <n v="10"/>
    <n v="251.61"/>
    <n v="2516.1000000000004"/>
  </r>
  <r>
    <x v="444"/>
    <s v="Żarówka LED H7 Pro"/>
    <s v="Motoryzacja"/>
    <x v="7"/>
    <n v="10"/>
    <n v="236.83"/>
    <n v="2368.3000000000002"/>
  </r>
  <r>
    <x v="444"/>
    <s v="Żarówka LED H7 Pro"/>
    <s v="Motoryzacja"/>
    <x v="8"/>
    <n v="10"/>
    <n v="249.2"/>
    <n v="2492"/>
  </r>
  <r>
    <x v="444"/>
    <s v="Żarówka LED H7 Pro"/>
    <s v="Motoryzacja"/>
    <x v="9"/>
    <n v="10"/>
    <n v="243.82"/>
    <n v="2438.1999999999998"/>
  </r>
  <r>
    <x v="444"/>
    <s v="Żarówka LED H7 Pro"/>
    <s v="Motoryzacja"/>
    <x v="10"/>
    <n v="8"/>
    <n v="243.44"/>
    <n v="1947.52"/>
  </r>
  <r>
    <x v="444"/>
    <s v="Żarówka LED H7 Pro"/>
    <s v="Motoryzacja"/>
    <x v="11"/>
    <n v="7"/>
    <n v="232.07"/>
    <n v="1624.49"/>
  </r>
  <r>
    <x v="444"/>
    <s v="Żarówka LED H7 Pro"/>
    <s v="Motoryzacja"/>
    <x v="12"/>
    <n v="7"/>
    <n v="231.35"/>
    <n v="1619.45"/>
  </r>
  <r>
    <x v="444"/>
    <s v="Żarówka LED H7 Pro"/>
    <s v="Motoryzacja"/>
    <x v="13"/>
    <n v="8"/>
    <n v="247.78"/>
    <n v="1982.24"/>
  </r>
  <r>
    <x v="444"/>
    <s v="Żarówka LED H7 Pro"/>
    <s v="Motoryzacja"/>
    <x v="14"/>
    <n v="8"/>
    <n v="243.18"/>
    <n v="1945.44"/>
  </r>
  <r>
    <x v="444"/>
    <s v="Żarówka LED H7 Pro"/>
    <s v="Motoryzacja"/>
    <x v="15"/>
    <n v="8"/>
    <n v="239.94"/>
    <n v="1919.52"/>
  </r>
  <r>
    <x v="444"/>
    <s v="Żarówka LED H7 Pro"/>
    <s v="Motoryzacja"/>
    <x v="16"/>
    <n v="9"/>
    <n v="233.79"/>
    <n v="2104.11"/>
  </r>
  <r>
    <x v="444"/>
    <s v="Żarówka LED H7 Pro"/>
    <s v="Motoryzacja"/>
    <x v="17"/>
    <n v="8"/>
    <n v="246.88"/>
    <n v="1975.04"/>
  </r>
  <r>
    <x v="444"/>
    <s v="Żarówka LED H7 Pro"/>
    <s v="Motoryzacja"/>
    <x v="18"/>
    <n v="7"/>
    <n v="249.73"/>
    <n v="1748.11"/>
  </r>
  <r>
    <x v="444"/>
    <s v="Żarówka LED H7 Pro"/>
    <s v="Motoryzacja"/>
    <x v="19"/>
    <n v="9"/>
    <n v="237.54"/>
    <n v="2137.86"/>
  </r>
  <r>
    <x v="444"/>
    <s v="Żarówka LED H7 Pro"/>
    <s v="Motoryzacja"/>
    <x v="20"/>
    <n v="8"/>
    <n v="247.34"/>
    <n v="1978.72"/>
  </r>
  <r>
    <x v="444"/>
    <s v="Żarówka LED H7 Pro"/>
    <s v="Motoryzacja"/>
    <x v="21"/>
    <n v="9"/>
    <n v="232.72"/>
    <n v="2094.48"/>
  </r>
  <r>
    <x v="444"/>
    <s v="Żarówka LED H7 Pro"/>
    <s v="Motoryzacja"/>
    <x v="22"/>
    <n v="8"/>
    <n v="239.68"/>
    <n v="1917.44"/>
  </r>
  <r>
    <x v="444"/>
    <s v="Żarówka LED H7 Pro"/>
    <s v="Motoryzacja"/>
    <x v="23"/>
    <n v="8"/>
    <n v="232.73"/>
    <n v="1861.84"/>
  </r>
  <r>
    <x v="445"/>
    <s v="Kawa mielona 500g XL"/>
    <s v="Spożywcze"/>
    <x v="0"/>
    <n v="0"/>
    <n v="31.45"/>
    <n v="0"/>
  </r>
  <r>
    <x v="445"/>
    <s v="Kawa mielona 500g XL"/>
    <s v="Spożywcze"/>
    <x v="1"/>
    <n v="0"/>
    <n v="33.26"/>
    <n v="0"/>
  </r>
  <r>
    <x v="445"/>
    <s v="Kawa mielona 500g XL"/>
    <s v="Spożywcze"/>
    <x v="2"/>
    <n v="0"/>
    <n v="31.36"/>
    <n v="0"/>
  </r>
  <r>
    <x v="445"/>
    <s v="Kawa mielona 500g XL"/>
    <s v="Spożywcze"/>
    <x v="3"/>
    <n v="23"/>
    <n v="33.4"/>
    <n v="768.19999999999993"/>
  </r>
  <r>
    <x v="445"/>
    <s v="Kawa mielona 500g XL"/>
    <s v="Spożywcze"/>
    <x v="4"/>
    <n v="0"/>
    <n v="32.299999999999997"/>
    <n v="0"/>
  </r>
  <r>
    <x v="445"/>
    <s v="Kawa mielona 500g XL"/>
    <s v="Spożywcze"/>
    <x v="5"/>
    <n v="0"/>
    <n v="33.43"/>
    <n v="0"/>
  </r>
  <r>
    <x v="445"/>
    <s v="Kawa mielona 500g XL"/>
    <s v="Spożywcze"/>
    <x v="6"/>
    <n v="17"/>
    <n v="32.78"/>
    <n v="557.26"/>
  </r>
  <r>
    <x v="445"/>
    <s v="Kawa mielona 500g XL"/>
    <s v="Spożywcze"/>
    <x v="7"/>
    <n v="26"/>
    <n v="30.77"/>
    <n v="800.02"/>
  </r>
  <r>
    <x v="445"/>
    <s v="Kawa mielona 500g XL"/>
    <s v="Spożywcze"/>
    <x v="8"/>
    <n v="0"/>
    <n v="30.7"/>
    <n v="0"/>
  </r>
  <r>
    <x v="445"/>
    <s v="Kawa mielona 500g XL"/>
    <s v="Spożywcze"/>
    <x v="9"/>
    <n v="26"/>
    <n v="31.45"/>
    <n v="817.69999999999993"/>
  </r>
  <r>
    <x v="445"/>
    <s v="Kawa mielona 500g XL"/>
    <s v="Spożywcze"/>
    <x v="10"/>
    <n v="21"/>
    <n v="30.89"/>
    <n v="648.69000000000005"/>
  </r>
  <r>
    <x v="445"/>
    <s v="Kawa mielona 500g XL"/>
    <s v="Spożywcze"/>
    <x v="11"/>
    <n v="13"/>
    <n v="30.92"/>
    <n v="401.96000000000004"/>
  </r>
  <r>
    <x v="445"/>
    <s v="Kawa mielona 500g XL"/>
    <s v="Spożywcze"/>
    <x v="12"/>
    <n v="24"/>
    <n v="31.35"/>
    <n v="752.40000000000009"/>
  </r>
  <r>
    <x v="445"/>
    <s v="Kawa mielona 500g XL"/>
    <s v="Spożywcze"/>
    <x v="13"/>
    <n v="3"/>
    <n v="30.86"/>
    <n v="92.58"/>
  </r>
  <r>
    <x v="445"/>
    <s v="Kawa mielona 500g XL"/>
    <s v="Spożywcze"/>
    <x v="14"/>
    <n v="0"/>
    <n v="32.770000000000003"/>
    <n v="0"/>
  </r>
  <r>
    <x v="445"/>
    <s v="Kawa mielona 500g XL"/>
    <s v="Spożywcze"/>
    <x v="15"/>
    <n v="0"/>
    <n v="32.200000000000003"/>
    <n v="0"/>
  </r>
  <r>
    <x v="445"/>
    <s v="Kawa mielona 500g XL"/>
    <s v="Spożywcze"/>
    <x v="16"/>
    <n v="12"/>
    <n v="32.68"/>
    <n v="392.15999999999997"/>
  </r>
  <r>
    <x v="445"/>
    <s v="Kawa mielona 500g XL"/>
    <s v="Spożywcze"/>
    <x v="17"/>
    <n v="45"/>
    <n v="31.55"/>
    <n v="1419.75"/>
  </r>
  <r>
    <x v="445"/>
    <s v="Kawa mielona 500g XL"/>
    <s v="Spożywcze"/>
    <x v="18"/>
    <n v="23"/>
    <n v="33.549999999999997"/>
    <n v="771.65"/>
  </r>
  <r>
    <x v="445"/>
    <s v="Kawa mielona 500g XL"/>
    <s v="Spożywcze"/>
    <x v="19"/>
    <n v="29"/>
    <n v="33.42"/>
    <n v="969.18000000000006"/>
  </r>
  <r>
    <x v="445"/>
    <s v="Kawa mielona 500g XL"/>
    <s v="Spożywcze"/>
    <x v="20"/>
    <n v="50"/>
    <n v="31.11"/>
    <n v="1555.5"/>
  </r>
  <r>
    <x v="445"/>
    <s v="Kawa mielona 500g XL"/>
    <s v="Spożywcze"/>
    <x v="21"/>
    <n v="30"/>
    <n v="33.79"/>
    <n v="1013.6999999999999"/>
  </r>
  <r>
    <x v="445"/>
    <s v="Kawa mielona 500g XL"/>
    <s v="Spożywcze"/>
    <x v="22"/>
    <n v="25"/>
    <n v="31.76"/>
    <n v="794"/>
  </r>
  <r>
    <x v="445"/>
    <s v="Kawa mielona 500g XL"/>
    <s v="Spożywcze"/>
    <x v="23"/>
    <n v="0"/>
    <n v="31.36"/>
    <n v="0"/>
  </r>
  <r>
    <x v="446"/>
    <s v="Osłona przeciwsłoneczna Pro"/>
    <s v="Motoryzacja"/>
    <x v="0"/>
    <n v="0"/>
    <n v="232.61"/>
    <n v="0"/>
  </r>
  <r>
    <x v="446"/>
    <s v="Osłona przeciwsłoneczna Pro"/>
    <s v="Motoryzacja"/>
    <x v="1"/>
    <n v="0"/>
    <n v="235.33"/>
    <n v="0"/>
  </r>
  <r>
    <x v="446"/>
    <s v="Osłona przeciwsłoneczna Pro"/>
    <s v="Motoryzacja"/>
    <x v="2"/>
    <n v="5"/>
    <n v="232.58"/>
    <n v="1162.9000000000001"/>
  </r>
  <r>
    <x v="446"/>
    <s v="Osłona przeciwsłoneczna Pro"/>
    <s v="Motoryzacja"/>
    <x v="3"/>
    <n v="1"/>
    <n v="239.47"/>
    <n v="239.47"/>
  </r>
  <r>
    <x v="446"/>
    <s v="Osłona przeciwsłoneczna Pro"/>
    <s v="Motoryzacja"/>
    <x v="4"/>
    <n v="17"/>
    <n v="224.87"/>
    <n v="3822.79"/>
  </r>
  <r>
    <x v="446"/>
    <s v="Osłona przeciwsłoneczna Pro"/>
    <s v="Motoryzacja"/>
    <x v="5"/>
    <n v="0"/>
    <n v="242.46"/>
    <n v="0"/>
  </r>
  <r>
    <x v="446"/>
    <s v="Osłona przeciwsłoneczna Pro"/>
    <s v="Motoryzacja"/>
    <x v="6"/>
    <n v="0"/>
    <n v="228.39"/>
    <n v="0"/>
  </r>
  <r>
    <x v="446"/>
    <s v="Osłona przeciwsłoneczna Pro"/>
    <s v="Motoryzacja"/>
    <x v="7"/>
    <n v="1"/>
    <n v="244.27"/>
    <n v="244.27"/>
  </r>
  <r>
    <x v="446"/>
    <s v="Osłona przeciwsłoneczna Pro"/>
    <s v="Motoryzacja"/>
    <x v="8"/>
    <n v="0"/>
    <n v="239.42"/>
    <n v="0"/>
  </r>
  <r>
    <x v="446"/>
    <s v="Osłona przeciwsłoneczna Pro"/>
    <s v="Motoryzacja"/>
    <x v="9"/>
    <n v="11"/>
    <n v="224.74"/>
    <n v="2472.1400000000003"/>
  </r>
  <r>
    <x v="446"/>
    <s v="Osłona przeciwsłoneczna Pro"/>
    <s v="Motoryzacja"/>
    <x v="10"/>
    <n v="17"/>
    <n v="241.85"/>
    <n v="4111.45"/>
  </r>
  <r>
    <x v="446"/>
    <s v="Osłona przeciwsłoneczna Pro"/>
    <s v="Motoryzacja"/>
    <x v="11"/>
    <n v="10"/>
    <n v="228.27"/>
    <n v="2282.7000000000003"/>
  </r>
  <r>
    <x v="446"/>
    <s v="Osłona przeciwsłoneczna Pro"/>
    <s v="Motoryzacja"/>
    <x v="12"/>
    <n v="9"/>
    <n v="248.1"/>
    <n v="2232.9"/>
  </r>
  <r>
    <x v="446"/>
    <s v="Osłona przeciwsłoneczna Pro"/>
    <s v="Motoryzacja"/>
    <x v="13"/>
    <n v="15"/>
    <n v="243.59"/>
    <n v="3653.85"/>
  </r>
  <r>
    <x v="446"/>
    <s v="Osłona przeciwsłoneczna Pro"/>
    <s v="Motoryzacja"/>
    <x v="14"/>
    <n v="31"/>
    <n v="224.86"/>
    <n v="6970.6600000000008"/>
  </r>
  <r>
    <x v="446"/>
    <s v="Osłona przeciwsłoneczna Pro"/>
    <s v="Motoryzacja"/>
    <x v="15"/>
    <n v="0"/>
    <n v="238.79"/>
    <n v="0"/>
  </r>
  <r>
    <x v="446"/>
    <s v="Osłona przeciwsłoneczna Pro"/>
    <s v="Motoryzacja"/>
    <x v="16"/>
    <n v="0"/>
    <n v="244.79"/>
    <n v="0"/>
  </r>
  <r>
    <x v="446"/>
    <s v="Osłona przeciwsłoneczna Pro"/>
    <s v="Motoryzacja"/>
    <x v="17"/>
    <n v="8"/>
    <n v="227.41"/>
    <n v="1819.28"/>
  </r>
  <r>
    <x v="446"/>
    <s v="Osłona przeciwsłoneczna Pro"/>
    <s v="Motoryzacja"/>
    <x v="18"/>
    <n v="9"/>
    <n v="243.1"/>
    <n v="2187.9"/>
  </r>
  <r>
    <x v="446"/>
    <s v="Osłona przeciwsłoneczna Pro"/>
    <s v="Motoryzacja"/>
    <x v="19"/>
    <n v="0"/>
    <n v="237.22"/>
    <n v="0"/>
  </r>
  <r>
    <x v="446"/>
    <s v="Osłona przeciwsłoneczna Pro"/>
    <s v="Motoryzacja"/>
    <x v="20"/>
    <n v="0"/>
    <n v="227.89"/>
    <n v="0"/>
  </r>
  <r>
    <x v="446"/>
    <s v="Osłona przeciwsłoneczna Pro"/>
    <s v="Motoryzacja"/>
    <x v="21"/>
    <n v="7"/>
    <n v="227.17"/>
    <n v="1590.1899999999998"/>
  </r>
  <r>
    <x v="446"/>
    <s v="Osłona przeciwsłoneczna Pro"/>
    <s v="Motoryzacja"/>
    <x v="22"/>
    <n v="24"/>
    <n v="239.48"/>
    <n v="5747.5199999999995"/>
  </r>
  <r>
    <x v="446"/>
    <s v="Osłona przeciwsłoneczna Pro"/>
    <s v="Motoryzacja"/>
    <x v="23"/>
    <n v="24"/>
    <n v="225.4"/>
    <n v="5409.6"/>
  </r>
  <r>
    <x v="447"/>
    <s v="Klocki konstrukcyjne XL"/>
    <s v="Zabawki"/>
    <x v="0"/>
    <n v="16"/>
    <n v="180.31"/>
    <n v="2884.96"/>
  </r>
  <r>
    <x v="447"/>
    <s v="Klocki konstrukcyjne XL"/>
    <s v="Zabawki"/>
    <x v="1"/>
    <n v="19"/>
    <n v="187.92"/>
    <n v="3570.4799999999996"/>
  </r>
  <r>
    <x v="447"/>
    <s v="Klocki konstrukcyjne XL"/>
    <s v="Zabawki"/>
    <x v="2"/>
    <n v="17"/>
    <n v="181.76"/>
    <n v="3089.92"/>
  </r>
  <r>
    <x v="447"/>
    <s v="Klocki konstrukcyjne XL"/>
    <s v="Zabawki"/>
    <x v="3"/>
    <n v="16"/>
    <n v="186.77"/>
    <n v="2988.32"/>
  </r>
  <r>
    <x v="447"/>
    <s v="Klocki konstrukcyjne XL"/>
    <s v="Zabawki"/>
    <x v="4"/>
    <n v="15"/>
    <n v="174.81"/>
    <n v="2622.15"/>
  </r>
  <r>
    <x v="447"/>
    <s v="Klocki konstrukcyjne XL"/>
    <s v="Zabawki"/>
    <x v="5"/>
    <n v="22"/>
    <n v="183.44"/>
    <n v="4035.68"/>
  </r>
  <r>
    <x v="447"/>
    <s v="Klocki konstrukcyjne XL"/>
    <s v="Zabawki"/>
    <x v="6"/>
    <n v="18"/>
    <n v="184.95"/>
    <n v="3329.1"/>
  </r>
  <r>
    <x v="447"/>
    <s v="Klocki konstrukcyjne XL"/>
    <s v="Zabawki"/>
    <x v="7"/>
    <n v="22"/>
    <n v="186.55"/>
    <n v="4104.1000000000004"/>
  </r>
  <r>
    <x v="447"/>
    <s v="Klocki konstrukcyjne XL"/>
    <s v="Zabawki"/>
    <x v="8"/>
    <n v="19"/>
    <n v="179.94"/>
    <n v="3418.86"/>
  </r>
  <r>
    <x v="447"/>
    <s v="Klocki konstrukcyjne XL"/>
    <s v="Zabawki"/>
    <x v="9"/>
    <n v="19"/>
    <n v="185.81"/>
    <n v="3530.39"/>
  </r>
  <r>
    <x v="447"/>
    <s v="Klocki konstrukcyjne XL"/>
    <s v="Zabawki"/>
    <x v="10"/>
    <n v="20"/>
    <n v="187.61"/>
    <n v="3752.2000000000003"/>
  </r>
  <r>
    <x v="447"/>
    <s v="Klocki konstrukcyjne XL"/>
    <s v="Zabawki"/>
    <x v="11"/>
    <n v="15"/>
    <n v="177.56"/>
    <n v="2663.4"/>
  </r>
  <r>
    <x v="447"/>
    <s v="Klocki konstrukcyjne XL"/>
    <s v="Zabawki"/>
    <x v="12"/>
    <n v="16"/>
    <n v="178.67"/>
    <n v="2858.72"/>
  </r>
  <r>
    <x v="447"/>
    <s v="Klocki konstrukcyjne XL"/>
    <s v="Zabawki"/>
    <x v="13"/>
    <n v="17"/>
    <n v="185.16"/>
    <n v="3147.72"/>
  </r>
  <r>
    <x v="447"/>
    <s v="Klocki konstrukcyjne XL"/>
    <s v="Zabawki"/>
    <x v="14"/>
    <n v="16"/>
    <n v="176.25"/>
    <n v="2820"/>
  </r>
  <r>
    <x v="447"/>
    <s v="Klocki konstrukcyjne XL"/>
    <s v="Zabawki"/>
    <x v="15"/>
    <n v="20"/>
    <n v="178"/>
    <n v="3560"/>
  </r>
  <r>
    <x v="447"/>
    <s v="Klocki konstrukcyjne XL"/>
    <s v="Zabawki"/>
    <x v="16"/>
    <n v="19"/>
    <n v="192.43"/>
    <n v="3656.17"/>
  </r>
  <r>
    <x v="447"/>
    <s v="Klocki konstrukcyjne XL"/>
    <s v="Zabawki"/>
    <x v="17"/>
    <n v="19"/>
    <n v="183.77"/>
    <n v="3491.63"/>
  </r>
  <r>
    <x v="447"/>
    <s v="Klocki konstrukcyjne XL"/>
    <s v="Zabawki"/>
    <x v="18"/>
    <n v="20"/>
    <n v="180.03"/>
    <n v="3600.6"/>
  </r>
  <r>
    <x v="447"/>
    <s v="Klocki konstrukcyjne XL"/>
    <s v="Zabawki"/>
    <x v="19"/>
    <n v="19"/>
    <n v="192.86"/>
    <n v="3664.34"/>
  </r>
  <r>
    <x v="447"/>
    <s v="Klocki konstrukcyjne XL"/>
    <s v="Zabawki"/>
    <x v="20"/>
    <n v="18"/>
    <n v="192.66"/>
    <n v="3467.88"/>
  </r>
  <r>
    <x v="447"/>
    <s v="Klocki konstrukcyjne XL"/>
    <s v="Zabawki"/>
    <x v="21"/>
    <n v="19"/>
    <n v="191.08"/>
    <n v="3630.5200000000004"/>
  </r>
  <r>
    <x v="447"/>
    <s v="Klocki konstrukcyjne XL"/>
    <s v="Zabawki"/>
    <x v="22"/>
    <n v="15"/>
    <n v="191.41"/>
    <n v="2871.15"/>
  </r>
  <r>
    <x v="447"/>
    <s v="Klocki konstrukcyjne XL"/>
    <s v="Zabawki"/>
    <x v="23"/>
    <n v="17"/>
    <n v="182.24"/>
    <n v="3098.08"/>
  </r>
  <r>
    <x v="448"/>
    <s v="Żarówka LED E27 Pro"/>
    <s v="Oświetlenie"/>
    <x v="0"/>
    <n v="9"/>
    <n v="178.69"/>
    <n v="1608.21"/>
  </r>
  <r>
    <x v="448"/>
    <s v="Żarówka LED E27 Pro"/>
    <s v="Oświetlenie"/>
    <x v="1"/>
    <n v="9"/>
    <n v="165.86"/>
    <n v="1492.7400000000002"/>
  </r>
  <r>
    <x v="448"/>
    <s v="Żarówka LED E27 Pro"/>
    <s v="Oświetlenie"/>
    <x v="2"/>
    <n v="10"/>
    <n v="168.06"/>
    <n v="1680.6"/>
  </r>
  <r>
    <x v="448"/>
    <s v="Żarówka LED E27 Pro"/>
    <s v="Oświetlenie"/>
    <x v="3"/>
    <n v="10"/>
    <n v="182.36"/>
    <n v="1823.6000000000001"/>
  </r>
  <r>
    <x v="448"/>
    <s v="Żarówka LED E27 Pro"/>
    <s v="Oświetlenie"/>
    <x v="4"/>
    <n v="10"/>
    <n v="179.65"/>
    <n v="1796.5"/>
  </r>
  <r>
    <x v="448"/>
    <s v="Żarówka LED E27 Pro"/>
    <s v="Oświetlenie"/>
    <x v="5"/>
    <n v="9"/>
    <n v="177.6"/>
    <n v="1598.3999999999999"/>
  </r>
  <r>
    <x v="448"/>
    <s v="Żarówka LED E27 Pro"/>
    <s v="Oświetlenie"/>
    <x v="6"/>
    <n v="12"/>
    <n v="173.36"/>
    <n v="2080.3200000000002"/>
  </r>
  <r>
    <x v="448"/>
    <s v="Żarówka LED E27 Pro"/>
    <s v="Oświetlenie"/>
    <x v="7"/>
    <n v="12"/>
    <n v="171.5"/>
    <n v="2058"/>
  </r>
  <r>
    <x v="448"/>
    <s v="Żarówka LED E27 Pro"/>
    <s v="Oświetlenie"/>
    <x v="8"/>
    <n v="10"/>
    <n v="173.49"/>
    <n v="1734.9"/>
  </r>
  <r>
    <x v="448"/>
    <s v="Żarówka LED E27 Pro"/>
    <s v="Oświetlenie"/>
    <x v="9"/>
    <n v="9"/>
    <n v="174.99"/>
    <n v="1574.91"/>
  </r>
  <r>
    <x v="448"/>
    <s v="Żarówka LED E27 Pro"/>
    <s v="Oświetlenie"/>
    <x v="10"/>
    <n v="11"/>
    <n v="167.43"/>
    <n v="1841.73"/>
  </r>
  <r>
    <x v="448"/>
    <s v="Żarówka LED E27 Pro"/>
    <s v="Oświetlenie"/>
    <x v="11"/>
    <n v="12"/>
    <n v="166.15"/>
    <n v="1993.8000000000002"/>
  </r>
  <r>
    <x v="448"/>
    <s v="Żarówka LED E27 Pro"/>
    <s v="Oświetlenie"/>
    <x v="12"/>
    <n v="12"/>
    <n v="174.14"/>
    <n v="2089.6799999999998"/>
  </r>
  <r>
    <x v="448"/>
    <s v="Żarówka LED E27 Pro"/>
    <s v="Oświetlenie"/>
    <x v="13"/>
    <n v="9"/>
    <n v="178.63"/>
    <n v="1607.67"/>
  </r>
  <r>
    <x v="448"/>
    <s v="Żarówka LED E27 Pro"/>
    <s v="Oświetlenie"/>
    <x v="14"/>
    <n v="12"/>
    <n v="168.93"/>
    <n v="2027.16"/>
  </r>
  <r>
    <x v="448"/>
    <s v="Żarówka LED E27 Pro"/>
    <s v="Oświetlenie"/>
    <x v="15"/>
    <n v="12"/>
    <n v="171.12"/>
    <n v="2053.44"/>
  </r>
  <r>
    <x v="448"/>
    <s v="Żarówka LED E27 Pro"/>
    <s v="Oświetlenie"/>
    <x v="16"/>
    <n v="12"/>
    <n v="180.79"/>
    <n v="2169.48"/>
  </r>
  <r>
    <x v="448"/>
    <s v="Żarówka LED E27 Pro"/>
    <s v="Oświetlenie"/>
    <x v="17"/>
    <n v="11"/>
    <n v="180.28"/>
    <n v="1983.08"/>
  </r>
  <r>
    <x v="448"/>
    <s v="Żarówka LED E27 Pro"/>
    <s v="Oświetlenie"/>
    <x v="18"/>
    <n v="11"/>
    <n v="180.42"/>
    <n v="1984.62"/>
  </r>
  <r>
    <x v="448"/>
    <s v="Żarówka LED E27 Pro"/>
    <s v="Oświetlenie"/>
    <x v="19"/>
    <n v="13"/>
    <n v="173.68"/>
    <n v="2257.84"/>
  </r>
  <r>
    <x v="448"/>
    <s v="Żarówka LED E27 Pro"/>
    <s v="Oświetlenie"/>
    <x v="20"/>
    <n v="11"/>
    <n v="182.23"/>
    <n v="2004.53"/>
  </r>
  <r>
    <x v="448"/>
    <s v="Żarówka LED E27 Pro"/>
    <s v="Oświetlenie"/>
    <x v="21"/>
    <n v="13"/>
    <n v="172.49"/>
    <n v="2242.37"/>
  </r>
  <r>
    <x v="448"/>
    <s v="Żarówka LED E27 Pro"/>
    <s v="Oświetlenie"/>
    <x v="22"/>
    <n v="12"/>
    <n v="175.48"/>
    <n v="2105.7599999999998"/>
  </r>
  <r>
    <x v="448"/>
    <s v="Żarówka LED E27 Pro"/>
    <s v="Oświetlenie"/>
    <x v="23"/>
    <n v="13"/>
    <n v="171.42"/>
    <n v="2228.46"/>
  </r>
  <r>
    <x v="449"/>
    <s v="Regał na książki Advanced"/>
    <s v="Meble"/>
    <x v="0"/>
    <n v="91"/>
    <n v="329.19"/>
    <n v="29956.29"/>
  </r>
  <r>
    <x v="449"/>
    <s v="Regał na książki Advanced"/>
    <s v="Meble"/>
    <x v="1"/>
    <n v="96"/>
    <n v="325.01"/>
    <n v="31200.959999999999"/>
  </r>
  <r>
    <x v="449"/>
    <s v="Regał na książki Advanced"/>
    <s v="Meble"/>
    <x v="2"/>
    <n v="97"/>
    <n v="333.97"/>
    <n v="32395.090000000004"/>
  </r>
  <r>
    <x v="449"/>
    <s v="Regał na książki Advanced"/>
    <s v="Meble"/>
    <x v="3"/>
    <n v="47"/>
    <n v="329.26"/>
    <n v="15475.22"/>
  </r>
  <r>
    <x v="449"/>
    <s v="Regał na książki Advanced"/>
    <s v="Meble"/>
    <x v="4"/>
    <n v="33"/>
    <n v="334.65"/>
    <n v="11043.449999999999"/>
  </r>
  <r>
    <x v="449"/>
    <s v="Regał na książki Advanced"/>
    <s v="Meble"/>
    <x v="5"/>
    <n v="31"/>
    <n v="349.67"/>
    <n v="10839.77"/>
  </r>
  <r>
    <x v="449"/>
    <s v="Regał na książki Advanced"/>
    <s v="Meble"/>
    <x v="6"/>
    <n v="35"/>
    <n v="321.52999999999997"/>
    <n v="11253.55"/>
  </r>
  <r>
    <x v="449"/>
    <s v="Regał na książki Advanced"/>
    <s v="Meble"/>
    <x v="7"/>
    <n v="44"/>
    <n v="335.07"/>
    <n v="14743.08"/>
  </r>
  <r>
    <x v="449"/>
    <s v="Regał na książki Advanced"/>
    <s v="Meble"/>
    <x v="8"/>
    <n v="86"/>
    <n v="335.6"/>
    <n v="28861.600000000002"/>
  </r>
  <r>
    <x v="449"/>
    <s v="Regał na książki Advanced"/>
    <s v="Meble"/>
    <x v="9"/>
    <n v="110"/>
    <n v="326.08999999999997"/>
    <n v="35869.899999999994"/>
  </r>
  <r>
    <x v="449"/>
    <s v="Regał na książki Advanced"/>
    <s v="Meble"/>
    <x v="10"/>
    <n v="113"/>
    <n v="329.01"/>
    <n v="37178.129999999997"/>
  </r>
  <r>
    <x v="449"/>
    <s v="Regał na książki Advanced"/>
    <s v="Meble"/>
    <x v="11"/>
    <n v="129"/>
    <n v="331.9"/>
    <n v="42815.1"/>
  </r>
  <r>
    <x v="449"/>
    <s v="Regał na książki Advanced"/>
    <s v="Meble"/>
    <x v="12"/>
    <n v="143"/>
    <n v="347.44"/>
    <n v="49683.92"/>
  </r>
  <r>
    <x v="449"/>
    <s v="Regał na książki Advanced"/>
    <s v="Meble"/>
    <x v="13"/>
    <n v="117"/>
    <n v="345.45"/>
    <n v="40417.65"/>
  </r>
  <r>
    <x v="449"/>
    <s v="Regał na książki Advanced"/>
    <s v="Meble"/>
    <x v="14"/>
    <n v="92"/>
    <n v="338.19"/>
    <n v="31113.48"/>
  </r>
  <r>
    <x v="449"/>
    <s v="Regał na książki Advanced"/>
    <s v="Meble"/>
    <x v="15"/>
    <n v="66"/>
    <n v="340.93"/>
    <n v="22501.38"/>
  </r>
  <r>
    <x v="449"/>
    <s v="Regał na książki Advanced"/>
    <s v="Meble"/>
    <x v="16"/>
    <n v="41"/>
    <n v="341.2"/>
    <n v="13989.199999999999"/>
  </r>
  <r>
    <x v="449"/>
    <s v="Regał na książki Advanced"/>
    <s v="Meble"/>
    <x v="17"/>
    <n v="34"/>
    <n v="340.2"/>
    <n v="11566.8"/>
  </r>
  <r>
    <x v="449"/>
    <s v="Regał na książki Advanced"/>
    <s v="Meble"/>
    <x v="18"/>
    <n v="32"/>
    <n v="351.73"/>
    <n v="11255.36"/>
  </r>
  <r>
    <x v="449"/>
    <s v="Regał na książki Advanced"/>
    <s v="Meble"/>
    <x v="19"/>
    <n v="64"/>
    <n v="333.12"/>
    <n v="21319.68"/>
  </r>
  <r>
    <x v="449"/>
    <s v="Regał na książki Advanced"/>
    <s v="Meble"/>
    <x v="20"/>
    <n v="71"/>
    <n v="329.31"/>
    <n v="23381.01"/>
  </r>
  <r>
    <x v="449"/>
    <s v="Regał na książki Advanced"/>
    <s v="Meble"/>
    <x v="21"/>
    <n v="107"/>
    <n v="351.53"/>
    <n v="37613.71"/>
  </r>
  <r>
    <x v="449"/>
    <s v="Regał na książki Advanced"/>
    <s v="Meble"/>
    <x v="22"/>
    <n v="124"/>
    <n v="339.33"/>
    <n v="42076.92"/>
  </r>
  <r>
    <x v="449"/>
    <s v="Regał na książki Advanced"/>
    <s v="Meble"/>
    <x v="23"/>
    <n v="183"/>
    <n v="333.58"/>
    <n v="61045.14"/>
  </r>
  <r>
    <x v="450"/>
    <s v="Plecak trekkingowy XL"/>
    <s v="Sport i rekreacja"/>
    <x v="0"/>
    <n v="8"/>
    <n v="369.93"/>
    <n v="2959.44"/>
  </r>
  <r>
    <x v="450"/>
    <s v="Plecak trekkingowy XL"/>
    <s v="Sport i rekreacja"/>
    <x v="1"/>
    <n v="7"/>
    <n v="352.3"/>
    <n v="2466.1"/>
  </r>
  <r>
    <x v="450"/>
    <s v="Plecak trekkingowy XL"/>
    <s v="Sport i rekreacja"/>
    <x v="2"/>
    <n v="6"/>
    <n v="354.73"/>
    <n v="2128.38"/>
  </r>
  <r>
    <x v="450"/>
    <s v="Plecak trekkingowy XL"/>
    <s v="Sport i rekreacja"/>
    <x v="3"/>
    <n v="7"/>
    <n v="388.05"/>
    <n v="2716.35"/>
  </r>
  <r>
    <x v="450"/>
    <s v="Plecak trekkingowy XL"/>
    <s v="Sport i rekreacja"/>
    <x v="4"/>
    <n v="8"/>
    <n v="358.9"/>
    <n v="2871.2"/>
  </r>
  <r>
    <x v="450"/>
    <s v="Plecak trekkingowy XL"/>
    <s v="Sport i rekreacja"/>
    <x v="5"/>
    <n v="7"/>
    <n v="364.28"/>
    <n v="2549.96"/>
  </r>
  <r>
    <x v="450"/>
    <s v="Plecak trekkingowy XL"/>
    <s v="Sport i rekreacja"/>
    <x v="6"/>
    <n v="7"/>
    <n v="367.32"/>
    <n v="2571.2399999999998"/>
  </r>
  <r>
    <x v="450"/>
    <s v="Plecak trekkingowy XL"/>
    <s v="Sport i rekreacja"/>
    <x v="7"/>
    <n v="9"/>
    <n v="363.23"/>
    <n v="3269.07"/>
  </r>
  <r>
    <x v="450"/>
    <s v="Plecak trekkingowy XL"/>
    <s v="Sport i rekreacja"/>
    <x v="8"/>
    <n v="8"/>
    <n v="361.57"/>
    <n v="2892.56"/>
  </r>
  <r>
    <x v="450"/>
    <s v="Plecak trekkingowy XL"/>
    <s v="Sport i rekreacja"/>
    <x v="9"/>
    <n v="8"/>
    <n v="386.24"/>
    <n v="3089.92"/>
  </r>
  <r>
    <x v="450"/>
    <s v="Plecak trekkingowy XL"/>
    <s v="Sport i rekreacja"/>
    <x v="10"/>
    <n v="7"/>
    <n v="370.8"/>
    <n v="2595.6"/>
  </r>
  <r>
    <x v="450"/>
    <s v="Plecak trekkingowy XL"/>
    <s v="Sport i rekreacja"/>
    <x v="11"/>
    <n v="6"/>
    <n v="373.77"/>
    <n v="2242.62"/>
  </r>
  <r>
    <x v="450"/>
    <s v="Plecak trekkingowy XL"/>
    <s v="Sport i rekreacja"/>
    <x v="12"/>
    <n v="6"/>
    <n v="377.04"/>
    <n v="2262.2400000000002"/>
  </r>
  <r>
    <x v="450"/>
    <s v="Plecak trekkingowy XL"/>
    <s v="Sport i rekreacja"/>
    <x v="13"/>
    <n v="7"/>
    <n v="382.47"/>
    <n v="2677.29"/>
  </r>
  <r>
    <x v="450"/>
    <s v="Plecak trekkingowy XL"/>
    <s v="Sport i rekreacja"/>
    <x v="14"/>
    <n v="6"/>
    <n v="372.5"/>
    <n v="2235"/>
  </r>
  <r>
    <x v="450"/>
    <s v="Plecak trekkingowy XL"/>
    <s v="Sport i rekreacja"/>
    <x v="15"/>
    <n v="6"/>
    <n v="359.86"/>
    <n v="2159.16"/>
  </r>
  <r>
    <x v="450"/>
    <s v="Plecak trekkingowy XL"/>
    <s v="Sport i rekreacja"/>
    <x v="16"/>
    <n v="7"/>
    <n v="385.86"/>
    <n v="2701.02"/>
  </r>
  <r>
    <x v="450"/>
    <s v="Plecak trekkingowy XL"/>
    <s v="Sport i rekreacja"/>
    <x v="17"/>
    <n v="7"/>
    <n v="383.15"/>
    <n v="2682.0499999999997"/>
  </r>
  <r>
    <x v="450"/>
    <s v="Plecak trekkingowy XL"/>
    <s v="Sport i rekreacja"/>
    <x v="18"/>
    <n v="7"/>
    <n v="361.33"/>
    <n v="2529.31"/>
  </r>
  <r>
    <x v="450"/>
    <s v="Plecak trekkingowy XL"/>
    <s v="Sport i rekreacja"/>
    <x v="19"/>
    <n v="7"/>
    <n v="385.69"/>
    <n v="2699.83"/>
  </r>
  <r>
    <x v="450"/>
    <s v="Plecak trekkingowy XL"/>
    <s v="Sport i rekreacja"/>
    <x v="20"/>
    <n v="7"/>
    <n v="377.9"/>
    <n v="2645.2999999999997"/>
  </r>
  <r>
    <x v="450"/>
    <s v="Plecak trekkingowy XL"/>
    <s v="Sport i rekreacja"/>
    <x v="21"/>
    <n v="7"/>
    <n v="379.22"/>
    <n v="2654.54"/>
  </r>
  <r>
    <x v="450"/>
    <s v="Plecak trekkingowy XL"/>
    <s v="Sport i rekreacja"/>
    <x v="22"/>
    <n v="6"/>
    <n v="369.05"/>
    <n v="2214.3000000000002"/>
  </r>
  <r>
    <x v="450"/>
    <s v="Plecak trekkingowy XL"/>
    <s v="Sport i rekreacja"/>
    <x v="23"/>
    <n v="6"/>
    <n v="373.81"/>
    <n v="2242.86"/>
  </r>
  <r>
    <x v="451"/>
    <s v="Dezodorant w kulce Plus"/>
    <s v="Kosmetyki"/>
    <x v="0"/>
    <n v="3"/>
    <n v="39.61"/>
    <n v="118.83"/>
  </r>
  <r>
    <x v="451"/>
    <s v="Dezodorant w kulce Plus"/>
    <s v="Kosmetyki"/>
    <x v="1"/>
    <n v="4"/>
    <n v="41.94"/>
    <n v="167.76"/>
  </r>
  <r>
    <x v="451"/>
    <s v="Dezodorant w kulce Plus"/>
    <s v="Kosmetyki"/>
    <x v="2"/>
    <n v="4"/>
    <n v="38.65"/>
    <n v="154.6"/>
  </r>
  <r>
    <x v="451"/>
    <s v="Dezodorant w kulce Plus"/>
    <s v="Kosmetyki"/>
    <x v="3"/>
    <n v="6"/>
    <n v="39.04"/>
    <n v="234.24"/>
  </r>
  <r>
    <x v="451"/>
    <s v="Dezodorant w kulce Plus"/>
    <s v="Kosmetyki"/>
    <x v="4"/>
    <n v="5"/>
    <n v="39.56"/>
    <n v="197.8"/>
  </r>
  <r>
    <x v="451"/>
    <s v="Dezodorant w kulce Plus"/>
    <s v="Kosmetyki"/>
    <x v="5"/>
    <n v="5"/>
    <n v="39.700000000000003"/>
    <n v="198.5"/>
  </r>
  <r>
    <x v="451"/>
    <s v="Dezodorant w kulce Plus"/>
    <s v="Kosmetyki"/>
    <x v="6"/>
    <n v="3"/>
    <n v="39.700000000000003"/>
    <n v="119.10000000000001"/>
  </r>
  <r>
    <x v="451"/>
    <s v="Dezodorant w kulce Plus"/>
    <s v="Kosmetyki"/>
    <x v="7"/>
    <n v="2"/>
    <n v="39.630000000000003"/>
    <n v="79.260000000000005"/>
  </r>
  <r>
    <x v="451"/>
    <s v="Dezodorant w kulce Plus"/>
    <s v="Kosmetyki"/>
    <x v="8"/>
    <n v="1"/>
    <n v="41.06"/>
    <n v="41.06"/>
  </r>
  <r>
    <x v="451"/>
    <s v="Dezodorant w kulce Plus"/>
    <s v="Kosmetyki"/>
    <x v="9"/>
    <n v="0"/>
    <n v="38.54"/>
    <n v="0"/>
  </r>
  <r>
    <x v="451"/>
    <s v="Dezodorant w kulce Plus"/>
    <s v="Kosmetyki"/>
    <x v="10"/>
    <n v="0"/>
    <n v="41.71"/>
    <n v="0"/>
  </r>
  <r>
    <x v="451"/>
    <s v="Dezodorant w kulce Plus"/>
    <s v="Kosmetyki"/>
    <x v="11"/>
    <n v="2"/>
    <n v="41.1"/>
    <n v="82.2"/>
  </r>
  <r>
    <x v="451"/>
    <s v="Dezodorant w kulce Plus"/>
    <s v="Kosmetyki"/>
    <x v="12"/>
    <n v="2"/>
    <n v="38.590000000000003"/>
    <n v="77.180000000000007"/>
  </r>
  <r>
    <x v="451"/>
    <s v="Dezodorant w kulce Plus"/>
    <s v="Kosmetyki"/>
    <x v="13"/>
    <n v="4"/>
    <n v="38.69"/>
    <n v="154.76"/>
  </r>
  <r>
    <x v="451"/>
    <s v="Dezodorant w kulce Plus"/>
    <s v="Kosmetyki"/>
    <x v="14"/>
    <n v="4"/>
    <n v="39.06"/>
    <n v="156.24"/>
  </r>
  <r>
    <x v="451"/>
    <s v="Dezodorant w kulce Plus"/>
    <s v="Kosmetyki"/>
    <x v="15"/>
    <n v="5"/>
    <n v="41.07"/>
    <n v="205.35"/>
  </r>
  <r>
    <x v="451"/>
    <s v="Dezodorant w kulce Plus"/>
    <s v="Kosmetyki"/>
    <x v="16"/>
    <n v="3"/>
    <n v="41.24"/>
    <n v="123.72"/>
  </r>
  <r>
    <x v="451"/>
    <s v="Dezodorant w kulce Plus"/>
    <s v="Kosmetyki"/>
    <x v="17"/>
    <n v="3"/>
    <n v="40.68"/>
    <n v="122.03999999999999"/>
  </r>
  <r>
    <x v="451"/>
    <s v="Dezodorant w kulce Plus"/>
    <s v="Kosmetyki"/>
    <x v="18"/>
    <n v="2"/>
    <n v="40.96"/>
    <n v="81.92"/>
  </r>
  <r>
    <x v="451"/>
    <s v="Dezodorant w kulce Plus"/>
    <s v="Kosmetyki"/>
    <x v="19"/>
    <n v="1"/>
    <n v="38.57"/>
    <n v="38.57"/>
  </r>
  <r>
    <x v="451"/>
    <s v="Dezodorant w kulce Plus"/>
    <s v="Kosmetyki"/>
    <x v="20"/>
    <n v="0"/>
    <n v="39.159999999999997"/>
    <n v="0"/>
  </r>
  <r>
    <x v="451"/>
    <s v="Dezodorant w kulce Plus"/>
    <s v="Kosmetyki"/>
    <x v="21"/>
    <n v="0"/>
    <n v="40.869999999999997"/>
    <n v="0"/>
  </r>
  <r>
    <x v="451"/>
    <s v="Dezodorant w kulce Plus"/>
    <s v="Kosmetyki"/>
    <x v="22"/>
    <n v="1"/>
    <n v="40.229999999999997"/>
    <n v="40.229999999999997"/>
  </r>
  <r>
    <x v="451"/>
    <s v="Dezodorant w kulce Plus"/>
    <s v="Kosmetyki"/>
    <x v="23"/>
    <n v="1"/>
    <n v="39.229999999999997"/>
    <n v="39.229999999999997"/>
  </r>
  <r>
    <x v="452"/>
    <s v="Blender kielichowy Eco"/>
    <s v="AGD"/>
    <x v="0"/>
    <n v="0"/>
    <n v="458.89"/>
    <n v="0"/>
  </r>
  <r>
    <x v="452"/>
    <s v="Blender kielichowy Eco"/>
    <s v="AGD"/>
    <x v="1"/>
    <n v="0"/>
    <n v="446.08"/>
    <n v="0"/>
  </r>
  <r>
    <x v="452"/>
    <s v="Blender kielichowy Eco"/>
    <s v="AGD"/>
    <x v="2"/>
    <n v="0"/>
    <n v="480.4"/>
    <n v="0"/>
  </r>
  <r>
    <x v="452"/>
    <s v="Blender kielichowy Eco"/>
    <s v="AGD"/>
    <x v="3"/>
    <n v="1"/>
    <n v="464.4"/>
    <n v="464.4"/>
  </r>
  <r>
    <x v="452"/>
    <s v="Blender kielichowy Eco"/>
    <s v="AGD"/>
    <x v="4"/>
    <n v="1"/>
    <n v="489.4"/>
    <n v="489.4"/>
  </r>
  <r>
    <x v="452"/>
    <s v="Blender kielichowy Eco"/>
    <s v="AGD"/>
    <x v="5"/>
    <n v="0"/>
    <n v="477.29"/>
    <n v="0"/>
  </r>
  <r>
    <x v="452"/>
    <s v="Blender kielichowy Eco"/>
    <s v="AGD"/>
    <x v="6"/>
    <n v="1"/>
    <n v="449.69"/>
    <n v="449.69"/>
  </r>
  <r>
    <x v="452"/>
    <s v="Blender kielichowy Eco"/>
    <s v="AGD"/>
    <x v="7"/>
    <n v="0"/>
    <n v="448.01"/>
    <n v="0"/>
  </r>
  <r>
    <x v="452"/>
    <s v="Blender kielichowy Eco"/>
    <s v="AGD"/>
    <x v="8"/>
    <n v="3"/>
    <n v="470.53"/>
    <n v="1411.59"/>
  </r>
  <r>
    <x v="452"/>
    <s v="Blender kielichowy Eco"/>
    <s v="AGD"/>
    <x v="9"/>
    <n v="0"/>
    <n v="447.91"/>
    <n v="0"/>
  </r>
  <r>
    <x v="452"/>
    <s v="Blender kielichowy Eco"/>
    <s v="AGD"/>
    <x v="10"/>
    <n v="1"/>
    <n v="445.81"/>
    <n v="445.81"/>
  </r>
  <r>
    <x v="452"/>
    <s v="Blender kielichowy Eco"/>
    <s v="AGD"/>
    <x v="11"/>
    <n v="2"/>
    <n v="460.38"/>
    <n v="920.76"/>
  </r>
  <r>
    <x v="452"/>
    <s v="Blender kielichowy Eco"/>
    <s v="AGD"/>
    <x v="12"/>
    <n v="0"/>
    <n v="466.06"/>
    <n v="0"/>
  </r>
  <r>
    <x v="452"/>
    <s v="Blender kielichowy Eco"/>
    <s v="AGD"/>
    <x v="13"/>
    <n v="0"/>
    <n v="489.37"/>
    <n v="0"/>
  </r>
  <r>
    <x v="452"/>
    <s v="Blender kielichowy Eco"/>
    <s v="AGD"/>
    <x v="14"/>
    <n v="3"/>
    <n v="452.73"/>
    <n v="1358.19"/>
  </r>
  <r>
    <x v="452"/>
    <s v="Blender kielichowy Eco"/>
    <s v="AGD"/>
    <x v="15"/>
    <n v="1"/>
    <n v="447.01"/>
    <n v="447.01"/>
  </r>
  <r>
    <x v="452"/>
    <s v="Blender kielichowy Eco"/>
    <s v="AGD"/>
    <x v="16"/>
    <n v="0"/>
    <n v="450.61"/>
    <n v="0"/>
  </r>
  <r>
    <x v="452"/>
    <s v="Blender kielichowy Eco"/>
    <s v="AGD"/>
    <x v="17"/>
    <n v="1"/>
    <n v="470.28"/>
    <n v="470.28"/>
  </r>
  <r>
    <x v="452"/>
    <s v="Blender kielichowy Eco"/>
    <s v="AGD"/>
    <x v="18"/>
    <n v="4"/>
    <n v="484.73"/>
    <n v="1938.92"/>
  </r>
  <r>
    <x v="452"/>
    <s v="Blender kielichowy Eco"/>
    <s v="AGD"/>
    <x v="19"/>
    <n v="0"/>
    <n v="471.82"/>
    <n v="0"/>
  </r>
  <r>
    <x v="452"/>
    <s v="Blender kielichowy Eco"/>
    <s v="AGD"/>
    <x v="20"/>
    <n v="2"/>
    <n v="490.09"/>
    <n v="980.18"/>
  </r>
  <r>
    <x v="452"/>
    <s v="Blender kielichowy Eco"/>
    <s v="AGD"/>
    <x v="21"/>
    <n v="1"/>
    <n v="478.79"/>
    <n v="478.79"/>
  </r>
  <r>
    <x v="452"/>
    <s v="Blender kielichowy Eco"/>
    <s v="AGD"/>
    <x v="22"/>
    <n v="0"/>
    <n v="458.88"/>
    <n v="0"/>
  </r>
  <r>
    <x v="452"/>
    <s v="Blender kielichowy Eco"/>
    <s v="AGD"/>
    <x v="23"/>
    <n v="1"/>
    <n v="482.34"/>
    <n v="482.34"/>
  </r>
  <r>
    <x v="453"/>
    <s v="Fotel wypoczynkowy Pro"/>
    <s v="Meble"/>
    <x v="0"/>
    <n v="0"/>
    <n v="488.77"/>
    <n v="0"/>
  </r>
  <r>
    <x v="453"/>
    <s v="Fotel wypoczynkowy Pro"/>
    <s v="Meble"/>
    <x v="1"/>
    <n v="2"/>
    <n v="497.76"/>
    <n v="995.52"/>
  </r>
  <r>
    <x v="453"/>
    <s v="Fotel wypoczynkowy Pro"/>
    <s v="Meble"/>
    <x v="2"/>
    <n v="1"/>
    <n v="489.21"/>
    <n v="489.21"/>
  </r>
  <r>
    <x v="453"/>
    <s v="Fotel wypoczynkowy Pro"/>
    <s v="Meble"/>
    <x v="3"/>
    <n v="1"/>
    <n v="480.65"/>
    <n v="480.65"/>
  </r>
  <r>
    <x v="453"/>
    <s v="Fotel wypoczynkowy Pro"/>
    <s v="Meble"/>
    <x v="4"/>
    <n v="0"/>
    <n v="456.88"/>
    <n v="0"/>
  </r>
  <r>
    <x v="453"/>
    <s v="Fotel wypoczynkowy Pro"/>
    <s v="Meble"/>
    <x v="5"/>
    <n v="1"/>
    <n v="481.27"/>
    <n v="481.27"/>
  </r>
  <r>
    <x v="453"/>
    <s v="Fotel wypoczynkowy Pro"/>
    <s v="Meble"/>
    <x v="6"/>
    <n v="0"/>
    <n v="465.78"/>
    <n v="0"/>
  </r>
  <r>
    <x v="453"/>
    <s v="Fotel wypoczynkowy Pro"/>
    <s v="Meble"/>
    <x v="7"/>
    <n v="0"/>
    <n v="483.76"/>
    <n v="0"/>
  </r>
  <r>
    <x v="453"/>
    <s v="Fotel wypoczynkowy Pro"/>
    <s v="Meble"/>
    <x v="8"/>
    <n v="1"/>
    <n v="482.61"/>
    <n v="482.61"/>
  </r>
  <r>
    <x v="453"/>
    <s v="Fotel wypoczynkowy Pro"/>
    <s v="Meble"/>
    <x v="9"/>
    <n v="2"/>
    <n v="462.64"/>
    <n v="925.28"/>
  </r>
  <r>
    <x v="453"/>
    <s v="Fotel wypoczynkowy Pro"/>
    <s v="Meble"/>
    <x v="10"/>
    <n v="0"/>
    <n v="487.47"/>
    <n v="0"/>
  </r>
  <r>
    <x v="453"/>
    <s v="Fotel wypoczynkowy Pro"/>
    <s v="Meble"/>
    <x v="11"/>
    <n v="1"/>
    <n v="474.38"/>
    <n v="474.38"/>
  </r>
  <r>
    <x v="453"/>
    <s v="Fotel wypoczynkowy Pro"/>
    <s v="Meble"/>
    <x v="12"/>
    <n v="0"/>
    <n v="467.1"/>
    <n v="0"/>
  </r>
  <r>
    <x v="453"/>
    <s v="Fotel wypoczynkowy Pro"/>
    <s v="Meble"/>
    <x v="13"/>
    <n v="1"/>
    <n v="475.65"/>
    <n v="475.65"/>
  </r>
  <r>
    <x v="453"/>
    <s v="Fotel wypoczynkowy Pro"/>
    <s v="Meble"/>
    <x v="14"/>
    <n v="1"/>
    <n v="467.02"/>
    <n v="467.02"/>
  </r>
  <r>
    <x v="453"/>
    <s v="Fotel wypoczynkowy Pro"/>
    <s v="Meble"/>
    <x v="15"/>
    <n v="1"/>
    <n v="463.76"/>
    <n v="463.76"/>
  </r>
  <r>
    <x v="453"/>
    <s v="Fotel wypoczynkowy Pro"/>
    <s v="Meble"/>
    <x v="16"/>
    <n v="1"/>
    <n v="494.51"/>
    <n v="494.51"/>
  </r>
  <r>
    <x v="453"/>
    <s v="Fotel wypoczynkowy Pro"/>
    <s v="Meble"/>
    <x v="17"/>
    <n v="2"/>
    <n v="461.73"/>
    <n v="923.46"/>
  </r>
  <r>
    <x v="453"/>
    <s v="Fotel wypoczynkowy Pro"/>
    <s v="Meble"/>
    <x v="18"/>
    <n v="3"/>
    <n v="486.96"/>
    <n v="1460.8799999999999"/>
  </r>
  <r>
    <x v="453"/>
    <s v="Fotel wypoczynkowy Pro"/>
    <s v="Meble"/>
    <x v="19"/>
    <n v="0"/>
    <n v="470.59"/>
    <n v="0"/>
  </r>
  <r>
    <x v="453"/>
    <s v="Fotel wypoczynkowy Pro"/>
    <s v="Meble"/>
    <x v="20"/>
    <n v="0"/>
    <n v="458.01"/>
    <n v="0"/>
  </r>
  <r>
    <x v="453"/>
    <s v="Fotel wypoczynkowy Pro"/>
    <s v="Meble"/>
    <x v="21"/>
    <n v="2"/>
    <n v="482.29"/>
    <n v="964.58"/>
  </r>
  <r>
    <x v="453"/>
    <s v="Fotel wypoczynkowy Pro"/>
    <s v="Meble"/>
    <x v="22"/>
    <n v="1"/>
    <n v="486.26"/>
    <n v="486.26"/>
  </r>
  <r>
    <x v="453"/>
    <s v="Fotel wypoczynkowy Pro"/>
    <s v="Meble"/>
    <x v="23"/>
    <n v="0"/>
    <n v="495.7"/>
    <n v="0"/>
  </r>
  <r>
    <x v="454"/>
    <s v="Klocki konstrukcyjne"/>
    <s v="Zabawki"/>
    <x v="0"/>
    <n v="3"/>
    <n v="169.39"/>
    <n v="508.16999999999996"/>
  </r>
  <r>
    <x v="454"/>
    <s v="Klocki konstrukcyjne"/>
    <s v="Zabawki"/>
    <x v="1"/>
    <n v="0"/>
    <n v="165.8"/>
    <n v="0"/>
  </r>
  <r>
    <x v="454"/>
    <s v="Klocki konstrukcyjne"/>
    <s v="Zabawki"/>
    <x v="2"/>
    <n v="2"/>
    <n v="177.37"/>
    <n v="354.74"/>
  </r>
  <r>
    <x v="454"/>
    <s v="Klocki konstrukcyjne"/>
    <s v="Zabawki"/>
    <x v="3"/>
    <n v="0"/>
    <n v="168.43"/>
    <n v="0"/>
  </r>
  <r>
    <x v="454"/>
    <s v="Klocki konstrukcyjne"/>
    <s v="Zabawki"/>
    <x v="4"/>
    <n v="4"/>
    <n v="163.71"/>
    <n v="654.84"/>
  </r>
  <r>
    <x v="454"/>
    <s v="Klocki konstrukcyjne"/>
    <s v="Zabawki"/>
    <x v="5"/>
    <n v="3"/>
    <n v="175.09"/>
    <n v="525.27"/>
  </r>
  <r>
    <x v="454"/>
    <s v="Klocki konstrukcyjne"/>
    <s v="Zabawki"/>
    <x v="6"/>
    <n v="6"/>
    <n v="171.71"/>
    <n v="1030.26"/>
  </r>
  <r>
    <x v="454"/>
    <s v="Klocki konstrukcyjne"/>
    <s v="Zabawki"/>
    <x v="7"/>
    <n v="7"/>
    <n v="162.91999999999999"/>
    <n v="1140.4399999999998"/>
  </r>
  <r>
    <x v="454"/>
    <s v="Klocki konstrukcyjne"/>
    <s v="Zabawki"/>
    <x v="8"/>
    <n v="2"/>
    <n v="172.36"/>
    <n v="344.72"/>
  </r>
  <r>
    <x v="454"/>
    <s v="Klocki konstrukcyjne"/>
    <s v="Zabawki"/>
    <x v="9"/>
    <n v="2"/>
    <n v="174.83"/>
    <n v="349.66"/>
  </r>
  <r>
    <x v="454"/>
    <s v="Klocki konstrukcyjne"/>
    <s v="Zabawki"/>
    <x v="10"/>
    <n v="0"/>
    <n v="169.47"/>
    <n v="0"/>
  </r>
  <r>
    <x v="454"/>
    <s v="Klocki konstrukcyjne"/>
    <s v="Zabawki"/>
    <x v="11"/>
    <n v="4"/>
    <n v="164.36"/>
    <n v="657.44"/>
  </r>
  <r>
    <x v="454"/>
    <s v="Klocki konstrukcyjne"/>
    <s v="Zabawki"/>
    <x v="12"/>
    <n v="1"/>
    <n v="169.2"/>
    <n v="169.2"/>
  </r>
  <r>
    <x v="454"/>
    <s v="Klocki konstrukcyjne"/>
    <s v="Zabawki"/>
    <x v="13"/>
    <n v="0"/>
    <n v="168.14"/>
    <n v="0"/>
  </r>
  <r>
    <x v="454"/>
    <s v="Klocki konstrukcyjne"/>
    <s v="Zabawki"/>
    <x v="14"/>
    <n v="0"/>
    <n v="168.2"/>
    <n v="0"/>
  </r>
  <r>
    <x v="454"/>
    <s v="Klocki konstrukcyjne"/>
    <s v="Zabawki"/>
    <x v="15"/>
    <n v="0"/>
    <n v="177.7"/>
    <n v="0"/>
  </r>
  <r>
    <x v="454"/>
    <s v="Klocki konstrukcyjne"/>
    <s v="Zabawki"/>
    <x v="16"/>
    <n v="1"/>
    <n v="166.39"/>
    <n v="166.39"/>
  </r>
  <r>
    <x v="454"/>
    <s v="Klocki konstrukcyjne"/>
    <s v="Zabawki"/>
    <x v="17"/>
    <n v="2"/>
    <n v="169.24"/>
    <n v="338.48"/>
  </r>
  <r>
    <x v="454"/>
    <s v="Klocki konstrukcyjne"/>
    <s v="Zabawki"/>
    <x v="18"/>
    <n v="0"/>
    <n v="174.12"/>
    <n v="0"/>
  </r>
  <r>
    <x v="454"/>
    <s v="Klocki konstrukcyjne"/>
    <s v="Zabawki"/>
    <x v="19"/>
    <n v="6"/>
    <n v="170.98"/>
    <n v="1025.8799999999999"/>
  </r>
  <r>
    <x v="454"/>
    <s v="Klocki konstrukcyjne"/>
    <s v="Zabawki"/>
    <x v="20"/>
    <n v="6"/>
    <n v="169.67"/>
    <n v="1018.02"/>
  </r>
  <r>
    <x v="454"/>
    <s v="Klocki konstrukcyjne"/>
    <s v="Zabawki"/>
    <x v="21"/>
    <n v="4"/>
    <n v="175.79"/>
    <n v="703.16"/>
  </r>
  <r>
    <x v="454"/>
    <s v="Klocki konstrukcyjne"/>
    <s v="Zabawki"/>
    <x v="22"/>
    <n v="3"/>
    <n v="170.24"/>
    <n v="510.72"/>
  </r>
  <r>
    <x v="454"/>
    <s v="Klocki konstrukcyjne"/>
    <s v="Zabawki"/>
    <x v="23"/>
    <n v="1"/>
    <n v="169.41"/>
    <n v="169.41"/>
  </r>
  <r>
    <x v="455"/>
    <s v="Powerbank 10000mAh Advanced"/>
    <s v="Elektronika"/>
    <x v="0"/>
    <n v="4"/>
    <n v="45.99"/>
    <n v="183.96"/>
  </r>
  <r>
    <x v="455"/>
    <s v="Powerbank 10000mAh Advanced"/>
    <s v="Elektronika"/>
    <x v="1"/>
    <n v="4"/>
    <n v="45.01"/>
    <n v="180.04"/>
  </r>
  <r>
    <x v="455"/>
    <s v="Powerbank 10000mAh Advanced"/>
    <s v="Elektronika"/>
    <x v="2"/>
    <n v="4"/>
    <n v="42.19"/>
    <n v="168.76"/>
  </r>
  <r>
    <x v="455"/>
    <s v="Powerbank 10000mAh Advanced"/>
    <s v="Elektronika"/>
    <x v="3"/>
    <n v="5"/>
    <n v="44.9"/>
    <n v="224.5"/>
  </r>
  <r>
    <x v="455"/>
    <s v="Powerbank 10000mAh Advanced"/>
    <s v="Elektronika"/>
    <x v="4"/>
    <n v="5"/>
    <n v="45.22"/>
    <n v="226.1"/>
  </r>
  <r>
    <x v="455"/>
    <s v="Powerbank 10000mAh Advanced"/>
    <s v="Elektronika"/>
    <x v="5"/>
    <n v="4"/>
    <n v="44.19"/>
    <n v="176.76"/>
  </r>
  <r>
    <x v="455"/>
    <s v="Powerbank 10000mAh Advanced"/>
    <s v="Elektronika"/>
    <x v="6"/>
    <n v="4"/>
    <n v="45.9"/>
    <n v="183.6"/>
  </r>
  <r>
    <x v="455"/>
    <s v="Powerbank 10000mAh Advanced"/>
    <s v="Elektronika"/>
    <x v="7"/>
    <n v="3"/>
    <n v="43.62"/>
    <n v="130.85999999999999"/>
  </r>
  <r>
    <x v="455"/>
    <s v="Powerbank 10000mAh Advanced"/>
    <s v="Elektronika"/>
    <x v="8"/>
    <n v="5"/>
    <n v="44.02"/>
    <n v="220.10000000000002"/>
  </r>
  <r>
    <x v="455"/>
    <s v="Powerbank 10000mAh Advanced"/>
    <s v="Elektronika"/>
    <x v="9"/>
    <n v="4"/>
    <n v="43.49"/>
    <n v="173.96"/>
  </r>
  <r>
    <x v="455"/>
    <s v="Powerbank 10000mAh Advanced"/>
    <s v="Elektronika"/>
    <x v="10"/>
    <n v="4"/>
    <n v="42.39"/>
    <n v="169.56"/>
  </r>
  <r>
    <x v="455"/>
    <s v="Powerbank 10000mAh Advanced"/>
    <s v="Elektronika"/>
    <x v="11"/>
    <n v="4"/>
    <n v="42.96"/>
    <n v="171.84"/>
  </r>
  <r>
    <x v="455"/>
    <s v="Powerbank 10000mAh Advanced"/>
    <s v="Elektronika"/>
    <x v="12"/>
    <n v="4"/>
    <n v="45.96"/>
    <n v="183.84"/>
  </r>
  <r>
    <x v="455"/>
    <s v="Powerbank 10000mAh Advanced"/>
    <s v="Elektronika"/>
    <x v="13"/>
    <n v="4"/>
    <n v="44.59"/>
    <n v="178.36"/>
  </r>
  <r>
    <x v="455"/>
    <s v="Powerbank 10000mAh Advanced"/>
    <s v="Elektronika"/>
    <x v="14"/>
    <n v="4"/>
    <n v="42.6"/>
    <n v="170.4"/>
  </r>
  <r>
    <x v="455"/>
    <s v="Powerbank 10000mAh Advanced"/>
    <s v="Elektronika"/>
    <x v="15"/>
    <n v="4"/>
    <n v="43.34"/>
    <n v="173.36"/>
  </r>
  <r>
    <x v="455"/>
    <s v="Powerbank 10000mAh Advanced"/>
    <s v="Elektronika"/>
    <x v="16"/>
    <n v="4"/>
    <n v="45.97"/>
    <n v="183.88"/>
  </r>
  <r>
    <x v="455"/>
    <s v="Powerbank 10000mAh Advanced"/>
    <s v="Elektronika"/>
    <x v="17"/>
    <n v="4"/>
    <n v="42.37"/>
    <n v="169.48"/>
  </r>
  <r>
    <x v="455"/>
    <s v="Powerbank 10000mAh Advanced"/>
    <s v="Elektronika"/>
    <x v="18"/>
    <n v="4"/>
    <n v="44.52"/>
    <n v="178.08"/>
  </r>
  <r>
    <x v="455"/>
    <s v="Powerbank 10000mAh Advanced"/>
    <s v="Elektronika"/>
    <x v="19"/>
    <n v="4"/>
    <n v="42.41"/>
    <n v="169.64"/>
  </r>
  <r>
    <x v="455"/>
    <s v="Powerbank 10000mAh Advanced"/>
    <s v="Elektronika"/>
    <x v="20"/>
    <n v="4"/>
    <n v="46.08"/>
    <n v="184.32"/>
  </r>
  <r>
    <x v="455"/>
    <s v="Powerbank 10000mAh Advanced"/>
    <s v="Elektronika"/>
    <x v="21"/>
    <n v="4"/>
    <n v="43.9"/>
    <n v="175.6"/>
  </r>
  <r>
    <x v="455"/>
    <s v="Powerbank 10000mAh Advanced"/>
    <s v="Elektronika"/>
    <x v="22"/>
    <n v="4"/>
    <n v="42.84"/>
    <n v="171.36"/>
  </r>
  <r>
    <x v="455"/>
    <s v="Powerbank 10000mAh Advanced"/>
    <s v="Elektronika"/>
    <x v="23"/>
    <n v="4"/>
    <n v="44.21"/>
    <n v="176.84"/>
  </r>
  <r>
    <x v="456"/>
    <s v="Trampki klasyczne Compact"/>
    <s v="Obuwie"/>
    <x v="0"/>
    <n v="0"/>
    <n v="334.82"/>
    <n v="0"/>
  </r>
  <r>
    <x v="456"/>
    <s v="Trampki klasyczne Compact"/>
    <s v="Obuwie"/>
    <x v="1"/>
    <n v="1"/>
    <n v="346.94"/>
    <n v="346.94"/>
  </r>
  <r>
    <x v="456"/>
    <s v="Trampki klasyczne Compact"/>
    <s v="Obuwie"/>
    <x v="2"/>
    <n v="1"/>
    <n v="335.68"/>
    <n v="335.68"/>
  </r>
  <r>
    <x v="456"/>
    <s v="Trampki klasyczne Compact"/>
    <s v="Obuwie"/>
    <x v="3"/>
    <n v="2"/>
    <n v="329.14"/>
    <n v="658.28"/>
  </r>
  <r>
    <x v="456"/>
    <s v="Trampki klasyczne Compact"/>
    <s v="Obuwie"/>
    <x v="4"/>
    <n v="1"/>
    <n v="343.32"/>
    <n v="343.32"/>
  </r>
  <r>
    <x v="456"/>
    <s v="Trampki klasyczne Compact"/>
    <s v="Obuwie"/>
    <x v="5"/>
    <n v="3"/>
    <n v="340.63"/>
    <n v="1021.89"/>
  </r>
  <r>
    <x v="456"/>
    <s v="Trampki klasyczne Compact"/>
    <s v="Obuwie"/>
    <x v="6"/>
    <n v="1"/>
    <n v="323.69"/>
    <n v="323.69"/>
  </r>
  <r>
    <x v="456"/>
    <s v="Trampki klasyczne Compact"/>
    <s v="Obuwie"/>
    <x v="7"/>
    <n v="2"/>
    <n v="331.01"/>
    <n v="662.02"/>
  </r>
  <r>
    <x v="456"/>
    <s v="Trampki klasyczne Compact"/>
    <s v="Obuwie"/>
    <x v="8"/>
    <n v="2"/>
    <n v="344.55"/>
    <n v="689.1"/>
  </r>
  <r>
    <x v="456"/>
    <s v="Trampki klasyczne Compact"/>
    <s v="Obuwie"/>
    <x v="9"/>
    <n v="1"/>
    <n v="324.25"/>
    <n v="324.25"/>
  </r>
  <r>
    <x v="456"/>
    <s v="Trampki klasyczne Compact"/>
    <s v="Obuwie"/>
    <x v="10"/>
    <n v="1"/>
    <n v="347.58"/>
    <n v="347.58"/>
  </r>
  <r>
    <x v="456"/>
    <s v="Trampki klasyczne Compact"/>
    <s v="Obuwie"/>
    <x v="11"/>
    <n v="0"/>
    <n v="337.12"/>
    <n v="0"/>
  </r>
  <r>
    <x v="456"/>
    <s v="Trampki klasyczne Compact"/>
    <s v="Obuwie"/>
    <x v="12"/>
    <n v="0"/>
    <n v="342.55"/>
    <n v="0"/>
  </r>
  <r>
    <x v="456"/>
    <s v="Trampki klasyczne Compact"/>
    <s v="Obuwie"/>
    <x v="13"/>
    <n v="0"/>
    <n v="335.6"/>
    <n v="0"/>
  </r>
  <r>
    <x v="456"/>
    <s v="Trampki klasyczne Compact"/>
    <s v="Obuwie"/>
    <x v="14"/>
    <n v="1"/>
    <n v="335.84"/>
    <n v="335.84"/>
  </r>
  <r>
    <x v="456"/>
    <s v="Trampki klasyczne Compact"/>
    <s v="Obuwie"/>
    <x v="15"/>
    <n v="1"/>
    <n v="327.39"/>
    <n v="327.39"/>
  </r>
  <r>
    <x v="456"/>
    <s v="Trampki klasyczne Compact"/>
    <s v="Obuwie"/>
    <x v="16"/>
    <n v="2"/>
    <n v="347.06"/>
    <n v="694.12"/>
  </r>
  <r>
    <x v="456"/>
    <s v="Trampki klasyczne Compact"/>
    <s v="Obuwie"/>
    <x v="17"/>
    <n v="2"/>
    <n v="346.31"/>
    <n v="692.62"/>
  </r>
  <r>
    <x v="456"/>
    <s v="Trampki klasyczne Compact"/>
    <s v="Obuwie"/>
    <x v="18"/>
    <n v="2"/>
    <n v="330.88"/>
    <n v="661.76"/>
  </r>
  <r>
    <x v="456"/>
    <s v="Trampki klasyczne Compact"/>
    <s v="Obuwie"/>
    <x v="19"/>
    <n v="1"/>
    <n v="349.6"/>
    <n v="349.6"/>
  </r>
  <r>
    <x v="456"/>
    <s v="Trampki klasyczne Compact"/>
    <s v="Obuwie"/>
    <x v="20"/>
    <n v="1"/>
    <n v="346.39"/>
    <n v="346.39"/>
  </r>
  <r>
    <x v="456"/>
    <s v="Trampki klasyczne Compact"/>
    <s v="Obuwie"/>
    <x v="21"/>
    <n v="1"/>
    <n v="328.45"/>
    <n v="328.45"/>
  </r>
  <r>
    <x v="456"/>
    <s v="Trampki klasyczne Compact"/>
    <s v="Obuwie"/>
    <x v="22"/>
    <n v="1"/>
    <n v="343.32"/>
    <n v="343.32"/>
  </r>
  <r>
    <x v="456"/>
    <s v="Trampki klasyczne Compact"/>
    <s v="Obuwie"/>
    <x v="23"/>
    <n v="0"/>
    <n v="351.33"/>
    <n v="0"/>
  </r>
  <r>
    <x v="457"/>
    <s v="Rower stacjonarny XL"/>
    <s v="Sport i rekreacja"/>
    <x v="0"/>
    <n v="0"/>
    <n v="185.4"/>
    <n v="0"/>
  </r>
  <r>
    <x v="457"/>
    <s v="Rower stacjonarny XL"/>
    <s v="Sport i rekreacja"/>
    <x v="1"/>
    <n v="116"/>
    <n v="198.47"/>
    <n v="23022.52"/>
  </r>
  <r>
    <x v="457"/>
    <s v="Rower stacjonarny XL"/>
    <s v="Sport i rekreacja"/>
    <x v="2"/>
    <n v="0"/>
    <n v="193.82"/>
    <n v="0"/>
  </r>
  <r>
    <x v="457"/>
    <s v="Rower stacjonarny XL"/>
    <s v="Sport i rekreacja"/>
    <x v="3"/>
    <n v="204"/>
    <n v="188.93"/>
    <n v="38541.72"/>
  </r>
  <r>
    <x v="457"/>
    <s v="Rower stacjonarny XL"/>
    <s v="Sport i rekreacja"/>
    <x v="4"/>
    <n v="186"/>
    <n v="195.27"/>
    <n v="36320.22"/>
  </r>
  <r>
    <x v="457"/>
    <s v="Rower stacjonarny XL"/>
    <s v="Sport i rekreacja"/>
    <x v="5"/>
    <n v="0"/>
    <n v="182.47"/>
    <n v="0"/>
  </r>
  <r>
    <x v="457"/>
    <s v="Rower stacjonarny XL"/>
    <s v="Sport i rekreacja"/>
    <x v="6"/>
    <n v="146"/>
    <n v="190.2"/>
    <n v="27769.199999999997"/>
  </r>
  <r>
    <x v="457"/>
    <s v="Rower stacjonarny XL"/>
    <s v="Sport i rekreacja"/>
    <x v="7"/>
    <n v="0"/>
    <n v="185.63"/>
    <n v="0"/>
  </r>
  <r>
    <x v="457"/>
    <s v="Rower stacjonarny XL"/>
    <s v="Sport i rekreacja"/>
    <x v="8"/>
    <n v="95"/>
    <n v="197.61"/>
    <n v="18772.95"/>
  </r>
  <r>
    <x v="457"/>
    <s v="Rower stacjonarny XL"/>
    <s v="Sport i rekreacja"/>
    <x v="9"/>
    <n v="30"/>
    <n v="193.69"/>
    <n v="5810.7"/>
  </r>
  <r>
    <x v="457"/>
    <s v="Rower stacjonarny XL"/>
    <s v="Sport i rekreacja"/>
    <x v="10"/>
    <n v="112"/>
    <n v="197.65"/>
    <n v="22136.799999999999"/>
  </r>
  <r>
    <x v="457"/>
    <s v="Rower stacjonarny XL"/>
    <s v="Sport i rekreacja"/>
    <x v="11"/>
    <n v="0"/>
    <n v="191.44"/>
    <n v="0"/>
  </r>
  <r>
    <x v="457"/>
    <s v="Rower stacjonarny XL"/>
    <s v="Sport i rekreacja"/>
    <x v="12"/>
    <n v="4"/>
    <n v="185.5"/>
    <n v="742"/>
  </r>
  <r>
    <x v="457"/>
    <s v="Rower stacjonarny XL"/>
    <s v="Sport i rekreacja"/>
    <x v="13"/>
    <n v="0"/>
    <n v="189.16"/>
    <n v="0"/>
  </r>
  <r>
    <x v="457"/>
    <s v="Rower stacjonarny XL"/>
    <s v="Sport i rekreacja"/>
    <x v="14"/>
    <n v="193"/>
    <n v="187.76"/>
    <n v="36237.68"/>
  </r>
  <r>
    <x v="457"/>
    <s v="Rower stacjonarny XL"/>
    <s v="Sport i rekreacja"/>
    <x v="15"/>
    <n v="135"/>
    <n v="181.52"/>
    <n v="24505.200000000001"/>
  </r>
  <r>
    <x v="457"/>
    <s v="Rower stacjonarny XL"/>
    <s v="Sport i rekreacja"/>
    <x v="16"/>
    <n v="265"/>
    <n v="198.09"/>
    <n v="52493.85"/>
  </r>
  <r>
    <x v="457"/>
    <s v="Rower stacjonarny XL"/>
    <s v="Sport i rekreacja"/>
    <x v="17"/>
    <n v="257"/>
    <n v="193.16"/>
    <n v="49642.12"/>
  </r>
  <r>
    <x v="457"/>
    <s v="Rower stacjonarny XL"/>
    <s v="Sport i rekreacja"/>
    <x v="18"/>
    <n v="178"/>
    <n v="180.46"/>
    <n v="32121.88"/>
  </r>
  <r>
    <x v="457"/>
    <s v="Rower stacjonarny XL"/>
    <s v="Sport i rekreacja"/>
    <x v="19"/>
    <n v="184"/>
    <n v="198.27"/>
    <n v="36481.68"/>
  </r>
  <r>
    <x v="457"/>
    <s v="Rower stacjonarny XL"/>
    <s v="Sport i rekreacja"/>
    <x v="20"/>
    <n v="0"/>
    <n v="193.79"/>
    <n v="0"/>
  </r>
  <r>
    <x v="457"/>
    <s v="Rower stacjonarny XL"/>
    <s v="Sport i rekreacja"/>
    <x v="21"/>
    <n v="0"/>
    <n v="196.8"/>
    <n v="0"/>
  </r>
  <r>
    <x v="457"/>
    <s v="Rower stacjonarny XL"/>
    <s v="Sport i rekreacja"/>
    <x v="22"/>
    <n v="0"/>
    <n v="192.72"/>
    <n v="0"/>
  </r>
  <r>
    <x v="457"/>
    <s v="Rower stacjonarny XL"/>
    <s v="Sport i rekreacja"/>
    <x v="23"/>
    <n v="0"/>
    <n v="189.6"/>
    <n v="0"/>
  </r>
  <r>
    <x v="458"/>
    <s v="Mikser ręczny Mini"/>
    <s v="AGD"/>
    <x v="0"/>
    <n v="6"/>
    <n v="495.06"/>
    <n v="2970.36"/>
  </r>
  <r>
    <x v="458"/>
    <s v="Mikser ręczny Mini"/>
    <s v="AGD"/>
    <x v="1"/>
    <n v="6"/>
    <n v="503.09"/>
    <n v="3018.54"/>
  </r>
  <r>
    <x v="458"/>
    <s v="Mikser ręczny Mini"/>
    <s v="AGD"/>
    <x v="2"/>
    <n v="6"/>
    <n v="483.86"/>
    <n v="2903.16"/>
  </r>
  <r>
    <x v="458"/>
    <s v="Mikser ręczny Mini"/>
    <s v="AGD"/>
    <x v="3"/>
    <n v="6"/>
    <n v="457.32"/>
    <n v="2743.92"/>
  </r>
  <r>
    <x v="458"/>
    <s v="Mikser ręczny Mini"/>
    <s v="AGD"/>
    <x v="4"/>
    <n v="6"/>
    <n v="497.03"/>
    <n v="2982.18"/>
  </r>
  <r>
    <x v="458"/>
    <s v="Mikser ręczny Mini"/>
    <s v="AGD"/>
    <x v="5"/>
    <n v="4"/>
    <n v="467.41"/>
    <n v="1869.64"/>
  </r>
  <r>
    <x v="458"/>
    <s v="Mikser ręczny Mini"/>
    <s v="AGD"/>
    <x v="6"/>
    <n v="5"/>
    <n v="475.75"/>
    <n v="2378.75"/>
  </r>
  <r>
    <x v="458"/>
    <s v="Mikser ręczny Mini"/>
    <s v="AGD"/>
    <x v="7"/>
    <n v="5"/>
    <n v="499.72"/>
    <n v="2498.6000000000004"/>
  </r>
  <r>
    <x v="458"/>
    <s v="Mikser ręczny Mini"/>
    <s v="AGD"/>
    <x v="8"/>
    <n v="5"/>
    <n v="487.46"/>
    <n v="2437.2999999999997"/>
  </r>
  <r>
    <x v="458"/>
    <s v="Mikser ręczny Mini"/>
    <s v="AGD"/>
    <x v="9"/>
    <n v="6"/>
    <n v="459.75"/>
    <n v="2758.5"/>
  </r>
  <r>
    <x v="458"/>
    <s v="Mikser ręczny Mini"/>
    <s v="AGD"/>
    <x v="10"/>
    <n v="5"/>
    <n v="497.11"/>
    <n v="2485.5500000000002"/>
  </r>
  <r>
    <x v="458"/>
    <s v="Mikser ręczny Mini"/>
    <s v="AGD"/>
    <x v="11"/>
    <n v="6"/>
    <n v="458.47"/>
    <n v="2750.82"/>
  </r>
  <r>
    <x v="458"/>
    <s v="Mikser ręczny Mini"/>
    <s v="AGD"/>
    <x v="12"/>
    <n v="7"/>
    <n v="463.24"/>
    <n v="3242.6800000000003"/>
  </r>
  <r>
    <x v="458"/>
    <s v="Mikser ręczny Mini"/>
    <s v="AGD"/>
    <x v="13"/>
    <n v="6"/>
    <n v="499.53"/>
    <n v="2997.18"/>
  </r>
  <r>
    <x v="458"/>
    <s v="Mikser ręczny Mini"/>
    <s v="AGD"/>
    <x v="14"/>
    <n v="7"/>
    <n v="459.59"/>
    <n v="3217.1299999999997"/>
  </r>
  <r>
    <x v="458"/>
    <s v="Mikser ręczny Mini"/>
    <s v="AGD"/>
    <x v="15"/>
    <n v="6"/>
    <n v="473.25"/>
    <n v="2839.5"/>
  </r>
  <r>
    <x v="458"/>
    <s v="Mikser ręczny Mini"/>
    <s v="AGD"/>
    <x v="16"/>
    <n v="5"/>
    <n v="462.98"/>
    <n v="2314.9"/>
  </r>
  <r>
    <x v="458"/>
    <s v="Mikser ręczny Mini"/>
    <s v="AGD"/>
    <x v="17"/>
    <n v="5"/>
    <n v="468.89"/>
    <n v="2344.4499999999998"/>
  </r>
  <r>
    <x v="458"/>
    <s v="Mikser ręczny Mini"/>
    <s v="AGD"/>
    <x v="18"/>
    <n v="5"/>
    <n v="456.3"/>
    <n v="2281.5"/>
  </r>
  <r>
    <x v="458"/>
    <s v="Mikser ręczny Mini"/>
    <s v="AGD"/>
    <x v="19"/>
    <n v="5"/>
    <n v="489.75"/>
    <n v="2448.75"/>
  </r>
  <r>
    <x v="458"/>
    <s v="Mikser ręczny Mini"/>
    <s v="AGD"/>
    <x v="20"/>
    <n v="6"/>
    <n v="493.76"/>
    <n v="2962.56"/>
  </r>
  <r>
    <x v="458"/>
    <s v="Mikser ręczny Mini"/>
    <s v="AGD"/>
    <x v="21"/>
    <n v="6"/>
    <n v="484.49"/>
    <n v="2906.94"/>
  </r>
  <r>
    <x v="458"/>
    <s v="Mikser ręczny Mini"/>
    <s v="AGD"/>
    <x v="22"/>
    <n v="5"/>
    <n v="483.86"/>
    <n v="2419.3000000000002"/>
  </r>
  <r>
    <x v="458"/>
    <s v="Mikser ręczny Mini"/>
    <s v="AGD"/>
    <x v="23"/>
    <n v="6"/>
    <n v="484.37"/>
    <n v="2906.2200000000003"/>
  </r>
  <r>
    <x v="459"/>
    <s v="Kalkulator naukowy Premium"/>
    <s v="Artykuły biurowe"/>
    <x v="0"/>
    <n v="1"/>
    <n v="53.78"/>
    <n v="53.78"/>
  </r>
  <r>
    <x v="459"/>
    <s v="Kalkulator naukowy Premium"/>
    <s v="Artykuły biurowe"/>
    <x v="1"/>
    <n v="1"/>
    <n v="52.2"/>
    <n v="52.2"/>
  </r>
  <r>
    <x v="459"/>
    <s v="Kalkulator naukowy Premium"/>
    <s v="Artykuły biurowe"/>
    <x v="2"/>
    <n v="1"/>
    <n v="51.89"/>
    <n v="51.89"/>
  </r>
  <r>
    <x v="459"/>
    <s v="Kalkulator naukowy Premium"/>
    <s v="Artykuły biurowe"/>
    <x v="3"/>
    <n v="1"/>
    <n v="52.13"/>
    <n v="52.13"/>
  </r>
  <r>
    <x v="459"/>
    <s v="Kalkulator naukowy Premium"/>
    <s v="Artykuły biurowe"/>
    <x v="4"/>
    <n v="1"/>
    <n v="51.1"/>
    <n v="51.1"/>
  </r>
  <r>
    <x v="459"/>
    <s v="Kalkulator naukowy Premium"/>
    <s v="Artykuły biurowe"/>
    <x v="5"/>
    <n v="1"/>
    <n v="50.3"/>
    <n v="50.3"/>
  </r>
  <r>
    <x v="459"/>
    <s v="Kalkulator naukowy Premium"/>
    <s v="Artykuły biurowe"/>
    <x v="6"/>
    <n v="1"/>
    <n v="49.34"/>
    <n v="49.34"/>
  </r>
  <r>
    <x v="459"/>
    <s v="Kalkulator naukowy Premium"/>
    <s v="Artykuły biurowe"/>
    <x v="7"/>
    <n v="1"/>
    <n v="52.08"/>
    <n v="52.08"/>
  </r>
  <r>
    <x v="459"/>
    <s v="Kalkulator naukowy Premium"/>
    <s v="Artykuły biurowe"/>
    <x v="8"/>
    <n v="1"/>
    <n v="50.04"/>
    <n v="50.04"/>
  </r>
  <r>
    <x v="459"/>
    <s v="Kalkulator naukowy Premium"/>
    <s v="Artykuły biurowe"/>
    <x v="9"/>
    <n v="1"/>
    <n v="51.61"/>
    <n v="51.61"/>
  </r>
  <r>
    <x v="459"/>
    <s v="Kalkulator naukowy Premium"/>
    <s v="Artykuły biurowe"/>
    <x v="10"/>
    <n v="1"/>
    <n v="50.65"/>
    <n v="50.65"/>
  </r>
  <r>
    <x v="459"/>
    <s v="Kalkulator naukowy Premium"/>
    <s v="Artykuły biurowe"/>
    <x v="11"/>
    <n v="1"/>
    <n v="53.99"/>
    <n v="53.99"/>
  </r>
  <r>
    <x v="459"/>
    <s v="Kalkulator naukowy Premium"/>
    <s v="Artykuły biurowe"/>
    <x v="12"/>
    <n v="1"/>
    <n v="49.17"/>
    <n v="49.17"/>
  </r>
  <r>
    <x v="459"/>
    <s v="Kalkulator naukowy Premium"/>
    <s v="Artykuły biurowe"/>
    <x v="13"/>
    <n v="1"/>
    <n v="53.8"/>
    <n v="53.8"/>
  </r>
  <r>
    <x v="459"/>
    <s v="Kalkulator naukowy Premium"/>
    <s v="Artykuły biurowe"/>
    <x v="14"/>
    <n v="1"/>
    <n v="51.29"/>
    <n v="51.29"/>
  </r>
  <r>
    <x v="459"/>
    <s v="Kalkulator naukowy Premium"/>
    <s v="Artykuły biurowe"/>
    <x v="15"/>
    <n v="1"/>
    <n v="50.74"/>
    <n v="50.74"/>
  </r>
  <r>
    <x v="459"/>
    <s v="Kalkulator naukowy Premium"/>
    <s v="Artykuły biurowe"/>
    <x v="16"/>
    <n v="1"/>
    <n v="49.73"/>
    <n v="49.73"/>
  </r>
  <r>
    <x v="459"/>
    <s v="Kalkulator naukowy Premium"/>
    <s v="Artykuły biurowe"/>
    <x v="17"/>
    <n v="1"/>
    <n v="54.05"/>
    <n v="54.05"/>
  </r>
  <r>
    <x v="459"/>
    <s v="Kalkulator naukowy Premium"/>
    <s v="Artykuły biurowe"/>
    <x v="18"/>
    <n v="1"/>
    <n v="51.01"/>
    <n v="51.01"/>
  </r>
  <r>
    <x v="459"/>
    <s v="Kalkulator naukowy Premium"/>
    <s v="Artykuły biurowe"/>
    <x v="19"/>
    <n v="1"/>
    <n v="51.77"/>
    <n v="51.77"/>
  </r>
  <r>
    <x v="459"/>
    <s v="Kalkulator naukowy Premium"/>
    <s v="Artykuły biurowe"/>
    <x v="20"/>
    <n v="1"/>
    <n v="50.21"/>
    <n v="50.21"/>
  </r>
  <r>
    <x v="459"/>
    <s v="Kalkulator naukowy Premium"/>
    <s v="Artykuły biurowe"/>
    <x v="21"/>
    <n v="2"/>
    <n v="50.63"/>
    <n v="101.26"/>
  </r>
  <r>
    <x v="459"/>
    <s v="Kalkulator naukowy Premium"/>
    <s v="Artykuły biurowe"/>
    <x v="22"/>
    <n v="1"/>
    <n v="50.04"/>
    <n v="50.04"/>
  </r>
  <r>
    <x v="459"/>
    <s v="Kalkulator naukowy Premium"/>
    <s v="Artykuły biurowe"/>
    <x v="23"/>
    <n v="1"/>
    <n v="50.23"/>
    <n v="50.23"/>
  </r>
  <r>
    <x v="460"/>
    <s v="Balsam do ciała Pro"/>
    <s v="Kosmetyki"/>
    <x v="0"/>
    <n v="49"/>
    <n v="62.97"/>
    <n v="3085.5299999999997"/>
  </r>
  <r>
    <x v="460"/>
    <s v="Balsam do ciała Pro"/>
    <s v="Kosmetyki"/>
    <x v="1"/>
    <n v="0"/>
    <n v="65.95"/>
    <n v="0"/>
  </r>
  <r>
    <x v="460"/>
    <s v="Balsam do ciała Pro"/>
    <s v="Kosmetyki"/>
    <x v="2"/>
    <n v="32"/>
    <n v="66.38"/>
    <n v="2124.16"/>
  </r>
  <r>
    <x v="460"/>
    <s v="Balsam do ciała Pro"/>
    <s v="Kosmetyki"/>
    <x v="3"/>
    <n v="30"/>
    <n v="62.73"/>
    <n v="1881.8999999999999"/>
  </r>
  <r>
    <x v="460"/>
    <s v="Balsam do ciała Pro"/>
    <s v="Kosmetyki"/>
    <x v="4"/>
    <n v="108"/>
    <n v="63.13"/>
    <n v="6818.04"/>
  </r>
  <r>
    <x v="460"/>
    <s v="Balsam do ciała Pro"/>
    <s v="Kosmetyki"/>
    <x v="5"/>
    <n v="86"/>
    <n v="65.5"/>
    <n v="5633"/>
  </r>
  <r>
    <x v="460"/>
    <s v="Balsam do ciała Pro"/>
    <s v="Kosmetyki"/>
    <x v="6"/>
    <n v="69"/>
    <n v="66.42"/>
    <n v="4582.9800000000005"/>
  </r>
  <r>
    <x v="460"/>
    <s v="Balsam do ciała Pro"/>
    <s v="Kosmetyki"/>
    <x v="7"/>
    <n v="0"/>
    <n v="63.21"/>
    <n v="0"/>
  </r>
  <r>
    <x v="460"/>
    <s v="Balsam do ciała Pro"/>
    <s v="Kosmetyki"/>
    <x v="8"/>
    <n v="10"/>
    <n v="66.37"/>
    <n v="663.7"/>
  </r>
  <r>
    <x v="460"/>
    <s v="Balsam do ciała Pro"/>
    <s v="Kosmetyki"/>
    <x v="9"/>
    <n v="167"/>
    <n v="66.14"/>
    <n v="11045.38"/>
  </r>
  <r>
    <x v="460"/>
    <s v="Balsam do ciała Pro"/>
    <s v="Kosmetyki"/>
    <x v="10"/>
    <n v="68"/>
    <n v="61.76"/>
    <n v="4199.68"/>
  </r>
  <r>
    <x v="460"/>
    <s v="Balsam do ciała Pro"/>
    <s v="Kosmetyki"/>
    <x v="11"/>
    <n v="0"/>
    <n v="61.71"/>
    <n v="0"/>
  </r>
  <r>
    <x v="460"/>
    <s v="Balsam do ciała Pro"/>
    <s v="Kosmetyki"/>
    <x v="12"/>
    <n v="0"/>
    <n v="67.17"/>
    <n v="0"/>
  </r>
  <r>
    <x v="460"/>
    <s v="Balsam do ciała Pro"/>
    <s v="Kosmetyki"/>
    <x v="13"/>
    <n v="29"/>
    <n v="64.790000000000006"/>
    <n v="1878.91"/>
  </r>
  <r>
    <x v="460"/>
    <s v="Balsam do ciała Pro"/>
    <s v="Kosmetyki"/>
    <x v="14"/>
    <n v="27"/>
    <n v="64.09"/>
    <n v="1730.43"/>
  </r>
  <r>
    <x v="460"/>
    <s v="Balsam do ciała Pro"/>
    <s v="Kosmetyki"/>
    <x v="15"/>
    <n v="0"/>
    <n v="62.01"/>
    <n v="0"/>
  </r>
  <r>
    <x v="460"/>
    <s v="Balsam do ciała Pro"/>
    <s v="Kosmetyki"/>
    <x v="16"/>
    <n v="22"/>
    <n v="67.510000000000005"/>
    <n v="1485.22"/>
  </r>
  <r>
    <x v="460"/>
    <s v="Balsam do ciała Pro"/>
    <s v="Kosmetyki"/>
    <x v="17"/>
    <n v="0"/>
    <n v="64.59"/>
    <n v="0"/>
  </r>
  <r>
    <x v="460"/>
    <s v="Balsam do ciała Pro"/>
    <s v="Kosmetyki"/>
    <x v="18"/>
    <n v="26"/>
    <n v="67.3"/>
    <n v="1749.8"/>
  </r>
  <r>
    <x v="460"/>
    <s v="Balsam do ciała Pro"/>
    <s v="Kosmetyki"/>
    <x v="19"/>
    <n v="0"/>
    <n v="61.72"/>
    <n v="0"/>
  </r>
  <r>
    <x v="460"/>
    <s v="Balsam do ciała Pro"/>
    <s v="Kosmetyki"/>
    <x v="20"/>
    <n v="40"/>
    <n v="63.44"/>
    <n v="2537.6"/>
  </r>
  <r>
    <x v="460"/>
    <s v="Balsam do ciała Pro"/>
    <s v="Kosmetyki"/>
    <x v="21"/>
    <n v="59"/>
    <n v="66.69"/>
    <n v="3934.71"/>
  </r>
  <r>
    <x v="460"/>
    <s v="Balsam do ciała Pro"/>
    <s v="Kosmetyki"/>
    <x v="22"/>
    <n v="4"/>
    <n v="63.41"/>
    <n v="253.64"/>
  </r>
  <r>
    <x v="460"/>
    <s v="Balsam do ciała Pro"/>
    <s v="Kosmetyki"/>
    <x v="23"/>
    <n v="0"/>
    <n v="64.83"/>
    <n v="0"/>
  </r>
  <r>
    <x v="461"/>
    <s v="Płyn do spryskiwaczy Classic"/>
    <s v="Motoryzacja"/>
    <x v="0"/>
    <n v="6"/>
    <n v="164.69"/>
    <n v="988.14"/>
  </r>
  <r>
    <x v="461"/>
    <s v="Płyn do spryskiwaczy Classic"/>
    <s v="Motoryzacja"/>
    <x v="1"/>
    <n v="5"/>
    <n v="166.63"/>
    <n v="833.15"/>
  </r>
  <r>
    <x v="461"/>
    <s v="Płyn do spryskiwaczy Classic"/>
    <s v="Motoryzacja"/>
    <x v="2"/>
    <n v="5"/>
    <n v="174.04"/>
    <n v="870.19999999999993"/>
  </r>
  <r>
    <x v="461"/>
    <s v="Płyn do spryskiwaczy Classic"/>
    <s v="Motoryzacja"/>
    <x v="3"/>
    <n v="5"/>
    <n v="162.31"/>
    <n v="811.55"/>
  </r>
  <r>
    <x v="461"/>
    <s v="Płyn do spryskiwaczy Classic"/>
    <s v="Motoryzacja"/>
    <x v="4"/>
    <n v="5"/>
    <n v="165.57"/>
    <n v="827.84999999999991"/>
  </r>
  <r>
    <x v="461"/>
    <s v="Płyn do spryskiwaczy Classic"/>
    <s v="Motoryzacja"/>
    <x v="5"/>
    <n v="5"/>
    <n v="175.11"/>
    <n v="875.55000000000007"/>
  </r>
  <r>
    <x v="461"/>
    <s v="Płyn do spryskiwaczy Classic"/>
    <s v="Motoryzacja"/>
    <x v="6"/>
    <n v="6"/>
    <n v="165.57"/>
    <n v="993.42"/>
  </r>
  <r>
    <x v="461"/>
    <s v="Płyn do spryskiwaczy Classic"/>
    <s v="Motoryzacja"/>
    <x v="7"/>
    <n v="6"/>
    <n v="165.15"/>
    <n v="990.90000000000009"/>
  </r>
  <r>
    <x v="461"/>
    <s v="Płyn do spryskiwaczy Classic"/>
    <s v="Motoryzacja"/>
    <x v="8"/>
    <n v="7"/>
    <n v="169.3"/>
    <n v="1185.1000000000001"/>
  </r>
  <r>
    <x v="461"/>
    <s v="Płyn do spryskiwaczy Classic"/>
    <s v="Motoryzacja"/>
    <x v="9"/>
    <n v="6"/>
    <n v="173.58"/>
    <n v="1041.48"/>
  </r>
  <r>
    <x v="461"/>
    <s v="Płyn do spryskiwaczy Classic"/>
    <s v="Motoryzacja"/>
    <x v="10"/>
    <n v="6"/>
    <n v="174.6"/>
    <n v="1047.5999999999999"/>
  </r>
  <r>
    <x v="461"/>
    <s v="Płyn do spryskiwaczy Classic"/>
    <s v="Motoryzacja"/>
    <x v="11"/>
    <n v="6"/>
    <n v="167.41"/>
    <n v="1004.46"/>
  </r>
  <r>
    <x v="461"/>
    <s v="Płyn do spryskiwaczy Classic"/>
    <s v="Motoryzacja"/>
    <x v="12"/>
    <n v="6"/>
    <n v="169.88"/>
    <n v="1019.28"/>
  </r>
  <r>
    <x v="461"/>
    <s v="Płyn do spryskiwaczy Classic"/>
    <s v="Motoryzacja"/>
    <x v="13"/>
    <n v="5"/>
    <n v="161.99"/>
    <n v="809.95"/>
  </r>
  <r>
    <x v="461"/>
    <s v="Płyn do spryskiwaczy Classic"/>
    <s v="Motoryzacja"/>
    <x v="14"/>
    <n v="5"/>
    <n v="169.48"/>
    <n v="847.4"/>
  </r>
  <r>
    <x v="461"/>
    <s v="Płyn do spryskiwaczy Classic"/>
    <s v="Motoryzacja"/>
    <x v="15"/>
    <n v="4"/>
    <n v="164.36"/>
    <n v="657.44"/>
  </r>
  <r>
    <x v="461"/>
    <s v="Płyn do spryskiwaczy Classic"/>
    <s v="Motoryzacja"/>
    <x v="16"/>
    <n v="5"/>
    <n v="172.42"/>
    <n v="862.09999999999991"/>
  </r>
  <r>
    <x v="461"/>
    <s v="Płyn do spryskiwaczy Classic"/>
    <s v="Motoryzacja"/>
    <x v="17"/>
    <n v="5"/>
    <n v="167.63"/>
    <n v="838.15"/>
  </r>
  <r>
    <x v="461"/>
    <s v="Płyn do spryskiwaczy Classic"/>
    <s v="Motoryzacja"/>
    <x v="18"/>
    <n v="6"/>
    <n v="168.43"/>
    <n v="1010.58"/>
  </r>
  <r>
    <x v="461"/>
    <s v="Płyn do spryskiwaczy Classic"/>
    <s v="Motoryzacja"/>
    <x v="19"/>
    <n v="6"/>
    <n v="164.99"/>
    <n v="989.94"/>
  </r>
  <r>
    <x v="461"/>
    <s v="Płyn do spryskiwaczy Classic"/>
    <s v="Motoryzacja"/>
    <x v="20"/>
    <n v="5"/>
    <n v="175.37"/>
    <n v="876.85"/>
  </r>
  <r>
    <x v="461"/>
    <s v="Płyn do spryskiwaczy Classic"/>
    <s v="Motoryzacja"/>
    <x v="21"/>
    <n v="6"/>
    <n v="163.05000000000001"/>
    <n v="978.30000000000007"/>
  </r>
  <r>
    <x v="461"/>
    <s v="Płyn do spryskiwaczy Classic"/>
    <s v="Motoryzacja"/>
    <x v="22"/>
    <n v="6"/>
    <n v="171.93"/>
    <n v="1031.58"/>
  </r>
  <r>
    <x v="461"/>
    <s v="Płyn do spryskiwaczy Classic"/>
    <s v="Motoryzacja"/>
    <x v="23"/>
    <n v="5"/>
    <n v="173.12"/>
    <n v="865.6"/>
  </r>
  <r>
    <x v="462"/>
    <s v="Herbata czarna 100g Plus"/>
    <s v="Spożywcze"/>
    <x v="0"/>
    <n v="25"/>
    <n v="22.73"/>
    <n v="568.25"/>
  </r>
  <r>
    <x v="462"/>
    <s v="Herbata czarna 100g Plus"/>
    <s v="Spożywcze"/>
    <x v="1"/>
    <n v="25"/>
    <n v="23.34"/>
    <n v="583.5"/>
  </r>
  <r>
    <x v="462"/>
    <s v="Herbata czarna 100g Plus"/>
    <s v="Spożywcze"/>
    <x v="2"/>
    <n v="27"/>
    <n v="22.56"/>
    <n v="609.12"/>
  </r>
  <r>
    <x v="462"/>
    <s v="Herbata czarna 100g Plus"/>
    <s v="Spożywcze"/>
    <x v="3"/>
    <n v="20"/>
    <n v="23.69"/>
    <n v="473.8"/>
  </r>
  <r>
    <x v="462"/>
    <s v="Herbata czarna 100g Plus"/>
    <s v="Spożywcze"/>
    <x v="4"/>
    <n v="21"/>
    <n v="22.96"/>
    <n v="482.16"/>
  </r>
  <r>
    <x v="462"/>
    <s v="Herbata czarna 100g Plus"/>
    <s v="Spożywcze"/>
    <x v="5"/>
    <n v="20"/>
    <n v="23.39"/>
    <n v="467.8"/>
  </r>
  <r>
    <x v="462"/>
    <s v="Herbata czarna 100g Plus"/>
    <s v="Spożywcze"/>
    <x v="6"/>
    <n v="18"/>
    <n v="23.12"/>
    <n v="416.16"/>
  </r>
  <r>
    <x v="462"/>
    <s v="Herbata czarna 100g Plus"/>
    <s v="Spożywcze"/>
    <x v="7"/>
    <n v="22"/>
    <n v="24"/>
    <n v="528"/>
  </r>
  <r>
    <x v="462"/>
    <s v="Herbata czarna 100g Plus"/>
    <s v="Spożywcze"/>
    <x v="8"/>
    <n v="18"/>
    <n v="23.49"/>
    <n v="422.82"/>
  </r>
  <r>
    <x v="462"/>
    <s v="Herbata czarna 100g Plus"/>
    <s v="Spożywcze"/>
    <x v="9"/>
    <n v="23"/>
    <n v="23.21"/>
    <n v="533.83000000000004"/>
  </r>
  <r>
    <x v="462"/>
    <s v="Herbata czarna 100g Plus"/>
    <s v="Spożywcze"/>
    <x v="10"/>
    <n v="26"/>
    <n v="24"/>
    <n v="624"/>
  </r>
  <r>
    <x v="462"/>
    <s v="Herbata czarna 100g Plus"/>
    <s v="Spożywcze"/>
    <x v="11"/>
    <n v="28"/>
    <n v="21.89"/>
    <n v="612.92000000000007"/>
  </r>
  <r>
    <x v="462"/>
    <s v="Herbata czarna 100g Plus"/>
    <s v="Spożywcze"/>
    <x v="12"/>
    <n v="23"/>
    <n v="23.24"/>
    <n v="534.52"/>
  </r>
  <r>
    <x v="462"/>
    <s v="Herbata czarna 100g Plus"/>
    <s v="Spożywcze"/>
    <x v="13"/>
    <n v="24"/>
    <n v="23.84"/>
    <n v="572.16"/>
  </r>
  <r>
    <x v="462"/>
    <s v="Herbata czarna 100g Plus"/>
    <s v="Spożywcze"/>
    <x v="14"/>
    <n v="21"/>
    <n v="22.91"/>
    <n v="481.11"/>
  </r>
  <r>
    <x v="462"/>
    <s v="Herbata czarna 100g Plus"/>
    <s v="Spożywcze"/>
    <x v="15"/>
    <n v="24"/>
    <n v="21.85"/>
    <n v="524.40000000000009"/>
  </r>
  <r>
    <x v="462"/>
    <s v="Herbata czarna 100g Plus"/>
    <s v="Spożywcze"/>
    <x v="16"/>
    <n v="21"/>
    <n v="21.89"/>
    <n v="459.69"/>
  </r>
  <r>
    <x v="462"/>
    <s v="Herbata czarna 100g Plus"/>
    <s v="Spożywcze"/>
    <x v="17"/>
    <n v="19"/>
    <n v="22.47"/>
    <n v="426.92999999999995"/>
  </r>
  <r>
    <x v="462"/>
    <s v="Herbata czarna 100g Plus"/>
    <s v="Spożywcze"/>
    <x v="18"/>
    <n v="17"/>
    <n v="23.55"/>
    <n v="400.35"/>
  </r>
  <r>
    <x v="462"/>
    <s v="Herbata czarna 100g Plus"/>
    <s v="Spożywcze"/>
    <x v="19"/>
    <n v="19"/>
    <n v="21.9"/>
    <n v="416.09999999999997"/>
  </r>
  <r>
    <x v="462"/>
    <s v="Herbata czarna 100g Plus"/>
    <s v="Spożywcze"/>
    <x v="20"/>
    <n v="19"/>
    <n v="22.5"/>
    <n v="427.5"/>
  </r>
  <r>
    <x v="462"/>
    <s v="Herbata czarna 100g Plus"/>
    <s v="Spożywcze"/>
    <x v="21"/>
    <n v="21"/>
    <n v="21.85"/>
    <n v="458.85"/>
  </r>
  <r>
    <x v="462"/>
    <s v="Herbata czarna 100g Plus"/>
    <s v="Spożywcze"/>
    <x v="22"/>
    <n v="23"/>
    <n v="23.37"/>
    <n v="537.51"/>
  </r>
  <r>
    <x v="462"/>
    <s v="Herbata czarna 100g Plus"/>
    <s v="Spożywcze"/>
    <x v="23"/>
    <n v="25"/>
    <n v="23.24"/>
    <n v="581"/>
  </r>
  <r>
    <x v="463"/>
    <s v="Olej silnikowy 5W40 Mini"/>
    <s v="Motoryzacja"/>
    <x v="0"/>
    <n v="1"/>
    <n v="85.63"/>
    <n v="85.63"/>
  </r>
  <r>
    <x v="463"/>
    <s v="Olej silnikowy 5W40 Mini"/>
    <s v="Motoryzacja"/>
    <x v="1"/>
    <n v="1"/>
    <n v="79.95"/>
    <n v="79.95"/>
  </r>
  <r>
    <x v="463"/>
    <s v="Olej silnikowy 5W40 Mini"/>
    <s v="Motoryzacja"/>
    <x v="2"/>
    <n v="1"/>
    <n v="86.51"/>
    <n v="86.51"/>
  </r>
  <r>
    <x v="463"/>
    <s v="Olej silnikowy 5W40 Mini"/>
    <s v="Motoryzacja"/>
    <x v="3"/>
    <n v="1"/>
    <n v="84.16"/>
    <n v="84.16"/>
  </r>
  <r>
    <x v="463"/>
    <s v="Olej silnikowy 5W40 Mini"/>
    <s v="Motoryzacja"/>
    <x v="4"/>
    <n v="1"/>
    <n v="80.989999999999995"/>
    <n v="80.989999999999995"/>
  </r>
  <r>
    <x v="463"/>
    <s v="Olej silnikowy 5W40 Mini"/>
    <s v="Motoryzacja"/>
    <x v="5"/>
    <n v="1"/>
    <n v="85.72"/>
    <n v="85.72"/>
  </r>
  <r>
    <x v="463"/>
    <s v="Olej silnikowy 5W40 Mini"/>
    <s v="Motoryzacja"/>
    <x v="6"/>
    <n v="1"/>
    <n v="83.96"/>
    <n v="83.96"/>
  </r>
  <r>
    <x v="463"/>
    <s v="Olej silnikowy 5W40 Mini"/>
    <s v="Motoryzacja"/>
    <x v="7"/>
    <n v="1"/>
    <n v="86.97"/>
    <n v="86.97"/>
  </r>
  <r>
    <x v="463"/>
    <s v="Olej silnikowy 5W40 Mini"/>
    <s v="Motoryzacja"/>
    <x v="8"/>
    <n v="1"/>
    <n v="85.25"/>
    <n v="85.25"/>
  </r>
  <r>
    <x v="463"/>
    <s v="Olej silnikowy 5W40 Mini"/>
    <s v="Motoryzacja"/>
    <x v="9"/>
    <n v="1"/>
    <n v="83.66"/>
    <n v="83.66"/>
  </r>
  <r>
    <x v="463"/>
    <s v="Olej silnikowy 5W40 Mini"/>
    <s v="Motoryzacja"/>
    <x v="10"/>
    <n v="1"/>
    <n v="82.59"/>
    <n v="82.59"/>
  </r>
  <r>
    <x v="463"/>
    <s v="Olej silnikowy 5W40 Mini"/>
    <s v="Motoryzacja"/>
    <x v="11"/>
    <n v="1"/>
    <n v="79.14"/>
    <n v="79.14"/>
  </r>
  <r>
    <x v="463"/>
    <s v="Olej silnikowy 5W40 Mini"/>
    <s v="Motoryzacja"/>
    <x v="12"/>
    <n v="1"/>
    <n v="82.69"/>
    <n v="82.69"/>
  </r>
  <r>
    <x v="463"/>
    <s v="Olej silnikowy 5W40 Mini"/>
    <s v="Motoryzacja"/>
    <x v="13"/>
    <n v="1"/>
    <n v="79.180000000000007"/>
    <n v="79.180000000000007"/>
  </r>
  <r>
    <x v="463"/>
    <s v="Olej silnikowy 5W40 Mini"/>
    <s v="Motoryzacja"/>
    <x v="14"/>
    <n v="1"/>
    <n v="83.82"/>
    <n v="83.82"/>
  </r>
  <r>
    <x v="463"/>
    <s v="Olej silnikowy 5W40 Mini"/>
    <s v="Motoryzacja"/>
    <x v="15"/>
    <n v="1"/>
    <n v="80.709999999999994"/>
    <n v="80.709999999999994"/>
  </r>
  <r>
    <x v="463"/>
    <s v="Olej silnikowy 5W40 Mini"/>
    <s v="Motoryzacja"/>
    <x v="16"/>
    <n v="1"/>
    <n v="80.849999999999994"/>
    <n v="80.849999999999994"/>
  </r>
  <r>
    <x v="463"/>
    <s v="Olej silnikowy 5W40 Mini"/>
    <s v="Motoryzacja"/>
    <x v="17"/>
    <n v="1"/>
    <n v="85.05"/>
    <n v="85.05"/>
  </r>
  <r>
    <x v="463"/>
    <s v="Olej silnikowy 5W40 Mini"/>
    <s v="Motoryzacja"/>
    <x v="18"/>
    <n v="1"/>
    <n v="83.6"/>
    <n v="83.6"/>
  </r>
  <r>
    <x v="463"/>
    <s v="Olej silnikowy 5W40 Mini"/>
    <s v="Motoryzacja"/>
    <x v="19"/>
    <n v="1"/>
    <n v="85.87"/>
    <n v="85.87"/>
  </r>
  <r>
    <x v="463"/>
    <s v="Olej silnikowy 5W40 Mini"/>
    <s v="Motoryzacja"/>
    <x v="20"/>
    <n v="2"/>
    <n v="79.22"/>
    <n v="158.44"/>
  </r>
  <r>
    <x v="463"/>
    <s v="Olej silnikowy 5W40 Mini"/>
    <s v="Motoryzacja"/>
    <x v="21"/>
    <n v="1"/>
    <n v="80.02"/>
    <n v="80.02"/>
  </r>
  <r>
    <x v="463"/>
    <s v="Olej silnikowy 5W40 Mini"/>
    <s v="Motoryzacja"/>
    <x v="22"/>
    <n v="1"/>
    <n v="80.39"/>
    <n v="80.39"/>
  </r>
  <r>
    <x v="463"/>
    <s v="Olej silnikowy 5W40 Mini"/>
    <s v="Motoryzacja"/>
    <x v="23"/>
    <n v="2"/>
    <n v="86.17"/>
    <n v="172.34"/>
  </r>
  <r>
    <x v="464"/>
    <s v="Kozaki zimowe"/>
    <s v="Obuwie"/>
    <x v="0"/>
    <n v="74"/>
    <n v="111.88"/>
    <n v="8279.119999999999"/>
  </r>
  <r>
    <x v="464"/>
    <s v="Kozaki zimowe"/>
    <s v="Obuwie"/>
    <x v="1"/>
    <n v="84"/>
    <n v="104.33"/>
    <n v="8763.7199999999993"/>
  </r>
  <r>
    <x v="464"/>
    <s v="Kozaki zimowe"/>
    <s v="Obuwie"/>
    <x v="2"/>
    <n v="0"/>
    <n v="106.41"/>
    <n v="0"/>
  </r>
  <r>
    <x v="464"/>
    <s v="Kozaki zimowe"/>
    <s v="Obuwie"/>
    <x v="3"/>
    <n v="63"/>
    <n v="109.6"/>
    <n v="6904.7999999999993"/>
  </r>
  <r>
    <x v="464"/>
    <s v="Kozaki zimowe"/>
    <s v="Obuwie"/>
    <x v="4"/>
    <n v="0"/>
    <n v="110.99"/>
    <n v="0"/>
  </r>
  <r>
    <x v="464"/>
    <s v="Kozaki zimowe"/>
    <s v="Obuwie"/>
    <x v="5"/>
    <n v="12"/>
    <n v="104.07"/>
    <n v="1248.8399999999999"/>
  </r>
  <r>
    <x v="464"/>
    <s v="Kozaki zimowe"/>
    <s v="Obuwie"/>
    <x v="6"/>
    <n v="25"/>
    <n v="108.99"/>
    <n v="2724.75"/>
  </r>
  <r>
    <x v="464"/>
    <s v="Kozaki zimowe"/>
    <s v="Obuwie"/>
    <x v="7"/>
    <n v="58"/>
    <n v="104.21"/>
    <n v="6044.1799999999994"/>
  </r>
  <r>
    <x v="464"/>
    <s v="Kozaki zimowe"/>
    <s v="Obuwie"/>
    <x v="8"/>
    <n v="52"/>
    <n v="111.09"/>
    <n v="5776.68"/>
  </r>
  <r>
    <x v="464"/>
    <s v="Kozaki zimowe"/>
    <s v="Obuwie"/>
    <x v="9"/>
    <n v="0"/>
    <n v="109.75"/>
    <n v="0"/>
  </r>
  <r>
    <x v="464"/>
    <s v="Kozaki zimowe"/>
    <s v="Obuwie"/>
    <x v="10"/>
    <n v="52"/>
    <n v="108.25"/>
    <n v="5629"/>
  </r>
  <r>
    <x v="464"/>
    <s v="Kozaki zimowe"/>
    <s v="Obuwie"/>
    <x v="11"/>
    <n v="70"/>
    <n v="111.93"/>
    <n v="7835.1"/>
  </r>
  <r>
    <x v="464"/>
    <s v="Kozaki zimowe"/>
    <s v="Obuwie"/>
    <x v="12"/>
    <n v="13"/>
    <n v="107.96"/>
    <n v="1403.48"/>
  </r>
  <r>
    <x v="464"/>
    <s v="Kozaki zimowe"/>
    <s v="Obuwie"/>
    <x v="13"/>
    <n v="0"/>
    <n v="113.86"/>
    <n v="0"/>
  </r>
  <r>
    <x v="464"/>
    <s v="Kozaki zimowe"/>
    <s v="Obuwie"/>
    <x v="14"/>
    <n v="0"/>
    <n v="106.22"/>
    <n v="0"/>
  </r>
  <r>
    <x v="464"/>
    <s v="Kozaki zimowe"/>
    <s v="Obuwie"/>
    <x v="15"/>
    <n v="18"/>
    <n v="111.2"/>
    <n v="2001.6000000000001"/>
  </r>
  <r>
    <x v="464"/>
    <s v="Kozaki zimowe"/>
    <s v="Obuwie"/>
    <x v="16"/>
    <n v="10"/>
    <n v="114.4"/>
    <n v="1144"/>
  </r>
  <r>
    <x v="464"/>
    <s v="Kozaki zimowe"/>
    <s v="Obuwie"/>
    <x v="17"/>
    <n v="0"/>
    <n v="112.75"/>
    <n v="0"/>
  </r>
  <r>
    <x v="464"/>
    <s v="Kozaki zimowe"/>
    <s v="Obuwie"/>
    <x v="18"/>
    <n v="0"/>
    <n v="104.71"/>
    <n v="0"/>
  </r>
  <r>
    <x v="464"/>
    <s v="Kozaki zimowe"/>
    <s v="Obuwie"/>
    <x v="19"/>
    <n v="22"/>
    <n v="113.58"/>
    <n v="2498.7599999999998"/>
  </r>
  <r>
    <x v="464"/>
    <s v="Kozaki zimowe"/>
    <s v="Obuwie"/>
    <x v="20"/>
    <n v="95"/>
    <n v="112.94"/>
    <n v="10729.3"/>
  </r>
  <r>
    <x v="464"/>
    <s v="Kozaki zimowe"/>
    <s v="Obuwie"/>
    <x v="21"/>
    <n v="53"/>
    <n v="106.6"/>
    <n v="5649.7999999999993"/>
  </r>
  <r>
    <x v="464"/>
    <s v="Kozaki zimowe"/>
    <s v="Obuwie"/>
    <x v="22"/>
    <n v="128"/>
    <n v="111.53"/>
    <n v="14275.84"/>
  </r>
  <r>
    <x v="464"/>
    <s v="Kozaki zimowe"/>
    <s v="Obuwie"/>
    <x v="23"/>
    <n v="29"/>
    <n v="113.32"/>
    <n v="3286.2799999999997"/>
  </r>
  <r>
    <x v="465"/>
    <s v="Grill węglowy Eco"/>
    <s v="Ogród"/>
    <x v="0"/>
    <n v="48"/>
    <n v="426.67"/>
    <n v="20480.16"/>
  </r>
  <r>
    <x v="465"/>
    <s v="Grill węglowy Eco"/>
    <s v="Ogród"/>
    <x v="1"/>
    <n v="32"/>
    <n v="416.1"/>
    <n v="13315.2"/>
  </r>
  <r>
    <x v="465"/>
    <s v="Grill węglowy Eco"/>
    <s v="Ogród"/>
    <x v="2"/>
    <n v="42"/>
    <n v="450.91"/>
    <n v="18938.22"/>
  </r>
  <r>
    <x v="465"/>
    <s v="Grill węglowy Eco"/>
    <s v="Ogród"/>
    <x v="3"/>
    <n v="0"/>
    <n v="431.99"/>
    <n v="0"/>
  </r>
  <r>
    <x v="465"/>
    <s v="Grill węglowy Eco"/>
    <s v="Ogród"/>
    <x v="4"/>
    <n v="53"/>
    <n v="418.5"/>
    <n v="22180.5"/>
  </r>
  <r>
    <x v="465"/>
    <s v="Grill węglowy Eco"/>
    <s v="Ogród"/>
    <x v="5"/>
    <n v="29"/>
    <n v="442.15"/>
    <n v="12822.349999999999"/>
  </r>
  <r>
    <x v="465"/>
    <s v="Grill węglowy Eco"/>
    <s v="Ogród"/>
    <x v="6"/>
    <n v="38"/>
    <n v="420.49"/>
    <n v="15978.62"/>
  </r>
  <r>
    <x v="465"/>
    <s v="Grill węglowy Eco"/>
    <s v="Ogród"/>
    <x v="7"/>
    <n v="18"/>
    <n v="420.38"/>
    <n v="7566.84"/>
  </r>
  <r>
    <x v="465"/>
    <s v="Grill węglowy Eco"/>
    <s v="Ogród"/>
    <x v="8"/>
    <n v="46"/>
    <n v="421.38"/>
    <n v="19383.48"/>
  </r>
  <r>
    <x v="465"/>
    <s v="Grill węglowy Eco"/>
    <s v="Ogród"/>
    <x v="9"/>
    <n v="23"/>
    <n v="420.6"/>
    <n v="9673.8000000000011"/>
  </r>
  <r>
    <x v="465"/>
    <s v="Grill węglowy Eco"/>
    <s v="Ogród"/>
    <x v="10"/>
    <n v="20"/>
    <n v="420.74"/>
    <n v="8414.7999999999993"/>
  </r>
  <r>
    <x v="465"/>
    <s v="Grill węglowy Eco"/>
    <s v="Ogród"/>
    <x v="11"/>
    <n v="1"/>
    <n v="441.99"/>
    <n v="441.99"/>
  </r>
  <r>
    <x v="465"/>
    <s v="Grill węglowy Eco"/>
    <s v="Ogród"/>
    <x v="12"/>
    <n v="61"/>
    <n v="418.77"/>
    <n v="25544.969999999998"/>
  </r>
  <r>
    <x v="465"/>
    <s v="Grill węglowy Eco"/>
    <s v="Ogród"/>
    <x v="13"/>
    <n v="7"/>
    <n v="411.45"/>
    <n v="2880.15"/>
  </r>
  <r>
    <x v="465"/>
    <s v="Grill węglowy Eco"/>
    <s v="Ogród"/>
    <x v="14"/>
    <n v="11"/>
    <n v="439.65"/>
    <n v="4836.1499999999996"/>
  </r>
  <r>
    <x v="465"/>
    <s v="Grill węglowy Eco"/>
    <s v="Ogród"/>
    <x v="15"/>
    <n v="1"/>
    <n v="435.95"/>
    <n v="435.95"/>
  </r>
  <r>
    <x v="465"/>
    <s v="Grill węglowy Eco"/>
    <s v="Ogród"/>
    <x v="16"/>
    <n v="0"/>
    <n v="451.57"/>
    <n v="0"/>
  </r>
  <r>
    <x v="465"/>
    <s v="Grill węglowy Eco"/>
    <s v="Ogród"/>
    <x v="17"/>
    <n v="55"/>
    <n v="413.38"/>
    <n v="22735.9"/>
  </r>
  <r>
    <x v="465"/>
    <s v="Grill węglowy Eco"/>
    <s v="Ogród"/>
    <x v="18"/>
    <n v="2"/>
    <n v="418.43"/>
    <n v="836.86"/>
  </r>
  <r>
    <x v="465"/>
    <s v="Grill węglowy Eco"/>
    <s v="Ogród"/>
    <x v="19"/>
    <n v="32"/>
    <n v="413.76"/>
    <n v="13240.32"/>
  </r>
  <r>
    <x v="465"/>
    <s v="Grill węglowy Eco"/>
    <s v="Ogród"/>
    <x v="20"/>
    <n v="0"/>
    <n v="450.64"/>
    <n v="0"/>
  </r>
  <r>
    <x v="465"/>
    <s v="Grill węglowy Eco"/>
    <s v="Ogród"/>
    <x v="21"/>
    <n v="46"/>
    <n v="451.77"/>
    <n v="20781.419999999998"/>
  </r>
  <r>
    <x v="465"/>
    <s v="Grill węglowy Eco"/>
    <s v="Ogród"/>
    <x v="22"/>
    <n v="0"/>
    <n v="413.92"/>
    <n v="0"/>
  </r>
  <r>
    <x v="465"/>
    <s v="Grill węglowy Eco"/>
    <s v="Ogród"/>
    <x v="23"/>
    <n v="0"/>
    <n v="437.59"/>
    <n v="0"/>
  </r>
  <r>
    <x v="466"/>
    <s v="Puzzle 1000 elementów Eco"/>
    <s v="Zabawki"/>
    <x v="0"/>
    <n v="66"/>
    <n v="214.16"/>
    <n v="14134.56"/>
  </r>
  <r>
    <x v="466"/>
    <s v="Puzzle 1000 elementów Eco"/>
    <s v="Zabawki"/>
    <x v="1"/>
    <n v="35"/>
    <n v="195.63"/>
    <n v="6847.05"/>
  </r>
  <r>
    <x v="466"/>
    <s v="Puzzle 1000 elementów Eco"/>
    <s v="Zabawki"/>
    <x v="2"/>
    <n v="33"/>
    <n v="204.36"/>
    <n v="6743.88"/>
  </r>
  <r>
    <x v="466"/>
    <s v="Puzzle 1000 elementów Eco"/>
    <s v="Zabawki"/>
    <x v="3"/>
    <n v="32"/>
    <n v="194.62"/>
    <n v="6227.84"/>
  </r>
  <r>
    <x v="466"/>
    <s v="Puzzle 1000 elementów Eco"/>
    <s v="Zabawki"/>
    <x v="4"/>
    <n v="14"/>
    <n v="206.17"/>
    <n v="2886.3799999999997"/>
  </r>
  <r>
    <x v="466"/>
    <s v="Puzzle 1000 elementów Eco"/>
    <s v="Zabawki"/>
    <x v="5"/>
    <n v="69"/>
    <n v="208.68"/>
    <n v="14398.92"/>
  </r>
  <r>
    <x v="466"/>
    <s v="Puzzle 1000 elementów Eco"/>
    <s v="Zabawki"/>
    <x v="6"/>
    <n v="82"/>
    <n v="196.83"/>
    <n v="16140.060000000001"/>
  </r>
  <r>
    <x v="466"/>
    <s v="Puzzle 1000 elementów Eco"/>
    <s v="Zabawki"/>
    <x v="7"/>
    <n v="62"/>
    <n v="208.53"/>
    <n v="12928.86"/>
  </r>
  <r>
    <x v="466"/>
    <s v="Puzzle 1000 elementów Eco"/>
    <s v="Zabawki"/>
    <x v="8"/>
    <n v="89"/>
    <n v="197.06"/>
    <n v="17538.34"/>
  </r>
  <r>
    <x v="466"/>
    <s v="Puzzle 1000 elementów Eco"/>
    <s v="Zabawki"/>
    <x v="9"/>
    <n v="110"/>
    <n v="201.55"/>
    <n v="22170.5"/>
  </r>
  <r>
    <x v="466"/>
    <s v="Puzzle 1000 elementów Eco"/>
    <s v="Zabawki"/>
    <x v="10"/>
    <n v="86"/>
    <n v="204.38"/>
    <n v="17576.68"/>
  </r>
  <r>
    <x v="466"/>
    <s v="Puzzle 1000 elementów Eco"/>
    <s v="Zabawki"/>
    <x v="11"/>
    <n v="68"/>
    <n v="201.05"/>
    <n v="13671.400000000001"/>
  </r>
  <r>
    <x v="466"/>
    <s v="Puzzle 1000 elementów Eco"/>
    <s v="Zabawki"/>
    <x v="12"/>
    <n v="68"/>
    <n v="201.75"/>
    <n v="13719"/>
  </r>
  <r>
    <x v="466"/>
    <s v="Puzzle 1000 elementów Eco"/>
    <s v="Zabawki"/>
    <x v="13"/>
    <n v="44"/>
    <n v="198.18"/>
    <n v="8719.92"/>
  </r>
  <r>
    <x v="466"/>
    <s v="Puzzle 1000 elementów Eco"/>
    <s v="Zabawki"/>
    <x v="14"/>
    <n v="43"/>
    <n v="208.7"/>
    <n v="8974.1"/>
  </r>
  <r>
    <x v="466"/>
    <s v="Puzzle 1000 elementów Eco"/>
    <s v="Zabawki"/>
    <x v="15"/>
    <n v="35"/>
    <n v="197.81"/>
    <n v="6923.35"/>
  </r>
  <r>
    <x v="466"/>
    <s v="Puzzle 1000 elementów Eco"/>
    <s v="Zabawki"/>
    <x v="16"/>
    <n v="43"/>
    <n v="201.79"/>
    <n v="8676.9699999999993"/>
  </r>
  <r>
    <x v="466"/>
    <s v="Puzzle 1000 elementów Eco"/>
    <s v="Zabawki"/>
    <x v="17"/>
    <n v="66"/>
    <n v="212.08"/>
    <n v="13997.28"/>
  </r>
  <r>
    <x v="466"/>
    <s v="Puzzle 1000 elementów Eco"/>
    <s v="Zabawki"/>
    <x v="18"/>
    <n v="66"/>
    <n v="206.53"/>
    <n v="13630.98"/>
  </r>
  <r>
    <x v="466"/>
    <s v="Puzzle 1000 elementów Eco"/>
    <s v="Zabawki"/>
    <x v="19"/>
    <n v="107"/>
    <n v="211.65"/>
    <n v="22646.55"/>
  </r>
  <r>
    <x v="466"/>
    <s v="Puzzle 1000 elementów Eco"/>
    <s v="Zabawki"/>
    <x v="20"/>
    <n v="108"/>
    <n v="214.17"/>
    <n v="23130.359999999997"/>
  </r>
  <r>
    <x v="466"/>
    <s v="Puzzle 1000 elementów Eco"/>
    <s v="Zabawki"/>
    <x v="21"/>
    <n v="111"/>
    <n v="195.03"/>
    <n v="21648.33"/>
  </r>
  <r>
    <x v="466"/>
    <s v="Puzzle 1000 elementów Eco"/>
    <s v="Zabawki"/>
    <x v="22"/>
    <n v="102"/>
    <n v="201.43"/>
    <n v="20545.86"/>
  </r>
  <r>
    <x v="466"/>
    <s v="Puzzle 1000 elementów Eco"/>
    <s v="Zabawki"/>
    <x v="23"/>
    <n v="104"/>
    <n v="205.2"/>
    <n v="21340.799999999999"/>
  </r>
  <r>
    <x v="467"/>
    <s v="Lampa biurkowa Premium"/>
    <s v="Oświetlenie"/>
    <x v="0"/>
    <n v="0"/>
    <n v="57.1"/>
    <n v="0"/>
  </r>
  <r>
    <x v="467"/>
    <s v="Lampa biurkowa Premium"/>
    <s v="Oświetlenie"/>
    <x v="1"/>
    <n v="2"/>
    <n v="59.48"/>
    <n v="118.96"/>
  </r>
  <r>
    <x v="467"/>
    <s v="Lampa biurkowa Premium"/>
    <s v="Oświetlenie"/>
    <x v="2"/>
    <n v="0"/>
    <n v="57.42"/>
    <n v="0"/>
  </r>
  <r>
    <x v="467"/>
    <s v="Lampa biurkowa Premium"/>
    <s v="Oświetlenie"/>
    <x v="3"/>
    <n v="0"/>
    <n v="58.42"/>
    <n v="0"/>
  </r>
  <r>
    <x v="467"/>
    <s v="Lampa biurkowa Premium"/>
    <s v="Oświetlenie"/>
    <x v="4"/>
    <n v="1"/>
    <n v="59.72"/>
    <n v="59.72"/>
  </r>
  <r>
    <x v="467"/>
    <s v="Lampa biurkowa Premium"/>
    <s v="Oświetlenie"/>
    <x v="5"/>
    <n v="0"/>
    <n v="59.37"/>
    <n v="0"/>
  </r>
  <r>
    <x v="467"/>
    <s v="Lampa biurkowa Premium"/>
    <s v="Oświetlenie"/>
    <x v="6"/>
    <n v="0"/>
    <n v="57.89"/>
    <n v="0"/>
  </r>
  <r>
    <x v="467"/>
    <s v="Lampa biurkowa Premium"/>
    <s v="Oświetlenie"/>
    <x v="7"/>
    <n v="0"/>
    <n v="55.89"/>
    <n v="0"/>
  </r>
  <r>
    <x v="467"/>
    <s v="Lampa biurkowa Premium"/>
    <s v="Oświetlenie"/>
    <x v="8"/>
    <n v="1"/>
    <n v="60.62"/>
    <n v="60.62"/>
  </r>
  <r>
    <x v="467"/>
    <s v="Lampa biurkowa Premium"/>
    <s v="Oświetlenie"/>
    <x v="9"/>
    <n v="0"/>
    <n v="57.63"/>
    <n v="0"/>
  </r>
  <r>
    <x v="467"/>
    <s v="Lampa biurkowa Premium"/>
    <s v="Oświetlenie"/>
    <x v="10"/>
    <n v="0"/>
    <n v="57.1"/>
    <n v="0"/>
  </r>
  <r>
    <x v="467"/>
    <s v="Lampa biurkowa Premium"/>
    <s v="Oświetlenie"/>
    <x v="11"/>
    <n v="1"/>
    <n v="58.55"/>
    <n v="58.55"/>
  </r>
  <r>
    <x v="467"/>
    <s v="Lampa biurkowa Premium"/>
    <s v="Oświetlenie"/>
    <x v="12"/>
    <n v="1"/>
    <n v="57.58"/>
    <n v="57.58"/>
  </r>
  <r>
    <x v="467"/>
    <s v="Lampa biurkowa Premium"/>
    <s v="Oświetlenie"/>
    <x v="13"/>
    <n v="0"/>
    <n v="56.77"/>
    <n v="0"/>
  </r>
  <r>
    <x v="467"/>
    <s v="Lampa biurkowa Premium"/>
    <s v="Oświetlenie"/>
    <x v="14"/>
    <n v="0"/>
    <n v="59.76"/>
    <n v="0"/>
  </r>
  <r>
    <x v="467"/>
    <s v="Lampa biurkowa Premium"/>
    <s v="Oświetlenie"/>
    <x v="15"/>
    <n v="1"/>
    <n v="59.38"/>
    <n v="59.38"/>
  </r>
  <r>
    <x v="467"/>
    <s v="Lampa biurkowa Premium"/>
    <s v="Oświetlenie"/>
    <x v="16"/>
    <n v="2"/>
    <n v="57.12"/>
    <n v="114.24"/>
  </r>
  <r>
    <x v="467"/>
    <s v="Lampa biurkowa Premium"/>
    <s v="Oświetlenie"/>
    <x v="17"/>
    <n v="0"/>
    <n v="56.33"/>
    <n v="0"/>
  </r>
  <r>
    <x v="467"/>
    <s v="Lampa biurkowa Premium"/>
    <s v="Oświetlenie"/>
    <x v="18"/>
    <n v="0"/>
    <n v="58.42"/>
    <n v="0"/>
  </r>
  <r>
    <x v="467"/>
    <s v="Lampa biurkowa Premium"/>
    <s v="Oświetlenie"/>
    <x v="19"/>
    <n v="1"/>
    <n v="61.23"/>
    <n v="61.23"/>
  </r>
  <r>
    <x v="467"/>
    <s v="Lampa biurkowa Premium"/>
    <s v="Oświetlenie"/>
    <x v="20"/>
    <n v="0"/>
    <n v="60.72"/>
    <n v="0"/>
  </r>
  <r>
    <x v="467"/>
    <s v="Lampa biurkowa Premium"/>
    <s v="Oświetlenie"/>
    <x v="21"/>
    <n v="1"/>
    <n v="59.34"/>
    <n v="59.34"/>
  </r>
  <r>
    <x v="467"/>
    <s v="Lampa biurkowa Premium"/>
    <s v="Oświetlenie"/>
    <x v="22"/>
    <n v="0"/>
    <n v="60.9"/>
    <n v="0"/>
  </r>
  <r>
    <x v="467"/>
    <s v="Lampa biurkowa Premium"/>
    <s v="Oświetlenie"/>
    <x v="23"/>
    <n v="0"/>
    <n v="55.76"/>
    <n v="0"/>
  </r>
  <r>
    <x v="468"/>
    <s v="Płyn do spryskiwaczy"/>
    <s v="Motoryzacja"/>
    <x v="0"/>
    <n v="1"/>
    <n v="71.77"/>
    <n v="71.77"/>
  </r>
  <r>
    <x v="468"/>
    <s v="Płyn do spryskiwaczy"/>
    <s v="Motoryzacja"/>
    <x v="1"/>
    <n v="3"/>
    <n v="71.89"/>
    <n v="215.67000000000002"/>
  </r>
  <r>
    <x v="468"/>
    <s v="Płyn do spryskiwaczy"/>
    <s v="Motoryzacja"/>
    <x v="2"/>
    <n v="2"/>
    <n v="74.42"/>
    <n v="148.84"/>
  </r>
  <r>
    <x v="468"/>
    <s v="Płyn do spryskiwaczy"/>
    <s v="Motoryzacja"/>
    <x v="3"/>
    <n v="1"/>
    <n v="70.52"/>
    <n v="70.52"/>
  </r>
  <r>
    <x v="468"/>
    <s v="Płyn do spryskiwaczy"/>
    <s v="Motoryzacja"/>
    <x v="4"/>
    <n v="1"/>
    <n v="71.739999999999995"/>
    <n v="71.739999999999995"/>
  </r>
  <r>
    <x v="468"/>
    <s v="Płyn do spryskiwaczy"/>
    <s v="Motoryzacja"/>
    <x v="5"/>
    <n v="0"/>
    <n v="73.37"/>
    <n v="0"/>
  </r>
  <r>
    <x v="468"/>
    <s v="Płyn do spryskiwaczy"/>
    <s v="Motoryzacja"/>
    <x v="6"/>
    <n v="0"/>
    <n v="76.12"/>
    <n v="0"/>
  </r>
  <r>
    <x v="468"/>
    <s v="Płyn do spryskiwaczy"/>
    <s v="Motoryzacja"/>
    <x v="7"/>
    <n v="1"/>
    <n v="73.03"/>
    <n v="73.03"/>
  </r>
  <r>
    <x v="468"/>
    <s v="Płyn do spryskiwaczy"/>
    <s v="Motoryzacja"/>
    <x v="8"/>
    <n v="1"/>
    <n v="71.84"/>
    <n v="71.84"/>
  </r>
  <r>
    <x v="468"/>
    <s v="Płyn do spryskiwaczy"/>
    <s v="Motoryzacja"/>
    <x v="9"/>
    <n v="2"/>
    <n v="71.33"/>
    <n v="142.66"/>
  </r>
  <r>
    <x v="468"/>
    <s v="Płyn do spryskiwaczy"/>
    <s v="Motoryzacja"/>
    <x v="10"/>
    <n v="0"/>
    <n v="72.959999999999994"/>
    <n v="0"/>
  </r>
  <r>
    <x v="468"/>
    <s v="Płyn do spryskiwaczy"/>
    <s v="Motoryzacja"/>
    <x v="11"/>
    <n v="0"/>
    <n v="71"/>
    <n v="0"/>
  </r>
  <r>
    <x v="468"/>
    <s v="Płyn do spryskiwaczy"/>
    <s v="Motoryzacja"/>
    <x v="12"/>
    <n v="0"/>
    <n v="77.16"/>
    <n v="0"/>
  </r>
  <r>
    <x v="468"/>
    <s v="Płyn do spryskiwaczy"/>
    <s v="Motoryzacja"/>
    <x v="13"/>
    <n v="0"/>
    <n v="74.849999999999994"/>
    <n v="0"/>
  </r>
  <r>
    <x v="468"/>
    <s v="Płyn do spryskiwaczy"/>
    <s v="Motoryzacja"/>
    <x v="14"/>
    <n v="0"/>
    <n v="72.59"/>
    <n v="0"/>
  </r>
  <r>
    <x v="468"/>
    <s v="Płyn do spryskiwaczy"/>
    <s v="Motoryzacja"/>
    <x v="15"/>
    <n v="1"/>
    <n v="72.55"/>
    <n v="72.55"/>
  </r>
  <r>
    <x v="468"/>
    <s v="Płyn do spryskiwaczy"/>
    <s v="Motoryzacja"/>
    <x v="16"/>
    <n v="0"/>
    <n v="70.849999999999994"/>
    <n v="0"/>
  </r>
  <r>
    <x v="468"/>
    <s v="Płyn do spryskiwaczy"/>
    <s v="Motoryzacja"/>
    <x v="17"/>
    <n v="1"/>
    <n v="70.08"/>
    <n v="70.08"/>
  </r>
  <r>
    <x v="468"/>
    <s v="Płyn do spryskiwaczy"/>
    <s v="Motoryzacja"/>
    <x v="18"/>
    <n v="2"/>
    <n v="75.38"/>
    <n v="150.76"/>
  </r>
  <r>
    <x v="468"/>
    <s v="Płyn do spryskiwaczy"/>
    <s v="Motoryzacja"/>
    <x v="19"/>
    <n v="1"/>
    <n v="73.349999999999994"/>
    <n v="73.349999999999994"/>
  </r>
  <r>
    <x v="468"/>
    <s v="Płyn do spryskiwaczy"/>
    <s v="Motoryzacja"/>
    <x v="20"/>
    <n v="1"/>
    <n v="74.790000000000006"/>
    <n v="74.790000000000006"/>
  </r>
  <r>
    <x v="468"/>
    <s v="Płyn do spryskiwaczy"/>
    <s v="Motoryzacja"/>
    <x v="21"/>
    <n v="0"/>
    <n v="73.3"/>
    <n v="0"/>
  </r>
  <r>
    <x v="468"/>
    <s v="Płyn do spryskiwaczy"/>
    <s v="Motoryzacja"/>
    <x v="22"/>
    <n v="2"/>
    <n v="73.790000000000006"/>
    <n v="147.58000000000001"/>
  </r>
  <r>
    <x v="468"/>
    <s v="Płyn do spryskiwaczy"/>
    <s v="Motoryzacja"/>
    <x v="23"/>
    <n v="1"/>
    <n v="70.17"/>
    <n v="70.17"/>
  </r>
  <r>
    <x v="469"/>
    <s v="Maseczka do twarzy Compact"/>
    <s v="Kosmetyki"/>
    <x v="0"/>
    <n v="3"/>
    <n v="62.49"/>
    <n v="187.47"/>
  </r>
  <r>
    <x v="469"/>
    <s v="Maseczka do twarzy Compact"/>
    <s v="Kosmetyki"/>
    <x v="1"/>
    <n v="14"/>
    <n v="61.98"/>
    <n v="867.71999999999991"/>
  </r>
  <r>
    <x v="469"/>
    <s v="Maseczka do twarzy Compact"/>
    <s v="Kosmetyki"/>
    <x v="2"/>
    <n v="26"/>
    <n v="66.87"/>
    <n v="1738.6200000000001"/>
  </r>
  <r>
    <x v="469"/>
    <s v="Maseczka do twarzy Compact"/>
    <s v="Kosmetyki"/>
    <x v="3"/>
    <n v="44"/>
    <n v="65.78"/>
    <n v="2894.32"/>
  </r>
  <r>
    <x v="469"/>
    <s v="Maseczka do twarzy Compact"/>
    <s v="Kosmetyki"/>
    <x v="4"/>
    <n v="46"/>
    <n v="62.46"/>
    <n v="2873.16"/>
  </r>
  <r>
    <x v="469"/>
    <s v="Maseczka do twarzy Compact"/>
    <s v="Kosmetyki"/>
    <x v="5"/>
    <n v="52"/>
    <n v="63.37"/>
    <n v="3295.24"/>
  </r>
  <r>
    <x v="469"/>
    <s v="Maseczka do twarzy Compact"/>
    <s v="Kosmetyki"/>
    <x v="6"/>
    <n v="29"/>
    <n v="67.98"/>
    <n v="1971.42"/>
  </r>
  <r>
    <x v="469"/>
    <s v="Maseczka do twarzy Compact"/>
    <s v="Kosmetyki"/>
    <x v="7"/>
    <n v="35"/>
    <n v="62.3"/>
    <n v="2180.5"/>
  </r>
  <r>
    <x v="469"/>
    <s v="Maseczka do twarzy Compact"/>
    <s v="Kosmetyki"/>
    <x v="8"/>
    <n v="28"/>
    <n v="62.73"/>
    <n v="1756.4399999999998"/>
  </r>
  <r>
    <x v="469"/>
    <s v="Maseczka do twarzy Compact"/>
    <s v="Kosmetyki"/>
    <x v="9"/>
    <n v="19"/>
    <n v="67.540000000000006"/>
    <n v="1283.2600000000002"/>
  </r>
  <r>
    <x v="469"/>
    <s v="Maseczka do twarzy Compact"/>
    <s v="Kosmetyki"/>
    <x v="10"/>
    <n v="5"/>
    <n v="66.09"/>
    <n v="330.45000000000005"/>
  </r>
  <r>
    <x v="469"/>
    <s v="Maseczka do twarzy Compact"/>
    <s v="Kosmetyki"/>
    <x v="11"/>
    <n v="1"/>
    <n v="63.89"/>
    <n v="63.89"/>
  </r>
  <r>
    <x v="469"/>
    <s v="Maseczka do twarzy Compact"/>
    <s v="Kosmetyki"/>
    <x v="12"/>
    <n v="4"/>
    <n v="65.3"/>
    <n v="261.2"/>
  </r>
  <r>
    <x v="469"/>
    <s v="Maseczka do twarzy Compact"/>
    <s v="Kosmetyki"/>
    <x v="13"/>
    <n v="13"/>
    <n v="66.599999999999994"/>
    <n v="865.8"/>
  </r>
  <r>
    <x v="469"/>
    <s v="Maseczka do twarzy Compact"/>
    <s v="Kosmetyki"/>
    <x v="14"/>
    <n v="24"/>
    <n v="65.61"/>
    <n v="1574.6399999999999"/>
  </r>
  <r>
    <x v="469"/>
    <s v="Maseczka do twarzy Compact"/>
    <s v="Kosmetyki"/>
    <x v="15"/>
    <n v="33"/>
    <n v="63.4"/>
    <n v="2092.1999999999998"/>
  </r>
  <r>
    <x v="469"/>
    <s v="Maseczka do twarzy Compact"/>
    <s v="Kosmetyki"/>
    <x v="16"/>
    <n v="72"/>
    <n v="65.08"/>
    <n v="4685.76"/>
  </r>
  <r>
    <x v="469"/>
    <s v="Maseczka do twarzy Compact"/>
    <s v="Kosmetyki"/>
    <x v="17"/>
    <n v="57"/>
    <n v="65.25"/>
    <n v="3719.25"/>
  </r>
  <r>
    <x v="469"/>
    <s v="Maseczka do twarzy Compact"/>
    <s v="Kosmetyki"/>
    <x v="18"/>
    <n v="48"/>
    <n v="63.93"/>
    <n v="3068.64"/>
  </r>
  <r>
    <x v="469"/>
    <s v="Maseczka do twarzy Compact"/>
    <s v="Kosmetyki"/>
    <x v="19"/>
    <n v="53"/>
    <n v="64.77"/>
    <n v="3432.81"/>
  </r>
  <r>
    <x v="469"/>
    <s v="Maseczka do twarzy Compact"/>
    <s v="Kosmetyki"/>
    <x v="20"/>
    <n v="39"/>
    <n v="62.21"/>
    <n v="2426.19"/>
  </r>
  <r>
    <x v="469"/>
    <s v="Maseczka do twarzy Compact"/>
    <s v="Kosmetyki"/>
    <x v="21"/>
    <n v="13"/>
    <n v="67.09"/>
    <n v="872.17000000000007"/>
  </r>
  <r>
    <x v="469"/>
    <s v="Maseczka do twarzy Compact"/>
    <s v="Kosmetyki"/>
    <x v="22"/>
    <n v="5"/>
    <n v="61.8"/>
    <n v="309"/>
  </r>
  <r>
    <x v="469"/>
    <s v="Maseczka do twarzy Compact"/>
    <s v="Kosmetyki"/>
    <x v="23"/>
    <n v="1"/>
    <n v="66.8"/>
    <n v="66.8"/>
  </r>
  <r>
    <x v="470"/>
    <s v="Suszarka do włosów Premium"/>
    <s v="AGD"/>
    <x v="0"/>
    <n v="8"/>
    <n v="464.37"/>
    <n v="3714.96"/>
  </r>
  <r>
    <x v="470"/>
    <s v="Suszarka do włosów Premium"/>
    <s v="AGD"/>
    <x v="1"/>
    <n v="17"/>
    <n v="445.58"/>
    <n v="7574.86"/>
  </r>
  <r>
    <x v="470"/>
    <s v="Suszarka do włosów Premium"/>
    <s v="AGD"/>
    <x v="2"/>
    <n v="20"/>
    <n v="454.13"/>
    <n v="9082.6"/>
  </r>
  <r>
    <x v="470"/>
    <s v="Suszarka do włosów Premium"/>
    <s v="AGD"/>
    <x v="3"/>
    <n v="58"/>
    <n v="432.67"/>
    <n v="25094.86"/>
  </r>
  <r>
    <x v="470"/>
    <s v="Suszarka do włosów Premium"/>
    <s v="AGD"/>
    <x v="4"/>
    <n v="42"/>
    <n v="424.94"/>
    <n v="17847.48"/>
  </r>
  <r>
    <x v="470"/>
    <s v="Suszarka do włosów Premium"/>
    <s v="AGD"/>
    <x v="5"/>
    <n v="21"/>
    <n v="428.74"/>
    <n v="9003.5400000000009"/>
  </r>
  <r>
    <x v="470"/>
    <s v="Suszarka do włosów Premium"/>
    <s v="AGD"/>
    <x v="6"/>
    <n v="37"/>
    <n v="440.92"/>
    <n v="16314.04"/>
  </r>
  <r>
    <x v="470"/>
    <s v="Suszarka do włosów Premium"/>
    <s v="AGD"/>
    <x v="7"/>
    <n v="28"/>
    <n v="434.42"/>
    <n v="12163.76"/>
  </r>
  <r>
    <x v="470"/>
    <s v="Suszarka do włosów Premium"/>
    <s v="AGD"/>
    <x v="8"/>
    <n v="22"/>
    <n v="461.67"/>
    <n v="10156.74"/>
  </r>
  <r>
    <x v="470"/>
    <s v="Suszarka do włosów Premium"/>
    <s v="AGD"/>
    <x v="9"/>
    <n v="13"/>
    <n v="439.69"/>
    <n v="5715.97"/>
  </r>
  <r>
    <x v="470"/>
    <s v="Suszarka do włosów Premium"/>
    <s v="AGD"/>
    <x v="10"/>
    <n v="3"/>
    <n v="456.87"/>
    <n v="1370.6100000000001"/>
  </r>
  <r>
    <x v="470"/>
    <s v="Suszarka do włosów Premium"/>
    <s v="AGD"/>
    <x v="11"/>
    <n v="3"/>
    <n v="464.82"/>
    <n v="1394.46"/>
  </r>
  <r>
    <x v="470"/>
    <s v="Suszarka do włosów Premium"/>
    <s v="AGD"/>
    <x v="12"/>
    <n v="9"/>
    <n v="443.56"/>
    <n v="3992.04"/>
  </r>
  <r>
    <x v="470"/>
    <s v="Suszarka do włosów Premium"/>
    <s v="AGD"/>
    <x v="13"/>
    <n v="23"/>
    <n v="431.91"/>
    <n v="9933.93"/>
  </r>
  <r>
    <x v="470"/>
    <s v="Suszarka do włosów Premium"/>
    <s v="AGD"/>
    <x v="14"/>
    <n v="27"/>
    <n v="458.07"/>
    <n v="12367.89"/>
  </r>
  <r>
    <x v="470"/>
    <s v="Suszarka do włosów Premium"/>
    <s v="AGD"/>
    <x v="15"/>
    <n v="48"/>
    <n v="447.07"/>
    <n v="21459.360000000001"/>
  </r>
  <r>
    <x v="470"/>
    <s v="Suszarka do włosów Premium"/>
    <s v="AGD"/>
    <x v="16"/>
    <n v="30"/>
    <n v="462.49"/>
    <n v="13874.7"/>
  </r>
  <r>
    <x v="470"/>
    <s v="Suszarka do włosów Premium"/>
    <s v="AGD"/>
    <x v="17"/>
    <n v="64"/>
    <n v="440.94"/>
    <n v="28220.16"/>
  </r>
  <r>
    <x v="470"/>
    <s v="Suszarka do włosów Premium"/>
    <s v="AGD"/>
    <x v="18"/>
    <n v="57"/>
    <n v="430.6"/>
    <n v="24544.2"/>
  </r>
  <r>
    <x v="470"/>
    <s v="Suszarka do włosów Premium"/>
    <s v="AGD"/>
    <x v="19"/>
    <n v="33"/>
    <n v="462.78"/>
    <n v="15271.74"/>
  </r>
  <r>
    <x v="470"/>
    <s v="Suszarka do włosów Premium"/>
    <s v="AGD"/>
    <x v="20"/>
    <n v="25"/>
    <n v="434.03"/>
    <n v="10850.75"/>
  </r>
  <r>
    <x v="470"/>
    <s v="Suszarka do włosów Premium"/>
    <s v="AGD"/>
    <x v="21"/>
    <n v="8"/>
    <n v="425.51"/>
    <n v="3404.08"/>
  </r>
  <r>
    <x v="470"/>
    <s v="Suszarka do włosów Premium"/>
    <s v="AGD"/>
    <x v="22"/>
    <n v="6"/>
    <n v="426.1"/>
    <n v="2556.6000000000004"/>
  </r>
  <r>
    <x v="470"/>
    <s v="Suszarka do włosów Premium"/>
    <s v="AGD"/>
    <x v="23"/>
    <n v="2"/>
    <n v="434.01"/>
    <n v="868.02"/>
  </r>
  <r>
    <x v="471"/>
    <s v="Osłona przeciwsłoneczna Advanced"/>
    <s v="Motoryzacja"/>
    <x v="0"/>
    <n v="9"/>
    <n v="208.77"/>
    <n v="1878.93"/>
  </r>
  <r>
    <x v="471"/>
    <s v="Osłona przeciwsłoneczna Advanced"/>
    <s v="Motoryzacja"/>
    <x v="1"/>
    <n v="8"/>
    <n v="211.88"/>
    <n v="1695.04"/>
  </r>
  <r>
    <x v="471"/>
    <s v="Osłona przeciwsłoneczna Advanced"/>
    <s v="Motoryzacja"/>
    <x v="2"/>
    <n v="7"/>
    <n v="213.27"/>
    <n v="1492.89"/>
  </r>
  <r>
    <x v="471"/>
    <s v="Osłona przeciwsłoneczna Advanced"/>
    <s v="Motoryzacja"/>
    <x v="3"/>
    <n v="9"/>
    <n v="202.96"/>
    <n v="1826.64"/>
  </r>
  <r>
    <x v="471"/>
    <s v="Osłona przeciwsłoneczna Advanced"/>
    <s v="Motoryzacja"/>
    <x v="4"/>
    <n v="9"/>
    <n v="211.68"/>
    <n v="1905.1200000000001"/>
  </r>
  <r>
    <x v="471"/>
    <s v="Osłona przeciwsłoneczna Advanced"/>
    <s v="Motoryzacja"/>
    <x v="5"/>
    <n v="9"/>
    <n v="213.18"/>
    <n v="1918.6200000000001"/>
  </r>
  <r>
    <x v="471"/>
    <s v="Osłona przeciwsłoneczna Advanced"/>
    <s v="Motoryzacja"/>
    <x v="6"/>
    <n v="8"/>
    <n v="207.06"/>
    <n v="1656.48"/>
  </r>
  <r>
    <x v="471"/>
    <s v="Osłona przeciwsłoneczna Advanced"/>
    <s v="Motoryzacja"/>
    <x v="7"/>
    <n v="8"/>
    <n v="201.67"/>
    <n v="1613.36"/>
  </r>
  <r>
    <x v="471"/>
    <s v="Osłona przeciwsłoneczna Advanced"/>
    <s v="Motoryzacja"/>
    <x v="8"/>
    <n v="9"/>
    <n v="208.26"/>
    <n v="1874.34"/>
  </r>
  <r>
    <x v="471"/>
    <s v="Osłona przeciwsłoneczna Advanced"/>
    <s v="Motoryzacja"/>
    <x v="9"/>
    <n v="10"/>
    <n v="202.94"/>
    <n v="2029.4"/>
  </r>
  <r>
    <x v="471"/>
    <s v="Osłona przeciwsłoneczna Advanced"/>
    <s v="Motoryzacja"/>
    <x v="10"/>
    <n v="11"/>
    <n v="207.88"/>
    <n v="2286.6799999999998"/>
  </r>
  <r>
    <x v="471"/>
    <s v="Osłona przeciwsłoneczna Advanced"/>
    <s v="Motoryzacja"/>
    <x v="11"/>
    <n v="10"/>
    <n v="194.36"/>
    <n v="1943.6000000000001"/>
  </r>
  <r>
    <x v="471"/>
    <s v="Osłona przeciwsłoneczna Advanced"/>
    <s v="Motoryzacja"/>
    <x v="12"/>
    <n v="11"/>
    <n v="208.43"/>
    <n v="2292.73"/>
  </r>
  <r>
    <x v="471"/>
    <s v="Osłona przeciwsłoneczna Advanced"/>
    <s v="Motoryzacja"/>
    <x v="13"/>
    <n v="12"/>
    <n v="208.4"/>
    <n v="2500.8000000000002"/>
  </r>
  <r>
    <x v="471"/>
    <s v="Osłona przeciwsłoneczna Advanced"/>
    <s v="Motoryzacja"/>
    <x v="14"/>
    <n v="11"/>
    <n v="198.47"/>
    <n v="2183.17"/>
  </r>
  <r>
    <x v="471"/>
    <s v="Osłona przeciwsłoneczna Advanced"/>
    <s v="Motoryzacja"/>
    <x v="15"/>
    <n v="11"/>
    <n v="213.27"/>
    <n v="2345.9700000000003"/>
  </r>
  <r>
    <x v="471"/>
    <s v="Osłona przeciwsłoneczna Advanced"/>
    <s v="Motoryzacja"/>
    <x v="16"/>
    <n v="10"/>
    <n v="207.18"/>
    <n v="2071.8000000000002"/>
  </r>
  <r>
    <x v="471"/>
    <s v="Osłona przeciwsłoneczna Advanced"/>
    <s v="Motoryzacja"/>
    <x v="17"/>
    <n v="10"/>
    <n v="209.41"/>
    <n v="2094.1"/>
  </r>
  <r>
    <x v="471"/>
    <s v="Osłona przeciwsłoneczna Advanced"/>
    <s v="Motoryzacja"/>
    <x v="18"/>
    <n v="10"/>
    <n v="207.77"/>
    <n v="2077.7000000000003"/>
  </r>
  <r>
    <x v="471"/>
    <s v="Osłona przeciwsłoneczna Advanced"/>
    <s v="Motoryzacja"/>
    <x v="19"/>
    <n v="11"/>
    <n v="196.86"/>
    <n v="2165.46"/>
  </r>
  <r>
    <x v="471"/>
    <s v="Osłona przeciwsłoneczna Advanced"/>
    <s v="Motoryzacja"/>
    <x v="20"/>
    <n v="11"/>
    <n v="213.3"/>
    <n v="2346.3000000000002"/>
  </r>
  <r>
    <x v="471"/>
    <s v="Osłona przeciwsłoneczna Advanced"/>
    <s v="Motoryzacja"/>
    <x v="21"/>
    <n v="11"/>
    <n v="200.02"/>
    <n v="2200.2200000000003"/>
  </r>
  <r>
    <x v="471"/>
    <s v="Osłona przeciwsłoneczna Advanced"/>
    <s v="Motoryzacja"/>
    <x v="22"/>
    <n v="12"/>
    <n v="211.71"/>
    <n v="2540.52"/>
  </r>
  <r>
    <x v="471"/>
    <s v="Osłona przeciwsłoneczna Advanced"/>
    <s v="Motoryzacja"/>
    <x v="23"/>
    <n v="13"/>
    <n v="208.99"/>
    <n v="2716.87"/>
  </r>
  <r>
    <x v="472"/>
    <s v="Koszulka bawełniana Pro"/>
    <s v="Odzież"/>
    <x v="0"/>
    <n v="40"/>
    <n v="166.36"/>
    <n v="6654.4000000000005"/>
  </r>
  <r>
    <x v="472"/>
    <s v="Koszulka bawełniana Pro"/>
    <s v="Odzież"/>
    <x v="1"/>
    <n v="20"/>
    <n v="173.9"/>
    <n v="3478"/>
  </r>
  <r>
    <x v="472"/>
    <s v="Koszulka bawełniana Pro"/>
    <s v="Odzież"/>
    <x v="2"/>
    <n v="6"/>
    <n v="176.24"/>
    <n v="1057.44"/>
  </r>
  <r>
    <x v="472"/>
    <s v="Koszulka bawełniana Pro"/>
    <s v="Odzież"/>
    <x v="3"/>
    <n v="1"/>
    <n v="165.91"/>
    <n v="165.91"/>
  </r>
  <r>
    <x v="472"/>
    <s v="Koszulka bawełniana Pro"/>
    <s v="Odzież"/>
    <x v="4"/>
    <n v="6"/>
    <n v="171.06"/>
    <n v="1026.3600000000001"/>
  </r>
  <r>
    <x v="472"/>
    <s v="Koszulka bawełniana Pro"/>
    <s v="Odzież"/>
    <x v="5"/>
    <n v="14"/>
    <n v="172.35"/>
    <n v="2412.9"/>
  </r>
  <r>
    <x v="472"/>
    <s v="Koszulka bawełniana Pro"/>
    <s v="Odzież"/>
    <x v="6"/>
    <n v="36"/>
    <n v="181.39"/>
    <n v="6530.0399999999991"/>
  </r>
  <r>
    <x v="472"/>
    <s v="Koszulka bawełniana Pro"/>
    <s v="Odzież"/>
    <x v="7"/>
    <n v="32"/>
    <n v="170.3"/>
    <n v="5449.6"/>
  </r>
  <r>
    <x v="472"/>
    <s v="Koszulka bawełniana Pro"/>
    <s v="Odzież"/>
    <x v="8"/>
    <n v="49"/>
    <n v="166.48"/>
    <n v="8157.5199999999995"/>
  </r>
  <r>
    <x v="472"/>
    <s v="Koszulka bawełniana Pro"/>
    <s v="Odzież"/>
    <x v="9"/>
    <n v="82"/>
    <n v="181.41"/>
    <n v="14875.619999999999"/>
  </r>
  <r>
    <x v="472"/>
    <s v="Koszulka bawełniana Pro"/>
    <s v="Odzież"/>
    <x v="10"/>
    <n v="67"/>
    <n v="180.28"/>
    <n v="12078.76"/>
  </r>
  <r>
    <x v="472"/>
    <s v="Koszulka bawełniana Pro"/>
    <s v="Odzież"/>
    <x v="11"/>
    <n v="45"/>
    <n v="173.1"/>
    <n v="7789.5"/>
  </r>
  <r>
    <x v="472"/>
    <s v="Koszulka bawełniana Pro"/>
    <s v="Odzież"/>
    <x v="12"/>
    <n v="31"/>
    <n v="175.7"/>
    <n v="5446.7"/>
  </r>
  <r>
    <x v="472"/>
    <s v="Koszulka bawełniana Pro"/>
    <s v="Odzież"/>
    <x v="13"/>
    <n v="16"/>
    <n v="172.59"/>
    <n v="2761.44"/>
  </r>
  <r>
    <x v="472"/>
    <s v="Koszulka bawełniana Pro"/>
    <s v="Odzież"/>
    <x v="14"/>
    <n v="7"/>
    <n v="179.58"/>
    <n v="1257.0600000000002"/>
  </r>
  <r>
    <x v="472"/>
    <s v="Koszulka bawełniana Pro"/>
    <s v="Odzież"/>
    <x v="15"/>
    <n v="1"/>
    <n v="168.57"/>
    <n v="168.57"/>
  </r>
  <r>
    <x v="472"/>
    <s v="Koszulka bawełniana Pro"/>
    <s v="Odzież"/>
    <x v="16"/>
    <n v="6"/>
    <n v="179.07"/>
    <n v="1074.42"/>
  </r>
  <r>
    <x v="472"/>
    <s v="Koszulka bawełniana Pro"/>
    <s v="Odzież"/>
    <x v="17"/>
    <n v="21"/>
    <n v="171.09"/>
    <n v="3592.89"/>
  </r>
  <r>
    <x v="472"/>
    <s v="Koszulka bawełniana Pro"/>
    <s v="Odzież"/>
    <x v="18"/>
    <n v="28"/>
    <n v="174.65"/>
    <n v="4890.2"/>
  </r>
  <r>
    <x v="472"/>
    <s v="Koszulka bawełniana Pro"/>
    <s v="Odzież"/>
    <x v="19"/>
    <n v="52"/>
    <n v="175.74"/>
    <n v="9138.48"/>
  </r>
  <r>
    <x v="472"/>
    <s v="Koszulka bawełniana Pro"/>
    <s v="Odzież"/>
    <x v="20"/>
    <n v="57"/>
    <n v="180.27"/>
    <n v="10275.390000000001"/>
  </r>
  <r>
    <x v="472"/>
    <s v="Koszulka bawełniana Pro"/>
    <s v="Odzież"/>
    <x v="21"/>
    <n v="73"/>
    <n v="172.7"/>
    <n v="12607.099999999999"/>
  </r>
  <r>
    <x v="472"/>
    <s v="Koszulka bawełniana Pro"/>
    <s v="Odzież"/>
    <x v="22"/>
    <n v="75"/>
    <n v="169.62"/>
    <n v="12721.5"/>
  </r>
  <r>
    <x v="472"/>
    <s v="Koszulka bawełniana Pro"/>
    <s v="Odzież"/>
    <x v="23"/>
    <n v="69"/>
    <n v="172.59"/>
    <n v="11908.710000000001"/>
  </r>
  <r>
    <x v="473"/>
    <s v="Kalkulator naukowy Compact"/>
    <s v="Artykuły biurowe"/>
    <x v="0"/>
    <n v="0"/>
    <n v="11.6"/>
    <n v="0"/>
  </r>
  <r>
    <x v="473"/>
    <s v="Kalkulator naukowy Compact"/>
    <s v="Artykuły biurowe"/>
    <x v="1"/>
    <n v="0"/>
    <n v="11.74"/>
    <n v="0"/>
  </r>
  <r>
    <x v="473"/>
    <s v="Kalkulator naukowy Compact"/>
    <s v="Artykuły biurowe"/>
    <x v="2"/>
    <n v="40"/>
    <n v="10.96"/>
    <n v="438.40000000000003"/>
  </r>
  <r>
    <x v="473"/>
    <s v="Kalkulator naukowy Compact"/>
    <s v="Artykuły biurowe"/>
    <x v="3"/>
    <n v="28"/>
    <n v="11.04"/>
    <n v="309.12"/>
  </r>
  <r>
    <x v="473"/>
    <s v="Kalkulator naukowy Compact"/>
    <s v="Artykuły biurowe"/>
    <x v="4"/>
    <n v="14"/>
    <n v="10.98"/>
    <n v="153.72"/>
  </r>
  <r>
    <x v="473"/>
    <s v="Kalkulator naukowy Compact"/>
    <s v="Artykuły biurowe"/>
    <x v="5"/>
    <n v="0"/>
    <n v="11.99"/>
    <n v="0"/>
  </r>
  <r>
    <x v="473"/>
    <s v="Kalkulator naukowy Compact"/>
    <s v="Artykuły biurowe"/>
    <x v="6"/>
    <n v="0"/>
    <n v="11.93"/>
    <n v="0"/>
  </r>
  <r>
    <x v="473"/>
    <s v="Kalkulator naukowy Compact"/>
    <s v="Artykuły biurowe"/>
    <x v="7"/>
    <n v="28"/>
    <n v="11.87"/>
    <n v="332.35999999999996"/>
  </r>
  <r>
    <x v="473"/>
    <s v="Kalkulator naukowy Compact"/>
    <s v="Artykuły biurowe"/>
    <x v="8"/>
    <n v="0"/>
    <n v="11.91"/>
    <n v="0"/>
  </r>
  <r>
    <x v="473"/>
    <s v="Kalkulator naukowy Compact"/>
    <s v="Artykuły biurowe"/>
    <x v="9"/>
    <n v="37"/>
    <n v="11.38"/>
    <n v="421.06"/>
  </r>
  <r>
    <x v="473"/>
    <s v="Kalkulator naukowy Compact"/>
    <s v="Artykuły biurowe"/>
    <x v="10"/>
    <n v="66"/>
    <n v="11.73"/>
    <n v="774.18000000000006"/>
  </r>
  <r>
    <x v="473"/>
    <s v="Kalkulator naukowy Compact"/>
    <s v="Artykuły biurowe"/>
    <x v="11"/>
    <n v="1"/>
    <n v="11.15"/>
    <n v="11.15"/>
  </r>
  <r>
    <x v="473"/>
    <s v="Kalkulator naukowy Compact"/>
    <s v="Artykuły biurowe"/>
    <x v="12"/>
    <n v="54"/>
    <n v="11.02"/>
    <n v="595.07999999999993"/>
  </r>
  <r>
    <x v="473"/>
    <s v="Kalkulator naukowy Compact"/>
    <s v="Artykuły biurowe"/>
    <x v="13"/>
    <n v="0"/>
    <n v="11.67"/>
    <n v="0"/>
  </r>
  <r>
    <x v="473"/>
    <s v="Kalkulator naukowy Compact"/>
    <s v="Artykuły biurowe"/>
    <x v="14"/>
    <n v="43"/>
    <n v="11.78"/>
    <n v="506.53999999999996"/>
  </r>
  <r>
    <x v="473"/>
    <s v="Kalkulator naukowy Compact"/>
    <s v="Artykuły biurowe"/>
    <x v="15"/>
    <n v="0"/>
    <n v="11.21"/>
    <n v="0"/>
  </r>
  <r>
    <x v="473"/>
    <s v="Kalkulator naukowy Compact"/>
    <s v="Artykuły biurowe"/>
    <x v="16"/>
    <n v="5"/>
    <n v="11.86"/>
    <n v="59.3"/>
  </r>
  <r>
    <x v="473"/>
    <s v="Kalkulator naukowy Compact"/>
    <s v="Artykuły biurowe"/>
    <x v="17"/>
    <n v="0"/>
    <n v="11.07"/>
    <n v="0"/>
  </r>
  <r>
    <x v="473"/>
    <s v="Kalkulator naukowy Compact"/>
    <s v="Artykuły biurowe"/>
    <x v="18"/>
    <n v="0"/>
    <n v="11.67"/>
    <n v="0"/>
  </r>
  <r>
    <x v="473"/>
    <s v="Kalkulator naukowy Compact"/>
    <s v="Artykuły biurowe"/>
    <x v="19"/>
    <n v="12"/>
    <n v="11.59"/>
    <n v="139.07999999999998"/>
  </r>
  <r>
    <x v="473"/>
    <s v="Kalkulator naukowy Compact"/>
    <s v="Artykuły biurowe"/>
    <x v="20"/>
    <n v="22"/>
    <n v="10.93"/>
    <n v="240.45999999999998"/>
  </r>
  <r>
    <x v="473"/>
    <s v="Kalkulator naukowy Compact"/>
    <s v="Artykuły biurowe"/>
    <x v="21"/>
    <n v="0"/>
    <n v="11.36"/>
    <n v="0"/>
  </r>
  <r>
    <x v="473"/>
    <s v="Kalkulator naukowy Compact"/>
    <s v="Artykuły biurowe"/>
    <x v="22"/>
    <n v="22"/>
    <n v="11.24"/>
    <n v="247.28"/>
  </r>
  <r>
    <x v="473"/>
    <s v="Kalkulator naukowy Compact"/>
    <s v="Artykuły biurowe"/>
    <x v="23"/>
    <n v="33"/>
    <n v="11.5"/>
    <n v="379.5"/>
  </r>
  <r>
    <x v="474"/>
    <s v="Kabel USB-C"/>
    <s v="Elektronika"/>
    <x v="0"/>
    <n v="8"/>
    <n v="338.33"/>
    <n v="2706.64"/>
  </r>
  <r>
    <x v="474"/>
    <s v="Kabel USB-C"/>
    <s v="Elektronika"/>
    <x v="1"/>
    <n v="8"/>
    <n v="345.47"/>
    <n v="2763.76"/>
  </r>
  <r>
    <x v="474"/>
    <s v="Kabel USB-C"/>
    <s v="Elektronika"/>
    <x v="2"/>
    <n v="9"/>
    <n v="327.86"/>
    <n v="2950.7400000000002"/>
  </r>
  <r>
    <x v="474"/>
    <s v="Kabel USB-C"/>
    <s v="Elektronika"/>
    <x v="3"/>
    <n v="8"/>
    <n v="346.52"/>
    <n v="2772.16"/>
  </r>
  <r>
    <x v="474"/>
    <s v="Kabel USB-C"/>
    <s v="Elektronika"/>
    <x v="4"/>
    <n v="10"/>
    <n v="354.08"/>
    <n v="3540.7999999999997"/>
  </r>
  <r>
    <x v="474"/>
    <s v="Kabel USB-C"/>
    <s v="Elektronika"/>
    <x v="5"/>
    <n v="10"/>
    <n v="340.9"/>
    <n v="3409"/>
  </r>
  <r>
    <x v="474"/>
    <s v="Kabel USB-C"/>
    <s v="Elektronika"/>
    <x v="6"/>
    <n v="10"/>
    <n v="333.87"/>
    <n v="3338.7"/>
  </r>
  <r>
    <x v="474"/>
    <s v="Kabel USB-C"/>
    <s v="Elektronika"/>
    <x v="7"/>
    <n v="9"/>
    <n v="342.44"/>
    <n v="3081.96"/>
  </r>
  <r>
    <x v="474"/>
    <s v="Kabel USB-C"/>
    <s v="Elektronika"/>
    <x v="8"/>
    <n v="8"/>
    <n v="337.93"/>
    <n v="2703.44"/>
  </r>
  <r>
    <x v="474"/>
    <s v="Kabel USB-C"/>
    <s v="Elektronika"/>
    <x v="9"/>
    <n v="10"/>
    <n v="323.68"/>
    <n v="3236.8"/>
  </r>
  <r>
    <x v="474"/>
    <s v="Kabel USB-C"/>
    <s v="Elektronika"/>
    <x v="10"/>
    <n v="9"/>
    <n v="355.13"/>
    <n v="3196.17"/>
  </r>
  <r>
    <x v="474"/>
    <s v="Kabel USB-C"/>
    <s v="Elektronika"/>
    <x v="11"/>
    <n v="8"/>
    <n v="342.3"/>
    <n v="2738.4"/>
  </r>
  <r>
    <x v="474"/>
    <s v="Kabel USB-C"/>
    <s v="Elektronika"/>
    <x v="12"/>
    <n v="8"/>
    <n v="333.39"/>
    <n v="2667.12"/>
  </r>
  <r>
    <x v="474"/>
    <s v="Kabel USB-C"/>
    <s v="Elektronika"/>
    <x v="13"/>
    <n v="6"/>
    <n v="325.23"/>
    <n v="1951.38"/>
  </r>
  <r>
    <x v="474"/>
    <s v="Kabel USB-C"/>
    <s v="Elektronika"/>
    <x v="14"/>
    <n v="9"/>
    <n v="348.06"/>
    <n v="3132.54"/>
  </r>
  <r>
    <x v="474"/>
    <s v="Kabel USB-C"/>
    <s v="Elektronika"/>
    <x v="15"/>
    <n v="10"/>
    <n v="330.97"/>
    <n v="3309.7000000000003"/>
  </r>
  <r>
    <x v="474"/>
    <s v="Kabel USB-C"/>
    <s v="Elektronika"/>
    <x v="16"/>
    <n v="10"/>
    <n v="333.72"/>
    <n v="3337.2000000000003"/>
  </r>
  <r>
    <x v="474"/>
    <s v="Kabel USB-C"/>
    <s v="Elektronika"/>
    <x v="17"/>
    <n v="10"/>
    <n v="348.43"/>
    <n v="3484.3"/>
  </r>
  <r>
    <x v="474"/>
    <s v="Kabel USB-C"/>
    <s v="Elektronika"/>
    <x v="18"/>
    <n v="10"/>
    <n v="346.55"/>
    <n v="3465.5"/>
  </r>
  <r>
    <x v="474"/>
    <s v="Kabel USB-C"/>
    <s v="Elektronika"/>
    <x v="19"/>
    <n v="12"/>
    <n v="329.9"/>
    <n v="3958.7999999999997"/>
  </r>
  <r>
    <x v="474"/>
    <s v="Kabel USB-C"/>
    <s v="Elektronika"/>
    <x v="20"/>
    <n v="9"/>
    <n v="356.49"/>
    <n v="3208.41"/>
  </r>
  <r>
    <x v="474"/>
    <s v="Kabel USB-C"/>
    <s v="Elektronika"/>
    <x v="21"/>
    <n v="9"/>
    <n v="349.29"/>
    <n v="3143.61"/>
  </r>
  <r>
    <x v="474"/>
    <s v="Kabel USB-C"/>
    <s v="Elektronika"/>
    <x v="22"/>
    <n v="10"/>
    <n v="323.52999999999997"/>
    <n v="3235.2999999999997"/>
  </r>
  <r>
    <x v="474"/>
    <s v="Kabel USB-C"/>
    <s v="Elektronika"/>
    <x v="23"/>
    <n v="9"/>
    <n v="343.8"/>
    <n v="3094.2000000000003"/>
  </r>
  <r>
    <x v="475"/>
    <s v="Kosiarka elektryczna Pro"/>
    <s v="Ogród"/>
    <x v="0"/>
    <n v="14"/>
    <n v="587.9"/>
    <n v="8230.6"/>
  </r>
  <r>
    <x v="475"/>
    <s v="Kosiarka elektryczna Pro"/>
    <s v="Ogród"/>
    <x v="1"/>
    <n v="15"/>
    <n v="593.51"/>
    <n v="8902.65"/>
  </r>
  <r>
    <x v="475"/>
    <s v="Kosiarka elektryczna Pro"/>
    <s v="Ogród"/>
    <x v="2"/>
    <n v="14"/>
    <n v="581.07000000000005"/>
    <n v="8134.9800000000005"/>
  </r>
  <r>
    <x v="475"/>
    <s v="Kosiarka elektryczna Pro"/>
    <s v="Ogród"/>
    <x v="3"/>
    <n v="16"/>
    <n v="602.67999999999995"/>
    <n v="9642.8799999999992"/>
  </r>
  <r>
    <x v="475"/>
    <s v="Kosiarka elektryczna Pro"/>
    <s v="Ogród"/>
    <x v="4"/>
    <n v="19"/>
    <n v="563.76"/>
    <n v="10711.44"/>
  </r>
  <r>
    <x v="475"/>
    <s v="Kosiarka elektryczna Pro"/>
    <s v="Ogród"/>
    <x v="5"/>
    <n v="18"/>
    <n v="568.25"/>
    <n v="10228.5"/>
  </r>
  <r>
    <x v="475"/>
    <s v="Kosiarka elektryczna Pro"/>
    <s v="Ogród"/>
    <x v="6"/>
    <n v="20"/>
    <n v="601.73"/>
    <n v="12034.6"/>
  </r>
  <r>
    <x v="475"/>
    <s v="Kosiarka elektryczna Pro"/>
    <s v="Ogród"/>
    <x v="7"/>
    <n v="18"/>
    <n v="590.07000000000005"/>
    <n v="10621.26"/>
  </r>
  <r>
    <x v="475"/>
    <s v="Kosiarka elektryczna Pro"/>
    <s v="Ogród"/>
    <x v="8"/>
    <n v="20"/>
    <n v="554.05999999999995"/>
    <n v="11081.199999999999"/>
  </r>
  <r>
    <x v="475"/>
    <s v="Kosiarka elektryczna Pro"/>
    <s v="Ogród"/>
    <x v="9"/>
    <n v="17"/>
    <n v="599.71"/>
    <n v="10195.07"/>
  </r>
  <r>
    <x v="475"/>
    <s v="Kosiarka elektryczna Pro"/>
    <s v="Ogród"/>
    <x v="10"/>
    <n v="20"/>
    <n v="609.44000000000005"/>
    <n v="12188.800000000001"/>
  </r>
  <r>
    <x v="475"/>
    <s v="Kosiarka elektryczna Pro"/>
    <s v="Ogród"/>
    <x v="11"/>
    <n v="20"/>
    <n v="572.1"/>
    <n v="11442"/>
  </r>
  <r>
    <x v="475"/>
    <s v="Kosiarka elektryczna Pro"/>
    <s v="Ogród"/>
    <x v="12"/>
    <n v="16"/>
    <n v="603.96"/>
    <n v="9663.36"/>
  </r>
  <r>
    <x v="475"/>
    <s v="Kosiarka elektryczna Pro"/>
    <s v="Ogród"/>
    <x v="13"/>
    <n v="20"/>
    <n v="597.04999999999995"/>
    <n v="11941"/>
  </r>
  <r>
    <x v="475"/>
    <s v="Kosiarka elektryczna Pro"/>
    <s v="Ogród"/>
    <x v="14"/>
    <n v="19"/>
    <n v="579.66"/>
    <n v="11013.539999999999"/>
  </r>
  <r>
    <x v="475"/>
    <s v="Kosiarka elektryczna Pro"/>
    <s v="Ogród"/>
    <x v="15"/>
    <n v="20"/>
    <n v="573.70000000000005"/>
    <n v="11474"/>
  </r>
  <r>
    <x v="475"/>
    <s v="Kosiarka elektryczna Pro"/>
    <s v="Ogród"/>
    <x v="16"/>
    <n v="20"/>
    <n v="557.9"/>
    <n v="11158"/>
  </r>
  <r>
    <x v="475"/>
    <s v="Kosiarka elektryczna Pro"/>
    <s v="Ogród"/>
    <x v="17"/>
    <n v="25"/>
    <n v="553.57000000000005"/>
    <n v="13839.250000000002"/>
  </r>
  <r>
    <x v="475"/>
    <s v="Kosiarka elektryczna Pro"/>
    <s v="Ogród"/>
    <x v="18"/>
    <n v="26"/>
    <n v="587.22"/>
    <n v="15267.720000000001"/>
  </r>
  <r>
    <x v="475"/>
    <s v="Kosiarka elektryczna Pro"/>
    <s v="Ogród"/>
    <x v="19"/>
    <n v="23"/>
    <n v="560.23"/>
    <n v="12885.29"/>
  </r>
  <r>
    <x v="475"/>
    <s v="Kosiarka elektryczna Pro"/>
    <s v="Ogród"/>
    <x v="20"/>
    <n v="25"/>
    <n v="560.22"/>
    <n v="14005.5"/>
  </r>
  <r>
    <x v="475"/>
    <s v="Kosiarka elektryczna Pro"/>
    <s v="Ogród"/>
    <x v="21"/>
    <n v="21"/>
    <n v="594.28"/>
    <n v="12479.88"/>
  </r>
  <r>
    <x v="475"/>
    <s v="Kosiarka elektryczna Pro"/>
    <s v="Ogród"/>
    <x v="22"/>
    <n v="25"/>
    <n v="600.6"/>
    <n v="15015"/>
  </r>
  <r>
    <x v="475"/>
    <s v="Kosiarka elektryczna Pro"/>
    <s v="Ogród"/>
    <x v="23"/>
    <n v="20"/>
    <n v="580.21"/>
    <n v="11604.2"/>
  </r>
  <r>
    <x v="476"/>
    <s v="Młotek stolarski Pro"/>
    <s v="Narzędzia"/>
    <x v="0"/>
    <n v="6"/>
    <n v="145.02000000000001"/>
    <n v="870.12000000000012"/>
  </r>
  <r>
    <x v="476"/>
    <s v="Młotek stolarski Pro"/>
    <s v="Narzędzia"/>
    <x v="1"/>
    <n v="11"/>
    <n v="151.94"/>
    <n v="1671.34"/>
  </r>
  <r>
    <x v="476"/>
    <s v="Młotek stolarski Pro"/>
    <s v="Narzędzia"/>
    <x v="2"/>
    <n v="11"/>
    <n v="139.69999999999999"/>
    <n v="1536.6999999999998"/>
  </r>
  <r>
    <x v="476"/>
    <s v="Młotek stolarski Pro"/>
    <s v="Narzędzia"/>
    <x v="3"/>
    <n v="22"/>
    <n v="142.13999999999999"/>
    <n v="3127.08"/>
  </r>
  <r>
    <x v="476"/>
    <s v="Młotek stolarski Pro"/>
    <s v="Narzędzia"/>
    <x v="4"/>
    <n v="15"/>
    <n v="150.66"/>
    <n v="2259.9"/>
  </r>
  <r>
    <x v="476"/>
    <s v="Młotek stolarski Pro"/>
    <s v="Narzędzia"/>
    <x v="5"/>
    <n v="22"/>
    <n v="149.25"/>
    <n v="3283.5"/>
  </r>
  <r>
    <x v="476"/>
    <s v="Młotek stolarski Pro"/>
    <s v="Narzędzia"/>
    <x v="6"/>
    <n v="23"/>
    <n v="151.47"/>
    <n v="3483.81"/>
  </r>
  <r>
    <x v="476"/>
    <s v="Młotek stolarski Pro"/>
    <s v="Narzędzia"/>
    <x v="7"/>
    <n v="9"/>
    <n v="152.29"/>
    <n v="1370.61"/>
  </r>
  <r>
    <x v="476"/>
    <s v="Młotek stolarski Pro"/>
    <s v="Narzędzia"/>
    <x v="8"/>
    <n v="10"/>
    <n v="150.59"/>
    <n v="1505.9"/>
  </r>
  <r>
    <x v="476"/>
    <s v="Młotek stolarski Pro"/>
    <s v="Narzędzia"/>
    <x v="9"/>
    <n v="8"/>
    <n v="152.19999999999999"/>
    <n v="1217.5999999999999"/>
  </r>
  <r>
    <x v="476"/>
    <s v="Młotek stolarski Pro"/>
    <s v="Narzędzia"/>
    <x v="10"/>
    <n v="8"/>
    <n v="147.06"/>
    <n v="1176.48"/>
  </r>
  <r>
    <x v="476"/>
    <s v="Młotek stolarski Pro"/>
    <s v="Narzędzia"/>
    <x v="11"/>
    <n v="5"/>
    <n v="152.75"/>
    <n v="763.75"/>
  </r>
  <r>
    <x v="476"/>
    <s v="Młotek stolarski Pro"/>
    <s v="Narzędzia"/>
    <x v="12"/>
    <n v="7"/>
    <n v="144.57"/>
    <n v="1011.99"/>
  </r>
  <r>
    <x v="476"/>
    <s v="Młotek stolarski Pro"/>
    <s v="Narzędzia"/>
    <x v="13"/>
    <n v="10"/>
    <n v="139.13"/>
    <n v="1391.3"/>
  </r>
  <r>
    <x v="476"/>
    <s v="Młotek stolarski Pro"/>
    <s v="Narzędzia"/>
    <x v="14"/>
    <n v="14"/>
    <n v="139.44999999999999"/>
    <n v="1952.2999999999997"/>
  </r>
  <r>
    <x v="476"/>
    <s v="Młotek stolarski Pro"/>
    <s v="Narzędzia"/>
    <x v="15"/>
    <n v="15"/>
    <n v="152.52000000000001"/>
    <n v="2287.8000000000002"/>
  </r>
  <r>
    <x v="476"/>
    <s v="Młotek stolarski Pro"/>
    <s v="Narzędzia"/>
    <x v="16"/>
    <n v="16"/>
    <n v="144.93"/>
    <n v="2318.88"/>
  </r>
  <r>
    <x v="476"/>
    <s v="Młotek stolarski Pro"/>
    <s v="Narzędzia"/>
    <x v="17"/>
    <n v="23"/>
    <n v="145.24"/>
    <n v="3340.5200000000004"/>
  </r>
  <r>
    <x v="476"/>
    <s v="Młotek stolarski Pro"/>
    <s v="Narzędzia"/>
    <x v="18"/>
    <n v="14"/>
    <n v="139.38999999999999"/>
    <n v="1951.4599999999998"/>
  </r>
  <r>
    <x v="476"/>
    <s v="Młotek stolarski Pro"/>
    <s v="Narzędzia"/>
    <x v="19"/>
    <n v="8"/>
    <n v="145.33000000000001"/>
    <n v="1162.6400000000001"/>
  </r>
  <r>
    <x v="476"/>
    <s v="Młotek stolarski Pro"/>
    <s v="Narzędzia"/>
    <x v="20"/>
    <n v="8"/>
    <n v="149.75"/>
    <n v="1198"/>
  </r>
  <r>
    <x v="476"/>
    <s v="Młotek stolarski Pro"/>
    <s v="Narzędzia"/>
    <x v="21"/>
    <n v="4"/>
    <n v="145.88"/>
    <n v="583.52"/>
  </r>
  <r>
    <x v="476"/>
    <s v="Młotek stolarski Pro"/>
    <s v="Narzędzia"/>
    <x v="22"/>
    <n v="6"/>
    <n v="147.27000000000001"/>
    <n v="883.62000000000012"/>
  </r>
  <r>
    <x v="476"/>
    <s v="Młotek stolarski Pro"/>
    <s v="Narzędzia"/>
    <x v="23"/>
    <n v="6"/>
    <n v="139.04"/>
    <n v="834.24"/>
  </r>
  <r>
    <x v="477"/>
    <s v="Piłka do piłki nożnej"/>
    <s v="Sport i rekreacja"/>
    <x v="0"/>
    <n v="43"/>
    <n v="163.80000000000001"/>
    <n v="7043.4000000000005"/>
  </r>
  <r>
    <x v="477"/>
    <s v="Piłka do piłki nożnej"/>
    <s v="Sport i rekreacja"/>
    <x v="1"/>
    <n v="53"/>
    <n v="163.53"/>
    <n v="8667.09"/>
  </r>
  <r>
    <x v="477"/>
    <s v="Piłka do piłki nożnej"/>
    <s v="Sport i rekreacja"/>
    <x v="2"/>
    <n v="49"/>
    <n v="162.72999999999999"/>
    <n v="7973.7699999999995"/>
  </r>
  <r>
    <x v="477"/>
    <s v="Piłka do piłki nożnej"/>
    <s v="Sport i rekreacja"/>
    <x v="3"/>
    <n v="50"/>
    <n v="160.85"/>
    <n v="8042.5"/>
  </r>
  <r>
    <x v="477"/>
    <s v="Piłka do piłki nożnej"/>
    <s v="Sport i rekreacja"/>
    <x v="4"/>
    <n v="54"/>
    <n v="167.95"/>
    <n v="9069.2999999999993"/>
  </r>
  <r>
    <x v="477"/>
    <s v="Piłka do piłki nożnej"/>
    <s v="Sport i rekreacja"/>
    <x v="5"/>
    <n v="60"/>
    <n v="174.33"/>
    <n v="10459.800000000001"/>
  </r>
  <r>
    <x v="477"/>
    <s v="Piłka do piłki nożnej"/>
    <s v="Sport i rekreacja"/>
    <x v="6"/>
    <n v="61"/>
    <n v="176.69"/>
    <n v="10778.09"/>
  </r>
  <r>
    <x v="477"/>
    <s v="Piłka do piłki nożnej"/>
    <s v="Sport i rekreacja"/>
    <x v="7"/>
    <n v="68"/>
    <n v="164.56"/>
    <n v="11190.08"/>
  </r>
  <r>
    <x v="477"/>
    <s v="Piłka do piłki nożnej"/>
    <s v="Sport i rekreacja"/>
    <x v="8"/>
    <n v="67"/>
    <n v="167.18"/>
    <n v="11201.060000000001"/>
  </r>
  <r>
    <x v="477"/>
    <s v="Piłka do piłki nożnej"/>
    <s v="Sport i rekreacja"/>
    <x v="9"/>
    <n v="59"/>
    <n v="164.18"/>
    <n v="9686.6200000000008"/>
  </r>
  <r>
    <x v="477"/>
    <s v="Piłka do piłki nożnej"/>
    <s v="Sport i rekreacja"/>
    <x v="10"/>
    <n v="63"/>
    <n v="162.59"/>
    <n v="10243.17"/>
  </r>
  <r>
    <x v="477"/>
    <s v="Piłka do piłki nożnej"/>
    <s v="Sport i rekreacja"/>
    <x v="11"/>
    <n v="54"/>
    <n v="167.65"/>
    <n v="9053.1"/>
  </r>
  <r>
    <x v="477"/>
    <s v="Piłka do piłki nożnej"/>
    <s v="Sport i rekreacja"/>
    <x v="12"/>
    <n v="60"/>
    <n v="170.11"/>
    <n v="10206.6"/>
  </r>
  <r>
    <x v="477"/>
    <s v="Piłka do piłki nożnej"/>
    <s v="Sport i rekreacja"/>
    <x v="13"/>
    <n v="54"/>
    <n v="161.63999999999999"/>
    <n v="8728.56"/>
  </r>
  <r>
    <x v="477"/>
    <s v="Piłka do piłki nożnej"/>
    <s v="Sport i rekreacja"/>
    <x v="14"/>
    <n v="51"/>
    <n v="170.32"/>
    <n v="8686.32"/>
  </r>
  <r>
    <x v="477"/>
    <s v="Piłka do piłki nożnej"/>
    <s v="Sport i rekreacja"/>
    <x v="15"/>
    <n v="71"/>
    <n v="163.78"/>
    <n v="11628.38"/>
  </r>
  <r>
    <x v="477"/>
    <s v="Piłka do piłki nożnej"/>
    <s v="Sport i rekreacja"/>
    <x v="16"/>
    <n v="70"/>
    <n v="167.3"/>
    <n v="11711"/>
  </r>
  <r>
    <x v="477"/>
    <s v="Piłka do piłki nożnej"/>
    <s v="Sport i rekreacja"/>
    <x v="17"/>
    <n v="73"/>
    <n v="167.86"/>
    <n v="12253.78"/>
  </r>
  <r>
    <x v="477"/>
    <s v="Piłka do piłki nożnej"/>
    <s v="Sport i rekreacja"/>
    <x v="18"/>
    <n v="68"/>
    <n v="161.77000000000001"/>
    <n v="11000.36"/>
  </r>
  <r>
    <x v="477"/>
    <s v="Piłka do piłki nożnej"/>
    <s v="Sport i rekreacja"/>
    <x v="19"/>
    <n v="89"/>
    <n v="164.29"/>
    <n v="14621.81"/>
  </r>
  <r>
    <x v="477"/>
    <s v="Piłka do piłki nożnej"/>
    <s v="Sport i rekreacja"/>
    <x v="20"/>
    <n v="81"/>
    <n v="163.66"/>
    <n v="13256.46"/>
  </r>
  <r>
    <x v="477"/>
    <s v="Piłka do piłki nożnej"/>
    <s v="Sport i rekreacja"/>
    <x v="21"/>
    <n v="79"/>
    <n v="170.29"/>
    <n v="13452.91"/>
  </r>
  <r>
    <x v="477"/>
    <s v="Piłka do piłki nożnej"/>
    <s v="Sport i rekreacja"/>
    <x v="22"/>
    <n v="67"/>
    <n v="169.46"/>
    <n v="11353.82"/>
  </r>
  <r>
    <x v="477"/>
    <s v="Piłka do piłki nożnej"/>
    <s v="Sport i rekreacja"/>
    <x v="23"/>
    <n v="60"/>
    <n v="165.6"/>
    <n v="9936"/>
  </r>
  <r>
    <x v="478"/>
    <s v="Dezodorant w kulce Eco"/>
    <s v="Kosmetyki"/>
    <x v="0"/>
    <n v="0"/>
    <n v="35.200000000000003"/>
    <n v="0"/>
  </r>
  <r>
    <x v="478"/>
    <s v="Dezodorant w kulce Eco"/>
    <s v="Kosmetyki"/>
    <x v="1"/>
    <n v="55"/>
    <n v="35.85"/>
    <n v="1971.75"/>
  </r>
  <r>
    <x v="478"/>
    <s v="Dezodorant w kulce Eco"/>
    <s v="Kosmetyki"/>
    <x v="2"/>
    <n v="0"/>
    <n v="35.44"/>
    <n v="0"/>
  </r>
  <r>
    <x v="478"/>
    <s v="Dezodorant w kulce Eco"/>
    <s v="Kosmetyki"/>
    <x v="3"/>
    <n v="40"/>
    <n v="36.86"/>
    <n v="1474.4"/>
  </r>
  <r>
    <x v="478"/>
    <s v="Dezodorant w kulce Eco"/>
    <s v="Kosmetyki"/>
    <x v="4"/>
    <n v="0"/>
    <n v="35.020000000000003"/>
    <n v="0"/>
  </r>
  <r>
    <x v="478"/>
    <s v="Dezodorant w kulce Eco"/>
    <s v="Kosmetyki"/>
    <x v="5"/>
    <n v="46"/>
    <n v="34.409999999999997"/>
    <n v="1582.86"/>
  </r>
  <r>
    <x v="478"/>
    <s v="Dezodorant w kulce Eco"/>
    <s v="Kosmetyki"/>
    <x v="6"/>
    <n v="0"/>
    <n v="37.67"/>
    <n v="0"/>
  </r>
  <r>
    <x v="478"/>
    <s v="Dezodorant w kulce Eco"/>
    <s v="Kosmetyki"/>
    <x v="7"/>
    <n v="25"/>
    <n v="37.25"/>
    <n v="931.25"/>
  </r>
  <r>
    <x v="478"/>
    <s v="Dezodorant w kulce Eco"/>
    <s v="Kosmetyki"/>
    <x v="8"/>
    <n v="21"/>
    <n v="35.159999999999997"/>
    <n v="738.3599999999999"/>
  </r>
  <r>
    <x v="478"/>
    <s v="Dezodorant w kulce Eco"/>
    <s v="Kosmetyki"/>
    <x v="9"/>
    <n v="0"/>
    <n v="36.68"/>
    <n v="0"/>
  </r>
  <r>
    <x v="478"/>
    <s v="Dezodorant w kulce Eco"/>
    <s v="Kosmetyki"/>
    <x v="10"/>
    <n v="0"/>
    <n v="37.299999999999997"/>
    <n v="0"/>
  </r>
  <r>
    <x v="478"/>
    <s v="Dezodorant w kulce Eco"/>
    <s v="Kosmetyki"/>
    <x v="11"/>
    <n v="17"/>
    <n v="36.58"/>
    <n v="621.86"/>
  </r>
  <r>
    <x v="478"/>
    <s v="Dezodorant w kulce Eco"/>
    <s v="Kosmetyki"/>
    <x v="12"/>
    <n v="81"/>
    <n v="36.08"/>
    <n v="2922.48"/>
  </r>
  <r>
    <x v="478"/>
    <s v="Dezodorant w kulce Eco"/>
    <s v="Kosmetyki"/>
    <x v="13"/>
    <n v="15"/>
    <n v="34.67"/>
    <n v="520.05000000000007"/>
  </r>
  <r>
    <x v="478"/>
    <s v="Dezodorant w kulce Eco"/>
    <s v="Kosmetyki"/>
    <x v="14"/>
    <n v="0"/>
    <n v="37.56"/>
    <n v="0"/>
  </r>
  <r>
    <x v="478"/>
    <s v="Dezodorant w kulce Eco"/>
    <s v="Kosmetyki"/>
    <x v="15"/>
    <n v="47"/>
    <n v="35.770000000000003"/>
    <n v="1681.19"/>
  </r>
  <r>
    <x v="478"/>
    <s v="Dezodorant w kulce Eco"/>
    <s v="Kosmetyki"/>
    <x v="16"/>
    <n v="0"/>
    <n v="35.28"/>
    <n v="0"/>
  </r>
  <r>
    <x v="478"/>
    <s v="Dezodorant w kulce Eco"/>
    <s v="Kosmetyki"/>
    <x v="17"/>
    <n v="58"/>
    <n v="37.549999999999997"/>
    <n v="2177.8999999999996"/>
  </r>
  <r>
    <x v="478"/>
    <s v="Dezodorant w kulce Eco"/>
    <s v="Kosmetyki"/>
    <x v="18"/>
    <n v="0"/>
    <n v="36.9"/>
    <n v="0"/>
  </r>
  <r>
    <x v="478"/>
    <s v="Dezodorant w kulce Eco"/>
    <s v="Kosmetyki"/>
    <x v="19"/>
    <n v="0"/>
    <n v="35.83"/>
    <n v="0"/>
  </r>
  <r>
    <x v="478"/>
    <s v="Dezodorant w kulce Eco"/>
    <s v="Kosmetyki"/>
    <x v="20"/>
    <n v="44"/>
    <n v="37.229999999999997"/>
    <n v="1638.12"/>
  </r>
  <r>
    <x v="478"/>
    <s v="Dezodorant w kulce Eco"/>
    <s v="Kosmetyki"/>
    <x v="21"/>
    <n v="34"/>
    <n v="34.56"/>
    <n v="1175.04"/>
  </r>
  <r>
    <x v="478"/>
    <s v="Dezodorant w kulce Eco"/>
    <s v="Kosmetyki"/>
    <x v="22"/>
    <n v="17"/>
    <n v="35.29"/>
    <n v="599.92999999999995"/>
  </r>
  <r>
    <x v="478"/>
    <s v="Dezodorant w kulce Eco"/>
    <s v="Kosmetyki"/>
    <x v="23"/>
    <n v="26"/>
    <n v="37.840000000000003"/>
    <n v="983.84000000000015"/>
  </r>
  <r>
    <x v="479"/>
    <s v="Poziomica 60cm Mini"/>
    <s v="Narzędzia"/>
    <x v="0"/>
    <n v="211"/>
    <n v="59.04"/>
    <n v="12457.44"/>
  </r>
  <r>
    <x v="479"/>
    <s v="Poziomica 60cm Mini"/>
    <s v="Narzędzia"/>
    <x v="1"/>
    <n v="168"/>
    <n v="62.43"/>
    <n v="10488.24"/>
  </r>
  <r>
    <x v="479"/>
    <s v="Poziomica 60cm Mini"/>
    <s v="Narzędzia"/>
    <x v="2"/>
    <n v="114"/>
    <n v="60.31"/>
    <n v="6875.34"/>
  </r>
  <r>
    <x v="479"/>
    <s v="Poziomica 60cm Mini"/>
    <s v="Narzędzia"/>
    <x v="3"/>
    <n v="57"/>
    <n v="62.55"/>
    <n v="3565.35"/>
  </r>
  <r>
    <x v="479"/>
    <s v="Poziomica 60cm Mini"/>
    <s v="Narzędzia"/>
    <x v="4"/>
    <n v="83"/>
    <n v="62.93"/>
    <n v="5223.1899999999996"/>
  </r>
  <r>
    <x v="479"/>
    <s v="Poziomica 60cm Mini"/>
    <s v="Narzędzia"/>
    <x v="5"/>
    <n v="32"/>
    <n v="61.69"/>
    <n v="1974.08"/>
  </r>
  <r>
    <x v="479"/>
    <s v="Poziomica 60cm Mini"/>
    <s v="Narzędzia"/>
    <x v="6"/>
    <n v="34"/>
    <n v="60.35"/>
    <n v="2051.9"/>
  </r>
  <r>
    <x v="479"/>
    <s v="Poziomica 60cm Mini"/>
    <s v="Narzędzia"/>
    <x v="7"/>
    <n v="51"/>
    <n v="57.88"/>
    <n v="2951.88"/>
  </r>
  <r>
    <x v="479"/>
    <s v="Poziomica 60cm Mini"/>
    <s v="Narzędzia"/>
    <x v="8"/>
    <n v="85"/>
    <n v="59.31"/>
    <n v="5041.3500000000004"/>
  </r>
  <r>
    <x v="479"/>
    <s v="Poziomica 60cm Mini"/>
    <s v="Narzędzia"/>
    <x v="9"/>
    <n v="115"/>
    <n v="60.21"/>
    <n v="6924.1500000000005"/>
  </r>
  <r>
    <x v="479"/>
    <s v="Poziomica 60cm Mini"/>
    <s v="Narzędzia"/>
    <x v="10"/>
    <n v="180"/>
    <n v="57.59"/>
    <n v="10366.200000000001"/>
  </r>
  <r>
    <x v="479"/>
    <s v="Poziomica 60cm Mini"/>
    <s v="Narzędzia"/>
    <x v="11"/>
    <n v="235"/>
    <n v="60.02"/>
    <n v="14104.7"/>
  </r>
  <r>
    <x v="479"/>
    <s v="Poziomica 60cm Mini"/>
    <s v="Narzędzia"/>
    <x v="12"/>
    <n v="261"/>
    <n v="58.94"/>
    <n v="15383.34"/>
  </r>
  <r>
    <x v="479"/>
    <s v="Poziomica 60cm Mini"/>
    <s v="Narzędzia"/>
    <x v="13"/>
    <n v="239"/>
    <n v="57.26"/>
    <n v="13685.14"/>
  </r>
  <r>
    <x v="479"/>
    <s v="Poziomica 60cm Mini"/>
    <s v="Narzędzia"/>
    <x v="14"/>
    <n v="164"/>
    <n v="58.29"/>
    <n v="9559.56"/>
  </r>
  <r>
    <x v="479"/>
    <s v="Poziomica 60cm Mini"/>
    <s v="Narzędzia"/>
    <x v="15"/>
    <n v="98"/>
    <n v="57.48"/>
    <n v="5633.04"/>
  </r>
  <r>
    <x v="479"/>
    <s v="Poziomica 60cm Mini"/>
    <s v="Narzędzia"/>
    <x v="16"/>
    <n v="56"/>
    <n v="60.01"/>
    <n v="3360.56"/>
  </r>
  <r>
    <x v="479"/>
    <s v="Poziomica 60cm Mini"/>
    <s v="Narzędzia"/>
    <x v="17"/>
    <n v="29"/>
    <n v="58.94"/>
    <n v="1709.26"/>
  </r>
  <r>
    <x v="479"/>
    <s v="Poziomica 60cm Mini"/>
    <s v="Narzędzia"/>
    <x v="18"/>
    <n v="48"/>
    <n v="58.33"/>
    <n v="2799.84"/>
  </r>
  <r>
    <x v="479"/>
    <s v="Poziomica 60cm Mini"/>
    <s v="Narzędzia"/>
    <x v="19"/>
    <n v="72"/>
    <n v="60.22"/>
    <n v="4335.84"/>
  </r>
  <r>
    <x v="479"/>
    <s v="Poziomica 60cm Mini"/>
    <s v="Narzędzia"/>
    <x v="20"/>
    <n v="119"/>
    <n v="61.35"/>
    <n v="7300.6500000000005"/>
  </r>
  <r>
    <x v="479"/>
    <s v="Poziomica 60cm Mini"/>
    <s v="Narzędzia"/>
    <x v="21"/>
    <n v="144"/>
    <n v="59.93"/>
    <n v="8629.92"/>
  </r>
  <r>
    <x v="479"/>
    <s v="Poziomica 60cm Mini"/>
    <s v="Narzędzia"/>
    <x v="22"/>
    <n v="208"/>
    <n v="59.18"/>
    <n v="12309.44"/>
  </r>
  <r>
    <x v="479"/>
    <s v="Poziomica 60cm Mini"/>
    <s v="Narzędzia"/>
    <x v="23"/>
    <n v="200"/>
    <n v="57.29"/>
    <n v="11458"/>
  </r>
  <r>
    <x v="480"/>
    <s v="Grill węglowy Advanced"/>
    <s v="Ogród"/>
    <x v="0"/>
    <n v="25"/>
    <n v="389.82"/>
    <n v="9745.5"/>
  </r>
  <r>
    <x v="480"/>
    <s v="Grill węglowy Advanced"/>
    <s v="Ogród"/>
    <x v="1"/>
    <n v="28"/>
    <n v="361.8"/>
    <n v="10130.4"/>
  </r>
  <r>
    <x v="480"/>
    <s v="Grill węglowy Advanced"/>
    <s v="Ogród"/>
    <x v="2"/>
    <n v="49"/>
    <n v="380.17"/>
    <n v="18628.330000000002"/>
  </r>
  <r>
    <x v="480"/>
    <s v="Grill węglowy Advanced"/>
    <s v="Ogród"/>
    <x v="3"/>
    <n v="41"/>
    <n v="365.26"/>
    <n v="14975.66"/>
  </r>
  <r>
    <x v="480"/>
    <s v="Grill węglowy Advanced"/>
    <s v="Ogród"/>
    <x v="4"/>
    <n v="55"/>
    <n v="378.92"/>
    <n v="20840.600000000002"/>
  </r>
  <r>
    <x v="480"/>
    <s v="Grill węglowy Advanced"/>
    <s v="Ogród"/>
    <x v="5"/>
    <n v="65"/>
    <n v="365.07"/>
    <n v="23729.55"/>
  </r>
  <r>
    <x v="480"/>
    <s v="Grill węglowy Advanced"/>
    <s v="Ogród"/>
    <x v="6"/>
    <n v="57"/>
    <n v="374.21"/>
    <n v="21329.969999999998"/>
  </r>
  <r>
    <x v="480"/>
    <s v="Grill węglowy Advanced"/>
    <s v="Ogród"/>
    <x v="7"/>
    <n v="77"/>
    <n v="388.22"/>
    <n v="29892.940000000002"/>
  </r>
  <r>
    <x v="480"/>
    <s v="Grill węglowy Advanced"/>
    <s v="Ogród"/>
    <x v="8"/>
    <n v="31"/>
    <n v="365.24"/>
    <n v="11322.44"/>
  </r>
  <r>
    <x v="480"/>
    <s v="Grill węglowy Advanced"/>
    <s v="Ogród"/>
    <x v="9"/>
    <n v="48"/>
    <n v="360.65"/>
    <n v="17311.199999999997"/>
  </r>
  <r>
    <x v="480"/>
    <s v="Grill węglowy Advanced"/>
    <s v="Ogród"/>
    <x v="10"/>
    <n v="33"/>
    <n v="360.62"/>
    <n v="11900.460000000001"/>
  </r>
  <r>
    <x v="480"/>
    <s v="Grill węglowy Advanced"/>
    <s v="Ogród"/>
    <x v="11"/>
    <n v="21"/>
    <n v="376.66"/>
    <n v="7909.8600000000006"/>
  </r>
  <r>
    <x v="480"/>
    <s v="Grill węglowy Advanced"/>
    <s v="Ogród"/>
    <x v="12"/>
    <n v="23"/>
    <n v="369.12"/>
    <n v="8489.76"/>
  </r>
  <r>
    <x v="480"/>
    <s v="Grill węglowy Advanced"/>
    <s v="Ogród"/>
    <x v="13"/>
    <n v="22"/>
    <n v="377.95"/>
    <n v="8314.9"/>
  </r>
  <r>
    <x v="480"/>
    <s v="Grill węglowy Advanced"/>
    <s v="Ogród"/>
    <x v="14"/>
    <n v="37"/>
    <n v="376.45"/>
    <n v="13928.65"/>
  </r>
  <r>
    <x v="480"/>
    <s v="Grill węglowy Advanced"/>
    <s v="Ogród"/>
    <x v="15"/>
    <n v="47"/>
    <n v="390.49"/>
    <n v="18353.03"/>
  </r>
  <r>
    <x v="480"/>
    <s v="Grill węglowy Advanced"/>
    <s v="Ogród"/>
    <x v="16"/>
    <n v="25"/>
    <n v="361.92"/>
    <n v="9048"/>
  </r>
  <r>
    <x v="480"/>
    <s v="Grill węglowy Advanced"/>
    <s v="Ogród"/>
    <x v="17"/>
    <n v="60"/>
    <n v="381.33"/>
    <n v="22879.8"/>
  </r>
  <r>
    <x v="480"/>
    <s v="Grill węglowy Advanced"/>
    <s v="Ogród"/>
    <x v="18"/>
    <n v="48"/>
    <n v="370.9"/>
    <n v="17803.199999999997"/>
  </r>
  <r>
    <x v="480"/>
    <s v="Grill węglowy Advanced"/>
    <s v="Ogród"/>
    <x v="19"/>
    <n v="58"/>
    <n v="371.88"/>
    <n v="21569.040000000001"/>
  </r>
  <r>
    <x v="480"/>
    <s v="Grill węglowy Advanced"/>
    <s v="Ogród"/>
    <x v="20"/>
    <n v="55"/>
    <n v="376.34"/>
    <n v="20698.699999999997"/>
  </r>
  <r>
    <x v="480"/>
    <s v="Grill węglowy Advanced"/>
    <s v="Ogród"/>
    <x v="21"/>
    <n v="34"/>
    <n v="382.08"/>
    <n v="12990.72"/>
  </r>
  <r>
    <x v="480"/>
    <s v="Grill węglowy Advanced"/>
    <s v="Ogród"/>
    <x v="22"/>
    <n v="25"/>
    <n v="366.91"/>
    <n v="9172.75"/>
  </r>
  <r>
    <x v="480"/>
    <s v="Grill węglowy Advanced"/>
    <s v="Ogród"/>
    <x v="23"/>
    <n v="21"/>
    <n v="366.1"/>
    <n v="7688.1"/>
  </r>
  <r>
    <x v="481"/>
    <s v="Koszulka bawełniana Premium"/>
    <s v="Odzież"/>
    <x v="0"/>
    <n v="4"/>
    <n v="99.4"/>
    <n v="397.6"/>
  </r>
  <r>
    <x v="481"/>
    <s v="Koszulka bawełniana Premium"/>
    <s v="Odzież"/>
    <x v="1"/>
    <n v="6"/>
    <n v="95.96"/>
    <n v="575.76"/>
  </r>
  <r>
    <x v="481"/>
    <s v="Koszulka bawełniana Premium"/>
    <s v="Odzież"/>
    <x v="2"/>
    <n v="3"/>
    <n v="101.52"/>
    <n v="304.56"/>
  </r>
  <r>
    <x v="481"/>
    <s v="Koszulka bawełniana Premium"/>
    <s v="Odzież"/>
    <x v="3"/>
    <n v="5"/>
    <n v="96.38"/>
    <n v="481.9"/>
  </r>
  <r>
    <x v="481"/>
    <s v="Koszulka bawełniana Premium"/>
    <s v="Odzież"/>
    <x v="4"/>
    <n v="5"/>
    <n v="96.73"/>
    <n v="483.65000000000003"/>
  </r>
  <r>
    <x v="481"/>
    <s v="Koszulka bawełniana Premium"/>
    <s v="Odzież"/>
    <x v="5"/>
    <n v="4"/>
    <n v="95.14"/>
    <n v="380.56"/>
  </r>
  <r>
    <x v="481"/>
    <s v="Koszulka bawełniana Premium"/>
    <s v="Odzież"/>
    <x v="6"/>
    <n v="3"/>
    <n v="94.71"/>
    <n v="284.13"/>
  </r>
  <r>
    <x v="481"/>
    <s v="Koszulka bawełniana Premium"/>
    <s v="Odzież"/>
    <x v="7"/>
    <n v="1"/>
    <n v="97.86"/>
    <n v="97.86"/>
  </r>
  <r>
    <x v="481"/>
    <s v="Koszulka bawełniana Premium"/>
    <s v="Odzież"/>
    <x v="8"/>
    <n v="1"/>
    <n v="99.7"/>
    <n v="99.7"/>
  </r>
  <r>
    <x v="481"/>
    <s v="Koszulka bawełniana Premium"/>
    <s v="Odzież"/>
    <x v="9"/>
    <n v="1"/>
    <n v="93.47"/>
    <n v="93.47"/>
  </r>
  <r>
    <x v="481"/>
    <s v="Koszulka bawełniana Premium"/>
    <s v="Odzież"/>
    <x v="10"/>
    <n v="1"/>
    <n v="95.16"/>
    <n v="95.16"/>
  </r>
  <r>
    <x v="481"/>
    <s v="Koszulka bawełniana Premium"/>
    <s v="Odzież"/>
    <x v="11"/>
    <n v="2"/>
    <n v="100.66"/>
    <n v="201.32"/>
  </r>
  <r>
    <x v="481"/>
    <s v="Koszulka bawełniana Premium"/>
    <s v="Odzież"/>
    <x v="12"/>
    <n v="3"/>
    <n v="102.38"/>
    <n v="307.14"/>
  </r>
  <r>
    <x v="481"/>
    <s v="Koszulka bawełniana Premium"/>
    <s v="Odzież"/>
    <x v="13"/>
    <n v="6"/>
    <n v="95.73"/>
    <n v="574.38"/>
  </r>
  <r>
    <x v="481"/>
    <s v="Koszulka bawełniana Premium"/>
    <s v="Odzież"/>
    <x v="14"/>
    <n v="6"/>
    <n v="102.49"/>
    <n v="614.93999999999994"/>
  </r>
  <r>
    <x v="481"/>
    <s v="Koszulka bawełniana Premium"/>
    <s v="Odzież"/>
    <x v="15"/>
    <n v="5"/>
    <n v="97.27"/>
    <n v="486.34999999999997"/>
  </r>
  <r>
    <x v="481"/>
    <s v="Koszulka bawełniana Premium"/>
    <s v="Odzież"/>
    <x v="16"/>
    <n v="4"/>
    <n v="94.93"/>
    <n v="379.72"/>
  </r>
  <r>
    <x v="481"/>
    <s v="Koszulka bawełniana Premium"/>
    <s v="Odzież"/>
    <x v="17"/>
    <n v="3"/>
    <n v="94.77"/>
    <n v="284.31"/>
  </r>
  <r>
    <x v="481"/>
    <s v="Koszulka bawełniana Premium"/>
    <s v="Odzież"/>
    <x v="18"/>
    <n v="1"/>
    <n v="101.14"/>
    <n v="101.14"/>
  </r>
  <r>
    <x v="481"/>
    <s v="Koszulka bawełniana Premium"/>
    <s v="Odzież"/>
    <x v="19"/>
    <n v="1"/>
    <n v="102.17"/>
    <n v="102.17"/>
  </r>
  <r>
    <x v="481"/>
    <s v="Koszulka bawełniana Premium"/>
    <s v="Odzież"/>
    <x v="20"/>
    <n v="1"/>
    <n v="99.58"/>
    <n v="99.58"/>
  </r>
  <r>
    <x v="481"/>
    <s v="Koszulka bawełniana Premium"/>
    <s v="Odzież"/>
    <x v="21"/>
    <n v="1"/>
    <n v="94.8"/>
    <n v="94.8"/>
  </r>
  <r>
    <x v="481"/>
    <s v="Koszulka bawełniana Premium"/>
    <s v="Odzież"/>
    <x v="22"/>
    <n v="2"/>
    <n v="99.3"/>
    <n v="198.6"/>
  </r>
  <r>
    <x v="481"/>
    <s v="Koszulka bawełniana Premium"/>
    <s v="Odzież"/>
    <x v="23"/>
    <n v="3"/>
    <n v="93.28"/>
    <n v="279.84000000000003"/>
  </r>
  <r>
    <x v="482"/>
    <s v="Osłona przeciwsłoneczna Mini"/>
    <s v="Motoryzacja"/>
    <x v="0"/>
    <n v="90"/>
    <n v="231.51"/>
    <n v="20835.899999999998"/>
  </r>
  <r>
    <x v="482"/>
    <s v="Osłona przeciwsłoneczna Mini"/>
    <s v="Motoryzacja"/>
    <x v="1"/>
    <n v="50"/>
    <n v="230.46"/>
    <n v="11523"/>
  </r>
  <r>
    <x v="482"/>
    <s v="Osłona przeciwsłoneczna Mini"/>
    <s v="Motoryzacja"/>
    <x v="2"/>
    <n v="33"/>
    <n v="236.85"/>
    <n v="7816.05"/>
  </r>
  <r>
    <x v="482"/>
    <s v="Osłona przeciwsłoneczna Mini"/>
    <s v="Motoryzacja"/>
    <x v="3"/>
    <n v="20"/>
    <n v="247.94"/>
    <n v="4958.8"/>
  </r>
  <r>
    <x v="482"/>
    <s v="Osłona przeciwsłoneczna Mini"/>
    <s v="Motoryzacja"/>
    <x v="4"/>
    <n v="20"/>
    <n v="242.55"/>
    <n v="4851"/>
  </r>
  <r>
    <x v="482"/>
    <s v="Osłona przeciwsłoneczna Mini"/>
    <s v="Motoryzacja"/>
    <x v="5"/>
    <n v="31"/>
    <n v="232.54"/>
    <n v="7208.74"/>
  </r>
  <r>
    <x v="482"/>
    <s v="Osłona przeciwsłoneczna Mini"/>
    <s v="Motoryzacja"/>
    <x v="6"/>
    <n v="33"/>
    <n v="241.49"/>
    <n v="7969.17"/>
  </r>
  <r>
    <x v="482"/>
    <s v="Osłona przeciwsłoneczna Mini"/>
    <s v="Motoryzacja"/>
    <x v="7"/>
    <n v="69"/>
    <n v="226.61"/>
    <n v="15636.09"/>
  </r>
  <r>
    <x v="482"/>
    <s v="Osłona przeciwsłoneczna Mini"/>
    <s v="Motoryzacja"/>
    <x v="8"/>
    <n v="112"/>
    <n v="248.41"/>
    <n v="27821.919999999998"/>
  </r>
  <r>
    <x v="482"/>
    <s v="Osłona przeciwsłoneczna Mini"/>
    <s v="Motoryzacja"/>
    <x v="9"/>
    <n v="73"/>
    <n v="239.51"/>
    <n v="17484.23"/>
  </r>
  <r>
    <x v="482"/>
    <s v="Osłona przeciwsłoneczna Mini"/>
    <s v="Motoryzacja"/>
    <x v="10"/>
    <n v="101"/>
    <n v="227.13"/>
    <n v="22940.13"/>
  </r>
  <r>
    <x v="482"/>
    <s v="Osłona przeciwsłoneczna Mini"/>
    <s v="Motoryzacja"/>
    <x v="11"/>
    <n v="80"/>
    <n v="240.8"/>
    <n v="19264"/>
  </r>
  <r>
    <x v="482"/>
    <s v="Osłona przeciwsłoneczna Mini"/>
    <s v="Motoryzacja"/>
    <x v="12"/>
    <n v="52"/>
    <n v="237.84"/>
    <n v="12367.68"/>
  </r>
  <r>
    <x v="482"/>
    <s v="Osłona przeciwsłoneczna Mini"/>
    <s v="Motoryzacja"/>
    <x v="13"/>
    <n v="68"/>
    <n v="225.73"/>
    <n v="15349.64"/>
  </r>
  <r>
    <x v="482"/>
    <s v="Osłona przeciwsłoneczna Mini"/>
    <s v="Motoryzacja"/>
    <x v="14"/>
    <n v="32"/>
    <n v="245.04"/>
    <n v="7841.28"/>
  </r>
  <r>
    <x v="482"/>
    <s v="Osłona przeciwsłoneczna Mini"/>
    <s v="Motoryzacja"/>
    <x v="15"/>
    <n v="30"/>
    <n v="234.26"/>
    <n v="7027.7999999999993"/>
  </r>
  <r>
    <x v="482"/>
    <s v="Osłona przeciwsłoneczna Mini"/>
    <s v="Motoryzacja"/>
    <x v="16"/>
    <n v="23"/>
    <n v="245.08"/>
    <n v="5636.84"/>
  </r>
  <r>
    <x v="482"/>
    <s v="Osłona przeciwsłoneczna Mini"/>
    <s v="Motoryzacja"/>
    <x v="17"/>
    <n v="38"/>
    <n v="225.25"/>
    <n v="8559.5"/>
  </r>
  <r>
    <x v="482"/>
    <s v="Osłona przeciwsłoneczna Mini"/>
    <s v="Motoryzacja"/>
    <x v="18"/>
    <n v="36"/>
    <n v="244.11"/>
    <n v="8787.9600000000009"/>
  </r>
  <r>
    <x v="482"/>
    <s v="Osłona przeciwsłoneczna Mini"/>
    <s v="Motoryzacja"/>
    <x v="19"/>
    <n v="48"/>
    <n v="236.43"/>
    <n v="11348.64"/>
  </r>
  <r>
    <x v="482"/>
    <s v="Osłona przeciwsłoneczna Mini"/>
    <s v="Motoryzacja"/>
    <x v="20"/>
    <n v="91"/>
    <n v="246.28"/>
    <n v="22411.48"/>
  </r>
  <r>
    <x v="482"/>
    <s v="Osłona przeciwsłoneczna Mini"/>
    <s v="Motoryzacja"/>
    <x v="21"/>
    <n v="69"/>
    <n v="234.94"/>
    <n v="16210.86"/>
  </r>
  <r>
    <x v="482"/>
    <s v="Osłona przeciwsłoneczna Mini"/>
    <s v="Motoryzacja"/>
    <x v="22"/>
    <n v="116"/>
    <n v="246.26"/>
    <n v="28566.16"/>
  </r>
  <r>
    <x v="482"/>
    <s v="Osłona przeciwsłoneczna Mini"/>
    <s v="Motoryzacja"/>
    <x v="23"/>
    <n v="101"/>
    <n v="241.48"/>
    <n v="24389.48"/>
  </r>
  <r>
    <x v="483"/>
    <s v="Suszarka do włosów Pro"/>
    <s v="AGD"/>
    <x v="0"/>
    <n v="43"/>
    <n v="106.26"/>
    <n v="4569.18"/>
  </r>
  <r>
    <x v="483"/>
    <s v="Suszarka do włosów Pro"/>
    <s v="AGD"/>
    <x v="1"/>
    <n v="44"/>
    <n v="111.01"/>
    <n v="4884.4400000000005"/>
  </r>
  <r>
    <x v="483"/>
    <s v="Suszarka do włosów Pro"/>
    <s v="AGD"/>
    <x v="2"/>
    <n v="39"/>
    <n v="102.73"/>
    <n v="4006.4700000000003"/>
  </r>
  <r>
    <x v="483"/>
    <s v="Suszarka do włosów Pro"/>
    <s v="AGD"/>
    <x v="3"/>
    <n v="40"/>
    <n v="101.49"/>
    <n v="4059.6"/>
  </r>
  <r>
    <x v="483"/>
    <s v="Suszarka do włosów Pro"/>
    <s v="AGD"/>
    <x v="4"/>
    <n v="43"/>
    <n v="102.74"/>
    <n v="4417.82"/>
  </r>
  <r>
    <x v="483"/>
    <s v="Suszarka do włosów Pro"/>
    <s v="AGD"/>
    <x v="5"/>
    <n v="43"/>
    <n v="103.72"/>
    <n v="4459.96"/>
  </r>
  <r>
    <x v="483"/>
    <s v="Suszarka do włosów Pro"/>
    <s v="AGD"/>
    <x v="6"/>
    <n v="44"/>
    <n v="101.2"/>
    <n v="4452.8"/>
  </r>
  <r>
    <x v="483"/>
    <s v="Suszarka do włosów Pro"/>
    <s v="AGD"/>
    <x v="7"/>
    <n v="35"/>
    <n v="104.3"/>
    <n v="3650.5"/>
  </r>
  <r>
    <x v="483"/>
    <s v="Suszarka do włosów Pro"/>
    <s v="AGD"/>
    <x v="8"/>
    <n v="53"/>
    <n v="108.53"/>
    <n v="5752.09"/>
  </r>
  <r>
    <x v="483"/>
    <s v="Suszarka do włosów Pro"/>
    <s v="AGD"/>
    <x v="9"/>
    <n v="51"/>
    <n v="105.03"/>
    <n v="5356.53"/>
  </r>
  <r>
    <x v="483"/>
    <s v="Suszarka do włosów Pro"/>
    <s v="AGD"/>
    <x v="10"/>
    <n v="52"/>
    <n v="105.18"/>
    <n v="5469.3600000000006"/>
  </r>
  <r>
    <x v="483"/>
    <s v="Suszarka do włosów Pro"/>
    <s v="AGD"/>
    <x v="11"/>
    <n v="51"/>
    <n v="108.77"/>
    <n v="5547.2699999999995"/>
  </r>
  <r>
    <x v="483"/>
    <s v="Suszarka do włosów Pro"/>
    <s v="AGD"/>
    <x v="12"/>
    <n v="51"/>
    <n v="110.49"/>
    <n v="5634.99"/>
  </r>
  <r>
    <x v="483"/>
    <s v="Suszarka do włosów Pro"/>
    <s v="AGD"/>
    <x v="13"/>
    <n v="49"/>
    <n v="101.6"/>
    <n v="4978.3999999999996"/>
  </r>
  <r>
    <x v="483"/>
    <s v="Suszarka do włosów Pro"/>
    <s v="AGD"/>
    <x v="14"/>
    <n v="52"/>
    <n v="101.66"/>
    <n v="5286.32"/>
  </r>
  <r>
    <x v="483"/>
    <s v="Suszarka do włosów Pro"/>
    <s v="AGD"/>
    <x v="15"/>
    <n v="45"/>
    <n v="110.2"/>
    <n v="4959"/>
  </r>
  <r>
    <x v="483"/>
    <s v="Suszarka do włosów Pro"/>
    <s v="AGD"/>
    <x v="16"/>
    <n v="47"/>
    <n v="108.5"/>
    <n v="5099.5"/>
  </r>
  <r>
    <x v="483"/>
    <s v="Suszarka do włosów Pro"/>
    <s v="AGD"/>
    <x v="17"/>
    <n v="46"/>
    <n v="110.59"/>
    <n v="5087.1400000000003"/>
  </r>
  <r>
    <x v="483"/>
    <s v="Suszarka do włosów Pro"/>
    <s v="AGD"/>
    <x v="18"/>
    <n v="65"/>
    <n v="104.43"/>
    <n v="6787.9500000000007"/>
  </r>
  <r>
    <x v="483"/>
    <s v="Suszarka do włosów Pro"/>
    <s v="AGD"/>
    <x v="19"/>
    <n v="57"/>
    <n v="101.05"/>
    <n v="5759.8499999999995"/>
  </r>
  <r>
    <x v="483"/>
    <s v="Suszarka do włosów Pro"/>
    <s v="AGD"/>
    <x v="20"/>
    <n v="55"/>
    <n v="101.27"/>
    <n v="5569.8499999999995"/>
  </r>
  <r>
    <x v="483"/>
    <s v="Suszarka do włosów Pro"/>
    <s v="AGD"/>
    <x v="21"/>
    <n v="58"/>
    <n v="107.05"/>
    <n v="6208.9"/>
  </r>
  <r>
    <x v="483"/>
    <s v="Suszarka do włosów Pro"/>
    <s v="AGD"/>
    <x v="22"/>
    <n v="57"/>
    <n v="105.08"/>
    <n v="5989.5599999999995"/>
  </r>
  <r>
    <x v="483"/>
    <s v="Suszarka do włosów Pro"/>
    <s v="AGD"/>
    <x v="23"/>
    <n v="60"/>
    <n v="108.28"/>
    <n v="6496.8"/>
  </r>
  <r>
    <x v="484"/>
    <s v="Żarówka LED H7 Eco"/>
    <s v="Motoryzacja"/>
    <x v="0"/>
    <n v="1"/>
    <n v="27.31"/>
    <n v="27.31"/>
  </r>
  <r>
    <x v="484"/>
    <s v="Żarówka LED H7 Eco"/>
    <s v="Motoryzacja"/>
    <x v="1"/>
    <n v="0"/>
    <n v="26.14"/>
    <n v="0"/>
  </r>
  <r>
    <x v="484"/>
    <s v="Żarówka LED H7 Eco"/>
    <s v="Motoryzacja"/>
    <x v="2"/>
    <n v="4"/>
    <n v="27.09"/>
    <n v="108.36"/>
  </r>
  <r>
    <x v="484"/>
    <s v="Żarówka LED H7 Eco"/>
    <s v="Motoryzacja"/>
    <x v="3"/>
    <n v="3"/>
    <n v="25.32"/>
    <n v="75.960000000000008"/>
  </r>
  <r>
    <x v="484"/>
    <s v="Żarówka LED H7 Eco"/>
    <s v="Motoryzacja"/>
    <x v="4"/>
    <n v="0"/>
    <n v="25.59"/>
    <n v="0"/>
  </r>
  <r>
    <x v="484"/>
    <s v="Żarówka LED H7 Eco"/>
    <s v="Motoryzacja"/>
    <x v="5"/>
    <n v="0"/>
    <n v="27.25"/>
    <n v="0"/>
  </r>
  <r>
    <x v="484"/>
    <s v="Żarówka LED H7 Eco"/>
    <s v="Motoryzacja"/>
    <x v="6"/>
    <n v="1"/>
    <n v="26.45"/>
    <n v="26.45"/>
  </r>
  <r>
    <x v="484"/>
    <s v="Żarówka LED H7 Eco"/>
    <s v="Motoryzacja"/>
    <x v="7"/>
    <n v="1"/>
    <n v="26.19"/>
    <n v="26.19"/>
  </r>
  <r>
    <x v="484"/>
    <s v="Żarówka LED H7 Eco"/>
    <s v="Motoryzacja"/>
    <x v="8"/>
    <n v="2"/>
    <n v="27.12"/>
    <n v="54.24"/>
  </r>
  <r>
    <x v="484"/>
    <s v="Żarówka LED H7 Eco"/>
    <s v="Motoryzacja"/>
    <x v="9"/>
    <n v="0"/>
    <n v="26.05"/>
    <n v="0"/>
  </r>
  <r>
    <x v="484"/>
    <s v="Żarówka LED H7 Eco"/>
    <s v="Motoryzacja"/>
    <x v="10"/>
    <n v="0"/>
    <n v="26.96"/>
    <n v="0"/>
  </r>
  <r>
    <x v="484"/>
    <s v="Żarówka LED H7 Eco"/>
    <s v="Motoryzacja"/>
    <x v="11"/>
    <n v="0"/>
    <n v="26.68"/>
    <n v="0"/>
  </r>
  <r>
    <x v="484"/>
    <s v="Żarówka LED H7 Eco"/>
    <s v="Motoryzacja"/>
    <x v="12"/>
    <n v="0"/>
    <n v="24.92"/>
    <n v="0"/>
  </r>
  <r>
    <x v="484"/>
    <s v="Żarówka LED H7 Eco"/>
    <s v="Motoryzacja"/>
    <x v="13"/>
    <n v="2"/>
    <n v="26.6"/>
    <n v="53.2"/>
  </r>
  <r>
    <x v="484"/>
    <s v="Żarówka LED H7 Eco"/>
    <s v="Motoryzacja"/>
    <x v="14"/>
    <n v="0"/>
    <n v="26.99"/>
    <n v="0"/>
  </r>
  <r>
    <x v="484"/>
    <s v="Żarówka LED H7 Eco"/>
    <s v="Motoryzacja"/>
    <x v="15"/>
    <n v="0"/>
    <n v="26.37"/>
    <n v="0"/>
  </r>
  <r>
    <x v="484"/>
    <s v="Żarówka LED H7 Eco"/>
    <s v="Motoryzacja"/>
    <x v="16"/>
    <n v="0"/>
    <n v="27.24"/>
    <n v="0"/>
  </r>
  <r>
    <x v="484"/>
    <s v="Żarówka LED H7 Eco"/>
    <s v="Motoryzacja"/>
    <x v="17"/>
    <n v="1"/>
    <n v="26.96"/>
    <n v="26.96"/>
  </r>
  <r>
    <x v="484"/>
    <s v="Żarówka LED H7 Eco"/>
    <s v="Motoryzacja"/>
    <x v="18"/>
    <n v="4"/>
    <n v="27.32"/>
    <n v="109.28"/>
  </r>
  <r>
    <x v="484"/>
    <s v="Żarówka LED H7 Eco"/>
    <s v="Motoryzacja"/>
    <x v="19"/>
    <n v="3"/>
    <n v="26.34"/>
    <n v="79.02"/>
  </r>
  <r>
    <x v="484"/>
    <s v="Żarówka LED H7 Eco"/>
    <s v="Motoryzacja"/>
    <x v="20"/>
    <n v="0"/>
    <n v="25.08"/>
    <n v="0"/>
  </r>
  <r>
    <x v="484"/>
    <s v="Żarówka LED H7 Eco"/>
    <s v="Motoryzacja"/>
    <x v="21"/>
    <n v="3"/>
    <n v="25.65"/>
    <n v="76.949999999999989"/>
  </r>
  <r>
    <x v="484"/>
    <s v="Żarówka LED H7 Eco"/>
    <s v="Motoryzacja"/>
    <x v="22"/>
    <n v="3"/>
    <n v="25.14"/>
    <n v="75.42"/>
  </r>
  <r>
    <x v="484"/>
    <s v="Żarówka LED H7 Eco"/>
    <s v="Motoryzacja"/>
    <x v="23"/>
    <n v="2"/>
    <n v="25.56"/>
    <n v="51.12"/>
  </r>
  <r>
    <x v="485"/>
    <s v="Żarówka LED E27 Compact"/>
    <s v="Oświetlenie"/>
    <x v="0"/>
    <n v="16"/>
    <n v="206.09"/>
    <n v="3297.44"/>
  </r>
  <r>
    <x v="485"/>
    <s v="Żarówka LED E27 Compact"/>
    <s v="Oświetlenie"/>
    <x v="1"/>
    <n v="17"/>
    <n v="205.69"/>
    <n v="3496.73"/>
  </r>
  <r>
    <x v="485"/>
    <s v="Żarówka LED E27 Compact"/>
    <s v="Oświetlenie"/>
    <x v="2"/>
    <n v="9"/>
    <n v="217.89"/>
    <n v="1961.0099999999998"/>
  </r>
  <r>
    <x v="485"/>
    <s v="Żarówka LED E27 Compact"/>
    <s v="Oświetlenie"/>
    <x v="3"/>
    <n v="4"/>
    <n v="209.49"/>
    <n v="837.96"/>
  </r>
  <r>
    <x v="485"/>
    <s v="Żarówka LED E27 Compact"/>
    <s v="Oświetlenie"/>
    <x v="4"/>
    <n v="4"/>
    <n v="214.47"/>
    <n v="857.88"/>
  </r>
  <r>
    <x v="485"/>
    <s v="Żarówka LED E27 Compact"/>
    <s v="Oświetlenie"/>
    <x v="5"/>
    <n v="4"/>
    <n v="213.39"/>
    <n v="853.56"/>
  </r>
  <r>
    <x v="485"/>
    <s v="Żarówka LED E27 Compact"/>
    <s v="Oświetlenie"/>
    <x v="6"/>
    <n v="7"/>
    <n v="207.17"/>
    <n v="1450.1899999999998"/>
  </r>
  <r>
    <x v="485"/>
    <s v="Żarówka LED E27 Compact"/>
    <s v="Oświetlenie"/>
    <x v="7"/>
    <n v="10"/>
    <n v="224.99"/>
    <n v="2249.9"/>
  </r>
  <r>
    <x v="485"/>
    <s v="Żarówka LED E27 Compact"/>
    <s v="Oświetlenie"/>
    <x v="8"/>
    <n v="10"/>
    <n v="205.33"/>
    <n v="2053.3000000000002"/>
  </r>
  <r>
    <x v="485"/>
    <s v="Żarówka LED E27 Compact"/>
    <s v="Oświetlenie"/>
    <x v="9"/>
    <n v="9"/>
    <n v="209.03"/>
    <n v="1881.27"/>
  </r>
  <r>
    <x v="485"/>
    <s v="Żarówka LED E27 Compact"/>
    <s v="Oświetlenie"/>
    <x v="10"/>
    <n v="16"/>
    <n v="204.76"/>
    <n v="3276.16"/>
  </r>
  <r>
    <x v="485"/>
    <s v="Żarówka LED E27 Compact"/>
    <s v="Oświetlenie"/>
    <x v="11"/>
    <n v="22"/>
    <n v="208.83"/>
    <n v="4594.26"/>
  </r>
  <r>
    <x v="485"/>
    <s v="Żarówka LED E27 Compact"/>
    <s v="Oświetlenie"/>
    <x v="12"/>
    <n v="17"/>
    <n v="210.83"/>
    <n v="3584.11"/>
  </r>
  <r>
    <x v="485"/>
    <s v="Żarówka LED E27 Compact"/>
    <s v="Oświetlenie"/>
    <x v="13"/>
    <n v="12"/>
    <n v="209.57"/>
    <n v="2514.84"/>
  </r>
  <r>
    <x v="485"/>
    <s v="Żarówka LED E27 Compact"/>
    <s v="Oświetlenie"/>
    <x v="14"/>
    <n v="6"/>
    <n v="209.18"/>
    <n v="1255.08"/>
  </r>
  <r>
    <x v="485"/>
    <s v="Żarówka LED E27 Compact"/>
    <s v="Oświetlenie"/>
    <x v="15"/>
    <n v="4"/>
    <n v="224.74"/>
    <n v="898.96"/>
  </r>
  <r>
    <x v="485"/>
    <s v="Żarówka LED E27 Compact"/>
    <s v="Oświetlenie"/>
    <x v="16"/>
    <n v="4"/>
    <n v="221.43"/>
    <n v="885.72"/>
  </r>
  <r>
    <x v="485"/>
    <s v="Żarówka LED E27 Compact"/>
    <s v="Oświetlenie"/>
    <x v="17"/>
    <n v="3"/>
    <n v="217.61"/>
    <n v="652.83000000000004"/>
  </r>
  <r>
    <x v="485"/>
    <s v="Żarówka LED E27 Compact"/>
    <s v="Oświetlenie"/>
    <x v="18"/>
    <n v="8"/>
    <n v="211.6"/>
    <n v="1692.8"/>
  </r>
  <r>
    <x v="485"/>
    <s v="Żarówka LED E27 Compact"/>
    <s v="Oświetlenie"/>
    <x v="19"/>
    <n v="11"/>
    <n v="216.2"/>
    <n v="2378.1999999999998"/>
  </r>
  <r>
    <x v="485"/>
    <s v="Żarówka LED E27 Compact"/>
    <s v="Oświetlenie"/>
    <x v="20"/>
    <n v="16"/>
    <n v="212.97"/>
    <n v="3407.52"/>
  </r>
  <r>
    <x v="485"/>
    <s v="Żarówka LED E27 Compact"/>
    <s v="Oświetlenie"/>
    <x v="21"/>
    <n v="14"/>
    <n v="216.76"/>
    <n v="3034.64"/>
  </r>
  <r>
    <x v="485"/>
    <s v="Żarówka LED E27 Compact"/>
    <s v="Oświetlenie"/>
    <x v="22"/>
    <n v="17"/>
    <n v="224.43"/>
    <n v="3815.31"/>
  </r>
  <r>
    <x v="485"/>
    <s v="Żarówka LED E27 Compact"/>
    <s v="Oświetlenie"/>
    <x v="23"/>
    <n v="17"/>
    <n v="209.75"/>
    <n v="3565.75"/>
  </r>
  <r>
    <x v="486"/>
    <s v="Zeszyt A5 Pro"/>
    <s v="Artykuły biurowe"/>
    <x v="0"/>
    <n v="1"/>
    <n v="13.79"/>
    <n v="13.79"/>
  </r>
  <r>
    <x v="486"/>
    <s v="Zeszyt A5 Pro"/>
    <s v="Artykuły biurowe"/>
    <x v="1"/>
    <n v="1"/>
    <n v="14.53"/>
    <n v="14.53"/>
  </r>
  <r>
    <x v="486"/>
    <s v="Zeszyt A5 Pro"/>
    <s v="Artykuły biurowe"/>
    <x v="2"/>
    <n v="1"/>
    <n v="14.39"/>
    <n v="14.39"/>
  </r>
  <r>
    <x v="486"/>
    <s v="Zeszyt A5 Pro"/>
    <s v="Artykuły biurowe"/>
    <x v="3"/>
    <n v="1"/>
    <n v="14.38"/>
    <n v="14.38"/>
  </r>
  <r>
    <x v="486"/>
    <s v="Zeszyt A5 Pro"/>
    <s v="Artykuły biurowe"/>
    <x v="4"/>
    <n v="1"/>
    <n v="14.38"/>
    <n v="14.38"/>
  </r>
  <r>
    <x v="486"/>
    <s v="Zeszyt A5 Pro"/>
    <s v="Artykuły biurowe"/>
    <x v="5"/>
    <n v="1"/>
    <n v="13.63"/>
    <n v="13.63"/>
  </r>
  <r>
    <x v="486"/>
    <s v="Zeszyt A5 Pro"/>
    <s v="Artykuły biurowe"/>
    <x v="6"/>
    <n v="1"/>
    <n v="14.3"/>
    <n v="14.3"/>
  </r>
  <r>
    <x v="486"/>
    <s v="Zeszyt A5 Pro"/>
    <s v="Artykuły biurowe"/>
    <x v="7"/>
    <n v="1"/>
    <n v="13.4"/>
    <n v="13.4"/>
  </r>
  <r>
    <x v="486"/>
    <s v="Zeszyt A5 Pro"/>
    <s v="Artykuły biurowe"/>
    <x v="8"/>
    <n v="1"/>
    <n v="13.73"/>
    <n v="13.73"/>
  </r>
  <r>
    <x v="486"/>
    <s v="Zeszyt A5 Pro"/>
    <s v="Artykuły biurowe"/>
    <x v="9"/>
    <n v="1"/>
    <n v="14.39"/>
    <n v="14.39"/>
  </r>
  <r>
    <x v="486"/>
    <s v="Zeszyt A5 Pro"/>
    <s v="Artykuły biurowe"/>
    <x v="10"/>
    <n v="1"/>
    <n v="14.3"/>
    <n v="14.3"/>
  </r>
  <r>
    <x v="486"/>
    <s v="Zeszyt A5 Pro"/>
    <s v="Artykuły biurowe"/>
    <x v="11"/>
    <n v="1"/>
    <n v="13.3"/>
    <n v="13.3"/>
  </r>
  <r>
    <x v="486"/>
    <s v="Zeszyt A5 Pro"/>
    <s v="Artykuły biurowe"/>
    <x v="12"/>
    <n v="1"/>
    <n v="13.93"/>
    <n v="13.93"/>
  </r>
  <r>
    <x v="486"/>
    <s v="Zeszyt A5 Pro"/>
    <s v="Artykuły biurowe"/>
    <x v="13"/>
    <n v="1"/>
    <n v="14.51"/>
    <n v="14.51"/>
  </r>
  <r>
    <x v="486"/>
    <s v="Zeszyt A5 Pro"/>
    <s v="Artykuły biurowe"/>
    <x v="14"/>
    <n v="1"/>
    <n v="13.86"/>
    <n v="13.86"/>
  </r>
  <r>
    <x v="486"/>
    <s v="Zeszyt A5 Pro"/>
    <s v="Artykuły biurowe"/>
    <x v="15"/>
    <n v="1"/>
    <n v="14.31"/>
    <n v="14.31"/>
  </r>
  <r>
    <x v="486"/>
    <s v="Zeszyt A5 Pro"/>
    <s v="Artykuły biurowe"/>
    <x v="16"/>
    <n v="1"/>
    <n v="13.4"/>
    <n v="13.4"/>
  </r>
  <r>
    <x v="486"/>
    <s v="Zeszyt A5 Pro"/>
    <s v="Artykuły biurowe"/>
    <x v="17"/>
    <n v="1"/>
    <n v="13.96"/>
    <n v="13.96"/>
  </r>
  <r>
    <x v="486"/>
    <s v="Zeszyt A5 Pro"/>
    <s v="Artykuły biurowe"/>
    <x v="18"/>
    <n v="1"/>
    <n v="13.44"/>
    <n v="13.44"/>
  </r>
  <r>
    <x v="486"/>
    <s v="Zeszyt A5 Pro"/>
    <s v="Artykuły biurowe"/>
    <x v="19"/>
    <n v="1"/>
    <n v="13.85"/>
    <n v="13.85"/>
  </r>
  <r>
    <x v="486"/>
    <s v="Zeszyt A5 Pro"/>
    <s v="Artykuły biurowe"/>
    <x v="20"/>
    <n v="1"/>
    <n v="13.29"/>
    <n v="13.29"/>
  </r>
  <r>
    <x v="486"/>
    <s v="Zeszyt A5 Pro"/>
    <s v="Artykuły biurowe"/>
    <x v="21"/>
    <n v="1"/>
    <n v="13.72"/>
    <n v="13.72"/>
  </r>
  <r>
    <x v="486"/>
    <s v="Zeszyt A5 Pro"/>
    <s v="Artykuły biurowe"/>
    <x v="22"/>
    <n v="1"/>
    <n v="14.41"/>
    <n v="14.41"/>
  </r>
  <r>
    <x v="486"/>
    <s v="Zeszyt A5 Pro"/>
    <s v="Artykuły biurowe"/>
    <x v="23"/>
    <n v="1"/>
    <n v="13.91"/>
    <n v="13.91"/>
  </r>
  <r>
    <x v="487"/>
    <s v="Wiertarka udarowa Premium"/>
    <s v="Narzędzia"/>
    <x v="0"/>
    <n v="8"/>
    <n v="77.099999999999994"/>
    <n v="616.79999999999995"/>
  </r>
  <r>
    <x v="487"/>
    <s v="Wiertarka udarowa Premium"/>
    <s v="Narzędzia"/>
    <x v="1"/>
    <n v="9"/>
    <n v="80.56"/>
    <n v="725.04"/>
  </r>
  <r>
    <x v="487"/>
    <s v="Wiertarka udarowa Premium"/>
    <s v="Narzędzia"/>
    <x v="2"/>
    <n v="7"/>
    <n v="77.709999999999994"/>
    <n v="543.96999999999991"/>
  </r>
  <r>
    <x v="487"/>
    <s v="Wiertarka udarowa Premium"/>
    <s v="Narzędzia"/>
    <x v="3"/>
    <n v="7"/>
    <n v="73.48"/>
    <n v="514.36"/>
  </r>
  <r>
    <x v="487"/>
    <s v="Wiertarka udarowa Premium"/>
    <s v="Narzędzia"/>
    <x v="4"/>
    <n v="7"/>
    <n v="74.58"/>
    <n v="522.05999999999995"/>
  </r>
  <r>
    <x v="487"/>
    <s v="Wiertarka udarowa Premium"/>
    <s v="Narzędzia"/>
    <x v="5"/>
    <n v="6"/>
    <n v="74.239999999999995"/>
    <n v="445.43999999999994"/>
  </r>
  <r>
    <x v="487"/>
    <s v="Wiertarka udarowa Premium"/>
    <s v="Narzędzia"/>
    <x v="6"/>
    <n v="6"/>
    <n v="78.459999999999994"/>
    <n v="470.76"/>
  </r>
  <r>
    <x v="487"/>
    <s v="Wiertarka udarowa Premium"/>
    <s v="Narzędzia"/>
    <x v="7"/>
    <n v="7"/>
    <n v="75.27"/>
    <n v="526.89"/>
  </r>
  <r>
    <x v="487"/>
    <s v="Wiertarka udarowa Premium"/>
    <s v="Narzędzia"/>
    <x v="8"/>
    <n v="7"/>
    <n v="78.92"/>
    <n v="552.44000000000005"/>
  </r>
  <r>
    <x v="487"/>
    <s v="Wiertarka udarowa Premium"/>
    <s v="Narzędzia"/>
    <x v="9"/>
    <n v="7"/>
    <n v="79.13"/>
    <n v="553.91"/>
  </r>
  <r>
    <x v="487"/>
    <s v="Wiertarka udarowa Premium"/>
    <s v="Narzędzia"/>
    <x v="10"/>
    <n v="8"/>
    <n v="80.78"/>
    <n v="646.24"/>
  </r>
  <r>
    <x v="487"/>
    <s v="Wiertarka udarowa Premium"/>
    <s v="Narzędzia"/>
    <x v="11"/>
    <n v="8"/>
    <n v="75.37"/>
    <n v="602.96"/>
  </r>
  <r>
    <x v="487"/>
    <s v="Wiertarka udarowa Premium"/>
    <s v="Narzędzia"/>
    <x v="12"/>
    <n v="8"/>
    <n v="80.45"/>
    <n v="643.6"/>
  </r>
  <r>
    <x v="487"/>
    <s v="Wiertarka udarowa Premium"/>
    <s v="Narzędzia"/>
    <x v="13"/>
    <n v="7"/>
    <n v="75.39"/>
    <n v="527.73"/>
  </r>
  <r>
    <x v="487"/>
    <s v="Wiertarka udarowa Premium"/>
    <s v="Narzędzia"/>
    <x v="14"/>
    <n v="6"/>
    <n v="73.430000000000007"/>
    <n v="440.58000000000004"/>
  </r>
  <r>
    <x v="487"/>
    <s v="Wiertarka udarowa Premium"/>
    <s v="Narzędzia"/>
    <x v="15"/>
    <n v="6"/>
    <n v="79.099999999999994"/>
    <n v="474.59999999999997"/>
  </r>
  <r>
    <x v="487"/>
    <s v="Wiertarka udarowa Premium"/>
    <s v="Narzędzia"/>
    <x v="16"/>
    <n v="5"/>
    <n v="77.38"/>
    <n v="386.9"/>
  </r>
  <r>
    <x v="487"/>
    <s v="Wiertarka udarowa Premium"/>
    <s v="Narzędzia"/>
    <x v="17"/>
    <n v="6"/>
    <n v="77.97"/>
    <n v="467.82"/>
  </r>
  <r>
    <x v="487"/>
    <s v="Wiertarka udarowa Premium"/>
    <s v="Narzędzia"/>
    <x v="18"/>
    <n v="6"/>
    <n v="73.430000000000007"/>
    <n v="440.58000000000004"/>
  </r>
  <r>
    <x v="487"/>
    <s v="Wiertarka udarowa Premium"/>
    <s v="Narzędzia"/>
    <x v="19"/>
    <n v="6"/>
    <n v="80.260000000000005"/>
    <n v="481.56000000000006"/>
  </r>
  <r>
    <x v="487"/>
    <s v="Wiertarka udarowa Premium"/>
    <s v="Narzędzia"/>
    <x v="20"/>
    <n v="6"/>
    <n v="77.97"/>
    <n v="467.82"/>
  </r>
  <r>
    <x v="487"/>
    <s v="Wiertarka udarowa Premium"/>
    <s v="Narzędzia"/>
    <x v="21"/>
    <n v="7"/>
    <n v="79.28"/>
    <n v="554.96"/>
  </r>
  <r>
    <x v="487"/>
    <s v="Wiertarka udarowa Premium"/>
    <s v="Narzędzia"/>
    <x v="22"/>
    <n v="7"/>
    <n v="74.97"/>
    <n v="524.79"/>
  </r>
  <r>
    <x v="487"/>
    <s v="Wiertarka udarowa Premium"/>
    <s v="Narzędzia"/>
    <x v="23"/>
    <n v="7"/>
    <n v="74.459999999999994"/>
    <n v="521.21999999999991"/>
  </r>
  <r>
    <x v="488"/>
    <s v="Płatki śniadaniowe XL"/>
    <s v="Spożywcze"/>
    <x v="0"/>
    <n v="66"/>
    <n v="31.83"/>
    <n v="2100.7799999999997"/>
  </r>
  <r>
    <x v="488"/>
    <s v="Płatki śniadaniowe XL"/>
    <s v="Spożywcze"/>
    <x v="1"/>
    <n v="67"/>
    <n v="32.71"/>
    <n v="2191.5700000000002"/>
  </r>
  <r>
    <x v="488"/>
    <s v="Płatki śniadaniowe XL"/>
    <s v="Spożywcze"/>
    <x v="2"/>
    <n v="68"/>
    <n v="32.4"/>
    <n v="2203.1999999999998"/>
  </r>
  <r>
    <x v="488"/>
    <s v="Płatki śniadaniowe XL"/>
    <s v="Spożywcze"/>
    <x v="3"/>
    <n v="61"/>
    <n v="30.15"/>
    <n v="1839.1499999999999"/>
  </r>
  <r>
    <x v="488"/>
    <s v="Płatki śniadaniowe XL"/>
    <s v="Spożywcze"/>
    <x v="4"/>
    <n v="64"/>
    <n v="31.46"/>
    <n v="2013.44"/>
  </r>
  <r>
    <x v="488"/>
    <s v="Płatki śniadaniowe XL"/>
    <s v="Spożywcze"/>
    <x v="5"/>
    <n v="64"/>
    <n v="29.63"/>
    <n v="1896.32"/>
  </r>
  <r>
    <x v="488"/>
    <s v="Płatki śniadaniowe XL"/>
    <s v="Spożywcze"/>
    <x v="6"/>
    <n v="55"/>
    <n v="32.53"/>
    <n v="1789.15"/>
  </r>
  <r>
    <x v="488"/>
    <s v="Płatki śniadaniowe XL"/>
    <s v="Spożywcze"/>
    <x v="7"/>
    <n v="66"/>
    <n v="31.7"/>
    <n v="2092.1999999999998"/>
  </r>
  <r>
    <x v="488"/>
    <s v="Płatki śniadaniowe XL"/>
    <s v="Spożywcze"/>
    <x v="8"/>
    <n v="64"/>
    <n v="31.23"/>
    <n v="1998.72"/>
  </r>
  <r>
    <x v="488"/>
    <s v="Płatki śniadaniowe XL"/>
    <s v="Spożywcze"/>
    <x v="9"/>
    <n v="55"/>
    <n v="32.56"/>
    <n v="1790.8000000000002"/>
  </r>
  <r>
    <x v="488"/>
    <s v="Płatki śniadaniowe XL"/>
    <s v="Spożywcze"/>
    <x v="10"/>
    <n v="59"/>
    <n v="30.99"/>
    <n v="1828.4099999999999"/>
  </r>
  <r>
    <x v="488"/>
    <s v="Płatki śniadaniowe XL"/>
    <s v="Spożywcze"/>
    <x v="11"/>
    <n v="55"/>
    <n v="29.91"/>
    <n v="1645.05"/>
  </r>
  <r>
    <x v="488"/>
    <s v="Płatki śniadaniowe XL"/>
    <s v="Spożywcze"/>
    <x v="12"/>
    <n v="57"/>
    <n v="31.98"/>
    <n v="1822.8600000000001"/>
  </r>
  <r>
    <x v="488"/>
    <s v="Płatki śniadaniowe XL"/>
    <s v="Spożywcze"/>
    <x v="13"/>
    <n v="54"/>
    <n v="32.21"/>
    <n v="1739.3400000000001"/>
  </r>
  <r>
    <x v="488"/>
    <s v="Płatki śniadaniowe XL"/>
    <s v="Spożywcze"/>
    <x v="14"/>
    <n v="62"/>
    <n v="31.64"/>
    <n v="1961.68"/>
  </r>
  <r>
    <x v="488"/>
    <s v="Płatki śniadaniowe XL"/>
    <s v="Spożywcze"/>
    <x v="15"/>
    <n v="74"/>
    <n v="32.630000000000003"/>
    <n v="2414.6200000000003"/>
  </r>
  <r>
    <x v="488"/>
    <s v="Płatki śniadaniowe XL"/>
    <s v="Spożywcze"/>
    <x v="16"/>
    <n v="54"/>
    <n v="31.87"/>
    <n v="1720.98"/>
  </r>
  <r>
    <x v="488"/>
    <s v="Płatki śniadaniowe XL"/>
    <s v="Spożywcze"/>
    <x v="17"/>
    <n v="54"/>
    <n v="30.47"/>
    <n v="1645.3799999999999"/>
  </r>
  <r>
    <x v="488"/>
    <s v="Płatki śniadaniowe XL"/>
    <s v="Spożywcze"/>
    <x v="18"/>
    <n v="62"/>
    <n v="32.299999999999997"/>
    <n v="2002.6"/>
  </r>
  <r>
    <x v="488"/>
    <s v="Płatki śniadaniowe XL"/>
    <s v="Spożywcze"/>
    <x v="19"/>
    <n v="66"/>
    <n v="31.64"/>
    <n v="2088.2400000000002"/>
  </r>
  <r>
    <x v="488"/>
    <s v="Płatki śniadaniowe XL"/>
    <s v="Spożywcze"/>
    <x v="20"/>
    <n v="72"/>
    <n v="31.04"/>
    <n v="2234.88"/>
  </r>
  <r>
    <x v="488"/>
    <s v="Płatki śniadaniowe XL"/>
    <s v="Spożywcze"/>
    <x v="21"/>
    <n v="56"/>
    <n v="31.14"/>
    <n v="1743.8400000000001"/>
  </r>
  <r>
    <x v="488"/>
    <s v="Płatki śniadaniowe XL"/>
    <s v="Spożywcze"/>
    <x v="22"/>
    <n v="58"/>
    <n v="30.86"/>
    <n v="1789.8799999999999"/>
  </r>
  <r>
    <x v="488"/>
    <s v="Płatki śniadaniowe XL"/>
    <s v="Spożywcze"/>
    <x v="23"/>
    <n v="64"/>
    <n v="29.87"/>
    <n v="1911.68"/>
  </r>
  <r>
    <x v="489"/>
    <s v="Klapki basenowe Mini"/>
    <s v="Obuwie"/>
    <x v="0"/>
    <n v="0"/>
    <n v="261.26"/>
    <n v="0"/>
  </r>
  <r>
    <x v="489"/>
    <s v="Klapki basenowe Mini"/>
    <s v="Obuwie"/>
    <x v="1"/>
    <n v="0"/>
    <n v="259.58999999999997"/>
    <n v="0"/>
  </r>
  <r>
    <x v="489"/>
    <s v="Klapki basenowe Mini"/>
    <s v="Obuwie"/>
    <x v="2"/>
    <n v="0"/>
    <n v="246.21"/>
    <n v="0"/>
  </r>
  <r>
    <x v="489"/>
    <s v="Klapki basenowe Mini"/>
    <s v="Obuwie"/>
    <x v="3"/>
    <n v="0"/>
    <n v="250.22"/>
    <n v="0"/>
  </r>
  <r>
    <x v="489"/>
    <s v="Klapki basenowe Mini"/>
    <s v="Obuwie"/>
    <x v="4"/>
    <n v="79"/>
    <n v="248.78"/>
    <n v="19653.62"/>
  </r>
  <r>
    <x v="489"/>
    <s v="Klapki basenowe Mini"/>
    <s v="Obuwie"/>
    <x v="5"/>
    <n v="0"/>
    <n v="245.42"/>
    <n v="0"/>
  </r>
  <r>
    <x v="489"/>
    <s v="Klapki basenowe Mini"/>
    <s v="Obuwie"/>
    <x v="6"/>
    <n v="30"/>
    <n v="237.42"/>
    <n v="7122.5999999999995"/>
  </r>
  <r>
    <x v="489"/>
    <s v="Klapki basenowe Mini"/>
    <s v="Obuwie"/>
    <x v="7"/>
    <n v="0"/>
    <n v="251.85"/>
    <n v="0"/>
  </r>
  <r>
    <x v="489"/>
    <s v="Klapki basenowe Mini"/>
    <s v="Obuwie"/>
    <x v="8"/>
    <n v="30"/>
    <n v="242.95"/>
    <n v="7288.5"/>
  </r>
  <r>
    <x v="489"/>
    <s v="Klapki basenowe Mini"/>
    <s v="Obuwie"/>
    <x v="9"/>
    <n v="0"/>
    <n v="254.17"/>
    <n v="0"/>
  </r>
  <r>
    <x v="489"/>
    <s v="Klapki basenowe Mini"/>
    <s v="Obuwie"/>
    <x v="10"/>
    <n v="42"/>
    <n v="252.57"/>
    <n v="10607.94"/>
  </r>
  <r>
    <x v="489"/>
    <s v="Klapki basenowe Mini"/>
    <s v="Obuwie"/>
    <x v="11"/>
    <n v="0"/>
    <n v="255.75"/>
    <n v="0"/>
  </r>
  <r>
    <x v="489"/>
    <s v="Klapki basenowe Mini"/>
    <s v="Obuwie"/>
    <x v="12"/>
    <n v="0"/>
    <n v="251.95"/>
    <n v="0"/>
  </r>
  <r>
    <x v="489"/>
    <s v="Klapki basenowe Mini"/>
    <s v="Obuwie"/>
    <x v="13"/>
    <n v="56"/>
    <n v="255.61"/>
    <n v="14314.16"/>
  </r>
  <r>
    <x v="489"/>
    <s v="Klapki basenowe Mini"/>
    <s v="Obuwie"/>
    <x v="14"/>
    <n v="24"/>
    <n v="258.20999999999998"/>
    <n v="6197.0399999999991"/>
  </r>
  <r>
    <x v="489"/>
    <s v="Klapki basenowe Mini"/>
    <s v="Obuwie"/>
    <x v="15"/>
    <n v="0"/>
    <n v="238.64"/>
    <n v="0"/>
  </r>
  <r>
    <x v="489"/>
    <s v="Klapki basenowe Mini"/>
    <s v="Obuwie"/>
    <x v="16"/>
    <n v="0"/>
    <n v="253.77"/>
    <n v="0"/>
  </r>
  <r>
    <x v="489"/>
    <s v="Klapki basenowe Mini"/>
    <s v="Obuwie"/>
    <x v="17"/>
    <n v="0"/>
    <n v="243.6"/>
    <n v="0"/>
  </r>
  <r>
    <x v="489"/>
    <s v="Klapki basenowe Mini"/>
    <s v="Obuwie"/>
    <x v="18"/>
    <n v="38"/>
    <n v="249.54"/>
    <n v="9482.52"/>
  </r>
  <r>
    <x v="489"/>
    <s v="Klapki basenowe Mini"/>
    <s v="Obuwie"/>
    <x v="19"/>
    <n v="0"/>
    <n v="259.14999999999998"/>
    <n v="0"/>
  </r>
  <r>
    <x v="489"/>
    <s v="Klapki basenowe Mini"/>
    <s v="Obuwie"/>
    <x v="20"/>
    <n v="0"/>
    <n v="258.92"/>
    <n v="0"/>
  </r>
  <r>
    <x v="489"/>
    <s v="Klapki basenowe Mini"/>
    <s v="Obuwie"/>
    <x v="21"/>
    <n v="76"/>
    <n v="238.24"/>
    <n v="18106.240000000002"/>
  </r>
  <r>
    <x v="489"/>
    <s v="Klapki basenowe Mini"/>
    <s v="Obuwie"/>
    <x v="22"/>
    <n v="42"/>
    <n v="253.15"/>
    <n v="10632.300000000001"/>
  </r>
  <r>
    <x v="489"/>
    <s v="Klapki basenowe Mini"/>
    <s v="Obuwie"/>
    <x v="23"/>
    <n v="87"/>
    <n v="245.91"/>
    <n v="21394.17"/>
  </r>
  <r>
    <x v="490"/>
    <s v="Wycieraczki samochodowe Premium"/>
    <s v="Motoryzacja"/>
    <x v="0"/>
    <n v="2"/>
    <n v="158.97"/>
    <n v="317.94"/>
  </r>
  <r>
    <x v="490"/>
    <s v="Wycieraczki samochodowe Premium"/>
    <s v="Motoryzacja"/>
    <x v="1"/>
    <n v="1"/>
    <n v="155.68"/>
    <n v="155.68"/>
  </r>
  <r>
    <x v="490"/>
    <s v="Wycieraczki samochodowe Premium"/>
    <s v="Motoryzacja"/>
    <x v="2"/>
    <n v="3"/>
    <n v="158.19999999999999"/>
    <n v="474.59999999999997"/>
  </r>
  <r>
    <x v="490"/>
    <s v="Wycieraczki samochodowe Premium"/>
    <s v="Motoryzacja"/>
    <x v="3"/>
    <n v="3"/>
    <n v="156.56"/>
    <n v="469.68"/>
  </r>
  <r>
    <x v="490"/>
    <s v="Wycieraczki samochodowe Premium"/>
    <s v="Motoryzacja"/>
    <x v="4"/>
    <n v="10"/>
    <n v="152.97999999999999"/>
    <n v="1529.8"/>
  </r>
  <r>
    <x v="490"/>
    <s v="Wycieraczki samochodowe Premium"/>
    <s v="Motoryzacja"/>
    <x v="5"/>
    <n v="13"/>
    <n v="152.4"/>
    <n v="1981.2"/>
  </r>
  <r>
    <x v="490"/>
    <s v="Wycieraczki samochodowe Premium"/>
    <s v="Motoryzacja"/>
    <x v="6"/>
    <n v="10"/>
    <n v="151.86000000000001"/>
    <n v="1518.6000000000001"/>
  </r>
  <r>
    <x v="490"/>
    <s v="Wycieraczki samochodowe Premium"/>
    <s v="Motoryzacja"/>
    <x v="7"/>
    <n v="14"/>
    <n v="152.22"/>
    <n v="2131.08"/>
  </r>
  <r>
    <x v="490"/>
    <s v="Wycieraczki samochodowe Premium"/>
    <s v="Motoryzacja"/>
    <x v="8"/>
    <n v="12"/>
    <n v="148.52000000000001"/>
    <n v="1782.2400000000002"/>
  </r>
  <r>
    <x v="490"/>
    <s v="Wycieraczki samochodowe Premium"/>
    <s v="Motoryzacja"/>
    <x v="9"/>
    <n v="10"/>
    <n v="155.86000000000001"/>
    <n v="1558.6000000000001"/>
  </r>
  <r>
    <x v="490"/>
    <s v="Wycieraczki samochodowe Premium"/>
    <s v="Motoryzacja"/>
    <x v="10"/>
    <n v="5"/>
    <n v="149.84"/>
    <n v="749.2"/>
  </r>
  <r>
    <x v="490"/>
    <s v="Wycieraczki samochodowe Premium"/>
    <s v="Motoryzacja"/>
    <x v="11"/>
    <n v="4"/>
    <n v="157.86000000000001"/>
    <n v="631.44000000000005"/>
  </r>
  <r>
    <x v="490"/>
    <s v="Wycieraczki samochodowe Premium"/>
    <s v="Motoryzacja"/>
    <x v="12"/>
    <n v="2"/>
    <n v="161.01"/>
    <n v="322.02"/>
  </r>
  <r>
    <x v="490"/>
    <s v="Wycieraczki samochodowe Premium"/>
    <s v="Motoryzacja"/>
    <x v="13"/>
    <n v="1"/>
    <n v="156.94999999999999"/>
    <n v="156.94999999999999"/>
  </r>
  <r>
    <x v="490"/>
    <s v="Wycieraczki samochodowe Premium"/>
    <s v="Motoryzacja"/>
    <x v="14"/>
    <n v="2"/>
    <n v="160.91"/>
    <n v="321.82"/>
  </r>
  <r>
    <x v="490"/>
    <s v="Wycieraczki samochodowe Premium"/>
    <s v="Motoryzacja"/>
    <x v="15"/>
    <n v="5"/>
    <n v="157.82"/>
    <n v="789.09999999999991"/>
  </r>
  <r>
    <x v="490"/>
    <s v="Wycieraczki samochodowe Premium"/>
    <s v="Motoryzacja"/>
    <x v="16"/>
    <n v="7"/>
    <n v="154.05000000000001"/>
    <n v="1078.3500000000001"/>
  </r>
  <r>
    <x v="490"/>
    <s v="Wycieraczki samochodowe Premium"/>
    <s v="Motoryzacja"/>
    <x v="17"/>
    <n v="13"/>
    <n v="147.57"/>
    <n v="1918.4099999999999"/>
  </r>
  <r>
    <x v="490"/>
    <s v="Wycieraczki samochodowe Premium"/>
    <s v="Motoryzacja"/>
    <x v="18"/>
    <n v="10"/>
    <n v="148.62"/>
    <n v="1486.2"/>
  </r>
  <r>
    <x v="490"/>
    <s v="Wycieraczki samochodowe Premium"/>
    <s v="Motoryzacja"/>
    <x v="19"/>
    <n v="13"/>
    <n v="159.15"/>
    <n v="2068.9500000000003"/>
  </r>
  <r>
    <x v="490"/>
    <s v="Wycieraczki samochodowe Premium"/>
    <s v="Motoryzacja"/>
    <x v="20"/>
    <n v="8"/>
    <n v="146.09"/>
    <n v="1168.72"/>
  </r>
  <r>
    <x v="490"/>
    <s v="Wycieraczki samochodowe Premium"/>
    <s v="Motoryzacja"/>
    <x v="21"/>
    <n v="13"/>
    <n v="150.04"/>
    <n v="1950.52"/>
  </r>
  <r>
    <x v="490"/>
    <s v="Wycieraczki samochodowe Premium"/>
    <s v="Motoryzacja"/>
    <x v="22"/>
    <n v="5"/>
    <n v="149.72"/>
    <n v="748.6"/>
  </r>
  <r>
    <x v="490"/>
    <s v="Wycieraczki samochodowe Premium"/>
    <s v="Motoryzacja"/>
    <x v="23"/>
    <n v="3"/>
    <n v="151.77000000000001"/>
    <n v="455.31000000000006"/>
  </r>
  <r>
    <x v="491"/>
    <s v="Lalka interaktywna Mini"/>
    <s v="Zabawki"/>
    <x v="0"/>
    <n v="16"/>
    <n v="19.2"/>
    <n v="307.2"/>
  </r>
  <r>
    <x v="491"/>
    <s v="Lalka interaktywna Mini"/>
    <s v="Zabawki"/>
    <x v="1"/>
    <n v="17"/>
    <n v="17.97"/>
    <n v="305.49"/>
  </r>
  <r>
    <x v="491"/>
    <s v="Lalka interaktywna Mini"/>
    <s v="Zabawki"/>
    <x v="2"/>
    <n v="8"/>
    <n v="18.63"/>
    <n v="149.04"/>
  </r>
  <r>
    <x v="491"/>
    <s v="Lalka interaktywna Mini"/>
    <s v="Zabawki"/>
    <x v="3"/>
    <n v="5"/>
    <n v="18.55"/>
    <n v="92.75"/>
  </r>
  <r>
    <x v="491"/>
    <s v="Lalka interaktywna Mini"/>
    <s v="Zabawki"/>
    <x v="4"/>
    <n v="6"/>
    <n v="18.2"/>
    <n v="109.19999999999999"/>
  </r>
  <r>
    <x v="491"/>
    <s v="Lalka interaktywna Mini"/>
    <s v="Zabawki"/>
    <x v="5"/>
    <n v="8"/>
    <n v="18.02"/>
    <n v="144.16"/>
  </r>
  <r>
    <x v="491"/>
    <s v="Lalka interaktywna Mini"/>
    <s v="Zabawki"/>
    <x v="6"/>
    <n v="9"/>
    <n v="18.989999999999998"/>
    <n v="170.91"/>
  </r>
  <r>
    <x v="491"/>
    <s v="Lalka interaktywna Mini"/>
    <s v="Zabawki"/>
    <x v="7"/>
    <n v="18"/>
    <n v="18.93"/>
    <n v="340.74"/>
  </r>
  <r>
    <x v="491"/>
    <s v="Lalka interaktywna Mini"/>
    <s v="Zabawki"/>
    <x v="8"/>
    <n v="15"/>
    <n v="18.98"/>
    <n v="284.7"/>
  </r>
  <r>
    <x v="491"/>
    <s v="Lalka interaktywna Mini"/>
    <s v="Zabawki"/>
    <x v="9"/>
    <n v="34"/>
    <n v="19.190000000000001"/>
    <n v="652.46"/>
  </r>
  <r>
    <x v="491"/>
    <s v="Lalka interaktywna Mini"/>
    <s v="Zabawki"/>
    <x v="10"/>
    <n v="29"/>
    <n v="18.399999999999999"/>
    <n v="533.59999999999991"/>
  </r>
  <r>
    <x v="491"/>
    <s v="Lalka interaktywna Mini"/>
    <s v="Zabawki"/>
    <x v="11"/>
    <n v="26"/>
    <n v="18.91"/>
    <n v="491.66"/>
  </r>
  <r>
    <x v="491"/>
    <s v="Lalka interaktywna Mini"/>
    <s v="Zabawki"/>
    <x v="12"/>
    <n v="20"/>
    <n v="18.86"/>
    <n v="377.2"/>
  </r>
  <r>
    <x v="491"/>
    <s v="Lalka interaktywna Mini"/>
    <s v="Zabawki"/>
    <x v="13"/>
    <n v="13"/>
    <n v="18.66"/>
    <n v="242.58"/>
  </r>
  <r>
    <x v="491"/>
    <s v="Lalka interaktywna Mini"/>
    <s v="Zabawki"/>
    <x v="14"/>
    <n v="11"/>
    <n v="17.829999999999998"/>
    <n v="196.13"/>
  </r>
  <r>
    <x v="491"/>
    <s v="Lalka interaktywna Mini"/>
    <s v="Zabawki"/>
    <x v="15"/>
    <n v="9"/>
    <n v="19.34"/>
    <n v="174.06"/>
  </r>
  <r>
    <x v="491"/>
    <s v="Lalka interaktywna Mini"/>
    <s v="Zabawki"/>
    <x v="16"/>
    <n v="6"/>
    <n v="19.43"/>
    <n v="116.58"/>
  </r>
  <r>
    <x v="491"/>
    <s v="Lalka interaktywna Mini"/>
    <s v="Zabawki"/>
    <x v="17"/>
    <n v="8"/>
    <n v="18"/>
    <n v="144"/>
  </r>
  <r>
    <x v="491"/>
    <s v="Lalka interaktywna Mini"/>
    <s v="Zabawki"/>
    <x v="18"/>
    <n v="16"/>
    <n v="18.420000000000002"/>
    <n v="294.72000000000003"/>
  </r>
  <r>
    <x v="491"/>
    <s v="Lalka interaktywna Mini"/>
    <s v="Zabawki"/>
    <x v="19"/>
    <n v="17"/>
    <n v="18.78"/>
    <n v="319.26"/>
  </r>
  <r>
    <x v="491"/>
    <s v="Lalka interaktywna Mini"/>
    <s v="Zabawki"/>
    <x v="20"/>
    <n v="25"/>
    <n v="19.12"/>
    <n v="478"/>
  </r>
  <r>
    <x v="491"/>
    <s v="Lalka interaktywna Mini"/>
    <s v="Zabawki"/>
    <x v="21"/>
    <n v="31"/>
    <n v="18.14"/>
    <n v="562.34"/>
  </r>
  <r>
    <x v="491"/>
    <s v="Lalka interaktywna Mini"/>
    <s v="Zabawki"/>
    <x v="22"/>
    <n v="26"/>
    <n v="19.260000000000002"/>
    <n v="500.76000000000005"/>
  </r>
  <r>
    <x v="491"/>
    <s v="Lalka interaktywna Mini"/>
    <s v="Zabawki"/>
    <x v="23"/>
    <n v="29"/>
    <n v="18.940000000000001"/>
    <n v="549.26"/>
  </r>
  <r>
    <x v="492"/>
    <s v="Żelazko parowe Premium"/>
    <s v="AGD"/>
    <x v="0"/>
    <n v="9"/>
    <n v="281.11"/>
    <n v="2529.9900000000002"/>
  </r>
  <r>
    <x v="492"/>
    <s v="Żelazko parowe Premium"/>
    <s v="AGD"/>
    <x v="1"/>
    <n v="7"/>
    <n v="269.89"/>
    <n v="1889.23"/>
  </r>
  <r>
    <x v="492"/>
    <s v="Żelazko parowe Premium"/>
    <s v="AGD"/>
    <x v="2"/>
    <n v="10"/>
    <n v="278.52999999999997"/>
    <n v="2785.2999999999997"/>
  </r>
  <r>
    <x v="492"/>
    <s v="Żelazko parowe Premium"/>
    <s v="AGD"/>
    <x v="3"/>
    <n v="7"/>
    <n v="267.24"/>
    <n v="1870.68"/>
  </r>
  <r>
    <x v="492"/>
    <s v="Żelazko parowe Premium"/>
    <s v="AGD"/>
    <x v="4"/>
    <n v="9"/>
    <n v="257.55"/>
    <n v="2317.9500000000003"/>
  </r>
  <r>
    <x v="492"/>
    <s v="Żelazko parowe Premium"/>
    <s v="AGD"/>
    <x v="5"/>
    <n v="4"/>
    <n v="270.85000000000002"/>
    <n v="1083.4000000000001"/>
  </r>
  <r>
    <x v="492"/>
    <s v="Żelazko parowe Premium"/>
    <s v="AGD"/>
    <x v="6"/>
    <n v="1"/>
    <n v="259.45999999999998"/>
    <n v="259.45999999999998"/>
  </r>
  <r>
    <x v="492"/>
    <s v="Żelazko parowe Premium"/>
    <s v="AGD"/>
    <x v="7"/>
    <n v="0"/>
    <n v="256.64999999999998"/>
    <n v="0"/>
  </r>
  <r>
    <x v="492"/>
    <s v="Żelazko parowe Premium"/>
    <s v="AGD"/>
    <x v="8"/>
    <n v="0"/>
    <n v="261.82"/>
    <n v="0"/>
  </r>
  <r>
    <x v="492"/>
    <s v="Żelazko parowe Premium"/>
    <s v="AGD"/>
    <x v="9"/>
    <n v="1"/>
    <n v="265.63"/>
    <n v="265.63"/>
  </r>
  <r>
    <x v="492"/>
    <s v="Żelazko parowe Premium"/>
    <s v="AGD"/>
    <x v="10"/>
    <n v="3"/>
    <n v="259.26"/>
    <n v="777.78"/>
  </r>
  <r>
    <x v="492"/>
    <s v="Żelazko parowe Premium"/>
    <s v="AGD"/>
    <x v="11"/>
    <n v="6"/>
    <n v="264.76"/>
    <n v="1588.56"/>
  </r>
  <r>
    <x v="492"/>
    <s v="Żelazko parowe Premium"/>
    <s v="AGD"/>
    <x v="12"/>
    <n v="8"/>
    <n v="266.24"/>
    <n v="2129.92"/>
  </r>
  <r>
    <x v="492"/>
    <s v="Żelazko parowe Premium"/>
    <s v="AGD"/>
    <x v="13"/>
    <n v="10"/>
    <n v="262.39999999999998"/>
    <n v="2624"/>
  </r>
  <r>
    <x v="492"/>
    <s v="Żelazko parowe Premium"/>
    <s v="AGD"/>
    <x v="14"/>
    <n v="6"/>
    <n v="259.13"/>
    <n v="1554.78"/>
  </r>
  <r>
    <x v="492"/>
    <s v="Żelazko parowe Premium"/>
    <s v="AGD"/>
    <x v="15"/>
    <n v="8"/>
    <n v="274.74"/>
    <n v="2197.92"/>
  </r>
  <r>
    <x v="492"/>
    <s v="Żelazko parowe Premium"/>
    <s v="AGD"/>
    <x v="16"/>
    <n v="8"/>
    <n v="259.29000000000002"/>
    <n v="2074.3200000000002"/>
  </r>
  <r>
    <x v="492"/>
    <s v="Żelazko parowe Premium"/>
    <s v="AGD"/>
    <x v="17"/>
    <n v="4"/>
    <n v="265.14"/>
    <n v="1060.56"/>
  </r>
  <r>
    <x v="492"/>
    <s v="Żelazko parowe Premium"/>
    <s v="AGD"/>
    <x v="18"/>
    <n v="2"/>
    <n v="256.08999999999997"/>
    <n v="512.17999999999995"/>
  </r>
  <r>
    <x v="492"/>
    <s v="Żelazko parowe Premium"/>
    <s v="AGD"/>
    <x v="19"/>
    <n v="0"/>
    <n v="256.38"/>
    <n v="0"/>
  </r>
  <r>
    <x v="492"/>
    <s v="Żelazko parowe Premium"/>
    <s v="AGD"/>
    <x v="20"/>
    <n v="0"/>
    <n v="270.74"/>
    <n v="0"/>
  </r>
  <r>
    <x v="492"/>
    <s v="Żelazko parowe Premium"/>
    <s v="AGD"/>
    <x v="21"/>
    <n v="1"/>
    <n v="276.86"/>
    <n v="276.86"/>
  </r>
  <r>
    <x v="492"/>
    <s v="Żelazko parowe Premium"/>
    <s v="AGD"/>
    <x v="22"/>
    <n v="2"/>
    <n v="281.75"/>
    <n v="563.5"/>
  </r>
  <r>
    <x v="492"/>
    <s v="Żelazko parowe Premium"/>
    <s v="AGD"/>
    <x v="23"/>
    <n v="5"/>
    <n v="260.11"/>
    <n v="1300.5500000000002"/>
  </r>
  <r>
    <x v="493"/>
    <s v="Kamera sportowa Compact"/>
    <s v="RTV"/>
    <x v="0"/>
    <n v="13"/>
    <n v="964"/>
    <n v="12532"/>
  </r>
  <r>
    <x v="493"/>
    <s v="Kamera sportowa Compact"/>
    <s v="RTV"/>
    <x v="1"/>
    <n v="16"/>
    <n v="904.82"/>
    <n v="14477.12"/>
  </r>
  <r>
    <x v="493"/>
    <s v="Kamera sportowa Compact"/>
    <s v="RTV"/>
    <x v="2"/>
    <n v="16"/>
    <n v="994.57"/>
    <n v="15913.12"/>
  </r>
  <r>
    <x v="493"/>
    <s v="Kamera sportowa Compact"/>
    <s v="RTV"/>
    <x v="3"/>
    <n v="17"/>
    <n v="975.87"/>
    <n v="16589.79"/>
  </r>
  <r>
    <x v="493"/>
    <s v="Kamera sportowa Compact"/>
    <s v="RTV"/>
    <x v="4"/>
    <n v="19"/>
    <n v="915.9"/>
    <n v="17402.099999999999"/>
  </r>
  <r>
    <x v="493"/>
    <s v="Kamera sportowa Compact"/>
    <s v="RTV"/>
    <x v="5"/>
    <n v="18"/>
    <n v="983.79"/>
    <n v="17708.22"/>
  </r>
  <r>
    <x v="493"/>
    <s v="Kamera sportowa Compact"/>
    <s v="RTV"/>
    <x v="6"/>
    <n v="17"/>
    <n v="966.26"/>
    <n v="16426.419999999998"/>
  </r>
  <r>
    <x v="493"/>
    <s v="Kamera sportowa Compact"/>
    <s v="RTV"/>
    <x v="7"/>
    <n v="12"/>
    <n v="935.9"/>
    <n v="11230.8"/>
  </r>
  <r>
    <x v="493"/>
    <s v="Kamera sportowa Compact"/>
    <s v="RTV"/>
    <x v="8"/>
    <n v="13"/>
    <n v="949.75"/>
    <n v="12346.75"/>
  </r>
  <r>
    <x v="493"/>
    <s v="Kamera sportowa Compact"/>
    <s v="RTV"/>
    <x v="9"/>
    <n v="16"/>
    <n v="944.52"/>
    <n v="15112.32"/>
  </r>
  <r>
    <x v="493"/>
    <s v="Kamera sportowa Compact"/>
    <s v="RTV"/>
    <x v="10"/>
    <n v="14"/>
    <n v="967.81"/>
    <n v="13549.34"/>
  </r>
  <r>
    <x v="493"/>
    <s v="Kamera sportowa Compact"/>
    <s v="RTV"/>
    <x v="11"/>
    <n v="15"/>
    <n v="928.55"/>
    <n v="13928.25"/>
  </r>
  <r>
    <x v="493"/>
    <s v="Kamera sportowa Compact"/>
    <s v="RTV"/>
    <x v="12"/>
    <n v="16"/>
    <n v="976.24"/>
    <n v="15619.84"/>
  </r>
  <r>
    <x v="493"/>
    <s v="Kamera sportowa Compact"/>
    <s v="RTV"/>
    <x v="13"/>
    <n v="17"/>
    <n v="940.21"/>
    <n v="15983.57"/>
  </r>
  <r>
    <x v="493"/>
    <s v="Kamera sportowa Compact"/>
    <s v="RTV"/>
    <x v="14"/>
    <n v="17"/>
    <n v="966.44"/>
    <n v="16429.48"/>
  </r>
  <r>
    <x v="493"/>
    <s v="Kamera sportowa Compact"/>
    <s v="RTV"/>
    <x v="15"/>
    <n v="18"/>
    <n v="951.47"/>
    <n v="17126.46"/>
  </r>
  <r>
    <x v="493"/>
    <s v="Kamera sportowa Compact"/>
    <s v="RTV"/>
    <x v="16"/>
    <n v="19"/>
    <n v="937.02"/>
    <n v="17803.38"/>
  </r>
  <r>
    <x v="493"/>
    <s v="Kamera sportowa Compact"/>
    <s v="RTV"/>
    <x v="17"/>
    <n v="17"/>
    <n v="930.59"/>
    <n v="15820.03"/>
  </r>
  <r>
    <x v="493"/>
    <s v="Kamera sportowa Compact"/>
    <s v="RTV"/>
    <x v="18"/>
    <n v="18"/>
    <n v="978.78"/>
    <n v="17618.04"/>
  </r>
  <r>
    <x v="493"/>
    <s v="Kamera sportowa Compact"/>
    <s v="RTV"/>
    <x v="19"/>
    <n v="17"/>
    <n v="989.49"/>
    <n v="16821.330000000002"/>
  </r>
  <r>
    <x v="493"/>
    <s v="Kamera sportowa Compact"/>
    <s v="RTV"/>
    <x v="20"/>
    <n v="16"/>
    <n v="933.82"/>
    <n v="14941.12"/>
  </r>
  <r>
    <x v="493"/>
    <s v="Kamera sportowa Compact"/>
    <s v="RTV"/>
    <x v="21"/>
    <n v="15"/>
    <n v="935.25"/>
    <n v="14028.75"/>
  </r>
  <r>
    <x v="493"/>
    <s v="Kamera sportowa Compact"/>
    <s v="RTV"/>
    <x v="22"/>
    <n v="16"/>
    <n v="924.77"/>
    <n v="14796.32"/>
  </r>
  <r>
    <x v="493"/>
    <s v="Kamera sportowa Compact"/>
    <s v="RTV"/>
    <x v="23"/>
    <n v="14"/>
    <n v="919.26"/>
    <n v="12869.64"/>
  </r>
  <r>
    <x v="494"/>
    <s v="Głośnik Bluetooth Plus"/>
    <s v="Elektronika"/>
    <x v="0"/>
    <n v="71"/>
    <n v="120.36"/>
    <n v="8545.56"/>
  </r>
  <r>
    <x v="494"/>
    <s v="Głośnik Bluetooth Plus"/>
    <s v="Elektronika"/>
    <x v="1"/>
    <n v="81"/>
    <n v="124.77"/>
    <n v="10106.369999999999"/>
  </r>
  <r>
    <x v="494"/>
    <s v="Głośnik Bluetooth Plus"/>
    <s v="Elektronika"/>
    <x v="2"/>
    <n v="75"/>
    <n v="129.52000000000001"/>
    <n v="9714"/>
  </r>
  <r>
    <x v="494"/>
    <s v="Głośnik Bluetooth Plus"/>
    <s v="Elektronika"/>
    <x v="3"/>
    <n v="83"/>
    <n v="131.18"/>
    <n v="10887.94"/>
  </r>
  <r>
    <x v="494"/>
    <s v="Głośnik Bluetooth Plus"/>
    <s v="Elektronika"/>
    <x v="4"/>
    <n v="80"/>
    <n v="126.5"/>
    <n v="10120"/>
  </r>
  <r>
    <x v="494"/>
    <s v="Głośnik Bluetooth Plus"/>
    <s v="Elektronika"/>
    <x v="5"/>
    <n v="75"/>
    <n v="124.59"/>
    <n v="9344.25"/>
  </r>
  <r>
    <x v="494"/>
    <s v="Głośnik Bluetooth Plus"/>
    <s v="Elektronika"/>
    <x v="6"/>
    <n v="93"/>
    <n v="128.16999999999999"/>
    <n v="11919.81"/>
  </r>
  <r>
    <x v="494"/>
    <s v="Głośnik Bluetooth Plus"/>
    <s v="Elektronika"/>
    <x v="7"/>
    <n v="101"/>
    <n v="131.16"/>
    <n v="13247.16"/>
  </r>
  <r>
    <x v="494"/>
    <s v="Głośnik Bluetooth Plus"/>
    <s v="Elektronika"/>
    <x v="8"/>
    <n v="100"/>
    <n v="127.44"/>
    <n v="12744"/>
  </r>
  <r>
    <x v="494"/>
    <s v="Głośnik Bluetooth Plus"/>
    <s v="Elektronika"/>
    <x v="9"/>
    <n v="83"/>
    <n v="123.15"/>
    <n v="10221.450000000001"/>
  </r>
  <r>
    <x v="494"/>
    <s v="Głośnik Bluetooth Plus"/>
    <s v="Elektronika"/>
    <x v="10"/>
    <n v="94"/>
    <n v="124.64"/>
    <n v="11716.16"/>
  </r>
  <r>
    <x v="494"/>
    <s v="Głośnik Bluetooth Plus"/>
    <s v="Elektronika"/>
    <x v="11"/>
    <n v="97"/>
    <n v="123.4"/>
    <n v="11969.800000000001"/>
  </r>
  <r>
    <x v="494"/>
    <s v="Głośnik Bluetooth Plus"/>
    <s v="Elektronika"/>
    <x v="12"/>
    <n v="71"/>
    <n v="130.55000000000001"/>
    <n v="9269.0500000000011"/>
  </r>
  <r>
    <x v="494"/>
    <s v="Głośnik Bluetooth Plus"/>
    <s v="Elektronika"/>
    <x v="13"/>
    <n v="62"/>
    <n v="125.78"/>
    <n v="7798.36"/>
  </r>
  <r>
    <x v="494"/>
    <s v="Głośnik Bluetooth Plus"/>
    <s v="Elektronika"/>
    <x v="14"/>
    <n v="71"/>
    <n v="119.54"/>
    <n v="8487.34"/>
  </r>
  <r>
    <x v="494"/>
    <s v="Głośnik Bluetooth Plus"/>
    <s v="Elektronika"/>
    <x v="15"/>
    <n v="80"/>
    <n v="128.65"/>
    <n v="10292"/>
  </r>
  <r>
    <x v="494"/>
    <s v="Głośnik Bluetooth Plus"/>
    <s v="Elektronika"/>
    <x v="16"/>
    <n v="95"/>
    <n v="122.64"/>
    <n v="11650.8"/>
  </r>
  <r>
    <x v="494"/>
    <s v="Głośnik Bluetooth Plus"/>
    <s v="Elektronika"/>
    <x v="17"/>
    <n v="87"/>
    <n v="121.26"/>
    <n v="10549.62"/>
  </r>
  <r>
    <x v="494"/>
    <s v="Głośnik Bluetooth Plus"/>
    <s v="Elektronika"/>
    <x v="18"/>
    <n v="93"/>
    <n v="129.11000000000001"/>
    <n v="12007.230000000001"/>
  </r>
  <r>
    <x v="494"/>
    <s v="Głośnik Bluetooth Plus"/>
    <s v="Elektronika"/>
    <x v="19"/>
    <n v="95"/>
    <n v="130.41999999999999"/>
    <n v="12389.9"/>
  </r>
  <r>
    <x v="494"/>
    <s v="Głośnik Bluetooth Plus"/>
    <s v="Elektronika"/>
    <x v="20"/>
    <n v="105"/>
    <n v="120.22"/>
    <n v="12623.1"/>
  </r>
  <r>
    <x v="494"/>
    <s v="Głośnik Bluetooth Plus"/>
    <s v="Elektronika"/>
    <x v="21"/>
    <n v="97"/>
    <n v="125.31"/>
    <n v="12155.07"/>
  </r>
  <r>
    <x v="494"/>
    <s v="Głośnik Bluetooth Plus"/>
    <s v="Elektronika"/>
    <x v="22"/>
    <n v="88"/>
    <n v="128.72999999999999"/>
    <n v="11328.24"/>
  </r>
  <r>
    <x v="494"/>
    <s v="Głośnik Bluetooth Plus"/>
    <s v="Elektronika"/>
    <x v="23"/>
    <n v="109"/>
    <n v="119.95"/>
    <n v="13074.550000000001"/>
  </r>
  <r>
    <x v="495"/>
    <s v="Głośnik Bluetooth Premium"/>
    <s v="Elektronika"/>
    <x v="0"/>
    <n v="9"/>
    <n v="120.48"/>
    <n v="1084.32"/>
  </r>
  <r>
    <x v="495"/>
    <s v="Głośnik Bluetooth Premium"/>
    <s v="Elektronika"/>
    <x v="1"/>
    <n v="0"/>
    <n v="125.13"/>
    <n v="0"/>
  </r>
  <r>
    <x v="495"/>
    <s v="Głośnik Bluetooth Premium"/>
    <s v="Elektronika"/>
    <x v="2"/>
    <n v="9"/>
    <n v="120.65"/>
    <n v="1085.8500000000001"/>
  </r>
  <r>
    <x v="495"/>
    <s v="Głośnik Bluetooth Premium"/>
    <s v="Elektronika"/>
    <x v="3"/>
    <n v="0"/>
    <n v="121.03"/>
    <n v="0"/>
  </r>
  <r>
    <x v="495"/>
    <s v="Głośnik Bluetooth Premium"/>
    <s v="Elektronika"/>
    <x v="4"/>
    <n v="0"/>
    <n v="119.62"/>
    <n v="0"/>
  </r>
  <r>
    <x v="495"/>
    <s v="Głośnik Bluetooth Premium"/>
    <s v="Elektronika"/>
    <x v="5"/>
    <n v="11"/>
    <n v="123.96"/>
    <n v="1363.56"/>
  </r>
  <r>
    <x v="495"/>
    <s v="Głośnik Bluetooth Premium"/>
    <s v="Elektronika"/>
    <x v="6"/>
    <n v="0"/>
    <n v="119.07"/>
    <n v="0"/>
  </r>
  <r>
    <x v="495"/>
    <s v="Głośnik Bluetooth Premium"/>
    <s v="Elektronika"/>
    <x v="7"/>
    <n v="0"/>
    <n v="123.34"/>
    <n v="0"/>
  </r>
  <r>
    <x v="495"/>
    <s v="Głośnik Bluetooth Premium"/>
    <s v="Elektronika"/>
    <x v="8"/>
    <n v="8"/>
    <n v="124.24"/>
    <n v="993.92"/>
  </r>
  <r>
    <x v="495"/>
    <s v="Głośnik Bluetooth Premium"/>
    <s v="Elektronika"/>
    <x v="9"/>
    <n v="2"/>
    <n v="120.32"/>
    <n v="240.64"/>
  </r>
  <r>
    <x v="495"/>
    <s v="Głośnik Bluetooth Premium"/>
    <s v="Elektronika"/>
    <x v="10"/>
    <n v="0"/>
    <n v="115.13"/>
    <n v="0"/>
  </r>
  <r>
    <x v="495"/>
    <s v="Głośnik Bluetooth Premium"/>
    <s v="Elektronika"/>
    <x v="11"/>
    <n v="0"/>
    <n v="124.74"/>
    <n v="0"/>
  </r>
  <r>
    <x v="495"/>
    <s v="Głośnik Bluetooth Premium"/>
    <s v="Elektronika"/>
    <x v="12"/>
    <n v="0"/>
    <n v="125.23"/>
    <n v="0"/>
  </r>
  <r>
    <x v="495"/>
    <s v="Głośnik Bluetooth Premium"/>
    <s v="Elektronika"/>
    <x v="13"/>
    <n v="3"/>
    <n v="118.5"/>
    <n v="355.5"/>
  </r>
  <r>
    <x v="495"/>
    <s v="Głośnik Bluetooth Premium"/>
    <s v="Elektronika"/>
    <x v="14"/>
    <n v="0"/>
    <n v="123.51"/>
    <n v="0"/>
  </r>
  <r>
    <x v="495"/>
    <s v="Głośnik Bluetooth Premium"/>
    <s v="Elektronika"/>
    <x v="15"/>
    <n v="5"/>
    <n v="116.21"/>
    <n v="581.04999999999995"/>
  </r>
  <r>
    <x v="495"/>
    <s v="Głośnik Bluetooth Premium"/>
    <s v="Elektronika"/>
    <x v="16"/>
    <n v="0"/>
    <n v="120.94"/>
    <n v="0"/>
  </r>
  <r>
    <x v="495"/>
    <s v="Głośnik Bluetooth Premium"/>
    <s v="Elektronika"/>
    <x v="17"/>
    <n v="5"/>
    <n v="121.44"/>
    <n v="607.20000000000005"/>
  </r>
  <r>
    <x v="495"/>
    <s v="Głośnik Bluetooth Premium"/>
    <s v="Elektronika"/>
    <x v="18"/>
    <n v="8"/>
    <n v="119.67"/>
    <n v="957.36"/>
  </r>
  <r>
    <x v="495"/>
    <s v="Głośnik Bluetooth Premium"/>
    <s v="Elektronika"/>
    <x v="19"/>
    <n v="4"/>
    <n v="120.34"/>
    <n v="481.36"/>
  </r>
  <r>
    <x v="495"/>
    <s v="Głośnik Bluetooth Premium"/>
    <s v="Elektronika"/>
    <x v="20"/>
    <n v="3"/>
    <n v="116.4"/>
    <n v="349.20000000000005"/>
  </r>
  <r>
    <x v="495"/>
    <s v="Głośnik Bluetooth Premium"/>
    <s v="Elektronika"/>
    <x v="21"/>
    <n v="2"/>
    <n v="121.34"/>
    <n v="242.68"/>
  </r>
  <r>
    <x v="495"/>
    <s v="Głośnik Bluetooth Premium"/>
    <s v="Elektronika"/>
    <x v="22"/>
    <n v="6"/>
    <n v="123.53"/>
    <n v="741.18000000000006"/>
  </r>
  <r>
    <x v="495"/>
    <s v="Głośnik Bluetooth Premium"/>
    <s v="Elektronika"/>
    <x v="23"/>
    <n v="5"/>
    <n v="117.29"/>
    <n v="586.45000000000005"/>
  </r>
  <r>
    <x v="496"/>
    <s v="Trampki klasyczne Classic"/>
    <s v="Obuwie"/>
    <x v="0"/>
    <n v="4"/>
    <n v="257.91000000000003"/>
    <n v="1031.6400000000001"/>
  </r>
  <r>
    <x v="496"/>
    <s v="Trampki klasyczne Classic"/>
    <s v="Obuwie"/>
    <x v="1"/>
    <n v="5"/>
    <n v="259.16000000000003"/>
    <n v="1295.8000000000002"/>
  </r>
  <r>
    <x v="496"/>
    <s v="Trampki klasyczne Classic"/>
    <s v="Obuwie"/>
    <x v="2"/>
    <n v="4"/>
    <n v="270.25"/>
    <n v="1081"/>
  </r>
  <r>
    <x v="496"/>
    <s v="Trampki klasyczne Classic"/>
    <s v="Obuwie"/>
    <x v="3"/>
    <n v="4"/>
    <n v="259.04000000000002"/>
    <n v="1036.1600000000001"/>
  </r>
  <r>
    <x v="496"/>
    <s v="Trampki klasyczne Classic"/>
    <s v="Obuwie"/>
    <x v="4"/>
    <n v="4"/>
    <n v="261"/>
    <n v="1044"/>
  </r>
  <r>
    <x v="496"/>
    <s v="Trampki klasyczne Classic"/>
    <s v="Obuwie"/>
    <x v="5"/>
    <n v="3"/>
    <n v="275.25"/>
    <n v="825.75"/>
  </r>
  <r>
    <x v="496"/>
    <s v="Trampki klasyczne Classic"/>
    <s v="Obuwie"/>
    <x v="6"/>
    <n v="4"/>
    <n v="279.73"/>
    <n v="1118.92"/>
  </r>
  <r>
    <x v="496"/>
    <s v="Trampki klasyczne Classic"/>
    <s v="Obuwie"/>
    <x v="7"/>
    <n v="4"/>
    <n v="259.2"/>
    <n v="1036.8"/>
  </r>
  <r>
    <x v="496"/>
    <s v="Trampki klasyczne Classic"/>
    <s v="Obuwie"/>
    <x v="8"/>
    <n v="4"/>
    <n v="282.27"/>
    <n v="1129.08"/>
  </r>
  <r>
    <x v="496"/>
    <s v="Trampki klasyczne Classic"/>
    <s v="Obuwie"/>
    <x v="9"/>
    <n v="4"/>
    <n v="266.69"/>
    <n v="1066.76"/>
  </r>
  <r>
    <x v="496"/>
    <s v="Trampki klasyczne Classic"/>
    <s v="Obuwie"/>
    <x v="10"/>
    <n v="4"/>
    <n v="262.02999999999997"/>
    <n v="1048.1199999999999"/>
  </r>
  <r>
    <x v="496"/>
    <s v="Trampki klasyczne Classic"/>
    <s v="Obuwie"/>
    <x v="11"/>
    <n v="5"/>
    <n v="258.55"/>
    <n v="1292.75"/>
  </r>
  <r>
    <x v="496"/>
    <s v="Trampki klasyczne Classic"/>
    <s v="Obuwie"/>
    <x v="12"/>
    <n v="4"/>
    <n v="271.08999999999997"/>
    <n v="1084.3599999999999"/>
  </r>
  <r>
    <x v="496"/>
    <s v="Trampki klasyczne Classic"/>
    <s v="Obuwie"/>
    <x v="13"/>
    <n v="4"/>
    <n v="262.08"/>
    <n v="1048.32"/>
  </r>
  <r>
    <x v="496"/>
    <s v="Trampki klasyczne Classic"/>
    <s v="Obuwie"/>
    <x v="14"/>
    <n v="4"/>
    <n v="266.27999999999997"/>
    <n v="1065.1199999999999"/>
  </r>
  <r>
    <x v="496"/>
    <s v="Trampki klasyczne Classic"/>
    <s v="Obuwie"/>
    <x v="15"/>
    <n v="4"/>
    <n v="274.56"/>
    <n v="1098.24"/>
  </r>
  <r>
    <x v="496"/>
    <s v="Trampki klasyczne Classic"/>
    <s v="Obuwie"/>
    <x v="16"/>
    <n v="4"/>
    <n v="273.97000000000003"/>
    <n v="1095.8800000000001"/>
  </r>
  <r>
    <x v="496"/>
    <s v="Trampki klasyczne Classic"/>
    <s v="Obuwie"/>
    <x v="17"/>
    <n v="4"/>
    <n v="261.95"/>
    <n v="1047.8"/>
  </r>
  <r>
    <x v="496"/>
    <s v="Trampki klasyczne Classic"/>
    <s v="Obuwie"/>
    <x v="18"/>
    <n v="4"/>
    <n v="256.33999999999997"/>
    <n v="1025.3599999999999"/>
  </r>
  <r>
    <x v="496"/>
    <s v="Trampki klasyczne Classic"/>
    <s v="Obuwie"/>
    <x v="19"/>
    <n v="5"/>
    <n v="263.12"/>
    <n v="1315.6"/>
  </r>
  <r>
    <x v="496"/>
    <s v="Trampki klasyczne Classic"/>
    <s v="Obuwie"/>
    <x v="20"/>
    <n v="4"/>
    <n v="278.51"/>
    <n v="1114.04"/>
  </r>
  <r>
    <x v="496"/>
    <s v="Trampki klasyczne Classic"/>
    <s v="Obuwie"/>
    <x v="21"/>
    <n v="5"/>
    <n v="282.3"/>
    <n v="1411.5"/>
  </r>
  <r>
    <x v="496"/>
    <s v="Trampki klasyczne Classic"/>
    <s v="Obuwie"/>
    <x v="22"/>
    <n v="5"/>
    <n v="266.83999999999997"/>
    <n v="1334.1999999999998"/>
  </r>
  <r>
    <x v="496"/>
    <s v="Trampki klasyczne Classic"/>
    <s v="Obuwie"/>
    <x v="23"/>
    <n v="5"/>
    <n v="261.27999999999997"/>
    <n v="1306.3999999999999"/>
  </r>
  <r>
    <x v="497"/>
    <s v="Papier do drukarki Eco"/>
    <s v="Artykuły biurowe"/>
    <x v="0"/>
    <n v="3"/>
    <n v="38.49"/>
    <n v="115.47"/>
  </r>
  <r>
    <x v="497"/>
    <s v="Papier do drukarki Eco"/>
    <s v="Artykuły biurowe"/>
    <x v="1"/>
    <n v="4"/>
    <n v="37.36"/>
    <n v="149.44"/>
  </r>
  <r>
    <x v="497"/>
    <s v="Papier do drukarki Eco"/>
    <s v="Artykuły biurowe"/>
    <x v="2"/>
    <n v="5"/>
    <n v="36.24"/>
    <n v="181.20000000000002"/>
  </r>
  <r>
    <x v="497"/>
    <s v="Papier do drukarki Eco"/>
    <s v="Artykuły biurowe"/>
    <x v="3"/>
    <n v="6"/>
    <n v="37.99"/>
    <n v="227.94"/>
  </r>
  <r>
    <x v="497"/>
    <s v="Papier do drukarki Eco"/>
    <s v="Artykuły biurowe"/>
    <x v="4"/>
    <n v="4"/>
    <n v="36.31"/>
    <n v="145.24"/>
  </r>
  <r>
    <x v="497"/>
    <s v="Papier do drukarki Eco"/>
    <s v="Artykuły biurowe"/>
    <x v="5"/>
    <n v="5"/>
    <n v="35.79"/>
    <n v="178.95"/>
  </r>
  <r>
    <x v="497"/>
    <s v="Papier do drukarki Eco"/>
    <s v="Artykuły biurowe"/>
    <x v="6"/>
    <n v="4"/>
    <n v="35.43"/>
    <n v="141.72"/>
  </r>
  <r>
    <x v="497"/>
    <s v="Papier do drukarki Eco"/>
    <s v="Artykuły biurowe"/>
    <x v="7"/>
    <n v="4"/>
    <n v="38.31"/>
    <n v="153.24"/>
  </r>
  <r>
    <x v="497"/>
    <s v="Papier do drukarki Eco"/>
    <s v="Artykuły biurowe"/>
    <x v="8"/>
    <n v="2"/>
    <n v="38.729999999999997"/>
    <n v="77.459999999999994"/>
  </r>
  <r>
    <x v="497"/>
    <s v="Papier do drukarki Eco"/>
    <s v="Artykuły biurowe"/>
    <x v="9"/>
    <n v="2"/>
    <n v="35.74"/>
    <n v="71.48"/>
  </r>
  <r>
    <x v="497"/>
    <s v="Papier do drukarki Eco"/>
    <s v="Artykuły biurowe"/>
    <x v="10"/>
    <n v="1"/>
    <n v="35.520000000000003"/>
    <n v="35.520000000000003"/>
  </r>
  <r>
    <x v="497"/>
    <s v="Papier do drukarki Eco"/>
    <s v="Artykuły biurowe"/>
    <x v="11"/>
    <n v="2"/>
    <n v="37"/>
    <n v="74"/>
  </r>
  <r>
    <x v="497"/>
    <s v="Papier do drukarki Eco"/>
    <s v="Artykuły biurowe"/>
    <x v="12"/>
    <n v="3"/>
    <n v="36.94"/>
    <n v="110.82"/>
  </r>
  <r>
    <x v="497"/>
    <s v="Papier do drukarki Eco"/>
    <s v="Artykuły biurowe"/>
    <x v="13"/>
    <n v="4"/>
    <n v="38.880000000000003"/>
    <n v="155.52000000000001"/>
  </r>
  <r>
    <x v="497"/>
    <s v="Papier do drukarki Eco"/>
    <s v="Artykuły biurowe"/>
    <x v="14"/>
    <n v="5"/>
    <n v="35.56"/>
    <n v="177.8"/>
  </r>
  <r>
    <x v="497"/>
    <s v="Papier do drukarki Eco"/>
    <s v="Artykuły biurowe"/>
    <x v="15"/>
    <n v="5"/>
    <n v="38.81"/>
    <n v="194.05"/>
  </r>
  <r>
    <x v="497"/>
    <s v="Papier do drukarki Eco"/>
    <s v="Artykuły biurowe"/>
    <x v="16"/>
    <n v="6"/>
    <n v="36.22"/>
    <n v="217.32"/>
  </r>
  <r>
    <x v="497"/>
    <s v="Papier do drukarki Eco"/>
    <s v="Artykuły biurowe"/>
    <x v="17"/>
    <n v="6"/>
    <n v="37.590000000000003"/>
    <n v="225.54000000000002"/>
  </r>
  <r>
    <x v="497"/>
    <s v="Papier do drukarki Eco"/>
    <s v="Artykuły biurowe"/>
    <x v="18"/>
    <n v="4"/>
    <n v="35.58"/>
    <n v="142.32"/>
  </r>
  <r>
    <x v="497"/>
    <s v="Papier do drukarki Eco"/>
    <s v="Artykuły biurowe"/>
    <x v="19"/>
    <n v="4"/>
    <n v="38.74"/>
    <n v="154.96"/>
  </r>
  <r>
    <x v="497"/>
    <s v="Papier do drukarki Eco"/>
    <s v="Artykuły biurowe"/>
    <x v="20"/>
    <n v="2"/>
    <n v="37.01"/>
    <n v="74.02"/>
  </r>
  <r>
    <x v="497"/>
    <s v="Papier do drukarki Eco"/>
    <s v="Artykuły biurowe"/>
    <x v="21"/>
    <n v="2"/>
    <n v="37.75"/>
    <n v="75.5"/>
  </r>
  <r>
    <x v="497"/>
    <s v="Papier do drukarki Eco"/>
    <s v="Artykuły biurowe"/>
    <x v="22"/>
    <n v="2"/>
    <n v="37.1"/>
    <n v="74.2"/>
  </r>
  <r>
    <x v="497"/>
    <s v="Papier do drukarki Eco"/>
    <s v="Artykuły biurowe"/>
    <x v="23"/>
    <n v="2"/>
    <n v="38.61"/>
    <n v="77.22"/>
  </r>
  <r>
    <x v="498"/>
    <s v="Żelazko parowe"/>
    <s v="AGD"/>
    <x v="0"/>
    <n v="0"/>
    <n v="507.79"/>
    <n v="0"/>
  </r>
  <r>
    <x v="498"/>
    <s v="Żelazko parowe"/>
    <s v="AGD"/>
    <x v="1"/>
    <n v="0"/>
    <n v="478.14"/>
    <n v="0"/>
  </r>
  <r>
    <x v="498"/>
    <s v="Żelazko parowe"/>
    <s v="AGD"/>
    <x v="2"/>
    <n v="1"/>
    <n v="511.02"/>
    <n v="511.02"/>
  </r>
  <r>
    <x v="498"/>
    <s v="Żelazko parowe"/>
    <s v="AGD"/>
    <x v="3"/>
    <n v="2"/>
    <n v="509.25"/>
    <n v="1018.5"/>
  </r>
  <r>
    <x v="498"/>
    <s v="Żelazko parowe"/>
    <s v="AGD"/>
    <x v="4"/>
    <n v="3"/>
    <n v="469.57"/>
    <n v="1408.71"/>
  </r>
  <r>
    <x v="498"/>
    <s v="Żelazko parowe"/>
    <s v="AGD"/>
    <x v="5"/>
    <n v="3"/>
    <n v="510.59"/>
    <n v="1531.77"/>
  </r>
  <r>
    <x v="498"/>
    <s v="Żelazko parowe"/>
    <s v="AGD"/>
    <x v="6"/>
    <n v="2"/>
    <n v="475.3"/>
    <n v="950.6"/>
  </r>
  <r>
    <x v="498"/>
    <s v="Żelazko parowe"/>
    <s v="AGD"/>
    <x v="7"/>
    <n v="2"/>
    <n v="495.3"/>
    <n v="990.6"/>
  </r>
  <r>
    <x v="498"/>
    <s v="Żelazko parowe"/>
    <s v="AGD"/>
    <x v="8"/>
    <n v="2"/>
    <n v="484.98"/>
    <n v="969.96"/>
  </r>
  <r>
    <x v="498"/>
    <s v="Żelazko parowe"/>
    <s v="AGD"/>
    <x v="9"/>
    <n v="2"/>
    <n v="516.87"/>
    <n v="1033.74"/>
  </r>
  <r>
    <x v="498"/>
    <s v="Żelazko parowe"/>
    <s v="AGD"/>
    <x v="10"/>
    <n v="1"/>
    <n v="506.12"/>
    <n v="506.12"/>
  </r>
  <r>
    <x v="498"/>
    <s v="Żelazko parowe"/>
    <s v="AGD"/>
    <x v="11"/>
    <n v="0"/>
    <n v="515.03"/>
    <n v="0"/>
  </r>
  <r>
    <x v="498"/>
    <s v="Żelazko parowe"/>
    <s v="AGD"/>
    <x v="12"/>
    <n v="0"/>
    <n v="505.99"/>
    <n v="0"/>
  </r>
  <r>
    <x v="498"/>
    <s v="Żelazko parowe"/>
    <s v="AGD"/>
    <x v="13"/>
    <n v="0"/>
    <n v="474.98"/>
    <n v="0"/>
  </r>
  <r>
    <x v="498"/>
    <s v="Żelazko parowe"/>
    <s v="AGD"/>
    <x v="14"/>
    <n v="1"/>
    <n v="486.11"/>
    <n v="486.11"/>
  </r>
  <r>
    <x v="498"/>
    <s v="Żelazko parowe"/>
    <s v="AGD"/>
    <x v="15"/>
    <n v="1"/>
    <n v="492.66"/>
    <n v="492.66"/>
  </r>
  <r>
    <x v="498"/>
    <s v="Żelazko parowe"/>
    <s v="AGD"/>
    <x v="16"/>
    <n v="2"/>
    <n v="502.14"/>
    <n v="1004.28"/>
  </r>
  <r>
    <x v="498"/>
    <s v="Żelazko parowe"/>
    <s v="AGD"/>
    <x v="17"/>
    <n v="2"/>
    <n v="478.04"/>
    <n v="956.08"/>
  </r>
  <r>
    <x v="498"/>
    <s v="Żelazko parowe"/>
    <s v="AGD"/>
    <x v="18"/>
    <n v="2"/>
    <n v="502.71"/>
    <n v="1005.42"/>
  </r>
  <r>
    <x v="498"/>
    <s v="Żelazko parowe"/>
    <s v="AGD"/>
    <x v="19"/>
    <n v="3"/>
    <n v="490.1"/>
    <n v="1470.3000000000002"/>
  </r>
  <r>
    <x v="498"/>
    <s v="Żelazko parowe"/>
    <s v="AGD"/>
    <x v="20"/>
    <n v="2"/>
    <n v="502.16"/>
    <n v="1004.32"/>
  </r>
  <r>
    <x v="498"/>
    <s v="Żelazko parowe"/>
    <s v="AGD"/>
    <x v="21"/>
    <n v="2"/>
    <n v="496.12"/>
    <n v="992.24"/>
  </r>
  <r>
    <x v="498"/>
    <s v="Żelazko parowe"/>
    <s v="AGD"/>
    <x v="22"/>
    <n v="1"/>
    <n v="505.54"/>
    <n v="505.54"/>
  </r>
  <r>
    <x v="498"/>
    <s v="Żelazko parowe"/>
    <s v="AGD"/>
    <x v="23"/>
    <n v="1"/>
    <n v="509.51"/>
    <n v="509.51"/>
  </r>
  <r>
    <x v="499"/>
    <s v="Blender kielichowy"/>
    <s v="AGD"/>
    <x v="0"/>
    <n v="7"/>
    <n v="91.32"/>
    <n v="639.24"/>
  </r>
  <r>
    <x v="499"/>
    <s v="Blender kielichowy"/>
    <s v="AGD"/>
    <x v="1"/>
    <n v="2"/>
    <n v="91.72"/>
    <n v="183.44"/>
  </r>
  <r>
    <x v="499"/>
    <s v="Blender kielichowy"/>
    <s v="AGD"/>
    <x v="2"/>
    <n v="0"/>
    <n v="90.24"/>
    <n v="0"/>
  </r>
  <r>
    <x v="499"/>
    <s v="Blender kielichowy"/>
    <s v="AGD"/>
    <x v="3"/>
    <n v="2"/>
    <n v="84.05"/>
    <n v="168.1"/>
  </r>
  <r>
    <x v="499"/>
    <s v="Blender kielichowy"/>
    <s v="AGD"/>
    <x v="4"/>
    <n v="7"/>
    <n v="91.27"/>
    <n v="638.89"/>
  </r>
  <r>
    <x v="499"/>
    <s v="Blender kielichowy"/>
    <s v="AGD"/>
    <x v="5"/>
    <n v="15"/>
    <n v="84.43"/>
    <n v="1266.45"/>
  </r>
  <r>
    <x v="499"/>
    <s v="Blender kielichowy"/>
    <s v="AGD"/>
    <x v="6"/>
    <n v="26"/>
    <n v="85.72"/>
    <n v="2228.7199999999998"/>
  </r>
  <r>
    <x v="499"/>
    <s v="Blender kielichowy"/>
    <s v="AGD"/>
    <x v="7"/>
    <n v="24"/>
    <n v="90.28"/>
    <n v="2166.7200000000003"/>
  </r>
  <r>
    <x v="499"/>
    <s v="Blender kielichowy"/>
    <s v="AGD"/>
    <x v="8"/>
    <n v="31"/>
    <n v="90.4"/>
    <n v="2802.4"/>
  </r>
  <r>
    <x v="499"/>
    <s v="Blender kielichowy"/>
    <s v="AGD"/>
    <x v="9"/>
    <n v="25"/>
    <n v="88.99"/>
    <n v="2224.75"/>
  </r>
  <r>
    <x v="499"/>
    <s v="Blender kielichowy"/>
    <s v="AGD"/>
    <x v="10"/>
    <n v="22"/>
    <n v="88.44"/>
    <n v="1945.6799999999998"/>
  </r>
  <r>
    <x v="499"/>
    <s v="Blender kielichowy"/>
    <s v="AGD"/>
    <x v="11"/>
    <n v="14"/>
    <n v="84.19"/>
    <n v="1178.6599999999999"/>
  </r>
  <r>
    <x v="499"/>
    <s v="Blender kielichowy"/>
    <s v="AGD"/>
    <x v="12"/>
    <n v="6"/>
    <n v="88.2"/>
    <n v="529.20000000000005"/>
  </r>
  <r>
    <x v="499"/>
    <s v="Blender kielichowy"/>
    <s v="AGD"/>
    <x v="13"/>
    <n v="3"/>
    <n v="86.06"/>
    <n v="258.18"/>
  </r>
  <r>
    <x v="499"/>
    <s v="Blender kielichowy"/>
    <s v="AGD"/>
    <x v="14"/>
    <n v="0"/>
    <n v="87.05"/>
    <n v="0"/>
  </r>
  <r>
    <x v="499"/>
    <s v="Blender kielichowy"/>
    <s v="AGD"/>
    <x v="15"/>
    <n v="2"/>
    <n v="91.88"/>
    <n v="183.76"/>
  </r>
  <r>
    <x v="499"/>
    <s v="Blender kielichowy"/>
    <s v="AGD"/>
    <x v="16"/>
    <n v="5"/>
    <n v="89.75"/>
    <n v="448.75"/>
  </r>
  <r>
    <x v="499"/>
    <s v="Blender kielichowy"/>
    <s v="AGD"/>
    <x v="17"/>
    <n v="13"/>
    <n v="88.93"/>
    <n v="1156.0900000000001"/>
  </r>
  <r>
    <x v="499"/>
    <s v="Blender kielichowy"/>
    <s v="AGD"/>
    <x v="18"/>
    <n v="18"/>
    <n v="86.66"/>
    <n v="1559.8799999999999"/>
  </r>
  <r>
    <x v="499"/>
    <s v="Blender kielichowy"/>
    <s v="AGD"/>
    <x v="19"/>
    <n v="19"/>
    <n v="87.15"/>
    <n v="1655.8500000000001"/>
  </r>
  <r>
    <x v="499"/>
    <s v="Blender kielichowy"/>
    <s v="AGD"/>
    <x v="20"/>
    <n v="26"/>
    <n v="84.52"/>
    <n v="2197.52"/>
  </r>
  <r>
    <x v="499"/>
    <s v="Blender kielichowy"/>
    <s v="AGD"/>
    <x v="21"/>
    <n v="37"/>
    <n v="85.03"/>
    <n v="3146.11"/>
  </r>
  <r>
    <x v="499"/>
    <s v="Blender kielichowy"/>
    <s v="AGD"/>
    <x v="22"/>
    <n v="23"/>
    <n v="88.91"/>
    <n v="2044.9299999999998"/>
  </r>
  <r>
    <x v="499"/>
    <s v="Blender kielichowy"/>
    <s v="AGD"/>
    <x v="23"/>
    <n v="15"/>
    <n v="89.5"/>
    <n v="134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15B7C-458E-4A70-A37F-955B490ED3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503" firstHeaderRow="1" firstDataRow="1" firstDataCol="2"/>
  <pivotFields count="7">
    <pivotField axis="axisRow" compact="0" outline="0" showAll="0" defaultSubtota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01">
        <item x="115"/>
        <item x="177"/>
        <item x="213"/>
        <item x="16"/>
        <item x="435"/>
        <item x="90"/>
        <item x="350"/>
        <item x="420"/>
        <item x="460"/>
        <item x="35"/>
        <item x="198"/>
        <item x="206"/>
        <item x="92"/>
        <item x="417"/>
        <item x="431"/>
        <item x="499"/>
        <item x="221"/>
        <item x="452"/>
        <item x="346"/>
        <item x="147"/>
        <item x="294"/>
        <item x="113"/>
        <item x="122"/>
        <item x="21"/>
        <item x="2"/>
        <item x="103"/>
        <item x="134"/>
        <item x="168"/>
        <item x="239"/>
        <item x="319"/>
        <item x="359"/>
        <item x="352"/>
        <item x="99"/>
        <item x="374"/>
        <item x="289"/>
        <item x="354"/>
        <item x="317"/>
        <item x="31"/>
        <item x="271"/>
        <item x="71"/>
        <item x="125"/>
        <item x="437"/>
        <item x="3"/>
        <item x="276"/>
        <item x="255"/>
        <item x="106"/>
        <item x="51"/>
        <item x="478"/>
        <item x="332"/>
        <item x="451"/>
        <item x="253"/>
        <item x="181"/>
        <item x="430"/>
        <item x="228"/>
        <item x="324"/>
        <item x="50"/>
        <item x="8"/>
        <item x="9"/>
        <item x="26"/>
        <item x="17"/>
        <item x="304"/>
        <item x="360"/>
        <item x="321"/>
        <item x="200"/>
        <item x="387"/>
        <item x="436"/>
        <item x="34"/>
        <item x="67"/>
        <item x="364"/>
        <item x="453"/>
        <item x="28"/>
        <item x="12"/>
        <item x="97"/>
        <item x="494"/>
        <item x="495"/>
        <item x="261"/>
        <item x="4"/>
        <item x="343"/>
        <item x="52"/>
        <item x="292"/>
        <item x="199"/>
        <item x="172"/>
        <item x="480"/>
        <item x="333"/>
        <item x="465"/>
        <item x="173"/>
        <item x="384"/>
        <item x="6"/>
        <item x="38"/>
        <item x="270"/>
        <item x="337"/>
        <item x="242"/>
        <item x="412"/>
        <item x="169"/>
        <item x="462"/>
        <item x="365"/>
        <item x="1"/>
        <item x="474"/>
        <item x="27"/>
        <item x="285"/>
        <item x="279"/>
        <item x="473"/>
        <item x="131"/>
        <item x="459"/>
        <item x="37"/>
        <item x="33"/>
        <item x="215"/>
        <item x="288"/>
        <item x="366"/>
        <item x="109"/>
        <item x="81"/>
        <item x="36"/>
        <item x="493"/>
        <item x="101"/>
        <item x="416"/>
        <item x="15"/>
        <item x="388"/>
        <item x="230"/>
        <item x="192"/>
        <item x="445"/>
        <item x="137"/>
        <item x="400"/>
        <item x="5"/>
        <item x="489"/>
        <item x="282"/>
        <item x="156"/>
        <item x="454"/>
        <item x="146"/>
        <item x="232"/>
        <item x="252"/>
        <item x="296"/>
        <item x="447"/>
        <item x="297"/>
        <item x="11"/>
        <item x="349"/>
        <item x="194"/>
        <item x="475"/>
        <item x="264"/>
        <item x="142"/>
        <item x="415"/>
        <item x="347"/>
        <item x="381"/>
        <item x="481"/>
        <item x="472"/>
        <item x="464"/>
        <item x="341"/>
        <item x="116"/>
        <item x="326"/>
        <item x="170"/>
        <item x="268"/>
        <item x="334"/>
        <item x="59"/>
        <item x="286"/>
        <item x="201"/>
        <item x="299"/>
        <item x="76"/>
        <item x="323"/>
        <item x="238"/>
        <item x="257"/>
        <item x="274"/>
        <item x="163"/>
        <item x="269"/>
        <item x="383"/>
        <item x="138"/>
        <item x="14"/>
        <item x="186"/>
        <item x="491"/>
        <item x="65"/>
        <item x="243"/>
        <item x="277"/>
        <item x="171"/>
        <item x="47"/>
        <item x="467"/>
        <item x="222"/>
        <item x="340"/>
        <item x="344"/>
        <item x="233"/>
        <item x="246"/>
        <item x="248"/>
        <item x="392"/>
        <item x="23"/>
        <item x="356"/>
        <item x="197"/>
        <item x="434"/>
        <item x="309"/>
        <item x="314"/>
        <item x="193"/>
        <item x="69"/>
        <item x="118"/>
        <item x="229"/>
        <item x="61"/>
        <item x="433"/>
        <item x="136"/>
        <item x="204"/>
        <item x="95"/>
        <item x="237"/>
        <item x="258"/>
        <item x="178"/>
        <item x="315"/>
        <item x="104"/>
        <item x="224"/>
        <item x="140"/>
        <item x="290"/>
        <item x="469"/>
        <item x="240"/>
        <item x="380"/>
        <item x="135"/>
        <item x="260"/>
        <item x="68"/>
        <item x="418"/>
        <item x="217"/>
        <item x="49"/>
        <item x="75"/>
        <item x="458"/>
        <item x="225"/>
        <item x="41"/>
        <item x="162"/>
        <item x="227"/>
        <item x="396"/>
        <item x="148"/>
        <item x="476"/>
        <item x="132"/>
        <item x="295"/>
        <item x="179"/>
        <item x="251"/>
        <item x="79"/>
        <item x="100"/>
        <item x="91"/>
        <item x="25"/>
        <item x="262"/>
        <item x="303"/>
        <item x="20"/>
        <item x="108"/>
        <item x="56"/>
        <item x="29"/>
        <item x="316"/>
        <item x="212"/>
        <item x="46"/>
        <item x="128"/>
        <item x="320"/>
        <item x="363"/>
        <item x="209"/>
        <item x="130"/>
        <item x="426"/>
        <item x="407"/>
        <item x="357"/>
        <item x="234"/>
        <item x="397"/>
        <item x="382"/>
        <item x="463"/>
        <item x="386"/>
        <item x="394"/>
        <item x="406"/>
        <item x="202"/>
        <item x="281"/>
        <item x="114"/>
        <item x="471"/>
        <item x="82"/>
        <item x="254"/>
        <item x="482"/>
        <item x="249"/>
        <item x="64"/>
        <item x="446"/>
        <item x="203"/>
        <item x="48"/>
        <item x="370"/>
        <item x="497"/>
        <item x="40"/>
        <item x="402"/>
        <item x="44"/>
        <item x="351"/>
        <item x="361"/>
        <item x="32"/>
        <item x="74"/>
        <item x="189"/>
        <item x="477"/>
        <item x="119"/>
        <item x="89"/>
        <item x="422"/>
        <item x="328"/>
        <item x="185"/>
        <item x="7"/>
        <item x="84"/>
        <item x="450"/>
        <item x="413"/>
        <item x="120"/>
        <item x="208"/>
        <item x="369"/>
        <item x="353"/>
        <item x="133"/>
        <item x="151"/>
        <item x="488"/>
        <item x="468"/>
        <item x="390"/>
        <item x="461"/>
        <item x="391"/>
        <item x="298"/>
        <item x="174"/>
        <item x="327"/>
        <item x="265"/>
        <item x="244"/>
        <item x="110"/>
        <item x="455"/>
        <item x="399"/>
        <item x="167"/>
        <item x="152"/>
        <item x="188"/>
        <item x="479"/>
        <item x="423"/>
        <item x="373"/>
        <item x="145"/>
        <item x="280"/>
        <item x="300"/>
        <item x="153"/>
        <item x="231"/>
        <item x="293"/>
        <item x="86"/>
        <item x="45"/>
        <item x="207"/>
        <item x="466"/>
        <item x="195"/>
        <item x="358"/>
        <item x="77"/>
        <item x="43"/>
        <item x="302"/>
        <item x="235"/>
        <item x="393"/>
        <item x="216"/>
        <item x="376"/>
        <item x="449"/>
        <item x="401"/>
        <item x="389"/>
        <item x="155"/>
        <item x="395"/>
        <item x="330"/>
        <item x="263"/>
        <item x="144"/>
        <item x="164"/>
        <item x="226"/>
        <item x="19"/>
        <item x="403"/>
        <item x="284"/>
        <item x="117"/>
        <item x="421"/>
        <item x="183"/>
        <item x="150"/>
        <item x="457"/>
        <item x="160"/>
        <item x="272"/>
        <item x="60"/>
        <item x="306"/>
        <item x="336"/>
        <item x="348"/>
        <item x="410"/>
        <item x="338"/>
        <item x="63"/>
        <item x="73"/>
        <item x="18"/>
        <item x="42"/>
        <item x="126"/>
        <item x="0"/>
        <item x="214"/>
        <item x="318"/>
        <item x="339"/>
        <item x="107"/>
        <item x="378"/>
        <item x="241"/>
        <item x="307"/>
        <item x="111"/>
        <item x="87"/>
        <item x="355"/>
        <item x="313"/>
        <item x="301"/>
        <item x="329"/>
        <item x="414"/>
        <item x="377"/>
        <item x="442"/>
        <item x="88"/>
        <item x="196"/>
        <item x="287"/>
        <item x="379"/>
        <item x="112"/>
        <item x="441"/>
        <item x="375"/>
        <item x="127"/>
        <item x="10"/>
        <item x="470"/>
        <item x="483"/>
        <item x="98"/>
        <item x="342"/>
        <item x="191"/>
        <item x="158"/>
        <item x="96"/>
        <item x="184"/>
        <item x="210"/>
        <item x="157"/>
        <item x="219"/>
        <item x="161"/>
        <item x="72"/>
        <item x="256"/>
        <item x="205"/>
        <item x="428"/>
        <item x="283"/>
        <item x="154"/>
        <item x="78"/>
        <item x="220"/>
        <item x="24"/>
        <item x="190"/>
        <item x="166"/>
        <item x="57"/>
        <item x="211"/>
        <item x="83"/>
        <item x="311"/>
        <item x="267"/>
        <item x="325"/>
        <item x="105"/>
        <item x="322"/>
        <item x="13"/>
        <item x="440"/>
        <item x="58"/>
        <item x="245"/>
        <item x="439"/>
        <item x="236"/>
        <item x="121"/>
        <item x="273"/>
        <item x="408"/>
        <item x="427"/>
        <item x="385"/>
        <item x="496"/>
        <item x="456"/>
        <item x="432"/>
        <item x="165"/>
        <item x="424"/>
        <item x="149"/>
        <item x="312"/>
        <item x="218"/>
        <item x="368"/>
        <item x="404"/>
        <item x="372"/>
        <item x="487"/>
        <item x="409"/>
        <item x="94"/>
        <item x="335"/>
        <item x="398"/>
        <item x="275"/>
        <item x="490"/>
        <item x="55"/>
        <item x="308"/>
        <item x="419"/>
        <item x="367"/>
        <item x="102"/>
        <item x="124"/>
        <item x="180"/>
        <item x="85"/>
        <item x="70"/>
        <item x="187"/>
        <item x="143"/>
        <item x="486"/>
        <item x="62"/>
        <item x="331"/>
        <item x="438"/>
        <item x="141"/>
        <item x="93"/>
        <item x="345"/>
        <item x="310"/>
        <item x="175"/>
        <item x="159"/>
        <item x="176"/>
        <item x="485"/>
        <item x="371"/>
        <item x="250"/>
        <item x="443"/>
        <item x="66"/>
        <item x="448"/>
        <item x="259"/>
        <item x="266"/>
        <item x="484"/>
        <item x="39"/>
        <item x="444"/>
        <item x="22"/>
        <item x="405"/>
        <item x="247"/>
        <item x="54"/>
        <item x="182"/>
        <item x="411"/>
        <item x="291"/>
        <item x="53"/>
        <item x="498"/>
        <item x="492"/>
        <item x="278"/>
        <item x="223"/>
        <item x="429"/>
        <item x="362"/>
        <item x="305"/>
        <item x="123"/>
        <item x="139"/>
        <item x="80"/>
        <item x="129"/>
        <item x="425"/>
        <item x="30"/>
        <item x="5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502">
    <i>
      <x/>
      <x v="360"/>
    </i>
    <i>
      <x v="1"/>
      <x v="96"/>
    </i>
    <i>
      <x v="2"/>
      <x v="24"/>
    </i>
    <i>
      <x v="3"/>
      <x v="42"/>
    </i>
    <i>
      <x v="4"/>
      <x v="76"/>
    </i>
    <i>
      <x v="5"/>
      <x v="122"/>
    </i>
    <i>
      <x v="6"/>
      <x v="87"/>
    </i>
    <i>
      <x v="7"/>
      <x v="281"/>
    </i>
    <i>
      <x v="8"/>
      <x v="56"/>
    </i>
    <i>
      <x v="9"/>
      <x v="57"/>
    </i>
    <i>
      <x v="10"/>
      <x v="385"/>
    </i>
    <i>
      <x v="11"/>
      <x v="133"/>
    </i>
    <i>
      <x v="12"/>
      <x v="71"/>
    </i>
    <i>
      <x v="13"/>
      <x v="417"/>
    </i>
    <i>
      <x v="14"/>
      <x v="164"/>
    </i>
    <i>
      <x v="15"/>
      <x v="115"/>
    </i>
    <i>
      <x v="16"/>
      <x v="3"/>
    </i>
    <i>
      <x v="17"/>
      <x v="59"/>
    </i>
    <i>
      <x v="18"/>
      <x v="357"/>
    </i>
    <i>
      <x v="19"/>
      <x v="339"/>
    </i>
    <i>
      <x v="20"/>
      <x v="231"/>
    </i>
    <i>
      <x v="21"/>
      <x v="23"/>
    </i>
    <i>
      <x v="22"/>
      <x v="479"/>
    </i>
    <i>
      <x v="23"/>
      <x v="180"/>
    </i>
    <i>
      <x v="24"/>
      <x v="406"/>
    </i>
    <i>
      <x v="25"/>
      <x v="228"/>
    </i>
    <i>
      <x v="26"/>
      <x v="58"/>
    </i>
    <i>
      <x v="27"/>
      <x v="98"/>
    </i>
    <i>
      <x v="28"/>
      <x v="70"/>
    </i>
    <i>
      <x v="29"/>
      <x v="234"/>
    </i>
    <i>
      <x v="30"/>
      <x v="499"/>
    </i>
    <i>
      <x v="31"/>
      <x v="37"/>
    </i>
    <i>
      <x v="32"/>
      <x v="272"/>
    </i>
    <i>
      <x v="33"/>
      <x v="105"/>
    </i>
    <i>
      <x v="34"/>
      <x v="66"/>
    </i>
    <i>
      <x v="35"/>
      <x v="9"/>
    </i>
    <i>
      <x v="36"/>
      <x v="111"/>
    </i>
    <i>
      <x v="37"/>
      <x v="104"/>
    </i>
    <i>
      <x v="38"/>
      <x v="88"/>
    </i>
    <i>
      <x v="39"/>
      <x v="477"/>
    </i>
    <i>
      <x v="40"/>
      <x v="267"/>
    </i>
    <i>
      <x v="41"/>
      <x v="215"/>
    </i>
    <i>
      <x v="42"/>
      <x v="358"/>
    </i>
    <i>
      <x v="43"/>
      <x v="323"/>
    </i>
    <i>
      <x v="44"/>
      <x v="269"/>
    </i>
    <i>
      <x v="45"/>
      <x v="317"/>
    </i>
    <i>
      <x v="46"/>
      <x v="237"/>
    </i>
    <i>
      <x v="47"/>
      <x v="171"/>
    </i>
    <i>
      <x v="48"/>
      <x v="264"/>
    </i>
    <i>
      <x v="49"/>
      <x v="211"/>
    </i>
    <i>
      <x v="50"/>
      <x v="55"/>
    </i>
    <i>
      <x v="51"/>
      <x v="46"/>
    </i>
    <i>
      <x v="52"/>
      <x v="78"/>
    </i>
    <i>
      <x v="53"/>
      <x v="486"/>
    </i>
    <i>
      <x v="54"/>
      <x v="482"/>
    </i>
    <i>
      <x v="55"/>
      <x v="446"/>
    </i>
    <i>
      <x v="56"/>
      <x v="233"/>
    </i>
    <i>
      <x v="57"/>
      <x v="409"/>
    </i>
    <i>
      <x v="58"/>
      <x v="419"/>
    </i>
    <i>
      <x v="59"/>
      <x v="151"/>
    </i>
    <i>
      <x v="60"/>
      <x v="349"/>
    </i>
    <i>
      <x v="61"/>
      <x v="190"/>
    </i>
    <i>
      <x v="62"/>
      <x v="458"/>
    </i>
    <i>
      <x v="63"/>
      <x v="355"/>
    </i>
    <i>
      <x v="64"/>
      <x v="261"/>
    </i>
    <i>
      <x v="65"/>
      <x v="167"/>
    </i>
    <i>
      <x v="66"/>
      <x v="472"/>
    </i>
    <i>
      <x v="67"/>
      <x v="67"/>
    </i>
    <i>
      <x v="68"/>
      <x v="208"/>
    </i>
    <i>
      <x v="69"/>
      <x v="187"/>
    </i>
    <i>
      <x v="70"/>
      <x v="454"/>
    </i>
    <i>
      <x v="71"/>
      <x v="39"/>
    </i>
    <i>
      <x v="72"/>
      <x v="398"/>
    </i>
    <i>
      <x v="73"/>
      <x v="356"/>
    </i>
    <i>
      <x v="74"/>
      <x v="273"/>
    </i>
    <i>
      <x v="75"/>
      <x v="212"/>
    </i>
    <i>
      <x v="76"/>
      <x v="155"/>
    </i>
    <i>
      <x v="77"/>
      <x v="322"/>
    </i>
    <i>
      <x v="78"/>
      <x v="404"/>
    </i>
    <i>
      <x v="79"/>
      <x v="225"/>
    </i>
    <i>
      <x v="80"/>
      <x v="496"/>
    </i>
    <i>
      <x v="81"/>
      <x v="110"/>
    </i>
    <i>
      <x v="82"/>
      <x v="257"/>
    </i>
    <i>
      <x v="83"/>
      <x v="411"/>
    </i>
    <i>
      <x v="84"/>
      <x v="282"/>
    </i>
    <i>
      <x v="85"/>
      <x v="453"/>
    </i>
    <i>
      <x v="86"/>
      <x v="316"/>
    </i>
    <i>
      <x v="87"/>
      <x v="369"/>
    </i>
    <i>
      <x v="88"/>
      <x v="377"/>
    </i>
    <i>
      <x v="89"/>
      <x v="277"/>
    </i>
    <i>
      <x v="90"/>
      <x v="5"/>
    </i>
    <i>
      <x v="91"/>
      <x v="227"/>
    </i>
    <i>
      <x v="92"/>
      <x v="12"/>
    </i>
    <i>
      <x v="93"/>
      <x v="462"/>
    </i>
    <i>
      <x v="94"/>
      <x v="441"/>
    </i>
    <i>
      <x v="95"/>
      <x v="194"/>
    </i>
    <i>
      <x v="96"/>
      <x v="392"/>
    </i>
    <i>
      <x v="97"/>
      <x v="72"/>
    </i>
    <i>
      <x v="98"/>
      <x v="388"/>
    </i>
    <i>
      <x v="99"/>
      <x v="32"/>
    </i>
    <i>
      <x v="100"/>
      <x v="226"/>
    </i>
    <i>
      <x v="101"/>
      <x v="113"/>
    </i>
    <i>
      <x v="102"/>
      <x v="450"/>
    </i>
    <i>
      <x v="103"/>
      <x v="25"/>
    </i>
    <i>
      <x v="104"/>
      <x v="199"/>
    </i>
    <i>
      <x v="105"/>
      <x v="415"/>
    </i>
    <i>
      <x v="106"/>
      <x v="45"/>
    </i>
    <i>
      <x v="107"/>
      <x v="364"/>
    </i>
    <i>
      <x v="108"/>
      <x v="232"/>
    </i>
    <i>
      <x v="109"/>
      <x v="109"/>
    </i>
    <i>
      <x v="110"/>
      <x v="301"/>
    </i>
    <i>
      <x v="111"/>
      <x v="368"/>
    </i>
    <i>
      <x v="112"/>
      <x v="381"/>
    </i>
    <i>
      <x v="113"/>
      <x v="21"/>
    </i>
    <i>
      <x v="114"/>
      <x v="255"/>
    </i>
    <i>
      <x v="115"/>
      <x/>
    </i>
    <i>
      <x v="116"/>
      <x v="146"/>
    </i>
    <i>
      <x v="117"/>
      <x v="342"/>
    </i>
    <i>
      <x v="118"/>
      <x v="188"/>
    </i>
    <i>
      <x v="119"/>
      <x v="276"/>
    </i>
    <i>
      <x v="120"/>
      <x v="285"/>
    </i>
    <i>
      <x v="121"/>
      <x v="423"/>
    </i>
    <i>
      <x v="122"/>
      <x v="22"/>
    </i>
    <i>
      <x v="123"/>
      <x v="494"/>
    </i>
    <i>
      <x v="124"/>
      <x v="451"/>
    </i>
    <i>
      <x v="125"/>
      <x v="40"/>
    </i>
    <i>
      <x v="126"/>
      <x v="359"/>
    </i>
    <i>
      <x v="127"/>
      <x v="384"/>
    </i>
    <i>
      <x v="128"/>
      <x v="238"/>
    </i>
    <i>
      <x v="129"/>
      <x v="497"/>
    </i>
    <i>
      <x v="130"/>
      <x v="242"/>
    </i>
    <i>
      <x v="131"/>
      <x v="102"/>
    </i>
    <i>
      <x v="132"/>
      <x v="221"/>
    </i>
    <i>
      <x v="133"/>
      <x v="289"/>
    </i>
    <i>
      <x v="134"/>
      <x v="26"/>
    </i>
    <i>
      <x v="135"/>
      <x v="206"/>
    </i>
    <i>
      <x v="136"/>
      <x v="192"/>
    </i>
    <i>
      <x v="137"/>
      <x v="120"/>
    </i>
    <i>
      <x v="138"/>
      <x v="163"/>
    </i>
    <i>
      <x v="139"/>
      <x v="495"/>
    </i>
    <i>
      <x v="140"/>
      <x v="201"/>
    </i>
    <i>
      <x v="141"/>
      <x v="461"/>
    </i>
    <i>
      <x v="142"/>
      <x v="138"/>
    </i>
    <i>
      <x v="143"/>
      <x v="456"/>
    </i>
    <i>
      <x v="144"/>
      <x v="336"/>
    </i>
    <i>
      <x v="145"/>
      <x v="310"/>
    </i>
    <i>
      <x v="146"/>
      <x v="127"/>
    </i>
    <i>
      <x v="147"/>
      <x v="19"/>
    </i>
    <i>
      <x v="148"/>
      <x v="219"/>
    </i>
    <i>
      <x v="149"/>
      <x v="433"/>
    </i>
    <i>
      <x v="150"/>
      <x v="345"/>
    </i>
    <i>
      <x v="151"/>
      <x v="290"/>
    </i>
    <i>
      <x v="152"/>
      <x v="305"/>
    </i>
    <i>
      <x v="153"/>
      <x v="313"/>
    </i>
    <i>
      <x v="154"/>
      <x v="403"/>
    </i>
    <i>
      <x v="155"/>
      <x v="332"/>
    </i>
    <i>
      <x v="156"/>
      <x v="125"/>
    </i>
    <i>
      <x v="157"/>
      <x v="395"/>
    </i>
    <i>
      <x v="158"/>
      <x v="391"/>
    </i>
    <i>
      <x v="159"/>
      <x v="466"/>
    </i>
    <i>
      <x v="160"/>
      <x v="347"/>
    </i>
    <i>
      <x v="161"/>
      <x v="397"/>
    </i>
    <i>
      <x v="162"/>
      <x v="216"/>
    </i>
    <i>
      <x v="163"/>
      <x v="160"/>
    </i>
    <i>
      <x v="164"/>
      <x v="337"/>
    </i>
    <i>
      <x v="165"/>
      <x v="431"/>
    </i>
    <i>
      <x v="166"/>
      <x v="408"/>
    </i>
    <i>
      <x v="167"/>
      <x v="304"/>
    </i>
    <i>
      <x v="168"/>
      <x v="27"/>
    </i>
    <i>
      <x v="169"/>
      <x v="93"/>
    </i>
    <i>
      <x v="170"/>
      <x v="148"/>
    </i>
    <i>
      <x v="171"/>
      <x v="170"/>
    </i>
    <i>
      <x v="172"/>
      <x v="81"/>
    </i>
    <i>
      <x v="173"/>
      <x v="85"/>
    </i>
    <i>
      <x v="174"/>
      <x v="297"/>
    </i>
    <i>
      <x v="175"/>
      <x v="465"/>
    </i>
    <i>
      <x v="176"/>
      <x v="467"/>
    </i>
    <i>
      <x v="177"/>
      <x v="1"/>
    </i>
    <i>
      <x v="178"/>
      <x v="197"/>
    </i>
    <i>
      <x v="179"/>
      <x v="223"/>
    </i>
    <i>
      <x v="180"/>
      <x v="452"/>
    </i>
    <i>
      <x v="181"/>
      <x v="51"/>
    </i>
    <i>
      <x v="182"/>
      <x v="483"/>
    </i>
    <i>
      <x v="183"/>
      <x v="344"/>
    </i>
    <i>
      <x v="184"/>
      <x v="393"/>
    </i>
    <i>
      <x v="185"/>
      <x v="280"/>
    </i>
    <i>
      <x v="186"/>
      <x v="165"/>
    </i>
    <i>
      <x v="187"/>
      <x v="455"/>
    </i>
    <i>
      <x v="188"/>
      <x v="306"/>
    </i>
    <i>
      <x v="189"/>
      <x v="274"/>
    </i>
    <i>
      <x v="190"/>
      <x v="407"/>
    </i>
    <i>
      <x v="191"/>
      <x v="390"/>
    </i>
    <i>
      <x v="192"/>
      <x v="118"/>
    </i>
    <i>
      <x v="193"/>
      <x v="186"/>
    </i>
    <i>
      <x v="194"/>
      <x v="135"/>
    </i>
    <i>
      <x v="195"/>
      <x v="320"/>
    </i>
    <i>
      <x v="196"/>
      <x v="378"/>
    </i>
    <i>
      <x v="197"/>
      <x v="182"/>
    </i>
    <i>
      <x v="198"/>
      <x v="10"/>
    </i>
    <i>
      <x v="199"/>
      <x v="80"/>
    </i>
    <i>
      <x v="200"/>
      <x v="63"/>
    </i>
    <i>
      <x v="201"/>
      <x v="153"/>
    </i>
    <i>
      <x v="202"/>
      <x v="253"/>
    </i>
    <i>
      <x v="203"/>
      <x v="263"/>
    </i>
    <i>
      <x v="204"/>
      <x v="193"/>
    </i>
    <i>
      <x v="205"/>
      <x v="400"/>
    </i>
    <i>
      <x v="206"/>
      <x v="11"/>
    </i>
    <i>
      <x v="207"/>
      <x v="318"/>
    </i>
    <i>
      <x v="208"/>
      <x v="286"/>
    </i>
    <i>
      <x v="209"/>
      <x v="241"/>
    </i>
    <i>
      <x v="210"/>
      <x v="394"/>
    </i>
    <i>
      <x v="211"/>
      <x v="410"/>
    </i>
    <i>
      <x v="212"/>
      <x v="236"/>
    </i>
    <i>
      <x v="213"/>
      <x v="2"/>
    </i>
    <i>
      <x v="214"/>
      <x v="361"/>
    </i>
    <i>
      <x v="215"/>
      <x v="106"/>
    </i>
    <i>
      <x v="216"/>
      <x v="327"/>
    </i>
    <i>
      <x v="217"/>
      <x v="210"/>
    </i>
    <i>
      <x v="218"/>
      <x v="435"/>
    </i>
    <i>
      <x v="219"/>
      <x v="396"/>
    </i>
    <i>
      <x v="220"/>
      <x v="405"/>
    </i>
    <i>
      <x v="221"/>
      <x v="16"/>
    </i>
    <i>
      <x v="222"/>
      <x v="173"/>
    </i>
    <i>
      <x v="223"/>
      <x v="490"/>
    </i>
    <i>
      <x v="224"/>
      <x v="200"/>
    </i>
    <i>
      <x v="225"/>
      <x v="214"/>
    </i>
    <i>
      <x v="226"/>
      <x v="338"/>
    </i>
    <i>
      <x v="227"/>
      <x v="217"/>
    </i>
    <i>
      <x v="228"/>
      <x v="53"/>
    </i>
    <i>
      <x v="229"/>
      <x v="189"/>
    </i>
    <i>
      <x v="230"/>
      <x v="117"/>
    </i>
    <i>
      <x v="231"/>
      <x v="314"/>
    </i>
    <i>
      <x v="232"/>
      <x v="128"/>
    </i>
    <i>
      <x v="233"/>
      <x v="176"/>
    </i>
    <i>
      <x v="234"/>
      <x v="246"/>
    </i>
    <i>
      <x v="235"/>
      <x v="325"/>
    </i>
    <i>
      <x v="236"/>
      <x v="422"/>
    </i>
    <i>
      <x v="237"/>
      <x v="195"/>
    </i>
    <i>
      <x v="238"/>
      <x v="157"/>
    </i>
    <i>
      <x v="239"/>
      <x v="28"/>
    </i>
    <i>
      <x v="240"/>
      <x v="204"/>
    </i>
    <i>
      <x v="241"/>
      <x v="366"/>
    </i>
    <i>
      <x v="242"/>
      <x v="91"/>
    </i>
    <i>
      <x v="243"/>
      <x v="168"/>
    </i>
    <i>
      <x v="244"/>
      <x v="300"/>
    </i>
    <i>
      <x v="245"/>
      <x v="420"/>
    </i>
    <i>
      <x v="246"/>
      <x v="177"/>
    </i>
    <i>
      <x v="247"/>
      <x v="481"/>
    </i>
    <i>
      <x v="248"/>
      <x v="178"/>
    </i>
    <i>
      <x v="249"/>
      <x v="260"/>
    </i>
    <i>
      <x v="250"/>
      <x v="470"/>
    </i>
    <i>
      <x v="251"/>
      <x v="224"/>
    </i>
    <i>
      <x v="252"/>
      <x v="129"/>
    </i>
    <i>
      <x v="253"/>
      <x v="50"/>
    </i>
    <i>
      <x v="254"/>
      <x v="258"/>
    </i>
    <i>
      <x v="255"/>
      <x v="44"/>
    </i>
    <i>
      <x v="256"/>
      <x v="399"/>
    </i>
    <i>
      <x v="257"/>
      <x v="158"/>
    </i>
    <i>
      <x v="258"/>
      <x v="196"/>
    </i>
    <i>
      <x v="259"/>
      <x v="474"/>
    </i>
    <i>
      <x v="260"/>
      <x v="207"/>
    </i>
    <i>
      <x v="261"/>
      <x v="75"/>
    </i>
    <i>
      <x v="262"/>
      <x v="229"/>
    </i>
    <i>
      <x v="263"/>
      <x v="335"/>
    </i>
    <i>
      <x v="264"/>
      <x v="137"/>
    </i>
    <i>
      <x v="265"/>
      <x v="299"/>
    </i>
    <i>
      <x v="266"/>
      <x v="475"/>
    </i>
    <i>
      <x v="267"/>
      <x v="413"/>
    </i>
    <i>
      <x v="268"/>
      <x v="149"/>
    </i>
    <i>
      <x v="269"/>
      <x v="161"/>
    </i>
    <i>
      <x v="270"/>
      <x v="89"/>
    </i>
    <i>
      <x v="271"/>
      <x v="38"/>
    </i>
    <i>
      <x v="272"/>
      <x v="348"/>
    </i>
    <i>
      <x v="273"/>
      <x v="424"/>
    </i>
    <i>
      <x v="274"/>
      <x v="159"/>
    </i>
    <i>
      <x v="275"/>
      <x v="444"/>
    </i>
    <i>
      <x v="276"/>
      <x v="43"/>
    </i>
    <i>
      <x v="277"/>
      <x v="169"/>
    </i>
    <i>
      <x v="278"/>
      <x v="489"/>
    </i>
    <i>
      <x v="279"/>
      <x v="100"/>
    </i>
    <i>
      <x v="280"/>
      <x v="311"/>
    </i>
    <i>
      <x v="281"/>
      <x v="254"/>
    </i>
    <i>
      <x v="282"/>
      <x v="124"/>
    </i>
    <i>
      <x v="283"/>
      <x v="402"/>
    </i>
    <i>
      <x v="284"/>
      <x v="341"/>
    </i>
    <i>
      <x v="285"/>
      <x v="99"/>
    </i>
    <i>
      <x v="286"/>
      <x v="152"/>
    </i>
    <i>
      <x v="287"/>
      <x v="379"/>
    </i>
    <i>
      <x v="288"/>
      <x v="107"/>
    </i>
    <i>
      <x v="289"/>
      <x v="34"/>
    </i>
    <i>
      <x v="290"/>
      <x v="202"/>
    </i>
    <i>
      <x v="291"/>
      <x v="485"/>
    </i>
    <i>
      <x v="292"/>
      <x v="79"/>
    </i>
    <i>
      <x v="293"/>
      <x v="315"/>
    </i>
    <i>
      <x v="294"/>
      <x v="20"/>
    </i>
    <i>
      <x v="295"/>
      <x v="222"/>
    </i>
    <i>
      <x v="296"/>
      <x v="130"/>
    </i>
    <i>
      <x v="297"/>
      <x v="132"/>
    </i>
    <i>
      <x v="298"/>
      <x v="296"/>
    </i>
    <i>
      <x v="299"/>
      <x v="154"/>
    </i>
    <i>
      <x v="300"/>
      <x v="312"/>
    </i>
    <i>
      <x v="301"/>
      <x v="372"/>
    </i>
    <i>
      <x v="302"/>
      <x v="324"/>
    </i>
    <i>
      <x v="303"/>
      <x v="230"/>
    </i>
    <i>
      <x v="304"/>
      <x v="60"/>
    </i>
    <i>
      <x v="305"/>
      <x v="493"/>
    </i>
    <i>
      <x v="306"/>
      <x v="350"/>
    </i>
    <i>
      <x v="307"/>
      <x v="367"/>
    </i>
    <i>
      <x v="308"/>
      <x v="447"/>
    </i>
    <i>
      <x v="309"/>
      <x v="184"/>
    </i>
    <i>
      <x v="310"/>
      <x v="464"/>
    </i>
    <i>
      <x v="311"/>
      <x v="412"/>
    </i>
    <i>
      <x v="312"/>
      <x v="434"/>
    </i>
    <i>
      <x v="313"/>
      <x v="371"/>
    </i>
    <i>
      <x v="314"/>
      <x v="185"/>
    </i>
    <i>
      <x v="315"/>
      <x v="198"/>
    </i>
    <i>
      <x v="316"/>
      <x v="235"/>
    </i>
    <i>
      <x v="317"/>
      <x v="36"/>
    </i>
    <i>
      <x v="318"/>
      <x v="362"/>
    </i>
    <i>
      <x v="319"/>
      <x v="29"/>
    </i>
    <i>
      <x v="320"/>
      <x v="239"/>
    </i>
    <i>
      <x v="321"/>
      <x v="62"/>
    </i>
    <i>
      <x v="322"/>
      <x v="416"/>
    </i>
    <i>
      <x v="323"/>
      <x v="156"/>
    </i>
    <i>
      <x v="324"/>
      <x v="54"/>
    </i>
    <i>
      <x v="325"/>
      <x v="414"/>
    </i>
    <i>
      <x v="326"/>
      <x v="147"/>
    </i>
    <i>
      <x v="327"/>
      <x v="298"/>
    </i>
    <i>
      <x v="328"/>
      <x v="279"/>
    </i>
    <i>
      <x v="329"/>
      <x v="373"/>
    </i>
    <i>
      <x v="330"/>
      <x v="334"/>
    </i>
    <i>
      <x v="331"/>
      <x v="459"/>
    </i>
    <i>
      <x v="332"/>
      <x v="48"/>
    </i>
    <i>
      <x v="333"/>
      <x v="83"/>
    </i>
    <i>
      <x v="334"/>
      <x v="150"/>
    </i>
    <i>
      <x v="335"/>
      <x v="442"/>
    </i>
    <i>
      <x v="336"/>
      <x v="351"/>
    </i>
    <i>
      <x v="337"/>
      <x v="90"/>
    </i>
    <i>
      <x v="338"/>
      <x v="354"/>
    </i>
    <i>
      <x v="339"/>
      <x v="363"/>
    </i>
    <i>
      <x v="340"/>
      <x v="174"/>
    </i>
    <i>
      <x v="341"/>
      <x v="145"/>
    </i>
    <i>
      <x v="342"/>
      <x v="389"/>
    </i>
    <i>
      <x v="343"/>
      <x v="77"/>
    </i>
    <i>
      <x v="344"/>
      <x v="175"/>
    </i>
    <i>
      <x v="345"/>
      <x v="463"/>
    </i>
    <i>
      <x v="346"/>
      <x v="18"/>
    </i>
    <i>
      <x v="347"/>
      <x v="140"/>
    </i>
    <i>
      <x v="348"/>
      <x v="352"/>
    </i>
    <i>
      <x v="349"/>
      <x v="134"/>
    </i>
    <i>
      <x v="350"/>
      <x v="6"/>
    </i>
    <i>
      <x v="351"/>
      <x v="270"/>
    </i>
    <i>
      <x v="352"/>
      <x v="31"/>
    </i>
    <i>
      <x v="353"/>
      <x v="288"/>
    </i>
    <i>
      <x v="354"/>
      <x v="35"/>
    </i>
    <i>
      <x v="355"/>
      <x v="370"/>
    </i>
    <i>
      <x v="356"/>
      <x v="181"/>
    </i>
    <i>
      <x v="357"/>
      <x v="245"/>
    </i>
    <i>
      <x v="358"/>
      <x v="321"/>
    </i>
    <i>
      <x v="359"/>
      <x v="30"/>
    </i>
    <i>
      <x v="360"/>
      <x v="61"/>
    </i>
    <i>
      <x v="361"/>
      <x v="271"/>
    </i>
    <i>
      <x v="362"/>
      <x v="492"/>
    </i>
    <i>
      <x v="363"/>
      <x v="240"/>
    </i>
    <i>
      <x v="364"/>
      <x v="68"/>
    </i>
    <i>
      <x v="365"/>
      <x v="95"/>
    </i>
    <i>
      <x v="366"/>
      <x v="108"/>
    </i>
    <i>
      <x v="367"/>
      <x v="449"/>
    </i>
    <i>
      <x v="368"/>
      <x v="436"/>
    </i>
    <i>
      <x v="369"/>
      <x v="287"/>
    </i>
    <i>
      <x v="370"/>
      <x v="265"/>
    </i>
    <i>
      <x v="371"/>
      <x v="469"/>
    </i>
    <i>
      <x v="372"/>
      <x v="438"/>
    </i>
    <i>
      <x v="373"/>
      <x v="309"/>
    </i>
    <i>
      <x v="374"/>
      <x v="33"/>
    </i>
    <i>
      <x v="375"/>
      <x v="383"/>
    </i>
    <i>
      <x v="376"/>
      <x v="328"/>
    </i>
    <i>
      <x v="377"/>
      <x v="375"/>
    </i>
    <i>
      <x v="378"/>
      <x v="365"/>
    </i>
    <i>
      <x v="379"/>
      <x v="380"/>
    </i>
    <i>
      <x v="380"/>
      <x v="205"/>
    </i>
    <i>
      <x v="381"/>
      <x v="141"/>
    </i>
    <i>
      <x v="382"/>
      <x v="248"/>
    </i>
    <i>
      <x v="383"/>
      <x v="162"/>
    </i>
    <i>
      <x v="384"/>
      <x v="86"/>
    </i>
    <i>
      <x v="385"/>
      <x v="427"/>
    </i>
    <i>
      <x v="386"/>
      <x v="250"/>
    </i>
    <i>
      <x v="387"/>
      <x v="64"/>
    </i>
    <i>
      <x v="388"/>
      <x v="116"/>
    </i>
    <i>
      <x v="389"/>
      <x v="331"/>
    </i>
    <i>
      <x v="390"/>
      <x v="293"/>
    </i>
    <i>
      <x v="391"/>
      <x v="295"/>
    </i>
    <i>
      <x v="392"/>
      <x v="179"/>
    </i>
    <i>
      <x v="393"/>
      <x v="326"/>
    </i>
    <i>
      <x v="394"/>
      <x v="251"/>
    </i>
    <i>
      <x v="395"/>
      <x v="333"/>
    </i>
    <i>
      <x v="396"/>
      <x v="218"/>
    </i>
    <i>
      <x v="397"/>
      <x v="247"/>
    </i>
    <i>
      <x v="398"/>
      <x v="443"/>
    </i>
    <i>
      <x v="399"/>
      <x v="303"/>
    </i>
    <i>
      <x v="400"/>
      <x v="121"/>
    </i>
    <i>
      <x v="401"/>
      <x v="330"/>
    </i>
    <i>
      <x v="402"/>
      <x v="268"/>
    </i>
    <i>
      <x v="403"/>
      <x v="340"/>
    </i>
    <i>
      <x v="404"/>
      <x v="437"/>
    </i>
    <i>
      <x v="405"/>
      <x v="480"/>
    </i>
    <i>
      <x v="406"/>
      <x v="252"/>
    </i>
    <i>
      <x v="407"/>
      <x v="244"/>
    </i>
    <i>
      <x v="408"/>
      <x v="425"/>
    </i>
    <i>
      <x v="409"/>
      <x v="440"/>
    </i>
    <i>
      <x v="410"/>
      <x v="353"/>
    </i>
    <i>
      <x v="411"/>
      <x v="484"/>
    </i>
    <i>
      <x v="412"/>
      <x v="92"/>
    </i>
    <i>
      <x v="413"/>
      <x v="284"/>
    </i>
    <i>
      <x v="414"/>
      <x v="374"/>
    </i>
    <i>
      <x v="415"/>
      <x v="139"/>
    </i>
    <i>
      <x v="416"/>
      <x v="114"/>
    </i>
    <i>
      <x v="417"/>
      <x v="13"/>
    </i>
    <i>
      <x v="418"/>
      <x v="209"/>
    </i>
    <i>
      <x v="419"/>
      <x v="448"/>
    </i>
    <i>
      <x v="420"/>
      <x v="7"/>
    </i>
    <i>
      <x v="421"/>
      <x v="343"/>
    </i>
    <i>
      <x v="422"/>
      <x v="278"/>
    </i>
    <i>
      <x v="423"/>
      <x v="308"/>
    </i>
    <i>
      <x v="424"/>
      <x v="432"/>
    </i>
    <i>
      <x v="425"/>
      <x v="498"/>
    </i>
    <i>
      <x v="426"/>
      <x v="243"/>
    </i>
    <i>
      <x v="427"/>
      <x v="426"/>
    </i>
    <i>
      <x v="428"/>
      <x v="401"/>
    </i>
    <i>
      <x v="429"/>
      <x v="491"/>
    </i>
    <i>
      <x v="430"/>
      <x v="52"/>
    </i>
    <i>
      <x v="431"/>
      <x v="14"/>
    </i>
    <i>
      <x v="432"/>
      <x v="430"/>
    </i>
    <i>
      <x v="433"/>
      <x v="191"/>
    </i>
    <i>
      <x v="434"/>
      <x v="183"/>
    </i>
    <i>
      <x v="435"/>
      <x v="4"/>
    </i>
    <i>
      <x v="436"/>
      <x v="65"/>
    </i>
    <i>
      <x v="437"/>
      <x v="41"/>
    </i>
    <i>
      <x v="438"/>
      <x v="460"/>
    </i>
    <i>
      <x v="439"/>
      <x v="421"/>
    </i>
    <i>
      <x v="440"/>
      <x v="418"/>
    </i>
    <i>
      <x v="441"/>
      <x v="382"/>
    </i>
    <i>
      <x v="442"/>
      <x v="376"/>
    </i>
    <i>
      <x v="443"/>
      <x v="471"/>
    </i>
    <i>
      <x v="444"/>
      <x v="478"/>
    </i>
    <i>
      <x v="445"/>
      <x v="119"/>
    </i>
    <i>
      <x v="446"/>
      <x v="262"/>
    </i>
    <i>
      <x v="447"/>
      <x v="131"/>
    </i>
    <i>
      <x v="448"/>
      <x v="473"/>
    </i>
    <i>
      <x v="449"/>
      <x v="329"/>
    </i>
    <i>
      <x v="450"/>
      <x v="283"/>
    </i>
    <i>
      <x v="451"/>
      <x v="49"/>
    </i>
    <i>
      <x v="452"/>
      <x v="17"/>
    </i>
    <i>
      <x v="453"/>
      <x v="69"/>
    </i>
    <i>
      <x v="454"/>
      <x v="126"/>
    </i>
    <i>
      <x v="455"/>
      <x v="302"/>
    </i>
    <i>
      <x v="456"/>
      <x v="429"/>
    </i>
    <i>
      <x v="457"/>
      <x v="346"/>
    </i>
    <i>
      <x v="458"/>
      <x v="213"/>
    </i>
    <i>
      <x v="459"/>
      <x v="103"/>
    </i>
    <i>
      <x v="460"/>
      <x v="8"/>
    </i>
    <i>
      <x v="461"/>
      <x v="294"/>
    </i>
    <i>
      <x v="462"/>
      <x v="94"/>
    </i>
    <i>
      <x v="463"/>
      <x v="249"/>
    </i>
    <i>
      <x v="464"/>
      <x v="144"/>
    </i>
    <i>
      <x v="465"/>
      <x v="84"/>
    </i>
    <i>
      <x v="466"/>
      <x v="319"/>
    </i>
    <i>
      <x v="467"/>
      <x v="172"/>
    </i>
    <i>
      <x v="468"/>
      <x v="292"/>
    </i>
    <i>
      <x v="469"/>
      <x v="203"/>
    </i>
    <i>
      <x v="470"/>
      <x v="386"/>
    </i>
    <i>
      <x v="471"/>
      <x v="256"/>
    </i>
    <i>
      <x v="472"/>
      <x v="143"/>
    </i>
    <i>
      <x v="473"/>
      <x v="101"/>
    </i>
    <i>
      <x v="474"/>
      <x v="97"/>
    </i>
    <i>
      <x v="475"/>
      <x v="136"/>
    </i>
    <i>
      <x v="476"/>
      <x v="220"/>
    </i>
    <i>
      <x v="477"/>
      <x v="275"/>
    </i>
    <i>
      <x v="478"/>
      <x v="47"/>
    </i>
    <i>
      <x v="479"/>
      <x v="307"/>
    </i>
    <i>
      <x v="480"/>
      <x v="82"/>
    </i>
    <i>
      <x v="481"/>
      <x v="142"/>
    </i>
    <i>
      <x v="482"/>
      <x v="259"/>
    </i>
    <i>
      <x v="483"/>
      <x v="387"/>
    </i>
    <i>
      <x v="484"/>
      <x v="476"/>
    </i>
    <i>
      <x v="485"/>
      <x v="468"/>
    </i>
    <i>
      <x v="486"/>
      <x v="457"/>
    </i>
    <i>
      <x v="487"/>
      <x v="439"/>
    </i>
    <i>
      <x v="488"/>
      <x v="291"/>
    </i>
    <i>
      <x v="489"/>
      <x v="123"/>
    </i>
    <i>
      <x v="490"/>
      <x v="445"/>
    </i>
    <i>
      <x v="491"/>
      <x v="166"/>
    </i>
    <i>
      <x v="492"/>
      <x v="488"/>
    </i>
    <i>
      <x v="493"/>
      <x v="112"/>
    </i>
    <i>
      <x v="494"/>
      <x v="73"/>
    </i>
    <i>
      <x v="495"/>
      <x v="74"/>
    </i>
    <i>
      <x v="496"/>
      <x v="428"/>
    </i>
    <i>
      <x v="497"/>
      <x v="266"/>
    </i>
    <i>
      <x v="498"/>
      <x v="487"/>
    </i>
    <i>
      <x v="499"/>
      <x v="15"/>
    </i>
    <i>
      <x v="500"/>
      <x v="500"/>
    </i>
    <i t="grand">
      <x/>
    </i>
  </rowItems>
  <colItems count="1">
    <i/>
  </colItems>
  <dataFields count="1">
    <dataField name="Sum of Wartość sprzedaży" fld="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8FFA4-0B28-4ACB-BD5F-8CD2C5E653C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506" firstHeaderRow="1" firstDataRow="3" firstDataCol="1"/>
  <pivotFields count="9">
    <pivotField axis="axisRow" showAll="0" defaultSubtota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  <pivotField showAll="0" defaultSubtotal="0"/>
    <pivotField showAll="0" defaultSubtotal="0"/>
    <pivotField numFmtId="14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howAll="0" defaultSubtotal="0"/>
    <pivotField showAll="0" defaultSubtotal="0"/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sd="0" x="8"/>
        <item x="9"/>
        <item x="10"/>
        <item x="11"/>
        <item x="12"/>
        <item x="13"/>
      </items>
    </pivotField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Fields count="2">
    <field x="8"/>
    <field x="7"/>
  </colFields>
  <colItems count="25">
    <i>
      <x v="1"/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colItems>
  <dataFields count="1">
    <dataField name="Sum of Ilość wydan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77D53-60CD-4D45-AA22-2B624A798F46}" name="dane_sprzedazy_sku__3" displayName="dane_sprzedazy_sku__3" ref="A1:G12001" totalsRowShown="0">
  <autoFilter ref="A1:G12001" xr:uid="{89577D53-60CD-4D45-AA22-2B624A798F46}"/>
  <tableColumns count="7">
    <tableColumn id="1" xr3:uid="{E58931D5-A992-4BDA-A7AD-4B5D49676024}" name="SKU" dataDxfId="10"/>
    <tableColumn id="2" xr3:uid="{F8494751-70E4-4315-AA46-DBEA28F1B5FD}" name="Nazwa produktu" dataDxfId="9"/>
    <tableColumn id="3" xr3:uid="{9BBF08CB-2097-4D00-9FCE-6F03C279C79C}" name="Kategoria" dataDxfId="8"/>
    <tableColumn id="4" xr3:uid="{665CD922-60DE-4BFF-82DA-25EA949068F1}" name="Data" dataDxfId="7"/>
    <tableColumn id="5" xr3:uid="{53F7D74D-67D6-4DEE-81F7-F4465FAFF6EF}" name="Ilość wydana"/>
    <tableColumn id="6" xr3:uid="{A9FBEB91-C819-4B9B-9BDD-A86BE2798B3F}" name="Wartość jednostkowa"/>
    <tableColumn id="7" xr3:uid="{DC65D125-CC41-4B69-B46C-EAF70A44D89F}" name="Wartość sprzedaży" dataDxfId="6">
      <calculatedColumnFormula>dane_sprzedazy_sku__3[[#This Row],[Ilość wydana]]*dane_sprzedazy_sku__3[[#This Row],[Wartość jednostkowa]]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FA08-C15A-4048-BBD5-A92CDDD18589}">
  <dimension ref="A1:G12001"/>
  <sheetViews>
    <sheetView workbookViewId="0">
      <selection activeCell="C7916" sqref="C7916"/>
    </sheetView>
  </sheetViews>
  <sheetFormatPr defaultRowHeight="15"/>
  <cols>
    <col min="2" max="2" width="39.140625" bestFit="1" customWidth="1"/>
    <col min="3" max="3" width="15.5703125" bestFit="1" customWidth="1"/>
    <col min="4" max="4" width="10.140625" bestFit="1" customWidth="1"/>
    <col min="5" max="5" width="14.7109375" bestFit="1" customWidth="1"/>
    <col min="6" max="6" width="22.85546875" bestFit="1" customWidth="1"/>
    <col min="7" max="7" width="20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1021</v>
      </c>
    </row>
    <row r="2" spans="1:7">
      <c r="A2" t="s">
        <v>6</v>
      </c>
      <c r="B2" t="s">
        <v>7</v>
      </c>
      <c r="C2" t="s">
        <v>8</v>
      </c>
      <c r="D2" s="7">
        <v>45505</v>
      </c>
      <c r="E2">
        <v>2</v>
      </c>
      <c r="F2">
        <v>24.11</v>
      </c>
      <c r="G2">
        <f>dane_sprzedazy_sku__3[[#This Row],[Ilość wydana]]*dane_sprzedazy_sku__3[[#This Row],[Wartość jednostkowa]]</f>
        <v>48.22</v>
      </c>
    </row>
    <row r="3" spans="1:7">
      <c r="A3" t="s">
        <v>6</v>
      </c>
      <c r="B3" t="s">
        <v>7</v>
      </c>
      <c r="C3" t="s">
        <v>8</v>
      </c>
      <c r="D3" s="7">
        <v>45536</v>
      </c>
      <c r="E3">
        <v>2</v>
      </c>
      <c r="F3">
        <v>23.61</v>
      </c>
      <c r="G3">
        <f>dane_sprzedazy_sku__3[[#This Row],[Ilość wydana]]*dane_sprzedazy_sku__3[[#This Row],[Wartość jednostkowa]]</f>
        <v>47.22</v>
      </c>
    </row>
    <row r="4" spans="1:7">
      <c r="A4" t="s">
        <v>6</v>
      </c>
      <c r="B4" t="s">
        <v>7</v>
      </c>
      <c r="C4" t="s">
        <v>8</v>
      </c>
      <c r="D4" s="7">
        <v>45566</v>
      </c>
      <c r="E4">
        <v>2</v>
      </c>
      <c r="F4">
        <v>23.55</v>
      </c>
      <c r="G4">
        <f>dane_sprzedazy_sku__3[[#This Row],[Ilość wydana]]*dane_sprzedazy_sku__3[[#This Row],[Wartość jednostkowa]]</f>
        <v>47.1</v>
      </c>
    </row>
    <row r="5" spans="1:7">
      <c r="A5" t="s">
        <v>6</v>
      </c>
      <c r="B5" t="s">
        <v>7</v>
      </c>
      <c r="C5" t="s">
        <v>8</v>
      </c>
      <c r="D5" s="7">
        <v>45597</v>
      </c>
      <c r="E5">
        <v>2</v>
      </c>
      <c r="F5">
        <v>24.07</v>
      </c>
      <c r="G5">
        <f>dane_sprzedazy_sku__3[[#This Row],[Ilość wydana]]*dane_sprzedazy_sku__3[[#This Row],[Wartość jednostkowa]]</f>
        <v>48.14</v>
      </c>
    </row>
    <row r="6" spans="1:7">
      <c r="A6" t="s">
        <v>6</v>
      </c>
      <c r="B6" t="s">
        <v>7</v>
      </c>
      <c r="C6" t="s">
        <v>8</v>
      </c>
      <c r="D6" s="7">
        <v>45627</v>
      </c>
      <c r="E6">
        <v>2</v>
      </c>
      <c r="F6">
        <v>22.59</v>
      </c>
      <c r="G6">
        <f>dane_sprzedazy_sku__3[[#This Row],[Ilość wydana]]*dane_sprzedazy_sku__3[[#This Row],[Wartość jednostkowa]]</f>
        <v>45.18</v>
      </c>
    </row>
    <row r="7" spans="1:7">
      <c r="A7" t="s">
        <v>6</v>
      </c>
      <c r="B7" t="s">
        <v>7</v>
      </c>
      <c r="C7" t="s">
        <v>8</v>
      </c>
      <c r="D7" s="7">
        <v>45658</v>
      </c>
      <c r="E7">
        <v>2</v>
      </c>
      <c r="F7">
        <v>23.73</v>
      </c>
      <c r="G7">
        <f>dane_sprzedazy_sku__3[[#This Row],[Ilość wydana]]*dane_sprzedazy_sku__3[[#This Row],[Wartość jednostkowa]]</f>
        <v>47.46</v>
      </c>
    </row>
    <row r="8" spans="1:7">
      <c r="A8" t="s">
        <v>6</v>
      </c>
      <c r="B8" t="s">
        <v>7</v>
      </c>
      <c r="C8" t="s">
        <v>8</v>
      </c>
      <c r="D8" s="7">
        <v>45689</v>
      </c>
      <c r="E8">
        <v>2</v>
      </c>
      <c r="F8">
        <v>22.78</v>
      </c>
      <c r="G8">
        <f>dane_sprzedazy_sku__3[[#This Row],[Ilość wydana]]*dane_sprzedazy_sku__3[[#This Row],[Wartość jednostkowa]]</f>
        <v>45.56</v>
      </c>
    </row>
    <row r="9" spans="1:7">
      <c r="A9" t="s">
        <v>6</v>
      </c>
      <c r="B9" t="s">
        <v>7</v>
      </c>
      <c r="C9" t="s">
        <v>8</v>
      </c>
      <c r="D9" s="7">
        <v>45717</v>
      </c>
      <c r="E9">
        <v>2</v>
      </c>
      <c r="F9">
        <v>23.51</v>
      </c>
      <c r="G9">
        <f>dane_sprzedazy_sku__3[[#This Row],[Ilość wydana]]*dane_sprzedazy_sku__3[[#This Row],[Wartość jednostkowa]]</f>
        <v>47.02</v>
      </c>
    </row>
    <row r="10" spans="1:7">
      <c r="A10" t="s">
        <v>6</v>
      </c>
      <c r="B10" t="s">
        <v>7</v>
      </c>
      <c r="C10" t="s">
        <v>8</v>
      </c>
      <c r="D10" s="7">
        <v>45748</v>
      </c>
      <c r="E10">
        <v>2</v>
      </c>
      <c r="F10">
        <v>22.91</v>
      </c>
      <c r="G10">
        <f>dane_sprzedazy_sku__3[[#This Row],[Ilość wydana]]*dane_sprzedazy_sku__3[[#This Row],[Wartość jednostkowa]]</f>
        <v>45.82</v>
      </c>
    </row>
    <row r="11" spans="1:7">
      <c r="A11" t="s">
        <v>6</v>
      </c>
      <c r="B11" t="s">
        <v>7</v>
      </c>
      <c r="C11" t="s">
        <v>8</v>
      </c>
      <c r="D11" s="7">
        <v>45778</v>
      </c>
      <c r="E11">
        <v>2</v>
      </c>
      <c r="F11">
        <v>22.97</v>
      </c>
      <c r="G11">
        <f>dane_sprzedazy_sku__3[[#This Row],[Ilość wydana]]*dane_sprzedazy_sku__3[[#This Row],[Wartość jednostkowa]]</f>
        <v>45.94</v>
      </c>
    </row>
    <row r="12" spans="1:7">
      <c r="A12" t="s">
        <v>6</v>
      </c>
      <c r="B12" t="s">
        <v>7</v>
      </c>
      <c r="C12" t="s">
        <v>8</v>
      </c>
      <c r="D12" s="7">
        <v>45809</v>
      </c>
      <c r="E12">
        <v>2</v>
      </c>
      <c r="F12">
        <v>24.16</v>
      </c>
      <c r="G12">
        <f>dane_sprzedazy_sku__3[[#This Row],[Ilość wydana]]*dane_sprzedazy_sku__3[[#This Row],[Wartość jednostkowa]]</f>
        <v>48.32</v>
      </c>
    </row>
    <row r="13" spans="1:7">
      <c r="A13" t="s">
        <v>6</v>
      </c>
      <c r="B13" t="s">
        <v>7</v>
      </c>
      <c r="C13" t="s">
        <v>8</v>
      </c>
      <c r="D13" s="7">
        <v>45839</v>
      </c>
      <c r="E13">
        <v>2</v>
      </c>
      <c r="F13">
        <v>23.22</v>
      </c>
      <c r="G13">
        <f>dane_sprzedazy_sku__3[[#This Row],[Ilość wydana]]*dane_sprzedazy_sku__3[[#This Row],[Wartość jednostkowa]]</f>
        <v>46.44</v>
      </c>
    </row>
    <row r="14" spans="1:7">
      <c r="A14" t="s">
        <v>6</v>
      </c>
      <c r="B14" t="s">
        <v>7</v>
      </c>
      <c r="C14" t="s">
        <v>8</v>
      </c>
      <c r="D14" s="7">
        <v>45870</v>
      </c>
      <c r="E14">
        <v>2</v>
      </c>
      <c r="F14">
        <v>23.8</v>
      </c>
      <c r="G14">
        <f>dane_sprzedazy_sku__3[[#This Row],[Ilość wydana]]*dane_sprzedazy_sku__3[[#This Row],[Wartość jednostkowa]]</f>
        <v>47.6</v>
      </c>
    </row>
    <row r="15" spans="1:7">
      <c r="A15" t="s">
        <v>6</v>
      </c>
      <c r="B15" t="s">
        <v>7</v>
      </c>
      <c r="C15" t="s">
        <v>8</v>
      </c>
      <c r="D15" s="7">
        <v>45901</v>
      </c>
      <c r="E15">
        <v>2</v>
      </c>
      <c r="F15">
        <v>23.37</v>
      </c>
      <c r="G15">
        <f>dane_sprzedazy_sku__3[[#This Row],[Ilość wydana]]*dane_sprzedazy_sku__3[[#This Row],[Wartość jednostkowa]]</f>
        <v>46.74</v>
      </c>
    </row>
    <row r="16" spans="1:7">
      <c r="A16" t="s">
        <v>6</v>
      </c>
      <c r="B16" t="s">
        <v>7</v>
      </c>
      <c r="C16" t="s">
        <v>8</v>
      </c>
      <c r="D16" s="7">
        <v>45931</v>
      </c>
      <c r="E16">
        <v>2</v>
      </c>
      <c r="F16">
        <v>24.7</v>
      </c>
      <c r="G16">
        <f>dane_sprzedazy_sku__3[[#This Row],[Ilość wydana]]*dane_sprzedazy_sku__3[[#This Row],[Wartość jednostkowa]]</f>
        <v>49.4</v>
      </c>
    </row>
    <row r="17" spans="1:7">
      <c r="A17" t="s">
        <v>6</v>
      </c>
      <c r="B17" t="s">
        <v>7</v>
      </c>
      <c r="C17" t="s">
        <v>8</v>
      </c>
      <c r="D17" s="7">
        <v>45962</v>
      </c>
      <c r="E17">
        <v>3</v>
      </c>
      <c r="F17">
        <v>23.31</v>
      </c>
      <c r="G17">
        <f>dane_sprzedazy_sku__3[[#This Row],[Ilość wydana]]*dane_sprzedazy_sku__3[[#This Row],[Wartość jednostkowa]]</f>
        <v>69.929999999999993</v>
      </c>
    </row>
    <row r="18" spans="1:7">
      <c r="A18" t="s">
        <v>6</v>
      </c>
      <c r="B18" t="s">
        <v>7</v>
      </c>
      <c r="C18" t="s">
        <v>8</v>
      </c>
      <c r="D18" s="7">
        <v>45992</v>
      </c>
      <c r="E18">
        <v>2</v>
      </c>
      <c r="F18">
        <v>24.61</v>
      </c>
      <c r="G18">
        <f>dane_sprzedazy_sku__3[[#This Row],[Ilość wydana]]*dane_sprzedazy_sku__3[[#This Row],[Wartość jednostkowa]]</f>
        <v>49.22</v>
      </c>
    </row>
    <row r="19" spans="1:7">
      <c r="A19" t="s">
        <v>6</v>
      </c>
      <c r="B19" t="s">
        <v>7</v>
      </c>
      <c r="C19" t="s">
        <v>8</v>
      </c>
      <c r="D19" s="7">
        <v>46023</v>
      </c>
      <c r="E19">
        <v>2</v>
      </c>
      <c r="F19">
        <v>23.47</v>
      </c>
      <c r="G19">
        <f>dane_sprzedazy_sku__3[[#This Row],[Ilość wydana]]*dane_sprzedazy_sku__3[[#This Row],[Wartość jednostkowa]]</f>
        <v>46.94</v>
      </c>
    </row>
    <row r="20" spans="1:7">
      <c r="A20" t="s">
        <v>6</v>
      </c>
      <c r="B20" t="s">
        <v>7</v>
      </c>
      <c r="C20" t="s">
        <v>8</v>
      </c>
      <c r="D20" s="7">
        <v>46054</v>
      </c>
      <c r="E20">
        <v>2</v>
      </c>
      <c r="F20">
        <v>24.57</v>
      </c>
      <c r="G20">
        <f>dane_sprzedazy_sku__3[[#This Row],[Ilość wydana]]*dane_sprzedazy_sku__3[[#This Row],[Wartość jednostkowa]]</f>
        <v>49.14</v>
      </c>
    </row>
    <row r="21" spans="1:7">
      <c r="A21" t="s">
        <v>6</v>
      </c>
      <c r="B21" t="s">
        <v>7</v>
      </c>
      <c r="C21" t="s">
        <v>8</v>
      </c>
      <c r="D21" s="7">
        <v>46082</v>
      </c>
      <c r="E21">
        <v>3</v>
      </c>
      <c r="F21">
        <v>24.52</v>
      </c>
      <c r="G21">
        <f>dane_sprzedazy_sku__3[[#This Row],[Ilość wydana]]*dane_sprzedazy_sku__3[[#This Row],[Wartość jednostkowa]]</f>
        <v>73.56</v>
      </c>
    </row>
    <row r="22" spans="1:7">
      <c r="A22" t="s">
        <v>6</v>
      </c>
      <c r="B22" t="s">
        <v>7</v>
      </c>
      <c r="C22" t="s">
        <v>8</v>
      </c>
      <c r="D22" s="7">
        <v>46113</v>
      </c>
      <c r="E22">
        <v>3</v>
      </c>
      <c r="F22">
        <v>23.98</v>
      </c>
      <c r="G22">
        <f>dane_sprzedazy_sku__3[[#This Row],[Ilość wydana]]*dane_sprzedazy_sku__3[[#This Row],[Wartość jednostkowa]]</f>
        <v>71.94</v>
      </c>
    </row>
    <row r="23" spans="1:7">
      <c r="A23" t="s">
        <v>6</v>
      </c>
      <c r="B23" t="s">
        <v>7</v>
      </c>
      <c r="C23" t="s">
        <v>8</v>
      </c>
      <c r="D23" s="7">
        <v>46143</v>
      </c>
      <c r="E23">
        <v>3</v>
      </c>
      <c r="F23">
        <v>24.13</v>
      </c>
      <c r="G23">
        <f>dane_sprzedazy_sku__3[[#This Row],[Ilość wydana]]*dane_sprzedazy_sku__3[[#This Row],[Wartość jednostkowa]]</f>
        <v>72.39</v>
      </c>
    </row>
    <row r="24" spans="1:7">
      <c r="A24" t="s">
        <v>6</v>
      </c>
      <c r="B24" t="s">
        <v>7</v>
      </c>
      <c r="C24" t="s">
        <v>8</v>
      </c>
      <c r="D24" s="7">
        <v>46174</v>
      </c>
      <c r="E24">
        <v>3</v>
      </c>
      <c r="F24">
        <v>22.81</v>
      </c>
      <c r="G24">
        <f>dane_sprzedazy_sku__3[[#This Row],[Ilość wydana]]*dane_sprzedazy_sku__3[[#This Row],[Wartość jednostkowa]]</f>
        <v>68.429999999999993</v>
      </c>
    </row>
    <row r="25" spans="1:7">
      <c r="A25" t="s">
        <v>6</v>
      </c>
      <c r="B25" t="s">
        <v>7</v>
      </c>
      <c r="C25" t="s">
        <v>8</v>
      </c>
      <c r="D25" s="7">
        <v>46204</v>
      </c>
      <c r="E25">
        <v>2</v>
      </c>
      <c r="F25">
        <v>22.54</v>
      </c>
      <c r="G25">
        <f>dane_sprzedazy_sku__3[[#This Row],[Ilość wydana]]*dane_sprzedazy_sku__3[[#This Row],[Wartość jednostkowa]]</f>
        <v>45.08</v>
      </c>
    </row>
    <row r="26" spans="1:7">
      <c r="A26" t="s">
        <v>9</v>
      </c>
      <c r="B26" t="s">
        <v>10</v>
      </c>
      <c r="C26" t="s">
        <v>11</v>
      </c>
      <c r="D26" s="7">
        <v>45505</v>
      </c>
      <c r="E26">
        <v>13</v>
      </c>
      <c r="F26">
        <v>35.049999999999997</v>
      </c>
      <c r="G26">
        <f>dane_sprzedazy_sku__3[[#This Row],[Ilość wydana]]*dane_sprzedazy_sku__3[[#This Row],[Wartość jednostkowa]]</f>
        <v>455.65</v>
      </c>
    </row>
    <row r="27" spans="1:7">
      <c r="A27" t="s">
        <v>9</v>
      </c>
      <c r="B27" t="s">
        <v>10</v>
      </c>
      <c r="C27" t="s">
        <v>11</v>
      </c>
      <c r="D27" s="7">
        <v>45536</v>
      </c>
      <c r="E27">
        <v>14</v>
      </c>
      <c r="F27">
        <v>34.54</v>
      </c>
      <c r="G27">
        <f>dane_sprzedazy_sku__3[[#This Row],[Ilość wydana]]*dane_sprzedazy_sku__3[[#This Row],[Wartość jednostkowa]]</f>
        <v>483.56</v>
      </c>
    </row>
    <row r="28" spans="1:7">
      <c r="A28" t="s">
        <v>9</v>
      </c>
      <c r="B28" t="s">
        <v>10</v>
      </c>
      <c r="C28" t="s">
        <v>11</v>
      </c>
      <c r="D28" s="7">
        <v>45566</v>
      </c>
      <c r="E28">
        <v>13</v>
      </c>
      <c r="F28">
        <v>35.270000000000003</v>
      </c>
      <c r="G28">
        <f>dane_sprzedazy_sku__3[[#This Row],[Ilość wydana]]*dane_sprzedazy_sku__3[[#This Row],[Wartość jednostkowa]]</f>
        <v>458.51000000000005</v>
      </c>
    </row>
    <row r="29" spans="1:7">
      <c r="A29" t="s">
        <v>9</v>
      </c>
      <c r="B29" t="s">
        <v>10</v>
      </c>
      <c r="C29" t="s">
        <v>11</v>
      </c>
      <c r="D29" s="7">
        <v>45597</v>
      </c>
      <c r="E29">
        <v>13</v>
      </c>
      <c r="F29">
        <v>36.67</v>
      </c>
      <c r="G29">
        <f>dane_sprzedazy_sku__3[[#This Row],[Ilość wydana]]*dane_sprzedazy_sku__3[[#This Row],[Wartość jednostkowa]]</f>
        <v>476.71000000000004</v>
      </c>
    </row>
    <row r="30" spans="1:7">
      <c r="A30" t="s">
        <v>9</v>
      </c>
      <c r="B30" t="s">
        <v>10</v>
      </c>
      <c r="C30" t="s">
        <v>11</v>
      </c>
      <c r="D30" s="7">
        <v>45627</v>
      </c>
      <c r="E30">
        <v>13</v>
      </c>
      <c r="F30">
        <v>37.950000000000003</v>
      </c>
      <c r="G30">
        <f>dane_sprzedazy_sku__3[[#This Row],[Ilość wydana]]*dane_sprzedazy_sku__3[[#This Row],[Wartość jednostkowa]]</f>
        <v>493.35</v>
      </c>
    </row>
    <row r="31" spans="1:7">
      <c r="A31" t="s">
        <v>9</v>
      </c>
      <c r="B31" t="s">
        <v>10</v>
      </c>
      <c r="C31" t="s">
        <v>11</v>
      </c>
      <c r="D31" s="7">
        <v>45658</v>
      </c>
      <c r="E31">
        <v>15</v>
      </c>
      <c r="F31">
        <v>36.49</v>
      </c>
      <c r="G31">
        <f>dane_sprzedazy_sku__3[[#This Row],[Ilość wydana]]*dane_sprzedazy_sku__3[[#This Row],[Wartość jednostkowa]]</f>
        <v>547.35</v>
      </c>
    </row>
    <row r="32" spans="1:7">
      <c r="A32" t="s">
        <v>9</v>
      </c>
      <c r="B32" t="s">
        <v>10</v>
      </c>
      <c r="C32" t="s">
        <v>11</v>
      </c>
      <c r="D32" s="7">
        <v>45689</v>
      </c>
      <c r="E32">
        <v>13</v>
      </c>
      <c r="F32">
        <v>36.99</v>
      </c>
      <c r="G32">
        <f>dane_sprzedazy_sku__3[[#This Row],[Ilość wydana]]*dane_sprzedazy_sku__3[[#This Row],[Wartość jednostkowa]]</f>
        <v>480.87</v>
      </c>
    </row>
    <row r="33" spans="1:7">
      <c r="A33" t="s">
        <v>9</v>
      </c>
      <c r="B33" t="s">
        <v>10</v>
      </c>
      <c r="C33" t="s">
        <v>11</v>
      </c>
      <c r="D33" s="7">
        <v>45717</v>
      </c>
      <c r="E33">
        <v>12</v>
      </c>
      <c r="F33">
        <v>35.090000000000003</v>
      </c>
      <c r="G33">
        <f>dane_sprzedazy_sku__3[[#This Row],[Ilość wydana]]*dane_sprzedazy_sku__3[[#This Row],[Wartość jednostkowa]]</f>
        <v>421.08000000000004</v>
      </c>
    </row>
    <row r="34" spans="1:7">
      <c r="A34" t="s">
        <v>9</v>
      </c>
      <c r="B34" t="s">
        <v>10</v>
      </c>
      <c r="C34" t="s">
        <v>11</v>
      </c>
      <c r="D34" s="7">
        <v>45748</v>
      </c>
      <c r="E34">
        <v>10</v>
      </c>
      <c r="F34">
        <v>36.76</v>
      </c>
      <c r="G34">
        <f>dane_sprzedazy_sku__3[[#This Row],[Ilość wydana]]*dane_sprzedazy_sku__3[[#This Row],[Wartość jednostkowa]]</f>
        <v>367.59999999999997</v>
      </c>
    </row>
    <row r="35" spans="1:7">
      <c r="A35" t="s">
        <v>9</v>
      </c>
      <c r="B35" t="s">
        <v>10</v>
      </c>
      <c r="C35" t="s">
        <v>11</v>
      </c>
      <c r="D35" s="7">
        <v>45778</v>
      </c>
      <c r="E35">
        <v>12</v>
      </c>
      <c r="F35">
        <v>34.880000000000003</v>
      </c>
      <c r="G35">
        <f>dane_sprzedazy_sku__3[[#This Row],[Ilość wydana]]*dane_sprzedazy_sku__3[[#This Row],[Wartość jednostkowa]]</f>
        <v>418.56000000000006</v>
      </c>
    </row>
    <row r="36" spans="1:7">
      <c r="A36" t="s">
        <v>9</v>
      </c>
      <c r="B36" t="s">
        <v>10</v>
      </c>
      <c r="C36" t="s">
        <v>11</v>
      </c>
      <c r="D36" s="7">
        <v>45809</v>
      </c>
      <c r="E36">
        <v>11</v>
      </c>
      <c r="F36">
        <v>34.979999999999997</v>
      </c>
      <c r="G36">
        <f>dane_sprzedazy_sku__3[[#This Row],[Ilość wydana]]*dane_sprzedazy_sku__3[[#This Row],[Wartość jednostkowa]]</f>
        <v>384.78</v>
      </c>
    </row>
    <row r="37" spans="1:7">
      <c r="A37" t="s">
        <v>9</v>
      </c>
      <c r="B37" t="s">
        <v>10</v>
      </c>
      <c r="C37" t="s">
        <v>11</v>
      </c>
      <c r="D37" s="7">
        <v>45839</v>
      </c>
      <c r="E37">
        <v>11</v>
      </c>
      <c r="F37">
        <v>35.21</v>
      </c>
      <c r="G37">
        <f>dane_sprzedazy_sku__3[[#This Row],[Ilość wydana]]*dane_sprzedazy_sku__3[[#This Row],[Wartość jednostkowa]]</f>
        <v>387.31</v>
      </c>
    </row>
    <row r="38" spans="1:7">
      <c r="A38" t="s">
        <v>9</v>
      </c>
      <c r="B38" t="s">
        <v>10</v>
      </c>
      <c r="C38" t="s">
        <v>11</v>
      </c>
      <c r="D38" s="7">
        <v>45870</v>
      </c>
      <c r="E38">
        <v>12</v>
      </c>
      <c r="F38">
        <v>36.31</v>
      </c>
      <c r="G38">
        <f>dane_sprzedazy_sku__3[[#This Row],[Ilość wydana]]*dane_sprzedazy_sku__3[[#This Row],[Wartość jednostkowa]]</f>
        <v>435.72</v>
      </c>
    </row>
    <row r="39" spans="1:7">
      <c r="A39" t="s">
        <v>9</v>
      </c>
      <c r="B39" t="s">
        <v>10</v>
      </c>
      <c r="C39" t="s">
        <v>11</v>
      </c>
      <c r="D39" s="7">
        <v>45901</v>
      </c>
      <c r="E39">
        <v>12</v>
      </c>
      <c r="F39">
        <v>34.53</v>
      </c>
      <c r="G39">
        <f>dane_sprzedazy_sku__3[[#This Row],[Ilość wydana]]*dane_sprzedazy_sku__3[[#This Row],[Wartość jednostkowa]]</f>
        <v>414.36</v>
      </c>
    </row>
    <row r="40" spans="1:7">
      <c r="A40" t="s">
        <v>9</v>
      </c>
      <c r="B40" t="s">
        <v>10</v>
      </c>
      <c r="C40" t="s">
        <v>11</v>
      </c>
      <c r="D40" s="7">
        <v>45931</v>
      </c>
      <c r="E40">
        <v>16</v>
      </c>
      <c r="F40">
        <v>36.96</v>
      </c>
      <c r="G40">
        <f>dane_sprzedazy_sku__3[[#This Row],[Ilość wydana]]*dane_sprzedazy_sku__3[[#This Row],[Wartość jednostkowa]]</f>
        <v>591.36</v>
      </c>
    </row>
    <row r="41" spans="1:7">
      <c r="A41" t="s">
        <v>9</v>
      </c>
      <c r="B41" t="s">
        <v>10</v>
      </c>
      <c r="C41" t="s">
        <v>11</v>
      </c>
      <c r="D41" s="7">
        <v>45962</v>
      </c>
      <c r="E41">
        <v>13</v>
      </c>
      <c r="F41">
        <v>34.5</v>
      </c>
      <c r="G41">
        <f>dane_sprzedazy_sku__3[[#This Row],[Ilość wydana]]*dane_sprzedazy_sku__3[[#This Row],[Wartość jednostkowa]]</f>
        <v>448.5</v>
      </c>
    </row>
    <row r="42" spans="1:7">
      <c r="A42" t="s">
        <v>9</v>
      </c>
      <c r="B42" t="s">
        <v>10</v>
      </c>
      <c r="C42" t="s">
        <v>11</v>
      </c>
      <c r="D42" s="7">
        <v>45992</v>
      </c>
      <c r="E42">
        <v>15</v>
      </c>
      <c r="F42">
        <v>37.450000000000003</v>
      </c>
      <c r="G42">
        <f>dane_sprzedazy_sku__3[[#This Row],[Ilość wydana]]*dane_sprzedazy_sku__3[[#This Row],[Wartość jednostkowa]]</f>
        <v>561.75</v>
      </c>
    </row>
    <row r="43" spans="1:7">
      <c r="A43" t="s">
        <v>9</v>
      </c>
      <c r="B43" t="s">
        <v>10</v>
      </c>
      <c r="C43" t="s">
        <v>11</v>
      </c>
      <c r="D43" s="7">
        <v>46023</v>
      </c>
      <c r="E43">
        <v>17</v>
      </c>
      <c r="F43">
        <v>36.229999999999997</v>
      </c>
      <c r="G43">
        <f>dane_sprzedazy_sku__3[[#This Row],[Ilość wydana]]*dane_sprzedazy_sku__3[[#This Row],[Wartość jednostkowa]]</f>
        <v>615.91</v>
      </c>
    </row>
    <row r="44" spans="1:7">
      <c r="A44" t="s">
        <v>9</v>
      </c>
      <c r="B44" t="s">
        <v>10</v>
      </c>
      <c r="C44" t="s">
        <v>11</v>
      </c>
      <c r="D44" s="7">
        <v>46054</v>
      </c>
      <c r="E44">
        <v>16</v>
      </c>
      <c r="F44">
        <v>35.130000000000003</v>
      </c>
      <c r="G44">
        <f>dane_sprzedazy_sku__3[[#This Row],[Ilość wydana]]*dane_sprzedazy_sku__3[[#This Row],[Wartość jednostkowa]]</f>
        <v>562.08000000000004</v>
      </c>
    </row>
    <row r="45" spans="1:7">
      <c r="A45" t="s">
        <v>9</v>
      </c>
      <c r="B45" t="s">
        <v>10</v>
      </c>
      <c r="C45" t="s">
        <v>11</v>
      </c>
      <c r="D45" s="7">
        <v>46082</v>
      </c>
      <c r="E45">
        <v>13</v>
      </c>
      <c r="F45">
        <v>37.67</v>
      </c>
      <c r="G45">
        <f>dane_sprzedazy_sku__3[[#This Row],[Ilość wydana]]*dane_sprzedazy_sku__3[[#This Row],[Wartość jednostkowa]]</f>
        <v>489.71000000000004</v>
      </c>
    </row>
    <row r="46" spans="1:7">
      <c r="A46" t="s">
        <v>9</v>
      </c>
      <c r="B46" t="s">
        <v>10</v>
      </c>
      <c r="C46" t="s">
        <v>11</v>
      </c>
      <c r="D46" s="7">
        <v>46113</v>
      </c>
      <c r="E46">
        <v>12</v>
      </c>
      <c r="F46">
        <v>37.380000000000003</v>
      </c>
      <c r="G46">
        <f>dane_sprzedazy_sku__3[[#This Row],[Ilość wydana]]*dane_sprzedazy_sku__3[[#This Row],[Wartość jednostkowa]]</f>
        <v>448.56000000000006</v>
      </c>
    </row>
    <row r="47" spans="1:7">
      <c r="A47" t="s">
        <v>9</v>
      </c>
      <c r="B47" t="s">
        <v>10</v>
      </c>
      <c r="C47" t="s">
        <v>11</v>
      </c>
      <c r="D47" s="7">
        <v>46143</v>
      </c>
      <c r="E47">
        <v>12</v>
      </c>
      <c r="F47">
        <v>35.200000000000003</v>
      </c>
      <c r="G47">
        <f>dane_sprzedazy_sku__3[[#This Row],[Ilość wydana]]*dane_sprzedazy_sku__3[[#This Row],[Wartość jednostkowa]]</f>
        <v>422.40000000000003</v>
      </c>
    </row>
    <row r="48" spans="1:7">
      <c r="A48" t="s">
        <v>9</v>
      </c>
      <c r="B48" t="s">
        <v>10</v>
      </c>
      <c r="C48" t="s">
        <v>11</v>
      </c>
      <c r="D48" s="7">
        <v>46174</v>
      </c>
      <c r="E48">
        <v>12</v>
      </c>
      <c r="F48">
        <v>34.71</v>
      </c>
      <c r="G48">
        <f>dane_sprzedazy_sku__3[[#This Row],[Ilość wydana]]*dane_sprzedazy_sku__3[[#This Row],[Wartość jednostkowa]]</f>
        <v>416.52</v>
      </c>
    </row>
    <row r="49" spans="1:7">
      <c r="A49" t="s">
        <v>9</v>
      </c>
      <c r="B49" t="s">
        <v>10</v>
      </c>
      <c r="C49" t="s">
        <v>11</v>
      </c>
      <c r="D49" s="7">
        <v>46204</v>
      </c>
      <c r="E49">
        <v>9</v>
      </c>
      <c r="F49">
        <v>34.729999999999997</v>
      </c>
      <c r="G49">
        <f>dane_sprzedazy_sku__3[[#This Row],[Ilość wydana]]*dane_sprzedazy_sku__3[[#This Row],[Wartość jednostkowa]]</f>
        <v>312.57</v>
      </c>
    </row>
    <row r="50" spans="1:7">
      <c r="A50" t="s">
        <v>12</v>
      </c>
      <c r="B50" t="s">
        <v>13</v>
      </c>
      <c r="C50" t="s">
        <v>14</v>
      </c>
      <c r="D50" s="7">
        <v>45505</v>
      </c>
      <c r="E50">
        <v>9</v>
      </c>
      <c r="F50">
        <v>101.16</v>
      </c>
      <c r="G50">
        <f>dane_sprzedazy_sku__3[[#This Row],[Ilość wydana]]*dane_sprzedazy_sku__3[[#This Row],[Wartość jednostkowa]]</f>
        <v>910.43999999999994</v>
      </c>
    </row>
    <row r="51" spans="1:7">
      <c r="A51" t="s">
        <v>12</v>
      </c>
      <c r="B51" t="s">
        <v>13</v>
      </c>
      <c r="C51" t="s">
        <v>14</v>
      </c>
      <c r="D51" s="7">
        <v>45536</v>
      </c>
      <c r="E51">
        <v>6</v>
      </c>
      <c r="F51">
        <v>94.65</v>
      </c>
      <c r="G51">
        <f>dane_sprzedazy_sku__3[[#This Row],[Ilość wydana]]*dane_sprzedazy_sku__3[[#This Row],[Wartość jednostkowa]]</f>
        <v>567.90000000000009</v>
      </c>
    </row>
    <row r="52" spans="1:7">
      <c r="A52" t="s">
        <v>12</v>
      </c>
      <c r="B52" t="s">
        <v>13</v>
      </c>
      <c r="C52" t="s">
        <v>14</v>
      </c>
      <c r="D52" s="7">
        <v>45566</v>
      </c>
      <c r="E52">
        <v>5</v>
      </c>
      <c r="F52">
        <v>92.21</v>
      </c>
      <c r="G52">
        <f>dane_sprzedazy_sku__3[[#This Row],[Ilość wydana]]*dane_sprzedazy_sku__3[[#This Row],[Wartość jednostkowa]]</f>
        <v>461.04999999999995</v>
      </c>
    </row>
    <row r="53" spans="1:7">
      <c r="A53" t="s">
        <v>12</v>
      </c>
      <c r="B53" t="s">
        <v>13</v>
      </c>
      <c r="C53" t="s">
        <v>14</v>
      </c>
      <c r="D53" s="7">
        <v>45597</v>
      </c>
      <c r="E53">
        <v>3</v>
      </c>
      <c r="F53">
        <v>96.03</v>
      </c>
      <c r="G53">
        <f>dane_sprzedazy_sku__3[[#This Row],[Ilość wydana]]*dane_sprzedazy_sku__3[[#This Row],[Wartość jednostkowa]]</f>
        <v>288.09000000000003</v>
      </c>
    </row>
    <row r="54" spans="1:7">
      <c r="A54" t="s">
        <v>12</v>
      </c>
      <c r="B54" t="s">
        <v>13</v>
      </c>
      <c r="C54" t="s">
        <v>14</v>
      </c>
      <c r="D54" s="7">
        <v>45627</v>
      </c>
      <c r="E54">
        <v>3</v>
      </c>
      <c r="F54">
        <v>91.63</v>
      </c>
      <c r="G54">
        <f>dane_sprzedazy_sku__3[[#This Row],[Ilość wydana]]*dane_sprzedazy_sku__3[[#This Row],[Wartość jednostkowa]]</f>
        <v>274.89</v>
      </c>
    </row>
    <row r="55" spans="1:7">
      <c r="A55" t="s">
        <v>12</v>
      </c>
      <c r="B55" t="s">
        <v>13</v>
      </c>
      <c r="C55" t="s">
        <v>14</v>
      </c>
      <c r="D55" s="7">
        <v>45658</v>
      </c>
      <c r="E55">
        <v>2</v>
      </c>
      <c r="F55">
        <v>97.93</v>
      </c>
      <c r="G55">
        <f>dane_sprzedazy_sku__3[[#This Row],[Ilość wydana]]*dane_sprzedazy_sku__3[[#This Row],[Wartość jednostkowa]]</f>
        <v>195.86</v>
      </c>
    </row>
    <row r="56" spans="1:7">
      <c r="A56" t="s">
        <v>12</v>
      </c>
      <c r="B56" t="s">
        <v>13</v>
      </c>
      <c r="C56" t="s">
        <v>14</v>
      </c>
      <c r="D56" s="7">
        <v>45689</v>
      </c>
      <c r="E56">
        <v>1</v>
      </c>
      <c r="F56">
        <v>99</v>
      </c>
      <c r="G56">
        <f>dane_sprzedazy_sku__3[[#This Row],[Ilość wydana]]*dane_sprzedazy_sku__3[[#This Row],[Wartość jednostkowa]]</f>
        <v>99</v>
      </c>
    </row>
    <row r="57" spans="1:7">
      <c r="A57" t="s">
        <v>12</v>
      </c>
      <c r="B57" t="s">
        <v>13</v>
      </c>
      <c r="C57" t="s">
        <v>14</v>
      </c>
      <c r="D57" s="7">
        <v>45717</v>
      </c>
      <c r="E57">
        <v>2</v>
      </c>
      <c r="F57">
        <v>92.19</v>
      </c>
      <c r="G57">
        <f>dane_sprzedazy_sku__3[[#This Row],[Ilość wydana]]*dane_sprzedazy_sku__3[[#This Row],[Wartość jednostkowa]]</f>
        <v>184.38</v>
      </c>
    </row>
    <row r="58" spans="1:7">
      <c r="A58" t="s">
        <v>12</v>
      </c>
      <c r="B58" t="s">
        <v>13</v>
      </c>
      <c r="C58" t="s">
        <v>14</v>
      </c>
      <c r="D58" s="7">
        <v>45748</v>
      </c>
      <c r="E58">
        <v>4</v>
      </c>
      <c r="F58">
        <v>98.8</v>
      </c>
      <c r="G58">
        <f>dane_sprzedazy_sku__3[[#This Row],[Ilość wydana]]*dane_sprzedazy_sku__3[[#This Row],[Wartość jednostkowa]]</f>
        <v>395.2</v>
      </c>
    </row>
    <row r="59" spans="1:7">
      <c r="A59" t="s">
        <v>12</v>
      </c>
      <c r="B59" t="s">
        <v>13</v>
      </c>
      <c r="C59" t="s">
        <v>14</v>
      </c>
      <c r="D59" s="7">
        <v>45778</v>
      </c>
      <c r="E59">
        <v>7</v>
      </c>
      <c r="F59">
        <v>96.54</v>
      </c>
      <c r="G59">
        <f>dane_sprzedazy_sku__3[[#This Row],[Ilość wydana]]*dane_sprzedazy_sku__3[[#This Row],[Wartość jednostkowa]]</f>
        <v>675.78000000000009</v>
      </c>
    </row>
    <row r="60" spans="1:7">
      <c r="A60" t="s">
        <v>12</v>
      </c>
      <c r="B60" t="s">
        <v>13</v>
      </c>
      <c r="C60" t="s">
        <v>14</v>
      </c>
      <c r="D60" s="7">
        <v>45809</v>
      </c>
      <c r="E60">
        <v>8</v>
      </c>
      <c r="F60">
        <v>98.7</v>
      </c>
      <c r="G60">
        <f>dane_sprzedazy_sku__3[[#This Row],[Ilość wydana]]*dane_sprzedazy_sku__3[[#This Row],[Wartość jednostkowa]]</f>
        <v>789.6</v>
      </c>
    </row>
    <row r="61" spans="1:7">
      <c r="A61" t="s">
        <v>12</v>
      </c>
      <c r="B61" t="s">
        <v>13</v>
      </c>
      <c r="C61" t="s">
        <v>14</v>
      </c>
      <c r="D61" s="7">
        <v>45839</v>
      </c>
      <c r="E61">
        <v>7</v>
      </c>
      <c r="F61">
        <v>93.43</v>
      </c>
      <c r="G61">
        <f>dane_sprzedazy_sku__3[[#This Row],[Ilość wydana]]*dane_sprzedazy_sku__3[[#This Row],[Wartość jednostkowa]]</f>
        <v>654.01</v>
      </c>
    </row>
    <row r="62" spans="1:7">
      <c r="A62" t="s">
        <v>12</v>
      </c>
      <c r="B62" t="s">
        <v>13</v>
      </c>
      <c r="C62" t="s">
        <v>14</v>
      </c>
      <c r="D62" s="7">
        <v>45870</v>
      </c>
      <c r="E62">
        <v>8</v>
      </c>
      <c r="F62">
        <v>98.86</v>
      </c>
      <c r="G62">
        <f>dane_sprzedazy_sku__3[[#This Row],[Ilość wydana]]*dane_sprzedazy_sku__3[[#This Row],[Wartość jednostkowa]]</f>
        <v>790.88</v>
      </c>
    </row>
    <row r="63" spans="1:7">
      <c r="A63" t="s">
        <v>12</v>
      </c>
      <c r="B63" t="s">
        <v>13</v>
      </c>
      <c r="C63" t="s">
        <v>14</v>
      </c>
      <c r="D63" s="7">
        <v>45901</v>
      </c>
      <c r="E63">
        <v>8</v>
      </c>
      <c r="F63">
        <v>97.86</v>
      </c>
      <c r="G63">
        <f>dane_sprzedazy_sku__3[[#This Row],[Ilość wydana]]*dane_sprzedazy_sku__3[[#This Row],[Wartość jednostkowa]]</f>
        <v>782.88</v>
      </c>
    </row>
    <row r="64" spans="1:7">
      <c r="A64" t="s">
        <v>12</v>
      </c>
      <c r="B64" t="s">
        <v>13</v>
      </c>
      <c r="C64" t="s">
        <v>14</v>
      </c>
      <c r="D64" s="7">
        <v>45931</v>
      </c>
      <c r="E64">
        <v>6</v>
      </c>
      <c r="F64">
        <v>93.06</v>
      </c>
      <c r="G64">
        <f>dane_sprzedazy_sku__3[[#This Row],[Ilość wydana]]*dane_sprzedazy_sku__3[[#This Row],[Wartość jednostkowa]]</f>
        <v>558.36</v>
      </c>
    </row>
    <row r="65" spans="1:7">
      <c r="A65" t="s">
        <v>12</v>
      </c>
      <c r="B65" t="s">
        <v>13</v>
      </c>
      <c r="C65" t="s">
        <v>14</v>
      </c>
      <c r="D65" s="7">
        <v>45962</v>
      </c>
      <c r="E65">
        <v>5</v>
      </c>
      <c r="F65">
        <v>98.46</v>
      </c>
      <c r="G65">
        <f>dane_sprzedazy_sku__3[[#This Row],[Ilość wydana]]*dane_sprzedazy_sku__3[[#This Row],[Wartość jednostkowa]]</f>
        <v>492.29999999999995</v>
      </c>
    </row>
    <row r="66" spans="1:7">
      <c r="A66" t="s">
        <v>12</v>
      </c>
      <c r="B66" t="s">
        <v>13</v>
      </c>
      <c r="C66" t="s">
        <v>14</v>
      </c>
      <c r="D66" s="7">
        <v>45992</v>
      </c>
      <c r="E66">
        <v>2</v>
      </c>
      <c r="F66">
        <v>93.88</v>
      </c>
      <c r="G66">
        <f>dane_sprzedazy_sku__3[[#This Row],[Ilość wydana]]*dane_sprzedazy_sku__3[[#This Row],[Wartość jednostkowa]]</f>
        <v>187.76</v>
      </c>
    </row>
    <row r="67" spans="1:7">
      <c r="A67" t="s">
        <v>12</v>
      </c>
      <c r="B67" t="s">
        <v>13</v>
      </c>
      <c r="C67" t="s">
        <v>14</v>
      </c>
      <c r="D67" s="7">
        <v>46023</v>
      </c>
      <c r="E67">
        <v>1</v>
      </c>
      <c r="F67">
        <v>95.65</v>
      </c>
      <c r="G67">
        <f>dane_sprzedazy_sku__3[[#This Row],[Ilość wydana]]*dane_sprzedazy_sku__3[[#This Row],[Wartość jednostkowa]]</f>
        <v>95.65</v>
      </c>
    </row>
    <row r="68" spans="1:7">
      <c r="A68" t="s">
        <v>12</v>
      </c>
      <c r="B68" t="s">
        <v>13</v>
      </c>
      <c r="C68" t="s">
        <v>14</v>
      </c>
      <c r="D68" s="7">
        <v>46054</v>
      </c>
      <c r="E68">
        <v>2</v>
      </c>
      <c r="F68">
        <v>92.29</v>
      </c>
      <c r="G68">
        <f>dane_sprzedazy_sku__3[[#This Row],[Ilość wydana]]*dane_sprzedazy_sku__3[[#This Row],[Wartość jednostkowa]]</f>
        <v>184.58</v>
      </c>
    </row>
    <row r="69" spans="1:7">
      <c r="A69" t="s">
        <v>12</v>
      </c>
      <c r="B69" t="s">
        <v>13</v>
      </c>
      <c r="C69" t="s">
        <v>14</v>
      </c>
      <c r="D69" s="7">
        <v>46082</v>
      </c>
      <c r="E69">
        <v>3</v>
      </c>
      <c r="F69">
        <v>95.24</v>
      </c>
      <c r="G69">
        <f>dane_sprzedazy_sku__3[[#This Row],[Ilość wydana]]*dane_sprzedazy_sku__3[[#This Row],[Wartość jednostkowa]]</f>
        <v>285.71999999999997</v>
      </c>
    </row>
    <row r="70" spans="1:7">
      <c r="A70" t="s">
        <v>12</v>
      </c>
      <c r="B70" t="s">
        <v>13</v>
      </c>
      <c r="C70" t="s">
        <v>14</v>
      </c>
      <c r="D70" s="7">
        <v>46113</v>
      </c>
      <c r="E70">
        <v>4</v>
      </c>
      <c r="F70">
        <v>94.17</v>
      </c>
      <c r="G70">
        <f>dane_sprzedazy_sku__3[[#This Row],[Ilość wydana]]*dane_sprzedazy_sku__3[[#This Row],[Wartość jednostkowa]]</f>
        <v>376.68</v>
      </c>
    </row>
    <row r="71" spans="1:7">
      <c r="A71" t="s">
        <v>12</v>
      </c>
      <c r="B71" t="s">
        <v>13</v>
      </c>
      <c r="C71" t="s">
        <v>14</v>
      </c>
      <c r="D71" s="7">
        <v>46143</v>
      </c>
      <c r="E71">
        <v>7</v>
      </c>
      <c r="F71">
        <v>94.1</v>
      </c>
      <c r="G71">
        <f>dane_sprzedazy_sku__3[[#This Row],[Ilość wydana]]*dane_sprzedazy_sku__3[[#This Row],[Wartość jednostkowa]]</f>
        <v>658.69999999999993</v>
      </c>
    </row>
    <row r="72" spans="1:7">
      <c r="A72" t="s">
        <v>12</v>
      </c>
      <c r="B72" t="s">
        <v>13</v>
      </c>
      <c r="C72" t="s">
        <v>14</v>
      </c>
      <c r="D72" s="7">
        <v>46174</v>
      </c>
      <c r="E72">
        <v>8</v>
      </c>
      <c r="F72">
        <v>94.15</v>
      </c>
      <c r="G72">
        <f>dane_sprzedazy_sku__3[[#This Row],[Ilość wydana]]*dane_sprzedazy_sku__3[[#This Row],[Wartość jednostkowa]]</f>
        <v>753.2</v>
      </c>
    </row>
    <row r="73" spans="1:7">
      <c r="A73" t="s">
        <v>12</v>
      </c>
      <c r="B73" t="s">
        <v>13</v>
      </c>
      <c r="C73" t="s">
        <v>14</v>
      </c>
      <c r="D73" s="7">
        <v>46204</v>
      </c>
      <c r="E73">
        <v>10</v>
      </c>
      <c r="F73">
        <v>98.25</v>
      </c>
      <c r="G73">
        <f>dane_sprzedazy_sku__3[[#This Row],[Ilość wydana]]*dane_sprzedazy_sku__3[[#This Row],[Wartość jednostkowa]]</f>
        <v>982.5</v>
      </c>
    </row>
    <row r="74" spans="1:7">
      <c r="A74" t="s">
        <v>15</v>
      </c>
      <c r="B74" t="s">
        <v>16</v>
      </c>
      <c r="C74" t="s">
        <v>11</v>
      </c>
      <c r="D74" s="7">
        <v>45505</v>
      </c>
      <c r="E74">
        <v>3</v>
      </c>
      <c r="F74">
        <v>9.7100000000000009</v>
      </c>
      <c r="G74">
        <f>dane_sprzedazy_sku__3[[#This Row],[Ilość wydana]]*dane_sprzedazy_sku__3[[#This Row],[Wartość jednostkowa]]</f>
        <v>29.130000000000003</v>
      </c>
    </row>
    <row r="75" spans="1:7">
      <c r="A75" t="s">
        <v>15</v>
      </c>
      <c r="B75" t="s">
        <v>16</v>
      </c>
      <c r="C75" t="s">
        <v>11</v>
      </c>
      <c r="D75" s="7">
        <v>45536</v>
      </c>
      <c r="E75">
        <v>2</v>
      </c>
      <c r="F75">
        <v>9.83</v>
      </c>
      <c r="G75">
        <f>dane_sprzedazy_sku__3[[#This Row],[Ilość wydana]]*dane_sprzedazy_sku__3[[#This Row],[Wartość jednostkowa]]</f>
        <v>19.66</v>
      </c>
    </row>
    <row r="76" spans="1:7">
      <c r="A76" t="s">
        <v>15</v>
      </c>
      <c r="B76" t="s">
        <v>16</v>
      </c>
      <c r="C76" t="s">
        <v>11</v>
      </c>
      <c r="D76" s="7">
        <v>45566</v>
      </c>
      <c r="E76">
        <v>3</v>
      </c>
      <c r="F76">
        <v>9.75</v>
      </c>
      <c r="G76">
        <f>dane_sprzedazy_sku__3[[#This Row],[Ilość wydana]]*dane_sprzedazy_sku__3[[#This Row],[Wartość jednostkowa]]</f>
        <v>29.25</v>
      </c>
    </row>
    <row r="77" spans="1:7">
      <c r="A77" t="s">
        <v>15</v>
      </c>
      <c r="B77" t="s">
        <v>16</v>
      </c>
      <c r="C77" t="s">
        <v>11</v>
      </c>
      <c r="D77" s="7">
        <v>45597</v>
      </c>
      <c r="E77">
        <v>3</v>
      </c>
      <c r="F77">
        <v>9.5</v>
      </c>
      <c r="G77">
        <f>dane_sprzedazy_sku__3[[#This Row],[Ilość wydana]]*dane_sprzedazy_sku__3[[#This Row],[Wartość jednostkowa]]</f>
        <v>28.5</v>
      </c>
    </row>
    <row r="78" spans="1:7">
      <c r="A78" t="s">
        <v>15</v>
      </c>
      <c r="B78" t="s">
        <v>16</v>
      </c>
      <c r="C78" t="s">
        <v>11</v>
      </c>
      <c r="D78" s="7">
        <v>45627</v>
      </c>
      <c r="E78">
        <v>3</v>
      </c>
      <c r="F78">
        <v>9.7200000000000006</v>
      </c>
      <c r="G78">
        <f>dane_sprzedazy_sku__3[[#This Row],[Ilość wydana]]*dane_sprzedazy_sku__3[[#This Row],[Wartość jednostkowa]]</f>
        <v>29.160000000000004</v>
      </c>
    </row>
    <row r="79" spans="1:7">
      <c r="A79" t="s">
        <v>15</v>
      </c>
      <c r="B79" t="s">
        <v>16</v>
      </c>
      <c r="C79" t="s">
        <v>11</v>
      </c>
      <c r="D79" s="7">
        <v>45658</v>
      </c>
      <c r="E79">
        <v>2</v>
      </c>
      <c r="F79">
        <v>9.94</v>
      </c>
      <c r="G79">
        <f>dane_sprzedazy_sku__3[[#This Row],[Ilość wydana]]*dane_sprzedazy_sku__3[[#This Row],[Wartość jednostkowa]]</f>
        <v>19.88</v>
      </c>
    </row>
    <row r="80" spans="1:7">
      <c r="A80" t="s">
        <v>15</v>
      </c>
      <c r="B80" t="s">
        <v>16</v>
      </c>
      <c r="C80" t="s">
        <v>11</v>
      </c>
      <c r="D80" s="7">
        <v>45689</v>
      </c>
      <c r="E80">
        <v>3</v>
      </c>
      <c r="F80">
        <v>10.029999999999999</v>
      </c>
      <c r="G80">
        <f>dane_sprzedazy_sku__3[[#This Row],[Ilość wydana]]*dane_sprzedazy_sku__3[[#This Row],[Wartość jednostkowa]]</f>
        <v>30.089999999999996</v>
      </c>
    </row>
    <row r="81" spans="1:7">
      <c r="A81" t="s">
        <v>15</v>
      </c>
      <c r="B81" t="s">
        <v>16</v>
      </c>
      <c r="C81" t="s">
        <v>11</v>
      </c>
      <c r="D81" s="7">
        <v>45717</v>
      </c>
      <c r="E81">
        <v>3</v>
      </c>
      <c r="F81">
        <v>9.89</v>
      </c>
      <c r="G81">
        <f>dane_sprzedazy_sku__3[[#This Row],[Ilość wydana]]*dane_sprzedazy_sku__3[[#This Row],[Wartość jednostkowa]]</f>
        <v>29.67</v>
      </c>
    </row>
    <row r="82" spans="1:7">
      <c r="A82" t="s">
        <v>15</v>
      </c>
      <c r="B82" t="s">
        <v>16</v>
      </c>
      <c r="C82" t="s">
        <v>11</v>
      </c>
      <c r="D82" s="7">
        <v>45748</v>
      </c>
      <c r="E82">
        <v>3</v>
      </c>
      <c r="F82">
        <v>9.17</v>
      </c>
      <c r="G82">
        <f>dane_sprzedazy_sku__3[[#This Row],[Ilość wydana]]*dane_sprzedazy_sku__3[[#This Row],[Wartość jednostkowa]]</f>
        <v>27.509999999999998</v>
      </c>
    </row>
    <row r="83" spans="1:7">
      <c r="A83" t="s">
        <v>15</v>
      </c>
      <c r="B83" t="s">
        <v>16</v>
      </c>
      <c r="C83" t="s">
        <v>11</v>
      </c>
      <c r="D83" s="7">
        <v>45778</v>
      </c>
      <c r="E83">
        <v>3</v>
      </c>
      <c r="F83">
        <v>9.39</v>
      </c>
      <c r="G83">
        <f>dane_sprzedazy_sku__3[[#This Row],[Ilość wydana]]*dane_sprzedazy_sku__3[[#This Row],[Wartość jednostkowa]]</f>
        <v>28.17</v>
      </c>
    </row>
    <row r="84" spans="1:7">
      <c r="A84" t="s">
        <v>15</v>
      </c>
      <c r="B84" t="s">
        <v>16</v>
      </c>
      <c r="C84" t="s">
        <v>11</v>
      </c>
      <c r="D84" s="7">
        <v>45809</v>
      </c>
      <c r="E84">
        <v>3</v>
      </c>
      <c r="F84">
        <v>10.039999999999999</v>
      </c>
      <c r="G84">
        <f>dane_sprzedazy_sku__3[[#This Row],[Ilość wydana]]*dane_sprzedazy_sku__3[[#This Row],[Wartość jednostkowa]]</f>
        <v>30.119999999999997</v>
      </c>
    </row>
    <row r="85" spans="1:7">
      <c r="A85" t="s">
        <v>15</v>
      </c>
      <c r="B85" t="s">
        <v>16</v>
      </c>
      <c r="C85" t="s">
        <v>11</v>
      </c>
      <c r="D85" s="7">
        <v>45839</v>
      </c>
      <c r="E85">
        <v>3</v>
      </c>
      <c r="F85">
        <v>9.1199999999999992</v>
      </c>
      <c r="G85">
        <f>dane_sprzedazy_sku__3[[#This Row],[Ilość wydana]]*dane_sprzedazy_sku__3[[#This Row],[Wartość jednostkowa]]</f>
        <v>27.36</v>
      </c>
    </row>
    <row r="86" spans="1:7">
      <c r="A86" t="s">
        <v>15</v>
      </c>
      <c r="B86" t="s">
        <v>16</v>
      </c>
      <c r="C86" t="s">
        <v>11</v>
      </c>
      <c r="D86" s="7">
        <v>45870</v>
      </c>
      <c r="E86">
        <v>3</v>
      </c>
      <c r="F86">
        <v>9.43</v>
      </c>
      <c r="G86">
        <f>dane_sprzedazy_sku__3[[#This Row],[Ilość wydana]]*dane_sprzedazy_sku__3[[#This Row],[Wartość jednostkowa]]</f>
        <v>28.29</v>
      </c>
    </row>
    <row r="87" spans="1:7">
      <c r="A87" t="s">
        <v>15</v>
      </c>
      <c r="B87" t="s">
        <v>16</v>
      </c>
      <c r="C87" t="s">
        <v>11</v>
      </c>
      <c r="D87" s="7">
        <v>45901</v>
      </c>
      <c r="E87">
        <v>3</v>
      </c>
      <c r="F87">
        <v>9.6199999999999992</v>
      </c>
      <c r="G87">
        <f>dane_sprzedazy_sku__3[[#This Row],[Ilość wydana]]*dane_sprzedazy_sku__3[[#This Row],[Wartość jednostkowa]]</f>
        <v>28.86</v>
      </c>
    </row>
    <row r="88" spans="1:7">
      <c r="A88" t="s">
        <v>15</v>
      </c>
      <c r="B88" t="s">
        <v>16</v>
      </c>
      <c r="C88" t="s">
        <v>11</v>
      </c>
      <c r="D88" s="7">
        <v>45931</v>
      </c>
      <c r="E88">
        <v>3</v>
      </c>
      <c r="F88">
        <v>9.1</v>
      </c>
      <c r="G88">
        <f>dane_sprzedazy_sku__3[[#This Row],[Ilość wydana]]*dane_sprzedazy_sku__3[[#This Row],[Wartość jednostkowa]]</f>
        <v>27.299999999999997</v>
      </c>
    </row>
    <row r="89" spans="1:7">
      <c r="A89" t="s">
        <v>15</v>
      </c>
      <c r="B89" t="s">
        <v>16</v>
      </c>
      <c r="C89" t="s">
        <v>11</v>
      </c>
      <c r="D89" s="7">
        <v>45962</v>
      </c>
      <c r="E89">
        <v>3</v>
      </c>
      <c r="F89">
        <v>9.68</v>
      </c>
      <c r="G89">
        <f>dane_sprzedazy_sku__3[[#This Row],[Ilość wydana]]*dane_sprzedazy_sku__3[[#This Row],[Wartość jednostkowa]]</f>
        <v>29.04</v>
      </c>
    </row>
    <row r="90" spans="1:7">
      <c r="A90" t="s">
        <v>15</v>
      </c>
      <c r="B90" t="s">
        <v>16</v>
      </c>
      <c r="C90" t="s">
        <v>11</v>
      </c>
      <c r="D90" s="7">
        <v>45992</v>
      </c>
      <c r="E90">
        <v>3</v>
      </c>
      <c r="F90">
        <v>9.68</v>
      </c>
      <c r="G90">
        <f>dane_sprzedazy_sku__3[[#This Row],[Ilość wydana]]*dane_sprzedazy_sku__3[[#This Row],[Wartość jednostkowa]]</f>
        <v>29.04</v>
      </c>
    </row>
    <row r="91" spans="1:7">
      <c r="A91" t="s">
        <v>15</v>
      </c>
      <c r="B91" t="s">
        <v>16</v>
      </c>
      <c r="C91" t="s">
        <v>11</v>
      </c>
      <c r="D91" s="7">
        <v>46023</v>
      </c>
      <c r="E91">
        <v>3</v>
      </c>
      <c r="F91">
        <v>9.64</v>
      </c>
      <c r="G91">
        <f>dane_sprzedazy_sku__3[[#This Row],[Ilość wydana]]*dane_sprzedazy_sku__3[[#This Row],[Wartość jednostkowa]]</f>
        <v>28.92</v>
      </c>
    </row>
    <row r="92" spans="1:7">
      <c r="A92" t="s">
        <v>15</v>
      </c>
      <c r="B92" t="s">
        <v>16</v>
      </c>
      <c r="C92" t="s">
        <v>11</v>
      </c>
      <c r="D92" s="7">
        <v>46054</v>
      </c>
      <c r="E92">
        <v>3</v>
      </c>
      <c r="F92">
        <v>9.5</v>
      </c>
      <c r="G92">
        <f>dane_sprzedazy_sku__3[[#This Row],[Ilość wydana]]*dane_sprzedazy_sku__3[[#This Row],[Wartość jednostkowa]]</f>
        <v>28.5</v>
      </c>
    </row>
    <row r="93" spans="1:7">
      <c r="A93" t="s">
        <v>15</v>
      </c>
      <c r="B93" t="s">
        <v>16</v>
      </c>
      <c r="C93" t="s">
        <v>11</v>
      </c>
      <c r="D93" s="7">
        <v>46082</v>
      </c>
      <c r="E93">
        <v>3</v>
      </c>
      <c r="F93">
        <v>9.4499999999999993</v>
      </c>
      <c r="G93">
        <f>dane_sprzedazy_sku__3[[#This Row],[Ilość wydana]]*dane_sprzedazy_sku__3[[#This Row],[Wartość jednostkowa]]</f>
        <v>28.349999999999998</v>
      </c>
    </row>
    <row r="94" spans="1:7">
      <c r="A94" t="s">
        <v>15</v>
      </c>
      <c r="B94" t="s">
        <v>16</v>
      </c>
      <c r="C94" t="s">
        <v>11</v>
      </c>
      <c r="D94" s="7">
        <v>46113</v>
      </c>
      <c r="E94">
        <v>4</v>
      </c>
      <c r="F94">
        <v>9.9700000000000006</v>
      </c>
      <c r="G94">
        <f>dane_sprzedazy_sku__3[[#This Row],[Ilość wydana]]*dane_sprzedazy_sku__3[[#This Row],[Wartość jednostkowa]]</f>
        <v>39.880000000000003</v>
      </c>
    </row>
    <row r="95" spans="1:7">
      <c r="A95" t="s">
        <v>15</v>
      </c>
      <c r="B95" t="s">
        <v>16</v>
      </c>
      <c r="C95" t="s">
        <v>11</v>
      </c>
      <c r="D95" s="7">
        <v>46143</v>
      </c>
      <c r="E95">
        <v>3</v>
      </c>
      <c r="F95">
        <v>9.59</v>
      </c>
      <c r="G95">
        <f>dane_sprzedazy_sku__3[[#This Row],[Ilość wydana]]*dane_sprzedazy_sku__3[[#This Row],[Wartość jednostkowa]]</f>
        <v>28.77</v>
      </c>
    </row>
    <row r="96" spans="1:7">
      <c r="A96" t="s">
        <v>15</v>
      </c>
      <c r="B96" t="s">
        <v>16</v>
      </c>
      <c r="C96" t="s">
        <v>11</v>
      </c>
      <c r="D96" s="7">
        <v>46174</v>
      </c>
      <c r="E96">
        <v>4</v>
      </c>
      <c r="F96">
        <v>9.1300000000000008</v>
      </c>
      <c r="G96">
        <f>dane_sprzedazy_sku__3[[#This Row],[Ilość wydana]]*dane_sprzedazy_sku__3[[#This Row],[Wartość jednostkowa]]</f>
        <v>36.520000000000003</v>
      </c>
    </row>
    <row r="97" spans="1:7">
      <c r="A97" t="s">
        <v>15</v>
      </c>
      <c r="B97" t="s">
        <v>16</v>
      </c>
      <c r="C97" t="s">
        <v>11</v>
      </c>
      <c r="D97" s="7">
        <v>46204</v>
      </c>
      <c r="E97">
        <v>4</v>
      </c>
      <c r="F97">
        <v>9.73</v>
      </c>
      <c r="G97">
        <f>dane_sprzedazy_sku__3[[#This Row],[Ilość wydana]]*dane_sprzedazy_sku__3[[#This Row],[Wartość jednostkowa]]</f>
        <v>38.92</v>
      </c>
    </row>
    <row r="98" spans="1:7">
      <c r="A98" t="s">
        <v>17</v>
      </c>
      <c r="B98" t="s">
        <v>18</v>
      </c>
      <c r="C98" t="s">
        <v>19</v>
      </c>
      <c r="D98" s="7">
        <v>45505</v>
      </c>
      <c r="E98">
        <v>249</v>
      </c>
      <c r="F98">
        <v>59.86</v>
      </c>
      <c r="G98">
        <f>dane_sprzedazy_sku__3[[#This Row],[Ilość wydana]]*dane_sprzedazy_sku__3[[#This Row],[Wartość jednostkowa]]</f>
        <v>14905.14</v>
      </c>
    </row>
    <row r="99" spans="1:7">
      <c r="A99" t="s">
        <v>17</v>
      </c>
      <c r="B99" t="s">
        <v>18</v>
      </c>
      <c r="C99" t="s">
        <v>19</v>
      </c>
      <c r="D99" s="7">
        <v>45536</v>
      </c>
      <c r="E99">
        <v>304</v>
      </c>
      <c r="F99">
        <v>63.1</v>
      </c>
      <c r="G99">
        <f>dane_sprzedazy_sku__3[[#This Row],[Ilość wydana]]*dane_sprzedazy_sku__3[[#This Row],[Wartość jednostkowa]]</f>
        <v>19182.400000000001</v>
      </c>
    </row>
    <row r="100" spans="1:7">
      <c r="A100" t="s">
        <v>17</v>
      </c>
      <c r="B100" t="s">
        <v>18</v>
      </c>
      <c r="C100" t="s">
        <v>19</v>
      </c>
      <c r="D100" s="7">
        <v>45566</v>
      </c>
      <c r="E100">
        <v>288</v>
      </c>
      <c r="F100">
        <v>59.79</v>
      </c>
      <c r="G100">
        <f>dane_sprzedazy_sku__3[[#This Row],[Ilość wydana]]*dane_sprzedazy_sku__3[[#This Row],[Wartość jednostkowa]]</f>
        <v>17219.52</v>
      </c>
    </row>
    <row r="101" spans="1:7">
      <c r="A101" t="s">
        <v>17</v>
      </c>
      <c r="B101" t="s">
        <v>18</v>
      </c>
      <c r="C101" t="s">
        <v>19</v>
      </c>
      <c r="D101" s="7">
        <v>45597</v>
      </c>
      <c r="E101">
        <v>284</v>
      </c>
      <c r="F101">
        <v>62.53</v>
      </c>
      <c r="G101">
        <f>dane_sprzedazy_sku__3[[#This Row],[Ilość wydana]]*dane_sprzedazy_sku__3[[#This Row],[Wartość jednostkowa]]</f>
        <v>17758.52</v>
      </c>
    </row>
    <row r="102" spans="1:7">
      <c r="A102" t="s">
        <v>17</v>
      </c>
      <c r="B102" t="s">
        <v>18</v>
      </c>
      <c r="C102" t="s">
        <v>19</v>
      </c>
      <c r="D102" s="7">
        <v>45627</v>
      </c>
      <c r="E102">
        <v>254</v>
      </c>
      <c r="F102">
        <v>62.96</v>
      </c>
      <c r="G102">
        <f>dane_sprzedazy_sku__3[[#This Row],[Ilość wydana]]*dane_sprzedazy_sku__3[[#This Row],[Wartość jednostkowa]]</f>
        <v>15991.84</v>
      </c>
    </row>
    <row r="103" spans="1:7">
      <c r="A103" t="s">
        <v>17</v>
      </c>
      <c r="B103" t="s">
        <v>18</v>
      </c>
      <c r="C103" t="s">
        <v>19</v>
      </c>
      <c r="D103" s="7">
        <v>45658</v>
      </c>
      <c r="E103">
        <v>214</v>
      </c>
      <c r="F103">
        <v>59.87</v>
      </c>
      <c r="G103">
        <f>dane_sprzedazy_sku__3[[#This Row],[Ilość wydana]]*dane_sprzedazy_sku__3[[#This Row],[Wartość jednostkowa]]</f>
        <v>12812.18</v>
      </c>
    </row>
    <row r="104" spans="1:7">
      <c r="A104" t="s">
        <v>17</v>
      </c>
      <c r="B104" t="s">
        <v>18</v>
      </c>
      <c r="C104" t="s">
        <v>19</v>
      </c>
      <c r="D104" s="7">
        <v>45689</v>
      </c>
      <c r="E104">
        <v>248</v>
      </c>
      <c r="F104">
        <v>63.8</v>
      </c>
      <c r="G104">
        <f>dane_sprzedazy_sku__3[[#This Row],[Ilość wydana]]*dane_sprzedazy_sku__3[[#This Row],[Wartość jednostkowa]]</f>
        <v>15822.4</v>
      </c>
    </row>
    <row r="105" spans="1:7">
      <c r="A105" t="s">
        <v>17</v>
      </c>
      <c r="B105" t="s">
        <v>18</v>
      </c>
      <c r="C105" t="s">
        <v>19</v>
      </c>
      <c r="D105" s="7">
        <v>45717</v>
      </c>
      <c r="E105">
        <v>230</v>
      </c>
      <c r="F105">
        <v>62.14</v>
      </c>
      <c r="G105">
        <f>dane_sprzedazy_sku__3[[#This Row],[Ilość wydana]]*dane_sprzedazy_sku__3[[#This Row],[Wartość jednostkowa]]</f>
        <v>14292.2</v>
      </c>
    </row>
    <row r="106" spans="1:7">
      <c r="A106" t="s">
        <v>17</v>
      </c>
      <c r="B106" t="s">
        <v>18</v>
      </c>
      <c r="C106" t="s">
        <v>19</v>
      </c>
      <c r="D106" s="7">
        <v>45748</v>
      </c>
      <c r="E106">
        <v>173</v>
      </c>
      <c r="F106">
        <v>62.37</v>
      </c>
      <c r="G106">
        <f>dane_sprzedazy_sku__3[[#This Row],[Ilość wydana]]*dane_sprzedazy_sku__3[[#This Row],[Wartość jednostkowa]]</f>
        <v>10790.01</v>
      </c>
    </row>
    <row r="107" spans="1:7">
      <c r="A107" t="s">
        <v>17</v>
      </c>
      <c r="B107" t="s">
        <v>18</v>
      </c>
      <c r="C107" t="s">
        <v>19</v>
      </c>
      <c r="D107" s="7">
        <v>45778</v>
      </c>
      <c r="E107">
        <v>218</v>
      </c>
      <c r="F107">
        <v>64.53</v>
      </c>
      <c r="G107">
        <f>dane_sprzedazy_sku__3[[#This Row],[Ilość wydana]]*dane_sprzedazy_sku__3[[#This Row],[Wartość jednostkowa]]</f>
        <v>14067.54</v>
      </c>
    </row>
    <row r="108" spans="1:7">
      <c r="A108" t="s">
        <v>17</v>
      </c>
      <c r="B108" t="s">
        <v>18</v>
      </c>
      <c r="C108" t="s">
        <v>19</v>
      </c>
      <c r="D108" s="7">
        <v>45809</v>
      </c>
      <c r="E108">
        <v>264</v>
      </c>
      <c r="F108">
        <v>59.15</v>
      </c>
      <c r="G108">
        <f>dane_sprzedazy_sku__3[[#This Row],[Ilość wydana]]*dane_sprzedazy_sku__3[[#This Row],[Wartość jednostkowa]]</f>
        <v>15615.6</v>
      </c>
    </row>
    <row r="109" spans="1:7">
      <c r="A109" t="s">
        <v>17</v>
      </c>
      <c r="B109" t="s">
        <v>18</v>
      </c>
      <c r="C109" t="s">
        <v>19</v>
      </c>
      <c r="D109" s="7">
        <v>45839</v>
      </c>
      <c r="E109">
        <v>270</v>
      </c>
      <c r="F109">
        <v>61.45</v>
      </c>
      <c r="G109">
        <f>dane_sprzedazy_sku__3[[#This Row],[Ilość wydana]]*dane_sprzedazy_sku__3[[#This Row],[Wartość jednostkowa]]</f>
        <v>16591.5</v>
      </c>
    </row>
    <row r="110" spans="1:7">
      <c r="A110" t="s">
        <v>17</v>
      </c>
      <c r="B110" t="s">
        <v>18</v>
      </c>
      <c r="C110" t="s">
        <v>19</v>
      </c>
      <c r="D110" s="7">
        <v>45870</v>
      </c>
      <c r="E110">
        <v>249</v>
      </c>
      <c r="F110">
        <v>64.290000000000006</v>
      </c>
      <c r="G110">
        <f>dane_sprzedazy_sku__3[[#This Row],[Ilość wydana]]*dane_sprzedazy_sku__3[[#This Row],[Wartość jednostkowa]]</f>
        <v>16008.210000000001</v>
      </c>
    </row>
    <row r="111" spans="1:7">
      <c r="A111" t="s">
        <v>17</v>
      </c>
      <c r="B111" t="s">
        <v>18</v>
      </c>
      <c r="C111" t="s">
        <v>19</v>
      </c>
      <c r="D111" s="7">
        <v>45901</v>
      </c>
      <c r="E111">
        <v>231</v>
      </c>
      <c r="F111">
        <v>60.13</v>
      </c>
      <c r="G111">
        <f>dane_sprzedazy_sku__3[[#This Row],[Ilość wydana]]*dane_sprzedazy_sku__3[[#This Row],[Wartość jednostkowa]]</f>
        <v>13890.03</v>
      </c>
    </row>
    <row r="112" spans="1:7">
      <c r="A112" t="s">
        <v>17</v>
      </c>
      <c r="B112" t="s">
        <v>18</v>
      </c>
      <c r="C112" t="s">
        <v>19</v>
      </c>
      <c r="D112" s="7">
        <v>45931</v>
      </c>
      <c r="E112">
        <v>253</v>
      </c>
      <c r="F112">
        <v>63.79</v>
      </c>
      <c r="G112">
        <f>dane_sprzedazy_sku__3[[#This Row],[Ilość wydana]]*dane_sprzedazy_sku__3[[#This Row],[Wartość jednostkowa]]</f>
        <v>16138.869999999999</v>
      </c>
    </row>
    <row r="113" spans="1:7">
      <c r="A113" t="s">
        <v>17</v>
      </c>
      <c r="B113" t="s">
        <v>18</v>
      </c>
      <c r="C113" t="s">
        <v>19</v>
      </c>
      <c r="D113" s="7">
        <v>45962</v>
      </c>
      <c r="E113">
        <v>216</v>
      </c>
      <c r="F113">
        <v>59.01</v>
      </c>
      <c r="G113">
        <f>dane_sprzedazy_sku__3[[#This Row],[Ilość wydana]]*dane_sprzedazy_sku__3[[#This Row],[Wartość jednostkowa]]</f>
        <v>12746.16</v>
      </c>
    </row>
    <row r="114" spans="1:7">
      <c r="A114" t="s">
        <v>17</v>
      </c>
      <c r="B114" t="s">
        <v>18</v>
      </c>
      <c r="C114" t="s">
        <v>19</v>
      </c>
      <c r="D114" s="7">
        <v>45992</v>
      </c>
      <c r="E114">
        <v>223</v>
      </c>
      <c r="F114">
        <v>61.7</v>
      </c>
      <c r="G114">
        <f>dane_sprzedazy_sku__3[[#This Row],[Ilość wydana]]*dane_sprzedazy_sku__3[[#This Row],[Wartość jednostkowa]]</f>
        <v>13759.1</v>
      </c>
    </row>
    <row r="115" spans="1:7">
      <c r="A115" t="s">
        <v>17</v>
      </c>
      <c r="B115" t="s">
        <v>18</v>
      </c>
      <c r="C115" t="s">
        <v>19</v>
      </c>
      <c r="D115" s="7">
        <v>46023</v>
      </c>
      <c r="E115">
        <v>220</v>
      </c>
      <c r="F115">
        <v>59.21</v>
      </c>
      <c r="G115">
        <f>dane_sprzedazy_sku__3[[#This Row],[Ilość wydana]]*dane_sprzedazy_sku__3[[#This Row],[Wartość jednostkowa]]</f>
        <v>13026.2</v>
      </c>
    </row>
    <row r="116" spans="1:7">
      <c r="A116" t="s">
        <v>17</v>
      </c>
      <c r="B116" t="s">
        <v>18</v>
      </c>
      <c r="C116" t="s">
        <v>19</v>
      </c>
      <c r="D116" s="7">
        <v>46054</v>
      </c>
      <c r="E116">
        <v>190</v>
      </c>
      <c r="F116">
        <v>63.88</v>
      </c>
      <c r="G116">
        <f>dane_sprzedazy_sku__3[[#This Row],[Ilość wydana]]*dane_sprzedazy_sku__3[[#This Row],[Wartość jednostkowa]]</f>
        <v>12137.2</v>
      </c>
    </row>
    <row r="117" spans="1:7">
      <c r="A117" t="s">
        <v>17</v>
      </c>
      <c r="B117" t="s">
        <v>18</v>
      </c>
      <c r="C117" t="s">
        <v>19</v>
      </c>
      <c r="D117" s="7">
        <v>46082</v>
      </c>
      <c r="E117">
        <v>191</v>
      </c>
      <c r="F117">
        <v>64.63</v>
      </c>
      <c r="G117">
        <f>dane_sprzedazy_sku__3[[#This Row],[Ilość wydana]]*dane_sprzedazy_sku__3[[#This Row],[Wartość jednostkowa]]</f>
        <v>12344.33</v>
      </c>
    </row>
    <row r="118" spans="1:7">
      <c r="A118" t="s">
        <v>17</v>
      </c>
      <c r="B118" t="s">
        <v>18</v>
      </c>
      <c r="C118" t="s">
        <v>19</v>
      </c>
      <c r="D118" s="7">
        <v>46113</v>
      </c>
      <c r="E118">
        <v>191</v>
      </c>
      <c r="F118">
        <v>60.13</v>
      </c>
      <c r="G118">
        <f>dane_sprzedazy_sku__3[[#This Row],[Ilość wydana]]*dane_sprzedazy_sku__3[[#This Row],[Wartość jednostkowa]]</f>
        <v>11484.83</v>
      </c>
    </row>
    <row r="119" spans="1:7">
      <c r="A119" t="s">
        <v>17</v>
      </c>
      <c r="B119" t="s">
        <v>18</v>
      </c>
      <c r="C119" t="s">
        <v>19</v>
      </c>
      <c r="D119" s="7">
        <v>46143</v>
      </c>
      <c r="E119">
        <v>188</v>
      </c>
      <c r="F119">
        <v>61.73</v>
      </c>
      <c r="G119">
        <f>dane_sprzedazy_sku__3[[#This Row],[Ilość wydana]]*dane_sprzedazy_sku__3[[#This Row],[Wartość jednostkowa]]</f>
        <v>11605.24</v>
      </c>
    </row>
    <row r="120" spans="1:7">
      <c r="A120" t="s">
        <v>17</v>
      </c>
      <c r="B120" t="s">
        <v>18</v>
      </c>
      <c r="C120" t="s">
        <v>19</v>
      </c>
      <c r="D120" s="7">
        <v>46174</v>
      </c>
      <c r="E120">
        <v>199</v>
      </c>
      <c r="F120">
        <v>59.74</v>
      </c>
      <c r="G120">
        <f>dane_sprzedazy_sku__3[[#This Row],[Ilość wydana]]*dane_sprzedazy_sku__3[[#This Row],[Wartość jednostkowa]]</f>
        <v>11888.26</v>
      </c>
    </row>
    <row r="121" spans="1:7">
      <c r="A121" t="s">
        <v>17</v>
      </c>
      <c r="B121" t="s">
        <v>18</v>
      </c>
      <c r="C121" t="s">
        <v>19</v>
      </c>
      <c r="D121" s="7">
        <v>46204</v>
      </c>
      <c r="E121">
        <v>210</v>
      </c>
      <c r="F121">
        <v>63.53</v>
      </c>
      <c r="G121">
        <f>dane_sprzedazy_sku__3[[#This Row],[Ilość wydana]]*dane_sprzedazy_sku__3[[#This Row],[Wartość jednostkowa]]</f>
        <v>13341.300000000001</v>
      </c>
    </row>
    <row r="122" spans="1:7">
      <c r="A122" t="s">
        <v>20</v>
      </c>
      <c r="B122" t="s">
        <v>21</v>
      </c>
      <c r="C122" t="s">
        <v>14</v>
      </c>
      <c r="D122" s="7">
        <v>45505</v>
      </c>
      <c r="E122">
        <v>0</v>
      </c>
      <c r="F122">
        <v>344.12</v>
      </c>
      <c r="G122">
        <f>dane_sprzedazy_sku__3[[#This Row],[Ilość wydana]]*dane_sprzedazy_sku__3[[#This Row],[Wartość jednostkowa]]</f>
        <v>0</v>
      </c>
    </row>
    <row r="123" spans="1:7">
      <c r="A123" t="s">
        <v>20</v>
      </c>
      <c r="B123" t="s">
        <v>21</v>
      </c>
      <c r="C123" t="s">
        <v>14</v>
      </c>
      <c r="D123" s="7">
        <v>45536</v>
      </c>
      <c r="E123">
        <v>24</v>
      </c>
      <c r="F123">
        <v>327.45</v>
      </c>
      <c r="G123">
        <f>dane_sprzedazy_sku__3[[#This Row],[Ilość wydana]]*dane_sprzedazy_sku__3[[#This Row],[Wartość jednostkowa]]</f>
        <v>7858.7999999999993</v>
      </c>
    </row>
    <row r="124" spans="1:7">
      <c r="A124" t="s">
        <v>20</v>
      </c>
      <c r="B124" t="s">
        <v>21</v>
      </c>
      <c r="C124" t="s">
        <v>14</v>
      </c>
      <c r="D124" s="7">
        <v>45566</v>
      </c>
      <c r="E124">
        <v>0</v>
      </c>
      <c r="F124">
        <v>329.32</v>
      </c>
      <c r="G124">
        <f>dane_sprzedazy_sku__3[[#This Row],[Ilość wydana]]*dane_sprzedazy_sku__3[[#This Row],[Wartość jednostkowa]]</f>
        <v>0</v>
      </c>
    </row>
    <row r="125" spans="1:7">
      <c r="A125" t="s">
        <v>20</v>
      </c>
      <c r="B125" t="s">
        <v>21</v>
      </c>
      <c r="C125" t="s">
        <v>14</v>
      </c>
      <c r="D125" s="7">
        <v>45597</v>
      </c>
      <c r="E125">
        <v>10</v>
      </c>
      <c r="F125">
        <v>319.52999999999997</v>
      </c>
      <c r="G125">
        <f>dane_sprzedazy_sku__3[[#This Row],[Ilość wydana]]*dane_sprzedazy_sku__3[[#This Row],[Wartość jednostkowa]]</f>
        <v>3195.2999999999997</v>
      </c>
    </row>
    <row r="126" spans="1:7">
      <c r="A126" t="s">
        <v>20</v>
      </c>
      <c r="B126" t="s">
        <v>21</v>
      </c>
      <c r="C126" t="s">
        <v>14</v>
      </c>
      <c r="D126" s="7">
        <v>45627</v>
      </c>
      <c r="E126">
        <v>0</v>
      </c>
      <c r="F126">
        <v>328.89</v>
      </c>
      <c r="G126">
        <f>dane_sprzedazy_sku__3[[#This Row],[Ilość wydana]]*dane_sprzedazy_sku__3[[#This Row],[Wartość jednostkowa]]</f>
        <v>0</v>
      </c>
    </row>
    <row r="127" spans="1:7">
      <c r="A127" t="s">
        <v>20</v>
      </c>
      <c r="B127" t="s">
        <v>21</v>
      </c>
      <c r="C127" t="s">
        <v>14</v>
      </c>
      <c r="D127" s="7">
        <v>45658</v>
      </c>
      <c r="E127">
        <v>6</v>
      </c>
      <c r="F127">
        <v>322.62</v>
      </c>
      <c r="G127">
        <f>dane_sprzedazy_sku__3[[#This Row],[Ilość wydana]]*dane_sprzedazy_sku__3[[#This Row],[Wartość jednostkowa]]</f>
        <v>1935.72</v>
      </c>
    </row>
    <row r="128" spans="1:7">
      <c r="A128" t="s">
        <v>20</v>
      </c>
      <c r="B128" t="s">
        <v>21</v>
      </c>
      <c r="C128" t="s">
        <v>14</v>
      </c>
      <c r="D128" s="7">
        <v>45689</v>
      </c>
      <c r="E128">
        <v>10</v>
      </c>
      <c r="F128">
        <v>336.27</v>
      </c>
      <c r="G128">
        <f>dane_sprzedazy_sku__3[[#This Row],[Ilość wydana]]*dane_sprzedazy_sku__3[[#This Row],[Wartość jednostkowa]]</f>
        <v>3362.7</v>
      </c>
    </row>
    <row r="129" spans="1:7">
      <c r="A129" t="s">
        <v>20</v>
      </c>
      <c r="B129" t="s">
        <v>21</v>
      </c>
      <c r="C129" t="s">
        <v>14</v>
      </c>
      <c r="D129" s="7">
        <v>45717</v>
      </c>
      <c r="E129">
        <v>5</v>
      </c>
      <c r="F129">
        <v>322.02999999999997</v>
      </c>
      <c r="G129">
        <f>dane_sprzedazy_sku__3[[#This Row],[Ilość wydana]]*dane_sprzedazy_sku__3[[#This Row],[Wartość jednostkowa]]</f>
        <v>1610.1499999999999</v>
      </c>
    </row>
    <row r="130" spans="1:7">
      <c r="A130" t="s">
        <v>20</v>
      </c>
      <c r="B130" t="s">
        <v>21</v>
      </c>
      <c r="C130" t="s">
        <v>14</v>
      </c>
      <c r="D130" s="7">
        <v>45748</v>
      </c>
      <c r="E130">
        <v>0</v>
      </c>
      <c r="F130">
        <v>338.29</v>
      </c>
      <c r="G130">
        <f>dane_sprzedazy_sku__3[[#This Row],[Ilość wydana]]*dane_sprzedazy_sku__3[[#This Row],[Wartość jednostkowa]]</f>
        <v>0</v>
      </c>
    </row>
    <row r="131" spans="1:7">
      <c r="A131" t="s">
        <v>20</v>
      </c>
      <c r="B131" t="s">
        <v>21</v>
      </c>
      <c r="C131" t="s">
        <v>14</v>
      </c>
      <c r="D131" s="7">
        <v>45778</v>
      </c>
      <c r="E131">
        <v>0</v>
      </c>
      <c r="F131">
        <v>333.74</v>
      </c>
      <c r="G131">
        <f>dane_sprzedazy_sku__3[[#This Row],[Ilość wydana]]*dane_sprzedazy_sku__3[[#This Row],[Wartość jednostkowa]]</f>
        <v>0</v>
      </c>
    </row>
    <row r="132" spans="1:7">
      <c r="A132" t="s">
        <v>20</v>
      </c>
      <c r="B132" t="s">
        <v>21</v>
      </c>
      <c r="C132" t="s">
        <v>14</v>
      </c>
      <c r="D132" s="7">
        <v>45809</v>
      </c>
      <c r="E132">
        <v>17</v>
      </c>
      <c r="F132">
        <v>344.92</v>
      </c>
      <c r="G132">
        <f>dane_sprzedazy_sku__3[[#This Row],[Ilość wydana]]*dane_sprzedazy_sku__3[[#This Row],[Wartość jednostkowa]]</f>
        <v>5863.64</v>
      </c>
    </row>
    <row r="133" spans="1:7">
      <c r="A133" t="s">
        <v>20</v>
      </c>
      <c r="B133" t="s">
        <v>21</v>
      </c>
      <c r="C133" t="s">
        <v>14</v>
      </c>
      <c r="D133" s="7">
        <v>45839</v>
      </c>
      <c r="E133">
        <v>0</v>
      </c>
      <c r="F133">
        <v>331.43</v>
      </c>
      <c r="G133">
        <f>dane_sprzedazy_sku__3[[#This Row],[Ilość wydana]]*dane_sprzedazy_sku__3[[#This Row],[Wartość jednostkowa]]</f>
        <v>0</v>
      </c>
    </row>
    <row r="134" spans="1:7">
      <c r="A134" t="s">
        <v>20</v>
      </c>
      <c r="B134" t="s">
        <v>21</v>
      </c>
      <c r="C134" t="s">
        <v>14</v>
      </c>
      <c r="D134" s="7">
        <v>45870</v>
      </c>
      <c r="E134">
        <v>40</v>
      </c>
      <c r="F134">
        <v>339.74</v>
      </c>
      <c r="G134">
        <f>dane_sprzedazy_sku__3[[#This Row],[Ilość wydana]]*dane_sprzedazy_sku__3[[#This Row],[Wartość jednostkowa]]</f>
        <v>13589.6</v>
      </c>
    </row>
    <row r="135" spans="1:7">
      <c r="A135" t="s">
        <v>20</v>
      </c>
      <c r="B135" t="s">
        <v>21</v>
      </c>
      <c r="C135" t="s">
        <v>14</v>
      </c>
      <c r="D135" s="7">
        <v>45901</v>
      </c>
      <c r="E135">
        <v>13</v>
      </c>
      <c r="F135">
        <v>346.25</v>
      </c>
      <c r="G135">
        <f>dane_sprzedazy_sku__3[[#This Row],[Ilość wydana]]*dane_sprzedazy_sku__3[[#This Row],[Wartość jednostkowa]]</f>
        <v>4501.25</v>
      </c>
    </row>
    <row r="136" spans="1:7">
      <c r="A136" t="s">
        <v>20</v>
      </c>
      <c r="B136" t="s">
        <v>21</v>
      </c>
      <c r="C136" t="s">
        <v>14</v>
      </c>
      <c r="D136" s="7">
        <v>45931</v>
      </c>
      <c r="E136">
        <v>18</v>
      </c>
      <c r="F136">
        <v>350.51</v>
      </c>
      <c r="G136">
        <f>dane_sprzedazy_sku__3[[#This Row],[Ilość wydana]]*dane_sprzedazy_sku__3[[#This Row],[Wartość jednostkowa]]</f>
        <v>6309.18</v>
      </c>
    </row>
    <row r="137" spans="1:7">
      <c r="A137" t="s">
        <v>20</v>
      </c>
      <c r="B137" t="s">
        <v>21</v>
      </c>
      <c r="C137" t="s">
        <v>14</v>
      </c>
      <c r="D137" s="7">
        <v>45962</v>
      </c>
      <c r="E137">
        <v>0</v>
      </c>
      <c r="F137">
        <v>329.86</v>
      </c>
      <c r="G137">
        <f>dane_sprzedazy_sku__3[[#This Row],[Ilość wydana]]*dane_sprzedazy_sku__3[[#This Row],[Wartość jednostkowa]]</f>
        <v>0</v>
      </c>
    </row>
    <row r="138" spans="1:7">
      <c r="A138" t="s">
        <v>20</v>
      </c>
      <c r="B138" t="s">
        <v>21</v>
      </c>
      <c r="C138" t="s">
        <v>14</v>
      </c>
      <c r="D138" s="7">
        <v>45992</v>
      </c>
      <c r="E138">
        <v>10</v>
      </c>
      <c r="F138">
        <v>333.9</v>
      </c>
      <c r="G138">
        <f>dane_sprzedazy_sku__3[[#This Row],[Ilość wydana]]*dane_sprzedazy_sku__3[[#This Row],[Wartość jednostkowa]]</f>
        <v>3339</v>
      </c>
    </row>
    <row r="139" spans="1:7">
      <c r="A139" t="s">
        <v>20</v>
      </c>
      <c r="B139" t="s">
        <v>21</v>
      </c>
      <c r="C139" t="s">
        <v>14</v>
      </c>
      <c r="D139" s="7">
        <v>46023</v>
      </c>
      <c r="E139">
        <v>0</v>
      </c>
      <c r="F139">
        <v>345.45</v>
      </c>
      <c r="G139">
        <f>dane_sprzedazy_sku__3[[#This Row],[Ilość wydana]]*dane_sprzedazy_sku__3[[#This Row],[Wartość jednostkowa]]</f>
        <v>0</v>
      </c>
    </row>
    <row r="140" spans="1:7">
      <c r="A140" t="s">
        <v>20</v>
      </c>
      <c r="B140" t="s">
        <v>21</v>
      </c>
      <c r="C140" t="s">
        <v>14</v>
      </c>
      <c r="D140" s="7">
        <v>46054</v>
      </c>
      <c r="E140">
        <v>15</v>
      </c>
      <c r="F140">
        <v>328.41</v>
      </c>
      <c r="G140">
        <f>dane_sprzedazy_sku__3[[#This Row],[Ilość wydana]]*dane_sprzedazy_sku__3[[#This Row],[Wartość jednostkowa]]</f>
        <v>4926.1500000000005</v>
      </c>
    </row>
    <row r="141" spans="1:7">
      <c r="A141" t="s">
        <v>20</v>
      </c>
      <c r="B141" t="s">
        <v>21</v>
      </c>
      <c r="C141" t="s">
        <v>14</v>
      </c>
      <c r="D141" s="7">
        <v>46082</v>
      </c>
      <c r="E141">
        <v>8</v>
      </c>
      <c r="F141">
        <v>342.92</v>
      </c>
      <c r="G141">
        <f>dane_sprzedazy_sku__3[[#This Row],[Ilość wydana]]*dane_sprzedazy_sku__3[[#This Row],[Wartość jednostkowa]]</f>
        <v>2743.36</v>
      </c>
    </row>
    <row r="142" spans="1:7">
      <c r="A142" t="s">
        <v>20</v>
      </c>
      <c r="B142" t="s">
        <v>21</v>
      </c>
      <c r="C142" t="s">
        <v>14</v>
      </c>
      <c r="D142" s="7">
        <v>46113</v>
      </c>
      <c r="E142">
        <v>10</v>
      </c>
      <c r="F142">
        <v>323.31</v>
      </c>
      <c r="G142">
        <f>dane_sprzedazy_sku__3[[#This Row],[Ilość wydana]]*dane_sprzedazy_sku__3[[#This Row],[Wartość jednostkowa]]</f>
        <v>3233.1</v>
      </c>
    </row>
    <row r="143" spans="1:7">
      <c r="A143" t="s">
        <v>20</v>
      </c>
      <c r="B143" t="s">
        <v>21</v>
      </c>
      <c r="C143" t="s">
        <v>14</v>
      </c>
      <c r="D143" s="7">
        <v>46143</v>
      </c>
      <c r="E143">
        <v>11</v>
      </c>
      <c r="F143">
        <v>336.8</v>
      </c>
      <c r="G143">
        <f>dane_sprzedazy_sku__3[[#This Row],[Ilość wydana]]*dane_sprzedazy_sku__3[[#This Row],[Wartość jednostkowa]]</f>
        <v>3704.8</v>
      </c>
    </row>
    <row r="144" spans="1:7">
      <c r="A144" t="s">
        <v>20</v>
      </c>
      <c r="B144" t="s">
        <v>21</v>
      </c>
      <c r="C144" t="s">
        <v>14</v>
      </c>
      <c r="D144" s="7">
        <v>46174</v>
      </c>
      <c r="E144">
        <v>0</v>
      </c>
      <c r="F144">
        <v>335.91</v>
      </c>
      <c r="G144">
        <f>dane_sprzedazy_sku__3[[#This Row],[Ilość wydana]]*dane_sprzedazy_sku__3[[#This Row],[Wartość jednostkowa]]</f>
        <v>0</v>
      </c>
    </row>
    <row r="145" spans="1:7">
      <c r="A145" t="s">
        <v>20</v>
      </c>
      <c r="B145" t="s">
        <v>21</v>
      </c>
      <c r="C145" t="s">
        <v>14</v>
      </c>
      <c r="D145" s="7">
        <v>46204</v>
      </c>
      <c r="E145">
        <v>15</v>
      </c>
      <c r="F145">
        <v>339.55</v>
      </c>
      <c r="G145">
        <f>dane_sprzedazy_sku__3[[#This Row],[Ilość wydana]]*dane_sprzedazy_sku__3[[#This Row],[Wartość jednostkowa]]</f>
        <v>5093.25</v>
      </c>
    </row>
    <row r="146" spans="1:7">
      <c r="A146" t="s">
        <v>22</v>
      </c>
      <c r="B146" t="s">
        <v>23</v>
      </c>
      <c r="C146" t="s">
        <v>24</v>
      </c>
      <c r="D146" s="7">
        <v>45505</v>
      </c>
      <c r="E146">
        <v>2</v>
      </c>
      <c r="F146">
        <v>340.72</v>
      </c>
      <c r="G146">
        <f>dane_sprzedazy_sku__3[[#This Row],[Ilość wydana]]*dane_sprzedazy_sku__3[[#This Row],[Wartość jednostkowa]]</f>
        <v>681.44</v>
      </c>
    </row>
    <row r="147" spans="1:7">
      <c r="A147" t="s">
        <v>22</v>
      </c>
      <c r="B147" t="s">
        <v>23</v>
      </c>
      <c r="C147" t="s">
        <v>24</v>
      </c>
      <c r="D147" s="7">
        <v>45536</v>
      </c>
      <c r="E147">
        <v>2</v>
      </c>
      <c r="F147">
        <v>337.38</v>
      </c>
      <c r="G147">
        <f>dane_sprzedazy_sku__3[[#This Row],[Ilość wydana]]*dane_sprzedazy_sku__3[[#This Row],[Wartość jednostkowa]]</f>
        <v>674.76</v>
      </c>
    </row>
    <row r="148" spans="1:7">
      <c r="A148" t="s">
        <v>22</v>
      </c>
      <c r="B148" t="s">
        <v>23</v>
      </c>
      <c r="C148" t="s">
        <v>24</v>
      </c>
      <c r="D148" s="7">
        <v>45566</v>
      </c>
      <c r="E148">
        <v>3</v>
      </c>
      <c r="F148">
        <v>364.8</v>
      </c>
      <c r="G148">
        <f>dane_sprzedazy_sku__3[[#This Row],[Ilość wydana]]*dane_sprzedazy_sku__3[[#This Row],[Wartość jednostkowa]]</f>
        <v>1094.4000000000001</v>
      </c>
    </row>
    <row r="149" spans="1:7">
      <c r="A149" t="s">
        <v>22</v>
      </c>
      <c r="B149" t="s">
        <v>23</v>
      </c>
      <c r="C149" t="s">
        <v>24</v>
      </c>
      <c r="D149" s="7">
        <v>45597</v>
      </c>
      <c r="E149">
        <v>4</v>
      </c>
      <c r="F149">
        <v>335.99</v>
      </c>
      <c r="G149">
        <f>dane_sprzedazy_sku__3[[#This Row],[Ilość wydana]]*dane_sprzedazy_sku__3[[#This Row],[Wartość jednostkowa]]</f>
        <v>1343.96</v>
      </c>
    </row>
    <row r="150" spans="1:7">
      <c r="A150" t="s">
        <v>22</v>
      </c>
      <c r="B150" t="s">
        <v>23</v>
      </c>
      <c r="C150" t="s">
        <v>24</v>
      </c>
      <c r="D150" s="7">
        <v>45627</v>
      </c>
      <c r="E150">
        <v>4</v>
      </c>
      <c r="F150">
        <v>334.04</v>
      </c>
      <c r="G150">
        <f>dane_sprzedazy_sku__3[[#This Row],[Ilość wydana]]*dane_sprzedazy_sku__3[[#This Row],[Wartość jednostkowa]]</f>
        <v>1336.16</v>
      </c>
    </row>
    <row r="151" spans="1:7">
      <c r="A151" t="s">
        <v>22</v>
      </c>
      <c r="B151" t="s">
        <v>23</v>
      </c>
      <c r="C151" t="s">
        <v>24</v>
      </c>
      <c r="D151" s="7">
        <v>45658</v>
      </c>
      <c r="E151">
        <v>3</v>
      </c>
      <c r="F151">
        <v>360.46</v>
      </c>
      <c r="G151">
        <f>dane_sprzedazy_sku__3[[#This Row],[Ilość wydana]]*dane_sprzedazy_sku__3[[#This Row],[Wartość jednostkowa]]</f>
        <v>1081.3799999999999</v>
      </c>
    </row>
    <row r="152" spans="1:7">
      <c r="A152" t="s">
        <v>22</v>
      </c>
      <c r="B152" t="s">
        <v>23</v>
      </c>
      <c r="C152" t="s">
        <v>24</v>
      </c>
      <c r="D152" s="7">
        <v>45689</v>
      </c>
      <c r="E152">
        <v>3</v>
      </c>
      <c r="F152">
        <v>338.69</v>
      </c>
      <c r="G152">
        <f>dane_sprzedazy_sku__3[[#This Row],[Ilość wydana]]*dane_sprzedazy_sku__3[[#This Row],[Wartość jednostkowa]]</f>
        <v>1016.0699999999999</v>
      </c>
    </row>
    <row r="153" spans="1:7">
      <c r="A153" t="s">
        <v>22</v>
      </c>
      <c r="B153" t="s">
        <v>23</v>
      </c>
      <c r="C153" t="s">
        <v>24</v>
      </c>
      <c r="D153" s="7">
        <v>45717</v>
      </c>
      <c r="E153">
        <v>3</v>
      </c>
      <c r="F153">
        <v>361.46</v>
      </c>
      <c r="G153">
        <f>dane_sprzedazy_sku__3[[#This Row],[Ilość wydana]]*dane_sprzedazy_sku__3[[#This Row],[Wartość jednostkowa]]</f>
        <v>1084.3799999999999</v>
      </c>
    </row>
    <row r="154" spans="1:7">
      <c r="A154" t="s">
        <v>22</v>
      </c>
      <c r="B154" t="s">
        <v>23</v>
      </c>
      <c r="C154" t="s">
        <v>24</v>
      </c>
      <c r="D154" s="7">
        <v>45748</v>
      </c>
      <c r="E154">
        <v>1</v>
      </c>
      <c r="F154">
        <v>361.35</v>
      </c>
      <c r="G154">
        <f>dane_sprzedazy_sku__3[[#This Row],[Ilość wydana]]*dane_sprzedazy_sku__3[[#This Row],[Wartość jednostkowa]]</f>
        <v>361.35</v>
      </c>
    </row>
    <row r="155" spans="1:7">
      <c r="A155" t="s">
        <v>22</v>
      </c>
      <c r="B155" t="s">
        <v>23</v>
      </c>
      <c r="C155" t="s">
        <v>24</v>
      </c>
      <c r="D155" s="7">
        <v>45778</v>
      </c>
      <c r="E155">
        <v>1</v>
      </c>
      <c r="F155">
        <v>352.87</v>
      </c>
      <c r="G155">
        <f>dane_sprzedazy_sku__3[[#This Row],[Ilość wydana]]*dane_sprzedazy_sku__3[[#This Row],[Wartość jednostkowa]]</f>
        <v>352.87</v>
      </c>
    </row>
    <row r="156" spans="1:7">
      <c r="A156" t="s">
        <v>22</v>
      </c>
      <c r="B156" t="s">
        <v>23</v>
      </c>
      <c r="C156" t="s">
        <v>24</v>
      </c>
      <c r="D156" s="7">
        <v>45809</v>
      </c>
      <c r="E156">
        <v>1</v>
      </c>
      <c r="F156">
        <v>343.25</v>
      </c>
      <c r="G156">
        <f>dane_sprzedazy_sku__3[[#This Row],[Ilość wydana]]*dane_sprzedazy_sku__3[[#This Row],[Wartość jednostkowa]]</f>
        <v>343.25</v>
      </c>
    </row>
    <row r="157" spans="1:7">
      <c r="A157" t="s">
        <v>22</v>
      </c>
      <c r="B157" t="s">
        <v>23</v>
      </c>
      <c r="C157" t="s">
        <v>24</v>
      </c>
      <c r="D157" s="7">
        <v>45839</v>
      </c>
      <c r="E157">
        <v>1</v>
      </c>
      <c r="F157">
        <v>347.95</v>
      </c>
      <c r="G157">
        <f>dane_sprzedazy_sku__3[[#This Row],[Ilość wydana]]*dane_sprzedazy_sku__3[[#This Row],[Wartość jednostkowa]]</f>
        <v>347.95</v>
      </c>
    </row>
    <row r="158" spans="1:7">
      <c r="A158" t="s">
        <v>22</v>
      </c>
      <c r="B158" t="s">
        <v>23</v>
      </c>
      <c r="C158" t="s">
        <v>24</v>
      </c>
      <c r="D158" s="7">
        <v>45870</v>
      </c>
      <c r="E158">
        <v>1</v>
      </c>
      <c r="F158">
        <v>362.66</v>
      </c>
      <c r="G158">
        <f>dane_sprzedazy_sku__3[[#This Row],[Ilość wydana]]*dane_sprzedazy_sku__3[[#This Row],[Wartość jednostkowa]]</f>
        <v>362.66</v>
      </c>
    </row>
    <row r="159" spans="1:7">
      <c r="A159" t="s">
        <v>22</v>
      </c>
      <c r="B159" t="s">
        <v>23</v>
      </c>
      <c r="C159" t="s">
        <v>24</v>
      </c>
      <c r="D159" s="7">
        <v>45901</v>
      </c>
      <c r="E159">
        <v>2</v>
      </c>
      <c r="F159">
        <v>347.26</v>
      </c>
      <c r="G159">
        <f>dane_sprzedazy_sku__3[[#This Row],[Ilość wydana]]*dane_sprzedazy_sku__3[[#This Row],[Wartość jednostkowa]]</f>
        <v>694.52</v>
      </c>
    </row>
    <row r="160" spans="1:7">
      <c r="A160" t="s">
        <v>22</v>
      </c>
      <c r="B160" t="s">
        <v>23</v>
      </c>
      <c r="C160" t="s">
        <v>24</v>
      </c>
      <c r="D160" s="7">
        <v>45931</v>
      </c>
      <c r="E160">
        <v>3</v>
      </c>
      <c r="F160">
        <v>345.99</v>
      </c>
      <c r="G160">
        <f>dane_sprzedazy_sku__3[[#This Row],[Ilość wydana]]*dane_sprzedazy_sku__3[[#This Row],[Wartość jednostkowa]]</f>
        <v>1037.97</v>
      </c>
    </row>
    <row r="161" spans="1:7">
      <c r="A161" t="s">
        <v>22</v>
      </c>
      <c r="B161" t="s">
        <v>23</v>
      </c>
      <c r="C161" t="s">
        <v>24</v>
      </c>
      <c r="D161" s="7">
        <v>45962</v>
      </c>
      <c r="E161">
        <v>4</v>
      </c>
      <c r="F161">
        <v>365.84</v>
      </c>
      <c r="G161">
        <f>dane_sprzedazy_sku__3[[#This Row],[Ilość wydana]]*dane_sprzedazy_sku__3[[#This Row],[Wartość jednostkowa]]</f>
        <v>1463.36</v>
      </c>
    </row>
    <row r="162" spans="1:7">
      <c r="A162" t="s">
        <v>22</v>
      </c>
      <c r="B162" t="s">
        <v>23</v>
      </c>
      <c r="C162" t="s">
        <v>24</v>
      </c>
      <c r="D162" s="7">
        <v>45992</v>
      </c>
      <c r="E162">
        <v>3</v>
      </c>
      <c r="F162">
        <v>336.96</v>
      </c>
      <c r="G162">
        <f>dane_sprzedazy_sku__3[[#This Row],[Ilość wydana]]*dane_sprzedazy_sku__3[[#This Row],[Wartość jednostkowa]]</f>
        <v>1010.8799999999999</v>
      </c>
    </row>
    <row r="163" spans="1:7">
      <c r="A163" t="s">
        <v>22</v>
      </c>
      <c r="B163" t="s">
        <v>23</v>
      </c>
      <c r="C163" t="s">
        <v>24</v>
      </c>
      <c r="D163" s="7">
        <v>46023</v>
      </c>
      <c r="E163">
        <v>4</v>
      </c>
      <c r="F163">
        <v>338.13</v>
      </c>
      <c r="G163">
        <f>dane_sprzedazy_sku__3[[#This Row],[Ilość wydana]]*dane_sprzedazy_sku__3[[#This Row],[Wartość jednostkowa]]</f>
        <v>1352.52</v>
      </c>
    </row>
    <row r="164" spans="1:7">
      <c r="A164" t="s">
        <v>22</v>
      </c>
      <c r="B164" t="s">
        <v>23</v>
      </c>
      <c r="C164" t="s">
        <v>24</v>
      </c>
      <c r="D164" s="7">
        <v>46054</v>
      </c>
      <c r="E164">
        <v>3</v>
      </c>
      <c r="F164">
        <v>362.74</v>
      </c>
      <c r="G164">
        <f>dane_sprzedazy_sku__3[[#This Row],[Ilość wydana]]*dane_sprzedazy_sku__3[[#This Row],[Wartość jednostkowa]]</f>
        <v>1088.22</v>
      </c>
    </row>
    <row r="165" spans="1:7">
      <c r="A165" t="s">
        <v>22</v>
      </c>
      <c r="B165" t="s">
        <v>23</v>
      </c>
      <c r="C165" t="s">
        <v>24</v>
      </c>
      <c r="D165" s="7">
        <v>46082</v>
      </c>
      <c r="E165">
        <v>1</v>
      </c>
      <c r="F165">
        <v>348.47</v>
      </c>
      <c r="G165">
        <f>dane_sprzedazy_sku__3[[#This Row],[Ilość wydana]]*dane_sprzedazy_sku__3[[#This Row],[Wartość jednostkowa]]</f>
        <v>348.47</v>
      </c>
    </row>
    <row r="166" spans="1:7">
      <c r="A166" t="s">
        <v>22</v>
      </c>
      <c r="B166" t="s">
        <v>23</v>
      </c>
      <c r="C166" t="s">
        <v>24</v>
      </c>
      <c r="D166" s="7">
        <v>46113</v>
      </c>
      <c r="E166">
        <v>1</v>
      </c>
      <c r="F166">
        <v>336.61</v>
      </c>
      <c r="G166">
        <f>dane_sprzedazy_sku__3[[#This Row],[Ilość wydana]]*dane_sprzedazy_sku__3[[#This Row],[Wartość jednostkowa]]</f>
        <v>336.61</v>
      </c>
    </row>
    <row r="167" spans="1:7">
      <c r="A167" t="s">
        <v>22</v>
      </c>
      <c r="B167" t="s">
        <v>23</v>
      </c>
      <c r="C167" t="s">
        <v>24</v>
      </c>
      <c r="D167" s="7">
        <v>46143</v>
      </c>
      <c r="E167">
        <v>2</v>
      </c>
      <c r="F167">
        <v>346.65</v>
      </c>
      <c r="G167">
        <f>dane_sprzedazy_sku__3[[#This Row],[Ilość wydana]]*dane_sprzedazy_sku__3[[#This Row],[Wartość jednostkowa]]</f>
        <v>693.3</v>
      </c>
    </row>
    <row r="168" spans="1:7">
      <c r="A168" t="s">
        <v>22</v>
      </c>
      <c r="B168" t="s">
        <v>23</v>
      </c>
      <c r="C168" t="s">
        <v>24</v>
      </c>
      <c r="D168" s="7">
        <v>46174</v>
      </c>
      <c r="E168">
        <v>1</v>
      </c>
      <c r="F168">
        <v>340.8</v>
      </c>
      <c r="G168">
        <f>dane_sprzedazy_sku__3[[#This Row],[Ilość wydana]]*dane_sprzedazy_sku__3[[#This Row],[Wartość jednostkowa]]</f>
        <v>340.8</v>
      </c>
    </row>
    <row r="169" spans="1:7">
      <c r="A169" t="s">
        <v>22</v>
      </c>
      <c r="B169" t="s">
        <v>23</v>
      </c>
      <c r="C169" t="s">
        <v>24</v>
      </c>
      <c r="D169" s="7">
        <v>46204</v>
      </c>
      <c r="E169">
        <v>1</v>
      </c>
      <c r="F169">
        <v>344.24</v>
      </c>
      <c r="G169">
        <f>dane_sprzedazy_sku__3[[#This Row],[Ilość wydana]]*dane_sprzedazy_sku__3[[#This Row],[Wartość jednostkowa]]</f>
        <v>344.24</v>
      </c>
    </row>
    <row r="170" spans="1:7">
      <c r="A170" t="s">
        <v>25</v>
      </c>
      <c r="B170" t="s">
        <v>26</v>
      </c>
      <c r="C170" t="s">
        <v>24</v>
      </c>
      <c r="D170" s="7">
        <v>45505</v>
      </c>
      <c r="E170">
        <v>5</v>
      </c>
      <c r="F170">
        <v>325.35000000000002</v>
      </c>
      <c r="G170">
        <f>dane_sprzedazy_sku__3[[#This Row],[Ilość wydana]]*dane_sprzedazy_sku__3[[#This Row],[Wartość jednostkowa]]</f>
        <v>1626.75</v>
      </c>
    </row>
    <row r="171" spans="1:7">
      <c r="A171" t="s">
        <v>25</v>
      </c>
      <c r="B171" t="s">
        <v>26</v>
      </c>
      <c r="C171" t="s">
        <v>24</v>
      </c>
      <c r="D171" s="7">
        <v>45536</v>
      </c>
      <c r="E171">
        <v>4</v>
      </c>
      <c r="F171">
        <v>329.12</v>
      </c>
      <c r="G171">
        <f>dane_sprzedazy_sku__3[[#This Row],[Ilość wydana]]*dane_sprzedazy_sku__3[[#This Row],[Wartość jednostkowa]]</f>
        <v>1316.48</v>
      </c>
    </row>
    <row r="172" spans="1:7">
      <c r="A172" t="s">
        <v>25</v>
      </c>
      <c r="B172" t="s">
        <v>26</v>
      </c>
      <c r="C172" t="s">
        <v>24</v>
      </c>
      <c r="D172" s="7">
        <v>45566</v>
      </c>
      <c r="E172">
        <v>2</v>
      </c>
      <c r="F172">
        <v>334.2</v>
      </c>
      <c r="G172">
        <f>dane_sprzedazy_sku__3[[#This Row],[Ilość wydana]]*dane_sprzedazy_sku__3[[#This Row],[Wartość jednostkowa]]</f>
        <v>668.4</v>
      </c>
    </row>
    <row r="173" spans="1:7">
      <c r="A173" t="s">
        <v>25</v>
      </c>
      <c r="B173" t="s">
        <v>26</v>
      </c>
      <c r="C173" t="s">
        <v>24</v>
      </c>
      <c r="D173" s="7">
        <v>45597</v>
      </c>
      <c r="E173">
        <v>3</v>
      </c>
      <c r="F173">
        <v>321.76</v>
      </c>
      <c r="G173">
        <f>dane_sprzedazy_sku__3[[#This Row],[Ilość wydana]]*dane_sprzedazy_sku__3[[#This Row],[Wartość jednostkowa]]</f>
        <v>965.28</v>
      </c>
    </row>
    <row r="174" spans="1:7">
      <c r="A174" t="s">
        <v>25</v>
      </c>
      <c r="B174" t="s">
        <v>26</v>
      </c>
      <c r="C174" t="s">
        <v>24</v>
      </c>
      <c r="D174" s="7">
        <v>45627</v>
      </c>
      <c r="E174">
        <v>4</v>
      </c>
      <c r="F174">
        <v>329.03</v>
      </c>
      <c r="G174">
        <f>dane_sprzedazy_sku__3[[#This Row],[Ilość wydana]]*dane_sprzedazy_sku__3[[#This Row],[Wartość jednostkowa]]</f>
        <v>1316.12</v>
      </c>
    </row>
    <row r="175" spans="1:7">
      <c r="A175" t="s">
        <v>25</v>
      </c>
      <c r="B175" t="s">
        <v>26</v>
      </c>
      <c r="C175" t="s">
        <v>24</v>
      </c>
      <c r="D175" s="7">
        <v>45658</v>
      </c>
      <c r="E175">
        <v>7</v>
      </c>
      <c r="F175">
        <v>322.13</v>
      </c>
      <c r="G175">
        <f>dane_sprzedazy_sku__3[[#This Row],[Ilość wydana]]*dane_sprzedazy_sku__3[[#This Row],[Wartość jednostkowa]]</f>
        <v>2254.91</v>
      </c>
    </row>
    <row r="176" spans="1:7">
      <c r="A176" t="s">
        <v>25</v>
      </c>
      <c r="B176" t="s">
        <v>26</v>
      </c>
      <c r="C176" t="s">
        <v>24</v>
      </c>
      <c r="D176" s="7">
        <v>45689</v>
      </c>
      <c r="E176">
        <v>9</v>
      </c>
      <c r="F176">
        <v>330.08</v>
      </c>
      <c r="G176">
        <f>dane_sprzedazy_sku__3[[#This Row],[Ilość wydana]]*dane_sprzedazy_sku__3[[#This Row],[Wartość jednostkowa]]</f>
        <v>2970.72</v>
      </c>
    </row>
    <row r="177" spans="1:7">
      <c r="A177" t="s">
        <v>25</v>
      </c>
      <c r="B177" t="s">
        <v>26</v>
      </c>
      <c r="C177" t="s">
        <v>24</v>
      </c>
      <c r="D177" s="7">
        <v>45717</v>
      </c>
      <c r="E177">
        <v>12</v>
      </c>
      <c r="F177">
        <v>344.04</v>
      </c>
      <c r="G177">
        <f>dane_sprzedazy_sku__3[[#This Row],[Ilość wydana]]*dane_sprzedazy_sku__3[[#This Row],[Wartość jednostkowa]]</f>
        <v>4128.4800000000005</v>
      </c>
    </row>
    <row r="178" spans="1:7">
      <c r="A178" t="s">
        <v>25</v>
      </c>
      <c r="B178" t="s">
        <v>26</v>
      </c>
      <c r="C178" t="s">
        <v>24</v>
      </c>
      <c r="D178" s="7">
        <v>45748</v>
      </c>
      <c r="E178">
        <v>14</v>
      </c>
      <c r="F178">
        <v>351.02</v>
      </c>
      <c r="G178">
        <f>dane_sprzedazy_sku__3[[#This Row],[Ilość wydana]]*dane_sprzedazy_sku__3[[#This Row],[Wartość jednostkowa]]</f>
        <v>4914.28</v>
      </c>
    </row>
    <row r="179" spans="1:7">
      <c r="A179" t="s">
        <v>25</v>
      </c>
      <c r="B179" t="s">
        <v>26</v>
      </c>
      <c r="C179" t="s">
        <v>24</v>
      </c>
      <c r="D179" s="7">
        <v>45778</v>
      </c>
      <c r="E179">
        <v>11</v>
      </c>
      <c r="F179">
        <v>330.49</v>
      </c>
      <c r="G179">
        <f>dane_sprzedazy_sku__3[[#This Row],[Ilość wydana]]*dane_sprzedazy_sku__3[[#This Row],[Wartość jednostkowa]]</f>
        <v>3635.3900000000003</v>
      </c>
    </row>
    <row r="180" spans="1:7">
      <c r="A180" t="s">
        <v>25</v>
      </c>
      <c r="B180" t="s">
        <v>26</v>
      </c>
      <c r="C180" t="s">
        <v>24</v>
      </c>
      <c r="D180" s="7">
        <v>45809</v>
      </c>
      <c r="E180">
        <v>12</v>
      </c>
      <c r="F180">
        <v>331.65</v>
      </c>
      <c r="G180">
        <f>dane_sprzedazy_sku__3[[#This Row],[Ilość wydana]]*dane_sprzedazy_sku__3[[#This Row],[Wartość jednostkowa]]</f>
        <v>3979.7999999999997</v>
      </c>
    </row>
    <row r="181" spans="1:7">
      <c r="A181" t="s">
        <v>25</v>
      </c>
      <c r="B181" t="s">
        <v>26</v>
      </c>
      <c r="C181" t="s">
        <v>24</v>
      </c>
      <c r="D181" s="7">
        <v>45839</v>
      </c>
      <c r="E181">
        <v>11</v>
      </c>
      <c r="F181">
        <v>323.77999999999997</v>
      </c>
      <c r="G181">
        <f>dane_sprzedazy_sku__3[[#This Row],[Ilość wydana]]*dane_sprzedazy_sku__3[[#This Row],[Wartość jednostkowa]]</f>
        <v>3561.58</v>
      </c>
    </row>
    <row r="182" spans="1:7">
      <c r="A182" t="s">
        <v>25</v>
      </c>
      <c r="B182" t="s">
        <v>26</v>
      </c>
      <c r="C182" t="s">
        <v>24</v>
      </c>
      <c r="D182" s="7">
        <v>45870</v>
      </c>
      <c r="E182">
        <v>4</v>
      </c>
      <c r="F182">
        <v>349.32</v>
      </c>
      <c r="G182">
        <f>dane_sprzedazy_sku__3[[#This Row],[Ilość wydana]]*dane_sprzedazy_sku__3[[#This Row],[Wartość jednostkowa]]</f>
        <v>1397.28</v>
      </c>
    </row>
    <row r="183" spans="1:7">
      <c r="A183" t="s">
        <v>25</v>
      </c>
      <c r="B183" t="s">
        <v>26</v>
      </c>
      <c r="C183" t="s">
        <v>24</v>
      </c>
      <c r="D183" s="7">
        <v>45901</v>
      </c>
      <c r="E183">
        <v>3</v>
      </c>
      <c r="F183">
        <v>327.39</v>
      </c>
      <c r="G183">
        <f>dane_sprzedazy_sku__3[[#This Row],[Ilość wydana]]*dane_sprzedazy_sku__3[[#This Row],[Wartość jednostkowa]]</f>
        <v>982.17</v>
      </c>
    </row>
    <row r="184" spans="1:7">
      <c r="A184" t="s">
        <v>25</v>
      </c>
      <c r="B184" t="s">
        <v>26</v>
      </c>
      <c r="C184" t="s">
        <v>24</v>
      </c>
      <c r="D184" s="7">
        <v>45931</v>
      </c>
      <c r="E184">
        <v>2</v>
      </c>
      <c r="F184">
        <v>324.23</v>
      </c>
      <c r="G184">
        <f>dane_sprzedazy_sku__3[[#This Row],[Ilość wydana]]*dane_sprzedazy_sku__3[[#This Row],[Wartość jednostkowa]]</f>
        <v>648.46</v>
      </c>
    </row>
    <row r="185" spans="1:7">
      <c r="A185" t="s">
        <v>25</v>
      </c>
      <c r="B185" t="s">
        <v>26</v>
      </c>
      <c r="C185" t="s">
        <v>24</v>
      </c>
      <c r="D185" s="7">
        <v>45962</v>
      </c>
      <c r="E185">
        <v>2</v>
      </c>
      <c r="F185">
        <v>341.23</v>
      </c>
      <c r="G185">
        <f>dane_sprzedazy_sku__3[[#This Row],[Ilość wydana]]*dane_sprzedazy_sku__3[[#This Row],[Wartość jednostkowa]]</f>
        <v>682.46</v>
      </c>
    </row>
    <row r="186" spans="1:7">
      <c r="A186" t="s">
        <v>25</v>
      </c>
      <c r="B186" t="s">
        <v>26</v>
      </c>
      <c r="C186" t="s">
        <v>24</v>
      </c>
      <c r="D186" s="7">
        <v>45992</v>
      </c>
      <c r="E186">
        <v>3</v>
      </c>
      <c r="F186">
        <v>337.03</v>
      </c>
      <c r="G186">
        <f>dane_sprzedazy_sku__3[[#This Row],[Ilość wydana]]*dane_sprzedazy_sku__3[[#This Row],[Wartość jednostkowa]]</f>
        <v>1011.0899999999999</v>
      </c>
    </row>
    <row r="187" spans="1:7">
      <c r="A187" t="s">
        <v>25</v>
      </c>
      <c r="B187" t="s">
        <v>26</v>
      </c>
      <c r="C187" t="s">
        <v>24</v>
      </c>
      <c r="D187" s="7">
        <v>46023</v>
      </c>
      <c r="E187">
        <v>2</v>
      </c>
      <c r="F187">
        <v>346.5</v>
      </c>
      <c r="G187">
        <f>dane_sprzedazy_sku__3[[#This Row],[Ilość wydana]]*dane_sprzedazy_sku__3[[#This Row],[Wartość jednostkowa]]</f>
        <v>693</v>
      </c>
    </row>
    <row r="188" spans="1:7">
      <c r="A188" t="s">
        <v>25</v>
      </c>
      <c r="B188" t="s">
        <v>26</v>
      </c>
      <c r="C188" t="s">
        <v>24</v>
      </c>
      <c r="D188" s="7">
        <v>46054</v>
      </c>
      <c r="E188">
        <v>9</v>
      </c>
      <c r="F188">
        <v>348.74</v>
      </c>
      <c r="G188">
        <f>dane_sprzedazy_sku__3[[#This Row],[Ilość wydana]]*dane_sprzedazy_sku__3[[#This Row],[Wartość jednostkowa]]</f>
        <v>3138.66</v>
      </c>
    </row>
    <row r="189" spans="1:7">
      <c r="A189" t="s">
        <v>25</v>
      </c>
      <c r="B189" t="s">
        <v>26</v>
      </c>
      <c r="C189" t="s">
        <v>24</v>
      </c>
      <c r="D189" s="7">
        <v>46082</v>
      </c>
      <c r="E189">
        <v>14</v>
      </c>
      <c r="F189">
        <v>322.99</v>
      </c>
      <c r="G189">
        <f>dane_sprzedazy_sku__3[[#This Row],[Ilość wydana]]*dane_sprzedazy_sku__3[[#This Row],[Wartość jednostkowa]]</f>
        <v>4521.8600000000006</v>
      </c>
    </row>
    <row r="190" spans="1:7">
      <c r="A190" t="s">
        <v>25</v>
      </c>
      <c r="B190" t="s">
        <v>26</v>
      </c>
      <c r="C190" t="s">
        <v>24</v>
      </c>
      <c r="D190" s="7">
        <v>46113</v>
      </c>
      <c r="E190">
        <v>9</v>
      </c>
      <c r="F190">
        <v>351.01</v>
      </c>
      <c r="G190">
        <f>dane_sprzedazy_sku__3[[#This Row],[Ilość wydana]]*dane_sprzedazy_sku__3[[#This Row],[Wartość jednostkowa]]</f>
        <v>3159.09</v>
      </c>
    </row>
    <row r="191" spans="1:7">
      <c r="A191" t="s">
        <v>25</v>
      </c>
      <c r="B191" t="s">
        <v>26</v>
      </c>
      <c r="C191" t="s">
        <v>24</v>
      </c>
      <c r="D191" s="7">
        <v>46143</v>
      </c>
      <c r="E191">
        <v>15</v>
      </c>
      <c r="F191">
        <v>351.84</v>
      </c>
      <c r="G191">
        <f>dane_sprzedazy_sku__3[[#This Row],[Ilość wydana]]*dane_sprzedazy_sku__3[[#This Row],[Wartość jednostkowa]]</f>
        <v>5277.5999999999995</v>
      </c>
    </row>
    <row r="192" spans="1:7">
      <c r="A192" t="s">
        <v>25</v>
      </c>
      <c r="B192" t="s">
        <v>26</v>
      </c>
      <c r="C192" t="s">
        <v>24</v>
      </c>
      <c r="D192" s="7">
        <v>46174</v>
      </c>
      <c r="E192">
        <v>12</v>
      </c>
      <c r="F192">
        <v>327.55</v>
      </c>
      <c r="G192">
        <f>dane_sprzedazy_sku__3[[#This Row],[Ilość wydana]]*dane_sprzedazy_sku__3[[#This Row],[Wartość jednostkowa]]</f>
        <v>3930.6000000000004</v>
      </c>
    </row>
    <row r="193" spans="1:7">
      <c r="A193" t="s">
        <v>25</v>
      </c>
      <c r="B193" t="s">
        <v>26</v>
      </c>
      <c r="C193" t="s">
        <v>24</v>
      </c>
      <c r="D193" s="7">
        <v>46204</v>
      </c>
      <c r="E193">
        <v>6</v>
      </c>
      <c r="F193">
        <v>332.67</v>
      </c>
      <c r="G193">
        <f>dane_sprzedazy_sku__3[[#This Row],[Ilość wydana]]*dane_sprzedazy_sku__3[[#This Row],[Wartość jednostkowa]]</f>
        <v>1996.02</v>
      </c>
    </row>
    <row r="194" spans="1:7">
      <c r="A194" t="s">
        <v>27</v>
      </c>
      <c r="B194" t="s">
        <v>28</v>
      </c>
      <c r="C194" t="s">
        <v>8</v>
      </c>
      <c r="D194" s="7">
        <v>45505</v>
      </c>
      <c r="E194">
        <v>0</v>
      </c>
      <c r="F194">
        <v>59.61</v>
      </c>
      <c r="G194">
        <f>dane_sprzedazy_sku__3[[#This Row],[Ilość wydana]]*dane_sprzedazy_sku__3[[#This Row],[Wartość jednostkowa]]</f>
        <v>0</v>
      </c>
    </row>
    <row r="195" spans="1:7">
      <c r="A195" t="s">
        <v>27</v>
      </c>
      <c r="B195" t="s">
        <v>28</v>
      </c>
      <c r="C195" t="s">
        <v>8</v>
      </c>
      <c r="D195" s="7">
        <v>45536</v>
      </c>
      <c r="E195">
        <v>11</v>
      </c>
      <c r="F195">
        <v>57</v>
      </c>
      <c r="G195">
        <f>dane_sprzedazy_sku__3[[#This Row],[Ilość wydana]]*dane_sprzedazy_sku__3[[#This Row],[Wartość jednostkowa]]</f>
        <v>627</v>
      </c>
    </row>
    <row r="196" spans="1:7">
      <c r="A196" t="s">
        <v>27</v>
      </c>
      <c r="B196" t="s">
        <v>28</v>
      </c>
      <c r="C196" t="s">
        <v>8</v>
      </c>
      <c r="D196" s="7">
        <v>45566</v>
      </c>
      <c r="E196">
        <v>0</v>
      </c>
      <c r="F196">
        <v>57.85</v>
      </c>
      <c r="G196">
        <f>dane_sprzedazy_sku__3[[#This Row],[Ilość wydana]]*dane_sprzedazy_sku__3[[#This Row],[Wartość jednostkowa]]</f>
        <v>0</v>
      </c>
    </row>
    <row r="197" spans="1:7">
      <c r="A197" t="s">
        <v>27</v>
      </c>
      <c r="B197" t="s">
        <v>28</v>
      </c>
      <c r="C197" t="s">
        <v>8</v>
      </c>
      <c r="D197" s="7">
        <v>45597</v>
      </c>
      <c r="E197">
        <v>0</v>
      </c>
      <c r="F197">
        <v>56.01</v>
      </c>
      <c r="G197">
        <f>dane_sprzedazy_sku__3[[#This Row],[Ilość wydana]]*dane_sprzedazy_sku__3[[#This Row],[Wartość jednostkowa]]</f>
        <v>0</v>
      </c>
    </row>
    <row r="198" spans="1:7">
      <c r="A198" t="s">
        <v>27</v>
      </c>
      <c r="B198" t="s">
        <v>28</v>
      </c>
      <c r="C198" t="s">
        <v>8</v>
      </c>
      <c r="D198" s="7">
        <v>45627</v>
      </c>
      <c r="E198">
        <v>19</v>
      </c>
      <c r="F198">
        <v>59.6</v>
      </c>
      <c r="G198">
        <f>dane_sprzedazy_sku__3[[#This Row],[Ilość wydana]]*dane_sprzedazy_sku__3[[#This Row],[Wartość jednostkowa]]</f>
        <v>1132.4000000000001</v>
      </c>
    </row>
    <row r="199" spans="1:7">
      <c r="A199" t="s">
        <v>27</v>
      </c>
      <c r="B199" t="s">
        <v>28</v>
      </c>
      <c r="C199" t="s">
        <v>8</v>
      </c>
      <c r="D199" s="7">
        <v>45658</v>
      </c>
      <c r="E199">
        <v>11</v>
      </c>
      <c r="F199">
        <v>60.75</v>
      </c>
      <c r="G199">
        <f>dane_sprzedazy_sku__3[[#This Row],[Ilość wydana]]*dane_sprzedazy_sku__3[[#This Row],[Wartość jednostkowa]]</f>
        <v>668.25</v>
      </c>
    </row>
    <row r="200" spans="1:7">
      <c r="A200" t="s">
        <v>27</v>
      </c>
      <c r="B200" t="s">
        <v>28</v>
      </c>
      <c r="C200" t="s">
        <v>8</v>
      </c>
      <c r="D200" s="7">
        <v>45689</v>
      </c>
      <c r="E200">
        <v>12</v>
      </c>
      <c r="F200">
        <v>60.56</v>
      </c>
      <c r="G200">
        <f>dane_sprzedazy_sku__3[[#This Row],[Ilość wydana]]*dane_sprzedazy_sku__3[[#This Row],[Wartość jednostkowa]]</f>
        <v>726.72</v>
      </c>
    </row>
    <row r="201" spans="1:7">
      <c r="A201" t="s">
        <v>27</v>
      </c>
      <c r="B201" t="s">
        <v>28</v>
      </c>
      <c r="C201" t="s">
        <v>8</v>
      </c>
      <c r="D201" s="7">
        <v>45717</v>
      </c>
      <c r="E201">
        <v>19</v>
      </c>
      <c r="F201">
        <v>57.23</v>
      </c>
      <c r="G201">
        <f>dane_sprzedazy_sku__3[[#This Row],[Ilość wydana]]*dane_sprzedazy_sku__3[[#This Row],[Wartość jednostkowa]]</f>
        <v>1087.3699999999999</v>
      </c>
    </row>
    <row r="202" spans="1:7">
      <c r="A202" t="s">
        <v>27</v>
      </c>
      <c r="B202" t="s">
        <v>28</v>
      </c>
      <c r="C202" t="s">
        <v>8</v>
      </c>
      <c r="D202" s="7">
        <v>45748</v>
      </c>
      <c r="E202">
        <v>9</v>
      </c>
      <c r="F202">
        <v>58.03</v>
      </c>
      <c r="G202">
        <f>dane_sprzedazy_sku__3[[#This Row],[Ilość wydana]]*dane_sprzedazy_sku__3[[#This Row],[Wartość jednostkowa]]</f>
        <v>522.27</v>
      </c>
    </row>
    <row r="203" spans="1:7">
      <c r="A203" t="s">
        <v>27</v>
      </c>
      <c r="B203" t="s">
        <v>28</v>
      </c>
      <c r="C203" t="s">
        <v>8</v>
      </c>
      <c r="D203" s="7">
        <v>45778</v>
      </c>
      <c r="E203">
        <v>0</v>
      </c>
      <c r="F203">
        <v>61.04</v>
      </c>
      <c r="G203">
        <f>dane_sprzedazy_sku__3[[#This Row],[Ilość wydana]]*dane_sprzedazy_sku__3[[#This Row],[Wartość jednostkowa]]</f>
        <v>0</v>
      </c>
    </row>
    <row r="204" spans="1:7">
      <c r="A204" t="s">
        <v>27</v>
      </c>
      <c r="B204" t="s">
        <v>28</v>
      </c>
      <c r="C204" t="s">
        <v>8</v>
      </c>
      <c r="D204" s="7">
        <v>45809</v>
      </c>
      <c r="E204">
        <v>0</v>
      </c>
      <c r="F204">
        <v>59.16</v>
      </c>
      <c r="G204">
        <f>dane_sprzedazy_sku__3[[#This Row],[Ilość wydana]]*dane_sprzedazy_sku__3[[#This Row],[Wartość jednostkowa]]</f>
        <v>0</v>
      </c>
    </row>
    <row r="205" spans="1:7">
      <c r="A205" t="s">
        <v>27</v>
      </c>
      <c r="B205" t="s">
        <v>28</v>
      </c>
      <c r="C205" t="s">
        <v>8</v>
      </c>
      <c r="D205" s="7">
        <v>45839</v>
      </c>
      <c r="E205">
        <v>17</v>
      </c>
      <c r="F205">
        <v>55.93</v>
      </c>
      <c r="G205">
        <f>dane_sprzedazy_sku__3[[#This Row],[Ilość wydana]]*dane_sprzedazy_sku__3[[#This Row],[Wartość jednostkowa]]</f>
        <v>950.81</v>
      </c>
    </row>
    <row r="206" spans="1:7">
      <c r="A206" t="s">
        <v>27</v>
      </c>
      <c r="B206" t="s">
        <v>28</v>
      </c>
      <c r="C206" t="s">
        <v>8</v>
      </c>
      <c r="D206" s="7">
        <v>45870</v>
      </c>
      <c r="E206">
        <v>0</v>
      </c>
      <c r="F206">
        <v>60.79</v>
      </c>
      <c r="G206">
        <f>dane_sprzedazy_sku__3[[#This Row],[Ilość wydana]]*dane_sprzedazy_sku__3[[#This Row],[Wartość jednostkowa]]</f>
        <v>0</v>
      </c>
    </row>
    <row r="207" spans="1:7">
      <c r="A207" t="s">
        <v>27</v>
      </c>
      <c r="B207" t="s">
        <v>28</v>
      </c>
      <c r="C207" t="s">
        <v>8</v>
      </c>
      <c r="D207" s="7">
        <v>45901</v>
      </c>
      <c r="E207">
        <v>2</v>
      </c>
      <c r="F207">
        <v>61.06</v>
      </c>
      <c r="G207">
        <f>dane_sprzedazy_sku__3[[#This Row],[Ilość wydana]]*dane_sprzedazy_sku__3[[#This Row],[Wartość jednostkowa]]</f>
        <v>122.12</v>
      </c>
    </row>
    <row r="208" spans="1:7">
      <c r="A208" t="s">
        <v>27</v>
      </c>
      <c r="B208" t="s">
        <v>28</v>
      </c>
      <c r="C208" t="s">
        <v>8</v>
      </c>
      <c r="D208" s="7">
        <v>45931</v>
      </c>
      <c r="E208">
        <v>0</v>
      </c>
      <c r="F208">
        <v>55.64</v>
      </c>
      <c r="G208">
        <f>dane_sprzedazy_sku__3[[#This Row],[Ilość wydana]]*dane_sprzedazy_sku__3[[#This Row],[Wartość jednostkowa]]</f>
        <v>0</v>
      </c>
    </row>
    <row r="209" spans="1:7">
      <c r="A209" t="s">
        <v>27</v>
      </c>
      <c r="B209" t="s">
        <v>28</v>
      </c>
      <c r="C209" t="s">
        <v>8</v>
      </c>
      <c r="D209" s="7">
        <v>45962</v>
      </c>
      <c r="E209">
        <v>4</v>
      </c>
      <c r="F209">
        <v>57.99</v>
      </c>
      <c r="G209">
        <f>dane_sprzedazy_sku__3[[#This Row],[Ilość wydana]]*dane_sprzedazy_sku__3[[#This Row],[Wartość jednostkowa]]</f>
        <v>231.96</v>
      </c>
    </row>
    <row r="210" spans="1:7">
      <c r="A210" t="s">
        <v>27</v>
      </c>
      <c r="B210" t="s">
        <v>28</v>
      </c>
      <c r="C210" t="s">
        <v>8</v>
      </c>
      <c r="D210" s="7">
        <v>45992</v>
      </c>
      <c r="E210">
        <v>0</v>
      </c>
      <c r="F210">
        <v>58.69</v>
      </c>
      <c r="G210">
        <f>dane_sprzedazy_sku__3[[#This Row],[Ilość wydana]]*dane_sprzedazy_sku__3[[#This Row],[Wartość jednostkowa]]</f>
        <v>0</v>
      </c>
    </row>
    <row r="211" spans="1:7">
      <c r="A211" t="s">
        <v>27</v>
      </c>
      <c r="B211" t="s">
        <v>28</v>
      </c>
      <c r="C211" t="s">
        <v>8</v>
      </c>
      <c r="D211" s="7">
        <v>46023</v>
      </c>
      <c r="E211">
        <v>1</v>
      </c>
      <c r="F211">
        <v>60.12</v>
      </c>
      <c r="G211">
        <f>dane_sprzedazy_sku__3[[#This Row],[Ilość wydana]]*dane_sprzedazy_sku__3[[#This Row],[Wartość jednostkowa]]</f>
        <v>60.12</v>
      </c>
    </row>
    <row r="212" spans="1:7">
      <c r="A212" t="s">
        <v>27</v>
      </c>
      <c r="B212" t="s">
        <v>28</v>
      </c>
      <c r="C212" t="s">
        <v>8</v>
      </c>
      <c r="D212" s="7">
        <v>46054</v>
      </c>
      <c r="E212">
        <v>8</v>
      </c>
      <c r="F212">
        <v>57.44</v>
      </c>
      <c r="G212">
        <f>dane_sprzedazy_sku__3[[#This Row],[Ilość wydana]]*dane_sprzedazy_sku__3[[#This Row],[Wartość jednostkowa]]</f>
        <v>459.52</v>
      </c>
    </row>
    <row r="213" spans="1:7">
      <c r="A213" t="s">
        <v>27</v>
      </c>
      <c r="B213" t="s">
        <v>28</v>
      </c>
      <c r="C213" t="s">
        <v>8</v>
      </c>
      <c r="D213" s="7">
        <v>46082</v>
      </c>
      <c r="E213">
        <v>17</v>
      </c>
      <c r="F213">
        <v>57.24</v>
      </c>
      <c r="G213">
        <f>dane_sprzedazy_sku__3[[#This Row],[Ilość wydana]]*dane_sprzedazy_sku__3[[#This Row],[Wartość jednostkowa]]</f>
        <v>973.08</v>
      </c>
    </row>
    <row r="214" spans="1:7">
      <c r="A214" t="s">
        <v>27</v>
      </c>
      <c r="B214" t="s">
        <v>28</v>
      </c>
      <c r="C214" t="s">
        <v>8</v>
      </c>
      <c r="D214" s="7">
        <v>46113</v>
      </c>
      <c r="E214">
        <v>0</v>
      </c>
      <c r="F214">
        <v>56.62</v>
      </c>
      <c r="G214">
        <f>dane_sprzedazy_sku__3[[#This Row],[Ilość wydana]]*dane_sprzedazy_sku__3[[#This Row],[Wartość jednostkowa]]</f>
        <v>0</v>
      </c>
    </row>
    <row r="215" spans="1:7">
      <c r="A215" t="s">
        <v>27</v>
      </c>
      <c r="B215" t="s">
        <v>28</v>
      </c>
      <c r="C215" t="s">
        <v>8</v>
      </c>
      <c r="D215" s="7">
        <v>46143</v>
      </c>
      <c r="E215">
        <v>0</v>
      </c>
      <c r="F215">
        <v>60.04</v>
      </c>
      <c r="G215">
        <f>dane_sprzedazy_sku__3[[#This Row],[Ilość wydana]]*dane_sprzedazy_sku__3[[#This Row],[Wartość jednostkowa]]</f>
        <v>0</v>
      </c>
    </row>
    <row r="216" spans="1:7">
      <c r="A216" t="s">
        <v>27</v>
      </c>
      <c r="B216" t="s">
        <v>28</v>
      </c>
      <c r="C216" t="s">
        <v>8</v>
      </c>
      <c r="D216" s="7">
        <v>46174</v>
      </c>
      <c r="E216">
        <v>7</v>
      </c>
      <c r="F216">
        <v>57.09</v>
      </c>
      <c r="G216">
        <f>dane_sprzedazy_sku__3[[#This Row],[Ilość wydana]]*dane_sprzedazy_sku__3[[#This Row],[Wartość jednostkowa]]</f>
        <v>399.63</v>
      </c>
    </row>
    <row r="217" spans="1:7">
      <c r="A217" t="s">
        <v>27</v>
      </c>
      <c r="B217" t="s">
        <v>28</v>
      </c>
      <c r="C217" t="s">
        <v>8</v>
      </c>
      <c r="D217" s="7">
        <v>46204</v>
      </c>
      <c r="E217">
        <v>19</v>
      </c>
      <c r="F217">
        <v>56.02</v>
      </c>
      <c r="G217">
        <f>dane_sprzedazy_sku__3[[#This Row],[Ilość wydana]]*dane_sprzedazy_sku__3[[#This Row],[Wartość jednostkowa]]</f>
        <v>1064.3800000000001</v>
      </c>
    </row>
    <row r="218" spans="1:7">
      <c r="A218" t="s">
        <v>29</v>
      </c>
      <c r="B218" t="s">
        <v>30</v>
      </c>
      <c r="C218" t="s">
        <v>8</v>
      </c>
      <c r="D218" s="7">
        <v>45505</v>
      </c>
      <c r="E218">
        <v>13</v>
      </c>
      <c r="F218">
        <v>19.89</v>
      </c>
      <c r="G218">
        <f>dane_sprzedazy_sku__3[[#This Row],[Ilość wydana]]*dane_sprzedazy_sku__3[[#This Row],[Wartość jednostkowa]]</f>
        <v>258.57</v>
      </c>
    </row>
    <row r="219" spans="1:7">
      <c r="A219" t="s">
        <v>29</v>
      </c>
      <c r="B219" t="s">
        <v>30</v>
      </c>
      <c r="C219" t="s">
        <v>8</v>
      </c>
      <c r="D219" s="7">
        <v>45536</v>
      </c>
      <c r="E219">
        <v>21</v>
      </c>
      <c r="F219">
        <v>20.68</v>
      </c>
      <c r="G219">
        <f>dane_sprzedazy_sku__3[[#This Row],[Ilość wydana]]*dane_sprzedazy_sku__3[[#This Row],[Wartość jednostkowa]]</f>
        <v>434.28</v>
      </c>
    </row>
    <row r="220" spans="1:7">
      <c r="A220" t="s">
        <v>29</v>
      </c>
      <c r="B220" t="s">
        <v>30</v>
      </c>
      <c r="C220" t="s">
        <v>8</v>
      </c>
      <c r="D220" s="7">
        <v>45566</v>
      </c>
      <c r="E220">
        <v>30</v>
      </c>
      <c r="F220">
        <v>21</v>
      </c>
      <c r="G220">
        <f>dane_sprzedazy_sku__3[[#This Row],[Ilość wydana]]*dane_sprzedazy_sku__3[[#This Row],[Wartość jednostkowa]]</f>
        <v>630</v>
      </c>
    </row>
    <row r="221" spans="1:7">
      <c r="A221" t="s">
        <v>29</v>
      </c>
      <c r="B221" t="s">
        <v>30</v>
      </c>
      <c r="C221" t="s">
        <v>8</v>
      </c>
      <c r="D221" s="7">
        <v>45597</v>
      </c>
      <c r="E221">
        <v>30</v>
      </c>
      <c r="F221">
        <v>19.97</v>
      </c>
      <c r="G221">
        <f>dane_sprzedazy_sku__3[[#This Row],[Ilość wydana]]*dane_sprzedazy_sku__3[[#This Row],[Wartość jednostkowa]]</f>
        <v>599.09999999999991</v>
      </c>
    </row>
    <row r="222" spans="1:7">
      <c r="A222" t="s">
        <v>29</v>
      </c>
      <c r="B222" t="s">
        <v>30</v>
      </c>
      <c r="C222" t="s">
        <v>8</v>
      </c>
      <c r="D222" s="7">
        <v>45627</v>
      </c>
      <c r="E222">
        <v>35</v>
      </c>
      <c r="F222">
        <v>21.79</v>
      </c>
      <c r="G222">
        <f>dane_sprzedazy_sku__3[[#This Row],[Ilość wydana]]*dane_sprzedazy_sku__3[[#This Row],[Wartość jednostkowa]]</f>
        <v>762.65</v>
      </c>
    </row>
    <row r="223" spans="1:7">
      <c r="A223" t="s">
        <v>29</v>
      </c>
      <c r="B223" t="s">
        <v>30</v>
      </c>
      <c r="C223" t="s">
        <v>8</v>
      </c>
      <c r="D223" s="7">
        <v>45658</v>
      </c>
      <c r="E223">
        <v>45</v>
      </c>
      <c r="F223">
        <v>19.989999999999998</v>
      </c>
      <c r="G223">
        <f>dane_sprzedazy_sku__3[[#This Row],[Ilość wydana]]*dane_sprzedazy_sku__3[[#This Row],[Wartość jednostkowa]]</f>
        <v>899.55</v>
      </c>
    </row>
    <row r="224" spans="1:7">
      <c r="A224" t="s">
        <v>29</v>
      </c>
      <c r="B224" t="s">
        <v>30</v>
      </c>
      <c r="C224" t="s">
        <v>8</v>
      </c>
      <c r="D224" s="7">
        <v>45689</v>
      </c>
      <c r="E224">
        <v>51</v>
      </c>
      <c r="F224">
        <v>21.57</v>
      </c>
      <c r="G224">
        <f>dane_sprzedazy_sku__3[[#This Row],[Ilość wydana]]*dane_sprzedazy_sku__3[[#This Row],[Wartość jednostkowa]]</f>
        <v>1100.07</v>
      </c>
    </row>
    <row r="225" spans="1:7">
      <c r="A225" t="s">
        <v>29</v>
      </c>
      <c r="B225" t="s">
        <v>30</v>
      </c>
      <c r="C225" t="s">
        <v>8</v>
      </c>
      <c r="D225" s="7">
        <v>45717</v>
      </c>
      <c r="E225">
        <v>22</v>
      </c>
      <c r="F225">
        <v>21.1</v>
      </c>
      <c r="G225">
        <f>dane_sprzedazy_sku__3[[#This Row],[Ilość wydana]]*dane_sprzedazy_sku__3[[#This Row],[Wartość jednostkowa]]</f>
        <v>464.20000000000005</v>
      </c>
    </row>
    <row r="226" spans="1:7">
      <c r="A226" t="s">
        <v>29</v>
      </c>
      <c r="B226" t="s">
        <v>30</v>
      </c>
      <c r="C226" t="s">
        <v>8</v>
      </c>
      <c r="D226" s="7">
        <v>45748</v>
      </c>
      <c r="E226">
        <v>21</v>
      </c>
      <c r="F226">
        <v>20.57</v>
      </c>
      <c r="G226">
        <f>dane_sprzedazy_sku__3[[#This Row],[Ilość wydana]]*dane_sprzedazy_sku__3[[#This Row],[Wartość jednostkowa]]</f>
        <v>431.97</v>
      </c>
    </row>
    <row r="227" spans="1:7">
      <c r="A227" t="s">
        <v>29</v>
      </c>
      <c r="B227" t="s">
        <v>30</v>
      </c>
      <c r="C227" t="s">
        <v>8</v>
      </c>
      <c r="D227" s="7">
        <v>45778</v>
      </c>
      <c r="E227">
        <v>17</v>
      </c>
      <c r="F227">
        <v>21.24</v>
      </c>
      <c r="G227">
        <f>dane_sprzedazy_sku__3[[#This Row],[Ilość wydana]]*dane_sprzedazy_sku__3[[#This Row],[Wartość jednostkowa]]</f>
        <v>361.08</v>
      </c>
    </row>
    <row r="228" spans="1:7">
      <c r="A228" t="s">
        <v>29</v>
      </c>
      <c r="B228" t="s">
        <v>30</v>
      </c>
      <c r="C228" t="s">
        <v>8</v>
      </c>
      <c r="D228" s="7">
        <v>45809</v>
      </c>
      <c r="E228">
        <v>12</v>
      </c>
      <c r="F228">
        <v>20.21</v>
      </c>
      <c r="G228">
        <f>dane_sprzedazy_sku__3[[#This Row],[Ilość wydana]]*dane_sprzedazy_sku__3[[#This Row],[Wartość jednostkowa]]</f>
        <v>242.52</v>
      </c>
    </row>
    <row r="229" spans="1:7">
      <c r="A229" t="s">
        <v>29</v>
      </c>
      <c r="B229" t="s">
        <v>30</v>
      </c>
      <c r="C229" t="s">
        <v>8</v>
      </c>
      <c r="D229" s="7">
        <v>45839</v>
      </c>
      <c r="E229">
        <v>11</v>
      </c>
      <c r="F229">
        <v>21.55</v>
      </c>
      <c r="G229">
        <f>dane_sprzedazy_sku__3[[#This Row],[Ilość wydana]]*dane_sprzedazy_sku__3[[#This Row],[Wartość jednostkowa]]</f>
        <v>237.05</v>
      </c>
    </row>
    <row r="230" spans="1:7">
      <c r="A230" t="s">
        <v>29</v>
      </c>
      <c r="B230" t="s">
        <v>30</v>
      </c>
      <c r="C230" t="s">
        <v>8</v>
      </c>
      <c r="D230" s="7">
        <v>45870</v>
      </c>
      <c r="E230">
        <v>12</v>
      </c>
      <c r="F230">
        <v>21.66</v>
      </c>
      <c r="G230">
        <f>dane_sprzedazy_sku__3[[#This Row],[Ilość wydana]]*dane_sprzedazy_sku__3[[#This Row],[Wartość jednostkowa]]</f>
        <v>259.92</v>
      </c>
    </row>
    <row r="231" spans="1:7">
      <c r="A231" t="s">
        <v>29</v>
      </c>
      <c r="B231" t="s">
        <v>30</v>
      </c>
      <c r="C231" t="s">
        <v>8</v>
      </c>
      <c r="D231" s="7">
        <v>45901</v>
      </c>
      <c r="E231">
        <v>17</v>
      </c>
      <c r="F231">
        <v>20.309999999999999</v>
      </c>
      <c r="G231">
        <f>dane_sprzedazy_sku__3[[#This Row],[Ilość wydana]]*dane_sprzedazy_sku__3[[#This Row],[Wartość jednostkowa]]</f>
        <v>345.27</v>
      </c>
    </row>
    <row r="232" spans="1:7">
      <c r="A232" t="s">
        <v>29</v>
      </c>
      <c r="B232" t="s">
        <v>30</v>
      </c>
      <c r="C232" t="s">
        <v>8</v>
      </c>
      <c r="D232" s="7">
        <v>45931</v>
      </c>
      <c r="E232">
        <v>38</v>
      </c>
      <c r="F232">
        <v>20.29</v>
      </c>
      <c r="G232">
        <f>dane_sprzedazy_sku__3[[#This Row],[Ilość wydana]]*dane_sprzedazy_sku__3[[#This Row],[Wartość jednostkowa]]</f>
        <v>771.02</v>
      </c>
    </row>
    <row r="233" spans="1:7">
      <c r="A233" t="s">
        <v>29</v>
      </c>
      <c r="B233" t="s">
        <v>30</v>
      </c>
      <c r="C233" t="s">
        <v>8</v>
      </c>
      <c r="D233" s="7">
        <v>45962</v>
      </c>
      <c r="E233">
        <v>37</v>
      </c>
      <c r="F233">
        <v>21.78</v>
      </c>
      <c r="G233">
        <f>dane_sprzedazy_sku__3[[#This Row],[Ilość wydana]]*dane_sprzedazy_sku__3[[#This Row],[Wartość jednostkowa]]</f>
        <v>805.86</v>
      </c>
    </row>
    <row r="234" spans="1:7">
      <c r="A234" t="s">
        <v>29</v>
      </c>
      <c r="B234" t="s">
        <v>30</v>
      </c>
      <c r="C234" t="s">
        <v>8</v>
      </c>
      <c r="D234" s="7">
        <v>45992</v>
      </c>
      <c r="E234">
        <v>46</v>
      </c>
      <c r="F234">
        <v>20.67</v>
      </c>
      <c r="G234">
        <f>dane_sprzedazy_sku__3[[#This Row],[Ilość wydana]]*dane_sprzedazy_sku__3[[#This Row],[Wartość jednostkowa]]</f>
        <v>950.82</v>
      </c>
    </row>
    <row r="235" spans="1:7">
      <c r="A235" t="s">
        <v>29</v>
      </c>
      <c r="B235" t="s">
        <v>30</v>
      </c>
      <c r="C235" t="s">
        <v>8</v>
      </c>
      <c r="D235" s="7">
        <v>46023</v>
      </c>
      <c r="E235">
        <v>54</v>
      </c>
      <c r="F235">
        <v>20.94</v>
      </c>
      <c r="G235">
        <f>dane_sprzedazy_sku__3[[#This Row],[Ilość wydana]]*dane_sprzedazy_sku__3[[#This Row],[Wartość jednostkowa]]</f>
        <v>1130.76</v>
      </c>
    </row>
    <row r="236" spans="1:7">
      <c r="A236" t="s">
        <v>29</v>
      </c>
      <c r="B236" t="s">
        <v>30</v>
      </c>
      <c r="C236" t="s">
        <v>8</v>
      </c>
      <c r="D236" s="7">
        <v>46054</v>
      </c>
      <c r="E236">
        <v>38</v>
      </c>
      <c r="F236">
        <v>21.55</v>
      </c>
      <c r="G236">
        <f>dane_sprzedazy_sku__3[[#This Row],[Ilość wydana]]*dane_sprzedazy_sku__3[[#This Row],[Wartość jednostkowa]]</f>
        <v>818.9</v>
      </c>
    </row>
    <row r="237" spans="1:7">
      <c r="A237" t="s">
        <v>29</v>
      </c>
      <c r="B237" t="s">
        <v>30</v>
      </c>
      <c r="C237" t="s">
        <v>8</v>
      </c>
      <c r="D237" s="7">
        <v>46082</v>
      </c>
      <c r="E237">
        <v>52</v>
      </c>
      <c r="F237">
        <v>21.56</v>
      </c>
      <c r="G237">
        <f>dane_sprzedazy_sku__3[[#This Row],[Ilość wydana]]*dane_sprzedazy_sku__3[[#This Row],[Wartość jednostkowa]]</f>
        <v>1121.1199999999999</v>
      </c>
    </row>
    <row r="238" spans="1:7">
      <c r="A238" t="s">
        <v>29</v>
      </c>
      <c r="B238" t="s">
        <v>30</v>
      </c>
      <c r="C238" t="s">
        <v>8</v>
      </c>
      <c r="D238" s="7">
        <v>46113</v>
      </c>
      <c r="E238">
        <v>36</v>
      </c>
      <c r="F238">
        <v>20.62</v>
      </c>
      <c r="G238">
        <f>dane_sprzedazy_sku__3[[#This Row],[Ilość wydana]]*dane_sprzedazy_sku__3[[#This Row],[Wartość jednostkowa]]</f>
        <v>742.32</v>
      </c>
    </row>
    <row r="239" spans="1:7">
      <c r="A239" t="s">
        <v>29</v>
      </c>
      <c r="B239" t="s">
        <v>30</v>
      </c>
      <c r="C239" t="s">
        <v>8</v>
      </c>
      <c r="D239" s="7">
        <v>46143</v>
      </c>
      <c r="E239">
        <v>21</v>
      </c>
      <c r="F239">
        <v>20.350000000000001</v>
      </c>
      <c r="G239">
        <f>dane_sprzedazy_sku__3[[#This Row],[Ilość wydana]]*dane_sprzedazy_sku__3[[#This Row],[Wartość jednostkowa]]</f>
        <v>427.35</v>
      </c>
    </row>
    <row r="240" spans="1:7">
      <c r="A240" t="s">
        <v>29</v>
      </c>
      <c r="B240" t="s">
        <v>30</v>
      </c>
      <c r="C240" t="s">
        <v>8</v>
      </c>
      <c r="D240" s="7">
        <v>46174</v>
      </c>
      <c r="E240">
        <v>13</v>
      </c>
      <c r="F240">
        <v>20.47</v>
      </c>
      <c r="G240">
        <f>dane_sprzedazy_sku__3[[#This Row],[Ilość wydana]]*dane_sprzedazy_sku__3[[#This Row],[Wartość jednostkowa]]</f>
        <v>266.11</v>
      </c>
    </row>
    <row r="241" spans="1:7">
      <c r="A241" t="s">
        <v>29</v>
      </c>
      <c r="B241" t="s">
        <v>30</v>
      </c>
      <c r="C241" t="s">
        <v>8</v>
      </c>
      <c r="D241" s="7">
        <v>46204</v>
      </c>
      <c r="E241">
        <v>13</v>
      </c>
      <c r="F241">
        <v>20.51</v>
      </c>
      <c r="G241">
        <f>dane_sprzedazy_sku__3[[#This Row],[Ilość wydana]]*dane_sprzedazy_sku__3[[#This Row],[Wartość jednostkowa]]</f>
        <v>266.63</v>
      </c>
    </row>
    <row r="242" spans="1:7">
      <c r="A242" t="s">
        <v>31</v>
      </c>
      <c r="B242" t="s">
        <v>32</v>
      </c>
      <c r="C242" t="s">
        <v>33</v>
      </c>
      <c r="D242" s="7">
        <v>45505</v>
      </c>
      <c r="E242">
        <v>2</v>
      </c>
      <c r="F242">
        <v>201.36</v>
      </c>
      <c r="G242">
        <f>dane_sprzedazy_sku__3[[#This Row],[Ilość wydana]]*dane_sprzedazy_sku__3[[#This Row],[Wartość jednostkowa]]</f>
        <v>402.72</v>
      </c>
    </row>
    <row r="243" spans="1:7">
      <c r="A243" t="s">
        <v>31</v>
      </c>
      <c r="B243" t="s">
        <v>32</v>
      </c>
      <c r="C243" t="s">
        <v>33</v>
      </c>
      <c r="D243" s="7">
        <v>45536</v>
      </c>
      <c r="E243">
        <v>3</v>
      </c>
      <c r="F243">
        <v>210.76</v>
      </c>
      <c r="G243">
        <f>dane_sprzedazy_sku__3[[#This Row],[Ilość wydana]]*dane_sprzedazy_sku__3[[#This Row],[Wartość jednostkowa]]</f>
        <v>632.28</v>
      </c>
    </row>
    <row r="244" spans="1:7">
      <c r="A244" t="s">
        <v>31</v>
      </c>
      <c r="B244" t="s">
        <v>32</v>
      </c>
      <c r="C244" t="s">
        <v>33</v>
      </c>
      <c r="D244" s="7">
        <v>45566</v>
      </c>
      <c r="E244">
        <v>2</v>
      </c>
      <c r="F244">
        <v>199.72</v>
      </c>
      <c r="G244">
        <f>dane_sprzedazy_sku__3[[#This Row],[Ilość wydana]]*dane_sprzedazy_sku__3[[#This Row],[Wartość jednostkowa]]</f>
        <v>399.44</v>
      </c>
    </row>
    <row r="245" spans="1:7">
      <c r="A245" t="s">
        <v>31</v>
      </c>
      <c r="B245" t="s">
        <v>32</v>
      </c>
      <c r="C245" t="s">
        <v>33</v>
      </c>
      <c r="D245" s="7">
        <v>45597</v>
      </c>
      <c r="E245">
        <v>3</v>
      </c>
      <c r="F245">
        <v>194.81</v>
      </c>
      <c r="G245">
        <f>dane_sprzedazy_sku__3[[#This Row],[Ilość wydana]]*dane_sprzedazy_sku__3[[#This Row],[Wartość jednostkowa]]</f>
        <v>584.43000000000006</v>
      </c>
    </row>
    <row r="246" spans="1:7">
      <c r="A246" t="s">
        <v>31</v>
      </c>
      <c r="B246" t="s">
        <v>32</v>
      </c>
      <c r="C246" t="s">
        <v>33</v>
      </c>
      <c r="D246" s="7">
        <v>45627</v>
      </c>
      <c r="E246">
        <v>5</v>
      </c>
      <c r="F246">
        <v>196.75</v>
      </c>
      <c r="G246">
        <f>dane_sprzedazy_sku__3[[#This Row],[Ilość wydana]]*dane_sprzedazy_sku__3[[#This Row],[Wartość jednostkowa]]</f>
        <v>983.75</v>
      </c>
    </row>
    <row r="247" spans="1:7">
      <c r="A247" t="s">
        <v>31</v>
      </c>
      <c r="B247" t="s">
        <v>32</v>
      </c>
      <c r="C247" t="s">
        <v>33</v>
      </c>
      <c r="D247" s="7">
        <v>45658</v>
      </c>
      <c r="E247">
        <v>4</v>
      </c>
      <c r="F247">
        <v>197.99</v>
      </c>
      <c r="G247">
        <f>dane_sprzedazy_sku__3[[#This Row],[Ilość wydana]]*dane_sprzedazy_sku__3[[#This Row],[Wartość jednostkowa]]</f>
        <v>791.96</v>
      </c>
    </row>
    <row r="248" spans="1:7">
      <c r="A248" t="s">
        <v>31</v>
      </c>
      <c r="B248" t="s">
        <v>32</v>
      </c>
      <c r="C248" t="s">
        <v>33</v>
      </c>
      <c r="D248" s="7">
        <v>45689</v>
      </c>
      <c r="E248">
        <v>0</v>
      </c>
      <c r="F248">
        <v>205.46</v>
      </c>
      <c r="G248">
        <f>dane_sprzedazy_sku__3[[#This Row],[Ilość wydana]]*dane_sprzedazy_sku__3[[#This Row],[Wartość jednostkowa]]</f>
        <v>0</v>
      </c>
    </row>
    <row r="249" spans="1:7">
      <c r="A249" t="s">
        <v>31</v>
      </c>
      <c r="B249" t="s">
        <v>32</v>
      </c>
      <c r="C249" t="s">
        <v>33</v>
      </c>
      <c r="D249" s="7">
        <v>45717</v>
      </c>
      <c r="E249">
        <v>3</v>
      </c>
      <c r="F249">
        <v>197.56</v>
      </c>
      <c r="G249">
        <f>dane_sprzedazy_sku__3[[#This Row],[Ilość wydana]]*dane_sprzedazy_sku__3[[#This Row],[Wartość jednostkowa]]</f>
        <v>592.68000000000006</v>
      </c>
    </row>
    <row r="250" spans="1:7">
      <c r="A250" t="s">
        <v>31</v>
      </c>
      <c r="B250" t="s">
        <v>32</v>
      </c>
      <c r="C250" t="s">
        <v>33</v>
      </c>
      <c r="D250" s="7">
        <v>45748</v>
      </c>
      <c r="E250">
        <v>2</v>
      </c>
      <c r="F250">
        <v>212.65</v>
      </c>
      <c r="G250">
        <f>dane_sprzedazy_sku__3[[#This Row],[Ilość wydana]]*dane_sprzedazy_sku__3[[#This Row],[Wartość jednostkowa]]</f>
        <v>425.3</v>
      </c>
    </row>
    <row r="251" spans="1:7">
      <c r="A251" t="s">
        <v>31</v>
      </c>
      <c r="B251" t="s">
        <v>32</v>
      </c>
      <c r="C251" t="s">
        <v>33</v>
      </c>
      <c r="D251" s="7">
        <v>45778</v>
      </c>
      <c r="E251">
        <v>0</v>
      </c>
      <c r="F251">
        <v>202.32</v>
      </c>
      <c r="G251">
        <f>dane_sprzedazy_sku__3[[#This Row],[Ilość wydana]]*dane_sprzedazy_sku__3[[#This Row],[Wartość jednostkowa]]</f>
        <v>0</v>
      </c>
    </row>
    <row r="252" spans="1:7">
      <c r="A252" t="s">
        <v>31</v>
      </c>
      <c r="B252" t="s">
        <v>32</v>
      </c>
      <c r="C252" t="s">
        <v>33</v>
      </c>
      <c r="D252" s="7">
        <v>45809</v>
      </c>
      <c r="E252">
        <v>0</v>
      </c>
      <c r="F252">
        <v>199.07</v>
      </c>
      <c r="G252">
        <f>dane_sprzedazy_sku__3[[#This Row],[Ilość wydana]]*dane_sprzedazy_sku__3[[#This Row],[Wartość jednostkowa]]</f>
        <v>0</v>
      </c>
    </row>
    <row r="253" spans="1:7">
      <c r="A253" t="s">
        <v>31</v>
      </c>
      <c r="B253" t="s">
        <v>32</v>
      </c>
      <c r="C253" t="s">
        <v>33</v>
      </c>
      <c r="D253" s="7">
        <v>45839</v>
      </c>
      <c r="E253">
        <v>0</v>
      </c>
      <c r="F253">
        <v>211.36</v>
      </c>
      <c r="G253">
        <f>dane_sprzedazy_sku__3[[#This Row],[Ilość wydana]]*dane_sprzedazy_sku__3[[#This Row],[Wartość jednostkowa]]</f>
        <v>0</v>
      </c>
    </row>
    <row r="254" spans="1:7">
      <c r="A254" t="s">
        <v>31</v>
      </c>
      <c r="B254" t="s">
        <v>32</v>
      </c>
      <c r="C254" t="s">
        <v>33</v>
      </c>
      <c r="D254" s="7">
        <v>45870</v>
      </c>
      <c r="E254">
        <v>3</v>
      </c>
      <c r="F254">
        <v>202.87</v>
      </c>
      <c r="G254">
        <f>dane_sprzedazy_sku__3[[#This Row],[Ilość wydana]]*dane_sprzedazy_sku__3[[#This Row],[Wartość jednostkowa]]</f>
        <v>608.61</v>
      </c>
    </row>
    <row r="255" spans="1:7">
      <c r="A255" t="s">
        <v>31</v>
      </c>
      <c r="B255" t="s">
        <v>32</v>
      </c>
      <c r="C255" t="s">
        <v>33</v>
      </c>
      <c r="D255" s="7">
        <v>45901</v>
      </c>
      <c r="E255">
        <v>0</v>
      </c>
      <c r="F255">
        <v>195.09</v>
      </c>
      <c r="G255">
        <f>dane_sprzedazy_sku__3[[#This Row],[Ilość wydana]]*dane_sprzedazy_sku__3[[#This Row],[Wartość jednostkowa]]</f>
        <v>0</v>
      </c>
    </row>
    <row r="256" spans="1:7">
      <c r="A256" t="s">
        <v>31</v>
      </c>
      <c r="B256" t="s">
        <v>32</v>
      </c>
      <c r="C256" t="s">
        <v>33</v>
      </c>
      <c r="D256" s="7">
        <v>45931</v>
      </c>
      <c r="E256">
        <v>0</v>
      </c>
      <c r="F256">
        <v>206.21</v>
      </c>
      <c r="G256">
        <f>dane_sprzedazy_sku__3[[#This Row],[Ilość wydana]]*dane_sprzedazy_sku__3[[#This Row],[Wartość jednostkowa]]</f>
        <v>0</v>
      </c>
    </row>
    <row r="257" spans="1:7">
      <c r="A257" t="s">
        <v>31</v>
      </c>
      <c r="B257" t="s">
        <v>32</v>
      </c>
      <c r="C257" t="s">
        <v>33</v>
      </c>
      <c r="D257" s="7">
        <v>45962</v>
      </c>
      <c r="E257">
        <v>0</v>
      </c>
      <c r="F257">
        <v>210.39</v>
      </c>
      <c r="G257">
        <f>dane_sprzedazy_sku__3[[#This Row],[Ilość wydana]]*dane_sprzedazy_sku__3[[#This Row],[Wartość jednostkowa]]</f>
        <v>0</v>
      </c>
    </row>
    <row r="258" spans="1:7">
      <c r="A258" t="s">
        <v>31</v>
      </c>
      <c r="B258" t="s">
        <v>32</v>
      </c>
      <c r="C258" t="s">
        <v>33</v>
      </c>
      <c r="D258" s="7">
        <v>45992</v>
      </c>
      <c r="E258">
        <v>3</v>
      </c>
      <c r="F258">
        <v>202.42</v>
      </c>
      <c r="G258">
        <f>dane_sprzedazy_sku__3[[#This Row],[Ilość wydana]]*dane_sprzedazy_sku__3[[#This Row],[Wartość jednostkowa]]</f>
        <v>607.26</v>
      </c>
    </row>
    <row r="259" spans="1:7">
      <c r="A259" t="s">
        <v>31</v>
      </c>
      <c r="B259" t="s">
        <v>32</v>
      </c>
      <c r="C259" t="s">
        <v>33</v>
      </c>
      <c r="D259" s="7">
        <v>46023</v>
      </c>
      <c r="E259">
        <v>3</v>
      </c>
      <c r="F259">
        <v>205.41</v>
      </c>
      <c r="G259">
        <f>dane_sprzedazy_sku__3[[#This Row],[Ilość wydana]]*dane_sprzedazy_sku__3[[#This Row],[Wartość jednostkowa]]</f>
        <v>616.23</v>
      </c>
    </row>
    <row r="260" spans="1:7">
      <c r="A260" t="s">
        <v>31</v>
      </c>
      <c r="B260" t="s">
        <v>32</v>
      </c>
      <c r="C260" t="s">
        <v>33</v>
      </c>
      <c r="D260" s="7">
        <v>46054</v>
      </c>
      <c r="E260">
        <v>0</v>
      </c>
      <c r="F260">
        <v>212.78</v>
      </c>
      <c r="G260">
        <f>dane_sprzedazy_sku__3[[#This Row],[Ilość wydana]]*dane_sprzedazy_sku__3[[#This Row],[Wartość jednostkowa]]</f>
        <v>0</v>
      </c>
    </row>
    <row r="261" spans="1:7">
      <c r="A261" t="s">
        <v>31</v>
      </c>
      <c r="B261" t="s">
        <v>32</v>
      </c>
      <c r="C261" t="s">
        <v>33</v>
      </c>
      <c r="D261" s="7">
        <v>46082</v>
      </c>
      <c r="E261">
        <v>1</v>
      </c>
      <c r="F261">
        <v>205.53</v>
      </c>
      <c r="G261">
        <f>dane_sprzedazy_sku__3[[#This Row],[Ilość wydana]]*dane_sprzedazy_sku__3[[#This Row],[Wartość jednostkowa]]</f>
        <v>205.53</v>
      </c>
    </row>
    <row r="262" spans="1:7">
      <c r="A262" t="s">
        <v>31</v>
      </c>
      <c r="B262" t="s">
        <v>32</v>
      </c>
      <c r="C262" t="s">
        <v>33</v>
      </c>
      <c r="D262" s="7">
        <v>46113</v>
      </c>
      <c r="E262">
        <v>2</v>
      </c>
      <c r="F262">
        <v>210.76</v>
      </c>
      <c r="G262">
        <f>dane_sprzedazy_sku__3[[#This Row],[Ilość wydana]]*dane_sprzedazy_sku__3[[#This Row],[Wartość jednostkowa]]</f>
        <v>421.52</v>
      </c>
    </row>
    <row r="263" spans="1:7">
      <c r="A263" t="s">
        <v>31</v>
      </c>
      <c r="B263" t="s">
        <v>32</v>
      </c>
      <c r="C263" t="s">
        <v>33</v>
      </c>
      <c r="D263" s="7">
        <v>46143</v>
      </c>
      <c r="E263">
        <v>0</v>
      </c>
      <c r="F263">
        <v>198.91</v>
      </c>
      <c r="G263">
        <f>dane_sprzedazy_sku__3[[#This Row],[Ilość wydana]]*dane_sprzedazy_sku__3[[#This Row],[Wartość jednostkowa]]</f>
        <v>0</v>
      </c>
    </row>
    <row r="264" spans="1:7">
      <c r="A264" t="s">
        <v>31</v>
      </c>
      <c r="B264" t="s">
        <v>32</v>
      </c>
      <c r="C264" t="s">
        <v>33</v>
      </c>
      <c r="D264" s="7">
        <v>46174</v>
      </c>
      <c r="E264">
        <v>2</v>
      </c>
      <c r="F264">
        <v>212.09</v>
      </c>
      <c r="G264">
        <f>dane_sprzedazy_sku__3[[#This Row],[Ilość wydana]]*dane_sprzedazy_sku__3[[#This Row],[Wartość jednostkowa]]</f>
        <v>424.18</v>
      </c>
    </row>
    <row r="265" spans="1:7">
      <c r="A265" t="s">
        <v>31</v>
      </c>
      <c r="B265" t="s">
        <v>32</v>
      </c>
      <c r="C265" t="s">
        <v>33</v>
      </c>
      <c r="D265" s="7">
        <v>46204</v>
      </c>
      <c r="E265">
        <v>0</v>
      </c>
      <c r="F265">
        <v>198.6</v>
      </c>
      <c r="G265">
        <f>dane_sprzedazy_sku__3[[#This Row],[Ilość wydana]]*dane_sprzedazy_sku__3[[#This Row],[Wartość jednostkowa]]</f>
        <v>0</v>
      </c>
    </row>
    <row r="266" spans="1:7">
      <c r="A266" t="s">
        <v>34</v>
      </c>
      <c r="B266" t="s">
        <v>35</v>
      </c>
      <c r="C266" t="s">
        <v>36</v>
      </c>
      <c r="D266" s="7">
        <v>45505</v>
      </c>
      <c r="E266">
        <v>7</v>
      </c>
      <c r="F266">
        <v>129.87</v>
      </c>
      <c r="G266">
        <f>dane_sprzedazy_sku__3[[#This Row],[Ilość wydana]]*dane_sprzedazy_sku__3[[#This Row],[Wartość jednostkowa]]</f>
        <v>909.09</v>
      </c>
    </row>
    <row r="267" spans="1:7">
      <c r="A267" t="s">
        <v>34</v>
      </c>
      <c r="B267" t="s">
        <v>35</v>
      </c>
      <c r="C267" t="s">
        <v>36</v>
      </c>
      <c r="D267" s="7">
        <v>45536</v>
      </c>
      <c r="E267">
        <v>9</v>
      </c>
      <c r="F267">
        <v>126.81</v>
      </c>
      <c r="G267">
        <f>dane_sprzedazy_sku__3[[#This Row],[Ilość wydana]]*dane_sprzedazy_sku__3[[#This Row],[Wartość jednostkowa]]</f>
        <v>1141.29</v>
      </c>
    </row>
    <row r="268" spans="1:7">
      <c r="A268" t="s">
        <v>34</v>
      </c>
      <c r="B268" t="s">
        <v>35</v>
      </c>
      <c r="C268" t="s">
        <v>36</v>
      </c>
      <c r="D268" s="7">
        <v>45566</v>
      </c>
      <c r="E268">
        <v>11</v>
      </c>
      <c r="F268">
        <v>126.71</v>
      </c>
      <c r="G268">
        <f>dane_sprzedazy_sku__3[[#This Row],[Ilość wydana]]*dane_sprzedazy_sku__3[[#This Row],[Wartość jednostkowa]]</f>
        <v>1393.81</v>
      </c>
    </row>
    <row r="269" spans="1:7">
      <c r="A269" t="s">
        <v>34</v>
      </c>
      <c r="B269" t="s">
        <v>35</v>
      </c>
      <c r="C269" t="s">
        <v>36</v>
      </c>
      <c r="D269" s="7">
        <v>45597</v>
      </c>
      <c r="E269">
        <v>11</v>
      </c>
      <c r="F269">
        <v>128.21</v>
      </c>
      <c r="G269">
        <f>dane_sprzedazy_sku__3[[#This Row],[Ilość wydana]]*dane_sprzedazy_sku__3[[#This Row],[Wartość jednostkowa]]</f>
        <v>1410.3100000000002</v>
      </c>
    </row>
    <row r="270" spans="1:7">
      <c r="A270" t="s">
        <v>34</v>
      </c>
      <c r="B270" t="s">
        <v>35</v>
      </c>
      <c r="C270" t="s">
        <v>36</v>
      </c>
      <c r="D270" s="7">
        <v>45627</v>
      </c>
      <c r="E270">
        <v>11</v>
      </c>
      <c r="F270">
        <v>125.43</v>
      </c>
      <c r="G270">
        <f>dane_sprzedazy_sku__3[[#This Row],[Ilość wydana]]*dane_sprzedazy_sku__3[[#This Row],[Wartość jednostkowa]]</f>
        <v>1379.73</v>
      </c>
    </row>
    <row r="271" spans="1:7">
      <c r="A271" t="s">
        <v>34</v>
      </c>
      <c r="B271" t="s">
        <v>35</v>
      </c>
      <c r="C271" t="s">
        <v>36</v>
      </c>
      <c r="D271" s="7">
        <v>45658</v>
      </c>
      <c r="E271">
        <v>11</v>
      </c>
      <c r="F271">
        <v>129.83000000000001</v>
      </c>
      <c r="G271">
        <f>dane_sprzedazy_sku__3[[#This Row],[Ilość wydana]]*dane_sprzedazy_sku__3[[#This Row],[Wartość jednostkowa]]</f>
        <v>1428.13</v>
      </c>
    </row>
    <row r="272" spans="1:7">
      <c r="A272" t="s">
        <v>34</v>
      </c>
      <c r="B272" t="s">
        <v>35</v>
      </c>
      <c r="C272" t="s">
        <v>36</v>
      </c>
      <c r="D272" s="7">
        <v>45689</v>
      </c>
      <c r="E272">
        <v>12</v>
      </c>
      <c r="F272">
        <v>128.1</v>
      </c>
      <c r="G272">
        <f>dane_sprzedazy_sku__3[[#This Row],[Ilość wydana]]*dane_sprzedazy_sku__3[[#This Row],[Wartość jednostkowa]]</f>
        <v>1537.1999999999998</v>
      </c>
    </row>
    <row r="273" spans="1:7">
      <c r="A273" t="s">
        <v>34</v>
      </c>
      <c r="B273" t="s">
        <v>35</v>
      </c>
      <c r="C273" t="s">
        <v>36</v>
      </c>
      <c r="D273" s="7">
        <v>45717</v>
      </c>
      <c r="E273">
        <v>14</v>
      </c>
      <c r="F273">
        <v>136.44</v>
      </c>
      <c r="G273">
        <f>dane_sprzedazy_sku__3[[#This Row],[Ilość wydana]]*dane_sprzedazy_sku__3[[#This Row],[Wartość jednostkowa]]</f>
        <v>1910.1599999999999</v>
      </c>
    </row>
    <row r="274" spans="1:7">
      <c r="A274" t="s">
        <v>34</v>
      </c>
      <c r="B274" t="s">
        <v>35</v>
      </c>
      <c r="C274" t="s">
        <v>36</v>
      </c>
      <c r="D274" s="7">
        <v>45748</v>
      </c>
      <c r="E274">
        <v>12</v>
      </c>
      <c r="F274">
        <v>127.84</v>
      </c>
      <c r="G274">
        <f>dane_sprzedazy_sku__3[[#This Row],[Ilość wydana]]*dane_sprzedazy_sku__3[[#This Row],[Wartość jednostkowa]]</f>
        <v>1534.08</v>
      </c>
    </row>
    <row r="275" spans="1:7">
      <c r="A275" t="s">
        <v>34</v>
      </c>
      <c r="B275" t="s">
        <v>35</v>
      </c>
      <c r="C275" t="s">
        <v>36</v>
      </c>
      <c r="D275" s="7">
        <v>45778</v>
      </c>
      <c r="E275">
        <v>12</v>
      </c>
      <c r="F275">
        <v>135.53</v>
      </c>
      <c r="G275">
        <f>dane_sprzedazy_sku__3[[#This Row],[Ilość wydana]]*dane_sprzedazy_sku__3[[#This Row],[Wartość jednostkowa]]</f>
        <v>1626.3600000000001</v>
      </c>
    </row>
    <row r="276" spans="1:7">
      <c r="A276" t="s">
        <v>34</v>
      </c>
      <c r="B276" t="s">
        <v>35</v>
      </c>
      <c r="C276" t="s">
        <v>36</v>
      </c>
      <c r="D276" s="7">
        <v>45809</v>
      </c>
      <c r="E276">
        <v>13</v>
      </c>
      <c r="F276">
        <v>126.74</v>
      </c>
      <c r="G276">
        <f>dane_sprzedazy_sku__3[[#This Row],[Ilość wydana]]*dane_sprzedazy_sku__3[[#This Row],[Wartość jednostkowa]]</f>
        <v>1647.62</v>
      </c>
    </row>
    <row r="277" spans="1:7">
      <c r="A277" t="s">
        <v>34</v>
      </c>
      <c r="B277" t="s">
        <v>35</v>
      </c>
      <c r="C277" t="s">
        <v>36</v>
      </c>
      <c r="D277" s="7">
        <v>45839</v>
      </c>
      <c r="E277">
        <v>12</v>
      </c>
      <c r="F277">
        <v>129.41999999999999</v>
      </c>
      <c r="G277">
        <f>dane_sprzedazy_sku__3[[#This Row],[Ilość wydana]]*dane_sprzedazy_sku__3[[#This Row],[Wartość jednostkowa]]</f>
        <v>1553.04</v>
      </c>
    </row>
    <row r="278" spans="1:7">
      <c r="A278" t="s">
        <v>34</v>
      </c>
      <c r="B278" t="s">
        <v>35</v>
      </c>
      <c r="C278" t="s">
        <v>36</v>
      </c>
      <c r="D278" s="7">
        <v>45870</v>
      </c>
      <c r="E278">
        <v>10</v>
      </c>
      <c r="F278">
        <v>137.72</v>
      </c>
      <c r="G278">
        <f>dane_sprzedazy_sku__3[[#This Row],[Ilość wydana]]*dane_sprzedazy_sku__3[[#This Row],[Wartość jednostkowa]]</f>
        <v>1377.2</v>
      </c>
    </row>
    <row r="279" spans="1:7">
      <c r="A279" t="s">
        <v>34</v>
      </c>
      <c r="B279" t="s">
        <v>35</v>
      </c>
      <c r="C279" t="s">
        <v>36</v>
      </c>
      <c r="D279" s="7">
        <v>45901</v>
      </c>
      <c r="E279">
        <v>12</v>
      </c>
      <c r="F279">
        <v>137.66</v>
      </c>
      <c r="G279">
        <f>dane_sprzedazy_sku__3[[#This Row],[Ilość wydana]]*dane_sprzedazy_sku__3[[#This Row],[Wartość jednostkowa]]</f>
        <v>1651.92</v>
      </c>
    </row>
    <row r="280" spans="1:7">
      <c r="A280" t="s">
        <v>34</v>
      </c>
      <c r="B280" t="s">
        <v>35</v>
      </c>
      <c r="C280" t="s">
        <v>36</v>
      </c>
      <c r="D280" s="7">
        <v>45931</v>
      </c>
      <c r="E280">
        <v>12</v>
      </c>
      <c r="F280">
        <v>128.49</v>
      </c>
      <c r="G280">
        <f>dane_sprzedazy_sku__3[[#This Row],[Ilość wydana]]*dane_sprzedazy_sku__3[[#This Row],[Wartość jednostkowa]]</f>
        <v>1541.88</v>
      </c>
    </row>
    <row r="281" spans="1:7">
      <c r="A281" t="s">
        <v>34</v>
      </c>
      <c r="B281" t="s">
        <v>35</v>
      </c>
      <c r="C281" t="s">
        <v>36</v>
      </c>
      <c r="D281" s="7">
        <v>45962</v>
      </c>
      <c r="E281">
        <v>14</v>
      </c>
      <c r="F281">
        <v>132.82</v>
      </c>
      <c r="G281">
        <f>dane_sprzedazy_sku__3[[#This Row],[Ilość wydana]]*dane_sprzedazy_sku__3[[#This Row],[Wartość jednostkowa]]</f>
        <v>1859.48</v>
      </c>
    </row>
    <row r="282" spans="1:7">
      <c r="A282" t="s">
        <v>34</v>
      </c>
      <c r="B282" t="s">
        <v>35</v>
      </c>
      <c r="C282" t="s">
        <v>36</v>
      </c>
      <c r="D282" s="7">
        <v>45992</v>
      </c>
      <c r="E282">
        <v>12</v>
      </c>
      <c r="F282">
        <v>132.09</v>
      </c>
      <c r="G282">
        <f>dane_sprzedazy_sku__3[[#This Row],[Ilość wydana]]*dane_sprzedazy_sku__3[[#This Row],[Wartość jednostkowa]]</f>
        <v>1585.08</v>
      </c>
    </row>
    <row r="283" spans="1:7">
      <c r="A283" t="s">
        <v>34</v>
      </c>
      <c r="B283" t="s">
        <v>35</v>
      </c>
      <c r="C283" t="s">
        <v>36</v>
      </c>
      <c r="D283" s="7">
        <v>46023</v>
      </c>
      <c r="E283">
        <v>12</v>
      </c>
      <c r="F283">
        <v>127.33</v>
      </c>
      <c r="G283">
        <f>dane_sprzedazy_sku__3[[#This Row],[Ilość wydana]]*dane_sprzedazy_sku__3[[#This Row],[Wartość jednostkowa]]</f>
        <v>1527.96</v>
      </c>
    </row>
    <row r="284" spans="1:7">
      <c r="A284" t="s">
        <v>34</v>
      </c>
      <c r="B284" t="s">
        <v>35</v>
      </c>
      <c r="C284" t="s">
        <v>36</v>
      </c>
      <c r="D284" s="7">
        <v>46054</v>
      </c>
      <c r="E284">
        <v>15</v>
      </c>
      <c r="F284">
        <v>131.99</v>
      </c>
      <c r="G284">
        <f>dane_sprzedazy_sku__3[[#This Row],[Ilość wydana]]*dane_sprzedazy_sku__3[[#This Row],[Wartość jednostkowa]]</f>
        <v>1979.8500000000001</v>
      </c>
    </row>
    <row r="285" spans="1:7">
      <c r="A285" t="s">
        <v>34</v>
      </c>
      <c r="B285" t="s">
        <v>35</v>
      </c>
      <c r="C285" t="s">
        <v>36</v>
      </c>
      <c r="D285" s="7">
        <v>46082</v>
      </c>
      <c r="E285">
        <v>15</v>
      </c>
      <c r="F285">
        <v>124.9</v>
      </c>
      <c r="G285">
        <f>dane_sprzedazy_sku__3[[#This Row],[Ilość wydana]]*dane_sprzedazy_sku__3[[#This Row],[Wartość jednostkowa]]</f>
        <v>1873.5</v>
      </c>
    </row>
    <row r="286" spans="1:7">
      <c r="A286" t="s">
        <v>34</v>
      </c>
      <c r="B286" t="s">
        <v>35</v>
      </c>
      <c r="C286" t="s">
        <v>36</v>
      </c>
      <c r="D286" s="7">
        <v>46113</v>
      </c>
      <c r="E286">
        <v>13</v>
      </c>
      <c r="F286">
        <v>128.01</v>
      </c>
      <c r="G286">
        <f>dane_sprzedazy_sku__3[[#This Row],[Ilość wydana]]*dane_sprzedazy_sku__3[[#This Row],[Wartość jednostkowa]]</f>
        <v>1664.1299999999999</v>
      </c>
    </row>
    <row r="287" spans="1:7">
      <c r="A287" t="s">
        <v>34</v>
      </c>
      <c r="B287" t="s">
        <v>35</v>
      </c>
      <c r="C287" t="s">
        <v>36</v>
      </c>
      <c r="D287" s="7">
        <v>46143</v>
      </c>
      <c r="E287">
        <v>13</v>
      </c>
      <c r="F287">
        <v>126.04</v>
      </c>
      <c r="G287">
        <f>dane_sprzedazy_sku__3[[#This Row],[Ilość wydana]]*dane_sprzedazy_sku__3[[#This Row],[Wartość jednostkowa]]</f>
        <v>1638.52</v>
      </c>
    </row>
    <row r="288" spans="1:7">
      <c r="A288" t="s">
        <v>34</v>
      </c>
      <c r="B288" t="s">
        <v>35</v>
      </c>
      <c r="C288" t="s">
        <v>36</v>
      </c>
      <c r="D288" s="7">
        <v>46174</v>
      </c>
      <c r="E288">
        <v>14</v>
      </c>
      <c r="F288">
        <v>133.57</v>
      </c>
      <c r="G288">
        <f>dane_sprzedazy_sku__3[[#This Row],[Ilość wydana]]*dane_sprzedazy_sku__3[[#This Row],[Wartość jednostkowa]]</f>
        <v>1869.98</v>
      </c>
    </row>
    <row r="289" spans="1:7">
      <c r="A289" t="s">
        <v>34</v>
      </c>
      <c r="B289" t="s">
        <v>35</v>
      </c>
      <c r="C289" t="s">
        <v>36</v>
      </c>
      <c r="D289" s="7">
        <v>46204</v>
      </c>
      <c r="E289">
        <v>13</v>
      </c>
      <c r="F289">
        <v>132.6</v>
      </c>
      <c r="G289">
        <f>dane_sprzedazy_sku__3[[#This Row],[Ilość wydana]]*dane_sprzedazy_sku__3[[#This Row],[Wartość jednostkowa]]</f>
        <v>1723.8</v>
      </c>
    </row>
    <row r="290" spans="1:7">
      <c r="A290" t="s">
        <v>37</v>
      </c>
      <c r="B290" t="s">
        <v>38</v>
      </c>
      <c r="C290" t="s">
        <v>39</v>
      </c>
      <c r="D290" s="7">
        <v>45505</v>
      </c>
      <c r="E290">
        <v>7</v>
      </c>
      <c r="F290">
        <v>308.3</v>
      </c>
      <c r="G290">
        <f>dane_sprzedazy_sku__3[[#This Row],[Ilość wydana]]*dane_sprzedazy_sku__3[[#This Row],[Wartość jednostkowa]]</f>
        <v>2158.1</v>
      </c>
    </row>
    <row r="291" spans="1:7">
      <c r="A291" t="s">
        <v>37</v>
      </c>
      <c r="B291" t="s">
        <v>38</v>
      </c>
      <c r="C291" t="s">
        <v>39</v>
      </c>
      <c r="D291" s="7">
        <v>45536</v>
      </c>
      <c r="E291">
        <v>7</v>
      </c>
      <c r="F291">
        <v>306.74</v>
      </c>
      <c r="G291">
        <f>dane_sprzedazy_sku__3[[#This Row],[Ilość wydana]]*dane_sprzedazy_sku__3[[#This Row],[Wartość jednostkowa]]</f>
        <v>2147.1800000000003</v>
      </c>
    </row>
    <row r="292" spans="1:7">
      <c r="A292" t="s">
        <v>37</v>
      </c>
      <c r="B292" t="s">
        <v>38</v>
      </c>
      <c r="C292" t="s">
        <v>39</v>
      </c>
      <c r="D292" s="7">
        <v>45566</v>
      </c>
      <c r="E292">
        <v>6</v>
      </c>
      <c r="F292">
        <v>323.16000000000003</v>
      </c>
      <c r="G292">
        <f>dane_sprzedazy_sku__3[[#This Row],[Ilość wydana]]*dane_sprzedazy_sku__3[[#This Row],[Wartość jednostkowa]]</f>
        <v>1938.96</v>
      </c>
    </row>
    <row r="293" spans="1:7">
      <c r="A293" t="s">
        <v>37</v>
      </c>
      <c r="B293" t="s">
        <v>38</v>
      </c>
      <c r="C293" t="s">
        <v>39</v>
      </c>
      <c r="D293" s="7">
        <v>45597</v>
      </c>
      <c r="E293">
        <v>7</v>
      </c>
      <c r="F293">
        <v>301.49</v>
      </c>
      <c r="G293">
        <f>dane_sprzedazy_sku__3[[#This Row],[Ilość wydana]]*dane_sprzedazy_sku__3[[#This Row],[Wartość jednostkowa]]</f>
        <v>2110.4300000000003</v>
      </c>
    </row>
    <row r="294" spans="1:7">
      <c r="A294" t="s">
        <v>37</v>
      </c>
      <c r="B294" t="s">
        <v>38</v>
      </c>
      <c r="C294" t="s">
        <v>39</v>
      </c>
      <c r="D294" s="7">
        <v>45627</v>
      </c>
      <c r="E294">
        <v>7</v>
      </c>
      <c r="F294">
        <v>301.02</v>
      </c>
      <c r="G294">
        <f>dane_sprzedazy_sku__3[[#This Row],[Ilość wydana]]*dane_sprzedazy_sku__3[[#This Row],[Wartość jednostkowa]]</f>
        <v>2107.14</v>
      </c>
    </row>
    <row r="295" spans="1:7">
      <c r="A295" t="s">
        <v>37</v>
      </c>
      <c r="B295" t="s">
        <v>38</v>
      </c>
      <c r="C295" t="s">
        <v>39</v>
      </c>
      <c r="D295" s="7">
        <v>45658</v>
      </c>
      <c r="E295">
        <v>7</v>
      </c>
      <c r="F295">
        <v>310.37</v>
      </c>
      <c r="G295">
        <f>dane_sprzedazy_sku__3[[#This Row],[Ilość wydana]]*dane_sprzedazy_sku__3[[#This Row],[Wartość jednostkowa]]</f>
        <v>2172.59</v>
      </c>
    </row>
    <row r="296" spans="1:7">
      <c r="A296" t="s">
        <v>37</v>
      </c>
      <c r="B296" t="s">
        <v>38</v>
      </c>
      <c r="C296" t="s">
        <v>39</v>
      </c>
      <c r="D296" s="7">
        <v>45689</v>
      </c>
      <c r="E296">
        <v>8</v>
      </c>
      <c r="F296">
        <v>314.27999999999997</v>
      </c>
      <c r="G296">
        <f>dane_sprzedazy_sku__3[[#This Row],[Ilość wydana]]*dane_sprzedazy_sku__3[[#This Row],[Wartość jednostkowa]]</f>
        <v>2514.2399999999998</v>
      </c>
    </row>
    <row r="297" spans="1:7">
      <c r="A297" t="s">
        <v>37</v>
      </c>
      <c r="B297" t="s">
        <v>38</v>
      </c>
      <c r="C297" t="s">
        <v>39</v>
      </c>
      <c r="D297" s="7">
        <v>45717</v>
      </c>
      <c r="E297">
        <v>8</v>
      </c>
      <c r="F297">
        <v>302.17</v>
      </c>
      <c r="G297">
        <f>dane_sprzedazy_sku__3[[#This Row],[Ilość wydana]]*dane_sprzedazy_sku__3[[#This Row],[Wartość jednostkowa]]</f>
        <v>2417.36</v>
      </c>
    </row>
    <row r="298" spans="1:7">
      <c r="A298" t="s">
        <v>37</v>
      </c>
      <c r="B298" t="s">
        <v>38</v>
      </c>
      <c r="C298" t="s">
        <v>39</v>
      </c>
      <c r="D298" s="7">
        <v>45748</v>
      </c>
      <c r="E298">
        <v>7</v>
      </c>
      <c r="F298">
        <v>305.11</v>
      </c>
      <c r="G298">
        <f>dane_sprzedazy_sku__3[[#This Row],[Ilość wydana]]*dane_sprzedazy_sku__3[[#This Row],[Wartość jednostkowa]]</f>
        <v>2135.77</v>
      </c>
    </row>
    <row r="299" spans="1:7">
      <c r="A299" t="s">
        <v>37</v>
      </c>
      <c r="B299" t="s">
        <v>38</v>
      </c>
      <c r="C299" t="s">
        <v>39</v>
      </c>
      <c r="D299" s="7">
        <v>45778</v>
      </c>
      <c r="E299">
        <v>9</v>
      </c>
      <c r="F299">
        <v>320.54000000000002</v>
      </c>
      <c r="G299">
        <f>dane_sprzedazy_sku__3[[#This Row],[Ilość wydana]]*dane_sprzedazy_sku__3[[#This Row],[Wartość jednostkowa]]</f>
        <v>2884.86</v>
      </c>
    </row>
    <row r="300" spans="1:7">
      <c r="A300" t="s">
        <v>37</v>
      </c>
      <c r="B300" t="s">
        <v>38</v>
      </c>
      <c r="C300" t="s">
        <v>39</v>
      </c>
      <c r="D300" s="7">
        <v>45809</v>
      </c>
      <c r="E300">
        <v>7</v>
      </c>
      <c r="F300">
        <v>315.38</v>
      </c>
      <c r="G300">
        <f>dane_sprzedazy_sku__3[[#This Row],[Ilość wydana]]*dane_sprzedazy_sku__3[[#This Row],[Wartość jednostkowa]]</f>
        <v>2207.66</v>
      </c>
    </row>
    <row r="301" spans="1:7">
      <c r="A301" t="s">
        <v>37</v>
      </c>
      <c r="B301" t="s">
        <v>38</v>
      </c>
      <c r="C301" t="s">
        <v>39</v>
      </c>
      <c r="D301" s="7">
        <v>45839</v>
      </c>
      <c r="E301">
        <v>7</v>
      </c>
      <c r="F301">
        <v>302.44</v>
      </c>
      <c r="G301">
        <f>dane_sprzedazy_sku__3[[#This Row],[Ilość wydana]]*dane_sprzedazy_sku__3[[#This Row],[Wartość jednostkowa]]</f>
        <v>2117.08</v>
      </c>
    </row>
    <row r="302" spans="1:7">
      <c r="A302" t="s">
        <v>37</v>
      </c>
      <c r="B302" t="s">
        <v>38</v>
      </c>
      <c r="C302" t="s">
        <v>39</v>
      </c>
      <c r="D302" s="7">
        <v>45870</v>
      </c>
      <c r="E302">
        <v>5</v>
      </c>
      <c r="F302">
        <v>312.42</v>
      </c>
      <c r="G302">
        <f>dane_sprzedazy_sku__3[[#This Row],[Ilość wydana]]*dane_sprzedazy_sku__3[[#This Row],[Wartość jednostkowa]]</f>
        <v>1562.1000000000001</v>
      </c>
    </row>
    <row r="303" spans="1:7">
      <c r="A303" t="s">
        <v>37</v>
      </c>
      <c r="B303" t="s">
        <v>38</v>
      </c>
      <c r="C303" t="s">
        <v>39</v>
      </c>
      <c r="D303" s="7">
        <v>45901</v>
      </c>
      <c r="E303">
        <v>7</v>
      </c>
      <c r="F303">
        <v>322.14</v>
      </c>
      <c r="G303">
        <f>dane_sprzedazy_sku__3[[#This Row],[Ilość wydana]]*dane_sprzedazy_sku__3[[#This Row],[Wartość jednostkowa]]</f>
        <v>2254.98</v>
      </c>
    </row>
    <row r="304" spans="1:7">
      <c r="A304" t="s">
        <v>37</v>
      </c>
      <c r="B304" t="s">
        <v>38</v>
      </c>
      <c r="C304" t="s">
        <v>39</v>
      </c>
      <c r="D304" s="7">
        <v>45931</v>
      </c>
      <c r="E304">
        <v>6</v>
      </c>
      <c r="F304">
        <v>327.99</v>
      </c>
      <c r="G304">
        <f>dane_sprzedazy_sku__3[[#This Row],[Ilość wydana]]*dane_sprzedazy_sku__3[[#This Row],[Wartość jednostkowa]]</f>
        <v>1967.94</v>
      </c>
    </row>
    <row r="305" spans="1:7">
      <c r="A305" t="s">
        <v>37</v>
      </c>
      <c r="B305" t="s">
        <v>38</v>
      </c>
      <c r="C305" t="s">
        <v>39</v>
      </c>
      <c r="D305" s="7">
        <v>45962</v>
      </c>
      <c r="E305">
        <v>5</v>
      </c>
      <c r="F305">
        <v>320.93</v>
      </c>
      <c r="G305">
        <f>dane_sprzedazy_sku__3[[#This Row],[Ilość wydana]]*dane_sprzedazy_sku__3[[#This Row],[Wartość jednostkowa]]</f>
        <v>1604.65</v>
      </c>
    </row>
    <row r="306" spans="1:7">
      <c r="A306" t="s">
        <v>37</v>
      </c>
      <c r="B306" t="s">
        <v>38</v>
      </c>
      <c r="C306" t="s">
        <v>39</v>
      </c>
      <c r="D306" s="7">
        <v>45992</v>
      </c>
      <c r="E306">
        <v>7</v>
      </c>
      <c r="F306">
        <v>299.64</v>
      </c>
      <c r="G306">
        <f>dane_sprzedazy_sku__3[[#This Row],[Ilość wydana]]*dane_sprzedazy_sku__3[[#This Row],[Wartość jednostkowa]]</f>
        <v>2097.48</v>
      </c>
    </row>
    <row r="307" spans="1:7">
      <c r="A307" t="s">
        <v>37</v>
      </c>
      <c r="B307" t="s">
        <v>38</v>
      </c>
      <c r="C307" t="s">
        <v>39</v>
      </c>
      <c r="D307" s="7">
        <v>46023</v>
      </c>
      <c r="E307">
        <v>7</v>
      </c>
      <c r="F307">
        <v>306.47000000000003</v>
      </c>
      <c r="G307">
        <f>dane_sprzedazy_sku__3[[#This Row],[Ilość wydana]]*dane_sprzedazy_sku__3[[#This Row],[Wartość jednostkowa]]</f>
        <v>2145.29</v>
      </c>
    </row>
    <row r="308" spans="1:7">
      <c r="A308" t="s">
        <v>37</v>
      </c>
      <c r="B308" t="s">
        <v>38</v>
      </c>
      <c r="C308" t="s">
        <v>39</v>
      </c>
      <c r="D308" s="7">
        <v>46054</v>
      </c>
      <c r="E308">
        <v>8</v>
      </c>
      <c r="F308">
        <v>300.11</v>
      </c>
      <c r="G308">
        <f>dane_sprzedazy_sku__3[[#This Row],[Ilość wydana]]*dane_sprzedazy_sku__3[[#This Row],[Wartość jednostkowa]]</f>
        <v>2400.88</v>
      </c>
    </row>
    <row r="309" spans="1:7">
      <c r="A309" t="s">
        <v>37</v>
      </c>
      <c r="B309" t="s">
        <v>38</v>
      </c>
      <c r="C309" t="s">
        <v>39</v>
      </c>
      <c r="D309" s="7">
        <v>46082</v>
      </c>
      <c r="E309">
        <v>9</v>
      </c>
      <c r="F309">
        <v>309.8</v>
      </c>
      <c r="G309">
        <f>dane_sprzedazy_sku__3[[#This Row],[Ilość wydana]]*dane_sprzedazy_sku__3[[#This Row],[Wartość jednostkowa]]</f>
        <v>2788.2000000000003</v>
      </c>
    </row>
    <row r="310" spans="1:7">
      <c r="A310" t="s">
        <v>37</v>
      </c>
      <c r="B310" t="s">
        <v>38</v>
      </c>
      <c r="C310" t="s">
        <v>39</v>
      </c>
      <c r="D310" s="7">
        <v>46113</v>
      </c>
      <c r="E310">
        <v>8</v>
      </c>
      <c r="F310">
        <v>303.85000000000002</v>
      </c>
      <c r="G310">
        <f>dane_sprzedazy_sku__3[[#This Row],[Ilość wydana]]*dane_sprzedazy_sku__3[[#This Row],[Wartość jednostkowa]]</f>
        <v>2430.8000000000002</v>
      </c>
    </row>
    <row r="311" spans="1:7">
      <c r="A311" t="s">
        <v>37</v>
      </c>
      <c r="B311" t="s">
        <v>38</v>
      </c>
      <c r="C311" t="s">
        <v>39</v>
      </c>
      <c r="D311" s="7">
        <v>46143</v>
      </c>
      <c r="E311">
        <v>9</v>
      </c>
      <c r="F311">
        <v>325.83</v>
      </c>
      <c r="G311">
        <f>dane_sprzedazy_sku__3[[#This Row],[Ilość wydana]]*dane_sprzedazy_sku__3[[#This Row],[Wartość jednostkowa]]</f>
        <v>2932.47</v>
      </c>
    </row>
    <row r="312" spans="1:7">
      <c r="A312" t="s">
        <v>37</v>
      </c>
      <c r="B312" t="s">
        <v>38</v>
      </c>
      <c r="C312" t="s">
        <v>39</v>
      </c>
      <c r="D312" s="7">
        <v>46174</v>
      </c>
      <c r="E312">
        <v>7</v>
      </c>
      <c r="F312">
        <v>312.27999999999997</v>
      </c>
      <c r="G312">
        <f>dane_sprzedazy_sku__3[[#This Row],[Ilość wydana]]*dane_sprzedazy_sku__3[[#This Row],[Wartość jednostkowa]]</f>
        <v>2185.96</v>
      </c>
    </row>
    <row r="313" spans="1:7">
      <c r="A313" t="s">
        <v>37</v>
      </c>
      <c r="B313" t="s">
        <v>38</v>
      </c>
      <c r="C313" t="s">
        <v>39</v>
      </c>
      <c r="D313" s="7">
        <v>46204</v>
      </c>
      <c r="E313">
        <v>7</v>
      </c>
      <c r="F313">
        <v>324.19</v>
      </c>
      <c r="G313">
        <f>dane_sprzedazy_sku__3[[#This Row],[Ilość wydana]]*dane_sprzedazy_sku__3[[#This Row],[Wartość jednostkowa]]</f>
        <v>2269.33</v>
      </c>
    </row>
    <row r="314" spans="1:7">
      <c r="A314" t="s">
        <v>40</v>
      </c>
      <c r="B314" t="s">
        <v>41</v>
      </c>
      <c r="C314" t="s">
        <v>42</v>
      </c>
      <c r="D314" s="7">
        <v>45505</v>
      </c>
      <c r="E314">
        <v>1</v>
      </c>
      <c r="F314">
        <v>64.59</v>
      </c>
      <c r="G314">
        <f>dane_sprzedazy_sku__3[[#This Row],[Ilość wydana]]*dane_sprzedazy_sku__3[[#This Row],[Wartość jednostkowa]]</f>
        <v>64.59</v>
      </c>
    </row>
    <row r="315" spans="1:7">
      <c r="A315" t="s">
        <v>40</v>
      </c>
      <c r="B315" t="s">
        <v>41</v>
      </c>
      <c r="C315" t="s">
        <v>42</v>
      </c>
      <c r="D315" s="7">
        <v>45536</v>
      </c>
      <c r="E315">
        <v>2</v>
      </c>
      <c r="F315">
        <v>70.28</v>
      </c>
      <c r="G315">
        <f>dane_sprzedazy_sku__3[[#This Row],[Ilość wydana]]*dane_sprzedazy_sku__3[[#This Row],[Wartość jednostkowa]]</f>
        <v>140.56</v>
      </c>
    </row>
    <row r="316" spans="1:7">
      <c r="A316" t="s">
        <v>40</v>
      </c>
      <c r="B316" t="s">
        <v>41</v>
      </c>
      <c r="C316" t="s">
        <v>42</v>
      </c>
      <c r="D316" s="7">
        <v>45566</v>
      </c>
      <c r="E316">
        <v>2</v>
      </c>
      <c r="F316">
        <v>65.08</v>
      </c>
      <c r="G316">
        <f>dane_sprzedazy_sku__3[[#This Row],[Ilość wydana]]*dane_sprzedazy_sku__3[[#This Row],[Wartość jednostkowa]]</f>
        <v>130.16</v>
      </c>
    </row>
    <row r="317" spans="1:7">
      <c r="A317" t="s">
        <v>40</v>
      </c>
      <c r="B317" t="s">
        <v>41</v>
      </c>
      <c r="C317" t="s">
        <v>42</v>
      </c>
      <c r="D317" s="7">
        <v>45597</v>
      </c>
      <c r="E317">
        <v>4</v>
      </c>
      <c r="F317">
        <v>67.09</v>
      </c>
      <c r="G317">
        <f>dane_sprzedazy_sku__3[[#This Row],[Ilość wydana]]*dane_sprzedazy_sku__3[[#This Row],[Wartość jednostkowa]]</f>
        <v>268.36</v>
      </c>
    </row>
    <row r="318" spans="1:7">
      <c r="A318" t="s">
        <v>40</v>
      </c>
      <c r="B318" t="s">
        <v>41</v>
      </c>
      <c r="C318" t="s">
        <v>42</v>
      </c>
      <c r="D318" s="7">
        <v>45627</v>
      </c>
      <c r="E318">
        <v>4</v>
      </c>
      <c r="F318">
        <v>65.150000000000006</v>
      </c>
      <c r="G318">
        <f>dane_sprzedazy_sku__3[[#This Row],[Ilość wydana]]*dane_sprzedazy_sku__3[[#This Row],[Wartość jednostkowa]]</f>
        <v>260.60000000000002</v>
      </c>
    </row>
    <row r="319" spans="1:7">
      <c r="A319" t="s">
        <v>40</v>
      </c>
      <c r="B319" t="s">
        <v>41</v>
      </c>
      <c r="C319" t="s">
        <v>42</v>
      </c>
      <c r="D319" s="7">
        <v>45658</v>
      </c>
      <c r="E319">
        <v>8</v>
      </c>
      <c r="F319">
        <v>65.16</v>
      </c>
      <c r="G319">
        <f>dane_sprzedazy_sku__3[[#This Row],[Ilość wydana]]*dane_sprzedazy_sku__3[[#This Row],[Wartość jednostkowa]]</f>
        <v>521.28</v>
      </c>
    </row>
    <row r="320" spans="1:7">
      <c r="A320" t="s">
        <v>40</v>
      </c>
      <c r="B320" t="s">
        <v>41</v>
      </c>
      <c r="C320" t="s">
        <v>42</v>
      </c>
      <c r="D320" s="7">
        <v>45689</v>
      </c>
      <c r="E320">
        <v>9</v>
      </c>
      <c r="F320">
        <v>71.260000000000005</v>
      </c>
      <c r="G320">
        <f>dane_sprzedazy_sku__3[[#This Row],[Ilość wydana]]*dane_sprzedazy_sku__3[[#This Row],[Wartość jednostkowa]]</f>
        <v>641.34</v>
      </c>
    </row>
    <row r="321" spans="1:7">
      <c r="A321" t="s">
        <v>40</v>
      </c>
      <c r="B321" t="s">
        <v>41</v>
      </c>
      <c r="C321" t="s">
        <v>42</v>
      </c>
      <c r="D321" s="7">
        <v>45717</v>
      </c>
      <c r="E321">
        <v>3</v>
      </c>
      <c r="F321">
        <v>70.02</v>
      </c>
      <c r="G321">
        <f>dane_sprzedazy_sku__3[[#This Row],[Ilość wydana]]*dane_sprzedazy_sku__3[[#This Row],[Wartość jednostkowa]]</f>
        <v>210.06</v>
      </c>
    </row>
    <row r="322" spans="1:7">
      <c r="A322" t="s">
        <v>40</v>
      </c>
      <c r="B322" t="s">
        <v>41</v>
      </c>
      <c r="C322" t="s">
        <v>42</v>
      </c>
      <c r="D322" s="7">
        <v>45748</v>
      </c>
      <c r="E322">
        <v>5</v>
      </c>
      <c r="F322">
        <v>69.069999999999993</v>
      </c>
      <c r="G322">
        <f>dane_sprzedazy_sku__3[[#This Row],[Ilość wydana]]*dane_sprzedazy_sku__3[[#This Row],[Wartość jednostkowa]]</f>
        <v>345.34999999999997</v>
      </c>
    </row>
    <row r="323" spans="1:7">
      <c r="A323" t="s">
        <v>40</v>
      </c>
      <c r="B323" t="s">
        <v>41</v>
      </c>
      <c r="C323" t="s">
        <v>42</v>
      </c>
      <c r="D323" s="7">
        <v>45778</v>
      </c>
      <c r="E323">
        <v>4</v>
      </c>
      <c r="F323">
        <v>66.650000000000006</v>
      </c>
      <c r="G323">
        <f>dane_sprzedazy_sku__3[[#This Row],[Ilość wydana]]*dane_sprzedazy_sku__3[[#This Row],[Wartość jednostkowa]]</f>
        <v>266.60000000000002</v>
      </c>
    </row>
    <row r="324" spans="1:7">
      <c r="A324" t="s">
        <v>40</v>
      </c>
      <c r="B324" t="s">
        <v>41</v>
      </c>
      <c r="C324" t="s">
        <v>42</v>
      </c>
      <c r="D324" s="7">
        <v>45809</v>
      </c>
      <c r="E324">
        <v>3</v>
      </c>
      <c r="F324">
        <v>68.430000000000007</v>
      </c>
      <c r="G324">
        <f>dane_sprzedazy_sku__3[[#This Row],[Ilość wydana]]*dane_sprzedazy_sku__3[[#This Row],[Wartość jednostkowa]]</f>
        <v>205.29000000000002</v>
      </c>
    </row>
    <row r="325" spans="1:7">
      <c r="A325" t="s">
        <v>40</v>
      </c>
      <c r="B325" t="s">
        <v>41</v>
      </c>
      <c r="C325" t="s">
        <v>42</v>
      </c>
      <c r="D325" s="7">
        <v>45839</v>
      </c>
      <c r="E325">
        <v>2</v>
      </c>
      <c r="F325">
        <v>69.260000000000005</v>
      </c>
      <c r="G325">
        <f>dane_sprzedazy_sku__3[[#This Row],[Ilość wydana]]*dane_sprzedazy_sku__3[[#This Row],[Wartość jednostkowa]]</f>
        <v>138.52000000000001</v>
      </c>
    </row>
    <row r="326" spans="1:7">
      <c r="A326" t="s">
        <v>40</v>
      </c>
      <c r="B326" t="s">
        <v>41</v>
      </c>
      <c r="C326" t="s">
        <v>42</v>
      </c>
      <c r="D326" s="7">
        <v>45870</v>
      </c>
      <c r="E326">
        <v>2</v>
      </c>
      <c r="F326">
        <v>69.459999999999994</v>
      </c>
      <c r="G326">
        <f>dane_sprzedazy_sku__3[[#This Row],[Ilość wydana]]*dane_sprzedazy_sku__3[[#This Row],[Wartość jednostkowa]]</f>
        <v>138.91999999999999</v>
      </c>
    </row>
    <row r="327" spans="1:7">
      <c r="A327" t="s">
        <v>40</v>
      </c>
      <c r="B327" t="s">
        <v>41</v>
      </c>
      <c r="C327" t="s">
        <v>42</v>
      </c>
      <c r="D327" s="7">
        <v>45901</v>
      </c>
      <c r="E327">
        <v>2</v>
      </c>
      <c r="F327">
        <v>65.77</v>
      </c>
      <c r="G327">
        <f>dane_sprzedazy_sku__3[[#This Row],[Ilość wydana]]*dane_sprzedazy_sku__3[[#This Row],[Wartość jednostkowa]]</f>
        <v>131.54</v>
      </c>
    </row>
    <row r="328" spans="1:7">
      <c r="A328" t="s">
        <v>40</v>
      </c>
      <c r="B328" t="s">
        <v>41</v>
      </c>
      <c r="C328" t="s">
        <v>42</v>
      </c>
      <c r="D328" s="7">
        <v>45931</v>
      </c>
      <c r="E328">
        <v>4</v>
      </c>
      <c r="F328">
        <v>65.84</v>
      </c>
      <c r="G328">
        <f>dane_sprzedazy_sku__3[[#This Row],[Ilość wydana]]*dane_sprzedazy_sku__3[[#This Row],[Wartość jednostkowa]]</f>
        <v>263.36</v>
      </c>
    </row>
    <row r="329" spans="1:7">
      <c r="A329" t="s">
        <v>40</v>
      </c>
      <c r="B329" t="s">
        <v>41</v>
      </c>
      <c r="C329" t="s">
        <v>42</v>
      </c>
      <c r="D329" s="7">
        <v>45962</v>
      </c>
      <c r="E329">
        <v>3</v>
      </c>
      <c r="F329">
        <v>71.05</v>
      </c>
      <c r="G329">
        <f>dane_sprzedazy_sku__3[[#This Row],[Ilość wydana]]*dane_sprzedazy_sku__3[[#This Row],[Wartość jednostkowa]]</f>
        <v>213.14999999999998</v>
      </c>
    </row>
    <row r="330" spans="1:7">
      <c r="A330" t="s">
        <v>40</v>
      </c>
      <c r="B330" t="s">
        <v>41</v>
      </c>
      <c r="C330" t="s">
        <v>42</v>
      </c>
      <c r="D330" s="7">
        <v>45992</v>
      </c>
      <c r="E330">
        <v>6</v>
      </c>
      <c r="F330">
        <v>68.180000000000007</v>
      </c>
      <c r="G330">
        <f>dane_sprzedazy_sku__3[[#This Row],[Ilość wydana]]*dane_sprzedazy_sku__3[[#This Row],[Wartość jednostkowa]]</f>
        <v>409.08000000000004</v>
      </c>
    </row>
    <row r="331" spans="1:7">
      <c r="A331" t="s">
        <v>40</v>
      </c>
      <c r="B331" t="s">
        <v>41</v>
      </c>
      <c r="C331" t="s">
        <v>42</v>
      </c>
      <c r="D331" s="7">
        <v>46023</v>
      </c>
      <c r="E331">
        <v>6</v>
      </c>
      <c r="F331">
        <v>64.89</v>
      </c>
      <c r="G331">
        <f>dane_sprzedazy_sku__3[[#This Row],[Ilość wydana]]*dane_sprzedazy_sku__3[[#This Row],[Wartość jednostkowa]]</f>
        <v>389.34000000000003</v>
      </c>
    </row>
    <row r="332" spans="1:7">
      <c r="A332" t="s">
        <v>40</v>
      </c>
      <c r="B332" t="s">
        <v>41</v>
      </c>
      <c r="C332" t="s">
        <v>42</v>
      </c>
      <c r="D332" s="7">
        <v>46054</v>
      </c>
      <c r="E332">
        <v>8</v>
      </c>
      <c r="F332">
        <v>66.09</v>
      </c>
      <c r="G332">
        <f>dane_sprzedazy_sku__3[[#This Row],[Ilość wydana]]*dane_sprzedazy_sku__3[[#This Row],[Wartość jednostkowa]]</f>
        <v>528.72</v>
      </c>
    </row>
    <row r="333" spans="1:7">
      <c r="A333" t="s">
        <v>40</v>
      </c>
      <c r="B333" t="s">
        <v>41</v>
      </c>
      <c r="C333" t="s">
        <v>42</v>
      </c>
      <c r="D333" s="7">
        <v>46082</v>
      </c>
      <c r="E333">
        <v>6</v>
      </c>
      <c r="F333">
        <v>70.069999999999993</v>
      </c>
      <c r="G333">
        <f>dane_sprzedazy_sku__3[[#This Row],[Ilość wydana]]*dane_sprzedazy_sku__3[[#This Row],[Wartość jednostkowa]]</f>
        <v>420.41999999999996</v>
      </c>
    </row>
    <row r="334" spans="1:7">
      <c r="A334" t="s">
        <v>40</v>
      </c>
      <c r="B334" t="s">
        <v>41</v>
      </c>
      <c r="C334" t="s">
        <v>42</v>
      </c>
      <c r="D334" s="7">
        <v>46113</v>
      </c>
      <c r="E334">
        <v>7</v>
      </c>
      <c r="F334">
        <v>66.22</v>
      </c>
      <c r="G334">
        <f>dane_sprzedazy_sku__3[[#This Row],[Ilość wydana]]*dane_sprzedazy_sku__3[[#This Row],[Wartość jednostkowa]]</f>
        <v>463.53999999999996</v>
      </c>
    </row>
    <row r="335" spans="1:7">
      <c r="A335" t="s">
        <v>40</v>
      </c>
      <c r="B335" t="s">
        <v>41</v>
      </c>
      <c r="C335" t="s">
        <v>42</v>
      </c>
      <c r="D335" s="7">
        <v>46143</v>
      </c>
      <c r="E335">
        <v>5</v>
      </c>
      <c r="F335">
        <v>68.67</v>
      </c>
      <c r="G335">
        <f>dane_sprzedazy_sku__3[[#This Row],[Ilość wydana]]*dane_sprzedazy_sku__3[[#This Row],[Wartość jednostkowa]]</f>
        <v>343.35</v>
      </c>
    </row>
    <row r="336" spans="1:7">
      <c r="A336" t="s">
        <v>40</v>
      </c>
      <c r="B336" t="s">
        <v>41</v>
      </c>
      <c r="C336" t="s">
        <v>42</v>
      </c>
      <c r="D336" s="7">
        <v>46174</v>
      </c>
      <c r="E336">
        <v>5</v>
      </c>
      <c r="F336">
        <v>68.86</v>
      </c>
      <c r="G336">
        <f>dane_sprzedazy_sku__3[[#This Row],[Ilość wydana]]*dane_sprzedazy_sku__3[[#This Row],[Wartość jednostkowa]]</f>
        <v>344.3</v>
      </c>
    </row>
    <row r="337" spans="1:7">
      <c r="A337" t="s">
        <v>40</v>
      </c>
      <c r="B337" t="s">
        <v>41</v>
      </c>
      <c r="C337" t="s">
        <v>42</v>
      </c>
      <c r="D337" s="7">
        <v>46204</v>
      </c>
      <c r="E337">
        <v>3</v>
      </c>
      <c r="F337">
        <v>65.790000000000006</v>
      </c>
      <c r="G337">
        <f>dane_sprzedazy_sku__3[[#This Row],[Ilość wydana]]*dane_sprzedazy_sku__3[[#This Row],[Wartość jednostkowa]]</f>
        <v>197.37</v>
      </c>
    </row>
    <row r="338" spans="1:7">
      <c r="A338" t="s">
        <v>43</v>
      </c>
      <c r="B338" t="s">
        <v>44</v>
      </c>
      <c r="C338" t="s">
        <v>19</v>
      </c>
      <c r="D338" s="7">
        <v>45505</v>
      </c>
      <c r="E338">
        <v>3</v>
      </c>
      <c r="F338">
        <v>232.68</v>
      </c>
      <c r="G338">
        <f>dane_sprzedazy_sku__3[[#This Row],[Ilość wydana]]*dane_sprzedazy_sku__3[[#This Row],[Wartość jednostkowa]]</f>
        <v>698.04</v>
      </c>
    </row>
    <row r="339" spans="1:7">
      <c r="A339" t="s">
        <v>43</v>
      </c>
      <c r="B339" t="s">
        <v>44</v>
      </c>
      <c r="C339" t="s">
        <v>19</v>
      </c>
      <c r="D339" s="7">
        <v>45536</v>
      </c>
      <c r="E339">
        <v>0</v>
      </c>
      <c r="F339">
        <v>219.37</v>
      </c>
      <c r="G339">
        <f>dane_sprzedazy_sku__3[[#This Row],[Ilość wydana]]*dane_sprzedazy_sku__3[[#This Row],[Wartość jednostkowa]]</f>
        <v>0</v>
      </c>
    </row>
    <row r="340" spans="1:7">
      <c r="A340" t="s">
        <v>43</v>
      </c>
      <c r="B340" t="s">
        <v>44</v>
      </c>
      <c r="C340" t="s">
        <v>19</v>
      </c>
      <c r="D340" s="7">
        <v>45566</v>
      </c>
      <c r="E340">
        <v>0</v>
      </c>
      <c r="F340">
        <v>221.16</v>
      </c>
      <c r="G340">
        <f>dane_sprzedazy_sku__3[[#This Row],[Ilość wydana]]*dane_sprzedazy_sku__3[[#This Row],[Wartość jednostkowa]]</f>
        <v>0</v>
      </c>
    </row>
    <row r="341" spans="1:7">
      <c r="A341" t="s">
        <v>43</v>
      </c>
      <c r="B341" t="s">
        <v>44</v>
      </c>
      <c r="C341" t="s">
        <v>19</v>
      </c>
      <c r="D341" s="7">
        <v>45597</v>
      </c>
      <c r="E341">
        <v>3</v>
      </c>
      <c r="F341">
        <v>222.47</v>
      </c>
      <c r="G341">
        <f>dane_sprzedazy_sku__3[[#This Row],[Ilość wydana]]*dane_sprzedazy_sku__3[[#This Row],[Wartość jednostkowa]]</f>
        <v>667.41</v>
      </c>
    </row>
    <row r="342" spans="1:7">
      <c r="A342" t="s">
        <v>43</v>
      </c>
      <c r="B342" t="s">
        <v>44</v>
      </c>
      <c r="C342" t="s">
        <v>19</v>
      </c>
      <c r="D342" s="7">
        <v>45627</v>
      </c>
      <c r="E342">
        <v>0</v>
      </c>
      <c r="F342">
        <v>215.01</v>
      </c>
      <c r="G342">
        <f>dane_sprzedazy_sku__3[[#This Row],[Ilość wydana]]*dane_sprzedazy_sku__3[[#This Row],[Wartość jednostkowa]]</f>
        <v>0</v>
      </c>
    </row>
    <row r="343" spans="1:7">
      <c r="A343" t="s">
        <v>43</v>
      </c>
      <c r="B343" t="s">
        <v>44</v>
      </c>
      <c r="C343" t="s">
        <v>19</v>
      </c>
      <c r="D343" s="7">
        <v>45658</v>
      </c>
      <c r="E343">
        <v>2</v>
      </c>
      <c r="F343">
        <v>233.98</v>
      </c>
      <c r="G343">
        <f>dane_sprzedazy_sku__3[[#This Row],[Ilość wydana]]*dane_sprzedazy_sku__3[[#This Row],[Wartość jednostkowa]]</f>
        <v>467.96</v>
      </c>
    </row>
    <row r="344" spans="1:7">
      <c r="A344" t="s">
        <v>43</v>
      </c>
      <c r="B344" t="s">
        <v>44</v>
      </c>
      <c r="C344" t="s">
        <v>19</v>
      </c>
      <c r="D344" s="7">
        <v>45689</v>
      </c>
      <c r="E344">
        <v>2</v>
      </c>
      <c r="F344">
        <v>223.62</v>
      </c>
      <c r="G344">
        <f>dane_sprzedazy_sku__3[[#This Row],[Ilość wydana]]*dane_sprzedazy_sku__3[[#This Row],[Wartość jednostkowa]]</f>
        <v>447.24</v>
      </c>
    </row>
    <row r="345" spans="1:7">
      <c r="A345" t="s">
        <v>43</v>
      </c>
      <c r="B345" t="s">
        <v>44</v>
      </c>
      <c r="C345" t="s">
        <v>19</v>
      </c>
      <c r="D345" s="7">
        <v>45717</v>
      </c>
      <c r="E345">
        <v>0</v>
      </c>
      <c r="F345">
        <v>227.02</v>
      </c>
      <c r="G345">
        <f>dane_sprzedazy_sku__3[[#This Row],[Ilość wydana]]*dane_sprzedazy_sku__3[[#This Row],[Wartość jednostkowa]]</f>
        <v>0</v>
      </c>
    </row>
    <row r="346" spans="1:7">
      <c r="A346" t="s">
        <v>43</v>
      </c>
      <c r="B346" t="s">
        <v>44</v>
      </c>
      <c r="C346" t="s">
        <v>19</v>
      </c>
      <c r="D346" s="7">
        <v>45748</v>
      </c>
      <c r="E346">
        <v>0</v>
      </c>
      <c r="F346">
        <v>232.06</v>
      </c>
      <c r="G346">
        <f>dane_sprzedazy_sku__3[[#This Row],[Ilość wydana]]*dane_sprzedazy_sku__3[[#This Row],[Wartość jednostkowa]]</f>
        <v>0</v>
      </c>
    </row>
    <row r="347" spans="1:7">
      <c r="A347" t="s">
        <v>43</v>
      </c>
      <c r="B347" t="s">
        <v>44</v>
      </c>
      <c r="C347" t="s">
        <v>19</v>
      </c>
      <c r="D347" s="7">
        <v>45778</v>
      </c>
      <c r="E347">
        <v>0</v>
      </c>
      <c r="F347">
        <v>220.97</v>
      </c>
      <c r="G347">
        <f>dane_sprzedazy_sku__3[[#This Row],[Ilość wydana]]*dane_sprzedazy_sku__3[[#This Row],[Wartość jednostkowa]]</f>
        <v>0</v>
      </c>
    </row>
    <row r="348" spans="1:7">
      <c r="A348" t="s">
        <v>43</v>
      </c>
      <c r="B348" t="s">
        <v>44</v>
      </c>
      <c r="C348" t="s">
        <v>19</v>
      </c>
      <c r="D348" s="7">
        <v>45809</v>
      </c>
      <c r="E348">
        <v>2</v>
      </c>
      <c r="F348">
        <v>213.69</v>
      </c>
      <c r="G348">
        <f>dane_sprzedazy_sku__3[[#This Row],[Ilość wydana]]*dane_sprzedazy_sku__3[[#This Row],[Wartość jednostkowa]]</f>
        <v>427.38</v>
      </c>
    </row>
    <row r="349" spans="1:7">
      <c r="A349" t="s">
        <v>43</v>
      </c>
      <c r="B349" t="s">
        <v>44</v>
      </c>
      <c r="C349" t="s">
        <v>19</v>
      </c>
      <c r="D349" s="7">
        <v>45839</v>
      </c>
      <c r="E349">
        <v>7</v>
      </c>
      <c r="F349">
        <v>233.33</v>
      </c>
      <c r="G349">
        <f>dane_sprzedazy_sku__3[[#This Row],[Ilość wydana]]*dane_sprzedazy_sku__3[[#This Row],[Wartość jednostkowa]]</f>
        <v>1633.3100000000002</v>
      </c>
    </row>
    <row r="350" spans="1:7">
      <c r="A350" t="s">
        <v>43</v>
      </c>
      <c r="B350" t="s">
        <v>44</v>
      </c>
      <c r="C350" t="s">
        <v>19</v>
      </c>
      <c r="D350" s="7">
        <v>45870</v>
      </c>
      <c r="E350">
        <v>0</v>
      </c>
      <c r="F350">
        <v>222.99</v>
      </c>
      <c r="G350">
        <f>dane_sprzedazy_sku__3[[#This Row],[Ilość wydana]]*dane_sprzedazy_sku__3[[#This Row],[Wartość jednostkowa]]</f>
        <v>0</v>
      </c>
    </row>
    <row r="351" spans="1:7">
      <c r="A351" t="s">
        <v>43</v>
      </c>
      <c r="B351" t="s">
        <v>44</v>
      </c>
      <c r="C351" t="s">
        <v>19</v>
      </c>
      <c r="D351" s="7">
        <v>45901</v>
      </c>
      <c r="E351">
        <v>2</v>
      </c>
      <c r="F351">
        <v>225.32</v>
      </c>
      <c r="G351">
        <f>dane_sprzedazy_sku__3[[#This Row],[Ilość wydana]]*dane_sprzedazy_sku__3[[#This Row],[Wartość jednostkowa]]</f>
        <v>450.64</v>
      </c>
    </row>
    <row r="352" spans="1:7">
      <c r="A352" t="s">
        <v>43</v>
      </c>
      <c r="B352" t="s">
        <v>44</v>
      </c>
      <c r="C352" t="s">
        <v>19</v>
      </c>
      <c r="D352" s="7">
        <v>45931</v>
      </c>
      <c r="E352">
        <v>0</v>
      </c>
      <c r="F352">
        <v>221.07</v>
      </c>
      <c r="G352">
        <f>dane_sprzedazy_sku__3[[#This Row],[Ilość wydana]]*dane_sprzedazy_sku__3[[#This Row],[Wartość jednostkowa]]</f>
        <v>0</v>
      </c>
    </row>
    <row r="353" spans="1:7">
      <c r="A353" t="s">
        <v>43</v>
      </c>
      <c r="B353" t="s">
        <v>44</v>
      </c>
      <c r="C353" t="s">
        <v>19</v>
      </c>
      <c r="D353" s="7">
        <v>45962</v>
      </c>
      <c r="E353">
        <v>0</v>
      </c>
      <c r="F353">
        <v>228.73</v>
      </c>
      <c r="G353">
        <f>dane_sprzedazy_sku__3[[#This Row],[Ilość wydana]]*dane_sprzedazy_sku__3[[#This Row],[Wartość jednostkowa]]</f>
        <v>0</v>
      </c>
    </row>
    <row r="354" spans="1:7">
      <c r="A354" t="s">
        <v>43</v>
      </c>
      <c r="B354" t="s">
        <v>44</v>
      </c>
      <c r="C354" t="s">
        <v>19</v>
      </c>
      <c r="D354" s="7">
        <v>45992</v>
      </c>
      <c r="E354">
        <v>6</v>
      </c>
      <c r="F354">
        <v>225.21</v>
      </c>
      <c r="G354">
        <f>dane_sprzedazy_sku__3[[#This Row],[Ilość wydana]]*dane_sprzedazy_sku__3[[#This Row],[Wartość jednostkowa]]</f>
        <v>1351.26</v>
      </c>
    </row>
    <row r="355" spans="1:7">
      <c r="A355" t="s">
        <v>43</v>
      </c>
      <c r="B355" t="s">
        <v>44</v>
      </c>
      <c r="C355" t="s">
        <v>19</v>
      </c>
      <c r="D355" s="7">
        <v>46023</v>
      </c>
      <c r="E355">
        <v>5</v>
      </c>
      <c r="F355">
        <v>230.26</v>
      </c>
      <c r="G355">
        <f>dane_sprzedazy_sku__3[[#This Row],[Ilość wydana]]*dane_sprzedazy_sku__3[[#This Row],[Wartość jednostkowa]]</f>
        <v>1151.3</v>
      </c>
    </row>
    <row r="356" spans="1:7">
      <c r="A356" t="s">
        <v>43</v>
      </c>
      <c r="B356" t="s">
        <v>44</v>
      </c>
      <c r="C356" t="s">
        <v>19</v>
      </c>
      <c r="D356" s="7">
        <v>46054</v>
      </c>
      <c r="E356">
        <v>1</v>
      </c>
      <c r="F356">
        <v>232.61</v>
      </c>
      <c r="G356">
        <f>dane_sprzedazy_sku__3[[#This Row],[Ilość wydana]]*dane_sprzedazy_sku__3[[#This Row],[Wartość jednostkowa]]</f>
        <v>232.61</v>
      </c>
    </row>
    <row r="357" spans="1:7">
      <c r="A357" t="s">
        <v>43</v>
      </c>
      <c r="B357" t="s">
        <v>44</v>
      </c>
      <c r="C357" t="s">
        <v>19</v>
      </c>
      <c r="D357" s="7">
        <v>46082</v>
      </c>
      <c r="E357">
        <v>4</v>
      </c>
      <c r="F357">
        <v>218.94</v>
      </c>
      <c r="G357">
        <f>dane_sprzedazy_sku__3[[#This Row],[Ilość wydana]]*dane_sprzedazy_sku__3[[#This Row],[Wartość jednostkowa]]</f>
        <v>875.76</v>
      </c>
    </row>
    <row r="358" spans="1:7">
      <c r="A358" t="s">
        <v>43</v>
      </c>
      <c r="B358" t="s">
        <v>44</v>
      </c>
      <c r="C358" t="s">
        <v>19</v>
      </c>
      <c r="D358" s="7">
        <v>46113</v>
      </c>
      <c r="E358">
        <v>4</v>
      </c>
      <c r="F358">
        <v>225.63</v>
      </c>
      <c r="G358">
        <f>dane_sprzedazy_sku__3[[#This Row],[Ilość wydana]]*dane_sprzedazy_sku__3[[#This Row],[Wartość jednostkowa]]</f>
        <v>902.52</v>
      </c>
    </row>
    <row r="359" spans="1:7">
      <c r="A359" t="s">
        <v>43</v>
      </c>
      <c r="B359" t="s">
        <v>44</v>
      </c>
      <c r="C359" t="s">
        <v>19</v>
      </c>
      <c r="D359" s="7">
        <v>46143</v>
      </c>
      <c r="E359">
        <v>0</v>
      </c>
      <c r="F359">
        <v>233.31</v>
      </c>
      <c r="G359">
        <f>dane_sprzedazy_sku__3[[#This Row],[Ilość wydana]]*dane_sprzedazy_sku__3[[#This Row],[Wartość jednostkowa]]</f>
        <v>0</v>
      </c>
    </row>
    <row r="360" spans="1:7">
      <c r="A360" t="s">
        <v>43</v>
      </c>
      <c r="B360" t="s">
        <v>44</v>
      </c>
      <c r="C360" t="s">
        <v>19</v>
      </c>
      <c r="D360" s="7">
        <v>46174</v>
      </c>
      <c r="E360">
        <v>5</v>
      </c>
      <c r="F360">
        <v>214.11</v>
      </c>
      <c r="G360">
        <f>dane_sprzedazy_sku__3[[#This Row],[Ilość wydana]]*dane_sprzedazy_sku__3[[#This Row],[Wartość jednostkowa]]</f>
        <v>1070.5500000000002</v>
      </c>
    </row>
    <row r="361" spans="1:7">
      <c r="A361" t="s">
        <v>43</v>
      </c>
      <c r="B361" t="s">
        <v>44</v>
      </c>
      <c r="C361" t="s">
        <v>19</v>
      </c>
      <c r="D361" s="7">
        <v>46204</v>
      </c>
      <c r="E361">
        <v>7</v>
      </c>
      <c r="F361">
        <v>226.4</v>
      </c>
      <c r="G361">
        <f>dane_sprzedazy_sku__3[[#This Row],[Ilość wydana]]*dane_sprzedazy_sku__3[[#This Row],[Wartość jednostkowa]]</f>
        <v>1584.8</v>
      </c>
    </row>
    <row r="362" spans="1:7">
      <c r="A362" t="s">
        <v>45</v>
      </c>
      <c r="B362" t="s">
        <v>46</v>
      </c>
      <c r="C362" t="s">
        <v>11</v>
      </c>
      <c r="D362" s="7">
        <v>45505</v>
      </c>
      <c r="E362">
        <v>10</v>
      </c>
      <c r="F362">
        <v>27.37</v>
      </c>
      <c r="G362">
        <f>dane_sprzedazy_sku__3[[#This Row],[Ilość wydana]]*dane_sprzedazy_sku__3[[#This Row],[Wartość jednostkowa]]</f>
        <v>273.7</v>
      </c>
    </row>
    <row r="363" spans="1:7">
      <c r="A363" t="s">
        <v>45</v>
      </c>
      <c r="B363" t="s">
        <v>46</v>
      </c>
      <c r="C363" t="s">
        <v>11</v>
      </c>
      <c r="D363" s="7">
        <v>45536</v>
      </c>
      <c r="E363">
        <v>13</v>
      </c>
      <c r="F363">
        <v>27.19</v>
      </c>
      <c r="G363">
        <f>dane_sprzedazy_sku__3[[#This Row],[Ilość wydana]]*dane_sprzedazy_sku__3[[#This Row],[Wartość jednostkowa]]</f>
        <v>353.47</v>
      </c>
    </row>
    <row r="364" spans="1:7">
      <c r="A364" t="s">
        <v>45</v>
      </c>
      <c r="B364" t="s">
        <v>46</v>
      </c>
      <c r="C364" t="s">
        <v>11</v>
      </c>
      <c r="D364" s="7">
        <v>45566</v>
      </c>
      <c r="E364">
        <v>15</v>
      </c>
      <c r="F364">
        <v>27.35</v>
      </c>
      <c r="G364">
        <f>dane_sprzedazy_sku__3[[#This Row],[Ilość wydana]]*dane_sprzedazy_sku__3[[#This Row],[Wartość jednostkowa]]</f>
        <v>410.25</v>
      </c>
    </row>
    <row r="365" spans="1:7">
      <c r="A365" t="s">
        <v>45</v>
      </c>
      <c r="B365" t="s">
        <v>46</v>
      </c>
      <c r="C365" t="s">
        <v>11</v>
      </c>
      <c r="D365" s="7">
        <v>45597</v>
      </c>
      <c r="E365">
        <v>7</v>
      </c>
      <c r="F365">
        <v>26.16</v>
      </c>
      <c r="G365">
        <f>dane_sprzedazy_sku__3[[#This Row],[Ilość wydana]]*dane_sprzedazy_sku__3[[#This Row],[Wartość jednostkowa]]</f>
        <v>183.12</v>
      </c>
    </row>
    <row r="366" spans="1:7">
      <c r="A366" t="s">
        <v>45</v>
      </c>
      <c r="B366" t="s">
        <v>46</v>
      </c>
      <c r="C366" t="s">
        <v>11</v>
      </c>
      <c r="D366" s="7">
        <v>45627</v>
      </c>
      <c r="E366">
        <v>11</v>
      </c>
      <c r="F366">
        <v>26.59</v>
      </c>
      <c r="G366">
        <f>dane_sprzedazy_sku__3[[#This Row],[Ilość wydana]]*dane_sprzedazy_sku__3[[#This Row],[Wartość jednostkowa]]</f>
        <v>292.49</v>
      </c>
    </row>
    <row r="367" spans="1:7">
      <c r="A367" t="s">
        <v>45</v>
      </c>
      <c r="B367" t="s">
        <v>46</v>
      </c>
      <c r="C367" t="s">
        <v>11</v>
      </c>
      <c r="D367" s="7">
        <v>45658</v>
      </c>
      <c r="E367">
        <v>9</v>
      </c>
      <c r="F367">
        <v>25.04</v>
      </c>
      <c r="G367">
        <f>dane_sprzedazy_sku__3[[#This Row],[Ilość wydana]]*dane_sprzedazy_sku__3[[#This Row],[Wartość jednostkowa]]</f>
        <v>225.35999999999999</v>
      </c>
    </row>
    <row r="368" spans="1:7">
      <c r="A368" t="s">
        <v>45</v>
      </c>
      <c r="B368" t="s">
        <v>46</v>
      </c>
      <c r="C368" t="s">
        <v>11</v>
      </c>
      <c r="D368" s="7">
        <v>45689</v>
      </c>
      <c r="E368">
        <v>8</v>
      </c>
      <c r="F368">
        <v>25.47</v>
      </c>
      <c r="G368">
        <f>dane_sprzedazy_sku__3[[#This Row],[Ilość wydana]]*dane_sprzedazy_sku__3[[#This Row],[Wartość jednostkowa]]</f>
        <v>203.76</v>
      </c>
    </row>
    <row r="369" spans="1:7">
      <c r="A369" t="s">
        <v>45</v>
      </c>
      <c r="B369" t="s">
        <v>46</v>
      </c>
      <c r="C369" t="s">
        <v>11</v>
      </c>
      <c r="D369" s="7">
        <v>45717</v>
      </c>
      <c r="E369">
        <v>4</v>
      </c>
      <c r="F369">
        <v>25.03</v>
      </c>
      <c r="G369">
        <f>dane_sprzedazy_sku__3[[#This Row],[Ilość wydana]]*dane_sprzedazy_sku__3[[#This Row],[Wartość jednostkowa]]</f>
        <v>100.12</v>
      </c>
    </row>
    <row r="370" spans="1:7">
      <c r="A370" t="s">
        <v>45</v>
      </c>
      <c r="B370" t="s">
        <v>46</v>
      </c>
      <c r="C370" t="s">
        <v>11</v>
      </c>
      <c r="D370" s="7">
        <v>45748</v>
      </c>
      <c r="E370">
        <v>3</v>
      </c>
      <c r="F370">
        <v>25.82</v>
      </c>
      <c r="G370">
        <f>dane_sprzedazy_sku__3[[#This Row],[Ilość wydana]]*dane_sprzedazy_sku__3[[#This Row],[Wartość jednostkowa]]</f>
        <v>77.460000000000008</v>
      </c>
    </row>
    <row r="371" spans="1:7">
      <c r="A371" t="s">
        <v>45</v>
      </c>
      <c r="B371" t="s">
        <v>46</v>
      </c>
      <c r="C371" t="s">
        <v>11</v>
      </c>
      <c r="D371" s="7">
        <v>45778</v>
      </c>
      <c r="E371">
        <v>2</v>
      </c>
      <c r="F371">
        <v>26.35</v>
      </c>
      <c r="G371">
        <f>dane_sprzedazy_sku__3[[#This Row],[Ilość wydana]]*dane_sprzedazy_sku__3[[#This Row],[Wartość jednostkowa]]</f>
        <v>52.7</v>
      </c>
    </row>
    <row r="372" spans="1:7">
      <c r="A372" t="s">
        <v>45</v>
      </c>
      <c r="B372" t="s">
        <v>46</v>
      </c>
      <c r="C372" t="s">
        <v>11</v>
      </c>
      <c r="D372" s="7">
        <v>45809</v>
      </c>
      <c r="E372">
        <v>4</v>
      </c>
      <c r="F372">
        <v>26.47</v>
      </c>
      <c r="G372">
        <f>dane_sprzedazy_sku__3[[#This Row],[Ilość wydana]]*dane_sprzedazy_sku__3[[#This Row],[Wartość jednostkowa]]</f>
        <v>105.88</v>
      </c>
    </row>
    <row r="373" spans="1:7">
      <c r="A373" t="s">
        <v>45</v>
      </c>
      <c r="B373" t="s">
        <v>46</v>
      </c>
      <c r="C373" t="s">
        <v>11</v>
      </c>
      <c r="D373" s="7">
        <v>45839</v>
      </c>
      <c r="E373">
        <v>7</v>
      </c>
      <c r="F373">
        <v>27.41</v>
      </c>
      <c r="G373">
        <f>dane_sprzedazy_sku__3[[#This Row],[Ilość wydana]]*dane_sprzedazy_sku__3[[#This Row],[Wartość jednostkowa]]</f>
        <v>191.87</v>
      </c>
    </row>
    <row r="374" spans="1:7">
      <c r="A374" t="s">
        <v>45</v>
      </c>
      <c r="B374" t="s">
        <v>46</v>
      </c>
      <c r="C374" t="s">
        <v>11</v>
      </c>
      <c r="D374" s="7">
        <v>45870</v>
      </c>
      <c r="E374">
        <v>12</v>
      </c>
      <c r="F374">
        <v>26.54</v>
      </c>
      <c r="G374">
        <f>dane_sprzedazy_sku__3[[#This Row],[Ilość wydana]]*dane_sprzedazy_sku__3[[#This Row],[Wartość jednostkowa]]</f>
        <v>318.48</v>
      </c>
    </row>
    <row r="375" spans="1:7">
      <c r="A375" t="s">
        <v>45</v>
      </c>
      <c r="B375" t="s">
        <v>46</v>
      </c>
      <c r="C375" t="s">
        <v>11</v>
      </c>
      <c r="D375" s="7">
        <v>45901</v>
      </c>
      <c r="E375">
        <v>13</v>
      </c>
      <c r="F375">
        <v>25.38</v>
      </c>
      <c r="G375">
        <f>dane_sprzedazy_sku__3[[#This Row],[Ilość wydana]]*dane_sprzedazy_sku__3[[#This Row],[Wartość jednostkowa]]</f>
        <v>329.94</v>
      </c>
    </row>
    <row r="376" spans="1:7">
      <c r="A376" t="s">
        <v>45</v>
      </c>
      <c r="B376" t="s">
        <v>46</v>
      </c>
      <c r="C376" t="s">
        <v>11</v>
      </c>
      <c r="D376" s="7">
        <v>45931</v>
      </c>
      <c r="E376">
        <v>13</v>
      </c>
      <c r="F376">
        <v>26.27</v>
      </c>
      <c r="G376">
        <f>dane_sprzedazy_sku__3[[#This Row],[Ilość wydana]]*dane_sprzedazy_sku__3[[#This Row],[Wartość jednostkowa]]</f>
        <v>341.51</v>
      </c>
    </row>
    <row r="377" spans="1:7">
      <c r="A377" t="s">
        <v>45</v>
      </c>
      <c r="B377" t="s">
        <v>46</v>
      </c>
      <c r="C377" t="s">
        <v>11</v>
      </c>
      <c r="D377" s="7">
        <v>45962</v>
      </c>
      <c r="E377">
        <v>11</v>
      </c>
      <c r="F377">
        <v>26.65</v>
      </c>
      <c r="G377">
        <f>dane_sprzedazy_sku__3[[#This Row],[Ilość wydana]]*dane_sprzedazy_sku__3[[#This Row],[Wartość jednostkowa]]</f>
        <v>293.14999999999998</v>
      </c>
    </row>
    <row r="378" spans="1:7">
      <c r="A378" t="s">
        <v>45</v>
      </c>
      <c r="B378" t="s">
        <v>46</v>
      </c>
      <c r="C378" t="s">
        <v>11</v>
      </c>
      <c r="D378" s="7">
        <v>45992</v>
      </c>
      <c r="E378">
        <v>11</v>
      </c>
      <c r="F378">
        <v>25.38</v>
      </c>
      <c r="G378">
        <f>dane_sprzedazy_sku__3[[#This Row],[Ilość wydana]]*dane_sprzedazy_sku__3[[#This Row],[Wartość jednostkowa]]</f>
        <v>279.18</v>
      </c>
    </row>
    <row r="379" spans="1:7">
      <c r="A379" t="s">
        <v>45</v>
      </c>
      <c r="B379" t="s">
        <v>46</v>
      </c>
      <c r="C379" t="s">
        <v>11</v>
      </c>
      <c r="D379" s="7">
        <v>46023</v>
      </c>
      <c r="E379">
        <v>8</v>
      </c>
      <c r="F379">
        <v>25.91</v>
      </c>
      <c r="G379">
        <f>dane_sprzedazy_sku__3[[#This Row],[Ilość wydana]]*dane_sprzedazy_sku__3[[#This Row],[Wartość jednostkowa]]</f>
        <v>207.28</v>
      </c>
    </row>
    <row r="380" spans="1:7">
      <c r="A380" t="s">
        <v>45</v>
      </c>
      <c r="B380" t="s">
        <v>46</v>
      </c>
      <c r="C380" t="s">
        <v>11</v>
      </c>
      <c r="D380" s="7">
        <v>46054</v>
      </c>
      <c r="E380">
        <v>6</v>
      </c>
      <c r="F380">
        <v>26.17</v>
      </c>
      <c r="G380">
        <f>dane_sprzedazy_sku__3[[#This Row],[Ilość wydana]]*dane_sprzedazy_sku__3[[#This Row],[Wartość jednostkowa]]</f>
        <v>157.02000000000001</v>
      </c>
    </row>
    <row r="381" spans="1:7">
      <c r="A381" t="s">
        <v>45</v>
      </c>
      <c r="B381" t="s">
        <v>46</v>
      </c>
      <c r="C381" t="s">
        <v>11</v>
      </c>
      <c r="D381" s="7">
        <v>46082</v>
      </c>
      <c r="E381">
        <v>3</v>
      </c>
      <c r="F381">
        <v>27.1</v>
      </c>
      <c r="G381">
        <f>dane_sprzedazy_sku__3[[#This Row],[Ilość wydana]]*dane_sprzedazy_sku__3[[#This Row],[Wartość jednostkowa]]</f>
        <v>81.300000000000011</v>
      </c>
    </row>
    <row r="382" spans="1:7">
      <c r="A382" t="s">
        <v>45</v>
      </c>
      <c r="B382" t="s">
        <v>46</v>
      </c>
      <c r="C382" t="s">
        <v>11</v>
      </c>
      <c r="D382" s="7">
        <v>46113</v>
      </c>
      <c r="E382">
        <v>2</v>
      </c>
      <c r="F382">
        <v>25.09</v>
      </c>
      <c r="G382">
        <f>dane_sprzedazy_sku__3[[#This Row],[Ilość wydana]]*dane_sprzedazy_sku__3[[#This Row],[Wartość jednostkowa]]</f>
        <v>50.18</v>
      </c>
    </row>
    <row r="383" spans="1:7">
      <c r="A383" t="s">
        <v>45</v>
      </c>
      <c r="B383" t="s">
        <v>46</v>
      </c>
      <c r="C383" t="s">
        <v>11</v>
      </c>
      <c r="D383" s="7">
        <v>46143</v>
      </c>
      <c r="E383">
        <v>2</v>
      </c>
      <c r="F383">
        <v>26.38</v>
      </c>
      <c r="G383">
        <f>dane_sprzedazy_sku__3[[#This Row],[Ilość wydana]]*dane_sprzedazy_sku__3[[#This Row],[Wartość jednostkowa]]</f>
        <v>52.76</v>
      </c>
    </row>
    <row r="384" spans="1:7">
      <c r="A384" t="s">
        <v>45</v>
      </c>
      <c r="B384" t="s">
        <v>46</v>
      </c>
      <c r="C384" t="s">
        <v>11</v>
      </c>
      <c r="D384" s="7">
        <v>46174</v>
      </c>
      <c r="E384">
        <v>3</v>
      </c>
      <c r="F384">
        <v>25.03</v>
      </c>
      <c r="G384">
        <f>dane_sprzedazy_sku__3[[#This Row],[Ilość wydana]]*dane_sprzedazy_sku__3[[#This Row],[Wartość jednostkowa]]</f>
        <v>75.09</v>
      </c>
    </row>
    <row r="385" spans="1:7">
      <c r="A385" t="s">
        <v>45</v>
      </c>
      <c r="B385" t="s">
        <v>46</v>
      </c>
      <c r="C385" t="s">
        <v>11</v>
      </c>
      <c r="D385" s="7">
        <v>46204</v>
      </c>
      <c r="E385">
        <v>6</v>
      </c>
      <c r="F385">
        <v>25.01</v>
      </c>
      <c r="G385">
        <f>dane_sprzedazy_sku__3[[#This Row],[Ilość wydana]]*dane_sprzedazy_sku__3[[#This Row],[Wartość jednostkowa]]</f>
        <v>150.06</v>
      </c>
    </row>
    <row r="386" spans="1:7">
      <c r="A386" t="s">
        <v>47</v>
      </c>
      <c r="B386" t="s">
        <v>48</v>
      </c>
      <c r="C386" t="s">
        <v>49</v>
      </c>
      <c r="D386" s="7">
        <v>45505</v>
      </c>
      <c r="E386">
        <v>3</v>
      </c>
      <c r="F386">
        <v>11</v>
      </c>
      <c r="G386">
        <f>dane_sprzedazy_sku__3[[#This Row],[Ilość wydana]]*dane_sprzedazy_sku__3[[#This Row],[Wartość jednostkowa]]</f>
        <v>33</v>
      </c>
    </row>
    <row r="387" spans="1:7">
      <c r="A387" t="s">
        <v>47</v>
      </c>
      <c r="B387" t="s">
        <v>48</v>
      </c>
      <c r="C387" t="s">
        <v>49</v>
      </c>
      <c r="D387" s="7">
        <v>45536</v>
      </c>
      <c r="E387">
        <v>2</v>
      </c>
      <c r="F387">
        <v>11.91</v>
      </c>
      <c r="G387">
        <f>dane_sprzedazy_sku__3[[#This Row],[Ilość wydana]]*dane_sprzedazy_sku__3[[#This Row],[Wartość jednostkowa]]</f>
        <v>23.82</v>
      </c>
    </row>
    <row r="388" spans="1:7">
      <c r="A388" t="s">
        <v>47</v>
      </c>
      <c r="B388" t="s">
        <v>48</v>
      </c>
      <c r="C388" t="s">
        <v>49</v>
      </c>
      <c r="D388" s="7">
        <v>45566</v>
      </c>
      <c r="E388">
        <v>2</v>
      </c>
      <c r="F388">
        <v>11.09</v>
      </c>
      <c r="G388">
        <f>dane_sprzedazy_sku__3[[#This Row],[Ilość wydana]]*dane_sprzedazy_sku__3[[#This Row],[Wartość jednostkowa]]</f>
        <v>22.18</v>
      </c>
    </row>
    <row r="389" spans="1:7">
      <c r="A389" t="s">
        <v>47</v>
      </c>
      <c r="B389" t="s">
        <v>48</v>
      </c>
      <c r="C389" t="s">
        <v>49</v>
      </c>
      <c r="D389" s="7">
        <v>45597</v>
      </c>
      <c r="E389">
        <v>1</v>
      </c>
      <c r="F389">
        <v>11.54</v>
      </c>
      <c r="G389">
        <f>dane_sprzedazy_sku__3[[#This Row],[Ilość wydana]]*dane_sprzedazy_sku__3[[#This Row],[Wartość jednostkowa]]</f>
        <v>11.54</v>
      </c>
    </row>
    <row r="390" spans="1:7">
      <c r="A390" t="s">
        <v>47</v>
      </c>
      <c r="B390" t="s">
        <v>48</v>
      </c>
      <c r="C390" t="s">
        <v>49</v>
      </c>
      <c r="D390" s="7">
        <v>45627</v>
      </c>
      <c r="E390">
        <v>1</v>
      </c>
      <c r="F390">
        <v>11.73</v>
      </c>
      <c r="G390">
        <f>dane_sprzedazy_sku__3[[#This Row],[Ilość wydana]]*dane_sprzedazy_sku__3[[#This Row],[Wartość jednostkowa]]</f>
        <v>11.73</v>
      </c>
    </row>
    <row r="391" spans="1:7">
      <c r="A391" t="s">
        <v>47</v>
      </c>
      <c r="B391" t="s">
        <v>48</v>
      </c>
      <c r="C391" t="s">
        <v>49</v>
      </c>
      <c r="D391" s="7">
        <v>45658</v>
      </c>
      <c r="E391">
        <v>0</v>
      </c>
      <c r="F391">
        <v>11.11</v>
      </c>
      <c r="G391">
        <f>dane_sprzedazy_sku__3[[#This Row],[Ilość wydana]]*dane_sprzedazy_sku__3[[#This Row],[Wartość jednostkowa]]</f>
        <v>0</v>
      </c>
    </row>
    <row r="392" spans="1:7">
      <c r="A392" t="s">
        <v>47</v>
      </c>
      <c r="B392" t="s">
        <v>48</v>
      </c>
      <c r="C392" t="s">
        <v>49</v>
      </c>
      <c r="D392" s="7">
        <v>45689</v>
      </c>
      <c r="E392">
        <v>0</v>
      </c>
      <c r="F392">
        <v>10.95</v>
      </c>
      <c r="G392">
        <f>dane_sprzedazy_sku__3[[#This Row],[Ilość wydana]]*dane_sprzedazy_sku__3[[#This Row],[Wartość jednostkowa]]</f>
        <v>0</v>
      </c>
    </row>
    <row r="393" spans="1:7">
      <c r="A393" t="s">
        <v>47</v>
      </c>
      <c r="B393" t="s">
        <v>48</v>
      </c>
      <c r="C393" t="s">
        <v>49</v>
      </c>
      <c r="D393" s="7">
        <v>45717</v>
      </c>
      <c r="E393">
        <v>0</v>
      </c>
      <c r="F393">
        <v>11.68</v>
      </c>
      <c r="G393">
        <f>dane_sprzedazy_sku__3[[#This Row],[Ilość wydana]]*dane_sprzedazy_sku__3[[#This Row],[Wartość jednostkowa]]</f>
        <v>0</v>
      </c>
    </row>
    <row r="394" spans="1:7">
      <c r="A394" t="s">
        <v>47</v>
      </c>
      <c r="B394" t="s">
        <v>48</v>
      </c>
      <c r="C394" t="s">
        <v>49</v>
      </c>
      <c r="D394" s="7">
        <v>45748</v>
      </c>
      <c r="E394">
        <v>1</v>
      </c>
      <c r="F394">
        <v>10.97</v>
      </c>
      <c r="G394">
        <f>dane_sprzedazy_sku__3[[#This Row],[Ilość wydana]]*dane_sprzedazy_sku__3[[#This Row],[Wartość jednostkowa]]</f>
        <v>10.97</v>
      </c>
    </row>
    <row r="395" spans="1:7">
      <c r="A395" t="s">
        <v>47</v>
      </c>
      <c r="B395" t="s">
        <v>48</v>
      </c>
      <c r="C395" t="s">
        <v>49</v>
      </c>
      <c r="D395" s="7">
        <v>45778</v>
      </c>
      <c r="E395">
        <v>1</v>
      </c>
      <c r="F395">
        <v>11.15</v>
      </c>
      <c r="G395">
        <f>dane_sprzedazy_sku__3[[#This Row],[Ilość wydana]]*dane_sprzedazy_sku__3[[#This Row],[Wartość jednostkowa]]</f>
        <v>11.15</v>
      </c>
    </row>
    <row r="396" spans="1:7">
      <c r="A396" t="s">
        <v>47</v>
      </c>
      <c r="B396" t="s">
        <v>48</v>
      </c>
      <c r="C396" t="s">
        <v>49</v>
      </c>
      <c r="D396" s="7">
        <v>45809</v>
      </c>
      <c r="E396">
        <v>3</v>
      </c>
      <c r="F396">
        <v>11.4</v>
      </c>
      <c r="G396">
        <f>dane_sprzedazy_sku__3[[#This Row],[Ilość wydana]]*dane_sprzedazy_sku__3[[#This Row],[Wartość jednostkowa]]</f>
        <v>34.200000000000003</v>
      </c>
    </row>
    <row r="397" spans="1:7">
      <c r="A397" t="s">
        <v>47</v>
      </c>
      <c r="B397" t="s">
        <v>48</v>
      </c>
      <c r="C397" t="s">
        <v>49</v>
      </c>
      <c r="D397" s="7">
        <v>45839</v>
      </c>
      <c r="E397">
        <v>3</v>
      </c>
      <c r="F397">
        <v>11.06</v>
      </c>
      <c r="G397">
        <f>dane_sprzedazy_sku__3[[#This Row],[Ilość wydana]]*dane_sprzedazy_sku__3[[#This Row],[Wartość jednostkowa]]</f>
        <v>33.18</v>
      </c>
    </row>
    <row r="398" spans="1:7">
      <c r="A398" t="s">
        <v>47</v>
      </c>
      <c r="B398" t="s">
        <v>48</v>
      </c>
      <c r="C398" t="s">
        <v>49</v>
      </c>
      <c r="D398" s="7">
        <v>45870</v>
      </c>
      <c r="E398">
        <v>3</v>
      </c>
      <c r="F398">
        <v>11.57</v>
      </c>
      <c r="G398">
        <f>dane_sprzedazy_sku__3[[#This Row],[Ilość wydana]]*dane_sprzedazy_sku__3[[#This Row],[Wartość jednostkowa]]</f>
        <v>34.71</v>
      </c>
    </row>
    <row r="399" spans="1:7">
      <c r="A399" t="s">
        <v>47</v>
      </c>
      <c r="B399" t="s">
        <v>48</v>
      </c>
      <c r="C399" t="s">
        <v>49</v>
      </c>
      <c r="D399" s="7">
        <v>45901</v>
      </c>
      <c r="E399">
        <v>2</v>
      </c>
      <c r="F399">
        <v>12.01</v>
      </c>
      <c r="G399">
        <f>dane_sprzedazy_sku__3[[#This Row],[Ilość wydana]]*dane_sprzedazy_sku__3[[#This Row],[Wartość jednostkowa]]</f>
        <v>24.02</v>
      </c>
    </row>
    <row r="400" spans="1:7">
      <c r="A400" t="s">
        <v>47</v>
      </c>
      <c r="B400" t="s">
        <v>48</v>
      </c>
      <c r="C400" t="s">
        <v>49</v>
      </c>
      <c r="D400" s="7">
        <v>45931</v>
      </c>
      <c r="E400">
        <v>2</v>
      </c>
      <c r="F400">
        <v>11.85</v>
      </c>
      <c r="G400">
        <f>dane_sprzedazy_sku__3[[#This Row],[Ilość wydana]]*dane_sprzedazy_sku__3[[#This Row],[Wartość jednostkowa]]</f>
        <v>23.7</v>
      </c>
    </row>
    <row r="401" spans="1:7">
      <c r="A401" t="s">
        <v>47</v>
      </c>
      <c r="B401" t="s">
        <v>48</v>
      </c>
      <c r="C401" t="s">
        <v>49</v>
      </c>
      <c r="D401" s="7">
        <v>45962</v>
      </c>
      <c r="E401">
        <v>1</v>
      </c>
      <c r="F401">
        <v>11.22</v>
      </c>
      <c r="G401">
        <f>dane_sprzedazy_sku__3[[#This Row],[Ilość wydana]]*dane_sprzedazy_sku__3[[#This Row],[Wartość jednostkowa]]</f>
        <v>11.22</v>
      </c>
    </row>
    <row r="402" spans="1:7">
      <c r="A402" t="s">
        <v>47</v>
      </c>
      <c r="B402" t="s">
        <v>48</v>
      </c>
      <c r="C402" t="s">
        <v>49</v>
      </c>
      <c r="D402" s="7">
        <v>45992</v>
      </c>
      <c r="E402">
        <v>1</v>
      </c>
      <c r="F402">
        <v>11.4</v>
      </c>
      <c r="G402">
        <f>dane_sprzedazy_sku__3[[#This Row],[Ilość wydana]]*dane_sprzedazy_sku__3[[#This Row],[Wartość jednostkowa]]</f>
        <v>11.4</v>
      </c>
    </row>
    <row r="403" spans="1:7">
      <c r="A403" t="s">
        <v>47</v>
      </c>
      <c r="B403" t="s">
        <v>48</v>
      </c>
      <c r="C403" t="s">
        <v>49</v>
      </c>
      <c r="D403" s="7">
        <v>46023</v>
      </c>
      <c r="E403">
        <v>0</v>
      </c>
      <c r="F403">
        <v>12.07</v>
      </c>
      <c r="G403">
        <f>dane_sprzedazy_sku__3[[#This Row],[Ilość wydana]]*dane_sprzedazy_sku__3[[#This Row],[Wartość jednostkowa]]</f>
        <v>0</v>
      </c>
    </row>
    <row r="404" spans="1:7">
      <c r="A404" t="s">
        <v>47</v>
      </c>
      <c r="B404" t="s">
        <v>48</v>
      </c>
      <c r="C404" t="s">
        <v>49</v>
      </c>
      <c r="D404" s="7">
        <v>46054</v>
      </c>
      <c r="E404">
        <v>0</v>
      </c>
      <c r="F404">
        <v>11.79</v>
      </c>
      <c r="G404">
        <f>dane_sprzedazy_sku__3[[#This Row],[Ilość wydana]]*dane_sprzedazy_sku__3[[#This Row],[Wartość jednostkowa]]</f>
        <v>0</v>
      </c>
    </row>
    <row r="405" spans="1:7">
      <c r="A405" t="s">
        <v>47</v>
      </c>
      <c r="B405" t="s">
        <v>48</v>
      </c>
      <c r="C405" t="s">
        <v>49</v>
      </c>
      <c r="D405" s="7">
        <v>46082</v>
      </c>
      <c r="E405">
        <v>0</v>
      </c>
      <c r="F405">
        <v>11.61</v>
      </c>
      <c r="G405">
        <f>dane_sprzedazy_sku__3[[#This Row],[Ilość wydana]]*dane_sprzedazy_sku__3[[#This Row],[Wartość jednostkowa]]</f>
        <v>0</v>
      </c>
    </row>
    <row r="406" spans="1:7">
      <c r="A406" t="s">
        <v>47</v>
      </c>
      <c r="B406" t="s">
        <v>48</v>
      </c>
      <c r="C406" t="s">
        <v>49</v>
      </c>
      <c r="D406" s="7">
        <v>46113</v>
      </c>
      <c r="E406">
        <v>1</v>
      </c>
      <c r="F406">
        <v>11.01</v>
      </c>
      <c r="G406">
        <f>dane_sprzedazy_sku__3[[#This Row],[Ilość wydana]]*dane_sprzedazy_sku__3[[#This Row],[Wartość jednostkowa]]</f>
        <v>11.01</v>
      </c>
    </row>
    <row r="407" spans="1:7">
      <c r="A407" t="s">
        <v>47</v>
      </c>
      <c r="B407" t="s">
        <v>48</v>
      </c>
      <c r="C407" t="s">
        <v>49</v>
      </c>
      <c r="D407" s="7">
        <v>46143</v>
      </c>
      <c r="E407">
        <v>2</v>
      </c>
      <c r="F407">
        <v>11.11</v>
      </c>
      <c r="G407">
        <f>dane_sprzedazy_sku__3[[#This Row],[Ilość wydana]]*dane_sprzedazy_sku__3[[#This Row],[Wartość jednostkowa]]</f>
        <v>22.22</v>
      </c>
    </row>
    <row r="408" spans="1:7">
      <c r="A408" t="s">
        <v>47</v>
      </c>
      <c r="B408" t="s">
        <v>48</v>
      </c>
      <c r="C408" t="s">
        <v>49</v>
      </c>
      <c r="D408" s="7">
        <v>46174</v>
      </c>
      <c r="E408">
        <v>3</v>
      </c>
      <c r="F408">
        <v>11.54</v>
      </c>
      <c r="G408">
        <f>dane_sprzedazy_sku__3[[#This Row],[Ilość wydana]]*dane_sprzedazy_sku__3[[#This Row],[Wartość jednostkowa]]</f>
        <v>34.619999999999997</v>
      </c>
    </row>
    <row r="409" spans="1:7">
      <c r="A409" t="s">
        <v>47</v>
      </c>
      <c r="B409" t="s">
        <v>48</v>
      </c>
      <c r="C409" t="s">
        <v>49</v>
      </c>
      <c r="D409" s="7">
        <v>46204</v>
      </c>
      <c r="E409">
        <v>2</v>
      </c>
      <c r="F409">
        <v>11.1</v>
      </c>
      <c r="G409">
        <f>dane_sprzedazy_sku__3[[#This Row],[Ilość wydana]]*dane_sprzedazy_sku__3[[#This Row],[Wartość jednostkowa]]</f>
        <v>22.2</v>
      </c>
    </row>
    <row r="410" spans="1:7">
      <c r="A410" t="s">
        <v>50</v>
      </c>
      <c r="B410" t="s">
        <v>51</v>
      </c>
      <c r="C410" t="s">
        <v>36</v>
      </c>
      <c r="D410" s="7">
        <v>45505</v>
      </c>
      <c r="E410">
        <v>33</v>
      </c>
      <c r="F410">
        <v>441.4</v>
      </c>
      <c r="G410">
        <f>dane_sprzedazy_sku__3[[#This Row],[Ilość wydana]]*dane_sprzedazy_sku__3[[#This Row],[Wartość jednostkowa]]</f>
        <v>14566.199999999999</v>
      </c>
    </row>
    <row r="411" spans="1:7">
      <c r="A411" t="s">
        <v>50</v>
      </c>
      <c r="B411" t="s">
        <v>51</v>
      </c>
      <c r="C411" t="s">
        <v>36</v>
      </c>
      <c r="D411" s="7">
        <v>45536</v>
      </c>
      <c r="E411">
        <v>40</v>
      </c>
      <c r="F411">
        <v>474.35</v>
      </c>
      <c r="G411">
        <f>dane_sprzedazy_sku__3[[#This Row],[Ilość wydana]]*dane_sprzedazy_sku__3[[#This Row],[Wartość jednostkowa]]</f>
        <v>18974</v>
      </c>
    </row>
    <row r="412" spans="1:7">
      <c r="A412" t="s">
        <v>50</v>
      </c>
      <c r="B412" t="s">
        <v>51</v>
      </c>
      <c r="C412" t="s">
        <v>36</v>
      </c>
      <c r="D412" s="7">
        <v>45566</v>
      </c>
      <c r="E412">
        <v>33</v>
      </c>
      <c r="F412">
        <v>456.26</v>
      </c>
      <c r="G412">
        <f>dane_sprzedazy_sku__3[[#This Row],[Ilość wydana]]*dane_sprzedazy_sku__3[[#This Row],[Wartość jednostkowa]]</f>
        <v>15056.58</v>
      </c>
    </row>
    <row r="413" spans="1:7">
      <c r="A413" t="s">
        <v>50</v>
      </c>
      <c r="B413" t="s">
        <v>51</v>
      </c>
      <c r="C413" t="s">
        <v>36</v>
      </c>
      <c r="D413" s="7">
        <v>45597</v>
      </c>
      <c r="E413">
        <v>31</v>
      </c>
      <c r="F413">
        <v>450.5</v>
      </c>
      <c r="G413">
        <f>dane_sprzedazy_sku__3[[#This Row],[Ilość wydana]]*dane_sprzedazy_sku__3[[#This Row],[Wartość jednostkowa]]</f>
        <v>13965.5</v>
      </c>
    </row>
    <row r="414" spans="1:7">
      <c r="A414" t="s">
        <v>50</v>
      </c>
      <c r="B414" t="s">
        <v>51</v>
      </c>
      <c r="C414" t="s">
        <v>36</v>
      </c>
      <c r="D414" s="7">
        <v>45627</v>
      </c>
      <c r="E414">
        <v>38</v>
      </c>
      <c r="F414">
        <v>455.71</v>
      </c>
      <c r="G414">
        <f>dane_sprzedazy_sku__3[[#This Row],[Ilość wydana]]*dane_sprzedazy_sku__3[[#This Row],[Wartość jednostkowa]]</f>
        <v>17316.98</v>
      </c>
    </row>
    <row r="415" spans="1:7">
      <c r="A415" t="s">
        <v>50</v>
      </c>
      <c r="B415" t="s">
        <v>51</v>
      </c>
      <c r="C415" t="s">
        <v>36</v>
      </c>
      <c r="D415" s="7">
        <v>45658</v>
      </c>
      <c r="E415">
        <v>39</v>
      </c>
      <c r="F415">
        <v>460.21</v>
      </c>
      <c r="G415">
        <f>dane_sprzedazy_sku__3[[#This Row],[Ilość wydana]]*dane_sprzedazy_sku__3[[#This Row],[Wartość jednostkowa]]</f>
        <v>17948.189999999999</v>
      </c>
    </row>
    <row r="416" spans="1:7">
      <c r="A416" t="s">
        <v>50</v>
      </c>
      <c r="B416" t="s">
        <v>51</v>
      </c>
      <c r="C416" t="s">
        <v>36</v>
      </c>
      <c r="D416" s="7">
        <v>45689</v>
      </c>
      <c r="E416">
        <v>35</v>
      </c>
      <c r="F416">
        <v>450.37</v>
      </c>
      <c r="G416">
        <f>dane_sprzedazy_sku__3[[#This Row],[Ilość wydana]]*dane_sprzedazy_sku__3[[#This Row],[Wartość jednostkowa]]</f>
        <v>15762.95</v>
      </c>
    </row>
    <row r="417" spans="1:7">
      <c r="A417" t="s">
        <v>50</v>
      </c>
      <c r="B417" t="s">
        <v>51</v>
      </c>
      <c r="C417" t="s">
        <v>36</v>
      </c>
      <c r="D417" s="7">
        <v>45717</v>
      </c>
      <c r="E417">
        <v>31</v>
      </c>
      <c r="F417">
        <v>459.92</v>
      </c>
      <c r="G417">
        <f>dane_sprzedazy_sku__3[[#This Row],[Ilość wydana]]*dane_sprzedazy_sku__3[[#This Row],[Wartość jednostkowa]]</f>
        <v>14257.52</v>
      </c>
    </row>
    <row r="418" spans="1:7">
      <c r="A418" t="s">
        <v>50</v>
      </c>
      <c r="B418" t="s">
        <v>51</v>
      </c>
      <c r="C418" t="s">
        <v>36</v>
      </c>
      <c r="D418" s="7">
        <v>45748</v>
      </c>
      <c r="E418">
        <v>36</v>
      </c>
      <c r="F418">
        <v>470.54</v>
      </c>
      <c r="G418">
        <f>dane_sprzedazy_sku__3[[#This Row],[Ilość wydana]]*dane_sprzedazy_sku__3[[#This Row],[Wartość jednostkowa]]</f>
        <v>16939.440000000002</v>
      </c>
    </row>
    <row r="419" spans="1:7">
      <c r="A419" t="s">
        <v>50</v>
      </c>
      <c r="B419" t="s">
        <v>51</v>
      </c>
      <c r="C419" t="s">
        <v>36</v>
      </c>
      <c r="D419" s="7">
        <v>45778</v>
      </c>
      <c r="E419">
        <v>31</v>
      </c>
      <c r="F419">
        <v>462.03</v>
      </c>
      <c r="G419">
        <f>dane_sprzedazy_sku__3[[#This Row],[Ilość wydana]]*dane_sprzedazy_sku__3[[#This Row],[Wartość jednostkowa]]</f>
        <v>14322.929999999998</v>
      </c>
    </row>
    <row r="420" spans="1:7">
      <c r="A420" t="s">
        <v>50</v>
      </c>
      <c r="B420" t="s">
        <v>51</v>
      </c>
      <c r="C420" t="s">
        <v>36</v>
      </c>
      <c r="D420" s="7">
        <v>45809</v>
      </c>
      <c r="E420">
        <v>30</v>
      </c>
      <c r="F420">
        <v>453.3</v>
      </c>
      <c r="G420">
        <f>dane_sprzedazy_sku__3[[#This Row],[Ilość wydana]]*dane_sprzedazy_sku__3[[#This Row],[Wartość jednostkowa]]</f>
        <v>13599</v>
      </c>
    </row>
    <row r="421" spans="1:7">
      <c r="A421" t="s">
        <v>50</v>
      </c>
      <c r="B421" t="s">
        <v>51</v>
      </c>
      <c r="C421" t="s">
        <v>36</v>
      </c>
      <c r="D421" s="7">
        <v>45839</v>
      </c>
      <c r="E421">
        <v>33</v>
      </c>
      <c r="F421">
        <v>457.63</v>
      </c>
      <c r="G421">
        <f>dane_sprzedazy_sku__3[[#This Row],[Ilość wydana]]*dane_sprzedazy_sku__3[[#This Row],[Wartość jednostkowa]]</f>
        <v>15101.789999999999</v>
      </c>
    </row>
    <row r="422" spans="1:7">
      <c r="A422" t="s">
        <v>50</v>
      </c>
      <c r="B422" t="s">
        <v>51</v>
      </c>
      <c r="C422" t="s">
        <v>36</v>
      </c>
      <c r="D422" s="7">
        <v>45870</v>
      </c>
      <c r="E422">
        <v>28</v>
      </c>
      <c r="F422">
        <v>435.24</v>
      </c>
      <c r="G422">
        <f>dane_sprzedazy_sku__3[[#This Row],[Ilość wydana]]*dane_sprzedazy_sku__3[[#This Row],[Wartość jednostkowa]]</f>
        <v>12186.720000000001</v>
      </c>
    </row>
    <row r="423" spans="1:7">
      <c r="A423" t="s">
        <v>50</v>
      </c>
      <c r="B423" t="s">
        <v>51</v>
      </c>
      <c r="C423" t="s">
        <v>36</v>
      </c>
      <c r="D423" s="7">
        <v>45901</v>
      </c>
      <c r="E423">
        <v>33</v>
      </c>
      <c r="F423">
        <v>477.18</v>
      </c>
      <c r="G423">
        <f>dane_sprzedazy_sku__3[[#This Row],[Ilość wydana]]*dane_sprzedazy_sku__3[[#This Row],[Wartość jednostkowa]]</f>
        <v>15746.94</v>
      </c>
    </row>
    <row r="424" spans="1:7">
      <c r="A424" t="s">
        <v>50</v>
      </c>
      <c r="B424" t="s">
        <v>51</v>
      </c>
      <c r="C424" t="s">
        <v>36</v>
      </c>
      <c r="D424" s="7">
        <v>45931</v>
      </c>
      <c r="E424">
        <v>32</v>
      </c>
      <c r="F424">
        <v>462.74</v>
      </c>
      <c r="G424">
        <f>dane_sprzedazy_sku__3[[#This Row],[Ilość wydana]]*dane_sprzedazy_sku__3[[#This Row],[Wartość jednostkowa]]</f>
        <v>14807.68</v>
      </c>
    </row>
    <row r="425" spans="1:7">
      <c r="A425" t="s">
        <v>50</v>
      </c>
      <c r="B425" t="s">
        <v>51</v>
      </c>
      <c r="C425" t="s">
        <v>36</v>
      </c>
      <c r="D425" s="7">
        <v>45962</v>
      </c>
      <c r="E425">
        <v>29</v>
      </c>
      <c r="F425">
        <v>452.77</v>
      </c>
      <c r="G425">
        <f>dane_sprzedazy_sku__3[[#This Row],[Ilość wydana]]*dane_sprzedazy_sku__3[[#This Row],[Wartość jednostkowa]]</f>
        <v>13130.33</v>
      </c>
    </row>
    <row r="426" spans="1:7">
      <c r="A426" t="s">
        <v>50</v>
      </c>
      <c r="B426" t="s">
        <v>51</v>
      </c>
      <c r="C426" t="s">
        <v>36</v>
      </c>
      <c r="D426" s="7">
        <v>45992</v>
      </c>
      <c r="E426">
        <v>34</v>
      </c>
      <c r="F426">
        <v>435.18</v>
      </c>
      <c r="G426">
        <f>dane_sprzedazy_sku__3[[#This Row],[Ilość wydana]]*dane_sprzedazy_sku__3[[#This Row],[Wartość jednostkowa]]</f>
        <v>14796.12</v>
      </c>
    </row>
    <row r="427" spans="1:7">
      <c r="A427" t="s">
        <v>50</v>
      </c>
      <c r="B427" t="s">
        <v>51</v>
      </c>
      <c r="C427" t="s">
        <v>36</v>
      </c>
      <c r="D427" s="7">
        <v>46023</v>
      </c>
      <c r="E427">
        <v>32</v>
      </c>
      <c r="F427">
        <v>460.52</v>
      </c>
      <c r="G427">
        <f>dane_sprzedazy_sku__3[[#This Row],[Ilość wydana]]*dane_sprzedazy_sku__3[[#This Row],[Wartość jednostkowa]]</f>
        <v>14736.64</v>
      </c>
    </row>
    <row r="428" spans="1:7">
      <c r="A428" t="s">
        <v>50</v>
      </c>
      <c r="B428" t="s">
        <v>51</v>
      </c>
      <c r="C428" t="s">
        <v>36</v>
      </c>
      <c r="D428" s="7">
        <v>46054</v>
      </c>
      <c r="E428">
        <v>32</v>
      </c>
      <c r="F428">
        <v>453.79</v>
      </c>
      <c r="G428">
        <f>dane_sprzedazy_sku__3[[#This Row],[Ilość wydana]]*dane_sprzedazy_sku__3[[#This Row],[Wartość jednostkowa]]</f>
        <v>14521.28</v>
      </c>
    </row>
    <row r="429" spans="1:7">
      <c r="A429" t="s">
        <v>50</v>
      </c>
      <c r="B429" t="s">
        <v>51</v>
      </c>
      <c r="C429" t="s">
        <v>36</v>
      </c>
      <c r="D429" s="7">
        <v>46082</v>
      </c>
      <c r="E429">
        <v>34</v>
      </c>
      <c r="F429">
        <v>475.88</v>
      </c>
      <c r="G429">
        <f>dane_sprzedazy_sku__3[[#This Row],[Ilość wydana]]*dane_sprzedazy_sku__3[[#This Row],[Wartość jednostkowa]]</f>
        <v>16179.92</v>
      </c>
    </row>
    <row r="430" spans="1:7">
      <c r="A430" t="s">
        <v>50</v>
      </c>
      <c r="B430" t="s">
        <v>51</v>
      </c>
      <c r="C430" t="s">
        <v>36</v>
      </c>
      <c r="D430" s="7">
        <v>46113</v>
      </c>
      <c r="E430">
        <v>28</v>
      </c>
      <c r="F430">
        <v>443.23</v>
      </c>
      <c r="G430">
        <f>dane_sprzedazy_sku__3[[#This Row],[Ilość wydana]]*dane_sprzedazy_sku__3[[#This Row],[Wartość jednostkowa]]</f>
        <v>12410.44</v>
      </c>
    </row>
    <row r="431" spans="1:7">
      <c r="A431" t="s">
        <v>50</v>
      </c>
      <c r="B431" t="s">
        <v>51</v>
      </c>
      <c r="C431" t="s">
        <v>36</v>
      </c>
      <c r="D431" s="7">
        <v>46143</v>
      </c>
      <c r="E431">
        <v>32</v>
      </c>
      <c r="F431">
        <v>448.15</v>
      </c>
      <c r="G431">
        <f>dane_sprzedazy_sku__3[[#This Row],[Ilość wydana]]*dane_sprzedazy_sku__3[[#This Row],[Wartość jednostkowa]]</f>
        <v>14340.8</v>
      </c>
    </row>
    <row r="432" spans="1:7">
      <c r="A432" t="s">
        <v>50</v>
      </c>
      <c r="B432" t="s">
        <v>51</v>
      </c>
      <c r="C432" t="s">
        <v>36</v>
      </c>
      <c r="D432" s="7">
        <v>46174</v>
      </c>
      <c r="E432">
        <v>37</v>
      </c>
      <c r="F432">
        <v>462.27</v>
      </c>
      <c r="G432">
        <f>dane_sprzedazy_sku__3[[#This Row],[Ilość wydana]]*dane_sprzedazy_sku__3[[#This Row],[Wartość jednostkowa]]</f>
        <v>17103.989999999998</v>
      </c>
    </row>
    <row r="433" spans="1:7">
      <c r="A433" t="s">
        <v>50</v>
      </c>
      <c r="B433" t="s">
        <v>51</v>
      </c>
      <c r="C433" t="s">
        <v>36</v>
      </c>
      <c r="D433" s="7">
        <v>46204</v>
      </c>
      <c r="E433">
        <v>35</v>
      </c>
      <c r="F433">
        <v>438.16</v>
      </c>
      <c r="G433">
        <f>dane_sprzedazy_sku__3[[#This Row],[Ilość wydana]]*dane_sprzedazy_sku__3[[#This Row],[Wartość jednostkowa]]</f>
        <v>15335.6</v>
      </c>
    </row>
    <row r="434" spans="1:7">
      <c r="A434" t="s">
        <v>52</v>
      </c>
      <c r="B434" t="s">
        <v>53</v>
      </c>
      <c r="C434" t="s">
        <v>14</v>
      </c>
      <c r="D434" s="7">
        <v>45505</v>
      </c>
      <c r="E434">
        <v>0</v>
      </c>
      <c r="F434">
        <v>321.10000000000002</v>
      </c>
      <c r="G434">
        <f>dane_sprzedazy_sku__3[[#This Row],[Ilość wydana]]*dane_sprzedazy_sku__3[[#This Row],[Wartość jednostkowa]]</f>
        <v>0</v>
      </c>
    </row>
    <row r="435" spans="1:7">
      <c r="A435" t="s">
        <v>52</v>
      </c>
      <c r="B435" t="s">
        <v>53</v>
      </c>
      <c r="C435" t="s">
        <v>14</v>
      </c>
      <c r="D435" s="7">
        <v>45536</v>
      </c>
      <c r="E435">
        <v>2</v>
      </c>
      <c r="F435">
        <v>338.45</v>
      </c>
      <c r="G435">
        <f>dane_sprzedazy_sku__3[[#This Row],[Ilość wydana]]*dane_sprzedazy_sku__3[[#This Row],[Wartość jednostkowa]]</f>
        <v>676.9</v>
      </c>
    </row>
    <row r="436" spans="1:7">
      <c r="A436" t="s">
        <v>52</v>
      </c>
      <c r="B436" t="s">
        <v>53</v>
      </c>
      <c r="C436" t="s">
        <v>14</v>
      </c>
      <c r="D436" s="7">
        <v>45566</v>
      </c>
      <c r="E436">
        <v>40</v>
      </c>
      <c r="F436">
        <v>312.45999999999998</v>
      </c>
      <c r="G436">
        <f>dane_sprzedazy_sku__3[[#This Row],[Ilość wydana]]*dane_sprzedazy_sku__3[[#This Row],[Wartość jednostkowa]]</f>
        <v>12498.4</v>
      </c>
    </row>
    <row r="437" spans="1:7">
      <c r="A437" t="s">
        <v>52</v>
      </c>
      <c r="B437" t="s">
        <v>53</v>
      </c>
      <c r="C437" t="s">
        <v>14</v>
      </c>
      <c r="D437" s="7">
        <v>45597</v>
      </c>
      <c r="E437">
        <v>0</v>
      </c>
      <c r="F437">
        <v>340.88</v>
      </c>
      <c r="G437">
        <f>dane_sprzedazy_sku__3[[#This Row],[Ilość wydana]]*dane_sprzedazy_sku__3[[#This Row],[Wartość jednostkowa]]</f>
        <v>0</v>
      </c>
    </row>
    <row r="438" spans="1:7">
      <c r="A438" t="s">
        <v>52</v>
      </c>
      <c r="B438" t="s">
        <v>53</v>
      </c>
      <c r="C438" t="s">
        <v>14</v>
      </c>
      <c r="D438" s="7">
        <v>45627</v>
      </c>
      <c r="E438">
        <v>46</v>
      </c>
      <c r="F438">
        <v>334.09</v>
      </c>
      <c r="G438">
        <f>dane_sprzedazy_sku__3[[#This Row],[Ilość wydana]]*dane_sprzedazy_sku__3[[#This Row],[Wartość jednostkowa]]</f>
        <v>15368.14</v>
      </c>
    </row>
    <row r="439" spans="1:7">
      <c r="A439" t="s">
        <v>52</v>
      </c>
      <c r="B439" t="s">
        <v>53</v>
      </c>
      <c r="C439" t="s">
        <v>14</v>
      </c>
      <c r="D439" s="7">
        <v>45658</v>
      </c>
      <c r="E439">
        <v>0</v>
      </c>
      <c r="F439">
        <v>344.52</v>
      </c>
      <c r="G439">
        <f>dane_sprzedazy_sku__3[[#This Row],[Ilość wydana]]*dane_sprzedazy_sku__3[[#This Row],[Wartość jednostkowa]]</f>
        <v>0</v>
      </c>
    </row>
    <row r="440" spans="1:7">
      <c r="A440" t="s">
        <v>52</v>
      </c>
      <c r="B440" t="s">
        <v>53</v>
      </c>
      <c r="C440" t="s">
        <v>14</v>
      </c>
      <c r="D440" s="7">
        <v>45689</v>
      </c>
      <c r="E440">
        <v>4</v>
      </c>
      <c r="F440">
        <v>313.41000000000003</v>
      </c>
      <c r="G440">
        <f>dane_sprzedazy_sku__3[[#This Row],[Ilość wydana]]*dane_sprzedazy_sku__3[[#This Row],[Wartość jednostkowa]]</f>
        <v>1253.6400000000001</v>
      </c>
    </row>
    <row r="441" spans="1:7">
      <c r="A441" t="s">
        <v>52</v>
      </c>
      <c r="B441" t="s">
        <v>53</v>
      </c>
      <c r="C441" t="s">
        <v>14</v>
      </c>
      <c r="D441" s="7">
        <v>45717</v>
      </c>
      <c r="E441">
        <v>0</v>
      </c>
      <c r="F441">
        <v>341.25</v>
      </c>
      <c r="G441">
        <f>dane_sprzedazy_sku__3[[#This Row],[Ilość wydana]]*dane_sprzedazy_sku__3[[#This Row],[Wartość jednostkowa]]</f>
        <v>0</v>
      </c>
    </row>
    <row r="442" spans="1:7">
      <c r="A442" t="s">
        <v>52</v>
      </c>
      <c r="B442" t="s">
        <v>53</v>
      </c>
      <c r="C442" t="s">
        <v>14</v>
      </c>
      <c r="D442" s="7">
        <v>45748</v>
      </c>
      <c r="E442">
        <v>0</v>
      </c>
      <c r="F442">
        <v>340</v>
      </c>
      <c r="G442">
        <f>dane_sprzedazy_sku__3[[#This Row],[Ilość wydana]]*dane_sprzedazy_sku__3[[#This Row],[Wartość jednostkowa]]</f>
        <v>0</v>
      </c>
    </row>
    <row r="443" spans="1:7">
      <c r="A443" t="s">
        <v>52</v>
      </c>
      <c r="B443" t="s">
        <v>53</v>
      </c>
      <c r="C443" t="s">
        <v>14</v>
      </c>
      <c r="D443" s="7">
        <v>45778</v>
      </c>
      <c r="E443">
        <v>9</v>
      </c>
      <c r="F443">
        <v>333.95</v>
      </c>
      <c r="G443">
        <f>dane_sprzedazy_sku__3[[#This Row],[Ilość wydana]]*dane_sprzedazy_sku__3[[#This Row],[Wartość jednostkowa]]</f>
        <v>3005.5499999999997</v>
      </c>
    </row>
    <row r="444" spans="1:7">
      <c r="A444" t="s">
        <v>52</v>
      </c>
      <c r="B444" t="s">
        <v>53</v>
      </c>
      <c r="C444" t="s">
        <v>14</v>
      </c>
      <c r="D444" s="7">
        <v>45809</v>
      </c>
      <c r="E444">
        <v>33</v>
      </c>
      <c r="F444">
        <v>322.06</v>
      </c>
      <c r="G444">
        <f>dane_sprzedazy_sku__3[[#This Row],[Ilość wydana]]*dane_sprzedazy_sku__3[[#This Row],[Wartość jednostkowa]]</f>
        <v>10627.98</v>
      </c>
    </row>
    <row r="445" spans="1:7">
      <c r="A445" t="s">
        <v>52</v>
      </c>
      <c r="B445" t="s">
        <v>53</v>
      </c>
      <c r="C445" t="s">
        <v>14</v>
      </c>
      <c r="D445" s="7">
        <v>45839</v>
      </c>
      <c r="E445">
        <v>11</v>
      </c>
      <c r="F445">
        <v>318.68</v>
      </c>
      <c r="G445">
        <f>dane_sprzedazy_sku__3[[#This Row],[Ilość wydana]]*dane_sprzedazy_sku__3[[#This Row],[Wartość jednostkowa]]</f>
        <v>3505.48</v>
      </c>
    </row>
    <row r="446" spans="1:7">
      <c r="A446" t="s">
        <v>52</v>
      </c>
      <c r="B446" t="s">
        <v>53</v>
      </c>
      <c r="C446" t="s">
        <v>14</v>
      </c>
      <c r="D446" s="7">
        <v>45870</v>
      </c>
      <c r="E446">
        <v>28</v>
      </c>
      <c r="F446">
        <v>321.76</v>
      </c>
      <c r="G446">
        <f>dane_sprzedazy_sku__3[[#This Row],[Ilość wydana]]*dane_sprzedazy_sku__3[[#This Row],[Wartość jednostkowa]]</f>
        <v>9009.2799999999988</v>
      </c>
    </row>
    <row r="447" spans="1:7">
      <c r="A447" t="s">
        <v>52</v>
      </c>
      <c r="B447" t="s">
        <v>53</v>
      </c>
      <c r="C447" t="s">
        <v>14</v>
      </c>
      <c r="D447" s="7">
        <v>45901</v>
      </c>
      <c r="E447">
        <v>30</v>
      </c>
      <c r="F447">
        <v>336.94</v>
      </c>
      <c r="G447">
        <f>dane_sprzedazy_sku__3[[#This Row],[Ilość wydana]]*dane_sprzedazy_sku__3[[#This Row],[Wartość jednostkowa]]</f>
        <v>10108.200000000001</v>
      </c>
    </row>
    <row r="448" spans="1:7">
      <c r="A448" t="s">
        <v>52</v>
      </c>
      <c r="B448" t="s">
        <v>53</v>
      </c>
      <c r="C448" t="s">
        <v>14</v>
      </c>
      <c r="D448" s="7">
        <v>45931</v>
      </c>
      <c r="E448">
        <v>8</v>
      </c>
      <c r="F448">
        <v>335.74</v>
      </c>
      <c r="G448">
        <f>dane_sprzedazy_sku__3[[#This Row],[Ilość wydana]]*dane_sprzedazy_sku__3[[#This Row],[Wartość jednostkowa]]</f>
        <v>2685.92</v>
      </c>
    </row>
    <row r="449" spans="1:7">
      <c r="A449" t="s">
        <v>52</v>
      </c>
      <c r="B449" t="s">
        <v>53</v>
      </c>
      <c r="C449" t="s">
        <v>14</v>
      </c>
      <c r="D449" s="7">
        <v>45962</v>
      </c>
      <c r="E449">
        <v>20</v>
      </c>
      <c r="F449">
        <v>318.58999999999997</v>
      </c>
      <c r="G449">
        <f>dane_sprzedazy_sku__3[[#This Row],[Ilość wydana]]*dane_sprzedazy_sku__3[[#This Row],[Wartość jednostkowa]]</f>
        <v>6371.7999999999993</v>
      </c>
    </row>
    <row r="450" spans="1:7">
      <c r="A450" t="s">
        <v>52</v>
      </c>
      <c r="B450" t="s">
        <v>53</v>
      </c>
      <c r="C450" t="s">
        <v>14</v>
      </c>
      <c r="D450" s="7">
        <v>45992</v>
      </c>
      <c r="E450">
        <v>0</v>
      </c>
      <c r="F450">
        <v>332.98</v>
      </c>
      <c r="G450">
        <f>dane_sprzedazy_sku__3[[#This Row],[Ilość wydana]]*dane_sprzedazy_sku__3[[#This Row],[Wartość jednostkowa]]</f>
        <v>0</v>
      </c>
    </row>
    <row r="451" spans="1:7">
      <c r="A451" t="s">
        <v>52</v>
      </c>
      <c r="B451" t="s">
        <v>53</v>
      </c>
      <c r="C451" t="s">
        <v>14</v>
      </c>
      <c r="D451" s="7">
        <v>46023</v>
      </c>
      <c r="E451">
        <v>18</v>
      </c>
      <c r="F451">
        <v>319.42</v>
      </c>
      <c r="G451">
        <f>dane_sprzedazy_sku__3[[#This Row],[Ilość wydana]]*dane_sprzedazy_sku__3[[#This Row],[Wartość jednostkowa]]</f>
        <v>5749.56</v>
      </c>
    </row>
    <row r="452" spans="1:7">
      <c r="A452" t="s">
        <v>52</v>
      </c>
      <c r="B452" t="s">
        <v>53</v>
      </c>
      <c r="C452" t="s">
        <v>14</v>
      </c>
      <c r="D452" s="7">
        <v>46054</v>
      </c>
      <c r="E452">
        <v>0</v>
      </c>
      <c r="F452">
        <v>337.51</v>
      </c>
      <c r="G452">
        <f>dane_sprzedazy_sku__3[[#This Row],[Ilość wydana]]*dane_sprzedazy_sku__3[[#This Row],[Wartość jednostkowa]]</f>
        <v>0</v>
      </c>
    </row>
    <row r="453" spans="1:7">
      <c r="A453" t="s">
        <v>52</v>
      </c>
      <c r="B453" t="s">
        <v>53</v>
      </c>
      <c r="C453" t="s">
        <v>14</v>
      </c>
      <c r="D453" s="7">
        <v>46082</v>
      </c>
      <c r="E453">
        <v>8</v>
      </c>
      <c r="F453">
        <v>323.95</v>
      </c>
      <c r="G453">
        <f>dane_sprzedazy_sku__3[[#This Row],[Ilość wydana]]*dane_sprzedazy_sku__3[[#This Row],[Wartość jednostkowa]]</f>
        <v>2591.6</v>
      </c>
    </row>
    <row r="454" spans="1:7">
      <c r="A454" t="s">
        <v>52</v>
      </c>
      <c r="B454" t="s">
        <v>53</v>
      </c>
      <c r="C454" t="s">
        <v>14</v>
      </c>
      <c r="D454" s="7">
        <v>46113</v>
      </c>
      <c r="E454">
        <v>22</v>
      </c>
      <c r="F454">
        <v>317.8</v>
      </c>
      <c r="G454">
        <f>dane_sprzedazy_sku__3[[#This Row],[Ilość wydana]]*dane_sprzedazy_sku__3[[#This Row],[Wartość jednostkowa]]</f>
        <v>6991.6</v>
      </c>
    </row>
    <row r="455" spans="1:7">
      <c r="A455" t="s">
        <v>52</v>
      </c>
      <c r="B455" t="s">
        <v>53</v>
      </c>
      <c r="C455" t="s">
        <v>14</v>
      </c>
      <c r="D455" s="7">
        <v>46143</v>
      </c>
      <c r="E455">
        <v>24</v>
      </c>
      <c r="F455">
        <v>324.16000000000003</v>
      </c>
      <c r="G455">
        <f>dane_sprzedazy_sku__3[[#This Row],[Ilość wydana]]*dane_sprzedazy_sku__3[[#This Row],[Wartość jednostkowa]]</f>
        <v>7779.84</v>
      </c>
    </row>
    <row r="456" spans="1:7">
      <c r="A456" t="s">
        <v>52</v>
      </c>
      <c r="B456" t="s">
        <v>53</v>
      </c>
      <c r="C456" t="s">
        <v>14</v>
      </c>
      <c r="D456" s="7">
        <v>46174</v>
      </c>
      <c r="E456">
        <v>16</v>
      </c>
      <c r="F456">
        <v>315.38</v>
      </c>
      <c r="G456">
        <f>dane_sprzedazy_sku__3[[#This Row],[Ilość wydana]]*dane_sprzedazy_sku__3[[#This Row],[Wartość jednostkowa]]</f>
        <v>5046.08</v>
      </c>
    </row>
    <row r="457" spans="1:7">
      <c r="A457" t="s">
        <v>52</v>
      </c>
      <c r="B457" t="s">
        <v>53</v>
      </c>
      <c r="C457" t="s">
        <v>14</v>
      </c>
      <c r="D457" s="7">
        <v>46204</v>
      </c>
      <c r="E457">
        <v>0</v>
      </c>
      <c r="F457">
        <v>322.2</v>
      </c>
      <c r="G457">
        <f>dane_sprzedazy_sku__3[[#This Row],[Ilość wydana]]*dane_sprzedazy_sku__3[[#This Row],[Wartość jednostkowa]]</f>
        <v>0</v>
      </c>
    </row>
    <row r="458" spans="1:7">
      <c r="A458" t="s">
        <v>54</v>
      </c>
      <c r="B458" t="s">
        <v>55</v>
      </c>
      <c r="C458" t="s">
        <v>39</v>
      </c>
      <c r="D458" s="7">
        <v>45505</v>
      </c>
      <c r="E458">
        <v>64</v>
      </c>
      <c r="F458">
        <v>237.79</v>
      </c>
      <c r="G458">
        <f>dane_sprzedazy_sku__3[[#This Row],[Ilość wydana]]*dane_sprzedazy_sku__3[[#This Row],[Wartość jednostkowa]]</f>
        <v>15218.56</v>
      </c>
    </row>
    <row r="459" spans="1:7">
      <c r="A459" t="s">
        <v>54</v>
      </c>
      <c r="B459" t="s">
        <v>55</v>
      </c>
      <c r="C459" t="s">
        <v>39</v>
      </c>
      <c r="D459" s="7">
        <v>45536</v>
      </c>
      <c r="E459">
        <v>56</v>
      </c>
      <c r="F459">
        <v>235.64</v>
      </c>
      <c r="G459">
        <f>dane_sprzedazy_sku__3[[#This Row],[Ilość wydana]]*dane_sprzedazy_sku__3[[#This Row],[Wartość jednostkowa]]</f>
        <v>13195.84</v>
      </c>
    </row>
    <row r="460" spans="1:7">
      <c r="A460" t="s">
        <v>54</v>
      </c>
      <c r="B460" t="s">
        <v>55</v>
      </c>
      <c r="C460" t="s">
        <v>39</v>
      </c>
      <c r="D460" s="7">
        <v>45566</v>
      </c>
      <c r="E460">
        <v>54</v>
      </c>
      <c r="F460">
        <v>233.75</v>
      </c>
      <c r="G460">
        <f>dane_sprzedazy_sku__3[[#This Row],[Ilość wydana]]*dane_sprzedazy_sku__3[[#This Row],[Wartość jednostkowa]]</f>
        <v>12622.5</v>
      </c>
    </row>
    <row r="461" spans="1:7">
      <c r="A461" t="s">
        <v>54</v>
      </c>
      <c r="B461" t="s">
        <v>55</v>
      </c>
      <c r="C461" t="s">
        <v>39</v>
      </c>
      <c r="D461" s="7">
        <v>45597</v>
      </c>
      <c r="E461">
        <v>14</v>
      </c>
      <c r="F461">
        <v>229.57</v>
      </c>
      <c r="G461">
        <f>dane_sprzedazy_sku__3[[#This Row],[Ilość wydana]]*dane_sprzedazy_sku__3[[#This Row],[Wartość jednostkowa]]</f>
        <v>3213.98</v>
      </c>
    </row>
    <row r="462" spans="1:7">
      <c r="A462" t="s">
        <v>54</v>
      </c>
      <c r="B462" t="s">
        <v>55</v>
      </c>
      <c r="C462" t="s">
        <v>39</v>
      </c>
      <c r="D462" s="7">
        <v>45627</v>
      </c>
      <c r="E462">
        <v>0</v>
      </c>
      <c r="F462">
        <v>225.25</v>
      </c>
      <c r="G462">
        <f>dane_sprzedazy_sku__3[[#This Row],[Ilość wydana]]*dane_sprzedazy_sku__3[[#This Row],[Wartość jednostkowa]]</f>
        <v>0</v>
      </c>
    </row>
    <row r="463" spans="1:7">
      <c r="A463" t="s">
        <v>54</v>
      </c>
      <c r="B463" t="s">
        <v>55</v>
      </c>
      <c r="C463" t="s">
        <v>39</v>
      </c>
      <c r="D463" s="7">
        <v>45658</v>
      </c>
      <c r="E463">
        <v>63</v>
      </c>
      <c r="F463">
        <v>237.86</v>
      </c>
      <c r="G463">
        <f>dane_sprzedazy_sku__3[[#This Row],[Ilość wydana]]*dane_sprzedazy_sku__3[[#This Row],[Wartość jednostkowa]]</f>
        <v>14985.18</v>
      </c>
    </row>
    <row r="464" spans="1:7">
      <c r="A464" t="s">
        <v>54</v>
      </c>
      <c r="B464" t="s">
        <v>55</v>
      </c>
      <c r="C464" t="s">
        <v>39</v>
      </c>
      <c r="D464" s="7">
        <v>45689</v>
      </c>
      <c r="E464">
        <v>48</v>
      </c>
      <c r="F464">
        <v>236.72</v>
      </c>
      <c r="G464">
        <f>dane_sprzedazy_sku__3[[#This Row],[Ilość wydana]]*dane_sprzedazy_sku__3[[#This Row],[Wartość jednostkowa]]</f>
        <v>11362.56</v>
      </c>
    </row>
    <row r="465" spans="1:7">
      <c r="A465" t="s">
        <v>54</v>
      </c>
      <c r="B465" t="s">
        <v>55</v>
      </c>
      <c r="C465" t="s">
        <v>39</v>
      </c>
      <c r="D465" s="7">
        <v>45717</v>
      </c>
      <c r="E465">
        <v>4</v>
      </c>
      <c r="F465">
        <v>225.27</v>
      </c>
      <c r="G465">
        <f>dane_sprzedazy_sku__3[[#This Row],[Ilość wydana]]*dane_sprzedazy_sku__3[[#This Row],[Wartość jednostkowa]]</f>
        <v>901.08</v>
      </c>
    </row>
    <row r="466" spans="1:7">
      <c r="A466" t="s">
        <v>54</v>
      </c>
      <c r="B466" t="s">
        <v>55</v>
      </c>
      <c r="C466" t="s">
        <v>39</v>
      </c>
      <c r="D466" s="7">
        <v>45748</v>
      </c>
      <c r="E466">
        <v>64</v>
      </c>
      <c r="F466">
        <v>223.87</v>
      </c>
      <c r="G466">
        <f>dane_sprzedazy_sku__3[[#This Row],[Ilość wydana]]*dane_sprzedazy_sku__3[[#This Row],[Wartość jednostkowa]]</f>
        <v>14327.68</v>
      </c>
    </row>
    <row r="467" spans="1:7">
      <c r="A467" t="s">
        <v>54</v>
      </c>
      <c r="B467" t="s">
        <v>55</v>
      </c>
      <c r="C467" t="s">
        <v>39</v>
      </c>
      <c r="D467" s="7">
        <v>45778</v>
      </c>
      <c r="E467">
        <v>71</v>
      </c>
      <c r="F467">
        <v>221.96</v>
      </c>
      <c r="G467">
        <f>dane_sprzedazy_sku__3[[#This Row],[Ilość wydana]]*dane_sprzedazy_sku__3[[#This Row],[Wartość jednostkowa]]</f>
        <v>15759.16</v>
      </c>
    </row>
    <row r="468" spans="1:7">
      <c r="A468" t="s">
        <v>54</v>
      </c>
      <c r="B468" t="s">
        <v>55</v>
      </c>
      <c r="C468" t="s">
        <v>39</v>
      </c>
      <c r="D468" s="7">
        <v>45809</v>
      </c>
      <c r="E468">
        <v>52</v>
      </c>
      <c r="F468">
        <v>237.57</v>
      </c>
      <c r="G468">
        <f>dane_sprzedazy_sku__3[[#This Row],[Ilość wydana]]*dane_sprzedazy_sku__3[[#This Row],[Wartość jednostkowa]]</f>
        <v>12353.64</v>
      </c>
    </row>
    <row r="469" spans="1:7">
      <c r="A469" t="s">
        <v>54</v>
      </c>
      <c r="B469" t="s">
        <v>55</v>
      </c>
      <c r="C469" t="s">
        <v>39</v>
      </c>
      <c r="D469" s="7">
        <v>45839</v>
      </c>
      <c r="E469">
        <v>46</v>
      </c>
      <c r="F469">
        <v>221.95</v>
      </c>
      <c r="G469">
        <f>dane_sprzedazy_sku__3[[#This Row],[Ilość wydana]]*dane_sprzedazy_sku__3[[#This Row],[Wartość jednostkowa]]</f>
        <v>10209.699999999999</v>
      </c>
    </row>
    <row r="470" spans="1:7">
      <c r="A470" t="s">
        <v>54</v>
      </c>
      <c r="B470" t="s">
        <v>55</v>
      </c>
      <c r="C470" t="s">
        <v>39</v>
      </c>
      <c r="D470" s="7">
        <v>45870</v>
      </c>
      <c r="E470">
        <v>0</v>
      </c>
      <c r="F470">
        <v>234.62</v>
      </c>
      <c r="G470">
        <f>dane_sprzedazy_sku__3[[#This Row],[Ilość wydana]]*dane_sprzedazy_sku__3[[#This Row],[Wartość jednostkowa]]</f>
        <v>0</v>
      </c>
    </row>
    <row r="471" spans="1:7">
      <c r="A471" t="s">
        <v>54</v>
      </c>
      <c r="B471" t="s">
        <v>55</v>
      </c>
      <c r="C471" t="s">
        <v>39</v>
      </c>
      <c r="D471" s="7">
        <v>45901</v>
      </c>
      <c r="E471">
        <v>84</v>
      </c>
      <c r="F471">
        <v>231.95</v>
      </c>
      <c r="G471">
        <f>dane_sprzedazy_sku__3[[#This Row],[Ilość wydana]]*dane_sprzedazy_sku__3[[#This Row],[Wartość jednostkowa]]</f>
        <v>19483.8</v>
      </c>
    </row>
    <row r="472" spans="1:7">
      <c r="A472" t="s">
        <v>54</v>
      </c>
      <c r="B472" t="s">
        <v>55</v>
      </c>
      <c r="C472" t="s">
        <v>39</v>
      </c>
      <c r="D472" s="7">
        <v>45931</v>
      </c>
      <c r="E472">
        <v>72</v>
      </c>
      <c r="F472">
        <v>234.37</v>
      </c>
      <c r="G472">
        <f>dane_sprzedazy_sku__3[[#This Row],[Ilość wydana]]*dane_sprzedazy_sku__3[[#This Row],[Wartość jednostkowa]]</f>
        <v>16874.64</v>
      </c>
    </row>
    <row r="473" spans="1:7">
      <c r="A473" t="s">
        <v>54</v>
      </c>
      <c r="B473" t="s">
        <v>55</v>
      </c>
      <c r="C473" t="s">
        <v>39</v>
      </c>
      <c r="D473" s="7">
        <v>45962</v>
      </c>
      <c r="E473">
        <v>0</v>
      </c>
      <c r="F473">
        <v>237.34</v>
      </c>
      <c r="G473">
        <f>dane_sprzedazy_sku__3[[#This Row],[Ilość wydana]]*dane_sprzedazy_sku__3[[#This Row],[Wartość jednostkowa]]</f>
        <v>0</v>
      </c>
    </row>
    <row r="474" spans="1:7">
      <c r="A474" t="s">
        <v>54</v>
      </c>
      <c r="B474" t="s">
        <v>55</v>
      </c>
      <c r="C474" t="s">
        <v>39</v>
      </c>
      <c r="D474" s="7">
        <v>45992</v>
      </c>
      <c r="E474">
        <v>47</v>
      </c>
      <c r="F474">
        <v>238.27</v>
      </c>
      <c r="G474">
        <f>dane_sprzedazy_sku__3[[#This Row],[Ilość wydana]]*dane_sprzedazy_sku__3[[#This Row],[Wartość jednostkowa]]</f>
        <v>11198.69</v>
      </c>
    </row>
    <row r="475" spans="1:7">
      <c r="A475" t="s">
        <v>54</v>
      </c>
      <c r="B475" t="s">
        <v>55</v>
      </c>
      <c r="C475" t="s">
        <v>39</v>
      </c>
      <c r="D475" s="7">
        <v>46023</v>
      </c>
      <c r="E475">
        <v>40</v>
      </c>
      <c r="F475">
        <v>220.67</v>
      </c>
      <c r="G475">
        <f>dane_sprzedazy_sku__3[[#This Row],[Ilość wydana]]*dane_sprzedazy_sku__3[[#This Row],[Wartość jednostkowa]]</f>
        <v>8826.7999999999993</v>
      </c>
    </row>
    <row r="476" spans="1:7">
      <c r="A476" t="s">
        <v>54</v>
      </c>
      <c r="B476" t="s">
        <v>55</v>
      </c>
      <c r="C476" t="s">
        <v>39</v>
      </c>
      <c r="D476" s="7">
        <v>46054</v>
      </c>
      <c r="E476">
        <v>0</v>
      </c>
      <c r="F476">
        <v>240.15</v>
      </c>
      <c r="G476">
        <f>dane_sprzedazy_sku__3[[#This Row],[Ilość wydana]]*dane_sprzedazy_sku__3[[#This Row],[Wartość jednostkowa]]</f>
        <v>0</v>
      </c>
    </row>
    <row r="477" spans="1:7">
      <c r="A477" t="s">
        <v>54</v>
      </c>
      <c r="B477" t="s">
        <v>55</v>
      </c>
      <c r="C477" t="s">
        <v>39</v>
      </c>
      <c r="D477" s="7">
        <v>46082</v>
      </c>
      <c r="E477">
        <v>24</v>
      </c>
      <c r="F477">
        <v>232.58</v>
      </c>
      <c r="G477">
        <f>dane_sprzedazy_sku__3[[#This Row],[Ilość wydana]]*dane_sprzedazy_sku__3[[#This Row],[Wartość jednostkowa]]</f>
        <v>5581.92</v>
      </c>
    </row>
    <row r="478" spans="1:7">
      <c r="A478" t="s">
        <v>54</v>
      </c>
      <c r="B478" t="s">
        <v>55</v>
      </c>
      <c r="C478" t="s">
        <v>39</v>
      </c>
      <c r="D478" s="7">
        <v>46113</v>
      </c>
      <c r="E478">
        <v>12</v>
      </c>
      <c r="F478">
        <v>224.93</v>
      </c>
      <c r="G478">
        <f>dane_sprzedazy_sku__3[[#This Row],[Ilość wydana]]*dane_sprzedazy_sku__3[[#This Row],[Wartość jednostkowa]]</f>
        <v>2699.16</v>
      </c>
    </row>
    <row r="479" spans="1:7">
      <c r="A479" t="s">
        <v>54</v>
      </c>
      <c r="B479" t="s">
        <v>55</v>
      </c>
      <c r="C479" t="s">
        <v>39</v>
      </c>
      <c r="D479" s="7">
        <v>46143</v>
      </c>
      <c r="E479">
        <v>17</v>
      </c>
      <c r="F479">
        <v>227.11</v>
      </c>
      <c r="G479">
        <f>dane_sprzedazy_sku__3[[#This Row],[Ilość wydana]]*dane_sprzedazy_sku__3[[#This Row],[Wartość jednostkowa]]</f>
        <v>3860.8700000000003</v>
      </c>
    </row>
    <row r="480" spans="1:7">
      <c r="A480" t="s">
        <v>54</v>
      </c>
      <c r="B480" t="s">
        <v>55</v>
      </c>
      <c r="C480" t="s">
        <v>39</v>
      </c>
      <c r="D480" s="7">
        <v>46174</v>
      </c>
      <c r="E480">
        <v>58</v>
      </c>
      <c r="F480">
        <v>226.28</v>
      </c>
      <c r="G480">
        <f>dane_sprzedazy_sku__3[[#This Row],[Ilość wydana]]*dane_sprzedazy_sku__3[[#This Row],[Wartość jednostkowa]]</f>
        <v>13124.24</v>
      </c>
    </row>
    <row r="481" spans="1:7">
      <c r="A481" t="s">
        <v>54</v>
      </c>
      <c r="B481" t="s">
        <v>55</v>
      </c>
      <c r="C481" t="s">
        <v>39</v>
      </c>
      <c r="D481" s="7">
        <v>46204</v>
      </c>
      <c r="E481">
        <v>48</v>
      </c>
      <c r="F481">
        <v>230.03</v>
      </c>
      <c r="G481">
        <f>dane_sprzedazy_sku__3[[#This Row],[Ilość wydana]]*dane_sprzedazy_sku__3[[#This Row],[Wartość jednostkowa]]</f>
        <v>11041.44</v>
      </c>
    </row>
    <row r="482" spans="1:7">
      <c r="A482" t="s">
        <v>56</v>
      </c>
      <c r="B482" t="s">
        <v>57</v>
      </c>
      <c r="C482" t="s">
        <v>33</v>
      </c>
      <c r="D482" s="7">
        <v>45505</v>
      </c>
      <c r="E482">
        <v>80</v>
      </c>
      <c r="F482">
        <v>175.5</v>
      </c>
      <c r="G482">
        <f>dane_sprzedazy_sku__3[[#This Row],[Ilość wydana]]*dane_sprzedazy_sku__3[[#This Row],[Wartość jednostkowa]]</f>
        <v>14040</v>
      </c>
    </row>
    <row r="483" spans="1:7">
      <c r="A483" t="s">
        <v>56</v>
      </c>
      <c r="B483" t="s">
        <v>57</v>
      </c>
      <c r="C483" t="s">
        <v>33</v>
      </c>
      <c r="D483" s="7">
        <v>45536</v>
      </c>
      <c r="E483">
        <v>0</v>
      </c>
      <c r="F483">
        <v>183.83</v>
      </c>
      <c r="G483">
        <f>dane_sprzedazy_sku__3[[#This Row],[Ilość wydana]]*dane_sprzedazy_sku__3[[#This Row],[Wartość jednostkowa]]</f>
        <v>0</v>
      </c>
    </row>
    <row r="484" spans="1:7">
      <c r="A484" t="s">
        <v>56</v>
      </c>
      <c r="B484" t="s">
        <v>57</v>
      </c>
      <c r="C484" t="s">
        <v>33</v>
      </c>
      <c r="D484" s="7">
        <v>45566</v>
      </c>
      <c r="E484">
        <v>38</v>
      </c>
      <c r="F484">
        <v>177.03</v>
      </c>
      <c r="G484">
        <f>dane_sprzedazy_sku__3[[#This Row],[Ilość wydana]]*dane_sprzedazy_sku__3[[#This Row],[Wartość jednostkowa]]</f>
        <v>6727.14</v>
      </c>
    </row>
    <row r="485" spans="1:7">
      <c r="A485" t="s">
        <v>56</v>
      </c>
      <c r="B485" t="s">
        <v>57</v>
      </c>
      <c r="C485" t="s">
        <v>33</v>
      </c>
      <c r="D485" s="7">
        <v>45597</v>
      </c>
      <c r="E485">
        <v>40</v>
      </c>
      <c r="F485">
        <v>174</v>
      </c>
      <c r="G485">
        <f>dane_sprzedazy_sku__3[[#This Row],[Ilość wydana]]*dane_sprzedazy_sku__3[[#This Row],[Wartość jednostkowa]]</f>
        <v>6960</v>
      </c>
    </row>
    <row r="486" spans="1:7">
      <c r="A486" t="s">
        <v>56</v>
      </c>
      <c r="B486" t="s">
        <v>57</v>
      </c>
      <c r="C486" t="s">
        <v>33</v>
      </c>
      <c r="D486" s="7">
        <v>45627</v>
      </c>
      <c r="E486">
        <v>25</v>
      </c>
      <c r="F486">
        <v>177.97</v>
      </c>
      <c r="G486">
        <f>dane_sprzedazy_sku__3[[#This Row],[Ilość wydana]]*dane_sprzedazy_sku__3[[#This Row],[Wartość jednostkowa]]</f>
        <v>4449.25</v>
      </c>
    </row>
    <row r="487" spans="1:7">
      <c r="A487" t="s">
        <v>56</v>
      </c>
      <c r="B487" t="s">
        <v>57</v>
      </c>
      <c r="C487" t="s">
        <v>33</v>
      </c>
      <c r="D487" s="7">
        <v>45658</v>
      </c>
      <c r="E487">
        <v>64</v>
      </c>
      <c r="F487">
        <v>174.62</v>
      </c>
      <c r="G487">
        <f>dane_sprzedazy_sku__3[[#This Row],[Ilość wydana]]*dane_sprzedazy_sku__3[[#This Row],[Wartość jednostkowa]]</f>
        <v>11175.68</v>
      </c>
    </row>
    <row r="488" spans="1:7">
      <c r="A488" t="s">
        <v>56</v>
      </c>
      <c r="B488" t="s">
        <v>57</v>
      </c>
      <c r="C488" t="s">
        <v>33</v>
      </c>
      <c r="D488" s="7">
        <v>45689</v>
      </c>
      <c r="E488">
        <v>77</v>
      </c>
      <c r="F488">
        <v>172.22</v>
      </c>
      <c r="G488">
        <f>dane_sprzedazy_sku__3[[#This Row],[Ilość wydana]]*dane_sprzedazy_sku__3[[#This Row],[Wartość jednostkowa]]</f>
        <v>13260.94</v>
      </c>
    </row>
    <row r="489" spans="1:7">
      <c r="A489" t="s">
        <v>56</v>
      </c>
      <c r="B489" t="s">
        <v>57</v>
      </c>
      <c r="C489" t="s">
        <v>33</v>
      </c>
      <c r="D489" s="7">
        <v>45717</v>
      </c>
      <c r="E489">
        <v>21</v>
      </c>
      <c r="F489">
        <v>184.05</v>
      </c>
      <c r="G489">
        <f>dane_sprzedazy_sku__3[[#This Row],[Ilość wydana]]*dane_sprzedazy_sku__3[[#This Row],[Wartość jednostkowa]]</f>
        <v>3865.05</v>
      </c>
    </row>
    <row r="490" spans="1:7">
      <c r="A490" t="s">
        <v>56</v>
      </c>
      <c r="B490" t="s">
        <v>57</v>
      </c>
      <c r="C490" t="s">
        <v>33</v>
      </c>
      <c r="D490" s="7">
        <v>45748</v>
      </c>
      <c r="E490">
        <v>82</v>
      </c>
      <c r="F490">
        <v>167.55</v>
      </c>
      <c r="G490">
        <f>dane_sprzedazy_sku__3[[#This Row],[Ilość wydana]]*dane_sprzedazy_sku__3[[#This Row],[Wartość jednostkowa]]</f>
        <v>13739.1</v>
      </c>
    </row>
    <row r="491" spans="1:7">
      <c r="A491" t="s">
        <v>56</v>
      </c>
      <c r="B491" t="s">
        <v>57</v>
      </c>
      <c r="C491" t="s">
        <v>33</v>
      </c>
      <c r="D491" s="7">
        <v>45778</v>
      </c>
      <c r="E491">
        <v>0</v>
      </c>
      <c r="F491">
        <v>173.93</v>
      </c>
      <c r="G491">
        <f>dane_sprzedazy_sku__3[[#This Row],[Ilość wydana]]*dane_sprzedazy_sku__3[[#This Row],[Wartość jednostkowa]]</f>
        <v>0</v>
      </c>
    </row>
    <row r="492" spans="1:7">
      <c r="A492" t="s">
        <v>56</v>
      </c>
      <c r="B492" t="s">
        <v>57</v>
      </c>
      <c r="C492" t="s">
        <v>33</v>
      </c>
      <c r="D492" s="7">
        <v>45809</v>
      </c>
      <c r="E492">
        <v>0</v>
      </c>
      <c r="F492">
        <v>167.78</v>
      </c>
      <c r="G492">
        <f>dane_sprzedazy_sku__3[[#This Row],[Ilość wydana]]*dane_sprzedazy_sku__3[[#This Row],[Wartość jednostkowa]]</f>
        <v>0</v>
      </c>
    </row>
    <row r="493" spans="1:7">
      <c r="A493" t="s">
        <v>56</v>
      </c>
      <c r="B493" t="s">
        <v>57</v>
      </c>
      <c r="C493" t="s">
        <v>33</v>
      </c>
      <c r="D493" s="7">
        <v>45839</v>
      </c>
      <c r="E493">
        <v>69</v>
      </c>
      <c r="F493">
        <v>182.88</v>
      </c>
      <c r="G493">
        <f>dane_sprzedazy_sku__3[[#This Row],[Ilość wydana]]*dane_sprzedazy_sku__3[[#This Row],[Wartość jednostkowa]]</f>
        <v>12618.72</v>
      </c>
    </row>
    <row r="494" spans="1:7">
      <c r="A494" t="s">
        <v>56</v>
      </c>
      <c r="B494" t="s">
        <v>57</v>
      </c>
      <c r="C494" t="s">
        <v>33</v>
      </c>
      <c r="D494" s="7">
        <v>45870</v>
      </c>
      <c r="E494">
        <v>15</v>
      </c>
      <c r="F494">
        <v>172.71</v>
      </c>
      <c r="G494">
        <f>dane_sprzedazy_sku__3[[#This Row],[Ilość wydana]]*dane_sprzedazy_sku__3[[#This Row],[Wartość jednostkowa]]</f>
        <v>2590.65</v>
      </c>
    </row>
    <row r="495" spans="1:7">
      <c r="A495" t="s">
        <v>56</v>
      </c>
      <c r="B495" t="s">
        <v>57</v>
      </c>
      <c r="C495" t="s">
        <v>33</v>
      </c>
      <c r="D495" s="7">
        <v>45901</v>
      </c>
      <c r="E495">
        <v>40</v>
      </c>
      <c r="F495">
        <v>177.49</v>
      </c>
      <c r="G495">
        <f>dane_sprzedazy_sku__3[[#This Row],[Ilość wydana]]*dane_sprzedazy_sku__3[[#This Row],[Wartość jednostkowa]]</f>
        <v>7099.6</v>
      </c>
    </row>
    <row r="496" spans="1:7">
      <c r="A496" t="s">
        <v>56</v>
      </c>
      <c r="B496" t="s">
        <v>57</v>
      </c>
      <c r="C496" t="s">
        <v>33</v>
      </c>
      <c r="D496" s="7">
        <v>45931</v>
      </c>
      <c r="E496">
        <v>0</v>
      </c>
      <c r="F496">
        <v>184.03</v>
      </c>
      <c r="G496">
        <f>dane_sprzedazy_sku__3[[#This Row],[Ilość wydana]]*dane_sprzedazy_sku__3[[#This Row],[Wartość jednostkowa]]</f>
        <v>0</v>
      </c>
    </row>
    <row r="497" spans="1:7">
      <c r="A497" t="s">
        <v>56</v>
      </c>
      <c r="B497" t="s">
        <v>57</v>
      </c>
      <c r="C497" t="s">
        <v>33</v>
      </c>
      <c r="D497" s="7">
        <v>45962</v>
      </c>
      <c r="E497">
        <v>0</v>
      </c>
      <c r="F497">
        <v>167.54</v>
      </c>
      <c r="G497">
        <f>dane_sprzedazy_sku__3[[#This Row],[Ilość wydana]]*dane_sprzedazy_sku__3[[#This Row],[Wartość jednostkowa]]</f>
        <v>0</v>
      </c>
    </row>
    <row r="498" spans="1:7">
      <c r="A498" t="s">
        <v>56</v>
      </c>
      <c r="B498" t="s">
        <v>57</v>
      </c>
      <c r="C498" t="s">
        <v>33</v>
      </c>
      <c r="D498" s="7">
        <v>45992</v>
      </c>
      <c r="E498">
        <v>84</v>
      </c>
      <c r="F498">
        <v>174.38</v>
      </c>
      <c r="G498">
        <f>dane_sprzedazy_sku__3[[#This Row],[Ilość wydana]]*dane_sprzedazy_sku__3[[#This Row],[Wartość jednostkowa]]</f>
        <v>14647.92</v>
      </c>
    </row>
    <row r="499" spans="1:7">
      <c r="A499" t="s">
        <v>56</v>
      </c>
      <c r="B499" t="s">
        <v>57</v>
      </c>
      <c r="C499" t="s">
        <v>33</v>
      </c>
      <c r="D499" s="7">
        <v>46023</v>
      </c>
      <c r="E499">
        <v>32</v>
      </c>
      <c r="F499">
        <v>175.52</v>
      </c>
      <c r="G499">
        <f>dane_sprzedazy_sku__3[[#This Row],[Ilość wydana]]*dane_sprzedazy_sku__3[[#This Row],[Wartość jednostkowa]]</f>
        <v>5616.64</v>
      </c>
    </row>
    <row r="500" spans="1:7">
      <c r="A500" t="s">
        <v>56</v>
      </c>
      <c r="B500" t="s">
        <v>57</v>
      </c>
      <c r="C500" t="s">
        <v>33</v>
      </c>
      <c r="D500" s="7">
        <v>46054</v>
      </c>
      <c r="E500">
        <v>59</v>
      </c>
      <c r="F500">
        <v>183.9</v>
      </c>
      <c r="G500">
        <f>dane_sprzedazy_sku__3[[#This Row],[Ilość wydana]]*dane_sprzedazy_sku__3[[#This Row],[Wartość jednostkowa]]</f>
        <v>10850.1</v>
      </c>
    </row>
    <row r="501" spans="1:7">
      <c r="A501" t="s">
        <v>56</v>
      </c>
      <c r="B501" t="s">
        <v>57</v>
      </c>
      <c r="C501" t="s">
        <v>33</v>
      </c>
      <c r="D501" s="7">
        <v>46082</v>
      </c>
      <c r="E501">
        <v>52</v>
      </c>
      <c r="F501">
        <v>170.95</v>
      </c>
      <c r="G501">
        <f>dane_sprzedazy_sku__3[[#This Row],[Ilość wydana]]*dane_sprzedazy_sku__3[[#This Row],[Wartość jednostkowa]]</f>
        <v>8889.4</v>
      </c>
    </row>
    <row r="502" spans="1:7">
      <c r="A502" t="s">
        <v>56</v>
      </c>
      <c r="B502" t="s">
        <v>57</v>
      </c>
      <c r="C502" t="s">
        <v>33</v>
      </c>
      <c r="D502" s="7">
        <v>46113</v>
      </c>
      <c r="E502">
        <v>63</v>
      </c>
      <c r="F502">
        <v>168.3</v>
      </c>
      <c r="G502">
        <f>dane_sprzedazy_sku__3[[#This Row],[Ilość wydana]]*dane_sprzedazy_sku__3[[#This Row],[Wartość jednostkowa]]</f>
        <v>10602.900000000001</v>
      </c>
    </row>
    <row r="503" spans="1:7">
      <c r="A503" t="s">
        <v>56</v>
      </c>
      <c r="B503" t="s">
        <v>57</v>
      </c>
      <c r="C503" t="s">
        <v>33</v>
      </c>
      <c r="D503" s="7">
        <v>46143</v>
      </c>
      <c r="E503">
        <v>56</v>
      </c>
      <c r="F503">
        <v>172.65</v>
      </c>
      <c r="G503">
        <f>dane_sprzedazy_sku__3[[#This Row],[Ilość wydana]]*dane_sprzedazy_sku__3[[#This Row],[Wartość jednostkowa]]</f>
        <v>9668.4</v>
      </c>
    </row>
    <row r="504" spans="1:7">
      <c r="A504" t="s">
        <v>56</v>
      </c>
      <c r="B504" t="s">
        <v>57</v>
      </c>
      <c r="C504" t="s">
        <v>33</v>
      </c>
      <c r="D504" s="7">
        <v>46174</v>
      </c>
      <c r="E504">
        <v>79</v>
      </c>
      <c r="F504">
        <v>181.1</v>
      </c>
      <c r="G504">
        <f>dane_sprzedazy_sku__3[[#This Row],[Ilość wydana]]*dane_sprzedazy_sku__3[[#This Row],[Wartość jednostkowa]]</f>
        <v>14306.9</v>
      </c>
    </row>
    <row r="505" spans="1:7">
      <c r="A505" t="s">
        <v>56</v>
      </c>
      <c r="B505" t="s">
        <v>57</v>
      </c>
      <c r="C505" t="s">
        <v>33</v>
      </c>
      <c r="D505" s="7">
        <v>46204</v>
      </c>
      <c r="E505">
        <v>0</v>
      </c>
      <c r="F505">
        <v>171.99</v>
      </c>
      <c r="G505">
        <f>dane_sprzedazy_sku__3[[#This Row],[Ilość wydana]]*dane_sprzedazy_sku__3[[#This Row],[Wartość jednostkowa]]</f>
        <v>0</v>
      </c>
    </row>
    <row r="506" spans="1:7">
      <c r="A506" t="s">
        <v>58</v>
      </c>
      <c r="B506" t="s">
        <v>59</v>
      </c>
      <c r="C506" t="s">
        <v>60</v>
      </c>
      <c r="D506" s="7">
        <v>45505</v>
      </c>
      <c r="E506">
        <v>6</v>
      </c>
      <c r="F506">
        <v>58.1</v>
      </c>
      <c r="G506">
        <f>dane_sprzedazy_sku__3[[#This Row],[Ilość wydana]]*dane_sprzedazy_sku__3[[#This Row],[Wartość jednostkowa]]</f>
        <v>348.6</v>
      </c>
    </row>
    <row r="507" spans="1:7">
      <c r="A507" t="s">
        <v>58</v>
      </c>
      <c r="B507" t="s">
        <v>59</v>
      </c>
      <c r="C507" t="s">
        <v>60</v>
      </c>
      <c r="D507" s="7">
        <v>45536</v>
      </c>
      <c r="E507">
        <v>6</v>
      </c>
      <c r="F507">
        <v>58.73</v>
      </c>
      <c r="G507">
        <f>dane_sprzedazy_sku__3[[#This Row],[Ilość wydana]]*dane_sprzedazy_sku__3[[#This Row],[Wartość jednostkowa]]</f>
        <v>352.38</v>
      </c>
    </row>
    <row r="508" spans="1:7">
      <c r="A508" t="s">
        <v>58</v>
      </c>
      <c r="B508" t="s">
        <v>59</v>
      </c>
      <c r="C508" t="s">
        <v>60</v>
      </c>
      <c r="D508" s="7">
        <v>45566</v>
      </c>
      <c r="E508">
        <v>5</v>
      </c>
      <c r="F508">
        <v>62.41</v>
      </c>
      <c r="G508">
        <f>dane_sprzedazy_sku__3[[#This Row],[Ilość wydana]]*dane_sprzedazy_sku__3[[#This Row],[Wartość jednostkowa]]</f>
        <v>312.04999999999995</v>
      </c>
    </row>
    <row r="509" spans="1:7">
      <c r="A509" t="s">
        <v>58</v>
      </c>
      <c r="B509" t="s">
        <v>59</v>
      </c>
      <c r="C509" t="s">
        <v>60</v>
      </c>
      <c r="D509" s="7">
        <v>45597</v>
      </c>
      <c r="E509">
        <v>6</v>
      </c>
      <c r="F509">
        <v>58.96</v>
      </c>
      <c r="G509">
        <f>dane_sprzedazy_sku__3[[#This Row],[Ilość wydana]]*dane_sprzedazy_sku__3[[#This Row],[Wartość jednostkowa]]</f>
        <v>353.76</v>
      </c>
    </row>
    <row r="510" spans="1:7">
      <c r="A510" t="s">
        <v>58</v>
      </c>
      <c r="B510" t="s">
        <v>59</v>
      </c>
      <c r="C510" t="s">
        <v>60</v>
      </c>
      <c r="D510" s="7">
        <v>45627</v>
      </c>
      <c r="E510">
        <v>6</v>
      </c>
      <c r="F510">
        <v>58.9</v>
      </c>
      <c r="G510">
        <f>dane_sprzedazy_sku__3[[#This Row],[Ilość wydana]]*dane_sprzedazy_sku__3[[#This Row],[Wartość jednostkowa]]</f>
        <v>353.4</v>
      </c>
    </row>
    <row r="511" spans="1:7">
      <c r="A511" t="s">
        <v>58</v>
      </c>
      <c r="B511" t="s">
        <v>59</v>
      </c>
      <c r="C511" t="s">
        <v>60</v>
      </c>
      <c r="D511" s="7">
        <v>45658</v>
      </c>
      <c r="E511">
        <v>6</v>
      </c>
      <c r="F511">
        <v>61.68</v>
      </c>
      <c r="G511">
        <f>dane_sprzedazy_sku__3[[#This Row],[Ilość wydana]]*dane_sprzedazy_sku__3[[#This Row],[Wartość jednostkowa]]</f>
        <v>370.08</v>
      </c>
    </row>
    <row r="512" spans="1:7">
      <c r="A512" t="s">
        <v>58</v>
      </c>
      <c r="B512" t="s">
        <v>59</v>
      </c>
      <c r="C512" t="s">
        <v>60</v>
      </c>
      <c r="D512" s="7">
        <v>45689</v>
      </c>
      <c r="E512">
        <v>6</v>
      </c>
      <c r="F512">
        <v>57.4</v>
      </c>
      <c r="G512">
        <f>dane_sprzedazy_sku__3[[#This Row],[Ilość wydana]]*dane_sprzedazy_sku__3[[#This Row],[Wartość jednostkowa]]</f>
        <v>344.4</v>
      </c>
    </row>
    <row r="513" spans="1:7">
      <c r="A513" t="s">
        <v>58</v>
      </c>
      <c r="B513" t="s">
        <v>59</v>
      </c>
      <c r="C513" t="s">
        <v>60</v>
      </c>
      <c r="D513" s="7">
        <v>45717</v>
      </c>
      <c r="E513">
        <v>6</v>
      </c>
      <c r="F513">
        <v>58.12</v>
      </c>
      <c r="G513">
        <f>dane_sprzedazy_sku__3[[#This Row],[Ilość wydana]]*dane_sprzedazy_sku__3[[#This Row],[Wartość jednostkowa]]</f>
        <v>348.71999999999997</v>
      </c>
    </row>
    <row r="514" spans="1:7">
      <c r="A514" t="s">
        <v>58</v>
      </c>
      <c r="B514" t="s">
        <v>59</v>
      </c>
      <c r="C514" t="s">
        <v>60</v>
      </c>
      <c r="D514" s="7">
        <v>45748</v>
      </c>
      <c r="E514">
        <v>6</v>
      </c>
      <c r="F514">
        <v>62.71</v>
      </c>
      <c r="G514">
        <f>dane_sprzedazy_sku__3[[#This Row],[Ilość wydana]]*dane_sprzedazy_sku__3[[#This Row],[Wartość jednostkowa]]</f>
        <v>376.26</v>
      </c>
    </row>
    <row r="515" spans="1:7">
      <c r="A515" t="s">
        <v>58</v>
      </c>
      <c r="B515" t="s">
        <v>59</v>
      </c>
      <c r="C515" t="s">
        <v>60</v>
      </c>
      <c r="D515" s="7">
        <v>45778</v>
      </c>
      <c r="E515">
        <v>6</v>
      </c>
      <c r="F515">
        <v>62.14</v>
      </c>
      <c r="G515">
        <f>dane_sprzedazy_sku__3[[#This Row],[Ilość wydana]]*dane_sprzedazy_sku__3[[#This Row],[Wartość jednostkowa]]</f>
        <v>372.84000000000003</v>
      </c>
    </row>
    <row r="516" spans="1:7">
      <c r="A516" t="s">
        <v>58</v>
      </c>
      <c r="B516" t="s">
        <v>59</v>
      </c>
      <c r="C516" t="s">
        <v>60</v>
      </c>
      <c r="D516" s="7">
        <v>45809</v>
      </c>
      <c r="E516">
        <v>6</v>
      </c>
      <c r="F516">
        <v>60.05</v>
      </c>
      <c r="G516">
        <f>dane_sprzedazy_sku__3[[#This Row],[Ilość wydana]]*dane_sprzedazy_sku__3[[#This Row],[Wartość jednostkowa]]</f>
        <v>360.29999999999995</v>
      </c>
    </row>
    <row r="517" spans="1:7">
      <c r="A517" t="s">
        <v>58</v>
      </c>
      <c r="B517" t="s">
        <v>59</v>
      </c>
      <c r="C517" t="s">
        <v>60</v>
      </c>
      <c r="D517" s="7">
        <v>45839</v>
      </c>
      <c r="E517">
        <v>6</v>
      </c>
      <c r="F517">
        <v>62.59</v>
      </c>
      <c r="G517">
        <f>dane_sprzedazy_sku__3[[#This Row],[Ilość wydana]]*dane_sprzedazy_sku__3[[#This Row],[Wartość jednostkowa]]</f>
        <v>375.54</v>
      </c>
    </row>
    <row r="518" spans="1:7">
      <c r="A518" t="s">
        <v>58</v>
      </c>
      <c r="B518" t="s">
        <v>59</v>
      </c>
      <c r="C518" t="s">
        <v>60</v>
      </c>
      <c r="D518" s="7">
        <v>45870</v>
      </c>
      <c r="E518">
        <v>6</v>
      </c>
      <c r="F518">
        <v>58.71</v>
      </c>
      <c r="G518">
        <f>dane_sprzedazy_sku__3[[#This Row],[Ilość wydana]]*dane_sprzedazy_sku__3[[#This Row],[Wartość jednostkowa]]</f>
        <v>352.26</v>
      </c>
    </row>
    <row r="519" spans="1:7">
      <c r="A519" t="s">
        <v>58</v>
      </c>
      <c r="B519" t="s">
        <v>59</v>
      </c>
      <c r="C519" t="s">
        <v>60</v>
      </c>
      <c r="D519" s="7">
        <v>45901</v>
      </c>
      <c r="E519">
        <v>6</v>
      </c>
      <c r="F519">
        <v>59.34</v>
      </c>
      <c r="G519">
        <f>dane_sprzedazy_sku__3[[#This Row],[Ilość wydana]]*dane_sprzedazy_sku__3[[#This Row],[Wartość jednostkowa]]</f>
        <v>356.04</v>
      </c>
    </row>
    <row r="520" spans="1:7">
      <c r="A520" t="s">
        <v>58</v>
      </c>
      <c r="B520" t="s">
        <v>59</v>
      </c>
      <c r="C520" t="s">
        <v>60</v>
      </c>
      <c r="D520" s="7">
        <v>45931</v>
      </c>
      <c r="E520">
        <v>6</v>
      </c>
      <c r="F520">
        <v>57.99</v>
      </c>
      <c r="G520">
        <f>dane_sprzedazy_sku__3[[#This Row],[Ilość wydana]]*dane_sprzedazy_sku__3[[#This Row],[Wartość jednostkowa]]</f>
        <v>347.94</v>
      </c>
    </row>
    <row r="521" spans="1:7">
      <c r="A521" t="s">
        <v>58</v>
      </c>
      <c r="B521" t="s">
        <v>59</v>
      </c>
      <c r="C521" t="s">
        <v>60</v>
      </c>
      <c r="D521" s="7">
        <v>45962</v>
      </c>
      <c r="E521">
        <v>7</v>
      </c>
      <c r="F521">
        <v>60</v>
      </c>
      <c r="G521">
        <f>dane_sprzedazy_sku__3[[#This Row],[Ilość wydana]]*dane_sprzedazy_sku__3[[#This Row],[Wartość jednostkowa]]</f>
        <v>420</v>
      </c>
    </row>
    <row r="522" spans="1:7">
      <c r="A522" t="s">
        <v>58</v>
      </c>
      <c r="B522" t="s">
        <v>59</v>
      </c>
      <c r="C522" t="s">
        <v>60</v>
      </c>
      <c r="D522" s="7">
        <v>45992</v>
      </c>
      <c r="E522">
        <v>7</v>
      </c>
      <c r="F522">
        <v>57.92</v>
      </c>
      <c r="G522">
        <f>dane_sprzedazy_sku__3[[#This Row],[Ilość wydana]]*dane_sprzedazy_sku__3[[#This Row],[Wartość jednostkowa]]</f>
        <v>405.44</v>
      </c>
    </row>
    <row r="523" spans="1:7">
      <c r="A523" t="s">
        <v>58</v>
      </c>
      <c r="B523" t="s">
        <v>59</v>
      </c>
      <c r="C523" t="s">
        <v>60</v>
      </c>
      <c r="D523" s="7">
        <v>46023</v>
      </c>
      <c r="E523">
        <v>7</v>
      </c>
      <c r="F523">
        <v>57.51</v>
      </c>
      <c r="G523">
        <f>dane_sprzedazy_sku__3[[#This Row],[Ilość wydana]]*dane_sprzedazy_sku__3[[#This Row],[Wartość jednostkowa]]</f>
        <v>402.57</v>
      </c>
    </row>
    <row r="524" spans="1:7">
      <c r="A524" t="s">
        <v>58</v>
      </c>
      <c r="B524" t="s">
        <v>59</v>
      </c>
      <c r="C524" t="s">
        <v>60</v>
      </c>
      <c r="D524" s="7">
        <v>46054</v>
      </c>
      <c r="E524">
        <v>6</v>
      </c>
      <c r="F524">
        <v>58.62</v>
      </c>
      <c r="G524">
        <f>dane_sprzedazy_sku__3[[#This Row],[Ilość wydana]]*dane_sprzedazy_sku__3[[#This Row],[Wartość jednostkowa]]</f>
        <v>351.71999999999997</v>
      </c>
    </row>
    <row r="525" spans="1:7">
      <c r="A525" t="s">
        <v>58</v>
      </c>
      <c r="B525" t="s">
        <v>59</v>
      </c>
      <c r="C525" t="s">
        <v>60</v>
      </c>
      <c r="D525" s="7">
        <v>46082</v>
      </c>
      <c r="E525">
        <v>5</v>
      </c>
      <c r="F525">
        <v>62.7</v>
      </c>
      <c r="G525">
        <f>dane_sprzedazy_sku__3[[#This Row],[Ilość wydana]]*dane_sprzedazy_sku__3[[#This Row],[Wartość jednostkowa]]</f>
        <v>313.5</v>
      </c>
    </row>
    <row r="526" spans="1:7">
      <c r="A526" t="s">
        <v>58</v>
      </c>
      <c r="B526" t="s">
        <v>59</v>
      </c>
      <c r="C526" t="s">
        <v>60</v>
      </c>
      <c r="D526" s="7">
        <v>46113</v>
      </c>
      <c r="E526">
        <v>6</v>
      </c>
      <c r="F526">
        <v>59.33</v>
      </c>
      <c r="G526">
        <f>dane_sprzedazy_sku__3[[#This Row],[Ilość wydana]]*dane_sprzedazy_sku__3[[#This Row],[Wartość jednostkowa]]</f>
        <v>355.98</v>
      </c>
    </row>
    <row r="527" spans="1:7">
      <c r="A527" t="s">
        <v>58</v>
      </c>
      <c r="B527" t="s">
        <v>59</v>
      </c>
      <c r="C527" t="s">
        <v>60</v>
      </c>
      <c r="D527" s="7">
        <v>46143</v>
      </c>
      <c r="E527">
        <v>6</v>
      </c>
      <c r="F527">
        <v>57.83</v>
      </c>
      <c r="G527">
        <f>dane_sprzedazy_sku__3[[#This Row],[Ilość wydana]]*dane_sprzedazy_sku__3[[#This Row],[Wartość jednostkowa]]</f>
        <v>346.98</v>
      </c>
    </row>
    <row r="528" spans="1:7">
      <c r="A528" t="s">
        <v>58</v>
      </c>
      <c r="B528" t="s">
        <v>59</v>
      </c>
      <c r="C528" t="s">
        <v>60</v>
      </c>
      <c r="D528" s="7">
        <v>46174</v>
      </c>
      <c r="E528">
        <v>6</v>
      </c>
      <c r="F528">
        <v>59.27</v>
      </c>
      <c r="G528">
        <f>dane_sprzedazy_sku__3[[#This Row],[Ilość wydana]]*dane_sprzedazy_sku__3[[#This Row],[Wartość jednostkowa]]</f>
        <v>355.62</v>
      </c>
    </row>
    <row r="529" spans="1:7">
      <c r="A529" t="s">
        <v>58</v>
      </c>
      <c r="B529" t="s">
        <v>59</v>
      </c>
      <c r="C529" t="s">
        <v>60</v>
      </c>
      <c r="D529" s="7">
        <v>46204</v>
      </c>
      <c r="E529">
        <v>6</v>
      </c>
      <c r="F529">
        <v>59.04</v>
      </c>
      <c r="G529">
        <f>dane_sprzedazy_sku__3[[#This Row],[Ilość wydana]]*dane_sprzedazy_sku__3[[#This Row],[Wartość jednostkowa]]</f>
        <v>354.24</v>
      </c>
    </row>
    <row r="530" spans="1:7">
      <c r="A530" t="s">
        <v>61</v>
      </c>
      <c r="B530" t="s">
        <v>62</v>
      </c>
      <c r="C530" t="s">
        <v>63</v>
      </c>
      <c r="D530" s="7">
        <v>45505</v>
      </c>
      <c r="E530">
        <v>0</v>
      </c>
      <c r="F530">
        <v>140.4</v>
      </c>
      <c r="G530">
        <f>dane_sprzedazy_sku__3[[#This Row],[Ilość wydana]]*dane_sprzedazy_sku__3[[#This Row],[Wartość jednostkowa]]</f>
        <v>0</v>
      </c>
    </row>
    <row r="531" spans="1:7">
      <c r="A531" t="s">
        <v>61</v>
      </c>
      <c r="B531" t="s">
        <v>62</v>
      </c>
      <c r="C531" t="s">
        <v>63</v>
      </c>
      <c r="D531" s="7">
        <v>45536</v>
      </c>
      <c r="E531">
        <v>5</v>
      </c>
      <c r="F531">
        <v>139.72</v>
      </c>
      <c r="G531">
        <f>dane_sprzedazy_sku__3[[#This Row],[Ilość wydana]]*dane_sprzedazy_sku__3[[#This Row],[Wartość jednostkowa]]</f>
        <v>698.6</v>
      </c>
    </row>
    <row r="532" spans="1:7">
      <c r="A532" t="s">
        <v>61</v>
      </c>
      <c r="B532" t="s">
        <v>62</v>
      </c>
      <c r="C532" t="s">
        <v>63</v>
      </c>
      <c r="D532" s="7">
        <v>45566</v>
      </c>
      <c r="E532">
        <v>0</v>
      </c>
      <c r="F532">
        <v>132.29</v>
      </c>
      <c r="G532">
        <f>dane_sprzedazy_sku__3[[#This Row],[Ilość wydana]]*dane_sprzedazy_sku__3[[#This Row],[Wartość jednostkowa]]</f>
        <v>0</v>
      </c>
    </row>
    <row r="533" spans="1:7">
      <c r="A533" t="s">
        <v>61</v>
      </c>
      <c r="B533" t="s">
        <v>62</v>
      </c>
      <c r="C533" t="s">
        <v>63</v>
      </c>
      <c r="D533" s="7">
        <v>45597</v>
      </c>
      <c r="E533">
        <v>4</v>
      </c>
      <c r="F533">
        <v>136.33000000000001</v>
      </c>
      <c r="G533">
        <f>dane_sprzedazy_sku__3[[#This Row],[Ilość wydana]]*dane_sprzedazy_sku__3[[#This Row],[Wartość jednostkowa]]</f>
        <v>545.32000000000005</v>
      </c>
    </row>
    <row r="534" spans="1:7">
      <c r="A534" t="s">
        <v>61</v>
      </c>
      <c r="B534" t="s">
        <v>62</v>
      </c>
      <c r="C534" t="s">
        <v>63</v>
      </c>
      <c r="D534" s="7">
        <v>45627</v>
      </c>
      <c r="E534">
        <v>1</v>
      </c>
      <c r="F534">
        <v>138.74</v>
      </c>
      <c r="G534">
        <f>dane_sprzedazy_sku__3[[#This Row],[Ilość wydana]]*dane_sprzedazy_sku__3[[#This Row],[Wartość jednostkowa]]</f>
        <v>138.74</v>
      </c>
    </row>
    <row r="535" spans="1:7">
      <c r="A535" t="s">
        <v>61</v>
      </c>
      <c r="B535" t="s">
        <v>62</v>
      </c>
      <c r="C535" t="s">
        <v>63</v>
      </c>
      <c r="D535" s="7">
        <v>45658</v>
      </c>
      <c r="E535">
        <v>1</v>
      </c>
      <c r="F535">
        <v>129.56</v>
      </c>
      <c r="G535">
        <f>dane_sprzedazy_sku__3[[#This Row],[Ilość wydana]]*dane_sprzedazy_sku__3[[#This Row],[Wartość jednostkowa]]</f>
        <v>129.56</v>
      </c>
    </row>
    <row r="536" spans="1:7">
      <c r="A536" t="s">
        <v>61</v>
      </c>
      <c r="B536" t="s">
        <v>62</v>
      </c>
      <c r="C536" t="s">
        <v>63</v>
      </c>
      <c r="D536" s="7">
        <v>45689</v>
      </c>
      <c r="E536">
        <v>0</v>
      </c>
      <c r="F536">
        <v>136.43</v>
      </c>
      <c r="G536">
        <f>dane_sprzedazy_sku__3[[#This Row],[Ilość wydana]]*dane_sprzedazy_sku__3[[#This Row],[Wartość jednostkowa]]</f>
        <v>0</v>
      </c>
    </row>
    <row r="537" spans="1:7">
      <c r="A537" t="s">
        <v>61</v>
      </c>
      <c r="B537" t="s">
        <v>62</v>
      </c>
      <c r="C537" t="s">
        <v>63</v>
      </c>
      <c r="D537" s="7">
        <v>45717</v>
      </c>
      <c r="E537">
        <v>1</v>
      </c>
      <c r="F537">
        <v>137.15</v>
      </c>
      <c r="G537">
        <f>dane_sprzedazy_sku__3[[#This Row],[Ilość wydana]]*dane_sprzedazy_sku__3[[#This Row],[Wartość jednostkowa]]</f>
        <v>137.15</v>
      </c>
    </row>
    <row r="538" spans="1:7">
      <c r="A538" t="s">
        <v>61</v>
      </c>
      <c r="B538" t="s">
        <v>62</v>
      </c>
      <c r="C538" t="s">
        <v>63</v>
      </c>
      <c r="D538" s="7">
        <v>45748</v>
      </c>
      <c r="E538">
        <v>0</v>
      </c>
      <c r="F538">
        <v>134.09</v>
      </c>
      <c r="G538">
        <f>dane_sprzedazy_sku__3[[#This Row],[Ilość wydana]]*dane_sprzedazy_sku__3[[#This Row],[Wartość jednostkowa]]</f>
        <v>0</v>
      </c>
    </row>
    <row r="539" spans="1:7">
      <c r="A539" t="s">
        <v>61</v>
      </c>
      <c r="B539" t="s">
        <v>62</v>
      </c>
      <c r="C539" t="s">
        <v>63</v>
      </c>
      <c r="D539" s="7">
        <v>45778</v>
      </c>
      <c r="E539">
        <v>2</v>
      </c>
      <c r="F539">
        <v>130.21</v>
      </c>
      <c r="G539">
        <f>dane_sprzedazy_sku__3[[#This Row],[Ilość wydana]]*dane_sprzedazy_sku__3[[#This Row],[Wartość jednostkowa]]</f>
        <v>260.42</v>
      </c>
    </row>
    <row r="540" spans="1:7">
      <c r="A540" t="s">
        <v>61</v>
      </c>
      <c r="B540" t="s">
        <v>62</v>
      </c>
      <c r="C540" t="s">
        <v>63</v>
      </c>
      <c r="D540" s="7">
        <v>45809</v>
      </c>
      <c r="E540">
        <v>0</v>
      </c>
      <c r="F540">
        <v>137.07</v>
      </c>
      <c r="G540">
        <f>dane_sprzedazy_sku__3[[#This Row],[Ilość wydana]]*dane_sprzedazy_sku__3[[#This Row],[Wartość jednostkowa]]</f>
        <v>0</v>
      </c>
    </row>
    <row r="541" spans="1:7">
      <c r="A541" t="s">
        <v>61</v>
      </c>
      <c r="B541" t="s">
        <v>62</v>
      </c>
      <c r="C541" t="s">
        <v>63</v>
      </c>
      <c r="D541" s="7">
        <v>45839</v>
      </c>
      <c r="E541">
        <v>1</v>
      </c>
      <c r="F541">
        <v>128.53</v>
      </c>
      <c r="G541">
        <f>dane_sprzedazy_sku__3[[#This Row],[Ilość wydana]]*dane_sprzedazy_sku__3[[#This Row],[Wartość jednostkowa]]</f>
        <v>128.53</v>
      </c>
    </row>
    <row r="542" spans="1:7">
      <c r="A542" t="s">
        <v>61</v>
      </c>
      <c r="B542" t="s">
        <v>62</v>
      </c>
      <c r="C542" t="s">
        <v>63</v>
      </c>
      <c r="D542" s="7">
        <v>45870</v>
      </c>
      <c r="E542">
        <v>0</v>
      </c>
      <c r="F542">
        <v>128.87</v>
      </c>
      <c r="G542">
        <f>dane_sprzedazy_sku__3[[#This Row],[Ilość wydana]]*dane_sprzedazy_sku__3[[#This Row],[Wartość jednostkowa]]</f>
        <v>0</v>
      </c>
    </row>
    <row r="543" spans="1:7">
      <c r="A543" t="s">
        <v>61</v>
      </c>
      <c r="B543" t="s">
        <v>62</v>
      </c>
      <c r="C543" t="s">
        <v>63</v>
      </c>
      <c r="D543" s="7">
        <v>45901</v>
      </c>
      <c r="E543">
        <v>0</v>
      </c>
      <c r="F543">
        <v>131.79</v>
      </c>
      <c r="G543">
        <f>dane_sprzedazy_sku__3[[#This Row],[Ilość wydana]]*dane_sprzedazy_sku__3[[#This Row],[Wartość jednostkowa]]</f>
        <v>0</v>
      </c>
    </row>
    <row r="544" spans="1:7">
      <c r="A544" t="s">
        <v>61</v>
      </c>
      <c r="B544" t="s">
        <v>62</v>
      </c>
      <c r="C544" t="s">
        <v>63</v>
      </c>
      <c r="D544" s="7">
        <v>45931</v>
      </c>
      <c r="E544">
        <v>0</v>
      </c>
      <c r="F544">
        <v>131.91999999999999</v>
      </c>
      <c r="G544">
        <f>dane_sprzedazy_sku__3[[#This Row],[Ilość wydana]]*dane_sprzedazy_sku__3[[#This Row],[Wartość jednostkowa]]</f>
        <v>0</v>
      </c>
    </row>
    <row r="545" spans="1:7">
      <c r="A545" t="s">
        <v>61</v>
      </c>
      <c r="B545" t="s">
        <v>62</v>
      </c>
      <c r="C545" t="s">
        <v>63</v>
      </c>
      <c r="D545" s="7">
        <v>45962</v>
      </c>
      <c r="E545">
        <v>2</v>
      </c>
      <c r="F545">
        <v>129.96</v>
      </c>
      <c r="G545">
        <f>dane_sprzedazy_sku__3[[#This Row],[Ilość wydana]]*dane_sprzedazy_sku__3[[#This Row],[Wartość jednostkowa]]</f>
        <v>259.92</v>
      </c>
    </row>
    <row r="546" spans="1:7">
      <c r="A546" t="s">
        <v>61</v>
      </c>
      <c r="B546" t="s">
        <v>62</v>
      </c>
      <c r="C546" t="s">
        <v>63</v>
      </c>
      <c r="D546" s="7">
        <v>45992</v>
      </c>
      <c r="E546">
        <v>3</v>
      </c>
      <c r="F546">
        <v>135.24</v>
      </c>
      <c r="G546">
        <f>dane_sprzedazy_sku__3[[#This Row],[Ilość wydana]]*dane_sprzedazy_sku__3[[#This Row],[Wartość jednostkowa]]</f>
        <v>405.72</v>
      </c>
    </row>
    <row r="547" spans="1:7">
      <c r="A547" t="s">
        <v>61</v>
      </c>
      <c r="B547" t="s">
        <v>62</v>
      </c>
      <c r="C547" t="s">
        <v>63</v>
      </c>
      <c r="D547" s="7">
        <v>46023</v>
      </c>
      <c r="E547">
        <v>4</v>
      </c>
      <c r="F547">
        <v>130.41</v>
      </c>
      <c r="G547">
        <f>dane_sprzedazy_sku__3[[#This Row],[Ilość wydana]]*dane_sprzedazy_sku__3[[#This Row],[Wartość jednostkowa]]</f>
        <v>521.64</v>
      </c>
    </row>
    <row r="548" spans="1:7">
      <c r="A548" t="s">
        <v>61</v>
      </c>
      <c r="B548" t="s">
        <v>62</v>
      </c>
      <c r="C548" t="s">
        <v>63</v>
      </c>
      <c r="D548" s="7">
        <v>46054</v>
      </c>
      <c r="E548">
        <v>0</v>
      </c>
      <c r="F548">
        <v>132.34</v>
      </c>
      <c r="G548">
        <f>dane_sprzedazy_sku__3[[#This Row],[Ilość wydana]]*dane_sprzedazy_sku__3[[#This Row],[Wartość jednostkowa]]</f>
        <v>0</v>
      </c>
    </row>
    <row r="549" spans="1:7">
      <c r="A549" t="s">
        <v>61</v>
      </c>
      <c r="B549" t="s">
        <v>62</v>
      </c>
      <c r="C549" t="s">
        <v>63</v>
      </c>
      <c r="D549" s="7">
        <v>46082</v>
      </c>
      <c r="E549">
        <v>0</v>
      </c>
      <c r="F549">
        <v>137.71</v>
      </c>
      <c r="G549">
        <f>dane_sprzedazy_sku__3[[#This Row],[Ilość wydana]]*dane_sprzedazy_sku__3[[#This Row],[Wartość jednostkowa]]</f>
        <v>0</v>
      </c>
    </row>
    <row r="550" spans="1:7">
      <c r="A550" t="s">
        <v>61</v>
      </c>
      <c r="B550" t="s">
        <v>62</v>
      </c>
      <c r="C550" t="s">
        <v>63</v>
      </c>
      <c r="D550" s="7">
        <v>46113</v>
      </c>
      <c r="E550">
        <v>0</v>
      </c>
      <c r="F550">
        <v>131.24</v>
      </c>
      <c r="G550">
        <f>dane_sprzedazy_sku__3[[#This Row],[Ilość wydana]]*dane_sprzedazy_sku__3[[#This Row],[Wartość jednostkowa]]</f>
        <v>0</v>
      </c>
    </row>
    <row r="551" spans="1:7">
      <c r="A551" t="s">
        <v>61</v>
      </c>
      <c r="B551" t="s">
        <v>62</v>
      </c>
      <c r="C551" t="s">
        <v>63</v>
      </c>
      <c r="D551" s="7">
        <v>46143</v>
      </c>
      <c r="E551">
        <v>3</v>
      </c>
      <c r="F551">
        <v>130.84</v>
      </c>
      <c r="G551">
        <f>dane_sprzedazy_sku__3[[#This Row],[Ilość wydana]]*dane_sprzedazy_sku__3[[#This Row],[Wartość jednostkowa]]</f>
        <v>392.52</v>
      </c>
    </row>
    <row r="552" spans="1:7">
      <c r="A552" t="s">
        <v>61</v>
      </c>
      <c r="B552" t="s">
        <v>62</v>
      </c>
      <c r="C552" t="s">
        <v>63</v>
      </c>
      <c r="D552" s="7">
        <v>46174</v>
      </c>
      <c r="E552">
        <v>4</v>
      </c>
      <c r="F552">
        <v>132.38999999999999</v>
      </c>
      <c r="G552">
        <f>dane_sprzedazy_sku__3[[#This Row],[Ilość wydana]]*dane_sprzedazy_sku__3[[#This Row],[Wartość jednostkowa]]</f>
        <v>529.55999999999995</v>
      </c>
    </row>
    <row r="553" spans="1:7">
      <c r="A553" t="s">
        <v>61</v>
      </c>
      <c r="B553" t="s">
        <v>62</v>
      </c>
      <c r="C553" t="s">
        <v>63</v>
      </c>
      <c r="D553" s="7">
        <v>46204</v>
      </c>
      <c r="E553">
        <v>4</v>
      </c>
      <c r="F553">
        <v>133.77000000000001</v>
      </c>
      <c r="G553">
        <f>dane_sprzedazy_sku__3[[#This Row],[Ilość wydana]]*dane_sprzedazy_sku__3[[#This Row],[Wartość jednostkowa]]</f>
        <v>535.08000000000004</v>
      </c>
    </row>
    <row r="554" spans="1:7">
      <c r="A554" t="s">
        <v>64</v>
      </c>
      <c r="B554" t="s">
        <v>65</v>
      </c>
      <c r="C554" t="s">
        <v>66</v>
      </c>
      <c r="D554" s="7">
        <v>45505</v>
      </c>
      <c r="E554">
        <v>46</v>
      </c>
      <c r="F554">
        <v>97.92</v>
      </c>
      <c r="G554">
        <f>dane_sprzedazy_sku__3[[#This Row],[Ilość wydana]]*dane_sprzedazy_sku__3[[#This Row],[Wartość jednostkowa]]</f>
        <v>4504.32</v>
      </c>
    </row>
    <row r="555" spans="1:7">
      <c r="A555" t="s">
        <v>64</v>
      </c>
      <c r="B555" t="s">
        <v>65</v>
      </c>
      <c r="C555" t="s">
        <v>66</v>
      </c>
      <c r="D555" s="7">
        <v>45536</v>
      </c>
      <c r="E555">
        <v>55</v>
      </c>
      <c r="F555">
        <v>100.28</v>
      </c>
      <c r="G555">
        <f>dane_sprzedazy_sku__3[[#This Row],[Ilość wydana]]*dane_sprzedazy_sku__3[[#This Row],[Wartość jednostkowa]]</f>
        <v>5515.4</v>
      </c>
    </row>
    <row r="556" spans="1:7">
      <c r="A556" t="s">
        <v>64</v>
      </c>
      <c r="B556" t="s">
        <v>65</v>
      </c>
      <c r="C556" t="s">
        <v>66</v>
      </c>
      <c r="D556" s="7">
        <v>45566</v>
      </c>
      <c r="E556">
        <v>53</v>
      </c>
      <c r="F556">
        <v>95.92</v>
      </c>
      <c r="G556">
        <f>dane_sprzedazy_sku__3[[#This Row],[Ilość wydana]]*dane_sprzedazy_sku__3[[#This Row],[Wartość jednostkowa]]</f>
        <v>5083.76</v>
      </c>
    </row>
    <row r="557" spans="1:7">
      <c r="A557" t="s">
        <v>64</v>
      </c>
      <c r="B557" t="s">
        <v>65</v>
      </c>
      <c r="C557" t="s">
        <v>66</v>
      </c>
      <c r="D557" s="7">
        <v>45597</v>
      </c>
      <c r="E557">
        <v>48</v>
      </c>
      <c r="F557">
        <v>101.54</v>
      </c>
      <c r="G557">
        <f>dane_sprzedazy_sku__3[[#This Row],[Ilość wydana]]*dane_sprzedazy_sku__3[[#This Row],[Wartość jednostkowa]]</f>
        <v>4873.92</v>
      </c>
    </row>
    <row r="558" spans="1:7">
      <c r="A558" t="s">
        <v>64</v>
      </c>
      <c r="B558" t="s">
        <v>65</v>
      </c>
      <c r="C558" t="s">
        <v>66</v>
      </c>
      <c r="D558" s="7">
        <v>45627</v>
      </c>
      <c r="E558">
        <v>63</v>
      </c>
      <c r="F558">
        <v>100.61</v>
      </c>
      <c r="G558">
        <f>dane_sprzedazy_sku__3[[#This Row],[Ilość wydana]]*dane_sprzedazy_sku__3[[#This Row],[Wartość jednostkowa]]</f>
        <v>6338.43</v>
      </c>
    </row>
    <row r="559" spans="1:7">
      <c r="A559" t="s">
        <v>64</v>
      </c>
      <c r="B559" t="s">
        <v>65</v>
      </c>
      <c r="C559" t="s">
        <v>66</v>
      </c>
      <c r="D559" s="7">
        <v>45658</v>
      </c>
      <c r="E559">
        <v>61</v>
      </c>
      <c r="F559">
        <v>92.89</v>
      </c>
      <c r="G559">
        <f>dane_sprzedazy_sku__3[[#This Row],[Ilość wydana]]*dane_sprzedazy_sku__3[[#This Row],[Wartość jednostkowa]]</f>
        <v>5666.29</v>
      </c>
    </row>
    <row r="560" spans="1:7">
      <c r="A560" t="s">
        <v>64</v>
      </c>
      <c r="B560" t="s">
        <v>65</v>
      </c>
      <c r="C560" t="s">
        <v>66</v>
      </c>
      <c r="D560" s="7">
        <v>45689</v>
      </c>
      <c r="E560">
        <v>66</v>
      </c>
      <c r="F560">
        <v>99.67</v>
      </c>
      <c r="G560">
        <f>dane_sprzedazy_sku__3[[#This Row],[Ilość wydana]]*dane_sprzedazy_sku__3[[#This Row],[Wartość jednostkowa]]</f>
        <v>6578.22</v>
      </c>
    </row>
    <row r="561" spans="1:7">
      <c r="A561" t="s">
        <v>64</v>
      </c>
      <c r="B561" t="s">
        <v>65</v>
      </c>
      <c r="C561" t="s">
        <v>66</v>
      </c>
      <c r="D561" s="7">
        <v>45717</v>
      </c>
      <c r="E561">
        <v>54</v>
      </c>
      <c r="F561">
        <v>98.56</v>
      </c>
      <c r="G561">
        <f>dane_sprzedazy_sku__3[[#This Row],[Ilość wydana]]*dane_sprzedazy_sku__3[[#This Row],[Wartość jednostkowa]]</f>
        <v>5322.24</v>
      </c>
    </row>
    <row r="562" spans="1:7">
      <c r="A562" t="s">
        <v>64</v>
      </c>
      <c r="B562" t="s">
        <v>65</v>
      </c>
      <c r="C562" t="s">
        <v>66</v>
      </c>
      <c r="D562" s="7">
        <v>45748</v>
      </c>
      <c r="E562">
        <v>61</v>
      </c>
      <c r="F562">
        <v>94.37</v>
      </c>
      <c r="G562">
        <f>dane_sprzedazy_sku__3[[#This Row],[Ilość wydana]]*dane_sprzedazy_sku__3[[#This Row],[Wartość jednostkowa]]</f>
        <v>5756.5700000000006</v>
      </c>
    </row>
    <row r="563" spans="1:7">
      <c r="A563" t="s">
        <v>64</v>
      </c>
      <c r="B563" t="s">
        <v>65</v>
      </c>
      <c r="C563" t="s">
        <v>66</v>
      </c>
      <c r="D563" s="7">
        <v>45778</v>
      </c>
      <c r="E563">
        <v>55</v>
      </c>
      <c r="F563">
        <v>99.67</v>
      </c>
      <c r="G563">
        <f>dane_sprzedazy_sku__3[[#This Row],[Ilość wydana]]*dane_sprzedazy_sku__3[[#This Row],[Wartość jednostkowa]]</f>
        <v>5481.85</v>
      </c>
    </row>
    <row r="564" spans="1:7">
      <c r="A564" t="s">
        <v>64</v>
      </c>
      <c r="B564" t="s">
        <v>65</v>
      </c>
      <c r="C564" t="s">
        <v>66</v>
      </c>
      <c r="D564" s="7">
        <v>45809</v>
      </c>
      <c r="E564">
        <v>52</v>
      </c>
      <c r="F564">
        <v>99.34</v>
      </c>
      <c r="G564">
        <f>dane_sprzedazy_sku__3[[#This Row],[Ilość wydana]]*dane_sprzedazy_sku__3[[#This Row],[Wartość jednostkowa]]</f>
        <v>5165.68</v>
      </c>
    </row>
    <row r="565" spans="1:7">
      <c r="A565" t="s">
        <v>64</v>
      </c>
      <c r="B565" t="s">
        <v>65</v>
      </c>
      <c r="C565" t="s">
        <v>66</v>
      </c>
      <c r="D565" s="7">
        <v>45839</v>
      </c>
      <c r="E565">
        <v>59</v>
      </c>
      <c r="F565">
        <v>96.54</v>
      </c>
      <c r="G565">
        <f>dane_sprzedazy_sku__3[[#This Row],[Ilość wydana]]*dane_sprzedazy_sku__3[[#This Row],[Wartość jednostkowa]]</f>
        <v>5695.8600000000006</v>
      </c>
    </row>
    <row r="566" spans="1:7">
      <c r="A566" t="s">
        <v>64</v>
      </c>
      <c r="B566" t="s">
        <v>65</v>
      </c>
      <c r="C566" t="s">
        <v>66</v>
      </c>
      <c r="D566" s="7">
        <v>45870</v>
      </c>
      <c r="E566">
        <v>64</v>
      </c>
      <c r="F566">
        <v>99.27</v>
      </c>
      <c r="G566">
        <f>dane_sprzedazy_sku__3[[#This Row],[Ilość wydana]]*dane_sprzedazy_sku__3[[#This Row],[Wartość jednostkowa]]</f>
        <v>6353.28</v>
      </c>
    </row>
    <row r="567" spans="1:7">
      <c r="A567" t="s">
        <v>64</v>
      </c>
      <c r="B567" t="s">
        <v>65</v>
      </c>
      <c r="C567" t="s">
        <v>66</v>
      </c>
      <c r="D567" s="7">
        <v>45901</v>
      </c>
      <c r="E567">
        <v>59</v>
      </c>
      <c r="F567">
        <v>96.73</v>
      </c>
      <c r="G567">
        <f>dane_sprzedazy_sku__3[[#This Row],[Ilość wydana]]*dane_sprzedazy_sku__3[[#This Row],[Wartość jednostkowa]]</f>
        <v>5707.0700000000006</v>
      </c>
    </row>
    <row r="568" spans="1:7">
      <c r="A568" t="s">
        <v>64</v>
      </c>
      <c r="B568" t="s">
        <v>65</v>
      </c>
      <c r="C568" t="s">
        <v>66</v>
      </c>
      <c r="D568" s="7">
        <v>45931</v>
      </c>
      <c r="E568">
        <v>58</v>
      </c>
      <c r="F568">
        <v>92.77</v>
      </c>
      <c r="G568">
        <f>dane_sprzedazy_sku__3[[#This Row],[Ilość wydana]]*dane_sprzedazy_sku__3[[#This Row],[Wartość jednostkowa]]</f>
        <v>5380.66</v>
      </c>
    </row>
    <row r="569" spans="1:7">
      <c r="A569" t="s">
        <v>64</v>
      </c>
      <c r="B569" t="s">
        <v>65</v>
      </c>
      <c r="C569" t="s">
        <v>66</v>
      </c>
      <c r="D569" s="7">
        <v>45962</v>
      </c>
      <c r="E569">
        <v>58</v>
      </c>
      <c r="F569">
        <v>94.74</v>
      </c>
      <c r="G569">
        <f>dane_sprzedazy_sku__3[[#This Row],[Ilość wydana]]*dane_sprzedazy_sku__3[[#This Row],[Wartość jednostkowa]]</f>
        <v>5494.92</v>
      </c>
    </row>
    <row r="570" spans="1:7">
      <c r="A570" t="s">
        <v>64</v>
      </c>
      <c r="B570" t="s">
        <v>65</v>
      </c>
      <c r="C570" t="s">
        <v>66</v>
      </c>
      <c r="D570" s="7">
        <v>45992</v>
      </c>
      <c r="E570">
        <v>65</v>
      </c>
      <c r="F570">
        <v>93.88</v>
      </c>
      <c r="G570">
        <f>dane_sprzedazy_sku__3[[#This Row],[Ilość wydana]]*dane_sprzedazy_sku__3[[#This Row],[Wartość jednostkowa]]</f>
        <v>6102.2</v>
      </c>
    </row>
    <row r="571" spans="1:7">
      <c r="A571" t="s">
        <v>64</v>
      </c>
      <c r="B571" t="s">
        <v>65</v>
      </c>
      <c r="C571" t="s">
        <v>66</v>
      </c>
      <c r="D571" s="7">
        <v>46023</v>
      </c>
      <c r="E571">
        <v>63</v>
      </c>
      <c r="F571">
        <v>98.22</v>
      </c>
      <c r="G571">
        <f>dane_sprzedazy_sku__3[[#This Row],[Ilość wydana]]*dane_sprzedazy_sku__3[[#This Row],[Wartość jednostkowa]]</f>
        <v>6187.86</v>
      </c>
    </row>
    <row r="572" spans="1:7">
      <c r="A572" t="s">
        <v>64</v>
      </c>
      <c r="B572" t="s">
        <v>65</v>
      </c>
      <c r="C572" t="s">
        <v>66</v>
      </c>
      <c r="D572" s="7">
        <v>46054</v>
      </c>
      <c r="E572">
        <v>66</v>
      </c>
      <c r="F572">
        <v>97.97</v>
      </c>
      <c r="G572">
        <f>dane_sprzedazy_sku__3[[#This Row],[Ilość wydana]]*dane_sprzedazy_sku__3[[#This Row],[Wartość jednostkowa]]</f>
        <v>6466.0199999999995</v>
      </c>
    </row>
    <row r="573" spans="1:7">
      <c r="A573" t="s">
        <v>64</v>
      </c>
      <c r="B573" t="s">
        <v>65</v>
      </c>
      <c r="C573" t="s">
        <v>66</v>
      </c>
      <c r="D573" s="7">
        <v>46082</v>
      </c>
      <c r="E573">
        <v>65</v>
      </c>
      <c r="F573">
        <v>98.69</v>
      </c>
      <c r="G573">
        <f>dane_sprzedazy_sku__3[[#This Row],[Ilość wydana]]*dane_sprzedazy_sku__3[[#This Row],[Wartość jednostkowa]]</f>
        <v>6414.8499999999995</v>
      </c>
    </row>
    <row r="574" spans="1:7">
      <c r="A574" t="s">
        <v>64</v>
      </c>
      <c r="B574" t="s">
        <v>65</v>
      </c>
      <c r="C574" t="s">
        <v>66</v>
      </c>
      <c r="D574" s="7">
        <v>46113</v>
      </c>
      <c r="E574">
        <v>60</v>
      </c>
      <c r="F574">
        <v>98.2</v>
      </c>
      <c r="G574">
        <f>dane_sprzedazy_sku__3[[#This Row],[Ilość wydana]]*dane_sprzedazy_sku__3[[#This Row],[Wartość jednostkowa]]</f>
        <v>5892</v>
      </c>
    </row>
    <row r="575" spans="1:7">
      <c r="A575" t="s">
        <v>64</v>
      </c>
      <c r="B575" t="s">
        <v>65</v>
      </c>
      <c r="C575" t="s">
        <v>66</v>
      </c>
      <c r="D575" s="7">
        <v>46143</v>
      </c>
      <c r="E575">
        <v>58</v>
      </c>
      <c r="F575">
        <v>96.99</v>
      </c>
      <c r="G575">
        <f>dane_sprzedazy_sku__3[[#This Row],[Ilość wydana]]*dane_sprzedazy_sku__3[[#This Row],[Wartość jednostkowa]]</f>
        <v>5625.42</v>
      </c>
    </row>
    <row r="576" spans="1:7">
      <c r="A576" t="s">
        <v>64</v>
      </c>
      <c r="B576" t="s">
        <v>65</v>
      </c>
      <c r="C576" t="s">
        <v>66</v>
      </c>
      <c r="D576" s="7">
        <v>46174</v>
      </c>
      <c r="E576">
        <v>60</v>
      </c>
      <c r="F576">
        <v>93.24</v>
      </c>
      <c r="G576">
        <f>dane_sprzedazy_sku__3[[#This Row],[Ilość wydana]]*dane_sprzedazy_sku__3[[#This Row],[Wartość jednostkowa]]</f>
        <v>5594.4</v>
      </c>
    </row>
    <row r="577" spans="1:7">
      <c r="A577" t="s">
        <v>64</v>
      </c>
      <c r="B577" t="s">
        <v>65</v>
      </c>
      <c r="C577" t="s">
        <v>66</v>
      </c>
      <c r="D577" s="7">
        <v>46204</v>
      </c>
      <c r="E577">
        <v>67</v>
      </c>
      <c r="F577">
        <v>100.63</v>
      </c>
      <c r="G577">
        <f>dane_sprzedazy_sku__3[[#This Row],[Ilość wydana]]*dane_sprzedazy_sku__3[[#This Row],[Wartość jednostkowa]]</f>
        <v>6742.21</v>
      </c>
    </row>
    <row r="578" spans="1:7">
      <c r="A578" t="s">
        <v>67</v>
      </c>
      <c r="B578" t="s">
        <v>68</v>
      </c>
      <c r="C578" t="s">
        <v>66</v>
      </c>
      <c r="D578" s="7">
        <v>45505</v>
      </c>
      <c r="E578">
        <v>16</v>
      </c>
      <c r="F578">
        <v>25.45</v>
      </c>
      <c r="G578">
        <f>dane_sprzedazy_sku__3[[#This Row],[Ilość wydana]]*dane_sprzedazy_sku__3[[#This Row],[Wartość jednostkowa]]</f>
        <v>407.2</v>
      </c>
    </row>
    <row r="579" spans="1:7">
      <c r="A579" t="s">
        <v>67</v>
      </c>
      <c r="B579" t="s">
        <v>68</v>
      </c>
      <c r="C579" t="s">
        <v>66</v>
      </c>
      <c r="D579" s="7">
        <v>45536</v>
      </c>
      <c r="E579">
        <v>15</v>
      </c>
      <c r="F579">
        <v>25.27</v>
      </c>
      <c r="G579">
        <f>dane_sprzedazy_sku__3[[#This Row],[Ilość wydana]]*dane_sprzedazy_sku__3[[#This Row],[Wartość jednostkowa]]</f>
        <v>379.05</v>
      </c>
    </row>
    <row r="580" spans="1:7">
      <c r="A580" t="s">
        <v>67</v>
      </c>
      <c r="B580" t="s">
        <v>68</v>
      </c>
      <c r="C580" t="s">
        <v>66</v>
      </c>
      <c r="D580" s="7">
        <v>45566</v>
      </c>
      <c r="E580">
        <v>16</v>
      </c>
      <c r="F580">
        <v>24.49</v>
      </c>
      <c r="G580">
        <f>dane_sprzedazy_sku__3[[#This Row],[Ilość wydana]]*dane_sprzedazy_sku__3[[#This Row],[Wartość jednostkowa]]</f>
        <v>391.84</v>
      </c>
    </row>
    <row r="581" spans="1:7">
      <c r="A581" t="s">
        <v>67</v>
      </c>
      <c r="B581" t="s">
        <v>68</v>
      </c>
      <c r="C581" t="s">
        <v>66</v>
      </c>
      <c r="D581" s="7">
        <v>45597</v>
      </c>
      <c r="E581">
        <v>17</v>
      </c>
      <c r="F581">
        <v>25.82</v>
      </c>
      <c r="G581">
        <f>dane_sprzedazy_sku__3[[#This Row],[Ilość wydana]]*dane_sprzedazy_sku__3[[#This Row],[Wartość jednostkowa]]</f>
        <v>438.94</v>
      </c>
    </row>
    <row r="582" spans="1:7">
      <c r="A582" t="s">
        <v>67</v>
      </c>
      <c r="B582" t="s">
        <v>68</v>
      </c>
      <c r="C582" t="s">
        <v>66</v>
      </c>
      <c r="D582" s="7">
        <v>45627</v>
      </c>
      <c r="E582">
        <v>17</v>
      </c>
      <c r="F582">
        <v>25.48</v>
      </c>
      <c r="G582">
        <f>dane_sprzedazy_sku__3[[#This Row],[Ilość wydana]]*dane_sprzedazy_sku__3[[#This Row],[Wartość jednostkowa]]</f>
        <v>433.16</v>
      </c>
    </row>
    <row r="583" spans="1:7">
      <c r="A583" t="s">
        <v>67</v>
      </c>
      <c r="B583" t="s">
        <v>68</v>
      </c>
      <c r="C583" t="s">
        <v>66</v>
      </c>
      <c r="D583" s="7">
        <v>45658</v>
      </c>
      <c r="E583">
        <v>21</v>
      </c>
      <c r="F583">
        <v>25</v>
      </c>
      <c r="G583">
        <f>dane_sprzedazy_sku__3[[#This Row],[Ilość wydana]]*dane_sprzedazy_sku__3[[#This Row],[Wartość jednostkowa]]</f>
        <v>525</v>
      </c>
    </row>
    <row r="584" spans="1:7">
      <c r="A584" t="s">
        <v>67</v>
      </c>
      <c r="B584" t="s">
        <v>68</v>
      </c>
      <c r="C584" t="s">
        <v>66</v>
      </c>
      <c r="D584" s="7">
        <v>45689</v>
      </c>
      <c r="E584">
        <v>18</v>
      </c>
      <c r="F584">
        <v>25.01</v>
      </c>
      <c r="G584">
        <f>dane_sprzedazy_sku__3[[#This Row],[Ilość wydana]]*dane_sprzedazy_sku__3[[#This Row],[Wartość jednostkowa]]</f>
        <v>450.18</v>
      </c>
    </row>
    <row r="585" spans="1:7">
      <c r="A585" t="s">
        <v>67</v>
      </c>
      <c r="B585" t="s">
        <v>68</v>
      </c>
      <c r="C585" t="s">
        <v>66</v>
      </c>
      <c r="D585" s="7">
        <v>45717</v>
      </c>
      <c r="E585">
        <v>20</v>
      </c>
      <c r="F585">
        <v>25.18</v>
      </c>
      <c r="G585">
        <f>dane_sprzedazy_sku__3[[#This Row],[Ilość wydana]]*dane_sprzedazy_sku__3[[#This Row],[Wartość jednostkowa]]</f>
        <v>503.6</v>
      </c>
    </row>
    <row r="586" spans="1:7">
      <c r="A586" t="s">
        <v>67</v>
      </c>
      <c r="B586" t="s">
        <v>68</v>
      </c>
      <c r="C586" t="s">
        <v>66</v>
      </c>
      <c r="D586" s="7">
        <v>45748</v>
      </c>
      <c r="E586">
        <v>19</v>
      </c>
      <c r="F586">
        <v>26.1</v>
      </c>
      <c r="G586">
        <f>dane_sprzedazy_sku__3[[#This Row],[Ilość wydana]]*dane_sprzedazy_sku__3[[#This Row],[Wartość jednostkowa]]</f>
        <v>495.90000000000003</v>
      </c>
    </row>
    <row r="587" spans="1:7">
      <c r="A587" t="s">
        <v>67</v>
      </c>
      <c r="B587" t="s">
        <v>68</v>
      </c>
      <c r="C587" t="s">
        <v>66</v>
      </c>
      <c r="D587" s="7">
        <v>45778</v>
      </c>
      <c r="E587">
        <v>18</v>
      </c>
      <c r="F587">
        <v>25.98</v>
      </c>
      <c r="G587">
        <f>dane_sprzedazy_sku__3[[#This Row],[Ilość wydana]]*dane_sprzedazy_sku__3[[#This Row],[Wartość jednostkowa]]</f>
        <v>467.64</v>
      </c>
    </row>
    <row r="588" spans="1:7">
      <c r="A588" t="s">
        <v>67</v>
      </c>
      <c r="B588" t="s">
        <v>68</v>
      </c>
      <c r="C588" t="s">
        <v>66</v>
      </c>
      <c r="D588" s="7">
        <v>45809</v>
      </c>
      <c r="E588">
        <v>21</v>
      </c>
      <c r="F588">
        <v>25.35</v>
      </c>
      <c r="G588">
        <f>dane_sprzedazy_sku__3[[#This Row],[Ilość wydana]]*dane_sprzedazy_sku__3[[#This Row],[Wartość jednostkowa]]</f>
        <v>532.35</v>
      </c>
    </row>
    <row r="589" spans="1:7">
      <c r="A589" t="s">
        <v>67</v>
      </c>
      <c r="B589" t="s">
        <v>68</v>
      </c>
      <c r="C589" t="s">
        <v>66</v>
      </c>
      <c r="D589" s="7">
        <v>45839</v>
      </c>
      <c r="E589">
        <v>23</v>
      </c>
      <c r="F589">
        <v>25.19</v>
      </c>
      <c r="G589">
        <f>dane_sprzedazy_sku__3[[#This Row],[Ilość wydana]]*dane_sprzedazy_sku__3[[#This Row],[Wartość jednostkowa]]</f>
        <v>579.37</v>
      </c>
    </row>
    <row r="590" spans="1:7">
      <c r="A590" t="s">
        <v>67</v>
      </c>
      <c r="B590" t="s">
        <v>68</v>
      </c>
      <c r="C590" t="s">
        <v>66</v>
      </c>
      <c r="D590" s="7">
        <v>45870</v>
      </c>
      <c r="E590">
        <v>26</v>
      </c>
      <c r="F590">
        <v>24.98</v>
      </c>
      <c r="G590">
        <f>dane_sprzedazy_sku__3[[#This Row],[Ilość wydana]]*dane_sprzedazy_sku__3[[#This Row],[Wartość jednostkowa]]</f>
        <v>649.48</v>
      </c>
    </row>
    <row r="591" spans="1:7">
      <c r="A591" t="s">
        <v>67</v>
      </c>
      <c r="B591" t="s">
        <v>68</v>
      </c>
      <c r="C591" t="s">
        <v>66</v>
      </c>
      <c r="D591" s="7">
        <v>45901</v>
      </c>
      <c r="E591">
        <v>19</v>
      </c>
      <c r="F591">
        <v>25.69</v>
      </c>
      <c r="G591">
        <f>dane_sprzedazy_sku__3[[#This Row],[Ilość wydana]]*dane_sprzedazy_sku__3[[#This Row],[Wartość jednostkowa]]</f>
        <v>488.11</v>
      </c>
    </row>
    <row r="592" spans="1:7">
      <c r="A592" t="s">
        <v>67</v>
      </c>
      <c r="B592" t="s">
        <v>68</v>
      </c>
      <c r="C592" t="s">
        <v>66</v>
      </c>
      <c r="D592" s="7">
        <v>45931</v>
      </c>
      <c r="E592">
        <v>24</v>
      </c>
      <c r="F592">
        <v>24.37</v>
      </c>
      <c r="G592">
        <f>dane_sprzedazy_sku__3[[#This Row],[Ilość wydana]]*dane_sprzedazy_sku__3[[#This Row],[Wartość jednostkowa]]</f>
        <v>584.88</v>
      </c>
    </row>
    <row r="593" spans="1:7">
      <c r="A593" t="s">
        <v>67</v>
      </c>
      <c r="B593" t="s">
        <v>68</v>
      </c>
      <c r="C593" t="s">
        <v>66</v>
      </c>
      <c r="D593" s="7">
        <v>45962</v>
      </c>
      <c r="E593">
        <v>20</v>
      </c>
      <c r="F593">
        <v>24.55</v>
      </c>
      <c r="G593">
        <f>dane_sprzedazy_sku__3[[#This Row],[Ilość wydana]]*dane_sprzedazy_sku__3[[#This Row],[Wartość jednostkowa]]</f>
        <v>491</v>
      </c>
    </row>
    <row r="594" spans="1:7">
      <c r="A594" t="s">
        <v>67</v>
      </c>
      <c r="B594" t="s">
        <v>68</v>
      </c>
      <c r="C594" t="s">
        <v>66</v>
      </c>
      <c r="D594" s="7">
        <v>45992</v>
      </c>
      <c r="E594">
        <v>18</v>
      </c>
      <c r="F594">
        <v>23.78</v>
      </c>
      <c r="G594">
        <f>dane_sprzedazy_sku__3[[#This Row],[Ilość wydana]]*dane_sprzedazy_sku__3[[#This Row],[Wartość jednostkowa]]</f>
        <v>428.04</v>
      </c>
    </row>
    <row r="595" spans="1:7">
      <c r="A595" t="s">
        <v>67</v>
      </c>
      <c r="B595" t="s">
        <v>68</v>
      </c>
      <c r="C595" t="s">
        <v>66</v>
      </c>
      <c r="D595" s="7">
        <v>46023</v>
      </c>
      <c r="E595">
        <v>22</v>
      </c>
      <c r="F595">
        <v>24.52</v>
      </c>
      <c r="G595">
        <f>dane_sprzedazy_sku__3[[#This Row],[Ilość wydana]]*dane_sprzedazy_sku__3[[#This Row],[Wartość jednostkowa]]</f>
        <v>539.43999999999994</v>
      </c>
    </row>
    <row r="596" spans="1:7">
      <c r="A596" t="s">
        <v>67</v>
      </c>
      <c r="B596" t="s">
        <v>68</v>
      </c>
      <c r="C596" t="s">
        <v>66</v>
      </c>
      <c r="D596" s="7">
        <v>46054</v>
      </c>
      <c r="E596">
        <v>26</v>
      </c>
      <c r="F596">
        <v>23.9</v>
      </c>
      <c r="G596">
        <f>dane_sprzedazy_sku__3[[#This Row],[Ilość wydana]]*dane_sprzedazy_sku__3[[#This Row],[Wartość jednostkowa]]</f>
        <v>621.4</v>
      </c>
    </row>
    <row r="597" spans="1:7">
      <c r="A597" t="s">
        <v>67</v>
      </c>
      <c r="B597" t="s">
        <v>68</v>
      </c>
      <c r="C597" t="s">
        <v>66</v>
      </c>
      <c r="D597" s="7">
        <v>46082</v>
      </c>
      <c r="E597">
        <v>24</v>
      </c>
      <c r="F597">
        <v>24.97</v>
      </c>
      <c r="G597">
        <f>dane_sprzedazy_sku__3[[#This Row],[Ilość wydana]]*dane_sprzedazy_sku__3[[#This Row],[Wartość jednostkowa]]</f>
        <v>599.28</v>
      </c>
    </row>
    <row r="598" spans="1:7">
      <c r="A598" t="s">
        <v>67</v>
      </c>
      <c r="B598" t="s">
        <v>68</v>
      </c>
      <c r="C598" t="s">
        <v>66</v>
      </c>
      <c r="D598" s="7">
        <v>46113</v>
      </c>
      <c r="E598">
        <v>21</v>
      </c>
      <c r="F598">
        <v>24.75</v>
      </c>
      <c r="G598">
        <f>dane_sprzedazy_sku__3[[#This Row],[Ilość wydana]]*dane_sprzedazy_sku__3[[#This Row],[Wartość jednostkowa]]</f>
        <v>519.75</v>
      </c>
    </row>
    <row r="599" spans="1:7">
      <c r="A599" t="s">
        <v>67</v>
      </c>
      <c r="B599" t="s">
        <v>68</v>
      </c>
      <c r="C599" t="s">
        <v>66</v>
      </c>
      <c r="D599" s="7">
        <v>46143</v>
      </c>
      <c r="E599">
        <v>25</v>
      </c>
      <c r="F599">
        <v>23.95</v>
      </c>
      <c r="G599">
        <f>dane_sprzedazy_sku__3[[#This Row],[Ilość wydana]]*dane_sprzedazy_sku__3[[#This Row],[Wartość jednostkowa]]</f>
        <v>598.75</v>
      </c>
    </row>
    <row r="600" spans="1:7">
      <c r="A600" t="s">
        <v>67</v>
      </c>
      <c r="B600" t="s">
        <v>68</v>
      </c>
      <c r="C600" t="s">
        <v>66</v>
      </c>
      <c r="D600" s="7">
        <v>46174</v>
      </c>
      <c r="E600">
        <v>24</v>
      </c>
      <c r="F600">
        <v>24.94</v>
      </c>
      <c r="G600">
        <f>dane_sprzedazy_sku__3[[#This Row],[Ilość wydana]]*dane_sprzedazy_sku__3[[#This Row],[Wartość jednostkowa]]</f>
        <v>598.56000000000006</v>
      </c>
    </row>
    <row r="601" spans="1:7">
      <c r="A601" t="s">
        <v>67</v>
      </c>
      <c r="B601" t="s">
        <v>68</v>
      </c>
      <c r="C601" t="s">
        <v>66</v>
      </c>
      <c r="D601" s="7">
        <v>46204</v>
      </c>
      <c r="E601">
        <v>26</v>
      </c>
      <c r="F601">
        <v>23.84</v>
      </c>
      <c r="G601">
        <f>dane_sprzedazy_sku__3[[#This Row],[Ilość wydana]]*dane_sprzedazy_sku__3[[#This Row],[Wartość jednostkowa]]</f>
        <v>619.84</v>
      </c>
    </row>
    <row r="602" spans="1:7">
      <c r="A602" t="s">
        <v>69</v>
      </c>
      <c r="B602" t="s">
        <v>70</v>
      </c>
      <c r="C602" t="s">
        <v>36</v>
      </c>
      <c r="D602" s="7">
        <v>45505</v>
      </c>
      <c r="E602">
        <v>10</v>
      </c>
      <c r="F602">
        <v>149.6</v>
      </c>
      <c r="G602">
        <f>dane_sprzedazy_sku__3[[#This Row],[Ilość wydana]]*dane_sprzedazy_sku__3[[#This Row],[Wartość jednostkowa]]</f>
        <v>1496</v>
      </c>
    </row>
    <row r="603" spans="1:7">
      <c r="A603" t="s">
        <v>69</v>
      </c>
      <c r="B603" t="s">
        <v>70</v>
      </c>
      <c r="C603" t="s">
        <v>36</v>
      </c>
      <c r="D603" s="7">
        <v>45536</v>
      </c>
      <c r="E603">
        <v>12</v>
      </c>
      <c r="F603">
        <v>150.62</v>
      </c>
      <c r="G603">
        <f>dane_sprzedazy_sku__3[[#This Row],[Ilość wydana]]*dane_sprzedazy_sku__3[[#This Row],[Wartość jednostkowa]]</f>
        <v>1807.44</v>
      </c>
    </row>
    <row r="604" spans="1:7">
      <c r="A604" t="s">
        <v>69</v>
      </c>
      <c r="B604" t="s">
        <v>70</v>
      </c>
      <c r="C604" t="s">
        <v>36</v>
      </c>
      <c r="D604" s="7">
        <v>45566</v>
      </c>
      <c r="E604">
        <v>10</v>
      </c>
      <c r="F604">
        <v>152.88</v>
      </c>
      <c r="G604">
        <f>dane_sprzedazy_sku__3[[#This Row],[Ilość wydana]]*dane_sprzedazy_sku__3[[#This Row],[Wartość jednostkowa]]</f>
        <v>1528.8</v>
      </c>
    </row>
    <row r="605" spans="1:7">
      <c r="A605" t="s">
        <v>69</v>
      </c>
      <c r="B605" t="s">
        <v>70</v>
      </c>
      <c r="C605" t="s">
        <v>36</v>
      </c>
      <c r="D605" s="7">
        <v>45597</v>
      </c>
      <c r="E605">
        <v>6</v>
      </c>
      <c r="F605">
        <v>149.4</v>
      </c>
      <c r="G605">
        <f>dane_sprzedazy_sku__3[[#This Row],[Ilość wydana]]*dane_sprzedazy_sku__3[[#This Row],[Wartość jednostkowa]]</f>
        <v>896.40000000000009</v>
      </c>
    </row>
    <row r="606" spans="1:7">
      <c r="A606" t="s">
        <v>69</v>
      </c>
      <c r="B606" t="s">
        <v>70</v>
      </c>
      <c r="C606" t="s">
        <v>36</v>
      </c>
      <c r="D606" s="7">
        <v>45627</v>
      </c>
      <c r="E606">
        <v>6</v>
      </c>
      <c r="F606">
        <v>153.97999999999999</v>
      </c>
      <c r="G606">
        <f>dane_sprzedazy_sku__3[[#This Row],[Ilość wydana]]*dane_sprzedazy_sku__3[[#This Row],[Wartość jednostkowa]]</f>
        <v>923.87999999999988</v>
      </c>
    </row>
    <row r="607" spans="1:7">
      <c r="A607" t="s">
        <v>69</v>
      </c>
      <c r="B607" t="s">
        <v>70</v>
      </c>
      <c r="C607" t="s">
        <v>36</v>
      </c>
      <c r="D607" s="7">
        <v>45658</v>
      </c>
      <c r="E607">
        <v>1</v>
      </c>
      <c r="F607">
        <v>150.44</v>
      </c>
      <c r="G607">
        <f>dane_sprzedazy_sku__3[[#This Row],[Ilość wydana]]*dane_sprzedazy_sku__3[[#This Row],[Wartość jednostkowa]]</f>
        <v>150.44</v>
      </c>
    </row>
    <row r="608" spans="1:7">
      <c r="A608" t="s">
        <v>69</v>
      </c>
      <c r="B608" t="s">
        <v>70</v>
      </c>
      <c r="C608" t="s">
        <v>36</v>
      </c>
      <c r="D608" s="7">
        <v>45689</v>
      </c>
      <c r="E608">
        <v>1</v>
      </c>
      <c r="F608">
        <v>163.9</v>
      </c>
      <c r="G608">
        <f>dane_sprzedazy_sku__3[[#This Row],[Ilość wydana]]*dane_sprzedazy_sku__3[[#This Row],[Wartość jednostkowa]]</f>
        <v>163.9</v>
      </c>
    </row>
    <row r="609" spans="1:7">
      <c r="A609" t="s">
        <v>69</v>
      </c>
      <c r="B609" t="s">
        <v>70</v>
      </c>
      <c r="C609" t="s">
        <v>36</v>
      </c>
      <c r="D609" s="7">
        <v>45717</v>
      </c>
      <c r="E609">
        <v>1</v>
      </c>
      <c r="F609">
        <v>162.32</v>
      </c>
      <c r="G609">
        <f>dane_sprzedazy_sku__3[[#This Row],[Ilość wydana]]*dane_sprzedazy_sku__3[[#This Row],[Wartość jednostkowa]]</f>
        <v>162.32</v>
      </c>
    </row>
    <row r="610" spans="1:7">
      <c r="A610" t="s">
        <v>69</v>
      </c>
      <c r="B610" t="s">
        <v>70</v>
      </c>
      <c r="C610" t="s">
        <v>36</v>
      </c>
      <c r="D610" s="7">
        <v>45748</v>
      </c>
      <c r="E610">
        <v>5</v>
      </c>
      <c r="F610">
        <v>158.65</v>
      </c>
      <c r="G610">
        <f>dane_sprzedazy_sku__3[[#This Row],[Ilość wydana]]*dane_sprzedazy_sku__3[[#This Row],[Wartość jednostkowa]]</f>
        <v>793.25</v>
      </c>
    </row>
    <row r="611" spans="1:7">
      <c r="A611" t="s">
        <v>69</v>
      </c>
      <c r="B611" t="s">
        <v>70</v>
      </c>
      <c r="C611" t="s">
        <v>36</v>
      </c>
      <c r="D611" s="7">
        <v>45778</v>
      </c>
      <c r="E611">
        <v>8</v>
      </c>
      <c r="F611">
        <v>156.32</v>
      </c>
      <c r="G611">
        <f>dane_sprzedazy_sku__3[[#This Row],[Ilość wydana]]*dane_sprzedazy_sku__3[[#This Row],[Wartość jednostkowa]]</f>
        <v>1250.56</v>
      </c>
    </row>
    <row r="612" spans="1:7">
      <c r="A612" t="s">
        <v>69</v>
      </c>
      <c r="B612" t="s">
        <v>70</v>
      </c>
      <c r="C612" t="s">
        <v>36</v>
      </c>
      <c r="D612" s="7">
        <v>45809</v>
      </c>
      <c r="E612">
        <v>8</v>
      </c>
      <c r="F612">
        <v>163.25</v>
      </c>
      <c r="G612">
        <f>dane_sprzedazy_sku__3[[#This Row],[Ilość wydana]]*dane_sprzedazy_sku__3[[#This Row],[Wartość jednostkowa]]</f>
        <v>1306</v>
      </c>
    </row>
    <row r="613" spans="1:7">
      <c r="A613" t="s">
        <v>69</v>
      </c>
      <c r="B613" t="s">
        <v>70</v>
      </c>
      <c r="C613" t="s">
        <v>36</v>
      </c>
      <c r="D613" s="7">
        <v>45839</v>
      </c>
      <c r="E613">
        <v>15</v>
      </c>
      <c r="F613">
        <v>156.38</v>
      </c>
      <c r="G613">
        <f>dane_sprzedazy_sku__3[[#This Row],[Ilość wydana]]*dane_sprzedazy_sku__3[[#This Row],[Wartość jednostkowa]]</f>
        <v>2345.6999999999998</v>
      </c>
    </row>
    <row r="614" spans="1:7">
      <c r="A614" t="s">
        <v>69</v>
      </c>
      <c r="B614" t="s">
        <v>70</v>
      </c>
      <c r="C614" t="s">
        <v>36</v>
      </c>
      <c r="D614" s="7">
        <v>45870</v>
      </c>
      <c r="E614">
        <v>14</v>
      </c>
      <c r="F614">
        <v>152.68</v>
      </c>
      <c r="G614">
        <f>dane_sprzedazy_sku__3[[#This Row],[Ilość wydana]]*dane_sprzedazy_sku__3[[#This Row],[Wartość jednostkowa]]</f>
        <v>2137.52</v>
      </c>
    </row>
    <row r="615" spans="1:7">
      <c r="A615" t="s">
        <v>69</v>
      </c>
      <c r="B615" t="s">
        <v>70</v>
      </c>
      <c r="C615" t="s">
        <v>36</v>
      </c>
      <c r="D615" s="7">
        <v>45901</v>
      </c>
      <c r="E615">
        <v>15</v>
      </c>
      <c r="F615">
        <v>162.11000000000001</v>
      </c>
      <c r="G615">
        <f>dane_sprzedazy_sku__3[[#This Row],[Ilość wydana]]*dane_sprzedazy_sku__3[[#This Row],[Wartość jednostkowa]]</f>
        <v>2431.65</v>
      </c>
    </row>
    <row r="616" spans="1:7">
      <c r="A616" t="s">
        <v>69</v>
      </c>
      <c r="B616" t="s">
        <v>70</v>
      </c>
      <c r="C616" t="s">
        <v>36</v>
      </c>
      <c r="D616" s="7">
        <v>45931</v>
      </c>
      <c r="E616">
        <v>13</v>
      </c>
      <c r="F616">
        <v>149.02000000000001</v>
      </c>
      <c r="G616">
        <f>dane_sprzedazy_sku__3[[#This Row],[Ilość wydana]]*dane_sprzedazy_sku__3[[#This Row],[Wartość jednostkowa]]</f>
        <v>1937.2600000000002</v>
      </c>
    </row>
    <row r="617" spans="1:7">
      <c r="A617" t="s">
        <v>69</v>
      </c>
      <c r="B617" t="s">
        <v>70</v>
      </c>
      <c r="C617" t="s">
        <v>36</v>
      </c>
      <c r="D617" s="7">
        <v>45962</v>
      </c>
      <c r="E617">
        <v>13</v>
      </c>
      <c r="F617">
        <v>154.66999999999999</v>
      </c>
      <c r="G617">
        <f>dane_sprzedazy_sku__3[[#This Row],[Ilość wydana]]*dane_sprzedazy_sku__3[[#This Row],[Wartość jednostkowa]]</f>
        <v>2010.7099999999998</v>
      </c>
    </row>
    <row r="618" spans="1:7">
      <c r="A618" t="s">
        <v>69</v>
      </c>
      <c r="B618" t="s">
        <v>70</v>
      </c>
      <c r="C618" t="s">
        <v>36</v>
      </c>
      <c r="D618" s="7">
        <v>45992</v>
      </c>
      <c r="E618">
        <v>4</v>
      </c>
      <c r="F618">
        <v>163.37</v>
      </c>
      <c r="G618">
        <f>dane_sprzedazy_sku__3[[#This Row],[Ilość wydana]]*dane_sprzedazy_sku__3[[#This Row],[Wartość jednostkowa]]</f>
        <v>653.48</v>
      </c>
    </row>
    <row r="619" spans="1:7">
      <c r="A619" t="s">
        <v>69</v>
      </c>
      <c r="B619" t="s">
        <v>70</v>
      </c>
      <c r="C619" t="s">
        <v>36</v>
      </c>
      <c r="D619" s="7">
        <v>46023</v>
      </c>
      <c r="E619">
        <v>2</v>
      </c>
      <c r="F619">
        <v>150.74</v>
      </c>
      <c r="G619">
        <f>dane_sprzedazy_sku__3[[#This Row],[Ilość wydana]]*dane_sprzedazy_sku__3[[#This Row],[Wartość jednostkowa]]</f>
        <v>301.48</v>
      </c>
    </row>
    <row r="620" spans="1:7">
      <c r="A620" t="s">
        <v>69</v>
      </c>
      <c r="B620" t="s">
        <v>70</v>
      </c>
      <c r="C620" t="s">
        <v>36</v>
      </c>
      <c r="D620" s="7">
        <v>46054</v>
      </c>
      <c r="E620">
        <v>1</v>
      </c>
      <c r="F620">
        <v>162.55000000000001</v>
      </c>
      <c r="G620">
        <f>dane_sprzedazy_sku__3[[#This Row],[Ilość wydana]]*dane_sprzedazy_sku__3[[#This Row],[Wartość jednostkowa]]</f>
        <v>162.55000000000001</v>
      </c>
    </row>
    <row r="621" spans="1:7">
      <c r="A621" t="s">
        <v>69</v>
      </c>
      <c r="B621" t="s">
        <v>70</v>
      </c>
      <c r="C621" t="s">
        <v>36</v>
      </c>
      <c r="D621" s="7">
        <v>46082</v>
      </c>
      <c r="E621">
        <v>2</v>
      </c>
      <c r="F621">
        <v>162.85</v>
      </c>
      <c r="G621">
        <f>dane_sprzedazy_sku__3[[#This Row],[Ilość wydana]]*dane_sprzedazy_sku__3[[#This Row],[Wartość jednostkowa]]</f>
        <v>325.7</v>
      </c>
    </row>
    <row r="622" spans="1:7">
      <c r="A622" t="s">
        <v>69</v>
      </c>
      <c r="B622" t="s">
        <v>70</v>
      </c>
      <c r="C622" t="s">
        <v>36</v>
      </c>
      <c r="D622" s="7">
        <v>46113</v>
      </c>
      <c r="E622">
        <v>3</v>
      </c>
      <c r="F622">
        <v>151.93</v>
      </c>
      <c r="G622">
        <f>dane_sprzedazy_sku__3[[#This Row],[Ilość wydana]]*dane_sprzedazy_sku__3[[#This Row],[Wartość jednostkowa]]</f>
        <v>455.79</v>
      </c>
    </row>
    <row r="623" spans="1:7">
      <c r="A623" t="s">
        <v>69</v>
      </c>
      <c r="B623" t="s">
        <v>70</v>
      </c>
      <c r="C623" t="s">
        <v>36</v>
      </c>
      <c r="D623" s="7">
        <v>46143</v>
      </c>
      <c r="E623">
        <v>8</v>
      </c>
      <c r="F623">
        <v>160.68</v>
      </c>
      <c r="G623">
        <f>dane_sprzedazy_sku__3[[#This Row],[Ilość wydana]]*dane_sprzedazy_sku__3[[#This Row],[Wartość jednostkowa]]</f>
        <v>1285.44</v>
      </c>
    </row>
    <row r="624" spans="1:7">
      <c r="A624" t="s">
        <v>69</v>
      </c>
      <c r="B624" t="s">
        <v>70</v>
      </c>
      <c r="C624" t="s">
        <v>36</v>
      </c>
      <c r="D624" s="7">
        <v>46174</v>
      </c>
      <c r="E624">
        <v>9</v>
      </c>
      <c r="F624">
        <v>160.62</v>
      </c>
      <c r="G624">
        <f>dane_sprzedazy_sku__3[[#This Row],[Ilość wydana]]*dane_sprzedazy_sku__3[[#This Row],[Wartość jednostkowa]]</f>
        <v>1445.58</v>
      </c>
    </row>
    <row r="625" spans="1:7">
      <c r="A625" t="s">
        <v>69</v>
      </c>
      <c r="B625" t="s">
        <v>70</v>
      </c>
      <c r="C625" t="s">
        <v>36</v>
      </c>
      <c r="D625" s="7">
        <v>46204</v>
      </c>
      <c r="E625">
        <v>17</v>
      </c>
      <c r="F625">
        <v>152.31</v>
      </c>
      <c r="G625">
        <f>dane_sprzedazy_sku__3[[#This Row],[Ilość wydana]]*dane_sprzedazy_sku__3[[#This Row],[Wartość jednostkowa]]</f>
        <v>2589.27</v>
      </c>
    </row>
    <row r="626" spans="1:7">
      <c r="A626" t="s">
        <v>71</v>
      </c>
      <c r="B626" t="s">
        <v>72</v>
      </c>
      <c r="C626" t="s">
        <v>36</v>
      </c>
      <c r="D626" s="7">
        <v>45505</v>
      </c>
      <c r="E626">
        <v>27</v>
      </c>
      <c r="F626">
        <v>229.43</v>
      </c>
      <c r="G626">
        <f>dane_sprzedazy_sku__3[[#This Row],[Ilość wydana]]*dane_sprzedazy_sku__3[[#This Row],[Wartość jednostkowa]]</f>
        <v>6194.6100000000006</v>
      </c>
    </row>
    <row r="627" spans="1:7">
      <c r="A627" t="s">
        <v>71</v>
      </c>
      <c r="B627" t="s">
        <v>72</v>
      </c>
      <c r="C627" t="s">
        <v>36</v>
      </c>
      <c r="D627" s="7">
        <v>45536</v>
      </c>
      <c r="E627">
        <v>42</v>
      </c>
      <c r="F627">
        <v>241.3</v>
      </c>
      <c r="G627">
        <f>dane_sprzedazy_sku__3[[#This Row],[Ilość wydana]]*dane_sprzedazy_sku__3[[#This Row],[Wartość jednostkowa]]</f>
        <v>10134.6</v>
      </c>
    </row>
    <row r="628" spans="1:7">
      <c r="A628" t="s">
        <v>71</v>
      </c>
      <c r="B628" t="s">
        <v>72</v>
      </c>
      <c r="C628" t="s">
        <v>36</v>
      </c>
      <c r="D628" s="7">
        <v>45566</v>
      </c>
      <c r="E628">
        <v>52</v>
      </c>
      <c r="F628">
        <v>236.34</v>
      </c>
      <c r="G628">
        <f>dane_sprzedazy_sku__3[[#This Row],[Ilość wydana]]*dane_sprzedazy_sku__3[[#This Row],[Wartość jednostkowa]]</f>
        <v>12289.68</v>
      </c>
    </row>
    <row r="629" spans="1:7">
      <c r="A629" t="s">
        <v>71</v>
      </c>
      <c r="B629" t="s">
        <v>72</v>
      </c>
      <c r="C629" t="s">
        <v>36</v>
      </c>
      <c r="D629" s="7">
        <v>45597</v>
      </c>
      <c r="E629">
        <v>67</v>
      </c>
      <c r="F629">
        <v>231.66</v>
      </c>
      <c r="G629">
        <f>dane_sprzedazy_sku__3[[#This Row],[Ilość wydana]]*dane_sprzedazy_sku__3[[#This Row],[Wartość jednostkowa]]</f>
        <v>15521.22</v>
      </c>
    </row>
    <row r="630" spans="1:7">
      <c r="A630" t="s">
        <v>71</v>
      </c>
      <c r="B630" t="s">
        <v>72</v>
      </c>
      <c r="C630" t="s">
        <v>36</v>
      </c>
      <c r="D630" s="7">
        <v>45627</v>
      </c>
      <c r="E630">
        <v>104</v>
      </c>
      <c r="F630">
        <v>220.64</v>
      </c>
      <c r="G630">
        <f>dane_sprzedazy_sku__3[[#This Row],[Ilość wydana]]*dane_sprzedazy_sku__3[[#This Row],[Wartość jednostkowa]]</f>
        <v>22946.559999999998</v>
      </c>
    </row>
    <row r="631" spans="1:7">
      <c r="A631" t="s">
        <v>71</v>
      </c>
      <c r="B631" t="s">
        <v>72</v>
      </c>
      <c r="C631" t="s">
        <v>36</v>
      </c>
      <c r="D631" s="7">
        <v>45658</v>
      </c>
      <c r="E631">
        <v>83</v>
      </c>
      <c r="F631">
        <v>239.66</v>
      </c>
      <c r="G631">
        <f>dane_sprzedazy_sku__3[[#This Row],[Ilość wydana]]*dane_sprzedazy_sku__3[[#This Row],[Wartość jednostkowa]]</f>
        <v>19891.78</v>
      </c>
    </row>
    <row r="632" spans="1:7">
      <c r="A632" t="s">
        <v>71</v>
      </c>
      <c r="B632" t="s">
        <v>72</v>
      </c>
      <c r="C632" t="s">
        <v>36</v>
      </c>
      <c r="D632" s="7">
        <v>45689</v>
      </c>
      <c r="E632">
        <v>101</v>
      </c>
      <c r="F632">
        <v>240.17</v>
      </c>
      <c r="G632">
        <f>dane_sprzedazy_sku__3[[#This Row],[Ilość wydana]]*dane_sprzedazy_sku__3[[#This Row],[Wartość jednostkowa]]</f>
        <v>24257.17</v>
      </c>
    </row>
    <row r="633" spans="1:7">
      <c r="A633" t="s">
        <v>71</v>
      </c>
      <c r="B633" t="s">
        <v>72</v>
      </c>
      <c r="C633" t="s">
        <v>36</v>
      </c>
      <c r="D633" s="7">
        <v>45717</v>
      </c>
      <c r="E633">
        <v>65</v>
      </c>
      <c r="F633">
        <v>240.31</v>
      </c>
      <c r="G633">
        <f>dane_sprzedazy_sku__3[[#This Row],[Ilość wydana]]*dane_sprzedazy_sku__3[[#This Row],[Wartość jednostkowa]]</f>
        <v>15620.15</v>
      </c>
    </row>
    <row r="634" spans="1:7">
      <c r="A634" t="s">
        <v>71</v>
      </c>
      <c r="B634" t="s">
        <v>72</v>
      </c>
      <c r="C634" t="s">
        <v>36</v>
      </c>
      <c r="D634" s="7">
        <v>45748</v>
      </c>
      <c r="E634">
        <v>43</v>
      </c>
      <c r="F634">
        <v>224.98</v>
      </c>
      <c r="G634">
        <f>dane_sprzedazy_sku__3[[#This Row],[Ilość wydana]]*dane_sprzedazy_sku__3[[#This Row],[Wartość jednostkowa]]</f>
        <v>9674.14</v>
      </c>
    </row>
    <row r="635" spans="1:7">
      <c r="A635" t="s">
        <v>71</v>
      </c>
      <c r="B635" t="s">
        <v>72</v>
      </c>
      <c r="C635" t="s">
        <v>36</v>
      </c>
      <c r="D635" s="7">
        <v>45778</v>
      </c>
      <c r="E635">
        <v>52</v>
      </c>
      <c r="F635">
        <v>234.77</v>
      </c>
      <c r="G635">
        <f>dane_sprzedazy_sku__3[[#This Row],[Ilość wydana]]*dane_sprzedazy_sku__3[[#This Row],[Wartość jednostkowa]]</f>
        <v>12208.04</v>
      </c>
    </row>
    <row r="636" spans="1:7">
      <c r="A636" t="s">
        <v>71</v>
      </c>
      <c r="B636" t="s">
        <v>72</v>
      </c>
      <c r="C636" t="s">
        <v>36</v>
      </c>
      <c r="D636" s="7">
        <v>45809</v>
      </c>
      <c r="E636">
        <v>33</v>
      </c>
      <c r="F636">
        <v>220.11</v>
      </c>
      <c r="G636">
        <f>dane_sprzedazy_sku__3[[#This Row],[Ilość wydana]]*dane_sprzedazy_sku__3[[#This Row],[Wartość jednostkowa]]</f>
        <v>7263.63</v>
      </c>
    </row>
    <row r="637" spans="1:7">
      <c r="A637" t="s">
        <v>71</v>
      </c>
      <c r="B637" t="s">
        <v>72</v>
      </c>
      <c r="C637" t="s">
        <v>36</v>
      </c>
      <c r="D637" s="7">
        <v>45839</v>
      </c>
      <c r="E637">
        <v>22</v>
      </c>
      <c r="F637">
        <v>225.15</v>
      </c>
      <c r="G637">
        <f>dane_sprzedazy_sku__3[[#This Row],[Ilość wydana]]*dane_sprzedazy_sku__3[[#This Row],[Wartość jednostkowa]]</f>
        <v>4953.3</v>
      </c>
    </row>
    <row r="638" spans="1:7">
      <c r="A638" t="s">
        <v>71</v>
      </c>
      <c r="B638" t="s">
        <v>72</v>
      </c>
      <c r="C638" t="s">
        <v>36</v>
      </c>
      <c r="D638" s="7">
        <v>45870</v>
      </c>
      <c r="E638">
        <v>38</v>
      </c>
      <c r="F638">
        <v>227.32</v>
      </c>
      <c r="G638">
        <f>dane_sprzedazy_sku__3[[#This Row],[Ilość wydana]]*dane_sprzedazy_sku__3[[#This Row],[Wartość jednostkowa]]</f>
        <v>8638.16</v>
      </c>
    </row>
    <row r="639" spans="1:7">
      <c r="A639" t="s">
        <v>71</v>
      </c>
      <c r="B639" t="s">
        <v>72</v>
      </c>
      <c r="C639" t="s">
        <v>36</v>
      </c>
      <c r="D639" s="7">
        <v>45901</v>
      </c>
      <c r="E639">
        <v>48</v>
      </c>
      <c r="F639">
        <v>228.64</v>
      </c>
      <c r="G639">
        <f>dane_sprzedazy_sku__3[[#This Row],[Ilość wydana]]*dane_sprzedazy_sku__3[[#This Row],[Wartość jednostkowa]]</f>
        <v>10974.72</v>
      </c>
    </row>
    <row r="640" spans="1:7">
      <c r="A640" t="s">
        <v>71</v>
      </c>
      <c r="B640" t="s">
        <v>72</v>
      </c>
      <c r="C640" t="s">
        <v>36</v>
      </c>
      <c r="D640" s="7">
        <v>45931</v>
      </c>
      <c r="E640">
        <v>54</v>
      </c>
      <c r="F640">
        <v>223.68</v>
      </c>
      <c r="G640">
        <f>dane_sprzedazy_sku__3[[#This Row],[Ilość wydana]]*dane_sprzedazy_sku__3[[#This Row],[Wartość jednostkowa]]</f>
        <v>12078.720000000001</v>
      </c>
    </row>
    <row r="641" spans="1:7">
      <c r="A641" t="s">
        <v>71</v>
      </c>
      <c r="B641" t="s">
        <v>72</v>
      </c>
      <c r="C641" t="s">
        <v>36</v>
      </c>
      <c r="D641" s="7">
        <v>45962</v>
      </c>
      <c r="E641">
        <v>75</v>
      </c>
      <c r="F641">
        <v>236.05</v>
      </c>
      <c r="G641">
        <f>dane_sprzedazy_sku__3[[#This Row],[Ilość wydana]]*dane_sprzedazy_sku__3[[#This Row],[Wartość jednostkowa]]</f>
        <v>17703.75</v>
      </c>
    </row>
    <row r="642" spans="1:7">
      <c r="A642" t="s">
        <v>71</v>
      </c>
      <c r="B642" t="s">
        <v>72</v>
      </c>
      <c r="C642" t="s">
        <v>36</v>
      </c>
      <c r="D642" s="7">
        <v>45992</v>
      </c>
      <c r="E642">
        <v>108</v>
      </c>
      <c r="F642">
        <v>235.73</v>
      </c>
      <c r="G642">
        <f>dane_sprzedazy_sku__3[[#This Row],[Ilość wydana]]*dane_sprzedazy_sku__3[[#This Row],[Wartość jednostkowa]]</f>
        <v>25458.84</v>
      </c>
    </row>
    <row r="643" spans="1:7">
      <c r="A643" t="s">
        <v>71</v>
      </c>
      <c r="B643" t="s">
        <v>72</v>
      </c>
      <c r="C643" t="s">
        <v>36</v>
      </c>
      <c r="D643" s="7">
        <v>46023</v>
      </c>
      <c r="E643">
        <v>60</v>
      </c>
      <c r="F643">
        <v>219.99</v>
      </c>
      <c r="G643">
        <f>dane_sprzedazy_sku__3[[#This Row],[Ilość wydana]]*dane_sprzedazy_sku__3[[#This Row],[Wartość jednostkowa]]</f>
        <v>13199.400000000001</v>
      </c>
    </row>
    <row r="644" spans="1:7">
      <c r="A644" t="s">
        <v>71</v>
      </c>
      <c r="B644" t="s">
        <v>72</v>
      </c>
      <c r="C644" t="s">
        <v>36</v>
      </c>
      <c r="D644" s="7">
        <v>46054</v>
      </c>
      <c r="E644">
        <v>78</v>
      </c>
      <c r="F644">
        <v>226.81</v>
      </c>
      <c r="G644">
        <f>dane_sprzedazy_sku__3[[#This Row],[Ilość wydana]]*dane_sprzedazy_sku__3[[#This Row],[Wartość jednostkowa]]</f>
        <v>17691.18</v>
      </c>
    </row>
    <row r="645" spans="1:7">
      <c r="A645" t="s">
        <v>71</v>
      </c>
      <c r="B645" t="s">
        <v>72</v>
      </c>
      <c r="C645" t="s">
        <v>36</v>
      </c>
      <c r="D645" s="7">
        <v>46082</v>
      </c>
      <c r="E645">
        <v>44</v>
      </c>
      <c r="F645">
        <v>219.96</v>
      </c>
      <c r="G645">
        <f>dane_sprzedazy_sku__3[[#This Row],[Ilość wydana]]*dane_sprzedazy_sku__3[[#This Row],[Wartość jednostkowa]]</f>
        <v>9678.24</v>
      </c>
    </row>
    <row r="646" spans="1:7">
      <c r="A646" t="s">
        <v>71</v>
      </c>
      <c r="B646" t="s">
        <v>72</v>
      </c>
      <c r="C646" t="s">
        <v>36</v>
      </c>
      <c r="D646" s="7">
        <v>46113</v>
      </c>
      <c r="E646">
        <v>66</v>
      </c>
      <c r="F646">
        <v>232.4</v>
      </c>
      <c r="G646">
        <f>dane_sprzedazy_sku__3[[#This Row],[Ilość wydana]]*dane_sprzedazy_sku__3[[#This Row],[Wartość jednostkowa]]</f>
        <v>15338.4</v>
      </c>
    </row>
    <row r="647" spans="1:7">
      <c r="A647" t="s">
        <v>71</v>
      </c>
      <c r="B647" t="s">
        <v>72</v>
      </c>
      <c r="C647" t="s">
        <v>36</v>
      </c>
      <c r="D647" s="7">
        <v>46143</v>
      </c>
      <c r="E647">
        <v>42</v>
      </c>
      <c r="F647">
        <v>228.29</v>
      </c>
      <c r="G647">
        <f>dane_sprzedazy_sku__3[[#This Row],[Ilość wydana]]*dane_sprzedazy_sku__3[[#This Row],[Wartość jednostkowa]]</f>
        <v>9588.18</v>
      </c>
    </row>
    <row r="648" spans="1:7">
      <c r="A648" t="s">
        <v>71</v>
      </c>
      <c r="B648" t="s">
        <v>72</v>
      </c>
      <c r="C648" t="s">
        <v>36</v>
      </c>
      <c r="D648" s="7">
        <v>46174</v>
      </c>
      <c r="E648">
        <v>25</v>
      </c>
      <c r="F648">
        <v>218.81</v>
      </c>
      <c r="G648">
        <f>dane_sprzedazy_sku__3[[#This Row],[Ilość wydana]]*dane_sprzedazy_sku__3[[#This Row],[Wartość jednostkowa]]</f>
        <v>5470.25</v>
      </c>
    </row>
    <row r="649" spans="1:7">
      <c r="A649" t="s">
        <v>71</v>
      </c>
      <c r="B649" t="s">
        <v>72</v>
      </c>
      <c r="C649" t="s">
        <v>36</v>
      </c>
      <c r="D649" s="7">
        <v>46204</v>
      </c>
      <c r="E649">
        <v>34</v>
      </c>
      <c r="F649">
        <v>233.86</v>
      </c>
      <c r="G649">
        <f>dane_sprzedazy_sku__3[[#This Row],[Ilość wydana]]*dane_sprzedazy_sku__3[[#This Row],[Wartość jednostkowa]]</f>
        <v>7951.2400000000007</v>
      </c>
    </row>
    <row r="650" spans="1:7">
      <c r="A650" t="s">
        <v>73</v>
      </c>
      <c r="B650" t="s">
        <v>74</v>
      </c>
      <c r="C650" t="s">
        <v>39</v>
      </c>
      <c r="D650" s="7">
        <v>45505</v>
      </c>
      <c r="E650">
        <v>50</v>
      </c>
      <c r="F650">
        <v>98.23</v>
      </c>
      <c r="G650">
        <f>dane_sprzedazy_sku__3[[#This Row],[Ilość wydana]]*dane_sprzedazy_sku__3[[#This Row],[Wartość jednostkowa]]</f>
        <v>4911.5</v>
      </c>
    </row>
    <row r="651" spans="1:7">
      <c r="A651" t="s">
        <v>73</v>
      </c>
      <c r="B651" t="s">
        <v>74</v>
      </c>
      <c r="C651" t="s">
        <v>39</v>
      </c>
      <c r="D651" s="7">
        <v>45536</v>
      </c>
      <c r="E651">
        <v>48</v>
      </c>
      <c r="F651">
        <v>103.07</v>
      </c>
      <c r="G651">
        <f>dane_sprzedazy_sku__3[[#This Row],[Ilość wydana]]*dane_sprzedazy_sku__3[[#This Row],[Wartość jednostkowa]]</f>
        <v>4947.3599999999997</v>
      </c>
    </row>
    <row r="652" spans="1:7">
      <c r="A652" t="s">
        <v>73</v>
      </c>
      <c r="B652" t="s">
        <v>74</v>
      </c>
      <c r="C652" t="s">
        <v>39</v>
      </c>
      <c r="D652" s="7">
        <v>45566</v>
      </c>
      <c r="E652">
        <v>53</v>
      </c>
      <c r="F652">
        <v>102.62</v>
      </c>
      <c r="G652">
        <f>dane_sprzedazy_sku__3[[#This Row],[Ilość wydana]]*dane_sprzedazy_sku__3[[#This Row],[Wartość jednostkowa]]</f>
        <v>5438.8600000000006</v>
      </c>
    </row>
    <row r="653" spans="1:7">
      <c r="A653" t="s">
        <v>73</v>
      </c>
      <c r="B653" t="s">
        <v>74</v>
      </c>
      <c r="C653" t="s">
        <v>39</v>
      </c>
      <c r="D653" s="7">
        <v>45597</v>
      </c>
      <c r="E653">
        <v>58</v>
      </c>
      <c r="F653">
        <v>98.76</v>
      </c>
      <c r="G653">
        <f>dane_sprzedazy_sku__3[[#This Row],[Ilość wydana]]*dane_sprzedazy_sku__3[[#This Row],[Wartość jednostkowa]]</f>
        <v>5728.08</v>
      </c>
    </row>
    <row r="654" spans="1:7">
      <c r="A654" t="s">
        <v>73</v>
      </c>
      <c r="B654" t="s">
        <v>74</v>
      </c>
      <c r="C654" t="s">
        <v>39</v>
      </c>
      <c r="D654" s="7">
        <v>45627</v>
      </c>
      <c r="E654">
        <v>55</v>
      </c>
      <c r="F654">
        <v>94.88</v>
      </c>
      <c r="G654">
        <f>dane_sprzedazy_sku__3[[#This Row],[Ilość wydana]]*dane_sprzedazy_sku__3[[#This Row],[Wartość jednostkowa]]</f>
        <v>5218.3999999999996</v>
      </c>
    </row>
    <row r="655" spans="1:7">
      <c r="A655" t="s">
        <v>73</v>
      </c>
      <c r="B655" t="s">
        <v>74</v>
      </c>
      <c r="C655" t="s">
        <v>39</v>
      </c>
      <c r="D655" s="7">
        <v>45658</v>
      </c>
      <c r="E655">
        <v>55</v>
      </c>
      <c r="F655">
        <v>98.82</v>
      </c>
      <c r="G655">
        <f>dane_sprzedazy_sku__3[[#This Row],[Ilość wydana]]*dane_sprzedazy_sku__3[[#This Row],[Wartość jednostkowa]]</f>
        <v>5435.0999999999995</v>
      </c>
    </row>
    <row r="656" spans="1:7">
      <c r="A656" t="s">
        <v>73</v>
      </c>
      <c r="B656" t="s">
        <v>74</v>
      </c>
      <c r="C656" t="s">
        <v>39</v>
      </c>
      <c r="D656" s="7">
        <v>45689</v>
      </c>
      <c r="E656">
        <v>57</v>
      </c>
      <c r="F656">
        <v>102.75</v>
      </c>
      <c r="G656">
        <f>dane_sprzedazy_sku__3[[#This Row],[Ilość wydana]]*dane_sprzedazy_sku__3[[#This Row],[Wartość jednostkowa]]</f>
        <v>5856.75</v>
      </c>
    </row>
    <row r="657" spans="1:7">
      <c r="A657" t="s">
        <v>73</v>
      </c>
      <c r="B657" t="s">
        <v>74</v>
      </c>
      <c r="C657" t="s">
        <v>39</v>
      </c>
      <c r="D657" s="7">
        <v>45717</v>
      </c>
      <c r="E657">
        <v>53</v>
      </c>
      <c r="F657">
        <v>102.24</v>
      </c>
      <c r="G657">
        <f>dane_sprzedazy_sku__3[[#This Row],[Ilość wydana]]*dane_sprzedazy_sku__3[[#This Row],[Wartość jednostkowa]]</f>
        <v>5418.7199999999993</v>
      </c>
    </row>
    <row r="658" spans="1:7">
      <c r="A658" t="s">
        <v>73</v>
      </c>
      <c r="B658" t="s">
        <v>74</v>
      </c>
      <c r="C658" t="s">
        <v>39</v>
      </c>
      <c r="D658" s="7">
        <v>45748</v>
      </c>
      <c r="E658">
        <v>52</v>
      </c>
      <c r="F658">
        <v>99.13</v>
      </c>
      <c r="G658">
        <f>dane_sprzedazy_sku__3[[#This Row],[Ilość wydana]]*dane_sprzedazy_sku__3[[#This Row],[Wartość jednostkowa]]</f>
        <v>5154.76</v>
      </c>
    </row>
    <row r="659" spans="1:7">
      <c r="A659" t="s">
        <v>73</v>
      </c>
      <c r="B659" t="s">
        <v>74</v>
      </c>
      <c r="C659" t="s">
        <v>39</v>
      </c>
      <c r="D659" s="7">
        <v>45778</v>
      </c>
      <c r="E659">
        <v>53</v>
      </c>
      <c r="F659">
        <v>98.71</v>
      </c>
      <c r="G659">
        <f>dane_sprzedazy_sku__3[[#This Row],[Ilość wydana]]*dane_sprzedazy_sku__3[[#This Row],[Wartość jednostkowa]]</f>
        <v>5231.63</v>
      </c>
    </row>
    <row r="660" spans="1:7">
      <c r="A660" t="s">
        <v>73</v>
      </c>
      <c r="B660" t="s">
        <v>74</v>
      </c>
      <c r="C660" t="s">
        <v>39</v>
      </c>
      <c r="D660" s="7">
        <v>45809</v>
      </c>
      <c r="E660">
        <v>48</v>
      </c>
      <c r="F660">
        <v>95.34</v>
      </c>
      <c r="G660">
        <f>dane_sprzedazy_sku__3[[#This Row],[Ilość wydana]]*dane_sprzedazy_sku__3[[#This Row],[Wartość jednostkowa]]</f>
        <v>4576.32</v>
      </c>
    </row>
    <row r="661" spans="1:7">
      <c r="A661" t="s">
        <v>73</v>
      </c>
      <c r="B661" t="s">
        <v>74</v>
      </c>
      <c r="C661" t="s">
        <v>39</v>
      </c>
      <c r="D661" s="7">
        <v>45839</v>
      </c>
      <c r="E661">
        <v>50</v>
      </c>
      <c r="F661">
        <v>101.78</v>
      </c>
      <c r="G661">
        <f>dane_sprzedazy_sku__3[[#This Row],[Ilość wydana]]*dane_sprzedazy_sku__3[[#This Row],[Wartość jednostkowa]]</f>
        <v>5089</v>
      </c>
    </row>
    <row r="662" spans="1:7">
      <c r="A662" t="s">
        <v>73</v>
      </c>
      <c r="B662" t="s">
        <v>74</v>
      </c>
      <c r="C662" t="s">
        <v>39</v>
      </c>
      <c r="D662" s="7">
        <v>45870</v>
      </c>
      <c r="E662">
        <v>39</v>
      </c>
      <c r="F662">
        <v>97.35</v>
      </c>
      <c r="G662">
        <f>dane_sprzedazy_sku__3[[#This Row],[Ilość wydana]]*dane_sprzedazy_sku__3[[#This Row],[Wartość jednostkowa]]</f>
        <v>3796.6499999999996</v>
      </c>
    </row>
    <row r="663" spans="1:7">
      <c r="A663" t="s">
        <v>73</v>
      </c>
      <c r="B663" t="s">
        <v>74</v>
      </c>
      <c r="C663" t="s">
        <v>39</v>
      </c>
      <c r="D663" s="7">
        <v>45901</v>
      </c>
      <c r="E663">
        <v>43</v>
      </c>
      <c r="F663">
        <v>97.46</v>
      </c>
      <c r="G663">
        <f>dane_sprzedazy_sku__3[[#This Row],[Ilość wydana]]*dane_sprzedazy_sku__3[[#This Row],[Wartość jednostkowa]]</f>
        <v>4190.78</v>
      </c>
    </row>
    <row r="664" spans="1:7">
      <c r="A664" t="s">
        <v>73</v>
      </c>
      <c r="B664" t="s">
        <v>74</v>
      </c>
      <c r="C664" t="s">
        <v>39</v>
      </c>
      <c r="D664" s="7">
        <v>45931</v>
      </c>
      <c r="E664">
        <v>44</v>
      </c>
      <c r="F664">
        <v>102.88</v>
      </c>
      <c r="G664">
        <f>dane_sprzedazy_sku__3[[#This Row],[Ilość wydana]]*dane_sprzedazy_sku__3[[#This Row],[Wartość jednostkowa]]</f>
        <v>4526.7199999999993</v>
      </c>
    </row>
    <row r="665" spans="1:7">
      <c r="A665" t="s">
        <v>73</v>
      </c>
      <c r="B665" t="s">
        <v>74</v>
      </c>
      <c r="C665" t="s">
        <v>39</v>
      </c>
      <c r="D665" s="7">
        <v>45962</v>
      </c>
      <c r="E665">
        <v>47</v>
      </c>
      <c r="F665">
        <v>101.09</v>
      </c>
      <c r="G665">
        <f>dane_sprzedazy_sku__3[[#This Row],[Ilość wydana]]*dane_sprzedazy_sku__3[[#This Row],[Wartość jednostkowa]]</f>
        <v>4751.2300000000005</v>
      </c>
    </row>
    <row r="666" spans="1:7">
      <c r="A666" t="s">
        <v>73</v>
      </c>
      <c r="B666" t="s">
        <v>74</v>
      </c>
      <c r="C666" t="s">
        <v>39</v>
      </c>
      <c r="D666" s="7">
        <v>45992</v>
      </c>
      <c r="E666">
        <v>48</v>
      </c>
      <c r="F666">
        <v>95.88</v>
      </c>
      <c r="G666">
        <f>dane_sprzedazy_sku__3[[#This Row],[Ilość wydana]]*dane_sprzedazy_sku__3[[#This Row],[Wartość jednostkowa]]</f>
        <v>4602.24</v>
      </c>
    </row>
    <row r="667" spans="1:7">
      <c r="A667" t="s">
        <v>73</v>
      </c>
      <c r="B667" t="s">
        <v>74</v>
      </c>
      <c r="C667" t="s">
        <v>39</v>
      </c>
      <c r="D667" s="7">
        <v>46023</v>
      </c>
      <c r="E667">
        <v>47</v>
      </c>
      <c r="F667">
        <v>94.28</v>
      </c>
      <c r="G667">
        <f>dane_sprzedazy_sku__3[[#This Row],[Ilość wydana]]*dane_sprzedazy_sku__3[[#This Row],[Wartość jednostkowa]]</f>
        <v>4431.16</v>
      </c>
    </row>
    <row r="668" spans="1:7">
      <c r="A668" t="s">
        <v>73</v>
      </c>
      <c r="B668" t="s">
        <v>74</v>
      </c>
      <c r="C668" t="s">
        <v>39</v>
      </c>
      <c r="D668" s="7">
        <v>46054</v>
      </c>
      <c r="E668">
        <v>47</v>
      </c>
      <c r="F668">
        <v>100.06</v>
      </c>
      <c r="G668">
        <f>dane_sprzedazy_sku__3[[#This Row],[Ilość wydana]]*dane_sprzedazy_sku__3[[#This Row],[Wartość jednostkowa]]</f>
        <v>4702.82</v>
      </c>
    </row>
    <row r="669" spans="1:7">
      <c r="A669" t="s">
        <v>73</v>
      </c>
      <c r="B669" t="s">
        <v>74</v>
      </c>
      <c r="C669" t="s">
        <v>39</v>
      </c>
      <c r="D669" s="7">
        <v>46082</v>
      </c>
      <c r="E669">
        <v>51</v>
      </c>
      <c r="F669">
        <v>94.33</v>
      </c>
      <c r="G669">
        <f>dane_sprzedazy_sku__3[[#This Row],[Ilość wydana]]*dane_sprzedazy_sku__3[[#This Row],[Wartość jednostkowa]]</f>
        <v>4810.83</v>
      </c>
    </row>
    <row r="670" spans="1:7">
      <c r="A670" t="s">
        <v>73</v>
      </c>
      <c r="B670" t="s">
        <v>74</v>
      </c>
      <c r="C670" t="s">
        <v>39</v>
      </c>
      <c r="D670" s="7">
        <v>46113</v>
      </c>
      <c r="E670">
        <v>49</v>
      </c>
      <c r="F670">
        <v>99.36</v>
      </c>
      <c r="G670">
        <f>dane_sprzedazy_sku__3[[#This Row],[Ilość wydana]]*dane_sprzedazy_sku__3[[#This Row],[Wartość jednostkowa]]</f>
        <v>4868.6400000000003</v>
      </c>
    </row>
    <row r="671" spans="1:7">
      <c r="A671" t="s">
        <v>73</v>
      </c>
      <c r="B671" t="s">
        <v>74</v>
      </c>
      <c r="C671" t="s">
        <v>39</v>
      </c>
      <c r="D671" s="7">
        <v>46143</v>
      </c>
      <c r="E671">
        <v>47</v>
      </c>
      <c r="F671">
        <v>97.91</v>
      </c>
      <c r="G671">
        <f>dane_sprzedazy_sku__3[[#This Row],[Ilość wydana]]*dane_sprzedazy_sku__3[[#This Row],[Wartość jednostkowa]]</f>
        <v>4601.7699999999995</v>
      </c>
    </row>
    <row r="672" spans="1:7">
      <c r="A672" t="s">
        <v>73</v>
      </c>
      <c r="B672" t="s">
        <v>74</v>
      </c>
      <c r="C672" t="s">
        <v>39</v>
      </c>
      <c r="D672" s="7">
        <v>46174</v>
      </c>
      <c r="E672">
        <v>47</v>
      </c>
      <c r="F672">
        <v>103.58</v>
      </c>
      <c r="G672">
        <f>dane_sprzedazy_sku__3[[#This Row],[Ilość wydana]]*dane_sprzedazy_sku__3[[#This Row],[Wartość jednostkowa]]</f>
        <v>4868.26</v>
      </c>
    </row>
    <row r="673" spans="1:7">
      <c r="A673" t="s">
        <v>73</v>
      </c>
      <c r="B673" t="s">
        <v>74</v>
      </c>
      <c r="C673" t="s">
        <v>39</v>
      </c>
      <c r="D673" s="7">
        <v>46204</v>
      </c>
      <c r="E673">
        <v>36</v>
      </c>
      <c r="F673">
        <v>98.54</v>
      </c>
      <c r="G673">
        <f>dane_sprzedazy_sku__3[[#This Row],[Ilość wydana]]*dane_sprzedazy_sku__3[[#This Row],[Wartość jednostkowa]]</f>
        <v>3547.44</v>
      </c>
    </row>
    <row r="674" spans="1:7">
      <c r="A674" t="s">
        <v>75</v>
      </c>
      <c r="B674" t="s">
        <v>76</v>
      </c>
      <c r="C674" t="s">
        <v>77</v>
      </c>
      <c r="D674" s="7">
        <v>45505</v>
      </c>
      <c r="E674">
        <v>23</v>
      </c>
      <c r="F674">
        <v>639.1</v>
      </c>
      <c r="G674">
        <f>dane_sprzedazy_sku__3[[#This Row],[Ilość wydana]]*dane_sprzedazy_sku__3[[#This Row],[Wartość jednostkowa]]</f>
        <v>14699.300000000001</v>
      </c>
    </row>
    <row r="675" spans="1:7">
      <c r="A675" t="s">
        <v>75</v>
      </c>
      <c r="B675" t="s">
        <v>76</v>
      </c>
      <c r="C675" t="s">
        <v>77</v>
      </c>
      <c r="D675" s="7">
        <v>45536</v>
      </c>
      <c r="E675">
        <v>20</v>
      </c>
      <c r="F675">
        <v>686.14</v>
      </c>
      <c r="G675">
        <f>dane_sprzedazy_sku__3[[#This Row],[Ilość wydana]]*dane_sprzedazy_sku__3[[#This Row],[Wartość jednostkowa]]</f>
        <v>13722.8</v>
      </c>
    </row>
    <row r="676" spans="1:7">
      <c r="A676" t="s">
        <v>75</v>
      </c>
      <c r="B676" t="s">
        <v>76</v>
      </c>
      <c r="C676" t="s">
        <v>77</v>
      </c>
      <c r="D676" s="7">
        <v>45566</v>
      </c>
      <c r="E676">
        <v>21</v>
      </c>
      <c r="F676">
        <v>630.96</v>
      </c>
      <c r="G676">
        <f>dane_sprzedazy_sku__3[[#This Row],[Ilość wydana]]*dane_sprzedazy_sku__3[[#This Row],[Wartość jednostkowa]]</f>
        <v>13250.16</v>
      </c>
    </row>
    <row r="677" spans="1:7">
      <c r="A677" t="s">
        <v>75</v>
      </c>
      <c r="B677" t="s">
        <v>76</v>
      </c>
      <c r="C677" t="s">
        <v>77</v>
      </c>
      <c r="D677" s="7">
        <v>45597</v>
      </c>
      <c r="E677">
        <v>19</v>
      </c>
      <c r="F677">
        <v>654.22</v>
      </c>
      <c r="G677">
        <f>dane_sprzedazy_sku__3[[#This Row],[Ilość wydana]]*dane_sprzedazy_sku__3[[#This Row],[Wartość jednostkowa]]</f>
        <v>12430.18</v>
      </c>
    </row>
    <row r="678" spans="1:7">
      <c r="A678" t="s">
        <v>75</v>
      </c>
      <c r="B678" t="s">
        <v>76</v>
      </c>
      <c r="C678" t="s">
        <v>77</v>
      </c>
      <c r="D678" s="7">
        <v>45627</v>
      </c>
      <c r="E678">
        <v>19</v>
      </c>
      <c r="F678">
        <v>640.67999999999995</v>
      </c>
      <c r="G678">
        <f>dane_sprzedazy_sku__3[[#This Row],[Ilość wydana]]*dane_sprzedazy_sku__3[[#This Row],[Wartość jednostkowa]]</f>
        <v>12172.919999999998</v>
      </c>
    </row>
    <row r="679" spans="1:7">
      <c r="A679" t="s">
        <v>75</v>
      </c>
      <c r="B679" t="s">
        <v>76</v>
      </c>
      <c r="C679" t="s">
        <v>77</v>
      </c>
      <c r="D679" s="7">
        <v>45658</v>
      </c>
      <c r="E679">
        <v>19</v>
      </c>
      <c r="F679">
        <v>682.6</v>
      </c>
      <c r="G679">
        <f>dane_sprzedazy_sku__3[[#This Row],[Ilość wydana]]*dane_sprzedazy_sku__3[[#This Row],[Wartość jednostkowa]]</f>
        <v>12969.4</v>
      </c>
    </row>
    <row r="680" spans="1:7">
      <c r="A680" t="s">
        <v>75</v>
      </c>
      <c r="B680" t="s">
        <v>76</v>
      </c>
      <c r="C680" t="s">
        <v>77</v>
      </c>
      <c r="D680" s="7">
        <v>45689</v>
      </c>
      <c r="E680">
        <v>23</v>
      </c>
      <c r="F680">
        <v>621.27</v>
      </c>
      <c r="G680">
        <f>dane_sprzedazy_sku__3[[#This Row],[Ilość wydana]]*dane_sprzedazy_sku__3[[#This Row],[Wartość jednostkowa]]</f>
        <v>14289.21</v>
      </c>
    </row>
    <row r="681" spans="1:7">
      <c r="A681" t="s">
        <v>75</v>
      </c>
      <c r="B681" t="s">
        <v>76</v>
      </c>
      <c r="C681" t="s">
        <v>77</v>
      </c>
      <c r="D681" s="7">
        <v>45717</v>
      </c>
      <c r="E681">
        <v>20</v>
      </c>
      <c r="F681">
        <v>682.84</v>
      </c>
      <c r="G681">
        <f>dane_sprzedazy_sku__3[[#This Row],[Ilość wydana]]*dane_sprzedazy_sku__3[[#This Row],[Wartość jednostkowa]]</f>
        <v>13656.800000000001</v>
      </c>
    </row>
    <row r="682" spans="1:7">
      <c r="A682" t="s">
        <v>75</v>
      </c>
      <c r="B682" t="s">
        <v>76</v>
      </c>
      <c r="C682" t="s">
        <v>77</v>
      </c>
      <c r="D682" s="7">
        <v>45748</v>
      </c>
      <c r="E682">
        <v>25</v>
      </c>
      <c r="F682">
        <v>637.70000000000005</v>
      </c>
      <c r="G682">
        <f>dane_sprzedazy_sku__3[[#This Row],[Ilość wydana]]*dane_sprzedazy_sku__3[[#This Row],[Wartość jednostkowa]]</f>
        <v>15942.500000000002</v>
      </c>
    </row>
    <row r="683" spans="1:7">
      <c r="A683" t="s">
        <v>75</v>
      </c>
      <c r="B683" t="s">
        <v>76</v>
      </c>
      <c r="C683" t="s">
        <v>77</v>
      </c>
      <c r="D683" s="7">
        <v>45778</v>
      </c>
      <c r="E683">
        <v>27</v>
      </c>
      <c r="F683">
        <v>666.15</v>
      </c>
      <c r="G683">
        <f>dane_sprzedazy_sku__3[[#This Row],[Ilość wydana]]*dane_sprzedazy_sku__3[[#This Row],[Wartość jednostkowa]]</f>
        <v>17986.05</v>
      </c>
    </row>
    <row r="684" spans="1:7">
      <c r="A684" t="s">
        <v>75</v>
      </c>
      <c r="B684" t="s">
        <v>76</v>
      </c>
      <c r="C684" t="s">
        <v>77</v>
      </c>
      <c r="D684" s="7">
        <v>45809</v>
      </c>
      <c r="E684">
        <v>28</v>
      </c>
      <c r="F684">
        <v>647.37</v>
      </c>
      <c r="G684">
        <f>dane_sprzedazy_sku__3[[#This Row],[Ilość wydana]]*dane_sprzedazy_sku__3[[#This Row],[Wartość jednostkowa]]</f>
        <v>18126.36</v>
      </c>
    </row>
    <row r="685" spans="1:7">
      <c r="A685" t="s">
        <v>75</v>
      </c>
      <c r="B685" t="s">
        <v>76</v>
      </c>
      <c r="C685" t="s">
        <v>77</v>
      </c>
      <c r="D685" s="7">
        <v>45839</v>
      </c>
      <c r="E685">
        <v>24</v>
      </c>
      <c r="F685">
        <v>684.74</v>
      </c>
      <c r="G685">
        <f>dane_sprzedazy_sku__3[[#This Row],[Ilość wydana]]*dane_sprzedazy_sku__3[[#This Row],[Wartość jednostkowa]]</f>
        <v>16433.760000000002</v>
      </c>
    </row>
    <row r="686" spans="1:7">
      <c r="A686" t="s">
        <v>75</v>
      </c>
      <c r="B686" t="s">
        <v>76</v>
      </c>
      <c r="C686" t="s">
        <v>77</v>
      </c>
      <c r="D686" s="7">
        <v>45870</v>
      </c>
      <c r="E686">
        <v>27</v>
      </c>
      <c r="F686">
        <v>635.72</v>
      </c>
      <c r="G686">
        <f>dane_sprzedazy_sku__3[[#This Row],[Ilość wydana]]*dane_sprzedazy_sku__3[[#This Row],[Wartość jednostkowa]]</f>
        <v>17164.440000000002</v>
      </c>
    </row>
    <row r="687" spans="1:7">
      <c r="A687" t="s">
        <v>75</v>
      </c>
      <c r="B687" t="s">
        <v>76</v>
      </c>
      <c r="C687" t="s">
        <v>77</v>
      </c>
      <c r="D687" s="7">
        <v>45901</v>
      </c>
      <c r="E687">
        <v>29</v>
      </c>
      <c r="F687">
        <v>666.28</v>
      </c>
      <c r="G687">
        <f>dane_sprzedazy_sku__3[[#This Row],[Ilość wydana]]*dane_sprzedazy_sku__3[[#This Row],[Wartość jednostkowa]]</f>
        <v>19322.12</v>
      </c>
    </row>
    <row r="688" spans="1:7">
      <c r="A688" t="s">
        <v>75</v>
      </c>
      <c r="B688" t="s">
        <v>76</v>
      </c>
      <c r="C688" t="s">
        <v>77</v>
      </c>
      <c r="D688" s="7">
        <v>45931</v>
      </c>
      <c r="E688">
        <v>26</v>
      </c>
      <c r="F688">
        <v>645.11</v>
      </c>
      <c r="G688">
        <f>dane_sprzedazy_sku__3[[#This Row],[Ilość wydana]]*dane_sprzedazy_sku__3[[#This Row],[Wartość jednostkowa]]</f>
        <v>16772.86</v>
      </c>
    </row>
    <row r="689" spans="1:7">
      <c r="A689" t="s">
        <v>75</v>
      </c>
      <c r="B689" t="s">
        <v>76</v>
      </c>
      <c r="C689" t="s">
        <v>77</v>
      </c>
      <c r="D689" s="7">
        <v>45962</v>
      </c>
      <c r="E689">
        <v>25</v>
      </c>
      <c r="F689">
        <v>632</v>
      </c>
      <c r="G689">
        <f>dane_sprzedazy_sku__3[[#This Row],[Ilość wydana]]*dane_sprzedazy_sku__3[[#This Row],[Wartość jednostkowa]]</f>
        <v>15800</v>
      </c>
    </row>
    <row r="690" spans="1:7">
      <c r="A690" t="s">
        <v>75</v>
      </c>
      <c r="B690" t="s">
        <v>76</v>
      </c>
      <c r="C690" t="s">
        <v>77</v>
      </c>
      <c r="D690" s="7">
        <v>45992</v>
      </c>
      <c r="E690">
        <v>21</v>
      </c>
      <c r="F690">
        <v>671.96</v>
      </c>
      <c r="G690">
        <f>dane_sprzedazy_sku__3[[#This Row],[Ilość wydana]]*dane_sprzedazy_sku__3[[#This Row],[Wartość jednostkowa]]</f>
        <v>14111.16</v>
      </c>
    </row>
    <row r="691" spans="1:7">
      <c r="A691" t="s">
        <v>75</v>
      </c>
      <c r="B691" t="s">
        <v>76</v>
      </c>
      <c r="C691" t="s">
        <v>77</v>
      </c>
      <c r="D691" s="7">
        <v>46023</v>
      </c>
      <c r="E691">
        <v>22</v>
      </c>
      <c r="F691">
        <v>672.76</v>
      </c>
      <c r="G691">
        <f>dane_sprzedazy_sku__3[[#This Row],[Ilość wydana]]*dane_sprzedazy_sku__3[[#This Row],[Wartość jednostkowa]]</f>
        <v>14800.72</v>
      </c>
    </row>
    <row r="692" spans="1:7">
      <c r="A692" t="s">
        <v>75</v>
      </c>
      <c r="B692" t="s">
        <v>76</v>
      </c>
      <c r="C692" t="s">
        <v>77</v>
      </c>
      <c r="D692" s="7">
        <v>46054</v>
      </c>
      <c r="E692">
        <v>22</v>
      </c>
      <c r="F692">
        <v>636.44000000000005</v>
      </c>
      <c r="G692">
        <f>dane_sprzedazy_sku__3[[#This Row],[Ilość wydana]]*dane_sprzedazy_sku__3[[#This Row],[Wartość jednostkowa]]</f>
        <v>14001.68</v>
      </c>
    </row>
    <row r="693" spans="1:7">
      <c r="A693" t="s">
        <v>75</v>
      </c>
      <c r="B693" t="s">
        <v>76</v>
      </c>
      <c r="C693" t="s">
        <v>77</v>
      </c>
      <c r="D693" s="7">
        <v>46082</v>
      </c>
      <c r="E693">
        <v>30</v>
      </c>
      <c r="F693">
        <v>653.83000000000004</v>
      </c>
      <c r="G693">
        <f>dane_sprzedazy_sku__3[[#This Row],[Ilość wydana]]*dane_sprzedazy_sku__3[[#This Row],[Wartość jednostkowa]]</f>
        <v>19614.900000000001</v>
      </c>
    </row>
    <row r="694" spans="1:7">
      <c r="A694" t="s">
        <v>75</v>
      </c>
      <c r="B694" t="s">
        <v>76</v>
      </c>
      <c r="C694" t="s">
        <v>77</v>
      </c>
      <c r="D694" s="7">
        <v>46113</v>
      </c>
      <c r="E694">
        <v>30</v>
      </c>
      <c r="F694">
        <v>684.06</v>
      </c>
      <c r="G694">
        <f>dane_sprzedazy_sku__3[[#This Row],[Ilość wydana]]*dane_sprzedazy_sku__3[[#This Row],[Wartość jednostkowa]]</f>
        <v>20521.8</v>
      </c>
    </row>
    <row r="695" spans="1:7">
      <c r="A695" t="s">
        <v>75</v>
      </c>
      <c r="B695" t="s">
        <v>76</v>
      </c>
      <c r="C695" t="s">
        <v>77</v>
      </c>
      <c r="D695" s="7">
        <v>46143</v>
      </c>
      <c r="E695">
        <v>37</v>
      </c>
      <c r="F695">
        <v>677.29</v>
      </c>
      <c r="G695">
        <f>dane_sprzedazy_sku__3[[#This Row],[Ilość wydana]]*dane_sprzedazy_sku__3[[#This Row],[Wartość jednostkowa]]</f>
        <v>25059.73</v>
      </c>
    </row>
    <row r="696" spans="1:7">
      <c r="A696" t="s">
        <v>75</v>
      </c>
      <c r="B696" t="s">
        <v>76</v>
      </c>
      <c r="C696" t="s">
        <v>77</v>
      </c>
      <c r="D696" s="7">
        <v>46174</v>
      </c>
      <c r="E696">
        <v>33</v>
      </c>
      <c r="F696">
        <v>658.97</v>
      </c>
      <c r="G696">
        <f>dane_sprzedazy_sku__3[[#This Row],[Ilość wydana]]*dane_sprzedazy_sku__3[[#This Row],[Wartość jednostkowa]]</f>
        <v>21746.010000000002</v>
      </c>
    </row>
    <row r="697" spans="1:7">
      <c r="A697" t="s">
        <v>75</v>
      </c>
      <c r="B697" t="s">
        <v>76</v>
      </c>
      <c r="C697" t="s">
        <v>77</v>
      </c>
      <c r="D697" s="7">
        <v>46204</v>
      </c>
      <c r="E697">
        <v>30</v>
      </c>
      <c r="F697">
        <v>645.17999999999995</v>
      </c>
      <c r="G697">
        <f>dane_sprzedazy_sku__3[[#This Row],[Ilość wydana]]*dane_sprzedazy_sku__3[[#This Row],[Wartość jednostkowa]]</f>
        <v>19355.399999999998</v>
      </c>
    </row>
    <row r="698" spans="1:7">
      <c r="A698" t="s">
        <v>78</v>
      </c>
      <c r="B698" t="s">
        <v>79</v>
      </c>
      <c r="C698" t="s">
        <v>63</v>
      </c>
      <c r="D698" s="7">
        <v>45505</v>
      </c>
      <c r="E698">
        <v>1</v>
      </c>
      <c r="F698">
        <v>44.59</v>
      </c>
      <c r="G698">
        <f>dane_sprzedazy_sku__3[[#This Row],[Ilość wydana]]*dane_sprzedazy_sku__3[[#This Row],[Wartość jednostkowa]]</f>
        <v>44.59</v>
      </c>
    </row>
    <row r="699" spans="1:7">
      <c r="A699" t="s">
        <v>78</v>
      </c>
      <c r="B699" t="s">
        <v>79</v>
      </c>
      <c r="C699" t="s">
        <v>63</v>
      </c>
      <c r="D699" s="7">
        <v>45536</v>
      </c>
      <c r="E699">
        <v>2</v>
      </c>
      <c r="F699">
        <v>45.02</v>
      </c>
      <c r="G699">
        <f>dane_sprzedazy_sku__3[[#This Row],[Ilość wydana]]*dane_sprzedazy_sku__3[[#This Row],[Wartość jednostkowa]]</f>
        <v>90.04</v>
      </c>
    </row>
    <row r="700" spans="1:7">
      <c r="A700" t="s">
        <v>78</v>
      </c>
      <c r="B700" t="s">
        <v>79</v>
      </c>
      <c r="C700" t="s">
        <v>63</v>
      </c>
      <c r="D700" s="7">
        <v>45566</v>
      </c>
      <c r="E700">
        <v>3</v>
      </c>
      <c r="F700">
        <v>42.77</v>
      </c>
      <c r="G700">
        <f>dane_sprzedazy_sku__3[[#This Row],[Ilość wydana]]*dane_sprzedazy_sku__3[[#This Row],[Wartość jednostkowa]]</f>
        <v>128.31</v>
      </c>
    </row>
    <row r="701" spans="1:7">
      <c r="A701" t="s">
        <v>78</v>
      </c>
      <c r="B701" t="s">
        <v>79</v>
      </c>
      <c r="C701" t="s">
        <v>63</v>
      </c>
      <c r="D701" s="7">
        <v>45597</v>
      </c>
      <c r="E701">
        <v>3</v>
      </c>
      <c r="F701">
        <v>43.12</v>
      </c>
      <c r="G701">
        <f>dane_sprzedazy_sku__3[[#This Row],[Ilość wydana]]*dane_sprzedazy_sku__3[[#This Row],[Wartość jednostkowa]]</f>
        <v>129.35999999999999</v>
      </c>
    </row>
    <row r="702" spans="1:7">
      <c r="A702" t="s">
        <v>78</v>
      </c>
      <c r="B702" t="s">
        <v>79</v>
      </c>
      <c r="C702" t="s">
        <v>63</v>
      </c>
      <c r="D702" s="7">
        <v>45627</v>
      </c>
      <c r="E702">
        <v>2</v>
      </c>
      <c r="F702">
        <v>41.08</v>
      </c>
      <c r="G702">
        <f>dane_sprzedazy_sku__3[[#This Row],[Ilość wydana]]*dane_sprzedazy_sku__3[[#This Row],[Wartość jednostkowa]]</f>
        <v>82.16</v>
      </c>
    </row>
    <row r="703" spans="1:7">
      <c r="A703" t="s">
        <v>78</v>
      </c>
      <c r="B703" t="s">
        <v>79</v>
      </c>
      <c r="C703" t="s">
        <v>63</v>
      </c>
      <c r="D703" s="7">
        <v>45658</v>
      </c>
      <c r="E703">
        <v>3</v>
      </c>
      <c r="F703">
        <v>42.52</v>
      </c>
      <c r="G703">
        <f>dane_sprzedazy_sku__3[[#This Row],[Ilość wydana]]*dane_sprzedazy_sku__3[[#This Row],[Wartość jednostkowa]]</f>
        <v>127.56</v>
      </c>
    </row>
    <row r="704" spans="1:7">
      <c r="A704" t="s">
        <v>78</v>
      </c>
      <c r="B704" t="s">
        <v>79</v>
      </c>
      <c r="C704" t="s">
        <v>63</v>
      </c>
      <c r="D704" s="7">
        <v>45689</v>
      </c>
      <c r="E704">
        <v>2</v>
      </c>
      <c r="F704">
        <v>42.24</v>
      </c>
      <c r="G704">
        <f>dane_sprzedazy_sku__3[[#This Row],[Ilość wydana]]*dane_sprzedazy_sku__3[[#This Row],[Wartość jednostkowa]]</f>
        <v>84.48</v>
      </c>
    </row>
    <row r="705" spans="1:7">
      <c r="A705" t="s">
        <v>78</v>
      </c>
      <c r="B705" t="s">
        <v>79</v>
      </c>
      <c r="C705" t="s">
        <v>63</v>
      </c>
      <c r="D705" s="7">
        <v>45717</v>
      </c>
      <c r="E705">
        <v>2</v>
      </c>
      <c r="F705">
        <v>42.19</v>
      </c>
      <c r="G705">
        <f>dane_sprzedazy_sku__3[[#This Row],[Ilość wydana]]*dane_sprzedazy_sku__3[[#This Row],[Wartość jednostkowa]]</f>
        <v>84.38</v>
      </c>
    </row>
    <row r="706" spans="1:7">
      <c r="A706" t="s">
        <v>78</v>
      </c>
      <c r="B706" t="s">
        <v>79</v>
      </c>
      <c r="C706" t="s">
        <v>63</v>
      </c>
      <c r="D706" s="7">
        <v>45748</v>
      </c>
      <c r="E706">
        <v>1</v>
      </c>
      <c r="F706">
        <v>43.34</v>
      </c>
      <c r="G706">
        <f>dane_sprzedazy_sku__3[[#This Row],[Ilość wydana]]*dane_sprzedazy_sku__3[[#This Row],[Wartość jednostkowa]]</f>
        <v>43.34</v>
      </c>
    </row>
    <row r="707" spans="1:7">
      <c r="A707" t="s">
        <v>78</v>
      </c>
      <c r="B707" t="s">
        <v>79</v>
      </c>
      <c r="C707" t="s">
        <v>63</v>
      </c>
      <c r="D707" s="7">
        <v>45778</v>
      </c>
      <c r="E707">
        <v>1</v>
      </c>
      <c r="F707">
        <v>41.9</v>
      </c>
      <c r="G707">
        <f>dane_sprzedazy_sku__3[[#This Row],[Ilość wydana]]*dane_sprzedazy_sku__3[[#This Row],[Wartość jednostkowa]]</f>
        <v>41.9</v>
      </c>
    </row>
    <row r="708" spans="1:7">
      <c r="A708" t="s">
        <v>78</v>
      </c>
      <c r="B708" t="s">
        <v>79</v>
      </c>
      <c r="C708" t="s">
        <v>63</v>
      </c>
      <c r="D708" s="7">
        <v>45809</v>
      </c>
      <c r="E708">
        <v>1</v>
      </c>
      <c r="F708">
        <v>41.24</v>
      </c>
      <c r="G708">
        <f>dane_sprzedazy_sku__3[[#This Row],[Ilość wydana]]*dane_sprzedazy_sku__3[[#This Row],[Wartość jednostkowa]]</f>
        <v>41.24</v>
      </c>
    </row>
    <row r="709" spans="1:7">
      <c r="A709" t="s">
        <v>78</v>
      </c>
      <c r="B709" t="s">
        <v>79</v>
      </c>
      <c r="C709" t="s">
        <v>63</v>
      </c>
      <c r="D709" s="7">
        <v>45839</v>
      </c>
      <c r="E709">
        <v>1</v>
      </c>
      <c r="F709">
        <v>41.14</v>
      </c>
      <c r="G709">
        <f>dane_sprzedazy_sku__3[[#This Row],[Ilość wydana]]*dane_sprzedazy_sku__3[[#This Row],[Wartość jednostkowa]]</f>
        <v>41.14</v>
      </c>
    </row>
    <row r="710" spans="1:7">
      <c r="A710" t="s">
        <v>78</v>
      </c>
      <c r="B710" t="s">
        <v>79</v>
      </c>
      <c r="C710" t="s">
        <v>63</v>
      </c>
      <c r="D710" s="7">
        <v>45870</v>
      </c>
      <c r="E710">
        <v>2</v>
      </c>
      <c r="F710">
        <v>44.48</v>
      </c>
      <c r="G710">
        <f>dane_sprzedazy_sku__3[[#This Row],[Ilość wydana]]*dane_sprzedazy_sku__3[[#This Row],[Wartość jednostkowa]]</f>
        <v>88.96</v>
      </c>
    </row>
    <row r="711" spans="1:7">
      <c r="A711" t="s">
        <v>78</v>
      </c>
      <c r="B711" t="s">
        <v>79</v>
      </c>
      <c r="C711" t="s">
        <v>63</v>
      </c>
      <c r="D711" s="7">
        <v>45901</v>
      </c>
      <c r="E711">
        <v>3</v>
      </c>
      <c r="F711">
        <v>44.49</v>
      </c>
      <c r="G711">
        <f>dane_sprzedazy_sku__3[[#This Row],[Ilość wydana]]*dane_sprzedazy_sku__3[[#This Row],[Wartość jednostkowa]]</f>
        <v>133.47</v>
      </c>
    </row>
    <row r="712" spans="1:7">
      <c r="A712" t="s">
        <v>78</v>
      </c>
      <c r="B712" t="s">
        <v>79</v>
      </c>
      <c r="C712" t="s">
        <v>63</v>
      </c>
      <c r="D712" s="7">
        <v>45931</v>
      </c>
      <c r="E712">
        <v>2</v>
      </c>
      <c r="F712">
        <v>44.96</v>
      </c>
      <c r="G712">
        <f>dane_sprzedazy_sku__3[[#This Row],[Ilość wydana]]*dane_sprzedazy_sku__3[[#This Row],[Wartość jednostkowa]]</f>
        <v>89.92</v>
      </c>
    </row>
    <row r="713" spans="1:7">
      <c r="A713" t="s">
        <v>78</v>
      </c>
      <c r="B713" t="s">
        <v>79</v>
      </c>
      <c r="C713" t="s">
        <v>63</v>
      </c>
      <c r="D713" s="7">
        <v>45962</v>
      </c>
      <c r="E713">
        <v>3</v>
      </c>
      <c r="F713">
        <v>41.72</v>
      </c>
      <c r="G713">
        <f>dane_sprzedazy_sku__3[[#This Row],[Ilość wydana]]*dane_sprzedazy_sku__3[[#This Row],[Wartość jednostkowa]]</f>
        <v>125.16</v>
      </c>
    </row>
    <row r="714" spans="1:7">
      <c r="A714" t="s">
        <v>78</v>
      </c>
      <c r="B714" t="s">
        <v>79</v>
      </c>
      <c r="C714" t="s">
        <v>63</v>
      </c>
      <c r="D714" s="7">
        <v>45992</v>
      </c>
      <c r="E714">
        <v>4</v>
      </c>
      <c r="F714">
        <v>41.4</v>
      </c>
      <c r="G714">
        <f>dane_sprzedazy_sku__3[[#This Row],[Ilość wydana]]*dane_sprzedazy_sku__3[[#This Row],[Wartość jednostkowa]]</f>
        <v>165.6</v>
      </c>
    </row>
    <row r="715" spans="1:7">
      <c r="A715" t="s">
        <v>78</v>
      </c>
      <c r="B715" t="s">
        <v>79</v>
      </c>
      <c r="C715" t="s">
        <v>63</v>
      </c>
      <c r="D715" s="7">
        <v>46023</v>
      </c>
      <c r="E715">
        <v>2</v>
      </c>
      <c r="F715">
        <v>41.89</v>
      </c>
      <c r="G715">
        <f>dane_sprzedazy_sku__3[[#This Row],[Ilość wydana]]*dane_sprzedazy_sku__3[[#This Row],[Wartość jednostkowa]]</f>
        <v>83.78</v>
      </c>
    </row>
    <row r="716" spans="1:7">
      <c r="A716" t="s">
        <v>78</v>
      </c>
      <c r="B716" t="s">
        <v>79</v>
      </c>
      <c r="C716" t="s">
        <v>63</v>
      </c>
      <c r="D716" s="7">
        <v>46054</v>
      </c>
      <c r="E716">
        <v>3</v>
      </c>
      <c r="F716">
        <v>41.79</v>
      </c>
      <c r="G716">
        <f>dane_sprzedazy_sku__3[[#This Row],[Ilość wydana]]*dane_sprzedazy_sku__3[[#This Row],[Wartość jednostkowa]]</f>
        <v>125.37</v>
      </c>
    </row>
    <row r="717" spans="1:7">
      <c r="A717" t="s">
        <v>78</v>
      </c>
      <c r="B717" t="s">
        <v>79</v>
      </c>
      <c r="C717" t="s">
        <v>63</v>
      </c>
      <c r="D717" s="7">
        <v>46082</v>
      </c>
      <c r="E717">
        <v>2</v>
      </c>
      <c r="F717">
        <v>42.54</v>
      </c>
      <c r="G717">
        <f>dane_sprzedazy_sku__3[[#This Row],[Ilość wydana]]*dane_sprzedazy_sku__3[[#This Row],[Wartość jednostkowa]]</f>
        <v>85.08</v>
      </c>
    </row>
    <row r="718" spans="1:7">
      <c r="A718" t="s">
        <v>78</v>
      </c>
      <c r="B718" t="s">
        <v>79</v>
      </c>
      <c r="C718" t="s">
        <v>63</v>
      </c>
      <c r="D718" s="7">
        <v>46113</v>
      </c>
      <c r="E718">
        <v>1</v>
      </c>
      <c r="F718">
        <v>42.22</v>
      </c>
      <c r="G718">
        <f>dane_sprzedazy_sku__3[[#This Row],[Ilość wydana]]*dane_sprzedazy_sku__3[[#This Row],[Wartość jednostkowa]]</f>
        <v>42.22</v>
      </c>
    </row>
    <row r="719" spans="1:7">
      <c r="A719" t="s">
        <v>78</v>
      </c>
      <c r="B719" t="s">
        <v>79</v>
      </c>
      <c r="C719" t="s">
        <v>63</v>
      </c>
      <c r="D719" s="7">
        <v>46143</v>
      </c>
      <c r="E719">
        <v>1</v>
      </c>
      <c r="F719">
        <v>43.04</v>
      </c>
      <c r="G719">
        <f>dane_sprzedazy_sku__3[[#This Row],[Ilość wydana]]*dane_sprzedazy_sku__3[[#This Row],[Wartość jednostkowa]]</f>
        <v>43.04</v>
      </c>
    </row>
    <row r="720" spans="1:7">
      <c r="A720" t="s">
        <v>78</v>
      </c>
      <c r="B720" t="s">
        <v>79</v>
      </c>
      <c r="C720" t="s">
        <v>63</v>
      </c>
      <c r="D720" s="7">
        <v>46174</v>
      </c>
      <c r="E720">
        <v>1</v>
      </c>
      <c r="F720">
        <v>42.41</v>
      </c>
      <c r="G720">
        <f>dane_sprzedazy_sku__3[[#This Row],[Ilość wydana]]*dane_sprzedazy_sku__3[[#This Row],[Wartość jednostkowa]]</f>
        <v>42.41</v>
      </c>
    </row>
    <row r="721" spans="1:7">
      <c r="A721" t="s">
        <v>78</v>
      </c>
      <c r="B721" t="s">
        <v>79</v>
      </c>
      <c r="C721" t="s">
        <v>63</v>
      </c>
      <c r="D721" s="7">
        <v>46204</v>
      </c>
      <c r="E721">
        <v>1</v>
      </c>
      <c r="F721">
        <v>42.2</v>
      </c>
      <c r="G721">
        <f>dane_sprzedazy_sku__3[[#This Row],[Ilość wydana]]*dane_sprzedazy_sku__3[[#This Row],[Wartość jednostkowa]]</f>
        <v>42.2</v>
      </c>
    </row>
    <row r="722" spans="1:7">
      <c r="A722" t="s">
        <v>80</v>
      </c>
      <c r="B722" t="s">
        <v>81</v>
      </c>
      <c r="C722" t="s">
        <v>66</v>
      </c>
      <c r="D722" s="7">
        <v>45505</v>
      </c>
      <c r="E722">
        <v>64</v>
      </c>
      <c r="F722">
        <v>84.03</v>
      </c>
      <c r="G722">
        <f>dane_sprzedazy_sku__3[[#This Row],[Ilość wydana]]*dane_sprzedazy_sku__3[[#This Row],[Wartość jednostkowa]]</f>
        <v>5377.92</v>
      </c>
    </row>
    <row r="723" spans="1:7">
      <c r="A723" t="s">
        <v>80</v>
      </c>
      <c r="B723" t="s">
        <v>81</v>
      </c>
      <c r="C723" t="s">
        <v>66</v>
      </c>
      <c r="D723" s="7">
        <v>45536</v>
      </c>
      <c r="E723">
        <v>55</v>
      </c>
      <c r="F723">
        <v>86.44</v>
      </c>
      <c r="G723">
        <f>dane_sprzedazy_sku__3[[#This Row],[Ilość wydana]]*dane_sprzedazy_sku__3[[#This Row],[Wartość jednostkowa]]</f>
        <v>4754.2</v>
      </c>
    </row>
    <row r="724" spans="1:7">
      <c r="A724" t="s">
        <v>80</v>
      </c>
      <c r="B724" t="s">
        <v>81</v>
      </c>
      <c r="C724" t="s">
        <v>66</v>
      </c>
      <c r="D724" s="7">
        <v>45566</v>
      </c>
      <c r="E724">
        <v>41</v>
      </c>
      <c r="F724">
        <v>83.05</v>
      </c>
      <c r="G724">
        <f>dane_sprzedazy_sku__3[[#This Row],[Ilość wydana]]*dane_sprzedazy_sku__3[[#This Row],[Wartość jednostkowa]]</f>
        <v>3405.0499999999997</v>
      </c>
    </row>
    <row r="725" spans="1:7">
      <c r="A725" t="s">
        <v>80</v>
      </c>
      <c r="B725" t="s">
        <v>81</v>
      </c>
      <c r="C725" t="s">
        <v>66</v>
      </c>
      <c r="D725" s="7">
        <v>45597</v>
      </c>
      <c r="E725">
        <v>43</v>
      </c>
      <c r="F725">
        <v>86.73</v>
      </c>
      <c r="G725">
        <f>dane_sprzedazy_sku__3[[#This Row],[Ilość wydana]]*dane_sprzedazy_sku__3[[#This Row],[Wartość jednostkowa]]</f>
        <v>3729.3900000000003</v>
      </c>
    </row>
    <row r="726" spans="1:7">
      <c r="A726" t="s">
        <v>80</v>
      </c>
      <c r="B726" t="s">
        <v>81</v>
      </c>
      <c r="C726" t="s">
        <v>66</v>
      </c>
      <c r="D726" s="7">
        <v>45627</v>
      </c>
      <c r="E726">
        <v>25</v>
      </c>
      <c r="F726">
        <v>88.32</v>
      </c>
      <c r="G726">
        <f>dane_sprzedazy_sku__3[[#This Row],[Ilość wydana]]*dane_sprzedazy_sku__3[[#This Row],[Wartość jednostkowa]]</f>
        <v>2208</v>
      </c>
    </row>
    <row r="727" spans="1:7">
      <c r="A727" t="s">
        <v>80</v>
      </c>
      <c r="B727" t="s">
        <v>81</v>
      </c>
      <c r="C727" t="s">
        <v>66</v>
      </c>
      <c r="D727" s="7">
        <v>45658</v>
      </c>
      <c r="E727">
        <v>9</v>
      </c>
      <c r="F727">
        <v>86.94</v>
      </c>
      <c r="G727">
        <f>dane_sprzedazy_sku__3[[#This Row],[Ilość wydana]]*dane_sprzedazy_sku__3[[#This Row],[Wartość jednostkowa]]</f>
        <v>782.46</v>
      </c>
    </row>
    <row r="728" spans="1:7">
      <c r="A728" t="s">
        <v>80</v>
      </c>
      <c r="B728" t="s">
        <v>81</v>
      </c>
      <c r="C728" t="s">
        <v>66</v>
      </c>
      <c r="D728" s="7">
        <v>45689</v>
      </c>
      <c r="E728">
        <v>5</v>
      </c>
      <c r="F728">
        <v>83.39</v>
      </c>
      <c r="G728">
        <f>dane_sprzedazy_sku__3[[#This Row],[Ilość wydana]]*dane_sprzedazy_sku__3[[#This Row],[Wartość jednostkowa]]</f>
        <v>416.95</v>
      </c>
    </row>
    <row r="729" spans="1:7">
      <c r="A729" t="s">
        <v>80</v>
      </c>
      <c r="B729" t="s">
        <v>81</v>
      </c>
      <c r="C729" t="s">
        <v>66</v>
      </c>
      <c r="D729" s="7">
        <v>45717</v>
      </c>
      <c r="E729">
        <v>12</v>
      </c>
      <c r="F729">
        <v>88.1</v>
      </c>
      <c r="G729">
        <f>dane_sprzedazy_sku__3[[#This Row],[Ilość wydana]]*dane_sprzedazy_sku__3[[#This Row],[Wartość jednostkowa]]</f>
        <v>1057.1999999999998</v>
      </c>
    </row>
    <row r="730" spans="1:7">
      <c r="A730" t="s">
        <v>80</v>
      </c>
      <c r="B730" t="s">
        <v>81</v>
      </c>
      <c r="C730" t="s">
        <v>66</v>
      </c>
      <c r="D730" s="7">
        <v>45748</v>
      </c>
      <c r="E730">
        <v>27</v>
      </c>
      <c r="F730">
        <v>80.989999999999995</v>
      </c>
      <c r="G730">
        <f>dane_sprzedazy_sku__3[[#This Row],[Ilość wydana]]*dane_sprzedazy_sku__3[[#This Row],[Wartość jednostkowa]]</f>
        <v>2186.73</v>
      </c>
    </row>
    <row r="731" spans="1:7">
      <c r="A731" t="s">
        <v>80</v>
      </c>
      <c r="B731" t="s">
        <v>81</v>
      </c>
      <c r="C731" t="s">
        <v>66</v>
      </c>
      <c r="D731" s="7">
        <v>45778</v>
      </c>
      <c r="E731">
        <v>38</v>
      </c>
      <c r="F731">
        <v>84.73</v>
      </c>
      <c r="G731">
        <f>dane_sprzedazy_sku__3[[#This Row],[Ilość wydana]]*dane_sprzedazy_sku__3[[#This Row],[Wartość jednostkowa]]</f>
        <v>3219.7400000000002</v>
      </c>
    </row>
    <row r="732" spans="1:7">
      <c r="A732" t="s">
        <v>80</v>
      </c>
      <c r="B732" t="s">
        <v>81</v>
      </c>
      <c r="C732" t="s">
        <v>66</v>
      </c>
      <c r="D732" s="7">
        <v>45809</v>
      </c>
      <c r="E732">
        <v>36</v>
      </c>
      <c r="F732">
        <v>83.3</v>
      </c>
      <c r="G732">
        <f>dane_sprzedazy_sku__3[[#This Row],[Ilość wydana]]*dane_sprzedazy_sku__3[[#This Row],[Wartość jednostkowa]]</f>
        <v>2998.7999999999997</v>
      </c>
    </row>
    <row r="733" spans="1:7">
      <c r="A733" t="s">
        <v>80</v>
      </c>
      <c r="B733" t="s">
        <v>81</v>
      </c>
      <c r="C733" t="s">
        <v>66</v>
      </c>
      <c r="D733" s="7">
        <v>45839</v>
      </c>
      <c r="E733">
        <v>47</v>
      </c>
      <c r="F733">
        <v>84.49</v>
      </c>
      <c r="G733">
        <f>dane_sprzedazy_sku__3[[#This Row],[Ilość wydana]]*dane_sprzedazy_sku__3[[#This Row],[Wartość jednostkowa]]</f>
        <v>3971.0299999999997</v>
      </c>
    </row>
    <row r="734" spans="1:7">
      <c r="A734" t="s">
        <v>80</v>
      </c>
      <c r="B734" t="s">
        <v>81</v>
      </c>
      <c r="C734" t="s">
        <v>66</v>
      </c>
      <c r="D734" s="7">
        <v>45870</v>
      </c>
      <c r="E734">
        <v>61</v>
      </c>
      <c r="F734">
        <v>87.14</v>
      </c>
      <c r="G734">
        <f>dane_sprzedazy_sku__3[[#This Row],[Ilość wydana]]*dane_sprzedazy_sku__3[[#This Row],[Wartość jednostkowa]]</f>
        <v>5315.54</v>
      </c>
    </row>
    <row r="735" spans="1:7">
      <c r="A735" t="s">
        <v>80</v>
      </c>
      <c r="B735" t="s">
        <v>81</v>
      </c>
      <c r="C735" t="s">
        <v>66</v>
      </c>
      <c r="D735" s="7">
        <v>45901</v>
      </c>
      <c r="E735">
        <v>61</v>
      </c>
      <c r="F735">
        <v>87.07</v>
      </c>
      <c r="G735">
        <f>dane_sprzedazy_sku__3[[#This Row],[Ilość wydana]]*dane_sprzedazy_sku__3[[#This Row],[Wartość jednostkowa]]</f>
        <v>5311.2699999999995</v>
      </c>
    </row>
    <row r="736" spans="1:7">
      <c r="A736" t="s">
        <v>80</v>
      </c>
      <c r="B736" t="s">
        <v>81</v>
      </c>
      <c r="C736" t="s">
        <v>66</v>
      </c>
      <c r="D736" s="7">
        <v>45931</v>
      </c>
      <c r="E736">
        <v>47</v>
      </c>
      <c r="F736">
        <v>85.46</v>
      </c>
      <c r="G736">
        <f>dane_sprzedazy_sku__3[[#This Row],[Ilość wydana]]*dane_sprzedazy_sku__3[[#This Row],[Wartość jednostkowa]]</f>
        <v>4016.62</v>
      </c>
    </row>
    <row r="737" spans="1:7">
      <c r="A737" t="s">
        <v>80</v>
      </c>
      <c r="B737" t="s">
        <v>81</v>
      </c>
      <c r="C737" t="s">
        <v>66</v>
      </c>
      <c r="D737" s="7">
        <v>45962</v>
      </c>
      <c r="E737">
        <v>27</v>
      </c>
      <c r="F737">
        <v>84.45</v>
      </c>
      <c r="G737">
        <f>dane_sprzedazy_sku__3[[#This Row],[Ilość wydana]]*dane_sprzedazy_sku__3[[#This Row],[Wartość jednostkowa]]</f>
        <v>2280.15</v>
      </c>
    </row>
    <row r="738" spans="1:7">
      <c r="A738" t="s">
        <v>80</v>
      </c>
      <c r="B738" t="s">
        <v>81</v>
      </c>
      <c r="C738" t="s">
        <v>66</v>
      </c>
      <c r="D738" s="7">
        <v>45992</v>
      </c>
      <c r="E738">
        <v>18</v>
      </c>
      <c r="F738">
        <v>81.25</v>
      </c>
      <c r="G738">
        <f>dane_sprzedazy_sku__3[[#This Row],[Ilość wydana]]*dane_sprzedazy_sku__3[[#This Row],[Wartość jednostkowa]]</f>
        <v>1462.5</v>
      </c>
    </row>
    <row r="739" spans="1:7">
      <c r="A739" t="s">
        <v>80</v>
      </c>
      <c r="B739" t="s">
        <v>81</v>
      </c>
      <c r="C739" t="s">
        <v>66</v>
      </c>
      <c r="D739" s="7">
        <v>46023</v>
      </c>
      <c r="E739">
        <v>11</v>
      </c>
      <c r="F739">
        <v>83.04</v>
      </c>
      <c r="G739">
        <f>dane_sprzedazy_sku__3[[#This Row],[Ilość wydana]]*dane_sprzedazy_sku__3[[#This Row],[Wartość jednostkowa]]</f>
        <v>913.44</v>
      </c>
    </row>
    <row r="740" spans="1:7">
      <c r="A740" t="s">
        <v>80</v>
      </c>
      <c r="B740" t="s">
        <v>81</v>
      </c>
      <c r="C740" t="s">
        <v>66</v>
      </c>
      <c r="D740" s="7">
        <v>46054</v>
      </c>
      <c r="E740">
        <v>6</v>
      </c>
      <c r="F740">
        <v>87.3</v>
      </c>
      <c r="G740">
        <f>dane_sprzedazy_sku__3[[#This Row],[Ilość wydana]]*dane_sprzedazy_sku__3[[#This Row],[Wartość jednostkowa]]</f>
        <v>523.79999999999995</v>
      </c>
    </row>
    <row r="741" spans="1:7">
      <c r="A741" t="s">
        <v>80</v>
      </c>
      <c r="B741" t="s">
        <v>81</v>
      </c>
      <c r="C741" t="s">
        <v>66</v>
      </c>
      <c r="D741" s="7">
        <v>46082</v>
      </c>
      <c r="E741">
        <v>10</v>
      </c>
      <c r="F741">
        <v>81.44</v>
      </c>
      <c r="G741">
        <f>dane_sprzedazy_sku__3[[#This Row],[Ilość wydana]]*dane_sprzedazy_sku__3[[#This Row],[Wartość jednostkowa]]</f>
        <v>814.4</v>
      </c>
    </row>
    <row r="742" spans="1:7">
      <c r="A742" t="s">
        <v>80</v>
      </c>
      <c r="B742" t="s">
        <v>81</v>
      </c>
      <c r="C742" t="s">
        <v>66</v>
      </c>
      <c r="D742" s="7">
        <v>46113</v>
      </c>
      <c r="E742">
        <v>9</v>
      </c>
      <c r="F742">
        <v>86.07</v>
      </c>
      <c r="G742">
        <f>dane_sprzedazy_sku__3[[#This Row],[Ilość wydana]]*dane_sprzedazy_sku__3[[#This Row],[Wartość jednostkowa]]</f>
        <v>774.62999999999988</v>
      </c>
    </row>
    <row r="743" spans="1:7">
      <c r="A743" t="s">
        <v>80</v>
      </c>
      <c r="B743" t="s">
        <v>81</v>
      </c>
      <c r="C743" t="s">
        <v>66</v>
      </c>
      <c r="D743" s="7">
        <v>46143</v>
      </c>
      <c r="E743">
        <v>40</v>
      </c>
      <c r="F743">
        <v>87.58</v>
      </c>
      <c r="G743">
        <f>dane_sprzedazy_sku__3[[#This Row],[Ilość wydana]]*dane_sprzedazy_sku__3[[#This Row],[Wartość jednostkowa]]</f>
        <v>3503.2</v>
      </c>
    </row>
    <row r="744" spans="1:7">
      <c r="A744" t="s">
        <v>80</v>
      </c>
      <c r="B744" t="s">
        <v>81</v>
      </c>
      <c r="C744" t="s">
        <v>66</v>
      </c>
      <c r="D744" s="7">
        <v>46174</v>
      </c>
      <c r="E744">
        <v>34</v>
      </c>
      <c r="F744">
        <v>80.98</v>
      </c>
      <c r="G744">
        <f>dane_sprzedazy_sku__3[[#This Row],[Ilość wydana]]*dane_sprzedazy_sku__3[[#This Row],[Wartość jednostkowa]]</f>
        <v>2753.32</v>
      </c>
    </row>
    <row r="745" spans="1:7">
      <c r="A745" t="s">
        <v>80</v>
      </c>
      <c r="B745" t="s">
        <v>81</v>
      </c>
      <c r="C745" t="s">
        <v>66</v>
      </c>
      <c r="D745" s="7">
        <v>46204</v>
      </c>
      <c r="E745">
        <v>50</v>
      </c>
      <c r="F745">
        <v>81.709999999999994</v>
      </c>
      <c r="G745">
        <f>dane_sprzedazy_sku__3[[#This Row],[Ilość wydana]]*dane_sprzedazy_sku__3[[#This Row],[Wartość jednostkowa]]</f>
        <v>4085.4999999999995</v>
      </c>
    </row>
    <row r="746" spans="1:7">
      <c r="A746" t="s">
        <v>82</v>
      </c>
      <c r="B746" t="s">
        <v>83</v>
      </c>
      <c r="C746" t="s">
        <v>14</v>
      </c>
      <c r="D746" s="7">
        <v>45505</v>
      </c>
      <c r="E746">
        <v>12</v>
      </c>
      <c r="F746">
        <v>321.64999999999998</v>
      </c>
      <c r="G746">
        <f>dane_sprzedazy_sku__3[[#This Row],[Ilość wydana]]*dane_sprzedazy_sku__3[[#This Row],[Wartość jednostkowa]]</f>
        <v>3859.7999999999997</v>
      </c>
    </row>
    <row r="747" spans="1:7">
      <c r="A747" t="s">
        <v>82</v>
      </c>
      <c r="B747" t="s">
        <v>83</v>
      </c>
      <c r="C747" t="s">
        <v>14</v>
      </c>
      <c r="D747" s="7">
        <v>45536</v>
      </c>
      <c r="E747">
        <v>0</v>
      </c>
      <c r="F747">
        <v>324.83</v>
      </c>
      <c r="G747">
        <f>dane_sprzedazy_sku__3[[#This Row],[Ilość wydana]]*dane_sprzedazy_sku__3[[#This Row],[Wartość jednostkowa]]</f>
        <v>0</v>
      </c>
    </row>
    <row r="748" spans="1:7">
      <c r="A748" t="s">
        <v>82</v>
      </c>
      <c r="B748" t="s">
        <v>83</v>
      </c>
      <c r="C748" t="s">
        <v>14</v>
      </c>
      <c r="D748" s="7">
        <v>45566</v>
      </c>
      <c r="E748">
        <v>0</v>
      </c>
      <c r="F748">
        <v>322.57</v>
      </c>
      <c r="G748">
        <f>dane_sprzedazy_sku__3[[#This Row],[Ilość wydana]]*dane_sprzedazy_sku__3[[#This Row],[Wartość jednostkowa]]</f>
        <v>0</v>
      </c>
    </row>
    <row r="749" spans="1:7">
      <c r="A749" t="s">
        <v>82</v>
      </c>
      <c r="B749" t="s">
        <v>83</v>
      </c>
      <c r="C749" t="s">
        <v>14</v>
      </c>
      <c r="D749" s="7">
        <v>45597</v>
      </c>
      <c r="E749">
        <v>10</v>
      </c>
      <c r="F749">
        <v>333.97</v>
      </c>
      <c r="G749">
        <f>dane_sprzedazy_sku__3[[#This Row],[Ilość wydana]]*dane_sprzedazy_sku__3[[#This Row],[Wartość jednostkowa]]</f>
        <v>3339.7000000000003</v>
      </c>
    </row>
    <row r="750" spans="1:7">
      <c r="A750" t="s">
        <v>82</v>
      </c>
      <c r="B750" t="s">
        <v>83</v>
      </c>
      <c r="C750" t="s">
        <v>14</v>
      </c>
      <c r="D750" s="7">
        <v>45627</v>
      </c>
      <c r="E750">
        <v>5</v>
      </c>
      <c r="F750">
        <v>303.02</v>
      </c>
      <c r="G750">
        <f>dane_sprzedazy_sku__3[[#This Row],[Ilość wydana]]*dane_sprzedazy_sku__3[[#This Row],[Wartość jednostkowa]]</f>
        <v>1515.1</v>
      </c>
    </row>
    <row r="751" spans="1:7">
      <c r="A751" t="s">
        <v>82</v>
      </c>
      <c r="B751" t="s">
        <v>83</v>
      </c>
      <c r="C751" t="s">
        <v>14</v>
      </c>
      <c r="D751" s="7">
        <v>45658</v>
      </c>
      <c r="E751">
        <v>4</v>
      </c>
      <c r="F751">
        <v>325.31</v>
      </c>
      <c r="G751">
        <f>dane_sprzedazy_sku__3[[#This Row],[Ilość wydana]]*dane_sprzedazy_sku__3[[#This Row],[Wartość jednostkowa]]</f>
        <v>1301.24</v>
      </c>
    </row>
    <row r="752" spans="1:7">
      <c r="A752" t="s">
        <v>82</v>
      </c>
      <c r="B752" t="s">
        <v>83</v>
      </c>
      <c r="C752" t="s">
        <v>14</v>
      </c>
      <c r="D752" s="7">
        <v>45689</v>
      </c>
      <c r="E752">
        <v>18</v>
      </c>
      <c r="F752">
        <v>306.32</v>
      </c>
      <c r="G752">
        <f>dane_sprzedazy_sku__3[[#This Row],[Ilość wydana]]*dane_sprzedazy_sku__3[[#This Row],[Wartość jednostkowa]]</f>
        <v>5513.76</v>
      </c>
    </row>
    <row r="753" spans="1:7">
      <c r="A753" t="s">
        <v>82</v>
      </c>
      <c r="B753" t="s">
        <v>83</v>
      </c>
      <c r="C753" t="s">
        <v>14</v>
      </c>
      <c r="D753" s="7">
        <v>45717</v>
      </c>
      <c r="E753">
        <v>27</v>
      </c>
      <c r="F753">
        <v>333.49</v>
      </c>
      <c r="G753">
        <f>dane_sprzedazy_sku__3[[#This Row],[Ilość wydana]]*dane_sprzedazy_sku__3[[#This Row],[Wartość jednostkowa]]</f>
        <v>9004.23</v>
      </c>
    </row>
    <row r="754" spans="1:7">
      <c r="A754" t="s">
        <v>82</v>
      </c>
      <c r="B754" t="s">
        <v>83</v>
      </c>
      <c r="C754" t="s">
        <v>14</v>
      </c>
      <c r="D754" s="7">
        <v>45748</v>
      </c>
      <c r="E754">
        <v>0</v>
      </c>
      <c r="F754">
        <v>313.76</v>
      </c>
      <c r="G754">
        <f>dane_sprzedazy_sku__3[[#This Row],[Ilość wydana]]*dane_sprzedazy_sku__3[[#This Row],[Wartość jednostkowa]]</f>
        <v>0</v>
      </c>
    </row>
    <row r="755" spans="1:7">
      <c r="A755" t="s">
        <v>82</v>
      </c>
      <c r="B755" t="s">
        <v>83</v>
      </c>
      <c r="C755" t="s">
        <v>14</v>
      </c>
      <c r="D755" s="7">
        <v>45778</v>
      </c>
      <c r="E755">
        <v>33</v>
      </c>
      <c r="F755">
        <v>324.55</v>
      </c>
      <c r="G755">
        <f>dane_sprzedazy_sku__3[[#This Row],[Ilość wydana]]*dane_sprzedazy_sku__3[[#This Row],[Wartość jednostkowa]]</f>
        <v>10710.15</v>
      </c>
    </row>
    <row r="756" spans="1:7">
      <c r="A756" t="s">
        <v>82</v>
      </c>
      <c r="B756" t="s">
        <v>83</v>
      </c>
      <c r="C756" t="s">
        <v>14</v>
      </c>
      <c r="D756" s="7">
        <v>45809</v>
      </c>
      <c r="E756">
        <v>12</v>
      </c>
      <c r="F756">
        <v>317.14999999999998</v>
      </c>
      <c r="G756">
        <f>dane_sprzedazy_sku__3[[#This Row],[Ilość wydana]]*dane_sprzedazy_sku__3[[#This Row],[Wartość jednostkowa]]</f>
        <v>3805.7999999999997</v>
      </c>
    </row>
    <row r="757" spans="1:7">
      <c r="A757" t="s">
        <v>82</v>
      </c>
      <c r="B757" t="s">
        <v>83</v>
      </c>
      <c r="C757" t="s">
        <v>14</v>
      </c>
      <c r="D757" s="7">
        <v>45839</v>
      </c>
      <c r="E757">
        <v>22</v>
      </c>
      <c r="F757">
        <v>322.63</v>
      </c>
      <c r="G757">
        <f>dane_sprzedazy_sku__3[[#This Row],[Ilość wydana]]*dane_sprzedazy_sku__3[[#This Row],[Wartość jednostkowa]]</f>
        <v>7097.86</v>
      </c>
    </row>
    <row r="758" spans="1:7">
      <c r="A758" t="s">
        <v>82</v>
      </c>
      <c r="B758" t="s">
        <v>83</v>
      </c>
      <c r="C758" t="s">
        <v>14</v>
      </c>
      <c r="D758" s="7">
        <v>45870</v>
      </c>
      <c r="E758">
        <v>0</v>
      </c>
      <c r="F758">
        <v>333.17</v>
      </c>
      <c r="G758">
        <f>dane_sprzedazy_sku__3[[#This Row],[Ilość wydana]]*dane_sprzedazy_sku__3[[#This Row],[Wartość jednostkowa]]</f>
        <v>0</v>
      </c>
    </row>
    <row r="759" spans="1:7">
      <c r="A759" t="s">
        <v>82</v>
      </c>
      <c r="B759" t="s">
        <v>83</v>
      </c>
      <c r="C759" t="s">
        <v>14</v>
      </c>
      <c r="D759" s="7">
        <v>45901</v>
      </c>
      <c r="E759">
        <v>0</v>
      </c>
      <c r="F759">
        <v>317.44</v>
      </c>
      <c r="G759">
        <f>dane_sprzedazy_sku__3[[#This Row],[Ilość wydana]]*dane_sprzedazy_sku__3[[#This Row],[Wartość jednostkowa]]</f>
        <v>0</v>
      </c>
    </row>
    <row r="760" spans="1:7">
      <c r="A760" t="s">
        <v>82</v>
      </c>
      <c r="B760" t="s">
        <v>83</v>
      </c>
      <c r="C760" t="s">
        <v>14</v>
      </c>
      <c r="D760" s="7">
        <v>45931</v>
      </c>
      <c r="E760">
        <v>35</v>
      </c>
      <c r="F760">
        <v>324.99</v>
      </c>
      <c r="G760">
        <f>dane_sprzedazy_sku__3[[#This Row],[Ilość wydana]]*dane_sprzedazy_sku__3[[#This Row],[Wartość jednostkowa]]</f>
        <v>11374.65</v>
      </c>
    </row>
    <row r="761" spans="1:7">
      <c r="A761" t="s">
        <v>82</v>
      </c>
      <c r="B761" t="s">
        <v>83</v>
      </c>
      <c r="C761" t="s">
        <v>14</v>
      </c>
      <c r="D761" s="7">
        <v>45962</v>
      </c>
      <c r="E761">
        <v>0</v>
      </c>
      <c r="F761">
        <v>312.27999999999997</v>
      </c>
      <c r="G761">
        <f>dane_sprzedazy_sku__3[[#This Row],[Ilość wydana]]*dane_sprzedazy_sku__3[[#This Row],[Wartość jednostkowa]]</f>
        <v>0</v>
      </c>
    </row>
    <row r="762" spans="1:7">
      <c r="A762" t="s">
        <v>82</v>
      </c>
      <c r="B762" t="s">
        <v>83</v>
      </c>
      <c r="C762" t="s">
        <v>14</v>
      </c>
      <c r="D762" s="7">
        <v>45992</v>
      </c>
      <c r="E762">
        <v>0</v>
      </c>
      <c r="F762">
        <v>321.25</v>
      </c>
      <c r="G762">
        <f>dane_sprzedazy_sku__3[[#This Row],[Ilość wydana]]*dane_sprzedazy_sku__3[[#This Row],[Wartość jednostkowa]]</f>
        <v>0</v>
      </c>
    </row>
    <row r="763" spans="1:7">
      <c r="A763" t="s">
        <v>82</v>
      </c>
      <c r="B763" t="s">
        <v>83</v>
      </c>
      <c r="C763" t="s">
        <v>14</v>
      </c>
      <c r="D763" s="7">
        <v>46023</v>
      </c>
      <c r="E763">
        <v>5</v>
      </c>
      <c r="F763">
        <v>330.57</v>
      </c>
      <c r="G763">
        <f>dane_sprzedazy_sku__3[[#This Row],[Ilość wydana]]*dane_sprzedazy_sku__3[[#This Row],[Wartość jednostkowa]]</f>
        <v>1652.85</v>
      </c>
    </row>
    <row r="764" spans="1:7">
      <c r="A764" t="s">
        <v>82</v>
      </c>
      <c r="B764" t="s">
        <v>83</v>
      </c>
      <c r="C764" t="s">
        <v>14</v>
      </c>
      <c r="D764" s="7">
        <v>46054</v>
      </c>
      <c r="E764">
        <v>0</v>
      </c>
      <c r="F764">
        <v>323.57</v>
      </c>
      <c r="G764">
        <f>dane_sprzedazy_sku__3[[#This Row],[Ilość wydana]]*dane_sprzedazy_sku__3[[#This Row],[Wartość jednostkowa]]</f>
        <v>0</v>
      </c>
    </row>
    <row r="765" spans="1:7">
      <c r="A765" t="s">
        <v>82</v>
      </c>
      <c r="B765" t="s">
        <v>83</v>
      </c>
      <c r="C765" t="s">
        <v>14</v>
      </c>
      <c r="D765" s="7">
        <v>46082</v>
      </c>
      <c r="E765">
        <v>0</v>
      </c>
      <c r="F765">
        <v>310.02</v>
      </c>
      <c r="G765">
        <f>dane_sprzedazy_sku__3[[#This Row],[Ilość wydana]]*dane_sprzedazy_sku__3[[#This Row],[Wartość jednostkowa]]</f>
        <v>0</v>
      </c>
    </row>
    <row r="766" spans="1:7">
      <c r="A766" t="s">
        <v>82</v>
      </c>
      <c r="B766" t="s">
        <v>83</v>
      </c>
      <c r="C766" t="s">
        <v>14</v>
      </c>
      <c r="D766" s="7">
        <v>46113</v>
      </c>
      <c r="E766">
        <v>33</v>
      </c>
      <c r="F766">
        <v>309.97000000000003</v>
      </c>
      <c r="G766">
        <f>dane_sprzedazy_sku__3[[#This Row],[Ilość wydana]]*dane_sprzedazy_sku__3[[#This Row],[Wartość jednostkowa]]</f>
        <v>10229.01</v>
      </c>
    </row>
    <row r="767" spans="1:7">
      <c r="A767" t="s">
        <v>82</v>
      </c>
      <c r="B767" t="s">
        <v>83</v>
      </c>
      <c r="C767" t="s">
        <v>14</v>
      </c>
      <c r="D767" s="7">
        <v>46143</v>
      </c>
      <c r="E767">
        <v>17</v>
      </c>
      <c r="F767">
        <v>308.36</v>
      </c>
      <c r="G767">
        <f>dane_sprzedazy_sku__3[[#This Row],[Ilość wydana]]*dane_sprzedazy_sku__3[[#This Row],[Wartość jednostkowa]]</f>
        <v>5242.12</v>
      </c>
    </row>
    <row r="768" spans="1:7">
      <c r="A768" t="s">
        <v>82</v>
      </c>
      <c r="B768" t="s">
        <v>83</v>
      </c>
      <c r="C768" t="s">
        <v>14</v>
      </c>
      <c r="D768" s="7">
        <v>46174</v>
      </c>
      <c r="E768">
        <v>0</v>
      </c>
      <c r="F768">
        <v>329.08</v>
      </c>
      <c r="G768">
        <f>dane_sprzedazy_sku__3[[#This Row],[Ilość wydana]]*dane_sprzedazy_sku__3[[#This Row],[Wartość jednostkowa]]</f>
        <v>0</v>
      </c>
    </row>
    <row r="769" spans="1:7">
      <c r="A769" t="s">
        <v>82</v>
      </c>
      <c r="B769" t="s">
        <v>83</v>
      </c>
      <c r="C769" t="s">
        <v>14</v>
      </c>
      <c r="D769" s="7">
        <v>46204</v>
      </c>
      <c r="E769">
        <v>34</v>
      </c>
      <c r="F769">
        <v>313.13</v>
      </c>
      <c r="G769">
        <f>dane_sprzedazy_sku__3[[#This Row],[Ilość wydana]]*dane_sprzedazy_sku__3[[#This Row],[Wartość jednostkowa]]</f>
        <v>10646.42</v>
      </c>
    </row>
    <row r="770" spans="1:7">
      <c r="A770" t="s">
        <v>84</v>
      </c>
      <c r="B770" t="s">
        <v>85</v>
      </c>
      <c r="C770" t="s">
        <v>36</v>
      </c>
      <c r="D770" s="7">
        <v>45505</v>
      </c>
      <c r="E770">
        <v>18</v>
      </c>
      <c r="F770">
        <v>443.3</v>
      </c>
      <c r="G770">
        <f>dane_sprzedazy_sku__3[[#This Row],[Ilość wydana]]*dane_sprzedazy_sku__3[[#This Row],[Wartość jednostkowa]]</f>
        <v>7979.4000000000005</v>
      </c>
    </row>
    <row r="771" spans="1:7">
      <c r="A771" t="s">
        <v>84</v>
      </c>
      <c r="B771" t="s">
        <v>85</v>
      </c>
      <c r="C771" t="s">
        <v>36</v>
      </c>
      <c r="D771" s="7">
        <v>45536</v>
      </c>
      <c r="E771">
        <v>20</v>
      </c>
      <c r="F771">
        <v>425.97</v>
      </c>
      <c r="G771">
        <f>dane_sprzedazy_sku__3[[#This Row],[Ilość wydana]]*dane_sprzedazy_sku__3[[#This Row],[Wartość jednostkowa]]</f>
        <v>8519.4000000000015</v>
      </c>
    </row>
    <row r="772" spans="1:7">
      <c r="A772" t="s">
        <v>84</v>
      </c>
      <c r="B772" t="s">
        <v>85</v>
      </c>
      <c r="C772" t="s">
        <v>36</v>
      </c>
      <c r="D772" s="7">
        <v>45566</v>
      </c>
      <c r="E772">
        <v>23</v>
      </c>
      <c r="F772">
        <v>419.85</v>
      </c>
      <c r="G772">
        <f>dane_sprzedazy_sku__3[[#This Row],[Ilość wydana]]*dane_sprzedazy_sku__3[[#This Row],[Wartość jednostkowa]]</f>
        <v>9656.5500000000011</v>
      </c>
    </row>
    <row r="773" spans="1:7">
      <c r="A773" t="s">
        <v>84</v>
      </c>
      <c r="B773" t="s">
        <v>85</v>
      </c>
      <c r="C773" t="s">
        <v>36</v>
      </c>
      <c r="D773" s="7">
        <v>45597</v>
      </c>
      <c r="E773">
        <v>22</v>
      </c>
      <c r="F773">
        <v>453.73</v>
      </c>
      <c r="G773">
        <f>dane_sprzedazy_sku__3[[#This Row],[Ilość wydana]]*dane_sprzedazy_sku__3[[#This Row],[Wartość jednostkowa]]</f>
        <v>9982.0600000000013</v>
      </c>
    </row>
    <row r="774" spans="1:7">
      <c r="A774" t="s">
        <v>84</v>
      </c>
      <c r="B774" t="s">
        <v>85</v>
      </c>
      <c r="C774" t="s">
        <v>36</v>
      </c>
      <c r="D774" s="7">
        <v>45627</v>
      </c>
      <c r="E774">
        <v>19</v>
      </c>
      <c r="F774">
        <v>429.75</v>
      </c>
      <c r="G774">
        <f>dane_sprzedazy_sku__3[[#This Row],[Ilość wydana]]*dane_sprzedazy_sku__3[[#This Row],[Wartość jednostkowa]]</f>
        <v>8165.25</v>
      </c>
    </row>
    <row r="775" spans="1:7">
      <c r="A775" t="s">
        <v>84</v>
      </c>
      <c r="B775" t="s">
        <v>85</v>
      </c>
      <c r="C775" t="s">
        <v>36</v>
      </c>
      <c r="D775" s="7">
        <v>45658</v>
      </c>
      <c r="E775">
        <v>19</v>
      </c>
      <c r="F775">
        <v>450.02</v>
      </c>
      <c r="G775">
        <f>dane_sprzedazy_sku__3[[#This Row],[Ilość wydana]]*dane_sprzedazy_sku__3[[#This Row],[Wartość jednostkowa]]</f>
        <v>8550.3799999999992</v>
      </c>
    </row>
    <row r="776" spans="1:7">
      <c r="A776" t="s">
        <v>84</v>
      </c>
      <c r="B776" t="s">
        <v>85</v>
      </c>
      <c r="C776" t="s">
        <v>36</v>
      </c>
      <c r="D776" s="7">
        <v>45689</v>
      </c>
      <c r="E776">
        <v>23</v>
      </c>
      <c r="F776">
        <v>447.38</v>
      </c>
      <c r="G776">
        <f>dane_sprzedazy_sku__3[[#This Row],[Ilość wydana]]*dane_sprzedazy_sku__3[[#This Row],[Wartość jednostkowa]]</f>
        <v>10289.74</v>
      </c>
    </row>
    <row r="777" spans="1:7">
      <c r="A777" t="s">
        <v>84</v>
      </c>
      <c r="B777" t="s">
        <v>85</v>
      </c>
      <c r="C777" t="s">
        <v>36</v>
      </c>
      <c r="D777" s="7">
        <v>45717</v>
      </c>
      <c r="E777">
        <v>25</v>
      </c>
      <c r="F777">
        <v>433.19</v>
      </c>
      <c r="G777">
        <f>dane_sprzedazy_sku__3[[#This Row],[Ilość wydana]]*dane_sprzedazy_sku__3[[#This Row],[Wartość jednostkowa]]</f>
        <v>10829.75</v>
      </c>
    </row>
    <row r="778" spans="1:7">
      <c r="A778" t="s">
        <v>84</v>
      </c>
      <c r="B778" t="s">
        <v>85</v>
      </c>
      <c r="C778" t="s">
        <v>36</v>
      </c>
      <c r="D778" s="7">
        <v>45748</v>
      </c>
      <c r="E778">
        <v>23</v>
      </c>
      <c r="F778">
        <v>445.32</v>
      </c>
      <c r="G778">
        <f>dane_sprzedazy_sku__3[[#This Row],[Ilość wydana]]*dane_sprzedazy_sku__3[[#This Row],[Wartość jednostkowa]]</f>
        <v>10242.36</v>
      </c>
    </row>
    <row r="779" spans="1:7">
      <c r="A779" t="s">
        <v>84</v>
      </c>
      <c r="B779" t="s">
        <v>85</v>
      </c>
      <c r="C779" t="s">
        <v>36</v>
      </c>
      <c r="D779" s="7">
        <v>45778</v>
      </c>
      <c r="E779">
        <v>22</v>
      </c>
      <c r="F779">
        <v>422.34</v>
      </c>
      <c r="G779">
        <f>dane_sprzedazy_sku__3[[#This Row],[Ilość wydana]]*dane_sprzedazy_sku__3[[#This Row],[Wartość jednostkowa]]</f>
        <v>9291.48</v>
      </c>
    </row>
    <row r="780" spans="1:7">
      <c r="A780" t="s">
        <v>84</v>
      </c>
      <c r="B780" t="s">
        <v>85</v>
      </c>
      <c r="C780" t="s">
        <v>36</v>
      </c>
      <c r="D780" s="7">
        <v>45809</v>
      </c>
      <c r="E780">
        <v>22</v>
      </c>
      <c r="F780">
        <v>452.06</v>
      </c>
      <c r="G780">
        <f>dane_sprzedazy_sku__3[[#This Row],[Ilość wydana]]*dane_sprzedazy_sku__3[[#This Row],[Wartość jednostkowa]]</f>
        <v>9945.32</v>
      </c>
    </row>
    <row r="781" spans="1:7">
      <c r="A781" t="s">
        <v>84</v>
      </c>
      <c r="B781" t="s">
        <v>85</v>
      </c>
      <c r="C781" t="s">
        <v>36</v>
      </c>
      <c r="D781" s="7">
        <v>45839</v>
      </c>
      <c r="E781">
        <v>24</v>
      </c>
      <c r="F781">
        <v>454.39</v>
      </c>
      <c r="G781">
        <f>dane_sprzedazy_sku__3[[#This Row],[Ilość wydana]]*dane_sprzedazy_sku__3[[#This Row],[Wartość jednostkowa]]</f>
        <v>10905.36</v>
      </c>
    </row>
    <row r="782" spans="1:7">
      <c r="A782" t="s">
        <v>84</v>
      </c>
      <c r="B782" t="s">
        <v>85</v>
      </c>
      <c r="C782" t="s">
        <v>36</v>
      </c>
      <c r="D782" s="7">
        <v>45870</v>
      </c>
      <c r="E782">
        <v>21</v>
      </c>
      <c r="F782">
        <v>431.51</v>
      </c>
      <c r="G782">
        <f>dane_sprzedazy_sku__3[[#This Row],[Ilość wydana]]*dane_sprzedazy_sku__3[[#This Row],[Wartość jednostkowa]]</f>
        <v>9061.7099999999991</v>
      </c>
    </row>
    <row r="783" spans="1:7">
      <c r="A783" t="s">
        <v>84</v>
      </c>
      <c r="B783" t="s">
        <v>85</v>
      </c>
      <c r="C783" t="s">
        <v>36</v>
      </c>
      <c r="D783" s="7">
        <v>45901</v>
      </c>
      <c r="E783">
        <v>24</v>
      </c>
      <c r="F783">
        <v>419.17</v>
      </c>
      <c r="G783">
        <f>dane_sprzedazy_sku__3[[#This Row],[Ilość wydana]]*dane_sprzedazy_sku__3[[#This Row],[Wartość jednostkowa]]</f>
        <v>10060.08</v>
      </c>
    </row>
    <row r="784" spans="1:7">
      <c r="A784" t="s">
        <v>84</v>
      </c>
      <c r="B784" t="s">
        <v>85</v>
      </c>
      <c r="C784" t="s">
        <v>36</v>
      </c>
      <c r="D784" s="7">
        <v>45931</v>
      </c>
      <c r="E784">
        <v>21</v>
      </c>
      <c r="F784">
        <v>425.43</v>
      </c>
      <c r="G784">
        <f>dane_sprzedazy_sku__3[[#This Row],[Ilość wydana]]*dane_sprzedazy_sku__3[[#This Row],[Wartość jednostkowa]]</f>
        <v>8934.0300000000007</v>
      </c>
    </row>
    <row r="785" spans="1:7">
      <c r="A785" t="s">
        <v>84</v>
      </c>
      <c r="B785" t="s">
        <v>85</v>
      </c>
      <c r="C785" t="s">
        <v>36</v>
      </c>
      <c r="D785" s="7">
        <v>45962</v>
      </c>
      <c r="E785">
        <v>24</v>
      </c>
      <c r="F785">
        <v>439.43</v>
      </c>
      <c r="G785">
        <f>dane_sprzedazy_sku__3[[#This Row],[Ilość wydana]]*dane_sprzedazy_sku__3[[#This Row],[Wartość jednostkowa]]</f>
        <v>10546.32</v>
      </c>
    </row>
    <row r="786" spans="1:7">
      <c r="A786" t="s">
        <v>84</v>
      </c>
      <c r="B786" t="s">
        <v>85</v>
      </c>
      <c r="C786" t="s">
        <v>36</v>
      </c>
      <c r="D786" s="7">
        <v>45992</v>
      </c>
      <c r="E786">
        <v>24</v>
      </c>
      <c r="F786">
        <v>457.79</v>
      </c>
      <c r="G786">
        <f>dane_sprzedazy_sku__3[[#This Row],[Ilość wydana]]*dane_sprzedazy_sku__3[[#This Row],[Wartość jednostkowa]]</f>
        <v>10986.960000000001</v>
      </c>
    </row>
    <row r="787" spans="1:7">
      <c r="A787" t="s">
        <v>84</v>
      </c>
      <c r="B787" t="s">
        <v>85</v>
      </c>
      <c r="C787" t="s">
        <v>36</v>
      </c>
      <c r="D787" s="7">
        <v>46023</v>
      </c>
      <c r="E787">
        <v>22</v>
      </c>
      <c r="F787">
        <v>446.1</v>
      </c>
      <c r="G787">
        <f>dane_sprzedazy_sku__3[[#This Row],[Ilość wydana]]*dane_sprzedazy_sku__3[[#This Row],[Wartość jednostkowa]]</f>
        <v>9814.2000000000007</v>
      </c>
    </row>
    <row r="788" spans="1:7">
      <c r="A788" t="s">
        <v>84</v>
      </c>
      <c r="B788" t="s">
        <v>85</v>
      </c>
      <c r="C788" t="s">
        <v>36</v>
      </c>
      <c r="D788" s="7">
        <v>46054</v>
      </c>
      <c r="E788">
        <v>22</v>
      </c>
      <c r="F788">
        <v>443.8</v>
      </c>
      <c r="G788">
        <f>dane_sprzedazy_sku__3[[#This Row],[Ilość wydana]]*dane_sprzedazy_sku__3[[#This Row],[Wartość jednostkowa]]</f>
        <v>9763.6</v>
      </c>
    </row>
    <row r="789" spans="1:7">
      <c r="A789" t="s">
        <v>84</v>
      </c>
      <c r="B789" t="s">
        <v>85</v>
      </c>
      <c r="C789" t="s">
        <v>36</v>
      </c>
      <c r="D789" s="7">
        <v>46082</v>
      </c>
      <c r="E789">
        <v>22</v>
      </c>
      <c r="F789">
        <v>431.3</v>
      </c>
      <c r="G789">
        <f>dane_sprzedazy_sku__3[[#This Row],[Ilość wydana]]*dane_sprzedazy_sku__3[[#This Row],[Wartość jednostkowa]]</f>
        <v>9488.6</v>
      </c>
    </row>
    <row r="790" spans="1:7">
      <c r="A790" t="s">
        <v>84</v>
      </c>
      <c r="B790" t="s">
        <v>85</v>
      </c>
      <c r="C790" t="s">
        <v>36</v>
      </c>
      <c r="D790" s="7">
        <v>46113</v>
      </c>
      <c r="E790">
        <v>19</v>
      </c>
      <c r="F790">
        <v>430.55</v>
      </c>
      <c r="G790">
        <f>dane_sprzedazy_sku__3[[#This Row],[Ilość wydana]]*dane_sprzedazy_sku__3[[#This Row],[Wartość jednostkowa]]</f>
        <v>8180.45</v>
      </c>
    </row>
    <row r="791" spans="1:7">
      <c r="A791" t="s">
        <v>84</v>
      </c>
      <c r="B791" t="s">
        <v>85</v>
      </c>
      <c r="C791" t="s">
        <v>36</v>
      </c>
      <c r="D791" s="7">
        <v>46143</v>
      </c>
      <c r="E791">
        <v>21</v>
      </c>
      <c r="F791">
        <v>433.28</v>
      </c>
      <c r="G791">
        <f>dane_sprzedazy_sku__3[[#This Row],[Ilość wydana]]*dane_sprzedazy_sku__3[[#This Row],[Wartość jednostkowa]]</f>
        <v>9098.8799999999992</v>
      </c>
    </row>
    <row r="792" spans="1:7">
      <c r="A792" t="s">
        <v>84</v>
      </c>
      <c r="B792" t="s">
        <v>85</v>
      </c>
      <c r="C792" t="s">
        <v>36</v>
      </c>
      <c r="D792" s="7">
        <v>46174</v>
      </c>
      <c r="E792">
        <v>20</v>
      </c>
      <c r="F792">
        <v>429.38</v>
      </c>
      <c r="G792">
        <f>dane_sprzedazy_sku__3[[#This Row],[Ilość wydana]]*dane_sprzedazy_sku__3[[#This Row],[Wartość jednostkowa]]</f>
        <v>8587.6</v>
      </c>
    </row>
    <row r="793" spans="1:7">
      <c r="A793" t="s">
        <v>84</v>
      </c>
      <c r="B793" t="s">
        <v>85</v>
      </c>
      <c r="C793" t="s">
        <v>36</v>
      </c>
      <c r="D793" s="7">
        <v>46204</v>
      </c>
      <c r="E793">
        <v>24</v>
      </c>
      <c r="F793">
        <v>422.25</v>
      </c>
      <c r="G793">
        <f>dane_sprzedazy_sku__3[[#This Row],[Ilość wydana]]*dane_sprzedazy_sku__3[[#This Row],[Wartość jednostkowa]]</f>
        <v>10134</v>
      </c>
    </row>
    <row r="794" spans="1:7">
      <c r="A794" t="s">
        <v>86</v>
      </c>
      <c r="B794" t="s">
        <v>87</v>
      </c>
      <c r="C794" t="s">
        <v>39</v>
      </c>
      <c r="D794" s="7">
        <v>45505</v>
      </c>
      <c r="E794">
        <v>46</v>
      </c>
      <c r="F794">
        <v>34.96</v>
      </c>
      <c r="G794">
        <f>dane_sprzedazy_sku__3[[#This Row],[Ilość wydana]]*dane_sprzedazy_sku__3[[#This Row],[Wartość jednostkowa]]</f>
        <v>1608.16</v>
      </c>
    </row>
    <row r="795" spans="1:7">
      <c r="A795" t="s">
        <v>86</v>
      </c>
      <c r="B795" t="s">
        <v>87</v>
      </c>
      <c r="C795" t="s">
        <v>39</v>
      </c>
      <c r="D795" s="7">
        <v>45536</v>
      </c>
      <c r="E795">
        <v>47</v>
      </c>
      <c r="F795">
        <v>34.89</v>
      </c>
      <c r="G795">
        <f>dane_sprzedazy_sku__3[[#This Row],[Ilość wydana]]*dane_sprzedazy_sku__3[[#This Row],[Wartość jednostkowa]]</f>
        <v>1639.83</v>
      </c>
    </row>
    <row r="796" spans="1:7">
      <c r="A796" t="s">
        <v>86</v>
      </c>
      <c r="B796" t="s">
        <v>87</v>
      </c>
      <c r="C796" t="s">
        <v>39</v>
      </c>
      <c r="D796" s="7">
        <v>45566</v>
      </c>
      <c r="E796">
        <v>43</v>
      </c>
      <c r="F796">
        <v>32.74</v>
      </c>
      <c r="G796">
        <f>dane_sprzedazy_sku__3[[#This Row],[Ilość wydana]]*dane_sprzedazy_sku__3[[#This Row],[Wartość jednostkowa]]</f>
        <v>1407.8200000000002</v>
      </c>
    </row>
    <row r="797" spans="1:7">
      <c r="A797" t="s">
        <v>86</v>
      </c>
      <c r="B797" t="s">
        <v>87</v>
      </c>
      <c r="C797" t="s">
        <v>39</v>
      </c>
      <c r="D797" s="7">
        <v>45597</v>
      </c>
      <c r="E797">
        <v>52</v>
      </c>
      <c r="F797">
        <v>32.21</v>
      </c>
      <c r="G797">
        <f>dane_sprzedazy_sku__3[[#This Row],[Ilość wydana]]*dane_sprzedazy_sku__3[[#This Row],[Wartość jednostkowa]]</f>
        <v>1674.92</v>
      </c>
    </row>
    <row r="798" spans="1:7">
      <c r="A798" t="s">
        <v>86</v>
      </c>
      <c r="B798" t="s">
        <v>87</v>
      </c>
      <c r="C798" t="s">
        <v>39</v>
      </c>
      <c r="D798" s="7">
        <v>45627</v>
      </c>
      <c r="E798">
        <v>46</v>
      </c>
      <c r="F798">
        <v>32.200000000000003</v>
      </c>
      <c r="G798">
        <f>dane_sprzedazy_sku__3[[#This Row],[Ilość wydana]]*dane_sprzedazy_sku__3[[#This Row],[Wartość jednostkowa]]</f>
        <v>1481.2</v>
      </c>
    </row>
    <row r="799" spans="1:7">
      <c r="A799" t="s">
        <v>86</v>
      </c>
      <c r="B799" t="s">
        <v>87</v>
      </c>
      <c r="C799" t="s">
        <v>39</v>
      </c>
      <c r="D799" s="7">
        <v>45658</v>
      </c>
      <c r="E799">
        <v>42</v>
      </c>
      <c r="F799">
        <v>33.880000000000003</v>
      </c>
      <c r="G799">
        <f>dane_sprzedazy_sku__3[[#This Row],[Ilość wydana]]*dane_sprzedazy_sku__3[[#This Row],[Wartość jednostkowa]]</f>
        <v>1422.96</v>
      </c>
    </row>
    <row r="800" spans="1:7">
      <c r="A800" t="s">
        <v>86</v>
      </c>
      <c r="B800" t="s">
        <v>87</v>
      </c>
      <c r="C800" t="s">
        <v>39</v>
      </c>
      <c r="D800" s="7">
        <v>45689</v>
      </c>
      <c r="E800">
        <v>41</v>
      </c>
      <c r="F800">
        <v>33.520000000000003</v>
      </c>
      <c r="G800">
        <f>dane_sprzedazy_sku__3[[#This Row],[Ilość wydana]]*dane_sprzedazy_sku__3[[#This Row],[Wartość jednostkowa]]</f>
        <v>1374.3200000000002</v>
      </c>
    </row>
    <row r="801" spans="1:7">
      <c r="A801" t="s">
        <v>86</v>
      </c>
      <c r="B801" t="s">
        <v>87</v>
      </c>
      <c r="C801" t="s">
        <v>39</v>
      </c>
      <c r="D801" s="7">
        <v>45717</v>
      </c>
      <c r="E801">
        <v>44</v>
      </c>
      <c r="F801">
        <v>34.01</v>
      </c>
      <c r="G801">
        <f>dane_sprzedazy_sku__3[[#This Row],[Ilość wydana]]*dane_sprzedazy_sku__3[[#This Row],[Wartość jednostkowa]]</f>
        <v>1496.4399999999998</v>
      </c>
    </row>
    <row r="802" spans="1:7">
      <c r="A802" t="s">
        <v>86</v>
      </c>
      <c r="B802" t="s">
        <v>87</v>
      </c>
      <c r="C802" t="s">
        <v>39</v>
      </c>
      <c r="D802" s="7">
        <v>45748</v>
      </c>
      <c r="E802">
        <v>34</v>
      </c>
      <c r="F802">
        <v>33.25</v>
      </c>
      <c r="G802">
        <f>dane_sprzedazy_sku__3[[#This Row],[Ilość wydana]]*dane_sprzedazy_sku__3[[#This Row],[Wartość jednostkowa]]</f>
        <v>1130.5</v>
      </c>
    </row>
    <row r="803" spans="1:7">
      <c r="A803" t="s">
        <v>86</v>
      </c>
      <c r="B803" t="s">
        <v>87</v>
      </c>
      <c r="C803" t="s">
        <v>39</v>
      </c>
      <c r="D803" s="7">
        <v>45778</v>
      </c>
      <c r="E803">
        <v>40</v>
      </c>
      <c r="F803">
        <v>33.630000000000003</v>
      </c>
      <c r="G803">
        <f>dane_sprzedazy_sku__3[[#This Row],[Ilość wydana]]*dane_sprzedazy_sku__3[[#This Row],[Wartość jednostkowa]]</f>
        <v>1345.2</v>
      </c>
    </row>
    <row r="804" spans="1:7">
      <c r="A804" t="s">
        <v>86</v>
      </c>
      <c r="B804" t="s">
        <v>87</v>
      </c>
      <c r="C804" t="s">
        <v>39</v>
      </c>
      <c r="D804" s="7">
        <v>45809</v>
      </c>
      <c r="E804">
        <v>40</v>
      </c>
      <c r="F804">
        <v>35</v>
      </c>
      <c r="G804">
        <f>dane_sprzedazy_sku__3[[#This Row],[Ilość wydana]]*dane_sprzedazy_sku__3[[#This Row],[Wartość jednostkowa]]</f>
        <v>1400</v>
      </c>
    </row>
    <row r="805" spans="1:7">
      <c r="A805" t="s">
        <v>86</v>
      </c>
      <c r="B805" t="s">
        <v>87</v>
      </c>
      <c r="C805" t="s">
        <v>39</v>
      </c>
      <c r="D805" s="7">
        <v>45839</v>
      </c>
      <c r="E805">
        <v>37</v>
      </c>
      <c r="F805">
        <v>34.020000000000003</v>
      </c>
      <c r="G805">
        <f>dane_sprzedazy_sku__3[[#This Row],[Ilość wydana]]*dane_sprzedazy_sku__3[[#This Row],[Wartość jednostkowa]]</f>
        <v>1258.74</v>
      </c>
    </row>
    <row r="806" spans="1:7">
      <c r="A806" t="s">
        <v>86</v>
      </c>
      <c r="B806" t="s">
        <v>87</v>
      </c>
      <c r="C806" t="s">
        <v>39</v>
      </c>
      <c r="D806" s="7">
        <v>45870</v>
      </c>
      <c r="E806">
        <v>44</v>
      </c>
      <c r="F806">
        <v>34.340000000000003</v>
      </c>
      <c r="G806">
        <f>dane_sprzedazy_sku__3[[#This Row],[Ilość wydana]]*dane_sprzedazy_sku__3[[#This Row],[Wartość jednostkowa]]</f>
        <v>1510.96</v>
      </c>
    </row>
    <row r="807" spans="1:7">
      <c r="A807" t="s">
        <v>86</v>
      </c>
      <c r="B807" t="s">
        <v>87</v>
      </c>
      <c r="C807" t="s">
        <v>39</v>
      </c>
      <c r="D807" s="7">
        <v>45901</v>
      </c>
      <c r="E807">
        <v>41</v>
      </c>
      <c r="F807">
        <v>33.01</v>
      </c>
      <c r="G807">
        <f>dane_sprzedazy_sku__3[[#This Row],[Ilość wydana]]*dane_sprzedazy_sku__3[[#This Row],[Wartość jednostkowa]]</f>
        <v>1353.4099999999999</v>
      </c>
    </row>
    <row r="808" spans="1:7">
      <c r="A808" t="s">
        <v>86</v>
      </c>
      <c r="B808" t="s">
        <v>87</v>
      </c>
      <c r="C808" t="s">
        <v>39</v>
      </c>
      <c r="D808" s="7">
        <v>45931</v>
      </c>
      <c r="E808">
        <v>41</v>
      </c>
      <c r="F808">
        <v>32.770000000000003</v>
      </c>
      <c r="G808">
        <f>dane_sprzedazy_sku__3[[#This Row],[Ilość wydana]]*dane_sprzedazy_sku__3[[#This Row],[Wartość jednostkowa]]</f>
        <v>1343.5700000000002</v>
      </c>
    </row>
    <row r="809" spans="1:7">
      <c r="A809" t="s">
        <v>86</v>
      </c>
      <c r="B809" t="s">
        <v>87</v>
      </c>
      <c r="C809" t="s">
        <v>39</v>
      </c>
      <c r="D809" s="7">
        <v>45962</v>
      </c>
      <c r="E809">
        <v>51</v>
      </c>
      <c r="F809">
        <v>34.86</v>
      </c>
      <c r="G809">
        <f>dane_sprzedazy_sku__3[[#This Row],[Ilość wydana]]*dane_sprzedazy_sku__3[[#This Row],[Wartość jednostkowa]]</f>
        <v>1777.86</v>
      </c>
    </row>
    <row r="810" spans="1:7">
      <c r="A810" t="s">
        <v>86</v>
      </c>
      <c r="B810" t="s">
        <v>87</v>
      </c>
      <c r="C810" t="s">
        <v>39</v>
      </c>
      <c r="D810" s="7">
        <v>45992</v>
      </c>
      <c r="E810">
        <v>45</v>
      </c>
      <c r="F810">
        <v>31.95</v>
      </c>
      <c r="G810">
        <f>dane_sprzedazy_sku__3[[#This Row],[Ilość wydana]]*dane_sprzedazy_sku__3[[#This Row],[Wartość jednostkowa]]</f>
        <v>1437.75</v>
      </c>
    </row>
    <row r="811" spans="1:7">
      <c r="A811" t="s">
        <v>86</v>
      </c>
      <c r="B811" t="s">
        <v>87</v>
      </c>
      <c r="C811" t="s">
        <v>39</v>
      </c>
      <c r="D811" s="7">
        <v>46023</v>
      </c>
      <c r="E811">
        <v>44</v>
      </c>
      <c r="F811">
        <v>34.78</v>
      </c>
      <c r="G811">
        <f>dane_sprzedazy_sku__3[[#This Row],[Ilość wydana]]*dane_sprzedazy_sku__3[[#This Row],[Wartość jednostkowa]]</f>
        <v>1530.3200000000002</v>
      </c>
    </row>
    <row r="812" spans="1:7">
      <c r="A812" t="s">
        <v>86</v>
      </c>
      <c r="B812" t="s">
        <v>87</v>
      </c>
      <c r="C812" t="s">
        <v>39</v>
      </c>
      <c r="D812" s="7">
        <v>46054</v>
      </c>
      <c r="E812">
        <v>44</v>
      </c>
      <c r="F812">
        <v>34.130000000000003</v>
      </c>
      <c r="G812">
        <f>dane_sprzedazy_sku__3[[#This Row],[Ilość wydana]]*dane_sprzedazy_sku__3[[#This Row],[Wartość jednostkowa]]</f>
        <v>1501.72</v>
      </c>
    </row>
    <row r="813" spans="1:7">
      <c r="A813" t="s">
        <v>86</v>
      </c>
      <c r="B813" t="s">
        <v>87</v>
      </c>
      <c r="C813" t="s">
        <v>39</v>
      </c>
      <c r="D813" s="7">
        <v>46082</v>
      </c>
      <c r="E813">
        <v>40</v>
      </c>
      <c r="F813">
        <v>32.979999999999997</v>
      </c>
      <c r="G813">
        <f>dane_sprzedazy_sku__3[[#This Row],[Ilość wydana]]*dane_sprzedazy_sku__3[[#This Row],[Wartość jednostkowa]]</f>
        <v>1319.1999999999998</v>
      </c>
    </row>
    <row r="814" spans="1:7">
      <c r="A814" t="s">
        <v>86</v>
      </c>
      <c r="B814" t="s">
        <v>87</v>
      </c>
      <c r="C814" t="s">
        <v>39</v>
      </c>
      <c r="D814" s="7">
        <v>46113</v>
      </c>
      <c r="E814">
        <v>33</v>
      </c>
      <c r="F814">
        <v>32.520000000000003</v>
      </c>
      <c r="G814">
        <f>dane_sprzedazy_sku__3[[#This Row],[Ilość wydana]]*dane_sprzedazy_sku__3[[#This Row],[Wartość jednostkowa]]</f>
        <v>1073.1600000000001</v>
      </c>
    </row>
    <row r="815" spans="1:7">
      <c r="A815" t="s">
        <v>86</v>
      </c>
      <c r="B815" t="s">
        <v>87</v>
      </c>
      <c r="C815" t="s">
        <v>39</v>
      </c>
      <c r="D815" s="7">
        <v>46143</v>
      </c>
      <c r="E815">
        <v>36</v>
      </c>
      <c r="F815">
        <v>33.08</v>
      </c>
      <c r="G815">
        <f>dane_sprzedazy_sku__3[[#This Row],[Ilość wydana]]*dane_sprzedazy_sku__3[[#This Row],[Wartość jednostkowa]]</f>
        <v>1190.8799999999999</v>
      </c>
    </row>
    <row r="816" spans="1:7">
      <c r="A816" t="s">
        <v>86</v>
      </c>
      <c r="B816" t="s">
        <v>87</v>
      </c>
      <c r="C816" t="s">
        <v>39</v>
      </c>
      <c r="D816" s="7">
        <v>46174</v>
      </c>
      <c r="E816">
        <v>33</v>
      </c>
      <c r="F816">
        <v>34.770000000000003</v>
      </c>
      <c r="G816">
        <f>dane_sprzedazy_sku__3[[#This Row],[Ilość wydana]]*dane_sprzedazy_sku__3[[#This Row],[Wartość jednostkowa]]</f>
        <v>1147.4100000000001</v>
      </c>
    </row>
    <row r="817" spans="1:7">
      <c r="A817" t="s">
        <v>86</v>
      </c>
      <c r="B817" t="s">
        <v>87</v>
      </c>
      <c r="C817" t="s">
        <v>39</v>
      </c>
      <c r="D817" s="7">
        <v>46204</v>
      </c>
      <c r="E817">
        <v>38</v>
      </c>
      <c r="F817">
        <v>34.47</v>
      </c>
      <c r="G817">
        <f>dane_sprzedazy_sku__3[[#This Row],[Ilość wydana]]*dane_sprzedazy_sku__3[[#This Row],[Wartość jednostkowa]]</f>
        <v>1309.8599999999999</v>
      </c>
    </row>
    <row r="818" spans="1:7">
      <c r="A818" t="s">
        <v>88</v>
      </c>
      <c r="B818" t="s">
        <v>89</v>
      </c>
      <c r="C818" t="s">
        <v>77</v>
      </c>
      <c r="D818" s="7">
        <v>45505</v>
      </c>
      <c r="E818">
        <v>42</v>
      </c>
      <c r="F818">
        <v>723.46</v>
      </c>
      <c r="G818">
        <f>dane_sprzedazy_sku__3[[#This Row],[Ilość wydana]]*dane_sprzedazy_sku__3[[#This Row],[Wartość jednostkowa]]</f>
        <v>30385.32</v>
      </c>
    </row>
    <row r="819" spans="1:7">
      <c r="A819" t="s">
        <v>88</v>
      </c>
      <c r="B819" t="s">
        <v>89</v>
      </c>
      <c r="C819" t="s">
        <v>77</v>
      </c>
      <c r="D819" s="7">
        <v>45536</v>
      </c>
      <c r="E819">
        <v>35</v>
      </c>
      <c r="F819">
        <v>715.08</v>
      </c>
      <c r="G819">
        <f>dane_sprzedazy_sku__3[[#This Row],[Ilość wydana]]*dane_sprzedazy_sku__3[[#This Row],[Wartość jednostkowa]]</f>
        <v>25027.800000000003</v>
      </c>
    </row>
    <row r="820" spans="1:7">
      <c r="A820" t="s">
        <v>88</v>
      </c>
      <c r="B820" t="s">
        <v>89</v>
      </c>
      <c r="C820" t="s">
        <v>77</v>
      </c>
      <c r="D820" s="7">
        <v>45566</v>
      </c>
      <c r="E820">
        <v>36</v>
      </c>
      <c r="F820">
        <v>716.53</v>
      </c>
      <c r="G820">
        <f>dane_sprzedazy_sku__3[[#This Row],[Ilość wydana]]*dane_sprzedazy_sku__3[[#This Row],[Wartość jednostkowa]]</f>
        <v>25795.079999999998</v>
      </c>
    </row>
    <row r="821" spans="1:7">
      <c r="A821" t="s">
        <v>88</v>
      </c>
      <c r="B821" t="s">
        <v>89</v>
      </c>
      <c r="C821" t="s">
        <v>77</v>
      </c>
      <c r="D821" s="7">
        <v>45597</v>
      </c>
      <c r="E821">
        <v>35</v>
      </c>
      <c r="F821">
        <v>665.99</v>
      </c>
      <c r="G821">
        <f>dane_sprzedazy_sku__3[[#This Row],[Ilość wydana]]*dane_sprzedazy_sku__3[[#This Row],[Wartość jednostkowa]]</f>
        <v>23309.65</v>
      </c>
    </row>
    <row r="822" spans="1:7">
      <c r="A822" t="s">
        <v>88</v>
      </c>
      <c r="B822" t="s">
        <v>89</v>
      </c>
      <c r="C822" t="s">
        <v>77</v>
      </c>
      <c r="D822" s="7">
        <v>45627</v>
      </c>
      <c r="E822">
        <v>30</v>
      </c>
      <c r="F822">
        <v>728.35</v>
      </c>
      <c r="G822">
        <f>dane_sprzedazy_sku__3[[#This Row],[Ilość wydana]]*dane_sprzedazy_sku__3[[#This Row],[Wartość jednostkowa]]</f>
        <v>21850.5</v>
      </c>
    </row>
    <row r="823" spans="1:7">
      <c r="A823" t="s">
        <v>88</v>
      </c>
      <c r="B823" t="s">
        <v>89</v>
      </c>
      <c r="C823" t="s">
        <v>77</v>
      </c>
      <c r="D823" s="7">
        <v>45658</v>
      </c>
      <c r="E823">
        <v>37</v>
      </c>
      <c r="F823">
        <v>679.4</v>
      </c>
      <c r="G823">
        <f>dane_sprzedazy_sku__3[[#This Row],[Ilość wydana]]*dane_sprzedazy_sku__3[[#This Row],[Wartość jednostkowa]]</f>
        <v>25137.8</v>
      </c>
    </row>
    <row r="824" spans="1:7">
      <c r="A824" t="s">
        <v>88</v>
      </c>
      <c r="B824" t="s">
        <v>89</v>
      </c>
      <c r="C824" t="s">
        <v>77</v>
      </c>
      <c r="D824" s="7">
        <v>45689</v>
      </c>
      <c r="E824">
        <v>32</v>
      </c>
      <c r="F824">
        <v>694.35</v>
      </c>
      <c r="G824">
        <f>dane_sprzedazy_sku__3[[#This Row],[Ilość wydana]]*dane_sprzedazy_sku__3[[#This Row],[Wartość jednostkowa]]</f>
        <v>22219.200000000001</v>
      </c>
    </row>
    <row r="825" spans="1:7">
      <c r="A825" t="s">
        <v>88</v>
      </c>
      <c r="B825" t="s">
        <v>89</v>
      </c>
      <c r="C825" t="s">
        <v>77</v>
      </c>
      <c r="D825" s="7">
        <v>45717</v>
      </c>
      <c r="E825">
        <v>29</v>
      </c>
      <c r="F825">
        <v>690.82</v>
      </c>
      <c r="G825">
        <f>dane_sprzedazy_sku__3[[#This Row],[Ilość wydana]]*dane_sprzedazy_sku__3[[#This Row],[Wartość jednostkowa]]</f>
        <v>20033.780000000002</v>
      </c>
    </row>
    <row r="826" spans="1:7">
      <c r="A826" t="s">
        <v>88</v>
      </c>
      <c r="B826" t="s">
        <v>89</v>
      </c>
      <c r="C826" t="s">
        <v>77</v>
      </c>
      <c r="D826" s="7">
        <v>45748</v>
      </c>
      <c r="E826">
        <v>36</v>
      </c>
      <c r="F826">
        <v>684.94</v>
      </c>
      <c r="G826">
        <f>dane_sprzedazy_sku__3[[#This Row],[Ilość wydana]]*dane_sprzedazy_sku__3[[#This Row],[Wartość jednostkowa]]</f>
        <v>24657.840000000004</v>
      </c>
    </row>
    <row r="827" spans="1:7">
      <c r="A827" t="s">
        <v>88</v>
      </c>
      <c r="B827" t="s">
        <v>89</v>
      </c>
      <c r="C827" t="s">
        <v>77</v>
      </c>
      <c r="D827" s="7">
        <v>45778</v>
      </c>
      <c r="E827">
        <v>38</v>
      </c>
      <c r="F827">
        <v>664.76</v>
      </c>
      <c r="G827">
        <f>dane_sprzedazy_sku__3[[#This Row],[Ilość wydana]]*dane_sprzedazy_sku__3[[#This Row],[Wartość jednostkowa]]</f>
        <v>25260.880000000001</v>
      </c>
    </row>
    <row r="828" spans="1:7">
      <c r="A828" t="s">
        <v>88</v>
      </c>
      <c r="B828" t="s">
        <v>89</v>
      </c>
      <c r="C828" t="s">
        <v>77</v>
      </c>
      <c r="D828" s="7">
        <v>45809</v>
      </c>
      <c r="E828">
        <v>38</v>
      </c>
      <c r="F828">
        <v>692.81</v>
      </c>
      <c r="G828">
        <f>dane_sprzedazy_sku__3[[#This Row],[Ilość wydana]]*dane_sprzedazy_sku__3[[#This Row],[Wartość jednostkowa]]</f>
        <v>26326.78</v>
      </c>
    </row>
    <row r="829" spans="1:7">
      <c r="A829" t="s">
        <v>88</v>
      </c>
      <c r="B829" t="s">
        <v>89</v>
      </c>
      <c r="C829" t="s">
        <v>77</v>
      </c>
      <c r="D829" s="7">
        <v>45839</v>
      </c>
      <c r="E829">
        <v>32</v>
      </c>
      <c r="F829">
        <v>689.86</v>
      </c>
      <c r="G829">
        <f>dane_sprzedazy_sku__3[[#This Row],[Ilość wydana]]*dane_sprzedazy_sku__3[[#This Row],[Wartość jednostkowa]]</f>
        <v>22075.52</v>
      </c>
    </row>
    <row r="830" spans="1:7">
      <c r="A830" t="s">
        <v>88</v>
      </c>
      <c r="B830" t="s">
        <v>89</v>
      </c>
      <c r="C830" t="s">
        <v>77</v>
      </c>
      <c r="D830" s="7">
        <v>45870</v>
      </c>
      <c r="E830">
        <v>40</v>
      </c>
      <c r="F830">
        <v>688.39</v>
      </c>
      <c r="G830">
        <f>dane_sprzedazy_sku__3[[#This Row],[Ilość wydana]]*dane_sprzedazy_sku__3[[#This Row],[Wartość jednostkowa]]</f>
        <v>27535.599999999999</v>
      </c>
    </row>
    <row r="831" spans="1:7">
      <c r="A831" t="s">
        <v>88</v>
      </c>
      <c r="B831" t="s">
        <v>89</v>
      </c>
      <c r="C831" t="s">
        <v>77</v>
      </c>
      <c r="D831" s="7">
        <v>45901</v>
      </c>
      <c r="E831">
        <v>43</v>
      </c>
      <c r="F831">
        <v>703.61</v>
      </c>
      <c r="G831">
        <f>dane_sprzedazy_sku__3[[#This Row],[Ilość wydana]]*dane_sprzedazy_sku__3[[#This Row],[Wartość jednostkowa]]</f>
        <v>30255.23</v>
      </c>
    </row>
    <row r="832" spans="1:7">
      <c r="A832" t="s">
        <v>88</v>
      </c>
      <c r="B832" t="s">
        <v>89</v>
      </c>
      <c r="C832" t="s">
        <v>77</v>
      </c>
      <c r="D832" s="7">
        <v>45931</v>
      </c>
      <c r="E832">
        <v>34</v>
      </c>
      <c r="F832">
        <v>661.01</v>
      </c>
      <c r="G832">
        <f>dane_sprzedazy_sku__3[[#This Row],[Ilość wydana]]*dane_sprzedazy_sku__3[[#This Row],[Wartość jednostkowa]]</f>
        <v>22474.34</v>
      </c>
    </row>
    <row r="833" spans="1:7">
      <c r="A833" t="s">
        <v>88</v>
      </c>
      <c r="B833" t="s">
        <v>89</v>
      </c>
      <c r="C833" t="s">
        <v>77</v>
      </c>
      <c r="D833" s="7">
        <v>45962</v>
      </c>
      <c r="E833">
        <v>35</v>
      </c>
      <c r="F833">
        <v>676.28</v>
      </c>
      <c r="G833">
        <f>dane_sprzedazy_sku__3[[#This Row],[Ilość wydana]]*dane_sprzedazy_sku__3[[#This Row],[Wartość jednostkowa]]</f>
        <v>23669.8</v>
      </c>
    </row>
    <row r="834" spans="1:7">
      <c r="A834" t="s">
        <v>88</v>
      </c>
      <c r="B834" t="s">
        <v>89</v>
      </c>
      <c r="C834" t="s">
        <v>77</v>
      </c>
      <c r="D834" s="7">
        <v>45992</v>
      </c>
      <c r="E834">
        <v>35</v>
      </c>
      <c r="F834">
        <v>695</v>
      </c>
      <c r="G834">
        <f>dane_sprzedazy_sku__3[[#This Row],[Ilość wydana]]*dane_sprzedazy_sku__3[[#This Row],[Wartość jednostkowa]]</f>
        <v>24325</v>
      </c>
    </row>
    <row r="835" spans="1:7">
      <c r="A835" t="s">
        <v>88</v>
      </c>
      <c r="B835" t="s">
        <v>89</v>
      </c>
      <c r="C835" t="s">
        <v>77</v>
      </c>
      <c r="D835" s="7">
        <v>46023</v>
      </c>
      <c r="E835">
        <v>30</v>
      </c>
      <c r="F835">
        <v>726.51</v>
      </c>
      <c r="G835">
        <f>dane_sprzedazy_sku__3[[#This Row],[Ilość wydana]]*dane_sprzedazy_sku__3[[#This Row],[Wartość jednostkowa]]</f>
        <v>21795.3</v>
      </c>
    </row>
    <row r="836" spans="1:7">
      <c r="A836" t="s">
        <v>88</v>
      </c>
      <c r="B836" t="s">
        <v>89</v>
      </c>
      <c r="C836" t="s">
        <v>77</v>
      </c>
      <c r="D836" s="7">
        <v>46054</v>
      </c>
      <c r="E836">
        <v>35</v>
      </c>
      <c r="F836">
        <v>660.45</v>
      </c>
      <c r="G836">
        <f>dane_sprzedazy_sku__3[[#This Row],[Ilość wydana]]*dane_sprzedazy_sku__3[[#This Row],[Wartość jednostkowa]]</f>
        <v>23115.75</v>
      </c>
    </row>
    <row r="837" spans="1:7">
      <c r="A837" t="s">
        <v>88</v>
      </c>
      <c r="B837" t="s">
        <v>89</v>
      </c>
      <c r="C837" t="s">
        <v>77</v>
      </c>
      <c r="D837" s="7">
        <v>46082</v>
      </c>
      <c r="E837">
        <v>30</v>
      </c>
      <c r="F837">
        <v>700.6</v>
      </c>
      <c r="G837">
        <f>dane_sprzedazy_sku__3[[#This Row],[Ilość wydana]]*dane_sprzedazy_sku__3[[#This Row],[Wartość jednostkowa]]</f>
        <v>21018</v>
      </c>
    </row>
    <row r="838" spans="1:7">
      <c r="A838" t="s">
        <v>88</v>
      </c>
      <c r="B838" t="s">
        <v>89</v>
      </c>
      <c r="C838" t="s">
        <v>77</v>
      </c>
      <c r="D838" s="7">
        <v>46113</v>
      </c>
      <c r="E838">
        <v>36</v>
      </c>
      <c r="F838">
        <v>689.21</v>
      </c>
      <c r="G838">
        <f>dane_sprzedazy_sku__3[[#This Row],[Ilość wydana]]*dane_sprzedazy_sku__3[[#This Row],[Wartość jednostkowa]]</f>
        <v>24811.56</v>
      </c>
    </row>
    <row r="839" spans="1:7">
      <c r="A839" t="s">
        <v>88</v>
      </c>
      <c r="B839" t="s">
        <v>89</v>
      </c>
      <c r="C839" t="s">
        <v>77</v>
      </c>
      <c r="D839" s="7">
        <v>46143</v>
      </c>
      <c r="E839">
        <v>27</v>
      </c>
      <c r="F839">
        <v>690.6</v>
      </c>
      <c r="G839">
        <f>dane_sprzedazy_sku__3[[#This Row],[Ilość wydana]]*dane_sprzedazy_sku__3[[#This Row],[Wartość jednostkowa]]</f>
        <v>18646.2</v>
      </c>
    </row>
    <row r="840" spans="1:7">
      <c r="A840" t="s">
        <v>88</v>
      </c>
      <c r="B840" t="s">
        <v>89</v>
      </c>
      <c r="C840" t="s">
        <v>77</v>
      </c>
      <c r="D840" s="7">
        <v>46174</v>
      </c>
      <c r="E840">
        <v>34</v>
      </c>
      <c r="F840">
        <v>700.72</v>
      </c>
      <c r="G840">
        <f>dane_sprzedazy_sku__3[[#This Row],[Ilość wydana]]*dane_sprzedazy_sku__3[[#This Row],[Wartość jednostkowa]]</f>
        <v>23824.48</v>
      </c>
    </row>
    <row r="841" spans="1:7">
      <c r="A841" t="s">
        <v>88</v>
      </c>
      <c r="B841" t="s">
        <v>89</v>
      </c>
      <c r="C841" t="s">
        <v>77</v>
      </c>
      <c r="D841" s="7">
        <v>46204</v>
      </c>
      <c r="E841">
        <v>41</v>
      </c>
      <c r="F841">
        <v>676.29</v>
      </c>
      <c r="G841">
        <f>dane_sprzedazy_sku__3[[#This Row],[Ilość wydana]]*dane_sprzedazy_sku__3[[#This Row],[Wartość jednostkowa]]</f>
        <v>27727.89</v>
      </c>
    </row>
    <row r="842" spans="1:7">
      <c r="A842" t="s">
        <v>90</v>
      </c>
      <c r="B842" t="s">
        <v>91</v>
      </c>
      <c r="C842" t="s">
        <v>77</v>
      </c>
      <c r="D842" s="7">
        <v>45505</v>
      </c>
      <c r="E842">
        <v>14</v>
      </c>
      <c r="F842">
        <v>893.93</v>
      </c>
      <c r="G842">
        <f>dane_sprzedazy_sku__3[[#This Row],[Ilość wydana]]*dane_sprzedazy_sku__3[[#This Row],[Wartość jednostkowa]]</f>
        <v>12515.019999999999</v>
      </c>
    </row>
    <row r="843" spans="1:7">
      <c r="A843" t="s">
        <v>90</v>
      </c>
      <c r="B843" t="s">
        <v>91</v>
      </c>
      <c r="C843" t="s">
        <v>77</v>
      </c>
      <c r="D843" s="7">
        <v>45536</v>
      </c>
      <c r="E843">
        <v>4</v>
      </c>
      <c r="F843">
        <v>931.58</v>
      </c>
      <c r="G843">
        <f>dane_sprzedazy_sku__3[[#This Row],[Ilość wydana]]*dane_sprzedazy_sku__3[[#This Row],[Wartość jednostkowa]]</f>
        <v>3726.32</v>
      </c>
    </row>
    <row r="844" spans="1:7">
      <c r="A844" t="s">
        <v>90</v>
      </c>
      <c r="B844" t="s">
        <v>91</v>
      </c>
      <c r="C844" t="s">
        <v>77</v>
      </c>
      <c r="D844" s="7">
        <v>45566</v>
      </c>
      <c r="E844">
        <v>8</v>
      </c>
      <c r="F844">
        <v>927.69</v>
      </c>
      <c r="G844">
        <f>dane_sprzedazy_sku__3[[#This Row],[Ilość wydana]]*dane_sprzedazy_sku__3[[#This Row],[Wartość jednostkowa]]</f>
        <v>7421.52</v>
      </c>
    </row>
    <row r="845" spans="1:7">
      <c r="A845" t="s">
        <v>90</v>
      </c>
      <c r="B845" t="s">
        <v>91</v>
      </c>
      <c r="C845" t="s">
        <v>77</v>
      </c>
      <c r="D845" s="7">
        <v>45597</v>
      </c>
      <c r="E845">
        <v>11</v>
      </c>
      <c r="F845">
        <v>961.47</v>
      </c>
      <c r="G845">
        <f>dane_sprzedazy_sku__3[[#This Row],[Ilość wydana]]*dane_sprzedazy_sku__3[[#This Row],[Wartość jednostkowa]]</f>
        <v>10576.17</v>
      </c>
    </row>
    <row r="846" spans="1:7">
      <c r="A846" t="s">
        <v>90</v>
      </c>
      <c r="B846" t="s">
        <v>91</v>
      </c>
      <c r="C846" t="s">
        <v>77</v>
      </c>
      <c r="D846" s="7">
        <v>45627</v>
      </c>
      <c r="E846">
        <v>29</v>
      </c>
      <c r="F846">
        <v>954.25</v>
      </c>
      <c r="G846">
        <f>dane_sprzedazy_sku__3[[#This Row],[Ilość wydana]]*dane_sprzedazy_sku__3[[#This Row],[Wartość jednostkowa]]</f>
        <v>27673.25</v>
      </c>
    </row>
    <row r="847" spans="1:7">
      <c r="A847" t="s">
        <v>90</v>
      </c>
      <c r="B847" t="s">
        <v>91</v>
      </c>
      <c r="C847" t="s">
        <v>77</v>
      </c>
      <c r="D847" s="7">
        <v>45658</v>
      </c>
      <c r="E847">
        <v>32</v>
      </c>
      <c r="F847">
        <v>911.59</v>
      </c>
      <c r="G847">
        <f>dane_sprzedazy_sku__3[[#This Row],[Ilość wydana]]*dane_sprzedazy_sku__3[[#This Row],[Wartość jednostkowa]]</f>
        <v>29170.880000000001</v>
      </c>
    </row>
    <row r="848" spans="1:7">
      <c r="A848" t="s">
        <v>90</v>
      </c>
      <c r="B848" t="s">
        <v>91</v>
      </c>
      <c r="C848" t="s">
        <v>77</v>
      </c>
      <c r="D848" s="7">
        <v>45689</v>
      </c>
      <c r="E848">
        <v>105</v>
      </c>
      <c r="F848">
        <v>887.88</v>
      </c>
      <c r="G848">
        <f>dane_sprzedazy_sku__3[[#This Row],[Ilość wydana]]*dane_sprzedazy_sku__3[[#This Row],[Wartość jednostkowa]]</f>
        <v>93227.4</v>
      </c>
    </row>
    <row r="849" spans="1:7">
      <c r="A849" t="s">
        <v>90</v>
      </c>
      <c r="B849" t="s">
        <v>91</v>
      </c>
      <c r="C849" t="s">
        <v>77</v>
      </c>
      <c r="D849" s="7">
        <v>45717</v>
      </c>
      <c r="E849">
        <v>135</v>
      </c>
      <c r="F849">
        <v>892.79</v>
      </c>
      <c r="G849">
        <f>dane_sprzedazy_sku__3[[#This Row],[Ilość wydana]]*dane_sprzedazy_sku__3[[#This Row],[Wartość jednostkowa]]</f>
        <v>120526.65</v>
      </c>
    </row>
    <row r="850" spans="1:7">
      <c r="A850" t="s">
        <v>90</v>
      </c>
      <c r="B850" t="s">
        <v>91</v>
      </c>
      <c r="C850" t="s">
        <v>77</v>
      </c>
      <c r="D850" s="7">
        <v>45748</v>
      </c>
      <c r="E850">
        <v>93</v>
      </c>
      <c r="F850">
        <v>919.1</v>
      </c>
      <c r="G850">
        <f>dane_sprzedazy_sku__3[[#This Row],[Ilość wydana]]*dane_sprzedazy_sku__3[[#This Row],[Wartość jednostkowa]]</f>
        <v>85476.3</v>
      </c>
    </row>
    <row r="851" spans="1:7">
      <c r="A851" t="s">
        <v>90</v>
      </c>
      <c r="B851" t="s">
        <v>91</v>
      </c>
      <c r="C851" t="s">
        <v>77</v>
      </c>
      <c r="D851" s="7">
        <v>45778</v>
      </c>
      <c r="E851">
        <v>91</v>
      </c>
      <c r="F851">
        <v>920</v>
      </c>
      <c r="G851">
        <f>dane_sprzedazy_sku__3[[#This Row],[Ilość wydana]]*dane_sprzedazy_sku__3[[#This Row],[Wartość jednostkowa]]</f>
        <v>83720</v>
      </c>
    </row>
    <row r="852" spans="1:7">
      <c r="A852" t="s">
        <v>90</v>
      </c>
      <c r="B852" t="s">
        <v>91</v>
      </c>
      <c r="C852" t="s">
        <v>77</v>
      </c>
      <c r="D852" s="7">
        <v>45809</v>
      </c>
      <c r="E852">
        <v>53</v>
      </c>
      <c r="F852">
        <v>927.33</v>
      </c>
      <c r="G852">
        <f>dane_sprzedazy_sku__3[[#This Row],[Ilość wydana]]*dane_sprzedazy_sku__3[[#This Row],[Wartość jednostkowa]]</f>
        <v>49148.490000000005</v>
      </c>
    </row>
    <row r="853" spans="1:7">
      <c r="A853" t="s">
        <v>90</v>
      </c>
      <c r="B853" t="s">
        <v>91</v>
      </c>
      <c r="C853" t="s">
        <v>77</v>
      </c>
      <c r="D853" s="7">
        <v>45839</v>
      </c>
      <c r="E853">
        <v>26</v>
      </c>
      <c r="F853">
        <v>941.54</v>
      </c>
      <c r="G853">
        <f>dane_sprzedazy_sku__3[[#This Row],[Ilość wydana]]*dane_sprzedazy_sku__3[[#This Row],[Wartość jednostkowa]]</f>
        <v>24480.04</v>
      </c>
    </row>
    <row r="854" spans="1:7">
      <c r="A854" t="s">
        <v>90</v>
      </c>
      <c r="B854" t="s">
        <v>91</v>
      </c>
      <c r="C854" t="s">
        <v>77</v>
      </c>
      <c r="D854" s="7">
        <v>45870</v>
      </c>
      <c r="E854">
        <v>11</v>
      </c>
      <c r="F854">
        <v>955.15</v>
      </c>
      <c r="G854">
        <f>dane_sprzedazy_sku__3[[#This Row],[Ilość wydana]]*dane_sprzedazy_sku__3[[#This Row],[Wartość jednostkowa]]</f>
        <v>10506.65</v>
      </c>
    </row>
    <row r="855" spans="1:7">
      <c r="A855" t="s">
        <v>90</v>
      </c>
      <c r="B855" t="s">
        <v>91</v>
      </c>
      <c r="C855" t="s">
        <v>77</v>
      </c>
      <c r="D855" s="7">
        <v>45901</v>
      </c>
      <c r="E855">
        <v>4</v>
      </c>
      <c r="F855">
        <v>908.64</v>
      </c>
      <c r="G855">
        <f>dane_sprzedazy_sku__3[[#This Row],[Ilość wydana]]*dane_sprzedazy_sku__3[[#This Row],[Wartość jednostkowa]]</f>
        <v>3634.56</v>
      </c>
    </row>
    <row r="856" spans="1:7">
      <c r="A856" t="s">
        <v>90</v>
      </c>
      <c r="B856" t="s">
        <v>91</v>
      </c>
      <c r="C856" t="s">
        <v>77</v>
      </c>
      <c r="D856" s="7">
        <v>45931</v>
      </c>
      <c r="E856">
        <v>8</v>
      </c>
      <c r="F856">
        <v>931.31</v>
      </c>
      <c r="G856">
        <f>dane_sprzedazy_sku__3[[#This Row],[Ilość wydana]]*dane_sprzedazy_sku__3[[#This Row],[Wartość jednostkowa]]</f>
        <v>7450.48</v>
      </c>
    </row>
    <row r="857" spans="1:7">
      <c r="A857" t="s">
        <v>90</v>
      </c>
      <c r="B857" t="s">
        <v>91</v>
      </c>
      <c r="C857" t="s">
        <v>77</v>
      </c>
      <c r="D857" s="7">
        <v>45962</v>
      </c>
      <c r="E857">
        <v>28</v>
      </c>
      <c r="F857">
        <v>923.93</v>
      </c>
      <c r="G857">
        <f>dane_sprzedazy_sku__3[[#This Row],[Ilość wydana]]*dane_sprzedazy_sku__3[[#This Row],[Wartość jednostkowa]]</f>
        <v>25870.039999999997</v>
      </c>
    </row>
    <row r="858" spans="1:7">
      <c r="A858" t="s">
        <v>90</v>
      </c>
      <c r="B858" t="s">
        <v>91</v>
      </c>
      <c r="C858" t="s">
        <v>77</v>
      </c>
      <c r="D858" s="7">
        <v>45992</v>
      </c>
      <c r="E858">
        <v>58</v>
      </c>
      <c r="F858">
        <v>936</v>
      </c>
      <c r="G858">
        <f>dane_sprzedazy_sku__3[[#This Row],[Ilość wydana]]*dane_sprzedazy_sku__3[[#This Row],[Wartość jednostkowa]]</f>
        <v>54288</v>
      </c>
    </row>
    <row r="859" spans="1:7">
      <c r="A859" t="s">
        <v>90</v>
      </c>
      <c r="B859" t="s">
        <v>91</v>
      </c>
      <c r="C859" t="s">
        <v>77</v>
      </c>
      <c r="D859" s="7">
        <v>46023</v>
      </c>
      <c r="E859">
        <v>63</v>
      </c>
      <c r="F859">
        <v>931.96</v>
      </c>
      <c r="G859">
        <f>dane_sprzedazy_sku__3[[#This Row],[Ilość wydana]]*dane_sprzedazy_sku__3[[#This Row],[Wartość jednostkowa]]</f>
        <v>58713.48</v>
      </c>
    </row>
    <row r="860" spans="1:7">
      <c r="A860" t="s">
        <v>90</v>
      </c>
      <c r="B860" t="s">
        <v>91</v>
      </c>
      <c r="C860" t="s">
        <v>77</v>
      </c>
      <c r="D860" s="7">
        <v>46054</v>
      </c>
      <c r="E860">
        <v>118</v>
      </c>
      <c r="F860">
        <v>900.58</v>
      </c>
      <c r="G860">
        <f>dane_sprzedazy_sku__3[[#This Row],[Ilość wydana]]*dane_sprzedazy_sku__3[[#This Row],[Wartość jednostkowa]]</f>
        <v>106268.44</v>
      </c>
    </row>
    <row r="861" spans="1:7">
      <c r="A861" t="s">
        <v>90</v>
      </c>
      <c r="B861" t="s">
        <v>91</v>
      </c>
      <c r="C861" t="s">
        <v>77</v>
      </c>
      <c r="D861" s="7">
        <v>46082</v>
      </c>
      <c r="E861">
        <v>116</v>
      </c>
      <c r="F861">
        <v>960.78</v>
      </c>
      <c r="G861">
        <f>dane_sprzedazy_sku__3[[#This Row],[Ilość wydana]]*dane_sprzedazy_sku__3[[#This Row],[Wartość jednostkowa]]</f>
        <v>111450.48</v>
      </c>
    </row>
    <row r="862" spans="1:7">
      <c r="A862" t="s">
        <v>90</v>
      </c>
      <c r="B862" t="s">
        <v>91</v>
      </c>
      <c r="C862" t="s">
        <v>77</v>
      </c>
      <c r="D862" s="7">
        <v>46113</v>
      </c>
      <c r="E862">
        <v>136</v>
      </c>
      <c r="F862">
        <v>889.69</v>
      </c>
      <c r="G862">
        <f>dane_sprzedazy_sku__3[[#This Row],[Ilość wydana]]*dane_sprzedazy_sku__3[[#This Row],[Wartość jednostkowa]]</f>
        <v>120997.84000000001</v>
      </c>
    </row>
    <row r="863" spans="1:7">
      <c r="A863" t="s">
        <v>90</v>
      </c>
      <c r="B863" t="s">
        <v>91</v>
      </c>
      <c r="C863" t="s">
        <v>77</v>
      </c>
      <c r="D863" s="7">
        <v>46143</v>
      </c>
      <c r="E863">
        <v>75</v>
      </c>
      <c r="F863">
        <v>896.03</v>
      </c>
      <c r="G863">
        <f>dane_sprzedazy_sku__3[[#This Row],[Ilość wydana]]*dane_sprzedazy_sku__3[[#This Row],[Wartość jednostkowa]]</f>
        <v>67202.25</v>
      </c>
    </row>
    <row r="864" spans="1:7">
      <c r="A864" t="s">
        <v>90</v>
      </c>
      <c r="B864" t="s">
        <v>91</v>
      </c>
      <c r="C864" t="s">
        <v>77</v>
      </c>
      <c r="D864" s="7">
        <v>46174</v>
      </c>
      <c r="E864">
        <v>44</v>
      </c>
      <c r="F864">
        <v>950.83</v>
      </c>
      <c r="G864">
        <f>dane_sprzedazy_sku__3[[#This Row],[Ilość wydana]]*dane_sprzedazy_sku__3[[#This Row],[Wartość jednostkowa]]</f>
        <v>41836.520000000004</v>
      </c>
    </row>
    <row r="865" spans="1:7">
      <c r="A865" t="s">
        <v>90</v>
      </c>
      <c r="B865" t="s">
        <v>91</v>
      </c>
      <c r="C865" t="s">
        <v>77</v>
      </c>
      <c r="D865" s="7">
        <v>46204</v>
      </c>
      <c r="E865">
        <v>31</v>
      </c>
      <c r="F865">
        <v>901.56</v>
      </c>
      <c r="G865">
        <f>dane_sprzedazy_sku__3[[#This Row],[Ilość wydana]]*dane_sprzedazy_sku__3[[#This Row],[Wartość jednostkowa]]</f>
        <v>27948.359999999997</v>
      </c>
    </row>
    <row r="866" spans="1:7">
      <c r="A866" t="s">
        <v>92</v>
      </c>
      <c r="B866" t="s">
        <v>93</v>
      </c>
      <c r="C866" t="s">
        <v>94</v>
      </c>
      <c r="D866" s="7">
        <v>45505</v>
      </c>
      <c r="E866">
        <v>2</v>
      </c>
      <c r="F866">
        <v>312.3</v>
      </c>
      <c r="G866">
        <f>dane_sprzedazy_sku__3[[#This Row],[Ilość wydana]]*dane_sprzedazy_sku__3[[#This Row],[Wartość jednostkowa]]</f>
        <v>624.6</v>
      </c>
    </row>
    <row r="867" spans="1:7">
      <c r="A867" t="s">
        <v>92</v>
      </c>
      <c r="B867" t="s">
        <v>93</v>
      </c>
      <c r="C867" t="s">
        <v>94</v>
      </c>
      <c r="D867" s="7">
        <v>45536</v>
      </c>
      <c r="E867">
        <v>2</v>
      </c>
      <c r="F867">
        <v>327.06</v>
      </c>
      <c r="G867">
        <f>dane_sprzedazy_sku__3[[#This Row],[Ilość wydana]]*dane_sprzedazy_sku__3[[#This Row],[Wartość jednostkowa]]</f>
        <v>654.12</v>
      </c>
    </row>
    <row r="868" spans="1:7">
      <c r="A868" t="s">
        <v>92</v>
      </c>
      <c r="B868" t="s">
        <v>93</v>
      </c>
      <c r="C868" t="s">
        <v>94</v>
      </c>
      <c r="D868" s="7">
        <v>45566</v>
      </c>
      <c r="E868">
        <v>2</v>
      </c>
      <c r="F868">
        <v>319.06</v>
      </c>
      <c r="G868">
        <f>dane_sprzedazy_sku__3[[#This Row],[Ilość wydana]]*dane_sprzedazy_sku__3[[#This Row],[Wartość jednostkowa]]</f>
        <v>638.12</v>
      </c>
    </row>
    <row r="869" spans="1:7">
      <c r="A869" t="s">
        <v>92</v>
      </c>
      <c r="B869" t="s">
        <v>93</v>
      </c>
      <c r="C869" t="s">
        <v>94</v>
      </c>
      <c r="D869" s="7">
        <v>45597</v>
      </c>
      <c r="E869">
        <v>1</v>
      </c>
      <c r="F869">
        <v>333.35</v>
      </c>
      <c r="G869">
        <f>dane_sprzedazy_sku__3[[#This Row],[Ilość wydana]]*dane_sprzedazy_sku__3[[#This Row],[Wartość jednostkowa]]</f>
        <v>333.35</v>
      </c>
    </row>
    <row r="870" spans="1:7">
      <c r="A870" t="s">
        <v>92</v>
      </c>
      <c r="B870" t="s">
        <v>93</v>
      </c>
      <c r="C870" t="s">
        <v>94</v>
      </c>
      <c r="D870" s="7">
        <v>45627</v>
      </c>
      <c r="E870">
        <v>1</v>
      </c>
      <c r="F870">
        <v>332.09</v>
      </c>
      <c r="G870">
        <f>dane_sprzedazy_sku__3[[#This Row],[Ilość wydana]]*dane_sprzedazy_sku__3[[#This Row],[Wartość jednostkowa]]</f>
        <v>332.09</v>
      </c>
    </row>
    <row r="871" spans="1:7">
      <c r="A871" t="s">
        <v>92</v>
      </c>
      <c r="B871" t="s">
        <v>93</v>
      </c>
      <c r="C871" t="s">
        <v>94</v>
      </c>
      <c r="D871" s="7">
        <v>45658</v>
      </c>
      <c r="E871">
        <v>1</v>
      </c>
      <c r="F871">
        <v>336.15</v>
      </c>
      <c r="G871">
        <f>dane_sprzedazy_sku__3[[#This Row],[Ilość wydana]]*dane_sprzedazy_sku__3[[#This Row],[Wartość jednostkowa]]</f>
        <v>336.15</v>
      </c>
    </row>
    <row r="872" spans="1:7">
      <c r="A872" t="s">
        <v>92</v>
      </c>
      <c r="B872" t="s">
        <v>93</v>
      </c>
      <c r="C872" t="s">
        <v>94</v>
      </c>
      <c r="D872" s="7">
        <v>45689</v>
      </c>
      <c r="E872">
        <v>1</v>
      </c>
      <c r="F872">
        <v>334.62</v>
      </c>
      <c r="G872">
        <f>dane_sprzedazy_sku__3[[#This Row],[Ilość wydana]]*dane_sprzedazy_sku__3[[#This Row],[Wartość jednostkowa]]</f>
        <v>334.62</v>
      </c>
    </row>
    <row r="873" spans="1:7">
      <c r="A873" t="s">
        <v>92</v>
      </c>
      <c r="B873" t="s">
        <v>93</v>
      </c>
      <c r="C873" t="s">
        <v>94</v>
      </c>
      <c r="D873" s="7">
        <v>45717</v>
      </c>
      <c r="E873">
        <v>2</v>
      </c>
      <c r="F873">
        <v>337.92</v>
      </c>
      <c r="G873">
        <f>dane_sprzedazy_sku__3[[#This Row],[Ilość wydana]]*dane_sprzedazy_sku__3[[#This Row],[Wartość jednostkowa]]</f>
        <v>675.84</v>
      </c>
    </row>
    <row r="874" spans="1:7">
      <c r="A874" t="s">
        <v>92</v>
      </c>
      <c r="B874" t="s">
        <v>93</v>
      </c>
      <c r="C874" t="s">
        <v>94</v>
      </c>
      <c r="D874" s="7">
        <v>45748</v>
      </c>
      <c r="E874">
        <v>2</v>
      </c>
      <c r="F874">
        <v>307.68</v>
      </c>
      <c r="G874">
        <f>dane_sprzedazy_sku__3[[#This Row],[Ilość wydana]]*dane_sprzedazy_sku__3[[#This Row],[Wartość jednostkowa]]</f>
        <v>615.36</v>
      </c>
    </row>
    <row r="875" spans="1:7">
      <c r="A875" t="s">
        <v>92</v>
      </c>
      <c r="B875" t="s">
        <v>93</v>
      </c>
      <c r="C875" t="s">
        <v>94</v>
      </c>
      <c r="D875" s="7">
        <v>45778</v>
      </c>
      <c r="E875">
        <v>2</v>
      </c>
      <c r="F875">
        <v>308.58</v>
      </c>
      <c r="G875">
        <f>dane_sprzedazy_sku__3[[#This Row],[Ilość wydana]]*dane_sprzedazy_sku__3[[#This Row],[Wartość jednostkowa]]</f>
        <v>617.16</v>
      </c>
    </row>
    <row r="876" spans="1:7">
      <c r="A876" t="s">
        <v>92</v>
      </c>
      <c r="B876" t="s">
        <v>93</v>
      </c>
      <c r="C876" t="s">
        <v>94</v>
      </c>
      <c r="D876" s="7">
        <v>45809</v>
      </c>
      <c r="E876">
        <v>2</v>
      </c>
      <c r="F876">
        <v>333.73</v>
      </c>
      <c r="G876">
        <f>dane_sprzedazy_sku__3[[#This Row],[Ilość wydana]]*dane_sprzedazy_sku__3[[#This Row],[Wartość jednostkowa]]</f>
        <v>667.46</v>
      </c>
    </row>
    <row r="877" spans="1:7">
      <c r="A877" t="s">
        <v>92</v>
      </c>
      <c r="B877" t="s">
        <v>93</v>
      </c>
      <c r="C877" t="s">
        <v>94</v>
      </c>
      <c r="D877" s="7">
        <v>45839</v>
      </c>
      <c r="E877">
        <v>2</v>
      </c>
      <c r="F877">
        <v>324.66000000000003</v>
      </c>
      <c r="G877">
        <f>dane_sprzedazy_sku__3[[#This Row],[Ilość wydana]]*dane_sprzedazy_sku__3[[#This Row],[Wartość jednostkowa]]</f>
        <v>649.32000000000005</v>
      </c>
    </row>
    <row r="878" spans="1:7">
      <c r="A878" t="s">
        <v>92</v>
      </c>
      <c r="B878" t="s">
        <v>93</v>
      </c>
      <c r="C878" t="s">
        <v>94</v>
      </c>
      <c r="D878" s="7">
        <v>45870</v>
      </c>
      <c r="E878">
        <v>2</v>
      </c>
      <c r="F878">
        <v>329.26</v>
      </c>
      <c r="G878">
        <f>dane_sprzedazy_sku__3[[#This Row],[Ilość wydana]]*dane_sprzedazy_sku__3[[#This Row],[Wartość jednostkowa]]</f>
        <v>658.52</v>
      </c>
    </row>
    <row r="879" spans="1:7">
      <c r="A879" t="s">
        <v>92</v>
      </c>
      <c r="B879" t="s">
        <v>93</v>
      </c>
      <c r="C879" t="s">
        <v>94</v>
      </c>
      <c r="D879" s="7">
        <v>45901</v>
      </c>
      <c r="E879">
        <v>1</v>
      </c>
      <c r="F879">
        <v>331.87</v>
      </c>
      <c r="G879">
        <f>dane_sprzedazy_sku__3[[#This Row],[Ilość wydana]]*dane_sprzedazy_sku__3[[#This Row],[Wartość jednostkowa]]</f>
        <v>331.87</v>
      </c>
    </row>
    <row r="880" spans="1:7">
      <c r="A880" t="s">
        <v>92</v>
      </c>
      <c r="B880" t="s">
        <v>93</v>
      </c>
      <c r="C880" t="s">
        <v>94</v>
      </c>
      <c r="D880" s="7">
        <v>45931</v>
      </c>
      <c r="E880">
        <v>2</v>
      </c>
      <c r="F880">
        <v>312.70999999999998</v>
      </c>
      <c r="G880">
        <f>dane_sprzedazy_sku__3[[#This Row],[Ilość wydana]]*dane_sprzedazy_sku__3[[#This Row],[Wartość jednostkowa]]</f>
        <v>625.41999999999996</v>
      </c>
    </row>
    <row r="881" spans="1:7">
      <c r="A881" t="s">
        <v>92</v>
      </c>
      <c r="B881" t="s">
        <v>93</v>
      </c>
      <c r="C881" t="s">
        <v>94</v>
      </c>
      <c r="D881" s="7">
        <v>45962</v>
      </c>
      <c r="E881">
        <v>2</v>
      </c>
      <c r="F881">
        <v>326.95999999999998</v>
      </c>
      <c r="G881">
        <f>dane_sprzedazy_sku__3[[#This Row],[Ilość wydana]]*dane_sprzedazy_sku__3[[#This Row],[Wartość jednostkowa]]</f>
        <v>653.91999999999996</v>
      </c>
    </row>
    <row r="882" spans="1:7">
      <c r="A882" t="s">
        <v>92</v>
      </c>
      <c r="B882" t="s">
        <v>93</v>
      </c>
      <c r="C882" t="s">
        <v>94</v>
      </c>
      <c r="D882" s="7">
        <v>45992</v>
      </c>
      <c r="E882">
        <v>2</v>
      </c>
      <c r="F882">
        <v>315.32</v>
      </c>
      <c r="G882">
        <f>dane_sprzedazy_sku__3[[#This Row],[Ilość wydana]]*dane_sprzedazy_sku__3[[#This Row],[Wartość jednostkowa]]</f>
        <v>630.64</v>
      </c>
    </row>
    <row r="883" spans="1:7">
      <c r="A883" t="s">
        <v>92</v>
      </c>
      <c r="B883" t="s">
        <v>93</v>
      </c>
      <c r="C883" t="s">
        <v>94</v>
      </c>
      <c r="D883" s="7">
        <v>46023</v>
      </c>
      <c r="E883">
        <v>2</v>
      </c>
      <c r="F883">
        <v>333.58</v>
      </c>
      <c r="G883">
        <f>dane_sprzedazy_sku__3[[#This Row],[Ilość wydana]]*dane_sprzedazy_sku__3[[#This Row],[Wartość jednostkowa]]</f>
        <v>667.16</v>
      </c>
    </row>
    <row r="884" spans="1:7">
      <c r="A884" t="s">
        <v>92</v>
      </c>
      <c r="B884" t="s">
        <v>93</v>
      </c>
      <c r="C884" t="s">
        <v>94</v>
      </c>
      <c r="D884" s="7">
        <v>46054</v>
      </c>
      <c r="E884">
        <v>2</v>
      </c>
      <c r="F884">
        <v>331.49</v>
      </c>
      <c r="G884">
        <f>dane_sprzedazy_sku__3[[#This Row],[Ilość wydana]]*dane_sprzedazy_sku__3[[#This Row],[Wartość jednostkowa]]</f>
        <v>662.98</v>
      </c>
    </row>
    <row r="885" spans="1:7">
      <c r="A885" t="s">
        <v>92</v>
      </c>
      <c r="B885" t="s">
        <v>93</v>
      </c>
      <c r="C885" t="s">
        <v>94</v>
      </c>
      <c r="D885" s="7">
        <v>46082</v>
      </c>
      <c r="E885">
        <v>2</v>
      </c>
      <c r="F885">
        <v>324.82</v>
      </c>
      <c r="G885">
        <f>dane_sprzedazy_sku__3[[#This Row],[Ilość wydana]]*dane_sprzedazy_sku__3[[#This Row],[Wartość jednostkowa]]</f>
        <v>649.64</v>
      </c>
    </row>
    <row r="886" spans="1:7">
      <c r="A886" t="s">
        <v>92</v>
      </c>
      <c r="B886" t="s">
        <v>93</v>
      </c>
      <c r="C886" t="s">
        <v>94</v>
      </c>
      <c r="D886" s="7">
        <v>46113</v>
      </c>
      <c r="E886">
        <v>2</v>
      </c>
      <c r="F886">
        <v>334.72</v>
      </c>
      <c r="G886">
        <f>dane_sprzedazy_sku__3[[#This Row],[Ilość wydana]]*dane_sprzedazy_sku__3[[#This Row],[Wartość jednostkowa]]</f>
        <v>669.44</v>
      </c>
    </row>
    <row r="887" spans="1:7">
      <c r="A887" t="s">
        <v>92</v>
      </c>
      <c r="B887" t="s">
        <v>93</v>
      </c>
      <c r="C887" t="s">
        <v>94</v>
      </c>
      <c r="D887" s="7">
        <v>46143</v>
      </c>
      <c r="E887">
        <v>2</v>
      </c>
      <c r="F887">
        <v>310.33999999999997</v>
      </c>
      <c r="G887">
        <f>dane_sprzedazy_sku__3[[#This Row],[Ilość wydana]]*dane_sprzedazy_sku__3[[#This Row],[Wartość jednostkowa]]</f>
        <v>620.67999999999995</v>
      </c>
    </row>
    <row r="888" spans="1:7">
      <c r="A888" t="s">
        <v>92</v>
      </c>
      <c r="B888" t="s">
        <v>93</v>
      </c>
      <c r="C888" t="s">
        <v>94</v>
      </c>
      <c r="D888" s="7">
        <v>46174</v>
      </c>
      <c r="E888">
        <v>2</v>
      </c>
      <c r="F888">
        <v>311.3</v>
      </c>
      <c r="G888">
        <f>dane_sprzedazy_sku__3[[#This Row],[Ilość wydana]]*dane_sprzedazy_sku__3[[#This Row],[Wartość jednostkowa]]</f>
        <v>622.6</v>
      </c>
    </row>
    <row r="889" spans="1:7">
      <c r="A889" t="s">
        <v>92</v>
      </c>
      <c r="B889" t="s">
        <v>93</v>
      </c>
      <c r="C889" t="s">
        <v>94</v>
      </c>
      <c r="D889" s="7">
        <v>46204</v>
      </c>
      <c r="E889">
        <v>2</v>
      </c>
      <c r="F889">
        <v>310.41000000000003</v>
      </c>
      <c r="G889">
        <f>dane_sprzedazy_sku__3[[#This Row],[Ilość wydana]]*dane_sprzedazy_sku__3[[#This Row],[Wartość jednostkowa]]</f>
        <v>620.82000000000005</v>
      </c>
    </row>
    <row r="890" spans="1:7">
      <c r="A890" t="s">
        <v>95</v>
      </c>
      <c r="B890" t="s">
        <v>96</v>
      </c>
      <c r="C890" t="s">
        <v>8</v>
      </c>
      <c r="D890" s="7">
        <v>45505</v>
      </c>
      <c r="E890">
        <v>0</v>
      </c>
      <c r="F890">
        <v>37.58</v>
      </c>
      <c r="G890">
        <f>dane_sprzedazy_sku__3[[#This Row],[Ilość wydana]]*dane_sprzedazy_sku__3[[#This Row],[Wartość jednostkowa]]</f>
        <v>0</v>
      </c>
    </row>
    <row r="891" spans="1:7">
      <c r="A891" t="s">
        <v>95</v>
      </c>
      <c r="B891" t="s">
        <v>96</v>
      </c>
      <c r="C891" t="s">
        <v>8</v>
      </c>
      <c r="D891" s="7">
        <v>45536</v>
      </c>
      <c r="E891">
        <v>5</v>
      </c>
      <c r="F891">
        <v>37.590000000000003</v>
      </c>
      <c r="G891">
        <f>dane_sprzedazy_sku__3[[#This Row],[Ilość wydana]]*dane_sprzedazy_sku__3[[#This Row],[Wartość jednostkowa]]</f>
        <v>187.95000000000002</v>
      </c>
    </row>
    <row r="892" spans="1:7">
      <c r="A892" t="s">
        <v>95</v>
      </c>
      <c r="B892" t="s">
        <v>96</v>
      </c>
      <c r="C892" t="s">
        <v>8</v>
      </c>
      <c r="D892" s="7">
        <v>45566</v>
      </c>
      <c r="E892">
        <v>0</v>
      </c>
      <c r="F892">
        <v>40.03</v>
      </c>
      <c r="G892">
        <f>dane_sprzedazy_sku__3[[#This Row],[Ilość wydana]]*dane_sprzedazy_sku__3[[#This Row],[Wartość jednostkowa]]</f>
        <v>0</v>
      </c>
    </row>
    <row r="893" spans="1:7">
      <c r="A893" t="s">
        <v>95</v>
      </c>
      <c r="B893" t="s">
        <v>96</v>
      </c>
      <c r="C893" t="s">
        <v>8</v>
      </c>
      <c r="D893" s="7">
        <v>45597</v>
      </c>
      <c r="E893">
        <v>3</v>
      </c>
      <c r="F893">
        <v>37.17</v>
      </c>
      <c r="G893">
        <f>dane_sprzedazy_sku__3[[#This Row],[Ilość wydana]]*dane_sprzedazy_sku__3[[#This Row],[Wartość jednostkowa]]</f>
        <v>111.51</v>
      </c>
    </row>
    <row r="894" spans="1:7">
      <c r="A894" t="s">
        <v>95</v>
      </c>
      <c r="B894" t="s">
        <v>96</v>
      </c>
      <c r="C894" t="s">
        <v>8</v>
      </c>
      <c r="D894" s="7">
        <v>45627</v>
      </c>
      <c r="E894">
        <v>1</v>
      </c>
      <c r="F894">
        <v>39.61</v>
      </c>
      <c r="G894">
        <f>dane_sprzedazy_sku__3[[#This Row],[Ilość wydana]]*dane_sprzedazy_sku__3[[#This Row],[Wartość jednostkowa]]</f>
        <v>39.61</v>
      </c>
    </row>
    <row r="895" spans="1:7">
      <c r="A895" t="s">
        <v>95</v>
      </c>
      <c r="B895" t="s">
        <v>96</v>
      </c>
      <c r="C895" t="s">
        <v>8</v>
      </c>
      <c r="D895" s="7">
        <v>45658</v>
      </c>
      <c r="E895">
        <v>0</v>
      </c>
      <c r="F895">
        <v>38.630000000000003</v>
      </c>
      <c r="G895">
        <f>dane_sprzedazy_sku__3[[#This Row],[Ilość wydana]]*dane_sprzedazy_sku__3[[#This Row],[Wartość jednostkowa]]</f>
        <v>0</v>
      </c>
    </row>
    <row r="896" spans="1:7">
      <c r="A896" t="s">
        <v>95</v>
      </c>
      <c r="B896" t="s">
        <v>96</v>
      </c>
      <c r="C896" t="s">
        <v>8</v>
      </c>
      <c r="D896" s="7">
        <v>45689</v>
      </c>
      <c r="E896">
        <v>6</v>
      </c>
      <c r="F896">
        <v>38.200000000000003</v>
      </c>
      <c r="G896">
        <f>dane_sprzedazy_sku__3[[#This Row],[Ilość wydana]]*dane_sprzedazy_sku__3[[#This Row],[Wartość jednostkowa]]</f>
        <v>229.20000000000002</v>
      </c>
    </row>
    <row r="897" spans="1:7">
      <c r="A897" t="s">
        <v>95</v>
      </c>
      <c r="B897" t="s">
        <v>96</v>
      </c>
      <c r="C897" t="s">
        <v>8</v>
      </c>
      <c r="D897" s="7">
        <v>45717</v>
      </c>
      <c r="E897">
        <v>4</v>
      </c>
      <c r="F897">
        <v>38.58</v>
      </c>
      <c r="G897">
        <f>dane_sprzedazy_sku__3[[#This Row],[Ilość wydana]]*dane_sprzedazy_sku__3[[#This Row],[Wartość jednostkowa]]</f>
        <v>154.32</v>
      </c>
    </row>
    <row r="898" spans="1:7">
      <c r="A898" t="s">
        <v>95</v>
      </c>
      <c r="B898" t="s">
        <v>96</v>
      </c>
      <c r="C898" t="s">
        <v>8</v>
      </c>
      <c r="D898" s="7">
        <v>45748</v>
      </c>
      <c r="E898">
        <v>1</v>
      </c>
      <c r="F898">
        <v>39.89</v>
      </c>
      <c r="G898">
        <f>dane_sprzedazy_sku__3[[#This Row],[Ilość wydana]]*dane_sprzedazy_sku__3[[#This Row],[Wartość jednostkowa]]</f>
        <v>39.89</v>
      </c>
    </row>
    <row r="899" spans="1:7">
      <c r="A899" t="s">
        <v>95</v>
      </c>
      <c r="B899" t="s">
        <v>96</v>
      </c>
      <c r="C899" t="s">
        <v>8</v>
      </c>
      <c r="D899" s="7">
        <v>45778</v>
      </c>
      <c r="E899">
        <v>0</v>
      </c>
      <c r="F899">
        <v>37.97</v>
      </c>
      <c r="G899">
        <f>dane_sprzedazy_sku__3[[#This Row],[Ilość wydana]]*dane_sprzedazy_sku__3[[#This Row],[Wartość jednostkowa]]</f>
        <v>0</v>
      </c>
    </row>
    <row r="900" spans="1:7">
      <c r="A900" t="s">
        <v>95</v>
      </c>
      <c r="B900" t="s">
        <v>96</v>
      </c>
      <c r="C900" t="s">
        <v>8</v>
      </c>
      <c r="D900" s="7">
        <v>45809</v>
      </c>
      <c r="E900">
        <v>0</v>
      </c>
      <c r="F900">
        <v>39.74</v>
      </c>
      <c r="G900">
        <f>dane_sprzedazy_sku__3[[#This Row],[Ilość wydana]]*dane_sprzedazy_sku__3[[#This Row],[Wartość jednostkowa]]</f>
        <v>0</v>
      </c>
    </row>
    <row r="901" spans="1:7">
      <c r="A901" t="s">
        <v>95</v>
      </c>
      <c r="B901" t="s">
        <v>96</v>
      </c>
      <c r="C901" t="s">
        <v>8</v>
      </c>
      <c r="D901" s="7">
        <v>45839</v>
      </c>
      <c r="E901">
        <v>3</v>
      </c>
      <c r="F901">
        <v>37.97</v>
      </c>
      <c r="G901">
        <f>dane_sprzedazy_sku__3[[#This Row],[Ilość wydana]]*dane_sprzedazy_sku__3[[#This Row],[Wartość jednostkowa]]</f>
        <v>113.91</v>
      </c>
    </row>
    <row r="902" spans="1:7">
      <c r="A902" t="s">
        <v>95</v>
      </c>
      <c r="B902" t="s">
        <v>96</v>
      </c>
      <c r="C902" t="s">
        <v>8</v>
      </c>
      <c r="D902" s="7">
        <v>45870</v>
      </c>
      <c r="E902">
        <v>3</v>
      </c>
      <c r="F902">
        <v>37.86</v>
      </c>
      <c r="G902">
        <f>dane_sprzedazy_sku__3[[#This Row],[Ilość wydana]]*dane_sprzedazy_sku__3[[#This Row],[Wartość jednostkowa]]</f>
        <v>113.58</v>
      </c>
    </row>
    <row r="903" spans="1:7">
      <c r="A903" t="s">
        <v>95</v>
      </c>
      <c r="B903" t="s">
        <v>96</v>
      </c>
      <c r="C903" t="s">
        <v>8</v>
      </c>
      <c r="D903" s="7">
        <v>45901</v>
      </c>
      <c r="E903">
        <v>0</v>
      </c>
      <c r="F903">
        <v>38.46</v>
      </c>
      <c r="G903">
        <f>dane_sprzedazy_sku__3[[#This Row],[Ilość wydana]]*dane_sprzedazy_sku__3[[#This Row],[Wartość jednostkowa]]</f>
        <v>0</v>
      </c>
    </row>
    <row r="904" spans="1:7">
      <c r="A904" t="s">
        <v>95</v>
      </c>
      <c r="B904" t="s">
        <v>96</v>
      </c>
      <c r="C904" t="s">
        <v>8</v>
      </c>
      <c r="D904" s="7">
        <v>45931</v>
      </c>
      <c r="E904">
        <v>4</v>
      </c>
      <c r="F904">
        <v>38.06</v>
      </c>
      <c r="G904">
        <f>dane_sprzedazy_sku__3[[#This Row],[Ilość wydana]]*dane_sprzedazy_sku__3[[#This Row],[Wartość jednostkowa]]</f>
        <v>152.24</v>
      </c>
    </row>
    <row r="905" spans="1:7">
      <c r="A905" t="s">
        <v>95</v>
      </c>
      <c r="B905" t="s">
        <v>96</v>
      </c>
      <c r="C905" t="s">
        <v>8</v>
      </c>
      <c r="D905" s="7">
        <v>45962</v>
      </c>
      <c r="E905">
        <v>0</v>
      </c>
      <c r="F905">
        <v>40.409999999999997</v>
      </c>
      <c r="G905">
        <f>dane_sprzedazy_sku__3[[#This Row],[Ilość wydana]]*dane_sprzedazy_sku__3[[#This Row],[Wartość jednostkowa]]</f>
        <v>0</v>
      </c>
    </row>
    <row r="906" spans="1:7">
      <c r="A906" t="s">
        <v>95</v>
      </c>
      <c r="B906" t="s">
        <v>96</v>
      </c>
      <c r="C906" t="s">
        <v>8</v>
      </c>
      <c r="D906" s="7">
        <v>45992</v>
      </c>
      <c r="E906">
        <v>0</v>
      </c>
      <c r="F906">
        <v>38.450000000000003</v>
      </c>
      <c r="G906">
        <f>dane_sprzedazy_sku__3[[#This Row],[Ilość wydana]]*dane_sprzedazy_sku__3[[#This Row],[Wartość jednostkowa]]</f>
        <v>0</v>
      </c>
    </row>
    <row r="907" spans="1:7">
      <c r="A907" t="s">
        <v>95</v>
      </c>
      <c r="B907" t="s">
        <v>96</v>
      </c>
      <c r="C907" t="s">
        <v>8</v>
      </c>
      <c r="D907" s="7">
        <v>46023</v>
      </c>
      <c r="E907">
        <v>2</v>
      </c>
      <c r="F907">
        <v>37.47</v>
      </c>
      <c r="G907">
        <f>dane_sprzedazy_sku__3[[#This Row],[Ilość wydana]]*dane_sprzedazy_sku__3[[#This Row],[Wartość jednostkowa]]</f>
        <v>74.94</v>
      </c>
    </row>
    <row r="908" spans="1:7">
      <c r="A908" t="s">
        <v>95</v>
      </c>
      <c r="B908" t="s">
        <v>96</v>
      </c>
      <c r="C908" t="s">
        <v>8</v>
      </c>
      <c r="D908" s="7">
        <v>46054</v>
      </c>
      <c r="E908">
        <v>8</v>
      </c>
      <c r="F908">
        <v>38.86</v>
      </c>
      <c r="G908">
        <f>dane_sprzedazy_sku__3[[#This Row],[Ilość wydana]]*dane_sprzedazy_sku__3[[#This Row],[Wartość jednostkowa]]</f>
        <v>310.88</v>
      </c>
    </row>
    <row r="909" spans="1:7">
      <c r="A909" t="s">
        <v>95</v>
      </c>
      <c r="B909" t="s">
        <v>96</v>
      </c>
      <c r="C909" t="s">
        <v>8</v>
      </c>
      <c r="D909" s="7">
        <v>46082</v>
      </c>
      <c r="E909">
        <v>0</v>
      </c>
      <c r="F909">
        <v>39.54</v>
      </c>
      <c r="G909">
        <f>dane_sprzedazy_sku__3[[#This Row],[Ilość wydana]]*dane_sprzedazy_sku__3[[#This Row],[Wartość jednostkowa]]</f>
        <v>0</v>
      </c>
    </row>
    <row r="910" spans="1:7">
      <c r="A910" t="s">
        <v>95</v>
      </c>
      <c r="B910" t="s">
        <v>96</v>
      </c>
      <c r="C910" t="s">
        <v>8</v>
      </c>
      <c r="D910" s="7">
        <v>46113</v>
      </c>
      <c r="E910">
        <v>6</v>
      </c>
      <c r="F910">
        <v>39.47</v>
      </c>
      <c r="G910">
        <f>dane_sprzedazy_sku__3[[#This Row],[Ilość wydana]]*dane_sprzedazy_sku__3[[#This Row],[Wartość jednostkowa]]</f>
        <v>236.82</v>
      </c>
    </row>
    <row r="911" spans="1:7">
      <c r="A911" t="s">
        <v>95</v>
      </c>
      <c r="B911" t="s">
        <v>96</v>
      </c>
      <c r="C911" t="s">
        <v>8</v>
      </c>
      <c r="D911" s="7">
        <v>46143</v>
      </c>
      <c r="E911">
        <v>4</v>
      </c>
      <c r="F911">
        <v>40.18</v>
      </c>
      <c r="G911">
        <f>dane_sprzedazy_sku__3[[#This Row],[Ilość wydana]]*dane_sprzedazy_sku__3[[#This Row],[Wartość jednostkowa]]</f>
        <v>160.72</v>
      </c>
    </row>
    <row r="912" spans="1:7">
      <c r="A912" t="s">
        <v>95</v>
      </c>
      <c r="B912" t="s">
        <v>96</v>
      </c>
      <c r="C912" t="s">
        <v>8</v>
      </c>
      <c r="D912" s="7">
        <v>46174</v>
      </c>
      <c r="E912">
        <v>4</v>
      </c>
      <c r="F912">
        <v>37</v>
      </c>
      <c r="G912">
        <f>dane_sprzedazy_sku__3[[#This Row],[Ilość wydana]]*dane_sprzedazy_sku__3[[#This Row],[Wartość jednostkowa]]</f>
        <v>148</v>
      </c>
    </row>
    <row r="913" spans="1:7">
      <c r="A913" t="s">
        <v>95</v>
      </c>
      <c r="B913" t="s">
        <v>96</v>
      </c>
      <c r="C913" t="s">
        <v>8</v>
      </c>
      <c r="D913" s="7">
        <v>46204</v>
      </c>
      <c r="E913">
        <v>0</v>
      </c>
      <c r="F913">
        <v>40.32</v>
      </c>
      <c r="G913">
        <f>dane_sprzedazy_sku__3[[#This Row],[Ilość wydana]]*dane_sprzedazy_sku__3[[#This Row],[Wartość jednostkowa]]</f>
        <v>0</v>
      </c>
    </row>
    <row r="914" spans="1:7">
      <c r="A914" t="s">
        <v>97</v>
      </c>
      <c r="B914" t="s">
        <v>98</v>
      </c>
      <c r="C914" t="s">
        <v>24</v>
      </c>
      <c r="D914" s="7">
        <v>45505</v>
      </c>
      <c r="E914">
        <v>3</v>
      </c>
      <c r="F914">
        <v>114.23</v>
      </c>
      <c r="G914">
        <f>dane_sprzedazy_sku__3[[#This Row],[Ilość wydana]]*dane_sprzedazy_sku__3[[#This Row],[Wartość jednostkowa]]</f>
        <v>342.69</v>
      </c>
    </row>
    <row r="915" spans="1:7">
      <c r="A915" t="s">
        <v>97</v>
      </c>
      <c r="B915" t="s">
        <v>98</v>
      </c>
      <c r="C915" t="s">
        <v>24</v>
      </c>
      <c r="D915" s="7">
        <v>45536</v>
      </c>
      <c r="E915">
        <v>3</v>
      </c>
      <c r="F915">
        <v>116.02</v>
      </c>
      <c r="G915">
        <f>dane_sprzedazy_sku__3[[#This Row],[Ilość wydana]]*dane_sprzedazy_sku__3[[#This Row],[Wartość jednostkowa]]</f>
        <v>348.06</v>
      </c>
    </row>
    <row r="916" spans="1:7">
      <c r="A916" t="s">
        <v>97</v>
      </c>
      <c r="B916" t="s">
        <v>98</v>
      </c>
      <c r="C916" t="s">
        <v>24</v>
      </c>
      <c r="D916" s="7">
        <v>45566</v>
      </c>
      <c r="E916">
        <v>3</v>
      </c>
      <c r="F916">
        <v>109.33</v>
      </c>
      <c r="G916">
        <f>dane_sprzedazy_sku__3[[#This Row],[Ilość wydana]]*dane_sprzedazy_sku__3[[#This Row],[Wartość jednostkowa]]</f>
        <v>327.99</v>
      </c>
    </row>
    <row r="917" spans="1:7">
      <c r="A917" t="s">
        <v>97</v>
      </c>
      <c r="B917" t="s">
        <v>98</v>
      </c>
      <c r="C917" t="s">
        <v>24</v>
      </c>
      <c r="D917" s="7">
        <v>45597</v>
      </c>
      <c r="E917">
        <v>3</v>
      </c>
      <c r="F917">
        <v>119.4</v>
      </c>
      <c r="G917">
        <f>dane_sprzedazy_sku__3[[#This Row],[Ilość wydana]]*dane_sprzedazy_sku__3[[#This Row],[Wartość jednostkowa]]</f>
        <v>358.20000000000005</v>
      </c>
    </row>
    <row r="918" spans="1:7">
      <c r="A918" t="s">
        <v>97</v>
      </c>
      <c r="B918" t="s">
        <v>98</v>
      </c>
      <c r="C918" t="s">
        <v>24</v>
      </c>
      <c r="D918" s="7">
        <v>45627</v>
      </c>
      <c r="E918">
        <v>3</v>
      </c>
      <c r="F918">
        <v>111.45</v>
      </c>
      <c r="G918">
        <f>dane_sprzedazy_sku__3[[#This Row],[Ilość wydana]]*dane_sprzedazy_sku__3[[#This Row],[Wartość jednostkowa]]</f>
        <v>334.35</v>
      </c>
    </row>
    <row r="919" spans="1:7">
      <c r="A919" t="s">
        <v>97</v>
      </c>
      <c r="B919" t="s">
        <v>98</v>
      </c>
      <c r="C919" t="s">
        <v>24</v>
      </c>
      <c r="D919" s="7">
        <v>45658</v>
      </c>
      <c r="E919">
        <v>3</v>
      </c>
      <c r="F919">
        <v>111.27</v>
      </c>
      <c r="G919">
        <f>dane_sprzedazy_sku__3[[#This Row],[Ilość wydana]]*dane_sprzedazy_sku__3[[#This Row],[Wartość jednostkowa]]</f>
        <v>333.81</v>
      </c>
    </row>
    <row r="920" spans="1:7">
      <c r="A920" t="s">
        <v>97</v>
      </c>
      <c r="B920" t="s">
        <v>98</v>
      </c>
      <c r="C920" t="s">
        <v>24</v>
      </c>
      <c r="D920" s="7">
        <v>45689</v>
      </c>
      <c r="E920">
        <v>3</v>
      </c>
      <c r="F920">
        <v>108.92</v>
      </c>
      <c r="G920">
        <f>dane_sprzedazy_sku__3[[#This Row],[Ilość wydana]]*dane_sprzedazy_sku__3[[#This Row],[Wartość jednostkowa]]</f>
        <v>326.76</v>
      </c>
    </row>
    <row r="921" spans="1:7">
      <c r="A921" t="s">
        <v>97</v>
      </c>
      <c r="B921" t="s">
        <v>98</v>
      </c>
      <c r="C921" t="s">
        <v>24</v>
      </c>
      <c r="D921" s="7">
        <v>45717</v>
      </c>
      <c r="E921">
        <v>2</v>
      </c>
      <c r="F921">
        <v>109.2</v>
      </c>
      <c r="G921">
        <f>dane_sprzedazy_sku__3[[#This Row],[Ilość wydana]]*dane_sprzedazy_sku__3[[#This Row],[Wartość jednostkowa]]</f>
        <v>218.4</v>
      </c>
    </row>
    <row r="922" spans="1:7">
      <c r="A922" t="s">
        <v>97</v>
      </c>
      <c r="B922" t="s">
        <v>98</v>
      </c>
      <c r="C922" t="s">
        <v>24</v>
      </c>
      <c r="D922" s="7">
        <v>45748</v>
      </c>
      <c r="E922">
        <v>3</v>
      </c>
      <c r="F922">
        <v>117.15</v>
      </c>
      <c r="G922">
        <f>dane_sprzedazy_sku__3[[#This Row],[Ilość wydana]]*dane_sprzedazy_sku__3[[#This Row],[Wartość jednostkowa]]</f>
        <v>351.45000000000005</v>
      </c>
    </row>
    <row r="923" spans="1:7">
      <c r="A923" t="s">
        <v>97</v>
      </c>
      <c r="B923" t="s">
        <v>98</v>
      </c>
      <c r="C923" t="s">
        <v>24</v>
      </c>
      <c r="D923" s="7">
        <v>45778</v>
      </c>
      <c r="E923">
        <v>3</v>
      </c>
      <c r="F923">
        <v>112.15</v>
      </c>
      <c r="G923">
        <f>dane_sprzedazy_sku__3[[#This Row],[Ilość wydana]]*dane_sprzedazy_sku__3[[#This Row],[Wartość jednostkowa]]</f>
        <v>336.45000000000005</v>
      </c>
    </row>
    <row r="924" spans="1:7">
      <c r="A924" t="s">
        <v>97</v>
      </c>
      <c r="B924" t="s">
        <v>98</v>
      </c>
      <c r="C924" t="s">
        <v>24</v>
      </c>
      <c r="D924" s="7">
        <v>45809</v>
      </c>
      <c r="E924">
        <v>3</v>
      </c>
      <c r="F924">
        <v>113.58</v>
      </c>
      <c r="G924">
        <f>dane_sprzedazy_sku__3[[#This Row],[Ilość wydana]]*dane_sprzedazy_sku__3[[#This Row],[Wartość jednostkowa]]</f>
        <v>340.74</v>
      </c>
    </row>
    <row r="925" spans="1:7">
      <c r="A925" t="s">
        <v>97</v>
      </c>
      <c r="B925" t="s">
        <v>98</v>
      </c>
      <c r="C925" t="s">
        <v>24</v>
      </c>
      <c r="D925" s="7">
        <v>45839</v>
      </c>
      <c r="E925">
        <v>3</v>
      </c>
      <c r="F925">
        <v>118.79</v>
      </c>
      <c r="G925">
        <f>dane_sprzedazy_sku__3[[#This Row],[Ilość wydana]]*dane_sprzedazy_sku__3[[#This Row],[Wartość jednostkowa]]</f>
        <v>356.37</v>
      </c>
    </row>
    <row r="926" spans="1:7">
      <c r="A926" t="s">
        <v>97</v>
      </c>
      <c r="B926" t="s">
        <v>98</v>
      </c>
      <c r="C926" t="s">
        <v>24</v>
      </c>
      <c r="D926" s="7">
        <v>45870</v>
      </c>
      <c r="E926">
        <v>4</v>
      </c>
      <c r="F926">
        <v>108.75</v>
      </c>
      <c r="G926">
        <f>dane_sprzedazy_sku__3[[#This Row],[Ilość wydana]]*dane_sprzedazy_sku__3[[#This Row],[Wartość jednostkowa]]</f>
        <v>435</v>
      </c>
    </row>
    <row r="927" spans="1:7">
      <c r="A927" t="s">
        <v>97</v>
      </c>
      <c r="B927" t="s">
        <v>98</v>
      </c>
      <c r="C927" t="s">
        <v>24</v>
      </c>
      <c r="D927" s="7">
        <v>45901</v>
      </c>
      <c r="E927">
        <v>4</v>
      </c>
      <c r="F927">
        <v>108.4</v>
      </c>
      <c r="G927">
        <f>dane_sprzedazy_sku__3[[#This Row],[Ilość wydana]]*dane_sprzedazy_sku__3[[#This Row],[Wartość jednostkowa]]</f>
        <v>433.6</v>
      </c>
    </row>
    <row r="928" spans="1:7">
      <c r="A928" t="s">
        <v>97</v>
      </c>
      <c r="B928" t="s">
        <v>98</v>
      </c>
      <c r="C928" t="s">
        <v>24</v>
      </c>
      <c r="D928" s="7">
        <v>45931</v>
      </c>
      <c r="E928">
        <v>4</v>
      </c>
      <c r="F928">
        <v>117.54</v>
      </c>
      <c r="G928">
        <f>dane_sprzedazy_sku__3[[#This Row],[Ilość wydana]]*dane_sprzedazy_sku__3[[#This Row],[Wartość jednostkowa]]</f>
        <v>470.16</v>
      </c>
    </row>
    <row r="929" spans="1:7">
      <c r="A929" t="s">
        <v>97</v>
      </c>
      <c r="B929" t="s">
        <v>98</v>
      </c>
      <c r="C929" t="s">
        <v>24</v>
      </c>
      <c r="D929" s="7">
        <v>45962</v>
      </c>
      <c r="E929">
        <v>4</v>
      </c>
      <c r="F929">
        <v>111.46</v>
      </c>
      <c r="G929">
        <f>dane_sprzedazy_sku__3[[#This Row],[Ilość wydana]]*dane_sprzedazy_sku__3[[#This Row],[Wartość jednostkowa]]</f>
        <v>445.84</v>
      </c>
    </row>
    <row r="930" spans="1:7">
      <c r="A930" t="s">
        <v>97</v>
      </c>
      <c r="B930" t="s">
        <v>98</v>
      </c>
      <c r="C930" t="s">
        <v>24</v>
      </c>
      <c r="D930" s="7">
        <v>45992</v>
      </c>
      <c r="E930">
        <v>3</v>
      </c>
      <c r="F930">
        <v>113.59</v>
      </c>
      <c r="G930">
        <f>dane_sprzedazy_sku__3[[#This Row],[Ilość wydana]]*dane_sprzedazy_sku__3[[#This Row],[Wartość jednostkowa]]</f>
        <v>340.77</v>
      </c>
    </row>
    <row r="931" spans="1:7">
      <c r="A931" t="s">
        <v>97</v>
      </c>
      <c r="B931" t="s">
        <v>98</v>
      </c>
      <c r="C931" t="s">
        <v>24</v>
      </c>
      <c r="D931" s="7">
        <v>46023</v>
      </c>
      <c r="E931">
        <v>3</v>
      </c>
      <c r="F931">
        <v>119.25</v>
      </c>
      <c r="G931">
        <f>dane_sprzedazy_sku__3[[#This Row],[Ilość wydana]]*dane_sprzedazy_sku__3[[#This Row],[Wartość jednostkowa]]</f>
        <v>357.75</v>
      </c>
    </row>
    <row r="932" spans="1:7">
      <c r="A932" t="s">
        <v>97</v>
      </c>
      <c r="B932" t="s">
        <v>98</v>
      </c>
      <c r="C932" t="s">
        <v>24</v>
      </c>
      <c r="D932" s="7">
        <v>46054</v>
      </c>
      <c r="E932">
        <v>3</v>
      </c>
      <c r="F932">
        <v>117.55</v>
      </c>
      <c r="G932">
        <f>dane_sprzedazy_sku__3[[#This Row],[Ilość wydana]]*dane_sprzedazy_sku__3[[#This Row],[Wartość jednostkowa]]</f>
        <v>352.65</v>
      </c>
    </row>
    <row r="933" spans="1:7">
      <c r="A933" t="s">
        <v>97</v>
      </c>
      <c r="B933" t="s">
        <v>98</v>
      </c>
      <c r="C933" t="s">
        <v>24</v>
      </c>
      <c r="D933" s="7">
        <v>46082</v>
      </c>
      <c r="E933">
        <v>3</v>
      </c>
      <c r="F933">
        <v>114.03</v>
      </c>
      <c r="G933">
        <f>dane_sprzedazy_sku__3[[#This Row],[Ilość wydana]]*dane_sprzedazy_sku__3[[#This Row],[Wartość jednostkowa]]</f>
        <v>342.09000000000003</v>
      </c>
    </row>
    <row r="934" spans="1:7">
      <c r="A934" t="s">
        <v>97</v>
      </c>
      <c r="B934" t="s">
        <v>98</v>
      </c>
      <c r="C934" t="s">
        <v>24</v>
      </c>
      <c r="D934" s="7">
        <v>46113</v>
      </c>
      <c r="E934">
        <v>3</v>
      </c>
      <c r="F934">
        <v>111.66</v>
      </c>
      <c r="G934">
        <f>dane_sprzedazy_sku__3[[#This Row],[Ilość wydana]]*dane_sprzedazy_sku__3[[#This Row],[Wartość jednostkowa]]</f>
        <v>334.98</v>
      </c>
    </row>
    <row r="935" spans="1:7">
      <c r="A935" t="s">
        <v>97</v>
      </c>
      <c r="B935" t="s">
        <v>98</v>
      </c>
      <c r="C935" t="s">
        <v>24</v>
      </c>
      <c r="D935" s="7">
        <v>46143</v>
      </c>
      <c r="E935">
        <v>3</v>
      </c>
      <c r="F935">
        <v>110.42</v>
      </c>
      <c r="G935">
        <f>dane_sprzedazy_sku__3[[#This Row],[Ilość wydana]]*dane_sprzedazy_sku__3[[#This Row],[Wartość jednostkowa]]</f>
        <v>331.26</v>
      </c>
    </row>
    <row r="936" spans="1:7">
      <c r="A936" t="s">
        <v>97</v>
      </c>
      <c r="B936" t="s">
        <v>98</v>
      </c>
      <c r="C936" t="s">
        <v>24</v>
      </c>
      <c r="D936" s="7">
        <v>46174</v>
      </c>
      <c r="E936">
        <v>3</v>
      </c>
      <c r="F936">
        <v>109.69</v>
      </c>
      <c r="G936">
        <f>dane_sprzedazy_sku__3[[#This Row],[Ilość wydana]]*dane_sprzedazy_sku__3[[#This Row],[Wartość jednostkowa]]</f>
        <v>329.07</v>
      </c>
    </row>
    <row r="937" spans="1:7">
      <c r="A937" t="s">
        <v>97</v>
      </c>
      <c r="B937" t="s">
        <v>98</v>
      </c>
      <c r="C937" t="s">
        <v>24</v>
      </c>
      <c r="D937" s="7">
        <v>46204</v>
      </c>
      <c r="E937">
        <v>4</v>
      </c>
      <c r="F937">
        <v>115.34</v>
      </c>
      <c r="G937">
        <f>dane_sprzedazy_sku__3[[#This Row],[Ilość wydana]]*dane_sprzedazy_sku__3[[#This Row],[Wartość jednostkowa]]</f>
        <v>461.36</v>
      </c>
    </row>
    <row r="938" spans="1:7">
      <c r="A938" t="s">
        <v>99</v>
      </c>
      <c r="B938" t="s">
        <v>100</v>
      </c>
      <c r="C938" t="s">
        <v>63</v>
      </c>
      <c r="D938" s="7">
        <v>45505</v>
      </c>
      <c r="E938">
        <v>0</v>
      </c>
      <c r="F938">
        <v>247.12</v>
      </c>
      <c r="G938">
        <f>dane_sprzedazy_sku__3[[#This Row],[Ilość wydana]]*dane_sprzedazy_sku__3[[#This Row],[Wartość jednostkowa]]</f>
        <v>0</v>
      </c>
    </row>
    <row r="939" spans="1:7">
      <c r="A939" t="s">
        <v>99</v>
      </c>
      <c r="B939" t="s">
        <v>100</v>
      </c>
      <c r="C939" t="s">
        <v>63</v>
      </c>
      <c r="D939" s="7">
        <v>45536</v>
      </c>
      <c r="E939">
        <v>0</v>
      </c>
      <c r="F939">
        <v>228.73</v>
      </c>
      <c r="G939">
        <f>dane_sprzedazy_sku__3[[#This Row],[Ilość wydana]]*dane_sprzedazy_sku__3[[#This Row],[Wartość jednostkowa]]</f>
        <v>0</v>
      </c>
    </row>
    <row r="940" spans="1:7">
      <c r="A940" t="s">
        <v>99</v>
      </c>
      <c r="B940" t="s">
        <v>100</v>
      </c>
      <c r="C940" t="s">
        <v>63</v>
      </c>
      <c r="D940" s="7">
        <v>45566</v>
      </c>
      <c r="E940">
        <v>18</v>
      </c>
      <c r="F940">
        <v>242.53</v>
      </c>
      <c r="G940">
        <f>dane_sprzedazy_sku__3[[#This Row],[Ilość wydana]]*dane_sprzedazy_sku__3[[#This Row],[Wartość jednostkowa]]</f>
        <v>4365.54</v>
      </c>
    </row>
    <row r="941" spans="1:7">
      <c r="A941" t="s">
        <v>99</v>
      </c>
      <c r="B941" t="s">
        <v>100</v>
      </c>
      <c r="C941" t="s">
        <v>63</v>
      </c>
      <c r="D941" s="7">
        <v>45597</v>
      </c>
      <c r="E941">
        <v>0</v>
      </c>
      <c r="F941">
        <v>249.64</v>
      </c>
      <c r="G941">
        <f>dane_sprzedazy_sku__3[[#This Row],[Ilość wydana]]*dane_sprzedazy_sku__3[[#This Row],[Wartość jednostkowa]]</f>
        <v>0</v>
      </c>
    </row>
    <row r="942" spans="1:7">
      <c r="A942" t="s">
        <v>99</v>
      </c>
      <c r="B942" t="s">
        <v>100</v>
      </c>
      <c r="C942" t="s">
        <v>63</v>
      </c>
      <c r="D942" s="7">
        <v>45627</v>
      </c>
      <c r="E942">
        <v>17</v>
      </c>
      <c r="F942">
        <v>228.22</v>
      </c>
      <c r="G942">
        <f>dane_sprzedazy_sku__3[[#This Row],[Ilość wydana]]*dane_sprzedazy_sku__3[[#This Row],[Wartość jednostkowa]]</f>
        <v>3879.74</v>
      </c>
    </row>
    <row r="943" spans="1:7">
      <c r="A943" t="s">
        <v>99</v>
      </c>
      <c r="B943" t="s">
        <v>100</v>
      </c>
      <c r="C943" t="s">
        <v>63</v>
      </c>
      <c r="D943" s="7">
        <v>45658</v>
      </c>
      <c r="E943">
        <v>6</v>
      </c>
      <c r="F943">
        <v>229.94</v>
      </c>
      <c r="G943">
        <f>dane_sprzedazy_sku__3[[#This Row],[Ilość wydana]]*dane_sprzedazy_sku__3[[#This Row],[Wartość jednostkowa]]</f>
        <v>1379.6399999999999</v>
      </c>
    </row>
    <row r="944" spans="1:7">
      <c r="A944" t="s">
        <v>99</v>
      </c>
      <c r="B944" t="s">
        <v>100</v>
      </c>
      <c r="C944" t="s">
        <v>63</v>
      </c>
      <c r="D944" s="7">
        <v>45689</v>
      </c>
      <c r="E944">
        <v>0</v>
      </c>
      <c r="F944">
        <v>246.18</v>
      </c>
      <c r="G944">
        <f>dane_sprzedazy_sku__3[[#This Row],[Ilość wydana]]*dane_sprzedazy_sku__3[[#This Row],[Wartość jednostkowa]]</f>
        <v>0</v>
      </c>
    </row>
    <row r="945" spans="1:7">
      <c r="A945" t="s">
        <v>99</v>
      </c>
      <c r="B945" t="s">
        <v>100</v>
      </c>
      <c r="C945" t="s">
        <v>63</v>
      </c>
      <c r="D945" s="7">
        <v>45717</v>
      </c>
      <c r="E945">
        <v>0</v>
      </c>
      <c r="F945">
        <v>235.75</v>
      </c>
      <c r="G945">
        <f>dane_sprzedazy_sku__3[[#This Row],[Ilość wydana]]*dane_sprzedazy_sku__3[[#This Row],[Wartość jednostkowa]]</f>
        <v>0</v>
      </c>
    </row>
    <row r="946" spans="1:7">
      <c r="A946" t="s">
        <v>99</v>
      </c>
      <c r="B946" t="s">
        <v>100</v>
      </c>
      <c r="C946" t="s">
        <v>63</v>
      </c>
      <c r="D946" s="7">
        <v>45748</v>
      </c>
      <c r="E946">
        <v>8</v>
      </c>
      <c r="F946">
        <v>243.89</v>
      </c>
      <c r="G946">
        <f>dane_sprzedazy_sku__3[[#This Row],[Ilość wydana]]*dane_sprzedazy_sku__3[[#This Row],[Wartość jednostkowa]]</f>
        <v>1951.12</v>
      </c>
    </row>
    <row r="947" spans="1:7">
      <c r="A947" t="s">
        <v>99</v>
      </c>
      <c r="B947" t="s">
        <v>100</v>
      </c>
      <c r="C947" t="s">
        <v>63</v>
      </c>
      <c r="D947" s="7">
        <v>45778</v>
      </c>
      <c r="E947">
        <v>0</v>
      </c>
      <c r="F947">
        <v>235.76</v>
      </c>
      <c r="G947">
        <f>dane_sprzedazy_sku__3[[#This Row],[Ilość wydana]]*dane_sprzedazy_sku__3[[#This Row],[Wartość jednostkowa]]</f>
        <v>0</v>
      </c>
    </row>
    <row r="948" spans="1:7">
      <c r="A948" t="s">
        <v>99</v>
      </c>
      <c r="B948" t="s">
        <v>100</v>
      </c>
      <c r="C948" t="s">
        <v>63</v>
      </c>
      <c r="D948" s="7">
        <v>45809</v>
      </c>
      <c r="E948">
        <v>0</v>
      </c>
      <c r="F948">
        <v>250.55</v>
      </c>
      <c r="G948">
        <f>dane_sprzedazy_sku__3[[#This Row],[Ilość wydana]]*dane_sprzedazy_sku__3[[#This Row],[Wartość jednostkowa]]</f>
        <v>0</v>
      </c>
    </row>
    <row r="949" spans="1:7">
      <c r="A949" t="s">
        <v>99</v>
      </c>
      <c r="B949" t="s">
        <v>100</v>
      </c>
      <c r="C949" t="s">
        <v>63</v>
      </c>
      <c r="D949" s="7">
        <v>45839</v>
      </c>
      <c r="E949">
        <v>15</v>
      </c>
      <c r="F949">
        <v>236.32</v>
      </c>
      <c r="G949">
        <f>dane_sprzedazy_sku__3[[#This Row],[Ilość wydana]]*dane_sprzedazy_sku__3[[#This Row],[Wartość jednostkowa]]</f>
        <v>3544.7999999999997</v>
      </c>
    </row>
    <row r="950" spans="1:7">
      <c r="A950" t="s">
        <v>99</v>
      </c>
      <c r="B950" t="s">
        <v>100</v>
      </c>
      <c r="C950" t="s">
        <v>63</v>
      </c>
      <c r="D950" s="7">
        <v>45870</v>
      </c>
      <c r="E950">
        <v>63</v>
      </c>
      <c r="F950">
        <v>231.16</v>
      </c>
      <c r="G950">
        <f>dane_sprzedazy_sku__3[[#This Row],[Ilość wydana]]*dane_sprzedazy_sku__3[[#This Row],[Wartość jednostkowa]]</f>
        <v>14563.08</v>
      </c>
    </row>
    <row r="951" spans="1:7">
      <c r="A951" t="s">
        <v>99</v>
      </c>
      <c r="B951" t="s">
        <v>100</v>
      </c>
      <c r="C951" t="s">
        <v>63</v>
      </c>
      <c r="D951" s="7">
        <v>45901</v>
      </c>
      <c r="E951">
        <v>49</v>
      </c>
      <c r="F951">
        <v>247.14</v>
      </c>
      <c r="G951">
        <f>dane_sprzedazy_sku__3[[#This Row],[Ilość wydana]]*dane_sprzedazy_sku__3[[#This Row],[Wartość jednostkowa]]</f>
        <v>12109.859999999999</v>
      </c>
    </row>
    <row r="952" spans="1:7">
      <c r="A952" t="s">
        <v>99</v>
      </c>
      <c r="B952" t="s">
        <v>100</v>
      </c>
      <c r="C952" t="s">
        <v>63</v>
      </c>
      <c r="D952" s="7">
        <v>45931</v>
      </c>
      <c r="E952">
        <v>93</v>
      </c>
      <c r="F952">
        <v>248.35</v>
      </c>
      <c r="G952">
        <f>dane_sprzedazy_sku__3[[#This Row],[Ilość wydana]]*dane_sprzedazy_sku__3[[#This Row],[Wartość jednostkowa]]</f>
        <v>23096.55</v>
      </c>
    </row>
    <row r="953" spans="1:7">
      <c r="A953" t="s">
        <v>99</v>
      </c>
      <c r="B953" t="s">
        <v>100</v>
      </c>
      <c r="C953" t="s">
        <v>63</v>
      </c>
      <c r="D953" s="7">
        <v>45962</v>
      </c>
      <c r="E953">
        <v>94</v>
      </c>
      <c r="F953">
        <v>229.26</v>
      </c>
      <c r="G953">
        <f>dane_sprzedazy_sku__3[[#This Row],[Ilość wydana]]*dane_sprzedazy_sku__3[[#This Row],[Wartość jednostkowa]]</f>
        <v>21550.44</v>
      </c>
    </row>
    <row r="954" spans="1:7">
      <c r="A954" t="s">
        <v>99</v>
      </c>
      <c r="B954" t="s">
        <v>100</v>
      </c>
      <c r="C954" t="s">
        <v>63</v>
      </c>
      <c r="D954" s="7">
        <v>45992</v>
      </c>
      <c r="E954">
        <v>105</v>
      </c>
      <c r="F954">
        <v>241.49</v>
      </c>
      <c r="G954">
        <f>dane_sprzedazy_sku__3[[#This Row],[Ilość wydana]]*dane_sprzedazy_sku__3[[#This Row],[Wartość jednostkowa]]</f>
        <v>25356.45</v>
      </c>
    </row>
    <row r="955" spans="1:7">
      <c r="A955" t="s">
        <v>99</v>
      </c>
      <c r="B955" t="s">
        <v>100</v>
      </c>
      <c r="C955" t="s">
        <v>63</v>
      </c>
      <c r="D955" s="7">
        <v>46023</v>
      </c>
      <c r="E955">
        <v>0</v>
      </c>
      <c r="F955">
        <v>246.05</v>
      </c>
      <c r="G955">
        <f>dane_sprzedazy_sku__3[[#This Row],[Ilość wydana]]*dane_sprzedazy_sku__3[[#This Row],[Wartość jednostkowa]]</f>
        <v>0</v>
      </c>
    </row>
    <row r="956" spans="1:7">
      <c r="A956" t="s">
        <v>99</v>
      </c>
      <c r="B956" t="s">
        <v>100</v>
      </c>
      <c r="C956" t="s">
        <v>63</v>
      </c>
      <c r="D956" s="7">
        <v>46054</v>
      </c>
      <c r="E956">
        <v>29</v>
      </c>
      <c r="F956">
        <v>231.15</v>
      </c>
      <c r="G956">
        <f>dane_sprzedazy_sku__3[[#This Row],[Ilość wydana]]*dane_sprzedazy_sku__3[[#This Row],[Wartość jednostkowa]]</f>
        <v>6703.35</v>
      </c>
    </row>
    <row r="957" spans="1:7">
      <c r="A957" t="s">
        <v>99</v>
      </c>
      <c r="B957" t="s">
        <v>100</v>
      </c>
      <c r="C957" t="s">
        <v>63</v>
      </c>
      <c r="D957" s="7">
        <v>46082</v>
      </c>
      <c r="E957">
        <v>44</v>
      </c>
      <c r="F957">
        <v>227.43</v>
      </c>
      <c r="G957">
        <f>dane_sprzedazy_sku__3[[#This Row],[Ilość wydana]]*dane_sprzedazy_sku__3[[#This Row],[Wartość jednostkowa]]</f>
        <v>10006.92</v>
      </c>
    </row>
    <row r="958" spans="1:7">
      <c r="A958" t="s">
        <v>99</v>
      </c>
      <c r="B958" t="s">
        <v>100</v>
      </c>
      <c r="C958" t="s">
        <v>63</v>
      </c>
      <c r="D958" s="7">
        <v>46113</v>
      </c>
      <c r="E958">
        <v>62</v>
      </c>
      <c r="F958">
        <v>242.85</v>
      </c>
      <c r="G958">
        <f>dane_sprzedazy_sku__3[[#This Row],[Ilość wydana]]*dane_sprzedazy_sku__3[[#This Row],[Wartość jednostkowa]]</f>
        <v>15056.699999999999</v>
      </c>
    </row>
    <row r="959" spans="1:7">
      <c r="A959" t="s">
        <v>99</v>
      </c>
      <c r="B959" t="s">
        <v>100</v>
      </c>
      <c r="C959" t="s">
        <v>63</v>
      </c>
      <c r="D959" s="7">
        <v>46143</v>
      </c>
      <c r="E959">
        <v>0</v>
      </c>
      <c r="F959">
        <v>232.14</v>
      </c>
      <c r="G959">
        <f>dane_sprzedazy_sku__3[[#This Row],[Ilość wydana]]*dane_sprzedazy_sku__3[[#This Row],[Wartość jednostkowa]]</f>
        <v>0</v>
      </c>
    </row>
    <row r="960" spans="1:7">
      <c r="A960" t="s">
        <v>99</v>
      </c>
      <c r="B960" t="s">
        <v>100</v>
      </c>
      <c r="C960" t="s">
        <v>63</v>
      </c>
      <c r="D960" s="7">
        <v>46174</v>
      </c>
      <c r="E960">
        <v>37</v>
      </c>
      <c r="F960">
        <v>229.32</v>
      </c>
      <c r="G960">
        <f>dane_sprzedazy_sku__3[[#This Row],[Ilość wydana]]*dane_sprzedazy_sku__3[[#This Row],[Wartość jednostkowa]]</f>
        <v>8484.84</v>
      </c>
    </row>
    <row r="961" spans="1:7">
      <c r="A961" t="s">
        <v>99</v>
      </c>
      <c r="B961" t="s">
        <v>100</v>
      </c>
      <c r="C961" t="s">
        <v>63</v>
      </c>
      <c r="D961" s="7">
        <v>46204</v>
      </c>
      <c r="E961">
        <v>77</v>
      </c>
      <c r="F961">
        <v>242.24</v>
      </c>
      <c r="G961">
        <f>dane_sprzedazy_sku__3[[#This Row],[Ilość wydana]]*dane_sprzedazy_sku__3[[#This Row],[Wartość jednostkowa]]</f>
        <v>18652.48</v>
      </c>
    </row>
    <row r="962" spans="1:7">
      <c r="A962" t="s">
        <v>101</v>
      </c>
      <c r="B962" t="s">
        <v>102</v>
      </c>
      <c r="C962" t="s">
        <v>8</v>
      </c>
      <c r="D962" s="7">
        <v>45505</v>
      </c>
      <c r="E962">
        <v>10</v>
      </c>
      <c r="F962">
        <v>26.96</v>
      </c>
      <c r="G962">
        <f>dane_sprzedazy_sku__3[[#This Row],[Ilość wydana]]*dane_sprzedazy_sku__3[[#This Row],[Wartość jednostkowa]]</f>
        <v>269.60000000000002</v>
      </c>
    </row>
    <row r="963" spans="1:7">
      <c r="A963" t="s">
        <v>101</v>
      </c>
      <c r="B963" t="s">
        <v>102</v>
      </c>
      <c r="C963" t="s">
        <v>8</v>
      </c>
      <c r="D963" s="7">
        <v>45536</v>
      </c>
      <c r="E963">
        <v>7</v>
      </c>
      <c r="F963">
        <v>27.24</v>
      </c>
      <c r="G963">
        <f>dane_sprzedazy_sku__3[[#This Row],[Ilość wydana]]*dane_sprzedazy_sku__3[[#This Row],[Wartość jednostkowa]]</f>
        <v>190.67999999999998</v>
      </c>
    </row>
    <row r="964" spans="1:7">
      <c r="A964" t="s">
        <v>101</v>
      </c>
      <c r="B964" t="s">
        <v>102</v>
      </c>
      <c r="C964" t="s">
        <v>8</v>
      </c>
      <c r="D964" s="7">
        <v>45566</v>
      </c>
      <c r="E964">
        <v>5</v>
      </c>
      <c r="F964">
        <v>26.01</v>
      </c>
      <c r="G964">
        <f>dane_sprzedazy_sku__3[[#This Row],[Ilość wydana]]*dane_sprzedazy_sku__3[[#This Row],[Wartość jednostkowa]]</f>
        <v>130.05000000000001</v>
      </c>
    </row>
    <row r="965" spans="1:7">
      <c r="A965" t="s">
        <v>101</v>
      </c>
      <c r="B965" t="s">
        <v>102</v>
      </c>
      <c r="C965" t="s">
        <v>8</v>
      </c>
      <c r="D965" s="7">
        <v>45597</v>
      </c>
      <c r="E965">
        <v>2</v>
      </c>
      <c r="F965">
        <v>27</v>
      </c>
      <c r="G965">
        <f>dane_sprzedazy_sku__3[[#This Row],[Ilość wydana]]*dane_sprzedazy_sku__3[[#This Row],[Wartość jednostkowa]]</f>
        <v>54</v>
      </c>
    </row>
    <row r="966" spans="1:7">
      <c r="A966" t="s">
        <v>101</v>
      </c>
      <c r="B966" t="s">
        <v>102</v>
      </c>
      <c r="C966" t="s">
        <v>8</v>
      </c>
      <c r="D966" s="7">
        <v>45627</v>
      </c>
      <c r="E966">
        <v>1</v>
      </c>
      <c r="F966">
        <v>27.01</v>
      </c>
      <c r="G966">
        <f>dane_sprzedazy_sku__3[[#This Row],[Ilość wydana]]*dane_sprzedazy_sku__3[[#This Row],[Wartość jednostkowa]]</f>
        <v>27.01</v>
      </c>
    </row>
    <row r="967" spans="1:7">
      <c r="A967" t="s">
        <v>101</v>
      </c>
      <c r="B967" t="s">
        <v>102</v>
      </c>
      <c r="C967" t="s">
        <v>8</v>
      </c>
      <c r="D967" s="7">
        <v>45658</v>
      </c>
      <c r="E967">
        <v>0</v>
      </c>
      <c r="F967">
        <v>26.65</v>
      </c>
      <c r="G967">
        <f>dane_sprzedazy_sku__3[[#This Row],[Ilość wydana]]*dane_sprzedazy_sku__3[[#This Row],[Wartość jednostkowa]]</f>
        <v>0</v>
      </c>
    </row>
    <row r="968" spans="1:7">
      <c r="A968" t="s">
        <v>101</v>
      </c>
      <c r="B968" t="s">
        <v>102</v>
      </c>
      <c r="C968" t="s">
        <v>8</v>
      </c>
      <c r="D968" s="7">
        <v>45689</v>
      </c>
      <c r="E968">
        <v>1</v>
      </c>
      <c r="F968">
        <v>26.53</v>
      </c>
      <c r="G968">
        <f>dane_sprzedazy_sku__3[[#This Row],[Ilość wydana]]*dane_sprzedazy_sku__3[[#This Row],[Wartość jednostkowa]]</f>
        <v>26.53</v>
      </c>
    </row>
    <row r="969" spans="1:7">
      <c r="A969" t="s">
        <v>101</v>
      </c>
      <c r="B969" t="s">
        <v>102</v>
      </c>
      <c r="C969" t="s">
        <v>8</v>
      </c>
      <c r="D969" s="7">
        <v>45717</v>
      </c>
      <c r="E969">
        <v>2</v>
      </c>
      <c r="F969">
        <v>26.35</v>
      </c>
      <c r="G969">
        <f>dane_sprzedazy_sku__3[[#This Row],[Ilość wydana]]*dane_sprzedazy_sku__3[[#This Row],[Wartość jednostkowa]]</f>
        <v>52.7</v>
      </c>
    </row>
    <row r="970" spans="1:7">
      <c r="A970" t="s">
        <v>101</v>
      </c>
      <c r="B970" t="s">
        <v>102</v>
      </c>
      <c r="C970" t="s">
        <v>8</v>
      </c>
      <c r="D970" s="7">
        <v>45748</v>
      </c>
      <c r="E970">
        <v>4</v>
      </c>
      <c r="F970">
        <v>26.32</v>
      </c>
      <c r="G970">
        <f>dane_sprzedazy_sku__3[[#This Row],[Ilość wydana]]*dane_sprzedazy_sku__3[[#This Row],[Wartość jednostkowa]]</f>
        <v>105.28</v>
      </c>
    </row>
    <row r="971" spans="1:7">
      <c r="A971" t="s">
        <v>101</v>
      </c>
      <c r="B971" t="s">
        <v>102</v>
      </c>
      <c r="C971" t="s">
        <v>8</v>
      </c>
      <c r="D971" s="7">
        <v>45778</v>
      </c>
      <c r="E971">
        <v>6</v>
      </c>
      <c r="F971">
        <v>26.68</v>
      </c>
      <c r="G971">
        <f>dane_sprzedazy_sku__3[[#This Row],[Ilość wydana]]*dane_sprzedazy_sku__3[[#This Row],[Wartość jednostkowa]]</f>
        <v>160.07999999999998</v>
      </c>
    </row>
    <row r="972" spans="1:7">
      <c r="A972" t="s">
        <v>101</v>
      </c>
      <c r="B972" t="s">
        <v>102</v>
      </c>
      <c r="C972" t="s">
        <v>8</v>
      </c>
      <c r="D972" s="7">
        <v>45809</v>
      </c>
      <c r="E972">
        <v>11</v>
      </c>
      <c r="F972">
        <v>26.68</v>
      </c>
      <c r="G972">
        <f>dane_sprzedazy_sku__3[[#This Row],[Ilość wydana]]*dane_sprzedazy_sku__3[[#This Row],[Wartość jednostkowa]]</f>
        <v>293.48</v>
      </c>
    </row>
    <row r="973" spans="1:7">
      <c r="A973" t="s">
        <v>101</v>
      </c>
      <c r="B973" t="s">
        <v>102</v>
      </c>
      <c r="C973" t="s">
        <v>8</v>
      </c>
      <c r="D973" s="7">
        <v>45839</v>
      </c>
      <c r="E973">
        <v>9</v>
      </c>
      <c r="F973">
        <v>26.47</v>
      </c>
      <c r="G973">
        <f>dane_sprzedazy_sku__3[[#This Row],[Ilość wydana]]*dane_sprzedazy_sku__3[[#This Row],[Wartość jednostkowa]]</f>
        <v>238.23</v>
      </c>
    </row>
    <row r="974" spans="1:7">
      <c r="A974" t="s">
        <v>101</v>
      </c>
      <c r="B974" t="s">
        <v>102</v>
      </c>
      <c r="C974" t="s">
        <v>8</v>
      </c>
      <c r="D974" s="7">
        <v>45870</v>
      </c>
      <c r="E974">
        <v>11</v>
      </c>
      <c r="F974">
        <v>26.9</v>
      </c>
      <c r="G974">
        <f>dane_sprzedazy_sku__3[[#This Row],[Ilość wydana]]*dane_sprzedazy_sku__3[[#This Row],[Wartość jednostkowa]]</f>
        <v>295.89999999999998</v>
      </c>
    </row>
    <row r="975" spans="1:7">
      <c r="A975" t="s">
        <v>101</v>
      </c>
      <c r="B975" t="s">
        <v>102</v>
      </c>
      <c r="C975" t="s">
        <v>8</v>
      </c>
      <c r="D975" s="7">
        <v>45901</v>
      </c>
      <c r="E975">
        <v>7</v>
      </c>
      <c r="F975">
        <v>26.21</v>
      </c>
      <c r="G975">
        <f>dane_sprzedazy_sku__3[[#This Row],[Ilość wydana]]*dane_sprzedazy_sku__3[[#This Row],[Wartość jednostkowa]]</f>
        <v>183.47</v>
      </c>
    </row>
    <row r="976" spans="1:7">
      <c r="A976" t="s">
        <v>101</v>
      </c>
      <c r="B976" t="s">
        <v>102</v>
      </c>
      <c r="C976" t="s">
        <v>8</v>
      </c>
      <c r="D976" s="7">
        <v>45931</v>
      </c>
      <c r="E976">
        <v>5</v>
      </c>
      <c r="F976">
        <v>27.04</v>
      </c>
      <c r="G976">
        <f>dane_sprzedazy_sku__3[[#This Row],[Ilość wydana]]*dane_sprzedazy_sku__3[[#This Row],[Wartość jednostkowa]]</f>
        <v>135.19999999999999</v>
      </c>
    </row>
    <row r="977" spans="1:7">
      <c r="A977" t="s">
        <v>101</v>
      </c>
      <c r="B977" t="s">
        <v>102</v>
      </c>
      <c r="C977" t="s">
        <v>8</v>
      </c>
      <c r="D977" s="7">
        <v>45962</v>
      </c>
      <c r="E977">
        <v>3</v>
      </c>
      <c r="F977">
        <v>25.57</v>
      </c>
      <c r="G977">
        <f>dane_sprzedazy_sku__3[[#This Row],[Ilość wydana]]*dane_sprzedazy_sku__3[[#This Row],[Wartość jednostkowa]]</f>
        <v>76.710000000000008</v>
      </c>
    </row>
    <row r="978" spans="1:7">
      <c r="A978" t="s">
        <v>101</v>
      </c>
      <c r="B978" t="s">
        <v>102</v>
      </c>
      <c r="C978" t="s">
        <v>8</v>
      </c>
      <c r="D978" s="7">
        <v>45992</v>
      </c>
      <c r="E978">
        <v>1</v>
      </c>
      <c r="F978">
        <v>26.45</v>
      </c>
      <c r="G978">
        <f>dane_sprzedazy_sku__3[[#This Row],[Ilość wydana]]*dane_sprzedazy_sku__3[[#This Row],[Wartość jednostkowa]]</f>
        <v>26.45</v>
      </c>
    </row>
    <row r="979" spans="1:7">
      <c r="A979" t="s">
        <v>101</v>
      </c>
      <c r="B979" t="s">
        <v>102</v>
      </c>
      <c r="C979" t="s">
        <v>8</v>
      </c>
      <c r="D979" s="7">
        <v>46023</v>
      </c>
      <c r="E979">
        <v>1</v>
      </c>
      <c r="F979">
        <v>26.01</v>
      </c>
      <c r="G979">
        <f>dane_sprzedazy_sku__3[[#This Row],[Ilość wydana]]*dane_sprzedazy_sku__3[[#This Row],[Wartość jednostkowa]]</f>
        <v>26.01</v>
      </c>
    </row>
    <row r="980" spans="1:7">
      <c r="A980" t="s">
        <v>101</v>
      </c>
      <c r="B980" t="s">
        <v>102</v>
      </c>
      <c r="C980" t="s">
        <v>8</v>
      </c>
      <c r="D980" s="7">
        <v>46054</v>
      </c>
      <c r="E980">
        <v>1</v>
      </c>
      <c r="F980">
        <v>25.63</v>
      </c>
      <c r="G980">
        <f>dane_sprzedazy_sku__3[[#This Row],[Ilość wydana]]*dane_sprzedazy_sku__3[[#This Row],[Wartość jednostkowa]]</f>
        <v>25.63</v>
      </c>
    </row>
    <row r="981" spans="1:7">
      <c r="A981" t="s">
        <v>101</v>
      </c>
      <c r="B981" t="s">
        <v>102</v>
      </c>
      <c r="C981" t="s">
        <v>8</v>
      </c>
      <c r="D981" s="7">
        <v>46082</v>
      </c>
      <c r="E981">
        <v>2</v>
      </c>
      <c r="F981">
        <v>27.41</v>
      </c>
      <c r="G981">
        <f>dane_sprzedazy_sku__3[[#This Row],[Ilość wydana]]*dane_sprzedazy_sku__3[[#This Row],[Wartość jednostkowa]]</f>
        <v>54.82</v>
      </c>
    </row>
    <row r="982" spans="1:7">
      <c r="A982" t="s">
        <v>101</v>
      </c>
      <c r="B982" t="s">
        <v>102</v>
      </c>
      <c r="C982" t="s">
        <v>8</v>
      </c>
      <c r="D982" s="7">
        <v>46113</v>
      </c>
      <c r="E982">
        <v>5</v>
      </c>
      <c r="F982">
        <v>27.49</v>
      </c>
      <c r="G982">
        <f>dane_sprzedazy_sku__3[[#This Row],[Ilość wydana]]*dane_sprzedazy_sku__3[[#This Row],[Wartość jednostkowa]]</f>
        <v>137.44999999999999</v>
      </c>
    </row>
    <row r="983" spans="1:7">
      <c r="A983" t="s">
        <v>101</v>
      </c>
      <c r="B983" t="s">
        <v>102</v>
      </c>
      <c r="C983" t="s">
        <v>8</v>
      </c>
      <c r="D983" s="7">
        <v>46143</v>
      </c>
      <c r="E983">
        <v>10</v>
      </c>
      <c r="F983">
        <v>26</v>
      </c>
      <c r="G983">
        <f>dane_sprzedazy_sku__3[[#This Row],[Ilość wydana]]*dane_sprzedazy_sku__3[[#This Row],[Wartość jednostkowa]]</f>
        <v>260</v>
      </c>
    </row>
    <row r="984" spans="1:7">
      <c r="A984" t="s">
        <v>101</v>
      </c>
      <c r="B984" t="s">
        <v>102</v>
      </c>
      <c r="C984" t="s">
        <v>8</v>
      </c>
      <c r="D984" s="7">
        <v>46174</v>
      </c>
      <c r="E984">
        <v>5</v>
      </c>
      <c r="F984">
        <v>27.22</v>
      </c>
      <c r="G984">
        <f>dane_sprzedazy_sku__3[[#This Row],[Ilość wydana]]*dane_sprzedazy_sku__3[[#This Row],[Wartość jednostkowa]]</f>
        <v>136.1</v>
      </c>
    </row>
    <row r="985" spans="1:7">
      <c r="A985" t="s">
        <v>101</v>
      </c>
      <c r="B985" t="s">
        <v>102</v>
      </c>
      <c r="C985" t="s">
        <v>8</v>
      </c>
      <c r="D985" s="7">
        <v>46204</v>
      </c>
      <c r="E985">
        <v>8</v>
      </c>
      <c r="F985">
        <v>27.7</v>
      </c>
      <c r="G985">
        <f>dane_sprzedazy_sku__3[[#This Row],[Ilość wydana]]*dane_sprzedazy_sku__3[[#This Row],[Wartość jednostkowa]]</f>
        <v>221.6</v>
      </c>
    </row>
    <row r="986" spans="1:7">
      <c r="A986" t="s">
        <v>103</v>
      </c>
      <c r="B986" t="s">
        <v>104</v>
      </c>
      <c r="C986" t="s">
        <v>42</v>
      </c>
      <c r="D986" s="7">
        <v>45505</v>
      </c>
      <c r="E986">
        <v>0</v>
      </c>
      <c r="F986">
        <v>420.08</v>
      </c>
      <c r="G986">
        <f>dane_sprzedazy_sku__3[[#This Row],[Ilość wydana]]*dane_sprzedazy_sku__3[[#This Row],[Wartość jednostkowa]]</f>
        <v>0</v>
      </c>
    </row>
    <row r="987" spans="1:7">
      <c r="A987" t="s">
        <v>103</v>
      </c>
      <c r="B987" t="s">
        <v>104</v>
      </c>
      <c r="C987" t="s">
        <v>42</v>
      </c>
      <c r="D987" s="7">
        <v>45536</v>
      </c>
      <c r="E987">
        <v>17</v>
      </c>
      <c r="F987">
        <v>409.25</v>
      </c>
      <c r="G987">
        <f>dane_sprzedazy_sku__3[[#This Row],[Ilość wydana]]*dane_sprzedazy_sku__3[[#This Row],[Wartość jednostkowa]]</f>
        <v>6957.25</v>
      </c>
    </row>
    <row r="988" spans="1:7">
      <c r="A988" t="s">
        <v>103</v>
      </c>
      <c r="B988" t="s">
        <v>104</v>
      </c>
      <c r="C988" t="s">
        <v>42</v>
      </c>
      <c r="D988" s="7">
        <v>45566</v>
      </c>
      <c r="E988">
        <v>0</v>
      </c>
      <c r="F988">
        <v>403.62</v>
      </c>
      <c r="G988">
        <f>dane_sprzedazy_sku__3[[#This Row],[Ilość wydana]]*dane_sprzedazy_sku__3[[#This Row],[Wartość jednostkowa]]</f>
        <v>0</v>
      </c>
    </row>
    <row r="989" spans="1:7">
      <c r="A989" t="s">
        <v>103</v>
      </c>
      <c r="B989" t="s">
        <v>104</v>
      </c>
      <c r="C989" t="s">
        <v>42</v>
      </c>
      <c r="D989" s="7">
        <v>45597</v>
      </c>
      <c r="E989">
        <v>15</v>
      </c>
      <c r="F989">
        <v>419.62</v>
      </c>
      <c r="G989">
        <f>dane_sprzedazy_sku__3[[#This Row],[Ilość wydana]]*dane_sprzedazy_sku__3[[#This Row],[Wartość jednostkowa]]</f>
        <v>6294.3</v>
      </c>
    </row>
    <row r="990" spans="1:7">
      <c r="A990" t="s">
        <v>103</v>
      </c>
      <c r="B990" t="s">
        <v>104</v>
      </c>
      <c r="C990" t="s">
        <v>42</v>
      </c>
      <c r="D990" s="7">
        <v>45627</v>
      </c>
      <c r="E990">
        <v>0</v>
      </c>
      <c r="F990">
        <v>407.8</v>
      </c>
      <c r="G990">
        <f>dane_sprzedazy_sku__3[[#This Row],[Ilość wydana]]*dane_sprzedazy_sku__3[[#This Row],[Wartość jednostkowa]]</f>
        <v>0</v>
      </c>
    </row>
    <row r="991" spans="1:7">
      <c r="A991" t="s">
        <v>103</v>
      </c>
      <c r="B991" t="s">
        <v>104</v>
      </c>
      <c r="C991" t="s">
        <v>42</v>
      </c>
      <c r="D991" s="7">
        <v>45658</v>
      </c>
      <c r="E991">
        <v>0</v>
      </c>
      <c r="F991">
        <v>399.47</v>
      </c>
      <c r="G991">
        <f>dane_sprzedazy_sku__3[[#This Row],[Ilość wydana]]*dane_sprzedazy_sku__3[[#This Row],[Wartość jednostkowa]]</f>
        <v>0</v>
      </c>
    </row>
    <row r="992" spans="1:7">
      <c r="A992" t="s">
        <v>103</v>
      </c>
      <c r="B992" t="s">
        <v>104</v>
      </c>
      <c r="C992" t="s">
        <v>42</v>
      </c>
      <c r="D992" s="7">
        <v>45689</v>
      </c>
      <c r="E992">
        <v>23</v>
      </c>
      <c r="F992">
        <v>404.13</v>
      </c>
      <c r="G992">
        <f>dane_sprzedazy_sku__3[[#This Row],[Ilość wydana]]*dane_sprzedazy_sku__3[[#This Row],[Wartość jednostkowa]]</f>
        <v>9294.99</v>
      </c>
    </row>
    <row r="993" spans="1:7">
      <c r="A993" t="s">
        <v>103</v>
      </c>
      <c r="B993" t="s">
        <v>104</v>
      </c>
      <c r="C993" t="s">
        <v>42</v>
      </c>
      <c r="D993" s="7">
        <v>45717</v>
      </c>
      <c r="E993">
        <v>0</v>
      </c>
      <c r="F993">
        <v>387.38</v>
      </c>
      <c r="G993">
        <f>dane_sprzedazy_sku__3[[#This Row],[Ilość wydana]]*dane_sprzedazy_sku__3[[#This Row],[Wartość jednostkowa]]</f>
        <v>0</v>
      </c>
    </row>
    <row r="994" spans="1:7">
      <c r="A994" t="s">
        <v>103</v>
      </c>
      <c r="B994" t="s">
        <v>104</v>
      </c>
      <c r="C994" t="s">
        <v>42</v>
      </c>
      <c r="D994" s="7">
        <v>45748</v>
      </c>
      <c r="E994">
        <v>58</v>
      </c>
      <c r="F994">
        <v>394.36</v>
      </c>
      <c r="G994">
        <f>dane_sprzedazy_sku__3[[#This Row],[Ilość wydana]]*dane_sprzedazy_sku__3[[#This Row],[Wartość jednostkowa]]</f>
        <v>22872.880000000001</v>
      </c>
    </row>
    <row r="995" spans="1:7">
      <c r="A995" t="s">
        <v>103</v>
      </c>
      <c r="B995" t="s">
        <v>104</v>
      </c>
      <c r="C995" t="s">
        <v>42</v>
      </c>
      <c r="D995" s="7">
        <v>45778</v>
      </c>
      <c r="E995">
        <v>30</v>
      </c>
      <c r="F995">
        <v>417.36</v>
      </c>
      <c r="G995">
        <f>dane_sprzedazy_sku__3[[#This Row],[Ilość wydana]]*dane_sprzedazy_sku__3[[#This Row],[Wartość jednostkowa]]</f>
        <v>12520.800000000001</v>
      </c>
    </row>
    <row r="996" spans="1:7">
      <c r="A996" t="s">
        <v>103</v>
      </c>
      <c r="B996" t="s">
        <v>104</v>
      </c>
      <c r="C996" t="s">
        <v>42</v>
      </c>
      <c r="D996" s="7">
        <v>45809</v>
      </c>
      <c r="E996">
        <v>41</v>
      </c>
      <c r="F996">
        <v>416.47</v>
      </c>
      <c r="G996">
        <f>dane_sprzedazy_sku__3[[#This Row],[Ilość wydana]]*dane_sprzedazy_sku__3[[#This Row],[Wartość jednostkowa]]</f>
        <v>17075.27</v>
      </c>
    </row>
    <row r="997" spans="1:7">
      <c r="A997" t="s">
        <v>103</v>
      </c>
      <c r="B997" t="s">
        <v>104</v>
      </c>
      <c r="C997" t="s">
        <v>42</v>
      </c>
      <c r="D997" s="7">
        <v>45839</v>
      </c>
      <c r="E997">
        <v>32</v>
      </c>
      <c r="F997">
        <v>402.04</v>
      </c>
      <c r="G997">
        <f>dane_sprzedazy_sku__3[[#This Row],[Ilość wydana]]*dane_sprzedazy_sku__3[[#This Row],[Wartość jednostkowa]]</f>
        <v>12865.28</v>
      </c>
    </row>
    <row r="998" spans="1:7">
      <c r="A998" t="s">
        <v>103</v>
      </c>
      <c r="B998" t="s">
        <v>104</v>
      </c>
      <c r="C998" t="s">
        <v>42</v>
      </c>
      <c r="D998" s="7">
        <v>45870</v>
      </c>
      <c r="E998">
        <v>50</v>
      </c>
      <c r="F998">
        <v>410.57</v>
      </c>
      <c r="G998">
        <f>dane_sprzedazy_sku__3[[#This Row],[Ilość wydana]]*dane_sprzedazy_sku__3[[#This Row],[Wartość jednostkowa]]</f>
        <v>20528.5</v>
      </c>
    </row>
    <row r="999" spans="1:7">
      <c r="A999" t="s">
        <v>103</v>
      </c>
      <c r="B999" t="s">
        <v>104</v>
      </c>
      <c r="C999" t="s">
        <v>42</v>
      </c>
      <c r="D999" s="7">
        <v>45901</v>
      </c>
      <c r="E999">
        <v>0</v>
      </c>
      <c r="F999">
        <v>403.44</v>
      </c>
      <c r="G999">
        <f>dane_sprzedazy_sku__3[[#This Row],[Ilość wydana]]*dane_sprzedazy_sku__3[[#This Row],[Wartość jednostkowa]]</f>
        <v>0</v>
      </c>
    </row>
    <row r="1000" spans="1:7">
      <c r="A1000" t="s">
        <v>103</v>
      </c>
      <c r="B1000" t="s">
        <v>104</v>
      </c>
      <c r="C1000" t="s">
        <v>42</v>
      </c>
      <c r="D1000" s="7">
        <v>45931</v>
      </c>
      <c r="E1000">
        <v>14</v>
      </c>
      <c r="F1000">
        <v>408.59</v>
      </c>
      <c r="G1000">
        <f>dane_sprzedazy_sku__3[[#This Row],[Ilość wydana]]*dane_sprzedazy_sku__3[[#This Row],[Wartość jednostkowa]]</f>
        <v>5720.2599999999993</v>
      </c>
    </row>
    <row r="1001" spans="1:7">
      <c r="A1001" t="s">
        <v>103</v>
      </c>
      <c r="B1001" t="s">
        <v>104</v>
      </c>
      <c r="C1001" t="s">
        <v>42</v>
      </c>
      <c r="D1001" s="7">
        <v>45962</v>
      </c>
      <c r="E1001">
        <v>7</v>
      </c>
      <c r="F1001">
        <v>391.94</v>
      </c>
      <c r="G1001">
        <f>dane_sprzedazy_sku__3[[#This Row],[Ilość wydana]]*dane_sprzedazy_sku__3[[#This Row],[Wartość jednostkowa]]</f>
        <v>2743.58</v>
      </c>
    </row>
    <row r="1002" spans="1:7">
      <c r="A1002" t="s">
        <v>103</v>
      </c>
      <c r="B1002" t="s">
        <v>104</v>
      </c>
      <c r="C1002" t="s">
        <v>42</v>
      </c>
      <c r="D1002" s="7">
        <v>45992</v>
      </c>
      <c r="E1002">
        <v>0</v>
      </c>
      <c r="F1002">
        <v>415.15</v>
      </c>
      <c r="G1002">
        <f>dane_sprzedazy_sku__3[[#This Row],[Ilość wydana]]*dane_sprzedazy_sku__3[[#This Row],[Wartość jednostkowa]]</f>
        <v>0</v>
      </c>
    </row>
    <row r="1003" spans="1:7">
      <c r="A1003" t="s">
        <v>103</v>
      </c>
      <c r="B1003" t="s">
        <v>104</v>
      </c>
      <c r="C1003" t="s">
        <v>42</v>
      </c>
      <c r="D1003" s="7">
        <v>46023</v>
      </c>
      <c r="E1003">
        <v>21</v>
      </c>
      <c r="F1003">
        <v>416.17</v>
      </c>
      <c r="G1003">
        <f>dane_sprzedazy_sku__3[[#This Row],[Ilość wydana]]*dane_sprzedazy_sku__3[[#This Row],[Wartość jednostkowa]]</f>
        <v>8739.57</v>
      </c>
    </row>
    <row r="1004" spans="1:7">
      <c r="A1004" t="s">
        <v>103</v>
      </c>
      <c r="B1004" t="s">
        <v>104</v>
      </c>
      <c r="C1004" t="s">
        <v>42</v>
      </c>
      <c r="D1004" s="7">
        <v>46054</v>
      </c>
      <c r="E1004">
        <v>0</v>
      </c>
      <c r="F1004">
        <v>416.42</v>
      </c>
      <c r="G1004">
        <f>dane_sprzedazy_sku__3[[#This Row],[Ilość wydana]]*dane_sprzedazy_sku__3[[#This Row],[Wartość jednostkowa]]</f>
        <v>0</v>
      </c>
    </row>
    <row r="1005" spans="1:7">
      <c r="A1005" t="s">
        <v>103</v>
      </c>
      <c r="B1005" t="s">
        <v>104</v>
      </c>
      <c r="C1005" t="s">
        <v>42</v>
      </c>
      <c r="D1005" s="7">
        <v>46082</v>
      </c>
      <c r="E1005">
        <v>22</v>
      </c>
      <c r="F1005">
        <v>393.41</v>
      </c>
      <c r="G1005">
        <f>dane_sprzedazy_sku__3[[#This Row],[Ilość wydana]]*dane_sprzedazy_sku__3[[#This Row],[Wartość jednostkowa]]</f>
        <v>8655.02</v>
      </c>
    </row>
    <row r="1006" spans="1:7">
      <c r="A1006" t="s">
        <v>103</v>
      </c>
      <c r="B1006" t="s">
        <v>104</v>
      </c>
      <c r="C1006" t="s">
        <v>42</v>
      </c>
      <c r="D1006" s="7">
        <v>46113</v>
      </c>
      <c r="E1006">
        <v>0</v>
      </c>
      <c r="F1006">
        <v>394.92</v>
      </c>
      <c r="G1006">
        <f>dane_sprzedazy_sku__3[[#This Row],[Ilość wydana]]*dane_sprzedazy_sku__3[[#This Row],[Wartość jednostkowa]]</f>
        <v>0</v>
      </c>
    </row>
    <row r="1007" spans="1:7">
      <c r="A1007" t="s">
        <v>103</v>
      </c>
      <c r="B1007" t="s">
        <v>104</v>
      </c>
      <c r="C1007" t="s">
        <v>42</v>
      </c>
      <c r="D1007" s="7">
        <v>46143</v>
      </c>
      <c r="E1007">
        <v>27</v>
      </c>
      <c r="F1007">
        <v>396.67</v>
      </c>
      <c r="G1007">
        <f>dane_sprzedazy_sku__3[[#This Row],[Ilość wydana]]*dane_sprzedazy_sku__3[[#This Row],[Wartość jednostkowa]]</f>
        <v>10710.09</v>
      </c>
    </row>
    <row r="1008" spans="1:7">
      <c r="A1008" t="s">
        <v>103</v>
      </c>
      <c r="B1008" t="s">
        <v>104</v>
      </c>
      <c r="C1008" t="s">
        <v>42</v>
      </c>
      <c r="D1008" s="7">
        <v>46174</v>
      </c>
      <c r="E1008">
        <v>19</v>
      </c>
      <c r="F1008">
        <v>417.49</v>
      </c>
      <c r="G1008">
        <f>dane_sprzedazy_sku__3[[#This Row],[Ilość wydana]]*dane_sprzedazy_sku__3[[#This Row],[Wartość jednostkowa]]</f>
        <v>7932.31</v>
      </c>
    </row>
    <row r="1009" spans="1:7">
      <c r="A1009" t="s">
        <v>103</v>
      </c>
      <c r="B1009" t="s">
        <v>104</v>
      </c>
      <c r="C1009" t="s">
        <v>42</v>
      </c>
      <c r="D1009" s="7">
        <v>46204</v>
      </c>
      <c r="E1009">
        <v>1</v>
      </c>
      <c r="F1009">
        <v>401.05</v>
      </c>
      <c r="G1009">
        <f>dane_sprzedazy_sku__3[[#This Row],[Ilość wydana]]*dane_sprzedazy_sku__3[[#This Row],[Wartość jednostkowa]]</f>
        <v>401.05</v>
      </c>
    </row>
    <row r="1010" spans="1:7">
      <c r="A1010" t="s">
        <v>105</v>
      </c>
      <c r="B1010" t="s">
        <v>106</v>
      </c>
      <c r="C1010" t="s">
        <v>14</v>
      </c>
      <c r="D1010" s="7">
        <v>45505</v>
      </c>
      <c r="E1010">
        <v>0</v>
      </c>
      <c r="F1010">
        <v>225.17</v>
      </c>
      <c r="G1010">
        <f>dane_sprzedazy_sku__3[[#This Row],[Ilość wydana]]*dane_sprzedazy_sku__3[[#This Row],[Wartość jednostkowa]]</f>
        <v>0</v>
      </c>
    </row>
    <row r="1011" spans="1:7">
      <c r="A1011" t="s">
        <v>105</v>
      </c>
      <c r="B1011" t="s">
        <v>106</v>
      </c>
      <c r="C1011" t="s">
        <v>14</v>
      </c>
      <c r="D1011" s="7">
        <v>45536</v>
      </c>
      <c r="E1011">
        <v>30</v>
      </c>
      <c r="F1011">
        <v>222.74</v>
      </c>
      <c r="G1011">
        <f>dane_sprzedazy_sku__3[[#This Row],[Ilość wydana]]*dane_sprzedazy_sku__3[[#This Row],[Wartość jednostkowa]]</f>
        <v>6682.2000000000007</v>
      </c>
    </row>
    <row r="1012" spans="1:7">
      <c r="A1012" t="s">
        <v>105</v>
      </c>
      <c r="B1012" t="s">
        <v>106</v>
      </c>
      <c r="C1012" t="s">
        <v>14</v>
      </c>
      <c r="D1012" s="7">
        <v>45566</v>
      </c>
      <c r="E1012">
        <v>39</v>
      </c>
      <c r="F1012">
        <v>240.83</v>
      </c>
      <c r="G1012">
        <f>dane_sprzedazy_sku__3[[#This Row],[Ilość wydana]]*dane_sprzedazy_sku__3[[#This Row],[Wartość jednostkowa]]</f>
        <v>9392.3700000000008</v>
      </c>
    </row>
    <row r="1013" spans="1:7">
      <c r="A1013" t="s">
        <v>105</v>
      </c>
      <c r="B1013" t="s">
        <v>106</v>
      </c>
      <c r="C1013" t="s">
        <v>14</v>
      </c>
      <c r="D1013" s="7">
        <v>45597</v>
      </c>
      <c r="E1013">
        <v>0</v>
      </c>
      <c r="F1013">
        <v>231</v>
      </c>
      <c r="G1013">
        <f>dane_sprzedazy_sku__3[[#This Row],[Ilość wydana]]*dane_sprzedazy_sku__3[[#This Row],[Wartość jednostkowa]]</f>
        <v>0</v>
      </c>
    </row>
    <row r="1014" spans="1:7">
      <c r="A1014" t="s">
        <v>105</v>
      </c>
      <c r="B1014" t="s">
        <v>106</v>
      </c>
      <c r="C1014" t="s">
        <v>14</v>
      </c>
      <c r="D1014" s="7">
        <v>45627</v>
      </c>
      <c r="E1014">
        <v>47</v>
      </c>
      <c r="F1014">
        <v>221.76</v>
      </c>
      <c r="G1014">
        <f>dane_sprzedazy_sku__3[[#This Row],[Ilość wydana]]*dane_sprzedazy_sku__3[[#This Row],[Wartość jednostkowa]]</f>
        <v>10422.719999999999</v>
      </c>
    </row>
    <row r="1015" spans="1:7">
      <c r="A1015" t="s">
        <v>105</v>
      </c>
      <c r="B1015" t="s">
        <v>106</v>
      </c>
      <c r="C1015" t="s">
        <v>14</v>
      </c>
      <c r="D1015" s="7">
        <v>45658</v>
      </c>
      <c r="E1015">
        <v>0</v>
      </c>
      <c r="F1015">
        <v>231.33</v>
      </c>
      <c r="G1015">
        <f>dane_sprzedazy_sku__3[[#This Row],[Ilość wydana]]*dane_sprzedazy_sku__3[[#This Row],[Wartość jednostkowa]]</f>
        <v>0</v>
      </c>
    </row>
    <row r="1016" spans="1:7">
      <c r="A1016" t="s">
        <v>105</v>
      </c>
      <c r="B1016" t="s">
        <v>106</v>
      </c>
      <c r="C1016" t="s">
        <v>14</v>
      </c>
      <c r="D1016" s="7">
        <v>45689</v>
      </c>
      <c r="E1016">
        <v>78</v>
      </c>
      <c r="F1016">
        <v>230.29</v>
      </c>
      <c r="G1016">
        <f>dane_sprzedazy_sku__3[[#This Row],[Ilość wydana]]*dane_sprzedazy_sku__3[[#This Row],[Wartość jednostkowa]]</f>
        <v>17962.62</v>
      </c>
    </row>
    <row r="1017" spans="1:7">
      <c r="A1017" t="s">
        <v>105</v>
      </c>
      <c r="B1017" t="s">
        <v>106</v>
      </c>
      <c r="C1017" t="s">
        <v>14</v>
      </c>
      <c r="D1017" s="7">
        <v>45717</v>
      </c>
      <c r="E1017">
        <v>0</v>
      </c>
      <c r="F1017">
        <v>231.84</v>
      </c>
      <c r="G1017">
        <f>dane_sprzedazy_sku__3[[#This Row],[Ilość wydana]]*dane_sprzedazy_sku__3[[#This Row],[Wartość jednostkowa]]</f>
        <v>0</v>
      </c>
    </row>
    <row r="1018" spans="1:7">
      <c r="A1018" t="s">
        <v>105</v>
      </c>
      <c r="B1018" t="s">
        <v>106</v>
      </c>
      <c r="C1018" t="s">
        <v>14</v>
      </c>
      <c r="D1018" s="7">
        <v>45748</v>
      </c>
      <c r="E1018">
        <v>0</v>
      </c>
      <c r="F1018">
        <v>223.53</v>
      </c>
      <c r="G1018">
        <f>dane_sprzedazy_sku__3[[#This Row],[Ilość wydana]]*dane_sprzedazy_sku__3[[#This Row],[Wartość jednostkowa]]</f>
        <v>0</v>
      </c>
    </row>
    <row r="1019" spans="1:7">
      <c r="A1019" t="s">
        <v>105</v>
      </c>
      <c r="B1019" t="s">
        <v>106</v>
      </c>
      <c r="C1019" t="s">
        <v>14</v>
      </c>
      <c r="D1019" s="7">
        <v>45778</v>
      </c>
      <c r="E1019">
        <v>20</v>
      </c>
      <c r="F1019">
        <v>228.48</v>
      </c>
      <c r="G1019">
        <f>dane_sprzedazy_sku__3[[#This Row],[Ilość wydana]]*dane_sprzedazy_sku__3[[#This Row],[Wartość jednostkowa]]</f>
        <v>4569.5999999999995</v>
      </c>
    </row>
    <row r="1020" spans="1:7">
      <c r="A1020" t="s">
        <v>105</v>
      </c>
      <c r="B1020" t="s">
        <v>106</v>
      </c>
      <c r="C1020" t="s">
        <v>14</v>
      </c>
      <c r="D1020" s="7">
        <v>45809</v>
      </c>
      <c r="E1020">
        <v>0</v>
      </c>
      <c r="F1020">
        <v>234.94</v>
      </c>
      <c r="G1020">
        <f>dane_sprzedazy_sku__3[[#This Row],[Ilość wydana]]*dane_sprzedazy_sku__3[[#This Row],[Wartość jednostkowa]]</f>
        <v>0</v>
      </c>
    </row>
    <row r="1021" spans="1:7">
      <c r="A1021" t="s">
        <v>105</v>
      </c>
      <c r="B1021" t="s">
        <v>106</v>
      </c>
      <c r="C1021" t="s">
        <v>14</v>
      </c>
      <c r="D1021" s="7">
        <v>45839</v>
      </c>
      <c r="E1021">
        <v>22</v>
      </c>
      <c r="F1021">
        <v>225.3</v>
      </c>
      <c r="G1021">
        <f>dane_sprzedazy_sku__3[[#This Row],[Ilość wydana]]*dane_sprzedazy_sku__3[[#This Row],[Wartość jednostkowa]]</f>
        <v>4956.6000000000004</v>
      </c>
    </row>
    <row r="1022" spans="1:7">
      <c r="A1022" t="s">
        <v>105</v>
      </c>
      <c r="B1022" t="s">
        <v>106</v>
      </c>
      <c r="C1022" t="s">
        <v>14</v>
      </c>
      <c r="D1022" s="7">
        <v>45870</v>
      </c>
      <c r="E1022">
        <v>12</v>
      </c>
      <c r="F1022">
        <v>236.79</v>
      </c>
      <c r="G1022">
        <f>dane_sprzedazy_sku__3[[#This Row],[Ilość wydana]]*dane_sprzedazy_sku__3[[#This Row],[Wartość jednostkowa]]</f>
        <v>2841.48</v>
      </c>
    </row>
    <row r="1023" spans="1:7">
      <c r="A1023" t="s">
        <v>105</v>
      </c>
      <c r="B1023" t="s">
        <v>106</v>
      </c>
      <c r="C1023" t="s">
        <v>14</v>
      </c>
      <c r="D1023" s="7">
        <v>45901</v>
      </c>
      <c r="E1023">
        <v>26</v>
      </c>
      <c r="F1023">
        <v>238.12</v>
      </c>
      <c r="G1023">
        <f>dane_sprzedazy_sku__3[[#This Row],[Ilość wydana]]*dane_sprzedazy_sku__3[[#This Row],[Wartość jednostkowa]]</f>
        <v>6191.12</v>
      </c>
    </row>
    <row r="1024" spans="1:7">
      <c r="A1024" t="s">
        <v>105</v>
      </c>
      <c r="B1024" t="s">
        <v>106</v>
      </c>
      <c r="C1024" t="s">
        <v>14</v>
      </c>
      <c r="D1024" s="7">
        <v>45931</v>
      </c>
      <c r="E1024">
        <v>33</v>
      </c>
      <c r="F1024">
        <v>240.44</v>
      </c>
      <c r="G1024">
        <f>dane_sprzedazy_sku__3[[#This Row],[Ilość wydana]]*dane_sprzedazy_sku__3[[#This Row],[Wartość jednostkowa]]</f>
        <v>7934.5199999999995</v>
      </c>
    </row>
    <row r="1025" spans="1:7">
      <c r="A1025" t="s">
        <v>105</v>
      </c>
      <c r="B1025" t="s">
        <v>106</v>
      </c>
      <c r="C1025" t="s">
        <v>14</v>
      </c>
      <c r="D1025" s="7">
        <v>45962</v>
      </c>
      <c r="E1025">
        <v>35</v>
      </c>
      <c r="F1025">
        <v>221.82</v>
      </c>
      <c r="G1025">
        <f>dane_sprzedazy_sku__3[[#This Row],[Ilość wydana]]*dane_sprzedazy_sku__3[[#This Row],[Wartość jednostkowa]]</f>
        <v>7763.7</v>
      </c>
    </row>
    <row r="1026" spans="1:7">
      <c r="A1026" t="s">
        <v>105</v>
      </c>
      <c r="B1026" t="s">
        <v>106</v>
      </c>
      <c r="C1026" t="s">
        <v>14</v>
      </c>
      <c r="D1026" s="7">
        <v>45992</v>
      </c>
      <c r="E1026">
        <v>10</v>
      </c>
      <c r="F1026">
        <v>230.25</v>
      </c>
      <c r="G1026">
        <f>dane_sprzedazy_sku__3[[#This Row],[Ilość wydana]]*dane_sprzedazy_sku__3[[#This Row],[Wartość jednostkowa]]</f>
        <v>2302.5</v>
      </c>
    </row>
    <row r="1027" spans="1:7">
      <c r="A1027" t="s">
        <v>105</v>
      </c>
      <c r="B1027" t="s">
        <v>106</v>
      </c>
      <c r="C1027" t="s">
        <v>14</v>
      </c>
      <c r="D1027" s="7">
        <v>46023</v>
      </c>
      <c r="E1027">
        <v>46</v>
      </c>
      <c r="F1027">
        <v>219.35</v>
      </c>
      <c r="G1027">
        <f>dane_sprzedazy_sku__3[[#This Row],[Ilość wydana]]*dane_sprzedazy_sku__3[[#This Row],[Wartość jednostkowa]]</f>
        <v>10090.1</v>
      </c>
    </row>
    <row r="1028" spans="1:7">
      <c r="A1028" t="s">
        <v>105</v>
      </c>
      <c r="B1028" t="s">
        <v>106</v>
      </c>
      <c r="C1028" t="s">
        <v>14</v>
      </c>
      <c r="D1028" s="7">
        <v>46054</v>
      </c>
      <c r="E1028">
        <v>46</v>
      </c>
      <c r="F1028">
        <v>227.97</v>
      </c>
      <c r="G1028">
        <f>dane_sprzedazy_sku__3[[#This Row],[Ilość wydana]]*dane_sprzedazy_sku__3[[#This Row],[Wartość jednostkowa]]</f>
        <v>10486.62</v>
      </c>
    </row>
    <row r="1029" spans="1:7">
      <c r="A1029" t="s">
        <v>105</v>
      </c>
      <c r="B1029" t="s">
        <v>106</v>
      </c>
      <c r="C1029" t="s">
        <v>14</v>
      </c>
      <c r="D1029" s="7">
        <v>46082</v>
      </c>
      <c r="E1029">
        <v>1</v>
      </c>
      <c r="F1029">
        <v>235.6</v>
      </c>
      <c r="G1029">
        <f>dane_sprzedazy_sku__3[[#This Row],[Ilość wydana]]*dane_sprzedazy_sku__3[[#This Row],[Wartość jednostkowa]]</f>
        <v>235.6</v>
      </c>
    </row>
    <row r="1030" spans="1:7">
      <c r="A1030" t="s">
        <v>105</v>
      </c>
      <c r="B1030" t="s">
        <v>106</v>
      </c>
      <c r="C1030" t="s">
        <v>14</v>
      </c>
      <c r="D1030" s="7">
        <v>46113</v>
      </c>
      <c r="E1030">
        <v>0</v>
      </c>
      <c r="F1030">
        <v>224.14</v>
      </c>
      <c r="G1030">
        <f>dane_sprzedazy_sku__3[[#This Row],[Ilość wydana]]*dane_sprzedazy_sku__3[[#This Row],[Wartość jednostkowa]]</f>
        <v>0</v>
      </c>
    </row>
    <row r="1031" spans="1:7">
      <c r="A1031" t="s">
        <v>105</v>
      </c>
      <c r="B1031" t="s">
        <v>106</v>
      </c>
      <c r="C1031" t="s">
        <v>14</v>
      </c>
      <c r="D1031" s="7">
        <v>46143</v>
      </c>
      <c r="E1031">
        <v>62</v>
      </c>
      <c r="F1031">
        <v>222.13</v>
      </c>
      <c r="G1031">
        <f>dane_sprzedazy_sku__3[[#This Row],[Ilość wydana]]*dane_sprzedazy_sku__3[[#This Row],[Wartość jednostkowa]]</f>
        <v>13772.06</v>
      </c>
    </row>
    <row r="1032" spans="1:7">
      <c r="A1032" t="s">
        <v>105</v>
      </c>
      <c r="B1032" t="s">
        <v>106</v>
      </c>
      <c r="C1032" t="s">
        <v>14</v>
      </c>
      <c r="D1032" s="7">
        <v>46174</v>
      </c>
      <c r="E1032">
        <v>0</v>
      </c>
      <c r="F1032">
        <v>237.12</v>
      </c>
      <c r="G1032">
        <f>dane_sprzedazy_sku__3[[#This Row],[Ilość wydana]]*dane_sprzedazy_sku__3[[#This Row],[Wartość jednostkowa]]</f>
        <v>0</v>
      </c>
    </row>
    <row r="1033" spans="1:7">
      <c r="A1033" t="s">
        <v>105</v>
      </c>
      <c r="B1033" t="s">
        <v>106</v>
      </c>
      <c r="C1033" t="s">
        <v>14</v>
      </c>
      <c r="D1033" s="7">
        <v>46204</v>
      </c>
      <c r="E1033">
        <v>0</v>
      </c>
      <c r="F1033">
        <v>220.96</v>
      </c>
      <c r="G1033">
        <f>dane_sprzedazy_sku__3[[#This Row],[Ilość wydana]]*dane_sprzedazy_sku__3[[#This Row],[Wartość jednostkowa]]</f>
        <v>0</v>
      </c>
    </row>
    <row r="1034" spans="1:7">
      <c r="A1034" t="s">
        <v>107</v>
      </c>
      <c r="B1034" t="s">
        <v>108</v>
      </c>
      <c r="C1034" t="s">
        <v>94</v>
      </c>
      <c r="D1034" s="7">
        <v>45505</v>
      </c>
      <c r="E1034">
        <v>0</v>
      </c>
      <c r="F1034">
        <v>714.46</v>
      </c>
      <c r="G1034">
        <f>dane_sprzedazy_sku__3[[#This Row],[Ilość wydana]]*dane_sprzedazy_sku__3[[#This Row],[Wartość jednostkowa]]</f>
        <v>0</v>
      </c>
    </row>
    <row r="1035" spans="1:7">
      <c r="A1035" t="s">
        <v>107</v>
      </c>
      <c r="B1035" t="s">
        <v>108</v>
      </c>
      <c r="C1035" t="s">
        <v>94</v>
      </c>
      <c r="D1035" s="7">
        <v>45536</v>
      </c>
      <c r="E1035">
        <v>9</v>
      </c>
      <c r="F1035">
        <v>721.91</v>
      </c>
      <c r="G1035">
        <f>dane_sprzedazy_sku__3[[#This Row],[Ilość wydana]]*dane_sprzedazy_sku__3[[#This Row],[Wartość jednostkowa]]</f>
        <v>6497.19</v>
      </c>
    </row>
    <row r="1036" spans="1:7">
      <c r="A1036" t="s">
        <v>107</v>
      </c>
      <c r="B1036" t="s">
        <v>108</v>
      </c>
      <c r="C1036" t="s">
        <v>94</v>
      </c>
      <c r="D1036" s="7">
        <v>45566</v>
      </c>
      <c r="E1036">
        <v>0</v>
      </c>
      <c r="F1036">
        <v>712.75</v>
      </c>
      <c r="G1036">
        <f>dane_sprzedazy_sku__3[[#This Row],[Ilość wydana]]*dane_sprzedazy_sku__3[[#This Row],[Wartość jednostkowa]]</f>
        <v>0</v>
      </c>
    </row>
    <row r="1037" spans="1:7">
      <c r="A1037" t="s">
        <v>107</v>
      </c>
      <c r="B1037" t="s">
        <v>108</v>
      </c>
      <c r="C1037" t="s">
        <v>94</v>
      </c>
      <c r="D1037" s="7">
        <v>45597</v>
      </c>
      <c r="E1037">
        <v>20</v>
      </c>
      <c r="F1037">
        <v>713.87</v>
      </c>
      <c r="G1037">
        <f>dane_sprzedazy_sku__3[[#This Row],[Ilość wydana]]*dane_sprzedazy_sku__3[[#This Row],[Wartość jednostkowa]]</f>
        <v>14277.4</v>
      </c>
    </row>
    <row r="1038" spans="1:7">
      <c r="A1038" t="s">
        <v>107</v>
      </c>
      <c r="B1038" t="s">
        <v>108</v>
      </c>
      <c r="C1038" t="s">
        <v>94</v>
      </c>
      <c r="D1038" s="7">
        <v>45627</v>
      </c>
      <c r="E1038">
        <v>0</v>
      </c>
      <c r="F1038">
        <v>708.89</v>
      </c>
      <c r="G1038">
        <f>dane_sprzedazy_sku__3[[#This Row],[Ilość wydana]]*dane_sprzedazy_sku__3[[#This Row],[Wartość jednostkowa]]</f>
        <v>0</v>
      </c>
    </row>
    <row r="1039" spans="1:7">
      <c r="A1039" t="s">
        <v>107</v>
      </c>
      <c r="B1039" t="s">
        <v>108</v>
      </c>
      <c r="C1039" t="s">
        <v>94</v>
      </c>
      <c r="D1039" s="7">
        <v>45658</v>
      </c>
      <c r="E1039">
        <v>14</v>
      </c>
      <c r="F1039">
        <v>669.27</v>
      </c>
      <c r="G1039">
        <f>dane_sprzedazy_sku__3[[#This Row],[Ilość wydana]]*dane_sprzedazy_sku__3[[#This Row],[Wartość jednostkowa]]</f>
        <v>9369.7799999999988</v>
      </c>
    </row>
    <row r="1040" spans="1:7">
      <c r="A1040" t="s">
        <v>107</v>
      </c>
      <c r="B1040" t="s">
        <v>108</v>
      </c>
      <c r="C1040" t="s">
        <v>94</v>
      </c>
      <c r="D1040" s="7">
        <v>45689</v>
      </c>
      <c r="E1040">
        <v>7</v>
      </c>
      <c r="F1040">
        <v>671.44</v>
      </c>
      <c r="G1040">
        <f>dane_sprzedazy_sku__3[[#This Row],[Ilość wydana]]*dane_sprzedazy_sku__3[[#This Row],[Wartość jednostkowa]]</f>
        <v>4700.08</v>
      </c>
    </row>
    <row r="1041" spans="1:7">
      <c r="A1041" t="s">
        <v>107</v>
      </c>
      <c r="B1041" t="s">
        <v>108</v>
      </c>
      <c r="C1041" t="s">
        <v>94</v>
      </c>
      <c r="D1041" s="7">
        <v>45717</v>
      </c>
      <c r="E1041">
        <v>0</v>
      </c>
      <c r="F1041">
        <v>727.7</v>
      </c>
      <c r="G1041">
        <f>dane_sprzedazy_sku__3[[#This Row],[Ilość wydana]]*dane_sprzedazy_sku__3[[#This Row],[Wartość jednostkowa]]</f>
        <v>0</v>
      </c>
    </row>
    <row r="1042" spans="1:7">
      <c r="A1042" t="s">
        <v>107</v>
      </c>
      <c r="B1042" t="s">
        <v>108</v>
      </c>
      <c r="C1042" t="s">
        <v>94</v>
      </c>
      <c r="D1042" s="7">
        <v>45748</v>
      </c>
      <c r="E1042">
        <v>18</v>
      </c>
      <c r="F1042">
        <v>720.98</v>
      </c>
      <c r="G1042">
        <f>dane_sprzedazy_sku__3[[#This Row],[Ilość wydana]]*dane_sprzedazy_sku__3[[#This Row],[Wartość jednostkowa]]</f>
        <v>12977.64</v>
      </c>
    </row>
    <row r="1043" spans="1:7">
      <c r="A1043" t="s">
        <v>107</v>
      </c>
      <c r="B1043" t="s">
        <v>108</v>
      </c>
      <c r="C1043" t="s">
        <v>94</v>
      </c>
      <c r="D1043" s="7">
        <v>45778</v>
      </c>
      <c r="E1043">
        <v>6</v>
      </c>
      <c r="F1043">
        <v>659.11</v>
      </c>
      <c r="G1043">
        <f>dane_sprzedazy_sku__3[[#This Row],[Ilość wydana]]*dane_sprzedazy_sku__3[[#This Row],[Wartość jednostkowa]]</f>
        <v>3954.66</v>
      </c>
    </row>
    <row r="1044" spans="1:7">
      <c r="A1044" t="s">
        <v>107</v>
      </c>
      <c r="B1044" t="s">
        <v>108</v>
      </c>
      <c r="C1044" t="s">
        <v>94</v>
      </c>
      <c r="D1044" s="7">
        <v>45809</v>
      </c>
      <c r="E1044">
        <v>7</v>
      </c>
      <c r="F1044">
        <v>720.05</v>
      </c>
      <c r="G1044">
        <f>dane_sprzedazy_sku__3[[#This Row],[Ilość wydana]]*dane_sprzedazy_sku__3[[#This Row],[Wartość jednostkowa]]</f>
        <v>5040.3499999999995</v>
      </c>
    </row>
    <row r="1045" spans="1:7">
      <c r="A1045" t="s">
        <v>107</v>
      </c>
      <c r="B1045" t="s">
        <v>108</v>
      </c>
      <c r="C1045" t="s">
        <v>94</v>
      </c>
      <c r="D1045" s="7">
        <v>45839</v>
      </c>
      <c r="E1045">
        <v>7</v>
      </c>
      <c r="F1045">
        <v>700.55</v>
      </c>
      <c r="G1045">
        <f>dane_sprzedazy_sku__3[[#This Row],[Ilość wydana]]*dane_sprzedazy_sku__3[[#This Row],[Wartość jednostkowa]]</f>
        <v>4903.8499999999995</v>
      </c>
    </row>
    <row r="1046" spans="1:7">
      <c r="A1046" t="s">
        <v>107</v>
      </c>
      <c r="B1046" t="s">
        <v>108</v>
      </c>
      <c r="C1046" t="s">
        <v>94</v>
      </c>
      <c r="D1046" s="7">
        <v>45870</v>
      </c>
      <c r="E1046">
        <v>12</v>
      </c>
      <c r="F1046">
        <v>677.1</v>
      </c>
      <c r="G1046">
        <f>dane_sprzedazy_sku__3[[#This Row],[Ilość wydana]]*dane_sprzedazy_sku__3[[#This Row],[Wartość jednostkowa]]</f>
        <v>8125.2000000000007</v>
      </c>
    </row>
    <row r="1047" spans="1:7">
      <c r="A1047" t="s">
        <v>107</v>
      </c>
      <c r="B1047" t="s">
        <v>108</v>
      </c>
      <c r="C1047" t="s">
        <v>94</v>
      </c>
      <c r="D1047" s="7">
        <v>45901</v>
      </c>
      <c r="E1047">
        <v>7</v>
      </c>
      <c r="F1047">
        <v>664.45</v>
      </c>
      <c r="G1047">
        <f>dane_sprzedazy_sku__3[[#This Row],[Ilość wydana]]*dane_sprzedazy_sku__3[[#This Row],[Wartość jednostkowa]]</f>
        <v>4651.1500000000005</v>
      </c>
    </row>
    <row r="1048" spans="1:7">
      <c r="A1048" t="s">
        <v>107</v>
      </c>
      <c r="B1048" t="s">
        <v>108</v>
      </c>
      <c r="C1048" t="s">
        <v>94</v>
      </c>
      <c r="D1048" s="7">
        <v>45931</v>
      </c>
      <c r="E1048">
        <v>0</v>
      </c>
      <c r="F1048">
        <v>689.12</v>
      </c>
      <c r="G1048">
        <f>dane_sprzedazy_sku__3[[#This Row],[Ilość wydana]]*dane_sprzedazy_sku__3[[#This Row],[Wartość jednostkowa]]</f>
        <v>0</v>
      </c>
    </row>
    <row r="1049" spans="1:7">
      <c r="A1049" t="s">
        <v>107</v>
      </c>
      <c r="B1049" t="s">
        <v>108</v>
      </c>
      <c r="C1049" t="s">
        <v>94</v>
      </c>
      <c r="D1049" s="7">
        <v>45962</v>
      </c>
      <c r="E1049">
        <v>46</v>
      </c>
      <c r="F1049">
        <v>694.65</v>
      </c>
      <c r="G1049">
        <f>dane_sprzedazy_sku__3[[#This Row],[Ilość wydana]]*dane_sprzedazy_sku__3[[#This Row],[Wartość jednostkowa]]</f>
        <v>31953.899999999998</v>
      </c>
    </row>
    <row r="1050" spans="1:7">
      <c r="A1050" t="s">
        <v>107</v>
      </c>
      <c r="B1050" t="s">
        <v>108</v>
      </c>
      <c r="C1050" t="s">
        <v>94</v>
      </c>
      <c r="D1050" s="7">
        <v>45992</v>
      </c>
      <c r="E1050">
        <v>15</v>
      </c>
      <c r="F1050">
        <v>707.9</v>
      </c>
      <c r="G1050">
        <f>dane_sprzedazy_sku__3[[#This Row],[Ilość wydana]]*dane_sprzedazy_sku__3[[#This Row],[Wartość jednostkowa]]</f>
        <v>10618.5</v>
      </c>
    </row>
    <row r="1051" spans="1:7">
      <c r="A1051" t="s">
        <v>107</v>
      </c>
      <c r="B1051" t="s">
        <v>108</v>
      </c>
      <c r="C1051" t="s">
        <v>94</v>
      </c>
      <c r="D1051" s="7">
        <v>46023</v>
      </c>
      <c r="E1051">
        <v>17</v>
      </c>
      <c r="F1051">
        <v>662.15</v>
      </c>
      <c r="G1051">
        <f>dane_sprzedazy_sku__3[[#This Row],[Ilość wydana]]*dane_sprzedazy_sku__3[[#This Row],[Wartość jednostkowa]]</f>
        <v>11256.55</v>
      </c>
    </row>
    <row r="1052" spans="1:7">
      <c r="A1052" t="s">
        <v>107</v>
      </c>
      <c r="B1052" t="s">
        <v>108</v>
      </c>
      <c r="C1052" t="s">
        <v>94</v>
      </c>
      <c r="D1052" s="7">
        <v>46054</v>
      </c>
      <c r="E1052">
        <v>0</v>
      </c>
      <c r="F1052">
        <v>698.47</v>
      </c>
      <c r="G1052">
        <f>dane_sprzedazy_sku__3[[#This Row],[Ilość wydana]]*dane_sprzedazy_sku__3[[#This Row],[Wartość jednostkowa]]</f>
        <v>0</v>
      </c>
    </row>
    <row r="1053" spans="1:7">
      <c r="A1053" t="s">
        <v>107</v>
      </c>
      <c r="B1053" t="s">
        <v>108</v>
      </c>
      <c r="C1053" t="s">
        <v>94</v>
      </c>
      <c r="D1053" s="7">
        <v>46082</v>
      </c>
      <c r="E1053">
        <v>0</v>
      </c>
      <c r="F1053">
        <v>683.17</v>
      </c>
      <c r="G1053">
        <f>dane_sprzedazy_sku__3[[#This Row],[Ilość wydana]]*dane_sprzedazy_sku__3[[#This Row],[Wartość jednostkowa]]</f>
        <v>0</v>
      </c>
    </row>
    <row r="1054" spans="1:7">
      <c r="A1054" t="s">
        <v>107</v>
      </c>
      <c r="B1054" t="s">
        <v>108</v>
      </c>
      <c r="C1054" t="s">
        <v>94</v>
      </c>
      <c r="D1054" s="7">
        <v>46113</v>
      </c>
      <c r="E1054">
        <v>17</v>
      </c>
      <c r="F1054">
        <v>687.61</v>
      </c>
      <c r="G1054">
        <f>dane_sprzedazy_sku__3[[#This Row],[Ilość wydana]]*dane_sprzedazy_sku__3[[#This Row],[Wartość jednostkowa]]</f>
        <v>11689.37</v>
      </c>
    </row>
    <row r="1055" spans="1:7">
      <c r="A1055" t="s">
        <v>107</v>
      </c>
      <c r="B1055" t="s">
        <v>108</v>
      </c>
      <c r="C1055" t="s">
        <v>94</v>
      </c>
      <c r="D1055" s="7">
        <v>46143</v>
      </c>
      <c r="E1055">
        <v>23</v>
      </c>
      <c r="F1055">
        <v>658.89</v>
      </c>
      <c r="G1055">
        <f>dane_sprzedazy_sku__3[[#This Row],[Ilość wydana]]*dane_sprzedazy_sku__3[[#This Row],[Wartość jednostkowa]]</f>
        <v>15154.47</v>
      </c>
    </row>
    <row r="1056" spans="1:7">
      <c r="A1056" t="s">
        <v>107</v>
      </c>
      <c r="B1056" t="s">
        <v>108</v>
      </c>
      <c r="C1056" t="s">
        <v>94</v>
      </c>
      <c r="D1056" s="7">
        <v>46174</v>
      </c>
      <c r="E1056">
        <v>10</v>
      </c>
      <c r="F1056">
        <v>677.25</v>
      </c>
      <c r="G1056">
        <f>dane_sprzedazy_sku__3[[#This Row],[Ilość wydana]]*dane_sprzedazy_sku__3[[#This Row],[Wartość jednostkowa]]</f>
        <v>6772.5</v>
      </c>
    </row>
    <row r="1057" spans="1:7">
      <c r="A1057" t="s">
        <v>107</v>
      </c>
      <c r="B1057" t="s">
        <v>108</v>
      </c>
      <c r="C1057" t="s">
        <v>94</v>
      </c>
      <c r="D1057" s="7">
        <v>46204</v>
      </c>
      <c r="E1057">
        <v>6</v>
      </c>
      <c r="F1057">
        <v>697.92</v>
      </c>
      <c r="G1057">
        <f>dane_sprzedazy_sku__3[[#This Row],[Ilość wydana]]*dane_sprzedazy_sku__3[[#This Row],[Wartość jednostkowa]]</f>
        <v>4187.5199999999995</v>
      </c>
    </row>
    <row r="1058" spans="1:7">
      <c r="A1058" t="s">
        <v>109</v>
      </c>
      <c r="B1058" t="s">
        <v>110</v>
      </c>
      <c r="C1058" t="s">
        <v>36</v>
      </c>
      <c r="D1058" s="7">
        <v>45505</v>
      </c>
      <c r="E1058">
        <v>10</v>
      </c>
      <c r="F1058">
        <v>311.32</v>
      </c>
      <c r="G1058">
        <f>dane_sprzedazy_sku__3[[#This Row],[Ilość wydana]]*dane_sprzedazy_sku__3[[#This Row],[Wartość jednostkowa]]</f>
        <v>3113.2</v>
      </c>
    </row>
    <row r="1059" spans="1:7">
      <c r="A1059" t="s">
        <v>109</v>
      </c>
      <c r="B1059" t="s">
        <v>110</v>
      </c>
      <c r="C1059" t="s">
        <v>36</v>
      </c>
      <c r="D1059" s="7">
        <v>45536</v>
      </c>
      <c r="E1059">
        <v>26</v>
      </c>
      <c r="F1059">
        <v>299.98</v>
      </c>
      <c r="G1059">
        <f>dane_sprzedazy_sku__3[[#This Row],[Ilość wydana]]*dane_sprzedazy_sku__3[[#This Row],[Wartość jednostkowa]]</f>
        <v>7799.4800000000005</v>
      </c>
    </row>
    <row r="1060" spans="1:7">
      <c r="A1060" t="s">
        <v>109</v>
      </c>
      <c r="B1060" t="s">
        <v>110</v>
      </c>
      <c r="C1060" t="s">
        <v>36</v>
      </c>
      <c r="D1060" s="7">
        <v>45566</v>
      </c>
      <c r="E1060">
        <v>54</v>
      </c>
      <c r="F1060">
        <v>307.91000000000003</v>
      </c>
      <c r="G1060">
        <f>dane_sprzedazy_sku__3[[#This Row],[Ilość wydana]]*dane_sprzedazy_sku__3[[#This Row],[Wartość jednostkowa]]</f>
        <v>16627.140000000003</v>
      </c>
    </row>
    <row r="1061" spans="1:7">
      <c r="A1061" t="s">
        <v>109</v>
      </c>
      <c r="B1061" t="s">
        <v>110</v>
      </c>
      <c r="C1061" t="s">
        <v>36</v>
      </c>
      <c r="D1061" s="7">
        <v>45597</v>
      </c>
      <c r="E1061">
        <v>67</v>
      </c>
      <c r="F1061">
        <v>325.27</v>
      </c>
      <c r="G1061">
        <f>dane_sprzedazy_sku__3[[#This Row],[Ilość wydana]]*dane_sprzedazy_sku__3[[#This Row],[Wartość jednostkowa]]</f>
        <v>21793.09</v>
      </c>
    </row>
    <row r="1062" spans="1:7">
      <c r="A1062" t="s">
        <v>109</v>
      </c>
      <c r="B1062" t="s">
        <v>110</v>
      </c>
      <c r="C1062" t="s">
        <v>36</v>
      </c>
      <c r="D1062" s="7">
        <v>45627</v>
      </c>
      <c r="E1062">
        <v>84</v>
      </c>
      <c r="F1062">
        <v>306.35000000000002</v>
      </c>
      <c r="G1062">
        <f>dane_sprzedazy_sku__3[[#This Row],[Ilość wydana]]*dane_sprzedazy_sku__3[[#This Row],[Wartość jednostkowa]]</f>
        <v>25733.4</v>
      </c>
    </row>
    <row r="1063" spans="1:7">
      <c r="A1063" t="s">
        <v>109</v>
      </c>
      <c r="B1063" t="s">
        <v>110</v>
      </c>
      <c r="C1063" t="s">
        <v>36</v>
      </c>
      <c r="D1063" s="7">
        <v>45658</v>
      </c>
      <c r="E1063">
        <v>137</v>
      </c>
      <c r="F1063">
        <v>316.7</v>
      </c>
      <c r="G1063">
        <f>dane_sprzedazy_sku__3[[#This Row],[Ilość wydana]]*dane_sprzedazy_sku__3[[#This Row],[Wartość jednostkowa]]</f>
        <v>43387.9</v>
      </c>
    </row>
    <row r="1064" spans="1:7">
      <c r="A1064" t="s">
        <v>109</v>
      </c>
      <c r="B1064" t="s">
        <v>110</v>
      </c>
      <c r="C1064" t="s">
        <v>36</v>
      </c>
      <c r="D1064" s="7">
        <v>45689</v>
      </c>
      <c r="E1064">
        <v>172</v>
      </c>
      <c r="F1064">
        <v>323.79000000000002</v>
      </c>
      <c r="G1064">
        <f>dane_sprzedazy_sku__3[[#This Row],[Ilość wydana]]*dane_sprzedazy_sku__3[[#This Row],[Wartość jednostkowa]]</f>
        <v>55691.880000000005</v>
      </c>
    </row>
    <row r="1065" spans="1:7">
      <c r="A1065" t="s">
        <v>109</v>
      </c>
      <c r="B1065" t="s">
        <v>110</v>
      </c>
      <c r="C1065" t="s">
        <v>36</v>
      </c>
      <c r="D1065" s="7">
        <v>45717</v>
      </c>
      <c r="E1065">
        <v>121</v>
      </c>
      <c r="F1065">
        <v>302.10000000000002</v>
      </c>
      <c r="G1065">
        <f>dane_sprzedazy_sku__3[[#This Row],[Ilość wydana]]*dane_sprzedazy_sku__3[[#This Row],[Wartość jednostkowa]]</f>
        <v>36554.100000000006</v>
      </c>
    </row>
    <row r="1066" spans="1:7">
      <c r="A1066" t="s">
        <v>109</v>
      </c>
      <c r="B1066" t="s">
        <v>110</v>
      </c>
      <c r="C1066" t="s">
        <v>36</v>
      </c>
      <c r="D1066" s="7">
        <v>45748</v>
      </c>
      <c r="E1066">
        <v>81</v>
      </c>
      <c r="F1066">
        <v>308.12</v>
      </c>
      <c r="G1066">
        <f>dane_sprzedazy_sku__3[[#This Row],[Ilość wydana]]*dane_sprzedazy_sku__3[[#This Row],[Wartość jednostkowa]]</f>
        <v>24957.72</v>
      </c>
    </row>
    <row r="1067" spans="1:7">
      <c r="A1067" t="s">
        <v>109</v>
      </c>
      <c r="B1067" t="s">
        <v>110</v>
      </c>
      <c r="C1067" t="s">
        <v>36</v>
      </c>
      <c r="D1067" s="7">
        <v>45778</v>
      </c>
      <c r="E1067">
        <v>40</v>
      </c>
      <c r="F1067">
        <v>322.44</v>
      </c>
      <c r="G1067">
        <f>dane_sprzedazy_sku__3[[#This Row],[Ilość wydana]]*dane_sprzedazy_sku__3[[#This Row],[Wartość jednostkowa]]</f>
        <v>12897.6</v>
      </c>
    </row>
    <row r="1068" spans="1:7">
      <c r="A1068" t="s">
        <v>109</v>
      </c>
      <c r="B1068" t="s">
        <v>110</v>
      </c>
      <c r="C1068" t="s">
        <v>36</v>
      </c>
      <c r="D1068" s="7">
        <v>45809</v>
      </c>
      <c r="E1068">
        <v>28</v>
      </c>
      <c r="F1068">
        <v>310.10000000000002</v>
      </c>
      <c r="G1068">
        <f>dane_sprzedazy_sku__3[[#This Row],[Ilość wydana]]*dane_sprzedazy_sku__3[[#This Row],[Wartość jednostkowa]]</f>
        <v>8682.8000000000011</v>
      </c>
    </row>
    <row r="1069" spans="1:7">
      <c r="A1069" t="s">
        <v>109</v>
      </c>
      <c r="B1069" t="s">
        <v>110</v>
      </c>
      <c r="C1069" t="s">
        <v>36</v>
      </c>
      <c r="D1069" s="7">
        <v>45839</v>
      </c>
      <c r="E1069">
        <v>11</v>
      </c>
      <c r="F1069">
        <v>321.22000000000003</v>
      </c>
      <c r="G1069">
        <f>dane_sprzedazy_sku__3[[#This Row],[Ilość wydana]]*dane_sprzedazy_sku__3[[#This Row],[Wartość jednostkowa]]</f>
        <v>3533.42</v>
      </c>
    </row>
    <row r="1070" spans="1:7">
      <c r="A1070" t="s">
        <v>109</v>
      </c>
      <c r="B1070" t="s">
        <v>110</v>
      </c>
      <c r="C1070" t="s">
        <v>36</v>
      </c>
      <c r="D1070" s="7">
        <v>45870</v>
      </c>
      <c r="E1070">
        <v>12</v>
      </c>
      <c r="F1070">
        <v>315.42</v>
      </c>
      <c r="G1070">
        <f>dane_sprzedazy_sku__3[[#This Row],[Ilość wydana]]*dane_sprzedazy_sku__3[[#This Row],[Wartość jednostkowa]]</f>
        <v>3785.04</v>
      </c>
    </row>
    <row r="1071" spans="1:7">
      <c r="A1071" t="s">
        <v>109</v>
      </c>
      <c r="B1071" t="s">
        <v>110</v>
      </c>
      <c r="C1071" t="s">
        <v>36</v>
      </c>
      <c r="D1071" s="7">
        <v>45901</v>
      </c>
      <c r="E1071">
        <v>24</v>
      </c>
      <c r="F1071">
        <v>303.83</v>
      </c>
      <c r="G1071">
        <f>dane_sprzedazy_sku__3[[#This Row],[Ilość wydana]]*dane_sprzedazy_sku__3[[#This Row],[Wartość jednostkowa]]</f>
        <v>7291.92</v>
      </c>
    </row>
    <row r="1072" spans="1:7">
      <c r="A1072" t="s">
        <v>109</v>
      </c>
      <c r="B1072" t="s">
        <v>110</v>
      </c>
      <c r="C1072" t="s">
        <v>36</v>
      </c>
      <c r="D1072" s="7">
        <v>45931</v>
      </c>
      <c r="E1072">
        <v>65</v>
      </c>
      <c r="F1072">
        <v>320.41000000000003</v>
      </c>
      <c r="G1072">
        <f>dane_sprzedazy_sku__3[[#This Row],[Ilość wydana]]*dane_sprzedazy_sku__3[[#This Row],[Wartość jednostkowa]]</f>
        <v>20826.650000000001</v>
      </c>
    </row>
    <row r="1073" spans="1:7">
      <c r="A1073" t="s">
        <v>109</v>
      </c>
      <c r="B1073" t="s">
        <v>110</v>
      </c>
      <c r="C1073" t="s">
        <v>36</v>
      </c>
      <c r="D1073" s="7">
        <v>45962</v>
      </c>
      <c r="E1073">
        <v>108</v>
      </c>
      <c r="F1073">
        <v>302.77999999999997</v>
      </c>
      <c r="G1073">
        <f>dane_sprzedazy_sku__3[[#This Row],[Ilość wydana]]*dane_sprzedazy_sku__3[[#This Row],[Wartość jednostkowa]]</f>
        <v>32700.239999999998</v>
      </c>
    </row>
    <row r="1074" spans="1:7">
      <c r="A1074" t="s">
        <v>109</v>
      </c>
      <c r="B1074" t="s">
        <v>110</v>
      </c>
      <c r="C1074" t="s">
        <v>36</v>
      </c>
      <c r="D1074" s="7">
        <v>45992</v>
      </c>
      <c r="E1074">
        <v>127</v>
      </c>
      <c r="F1074">
        <v>309.05</v>
      </c>
      <c r="G1074">
        <f>dane_sprzedazy_sku__3[[#This Row],[Ilość wydana]]*dane_sprzedazy_sku__3[[#This Row],[Wartość jednostkowa]]</f>
        <v>39249.35</v>
      </c>
    </row>
    <row r="1075" spans="1:7">
      <c r="A1075" t="s">
        <v>109</v>
      </c>
      <c r="B1075" t="s">
        <v>110</v>
      </c>
      <c r="C1075" t="s">
        <v>36</v>
      </c>
      <c r="D1075" s="7">
        <v>46023</v>
      </c>
      <c r="E1075">
        <v>194</v>
      </c>
      <c r="F1075">
        <v>316.88</v>
      </c>
      <c r="G1075">
        <f>dane_sprzedazy_sku__3[[#This Row],[Ilość wydana]]*dane_sprzedazy_sku__3[[#This Row],[Wartość jednostkowa]]</f>
        <v>61474.720000000001</v>
      </c>
    </row>
    <row r="1076" spans="1:7">
      <c r="A1076" t="s">
        <v>109</v>
      </c>
      <c r="B1076" t="s">
        <v>110</v>
      </c>
      <c r="C1076" t="s">
        <v>36</v>
      </c>
      <c r="D1076" s="7">
        <v>46054</v>
      </c>
      <c r="E1076">
        <v>135</v>
      </c>
      <c r="F1076">
        <v>323.38</v>
      </c>
      <c r="G1076">
        <f>dane_sprzedazy_sku__3[[#This Row],[Ilość wydana]]*dane_sprzedazy_sku__3[[#This Row],[Wartość jednostkowa]]</f>
        <v>43656.3</v>
      </c>
    </row>
    <row r="1077" spans="1:7">
      <c r="A1077" t="s">
        <v>109</v>
      </c>
      <c r="B1077" t="s">
        <v>110</v>
      </c>
      <c r="C1077" t="s">
        <v>36</v>
      </c>
      <c r="D1077" s="7">
        <v>46082</v>
      </c>
      <c r="E1077">
        <v>102</v>
      </c>
      <c r="F1077">
        <v>326.54000000000002</v>
      </c>
      <c r="G1077">
        <f>dane_sprzedazy_sku__3[[#This Row],[Ilość wydana]]*dane_sprzedazy_sku__3[[#This Row],[Wartość jednostkowa]]</f>
        <v>33307.08</v>
      </c>
    </row>
    <row r="1078" spans="1:7">
      <c r="A1078" t="s">
        <v>109</v>
      </c>
      <c r="B1078" t="s">
        <v>110</v>
      </c>
      <c r="C1078" t="s">
        <v>36</v>
      </c>
      <c r="D1078" s="7">
        <v>46113</v>
      </c>
      <c r="E1078">
        <v>82</v>
      </c>
      <c r="F1078">
        <v>326.58999999999997</v>
      </c>
      <c r="G1078">
        <f>dane_sprzedazy_sku__3[[#This Row],[Ilość wydana]]*dane_sprzedazy_sku__3[[#This Row],[Wartość jednostkowa]]</f>
        <v>26780.379999999997</v>
      </c>
    </row>
    <row r="1079" spans="1:7">
      <c r="A1079" t="s">
        <v>109</v>
      </c>
      <c r="B1079" t="s">
        <v>110</v>
      </c>
      <c r="C1079" t="s">
        <v>36</v>
      </c>
      <c r="D1079" s="7">
        <v>46143</v>
      </c>
      <c r="E1079">
        <v>41</v>
      </c>
      <c r="F1079">
        <v>325.42</v>
      </c>
      <c r="G1079">
        <f>dane_sprzedazy_sku__3[[#This Row],[Ilość wydana]]*dane_sprzedazy_sku__3[[#This Row],[Wartość jednostkowa]]</f>
        <v>13342.220000000001</v>
      </c>
    </row>
    <row r="1080" spans="1:7">
      <c r="A1080" t="s">
        <v>109</v>
      </c>
      <c r="B1080" t="s">
        <v>110</v>
      </c>
      <c r="C1080" t="s">
        <v>36</v>
      </c>
      <c r="D1080" s="7">
        <v>46174</v>
      </c>
      <c r="E1080">
        <v>25</v>
      </c>
      <c r="F1080">
        <v>311.56</v>
      </c>
      <c r="G1080">
        <f>dane_sprzedazy_sku__3[[#This Row],[Ilość wydana]]*dane_sprzedazy_sku__3[[#This Row],[Wartość jednostkowa]]</f>
        <v>7789</v>
      </c>
    </row>
    <row r="1081" spans="1:7">
      <c r="A1081" t="s">
        <v>109</v>
      </c>
      <c r="B1081" t="s">
        <v>110</v>
      </c>
      <c r="C1081" t="s">
        <v>36</v>
      </c>
      <c r="D1081" s="7">
        <v>46204</v>
      </c>
      <c r="E1081">
        <v>12</v>
      </c>
      <c r="F1081">
        <v>308.5</v>
      </c>
      <c r="G1081">
        <f>dane_sprzedazy_sku__3[[#This Row],[Ilość wydana]]*dane_sprzedazy_sku__3[[#This Row],[Wartość jednostkowa]]</f>
        <v>3702</v>
      </c>
    </row>
    <row r="1082" spans="1:7">
      <c r="A1082" t="s">
        <v>111</v>
      </c>
      <c r="B1082" t="s">
        <v>112</v>
      </c>
      <c r="C1082" t="s">
        <v>19</v>
      </c>
      <c r="D1082" s="7">
        <v>45505</v>
      </c>
      <c r="E1082">
        <v>6</v>
      </c>
      <c r="F1082">
        <v>93.88</v>
      </c>
      <c r="G1082">
        <f>dane_sprzedazy_sku__3[[#This Row],[Ilość wydana]]*dane_sprzedazy_sku__3[[#This Row],[Wartość jednostkowa]]</f>
        <v>563.28</v>
      </c>
    </row>
    <row r="1083" spans="1:7">
      <c r="A1083" t="s">
        <v>111</v>
      </c>
      <c r="B1083" t="s">
        <v>112</v>
      </c>
      <c r="C1083" t="s">
        <v>19</v>
      </c>
      <c r="D1083" s="7">
        <v>45536</v>
      </c>
      <c r="E1083">
        <v>4</v>
      </c>
      <c r="F1083">
        <v>96.76</v>
      </c>
      <c r="G1083">
        <f>dane_sprzedazy_sku__3[[#This Row],[Ilość wydana]]*dane_sprzedazy_sku__3[[#This Row],[Wartość jednostkowa]]</f>
        <v>387.04</v>
      </c>
    </row>
    <row r="1084" spans="1:7">
      <c r="A1084" t="s">
        <v>111</v>
      </c>
      <c r="B1084" t="s">
        <v>112</v>
      </c>
      <c r="C1084" t="s">
        <v>19</v>
      </c>
      <c r="D1084" s="7">
        <v>45566</v>
      </c>
      <c r="E1084">
        <v>4</v>
      </c>
      <c r="F1084">
        <v>96.74</v>
      </c>
      <c r="G1084">
        <f>dane_sprzedazy_sku__3[[#This Row],[Ilość wydana]]*dane_sprzedazy_sku__3[[#This Row],[Wartość jednostkowa]]</f>
        <v>386.96</v>
      </c>
    </row>
    <row r="1085" spans="1:7">
      <c r="A1085" t="s">
        <v>111</v>
      </c>
      <c r="B1085" t="s">
        <v>112</v>
      </c>
      <c r="C1085" t="s">
        <v>19</v>
      </c>
      <c r="D1085" s="7">
        <v>45597</v>
      </c>
      <c r="E1085">
        <v>5</v>
      </c>
      <c r="F1085">
        <v>90.94</v>
      </c>
      <c r="G1085">
        <f>dane_sprzedazy_sku__3[[#This Row],[Ilość wydana]]*dane_sprzedazy_sku__3[[#This Row],[Wartość jednostkowa]]</f>
        <v>454.7</v>
      </c>
    </row>
    <row r="1086" spans="1:7">
      <c r="A1086" t="s">
        <v>111</v>
      </c>
      <c r="B1086" t="s">
        <v>112</v>
      </c>
      <c r="C1086" t="s">
        <v>19</v>
      </c>
      <c r="D1086" s="7">
        <v>45627</v>
      </c>
      <c r="E1086">
        <v>8</v>
      </c>
      <c r="F1086">
        <v>90.31</v>
      </c>
      <c r="G1086">
        <f>dane_sprzedazy_sku__3[[#This Row],[Ilość wydana]]*dane_sprzedazy_sku__3[[#This Row],[Wartość jednostkowa]]</f>
        <v>722.48</v>
      </c>
    </row>
    <row r="1087" spans="1:7">
      <c r="A1087" t="s">
        <v>111</v>
      </c>
      <c r="B1087" t="s">
        <v>112</v>
      </c>
      <c r="C1087" t="s">
        <v>19</v>
      </c>
      <c r="D1087" s="7">
        <v>45658</v>
      </c>
      <c r="E1087">
        <v>8</v>
      </c>
      <c r="F1087">
        <v>97.82</v>
      </c>
      <c r="G1087">
        <f>dane_sprzedazy_sku__3[[#This Row],[Ilość wydana]]*dane_sprzedazy_sku__3[[#This Row],[Wartość jednostkowa]]</f>
        <v>782.56</v>
      </c>
    </row>
    <row r="1088" spans="1:7">
      <c r="A1088" t="s">
        <v>111</v>
      </c>
      <c r="B1088" t="s">
        <v>112</v>
      </c>
      <c r="C1088" t="s">
        <v>19</v>
      </c>
      <c r="D1088" s="7">
        <v>45689</v>
      </c>
      <c r="E1088">
        <v>8</v>
      </c>
      <c r="F1088">
        <v>94.69</v>
      </c>
      <c r="G1088">
        <f>dane_sprzedazy_sku__3[[#This Row],[Ilość wydana]]*dane_sprzedazy_sku__3[[#This Row],[Wartość jednostkowa]]</f>
        <v>757.52</v>
      </c>
    </row>
    <row r="1089" spans="1:7">
      <c r="A1089" t="s">
        <v>111</v>
      </c>
      <c r="B1089" t="s">
        <v>112</v>
      </c>
      <c r="C1089" t="s">
        <v>19</v>
      </c>
      <c r="D1089" s="7">
        <v>45717</v>
      </c>
      <c r="E1089">
        <v>14</v>
      </c>
      <c r="F1089">
        <v>91.91</v>
      </c>
      <c r="G1089">
        <f>dane_sprzedazy_sku__3[[#This Row],[Ilość wydana]]*dane_sprzedazy_sku__3[[#This Row],[Wartość jednostkowa]]</f>
        <v>1286.74</v>
      </c>
    </row>
    <row r="1090" spans="1:7">
      <c r="A1090" t="s">
        <v>111</v>
      </c>
      <c r="B1090" t="s">
        <v>112</v>
      </c>
      <c r="C1090" t="s">
        <v>19</v>
      </c>
      <c r="D1090" s="7">
        <v>45748</v>
      </c>
      <c r="E1090">
        <v>12</v>
      </c>
      <c r="F1090">
        <v>89.86</v>
      </c>
      <c r="G1090">
        <f>dane_sprzedazy_sku__3[[#This Row],[Ilość wydana]]*dane_sprzedazy_sku__3[[#This Row],[Wartość jednostkowa]]</f>
        <v>1078.32</v>
      </c>
    </row>
    <row r="1091" spans="1:7">
      <c r="A1091" t="s">
        <v>111</v>
      </c>
      <c r="B1091" t="s">
        <v>112</v>
      </c>
      <c r="C1091" t="s">
        <v>19</v>
      </c>
      <c r="D1091" s="7">
        <v>45778</v>
      </c>
      <c r="E1091">
        <v>14</v>
      </c>
      <c r="F1091">
        <v>93.03</v>
      </c>
      <c r="G1091">
        <f>dane_sprzedazy_sku__3[[#This Row],[Ilość wydana]]*dane_sprzedazy_sku__3[[#This Row],[Wartość jednostkowa]]</f>
        <v>1302.42</v>
      </c>
    </row>
    <row r="1092" spans="1:7">
      <c r="A1092" t="s">
        <v>111</v>
      </c>
      <c r="B1092" t="s">
        <v>112</v>
      </c>
      <c r="C1092" t="s">
        <v>19</v>
      </c>
      <c r="D1092" s="7">
        <v>45809</v>
      </c>
      <c r="E1092">
        <v>9</v>
      </c>
      <c r="F1092">
        <v>91.77</v>
      </c>
      <c r="G1092">
        <f>dane_sprzedazy_sku__3[[#This Row],[Ilość wydana]]*dane_sprzedazy_sku__3[[#This Row],[Wartość jednostkowa]]</f>
        <v>825.93</v>
      </c>
    </row>
    <row r="1093" spans="1:7">
      <c r="A1093" t="s">
        <v>111</v>
      </c>
      <c r="B1093" t="s">
        <v>112</v>
      </c>
      <c r="C1093" t="s">
        <v>19</v>
      </c>
      <c r="D1093" s="7">
        <v>45839</v>
      </c>
      <c r="E1093">
        <v>8</v>
      </c>
      <c r="F1093">
        <v>97.29</v>
      </c>
      <c r="G1093">
        <f>dane_sprzedazy_sku__3[[#This Row],[Ilość wydana]]*dane_sprzedazy_sku__3[[#This Row],[Wartość jednostkowa]]</f>
        <v>778.32</v>
      </c>
    </row>
    <row r="1094" spans="1:7">
      <c r="A1094" t="s">
        <v>111</v>
      </c>
      <c r="B1094" t="s">
        <v>112</v>
      </c>
      <c r="C1094" t="s">
        <v>19</v>
      </c>
      <c r="D1094" s="7">
        <v>45870</v>
      </c>
      <c r="E1094">
        <v>8</v>
      </c>
      <c r="F1094">
        <v>93.07</v>
      </c>
      <c r="G1094">
        <f>dane_sprzedazy_sku__3[[#This Row],[Ilość wydana]]*dane_sprzedazy_sku__3[[#This Row],[Wartość jednostkowa]]</f>
        <v>744.56</v>
      </c>
    </row>
    <row r="1095" spans="1:7">
      <c r="A1095" t="s">
        <v>111</v>
      </c>
      <c r="B1095" t="s">
        <v>112</v>
      </c>
      <c r="C1095" t="s">
        <v>19</v>
      </c>
      <c r="D1095" s="7">
        <v>45901</v>
      </c>
      <c r="E1095">
        <v>5</v>
      </c>
      <c r="F1095">
        <v>92.49</v>
      </c>
      <c r="G1095">
        <f>dane_sprzedazy_sku__3[[#This Row],[Ilość wydana]]*dane_sprzedazy_sku__3[[#This Row],[Wartość jednostkowa]]</f>
        <v>462.45</v>
      </c>
    </row>
    <row r="1096" spans="1:7">
      <c r="A1096" t="s">
        <v>111</v>
      </c>
      <c r="B1096" t="s">
        <v>112</v>
      </c>
      <c r="C1096" t="s">
        <v>19</v>
      </c>
      <c r="D1096" s="7">
        <v>45931</v>
      </c>
      <c r="E1096">
        <v>5</v>
      </c>
      <c r="F1096">
        <v>92.57</v>
      </c>
      <c r="G1096">
        <f>dane_sprzedazy_sku__3[[#This Row],[Ilość wydana]]*dane_sprzedazy_sku__3[[#This Row],[Wartość jednostkowa]]</f>
        <v>462.84999999999997</v>
      </c>
    </row>
    <row r="1097" spans="1:7">
      <c r="A1097" t="s">
        <v>111</v>
      </c>
      <c r="B1097" t="s">
        <v>112</v>
      </c>
      <c r="C1097" t="s">
        <v>19</v>
      </c>
      <c r="D1097" s="7">
        <v>45962</v>
      </c>
      <c r="E1097">
        <v>4</v>
      </c>
      <c r="F1097">
        <v>97.43</v>
      </c>
      <c r="G1097">
        <f>dane_sprzedazy_sku__3[[#This Row],[Ilość wydana]]*dane_sprzedazy_sku__3[[#This Row],[Wartość jednostkowa]]</f>
        <v>389.72</v>
      </c>
    </row>
    <row r="1098" spans="1:7">
      <c r="A1098" t="s">
        <v>111</v>
      </c>
      <c r="B1098" t="s">
        <v>112</v>
      </c>
      <c r="C1098" t="s">
        <v>19</v>
      </c>
      <c r="D1098" s="7">
        <v>45992</v>
      </c>
      <c r="E1098">
        <v>6</v>
      </c>
      <c r="F1098">
        <v>98.24</v>
      </c>
      <c r="G1098">
        <f>dane_sprzedazy_sku__3[[#This Row],[Ilość wydana]]*dane_sprzedazy_sku__3[[#This Row],[Wartość jednostkowa]]</f>
        <v>589.43999999999994</v>
      </c>
    </row>
    <row r="1099" spans="1:7">
      <c r="A1099" t="s">
        <v>111</v>
      </c>
      <c r="B1099" t="s">
        <v>112</v>
      </c>
      <c r="C1099" t="s">
        <v>19</v>
      </c>
      <c r="D1099" s="7">
        <v>46023</v>
      </c>
      <c r="E1099">
        <v>9</v>
      </c>
      <c r="F1099">
        <v>91.9</v>
      </c>
      <c r="G1099">
        <f>dane_sprzedazy_sku__3[[#This Row],[Ilość wydana]]*dane_sprzedazy_sku__3[[#This Row],[Wartość jednostkowa]]</f>
        <v>827.1</v>
      </c>
    </row>
    <row r="1100" spans="1:7">
      <c r="A1100" t="s">
        <v>111</v>
      </c>
      <c r="B1100" t="s">
        <v>112</v>
      </c>
      <c r="C1100" t="s">
        <v>19</v>
      </c>
      <c r="D1100" s="7">
        <v>46054</v>
      </c>
      <c r="E1100">
        <v>11</v>
      </c>
      <c r="F1100">
        <v>93.63</v>
      </c>
      <c r="G1100">
        <f>dane_sprzedazy_sku__3[[#This Row],[Ilość wydana]]*dane_sprzedazy_sku__3[[#This Row],[Wartość jednostkowa]]</f>
        <v>1029.9299999999998</v>
      </c>
    </row>
    <row r="1101" spans="1:7">
      <c r="A1101" t="s">
        <v>111</v>
      </c>
      <c r="B1101" t="s">
        <v>112</v>
      </c>
      <c r="C1101" t="s">
        <v>19</v>
      </c>
      <c r="D1101" s="7">
        <v>46082</v>
      </c>
      <c r="E1101">
        <v>12</v>
      </c>
      <c r="F1101">
        <v>93.84</v>
      </c>
      <c r="G1101">
        <f>dane_sprzedazy_sku__3[[#This Row],[Ilość wydana]]*dane_sprzedazy_sku__3[[#This Row],[Wartość jednostkowa]]</f>
        <v>1126.08</v>
      </c>
    </row>
    <row r="1102" spans="1:7">
      <c r="A1102" t="s">
        <v>111</v>
      </c>
      <c r="B1102" t="s">
        <v>112</v>
      </c>
      <c r="C1102" t="s">
        <v>19</v>
      </c>
      <c r="D1102" s="7">
        <v>46113</v>
      </c>
      <c r="E1102">
        <v>10</v>
      </c>
      <c r="F1102">
        <v>90.42</v>
      </c>
      <c r="G1102">
        <f>dane_sprzedazy_sku__3[[#This Row],[Ilość wydana]]*dane_sprzedazy_sku__3[[#This Row],[Wartość jednostkowa]]</f>
        <v>904.2</v>
      </c>
    </row>
    <row r="1103" spans="1:7">
      <c r="A1103" t="s">
        <v>111</v>
      </c>
      <c r="B1103" t="s">
        <v>112</v>
      </c>
      <c r="C1103" t="s">
        <v>19</v>
      </c>
      <c r="D1103" s="7">
        <v>46143</v>
      </c>
      <c r="E1103">
        <v>9</v>
      </c>
      <c r="F1103">
        <v>93.75</v>
      </c>
      <c r="G1103">
        <f>dane_sprzedazy_sku__3[[#This Row],[Ilość wydana]]*dane_sprzedazy_sku__3[[#This Row],[Wartość jednostkowa]]</f>
        <v>843.75</v>
      </c>
    </row>
    <row r="1104" spans="1:7">
      <c r="A1104" t="s">
        <v>111</v>
      </c>
      <c r="B1104" t="s">
        <v>112</v>
      </c>
      <c r="C1104" t="s">
        <v>19</v>
      </c>
      <c r="D1104" s="7">
        <v>46174</v>
      </c>
      <c r="E1104">
        <v>8</v>
      </c>
      <c r="F1104">
        <v>90.56</v>
      </c>
      <c r="G1104">
        <f>dane_sprzedazy_sku__3[[#This Row],[Ilość wydana]]*dane_sprzedazy_sku__3[[#This Row],[Wartość jednostkowa]]</f>
        <v>724.48</v>
      </c>
    </row>
    <row r="1105" spans="1:7">
      <c r="A1105" t="s">
        <v>111</v>
      </c>
      <c r="B1105" t="s">
        <v>112</v>
      </c>
      <c r="C1105" t="s">
        <v>19</v>
      </c>
      <c r="D1105" s="7">
        <v>46204</v>
      </c>
      <c r="E1105">
        <v>8</v>
      </c>
      <c r="F1105">
        <v>97.33</v>
      </c>
      <c r="G1105">
        <f>dane_sprzedazy_sku__3[[#This Row],[Ilość wydana]]*dane_sprzedazy_sku__3[[#This Row],[Wartość jednostkowa]]</f>
        <v>778.64</v>
      </c>
    </row>
    <row r="1106" spans="1:7">
      <c r="A1106" t="s">
        <v>113</v>
      </c>
      <c r="B1106" t="s">
        <v>114</v>
      </c>
      <c r="C1106" t="s">
        <v>63</v>
      </c>
      <c r="D1106" s="7">
        <v>45505</v>
      </c>
      <c r="E1106">
        <v>1</v>
      </c>
      <c r="F1106">
        <v>119.85</v>
      </c>
      <c r="G1106">
        <f>dane_sprzedazy_sku__3[[#This Row],[Ilość wydana]]*dane_sprzedazy_sku__3[[#This Row],[Wartość jednostkowa]]</f>
        <v>119.85</v>
      </c>
    </row>
    <row r="1107" spans="1:7">
      <c r="A1107" t="s">
        <v>113</v>
      </c>
      <c r="B1107" t="s">
        <v>114</v>
      </c>
      <c r="C1107" t="s">
        <v>63</v>
      </c>
      <c r="D1107" s="7">
        <v>45536</v>
      </c>
      <c r="E1107">
        <v>1</v>
      </c>
      <c r="F1107">
        <v>122.51</v>
      </c>
      <c r="G1107">
        <f>dane_sprzedazy_sku__3[[#This Row],[Ilość wydana]]*dane_sprzedazy_sku__3[[#This Row],[Wartość jednostkowa]]</f>
        <v>122.51</v>
      </c>
    </row>
    <row r="1108" spans="1:7">
      <c r="A1108" t="s">
        <v>113</v>
      </c>
      <c r="B1108" t="s">
        <v>114</v>
      </c>
      <c r="C1108" t="s">
        <v>63</v>
      </c>
      <c r="D1108" s="7">
        <v>45566</v>
      </c>
      <c r="E1108">
        <v>2</v>
      </c>
      <c r="F1108">
        <v>127.76</v>
      </c>
      <c r="G1108">
        <f>dane_sprzedazy_sku__3[[#This Row],[Ilość wydana]]*dane_sprzedazy_sku__3[[#This Row],[Wartość jednostkowa]]</f>
        <v>255.52</v>
      </c>
    </row>
    <row r="1109" spans="1:7">
      <c r="A1109" t="s">
        <v>113</v>
      </c>
      <c r="B1109" t="s">
        <v>114</v>
      </c>
      <c r="C1109" t="s">
        <v>63</v>
      </c>
      <c r="D1109" s="7">
        <v>45597</v>
      </c>
      <c r="E1109">
        <v>2</v>
      </c>
      <c r="F1109">
        <v>116.55</v>
      </c>
      <c r="G1109">
        <f>dane_sprzedazy_sku__3[[#This Row],[Ilość wydana]]*dane_sprzedazy_sku__3[[#This Row],[Wartość jednostkowa]]</f>
        <v>233.1</v>
      </c>
    </row>
    <row r="1110" spans="1:7">
      <c r="A1110" t="s">
        <v>113</v>
      </c>
      <c r="B1110" t="s">
        <v>114</v>
      </c>
      <c r="C1110" t="s">
        <v>63</v>
      </c>
      <c r="D1110" s="7">
        <v>45627</v>
      </c>
      <c r="E1110">
        <v>2</v>
      </c>
      <c r="F1110">
        <v>116.71</v>
      </c>
      <c r="G1110">
        <f>dane_sprzedazy_sku__3[[#This Row],[Ilość wydana]]*dane_sprzedazy_sku__3[[#This Row],[Wartość jednostkowa]]</f>
        <v>233.42</v>
      </c>
    </row>
    <row r="1111" spans="1:7">
      <c r="A1111" t="s">
        <v>113</v>
      </c>
      <c r="B1111" t="s">
        <v>114</v>
      </c>
      <c r="C1111" t="s">
        <v>63</v>
      </c>
      <c r="D1111" s="7">
        <v>45658</v>
      </c>
      <c r="E1111">
        <v>1</v>
      </c>
      <c r="F1111">
        <v>121.13</v>
      </c>
      <c r="G1111">
        <f>dane_sprzedazy_sku__3[[#This Row],[Ilość wydana]]*dane_sprzedazy_sku__3[[#This Row],[Wartość jednostkowa]]</f>
        <v>121.13</v>
      </c>
    </row>
    <row r="1112" spans="1:7">
      <c r="A1112" t="s">
        <v>113</v>
      </c>
      <c r="B1112" t="s">
        <v>114</v>
      </c>
      <c r="C1112" t="s">
        <v>63</v>
      </c>
      <c r="D1112" s="7">
        <v>45689</v>
      </c>
      <c r="E1112">
        <v>1</v>
      </c>
      <c r="F1112">
        <v>119.15</v>
      </c>
      <c r="G1112">
        <f>dane_sprzedazy_sku__3[[#This Row],[Ilość wydana]]*dane_sprzedazy_sku__3[[#This Row],[Wartość jednostkowa]]</f>
        <v>119.15</v>
      </c>
    </row>
    <row r="1113" spans="1:7">
      <c r="A1113" t="s">
        <v>113</v>
      </c>
      <c r="B1113" t="s">
        <v>114</v>
      </c>
      <c r="C1113" t="s">
        <v>63</v>
      </c>
      <c r="D1113" s="7">
        <v>45717</v>
      </c>
      <c r="E1113">
        <v>1</v>
      </c>
      <c r="F1113">
        <v>117.6</v>
      </c>
      <c r="G1113">
        <f>dane_sprzedazy_sku__3[[#This Row],[Ilość wydana]]*dane_sprzedazy_sku__3[[#This Row],[Wartość jednostkowa]]</f>
        <v>117.6</v>
      </c>
    </row>
    <row r="1114" spans="1:7">
      <c r="A1114" t="s">
        <v>113</v>
      </c>
      <c r="B1114" t="s">
        <v>114</v>
      </c>
      <c r="C1114" t="s">
        <v>63</v>
      </c>
      <c r="D1114" s="7">
        <v>45748</v>
      </c>
      <c r="E1114">
        <v>1</v>
      </c>
      <c r="F1114">
        <v>126.68</v>
      </c>
      <c r="G1114">
        <f>dane_sprzedazy_sku__3[[#This Row],[Ilość wydana]]*dane_sprzedazy_sku__3[[#This Row],[Wartość jednostkowa]]</f>
        <v>126.68</v>
      </c>
    </row>
    <row r="1115" spans="1:7">
      <c r="A1115" t="s">
        <v>113</v>
      </c>
      <c r="B1115" t="s">
        <v>114</v>
      </c>
      <c r="C1115" t="s">
        <v>63</v>
      </c>
      <c r="D1115" s="7">
        <v>45778</v>
      </c>
      <c r="E1115">
        <v>0</v>
      </c>
      <c r="F1115">
        <v>118.48</v>
      </c>
      <c r="G1115">
        <f>dane_sprzedazy_sku__3[[#This Row],[Ilość wydana]]*dane_sprzedazy_sku__3[[#This Row],[Wartość jednostkowa]]</f>
        <v>0</v>
      </c>
    </row>
    <row r="1116" spans="1:7">
      <c r="A1116" t="s">
        <v>113</v>
      </c>
      <c r="B1116" t="s">
        <v>114</v>
      </c>
      <c r="C1116" t="s">
        <v>63</v>
      </c>
      <c r="D1116" s="7">
        <v>45809</v>
      </c>
      <c r="E1116">
        <v>1</v>
      </c>
      <c r="F1116">
        <v>126.24</v>
      </c>
      <c r="G1116">
        <f>dane_sprzedazy_sku__3[[#This Row],[Ilość wydana]]*dane_sprzedazy_sku__3[[#This Row],[Wartość jednostkowa]]</f>
        <v>126.24</v>
      </c>
    </row>
    <row r="1117" spans="1:7">
      <c r="A1117" t="s">
        <v>113</v>
      </c>
      <c r="B1117" t="s">
        <v>114</v>
      </c>
      <c r="C1117" t="s">
        <v>63</v>
      </c>
      <c r="D1117" s="7">
        <v>45839</v>
      </c>
      <c r="E1117">
        <v>1</v>
      </c>
      <c r="F1117">
        <v>117.66</v>
      </c>
      <c r="G1117">
        <f>dane_sprzedazy_sku__3[[#This Row],[Ilość wydana]]*dane_sprzedazy_sku__3[[#This Row],[Wartość jednostkowa]]</f>
        <v>117.66</v>
      </c>
    </row>
    <row r="1118" spans="1:7">
      <c r="A1118" t="s">
        <v>113</v>
      </c>
      <c r="B1118" t="s">
        <v>114</v>
      </c>
      <c r="C1118" t="s">
        <v>63</v>
      </c>
      <c r="D1118" s="7">
        <v>45870</v>
      </c>
      <c r="E1118">
        <v>1</v>
      </c>
      <c r="F1118">
        <v>121.17</v>
      </c>
      <c r="G1118">
        <f>dane_sprzedazy_sku__3[[#This Row],[Ilość wydana]]*dane_sprzedazy_sku__3[[#This Row],[Wartość jednostkowa]]</f>
        <v>121.17</v>
      </c>
    </row>
    <row r="1119" spans="1:7">
      <c r="A1119" t="s">
        <v>113</v>
      </c>
      <c r="B1119" t="s">
        <v>114</v>
      </c>
      <c r="C1119" t="s">
        <v>63</v>
      </c>
      <c r="D1119" s="7">
        <v>45901</v>
      </c>
      <c r="E1119">
        <v>1</v>
      </c>
      <c r="F1119">
        <v>116.32</v>
      </c>
      <c r="G1119">
        <f>dane_sprzedazy_sku__3[[#This Row],[Ilość wydana]]*dane_sprzedazy_sku__3[[#This Row],[Wartość jednostkowa]]</f>
        <v>116.32</v>
      </c>
    </row>
    <row r="1120" spans="1:7">
      <c r="A1120" t="s">
        <v>113</v>
      </c>
      <c r="B1120" t="s">
        <v>114</v>
      </c>
      <c r="C1120" t="s">
        <v>63</v>
      </c>
      <c r="D1120" s="7">
        <v>45931</v>
      </c>
      <c r="E1120">
        <v>2</v>
      </c>
      <c r="F1120">
        <v>119.5</v>
      </c>
      <c r="G1120">
        <f>dane_sprzedazy_sku__3[[#This Row],[Ilość wydana]]*dane_sprzedazy_sku__3[[#This Row],[Wartość jednostkowa]]</f>
        <v>239</v>
      </c>
    </row>
    <row r="1121" spans="1:7">
      <c r="A1121" t="s">
        <v>113</v>
      </c>
      <c r="B1121" t="s">
        <v>114</v>
      </c>
      <c r="C1121" t="s">
        <v>63</v>
      </c>
      <c r="D1121" s="7">
        <v>45962</v>
      </c>
      <c r="E1121">
        <v>1</v>
      </c>
      <c r="F1121">
        <v>126.3</v>
      </c>
      <c r="G1121">
        <f>dane_sprzedazy_sku__3[[#This Row],[Ilość wydana]]*dane_sprzedazy_sku__3[[#This Row],[Wartość jednostkowa]]</f>
        <v>126.3</v>
      </c>
    </row>
    <row r="1122" spans="1:7">
      <c r="A1122" t="s">
        <v>113</v>
      </c>
      <c r="B1122" t="s">
        <v>114</v>
      </c>
      <c r="C1122" t="s">
        <v>63</v>
      </c>
      <c r="D1122" s="7">
        <v>45992</v>
      </c>
      <c r="E1122">
        <v>2</v>
      </c>
      <c r="F1122">
        <v>119.35</v>
      </c>
      <c r="G1122">
        <f>dane_sprzedazy_sku__3[[#This Row],[Ilość wydana]]*dane_sprzedazy_sku__3[[#This Row],[Wartość jednostkowa]]</f>
        <v>238.7</v>
      </c>
    </row>
    <row r="1123" spans="1:7">
      <c r="A1123" t="s">
        <v>113</v>
      </c>
      <c r="B1123" t="s">
        <v>114</v>
      </c>
      <c r="C1123" t="s">
        <v>63</v>
      </c>
      <c r="D1123" s="7">
        <v>46023</v>
      </c>
      <c r="E1123">
        <v>2</v>
      </c>
      <c r="F1123">
        <v>119.51</v>
      </c>
      <c r="G1123">
        <f>dane_sprzedazy_sku__3[[#This Row],[Ilość wydana]]*dane_sprzedazy_sku__3[[#This Row],[Wartość jednostkowa]]</f>
        <v>239.02</v>
      </c>
    </row>
    <row r="1124" spans="1:7">
      <c r="A1124" t="s">
        <v>113</v>
      </c>
      <c r="B1124" t="s">
        <v>114</v>
      </c>
      <c r="C1124" t="s">
        <v>63</v>
      </c>
      <c r="D1124" s="7">
        <v>46054</v>
      </c>
      <c r="E1124">
        <v>1</v>
      </c>
      <c r="F1124">
        <v>119.46</v>
      </c>
      <c r="G1124">
        <f>dane_sprzedazy_sku__3[[#This Row],[Ilość wydana]]*dane_sprzedazy_sku__3[[#This Row],[Wartość jednostkowa]]</f>
        <v>119.46</v>
      </c>
    </row>
    <row r="1125" spans="1:7">
      <c r="A1125" t="s">
        <v>113</v>
      </c>
      <c r="B1125" t="s">
        <v>114</v>
      </c>
      <c r="C1125" t="s">
        <v>63</v>
      </c>
      <c r="D1125" s="7">
        <v>46082</v>
      </c>
      <c r="E1125">
        <v>1</v>
      </c>
      <c r="F1125">
        <v>122.07</v>
      </c>
      <c r="G1125">
        <f>dane_sprzedazy_sku__3[[#This Row],[Ilość wydana]]*dane_sprzedazy_sku__3[[#This Row],[Wartość jednostkowa]]</f>
        <v>122.07</v>
      </c>
    </row>
    <row r="1126" spans="1:7">
      <c r="A1126" t="s">
        <v>113</v>
      </c>
      <c r="B1126" t="s">
        <v>114</v>
      </c>
      <c r="C1126" t="s">
        <v>63</v>
      </c>
      <c r="D1126" s="7">
        <v>46113</v>
      </c>
      <c r="E1126">
        <v>1</v>
      </c>
      <c r="F1126">
        <v>125.39</v>
      </c>
      <c r="G1126">
        <f>dane_sprzedazy_sku__3[[#This Row],[Ilość wydana]]*dane_sprzedazy_sku__3[[#This Row],[Wartość jednostkowa]]</f>
        <v>125.39</v>
      </c>
    </row>
    <row r="1127" spans="1:7">
      <c r="A1127" t="s">
        <v>113</v>
      </c>
      <c r="B1127" t="s">
        <v>114</v>
      </c>
      <c r="C1127" t="s">
        <v>63</v>
      </c>
      <c r="D1127" s="7">
        <v>46143</v>
      </c>
      <c r="E1127">
        <v>0</v>
      </c>
      <c r="F1127">
        <v>120.84</v>
      </c>
      <c r="G1127">
        <f>dane_sprzedazy_sku__3[[#This Row],[Ilość wydana]]*dane_sprzedazy_sku__3[[#This Row],[Wartość jednostkowa]]</f>
        <v>0</v>
      </c>
    </row>
    <row r="1128" spans="1:7">
      <c r="A1128" t="s">
        <v>113</v>
      </c>
      <c r="B1128" t="s">
        <v>114</v>
      </c>
      <c r="C1128" t="s">
        <v>63</v>
      </c>
      <c r="D1128" s="7">
        <v>46174</v>
      </c>
      <c r="E1128">
        <v>1</v>
      </c>
      <c r="F1128">
        <v>116.29</v>
      </c>
      <c r="G1128">
        <f>dane_sprzedazy_sku__3[[#This Row],[Ilość wydana]]*dane_sprzedazy_sku__3[[#This Row],[Wartość jednostkowa]]</f>
        <v>116.29</v>
      </c>
    </row>
    <row r="1129" spans="1:7">
      <c r="A1129" t="s">
        <v>113</v>
      </c>
      <c r="B1129" t="s">
        <v>114</v>
      </c>
      <c r="C1129" t="s">
        <v>63</v>
      </c>
      <c r="D1129" s="7">
        <v>46204</v>
      </c>
      <c r="E1129">
        <v>1</v>
      </c>
      <c r="F1129">
        <v>125.34</v>
      </c>
      <c r="G1129">
        <f>dane_sprzedazy_sku__3[[#This Row],[Ilość wydana]]*dane_sprzedazy_sku__3[[#This Row],[Wartość jednostkowa]]</f>
        <v>125.34</v>
      </c>
    </row>
    <row r="1130" spans="1:7">
      <c r="A1130" t="s">
        <v>115</v>
      </c>
      <c r="B1130" t="s">
        <v>116</v>
      </c>
      <c r="C1130" t="s">
        <v>66</v>
      </c>
      <c r="D1130" s="7">
        <v>45505</v>
      </c>
      <c r="E1130">
        <v>12</v>
      </c>
      <c r="F1130">
        <v>119.41</v>
      </c>
      <c r="G1130">
        <f>dane_sprzedazy_sku__3[[#This Row],[Ilość wydana]]*dane_sprzedazy_sku__3[[#This Row],[Wartość jednostkowa]]</f>
        <v>1432.92</v>
      </c>
    </row>
    <row r="1131" spans="1:7">
      <c r="A1131" t="s">
        <v>115</v>
      </c>
      <c r="B1131" t="s">
        <v>116</v>
      </c>
      <c r="C1131" t="s">
        <v>66</v>
      </c>
      <c r="D1131" s="7">
        <v>45536</v>
      </c>
      <c r="E1131">
        <v>13</v>
      </c>
      <c r="F1131">
        <v>116.86</v>
      </c>
      <c r="G1131">
        <f>dane_sprzedazy_sku__3[[#This Row],[Ilość wydana]]*dane_sprzedazy_sku__3[[#This Row],[Wartość jednostkowa]]</f>
        <v>1519.18</v>
      </c>
    </row>
    <row r="1132" spans="1:7">
      <c r="A1132" t="s">
        <v>115</v>
      </c>
      <c r="B1132" t="s">
        <v>116</v>
      </c>
      <c r="C1132" t="s">
        <v>66</v>
      </c>
      <c r="D1132" s="7">
        <v>45566</v>
      </c>
      <c r="E1132">
        <v>17</v>
      </c>
      <c r="F1132">
        <v>119.79</v>
      </c>
      <c r="G1132">
        <f>dane_sprzedazy_sku__3[[#This Row],[Ilość wydana]]*dane_sprzedazy_sku__3[[#This Row],[Wartość jednostkowa]]</f>
        <v>2036.43</v>
      </c>
    </row>
    <row r="1133" spans="1:7">
      <c r="A1133" t="s">
        <v>115</v>
      </c>
      <c r="B1133" t="s">
        <v>116</v>
      </c>
      <c r="C1133" t="s">
        <v>66</v>
      </c>
      <c r="D1133" s="7">
        <v>45597</v>
      </c>
      <c r="E1133">
        <v>12</v>
      </c>
      <c r="F1133">
        <v>118.02</v>
      </c>
      <c r="G1133">
        <f>dane_sprzedazy_sku__3[[#This Row],[Ilość wydana]]*dane_sprzedazy_sku__3[[#This Row],[Wartość jednostkowa]]</f>
        <v>1416.24</v>
      </c>
    </row>
    <row r="1134" spans="1:7">
      <c r="A1134" t="s">
        <v>115</v>
      </c>
      <c r="B1134" t="s">
        <v>116</v>
      </c>
      <c r="C1134" t="s">
        <v>66</v>
      </c>
      <c r="D1134" s="7">
        <v>45627</v>
      </c>
      <c r="E1134">
        <v>14</v>
      </c>
      <c r="F1134">
        <v>113.37</v>
      </c>
      <c r="G1134">
        <f>dane_sprzedazy_sku__3[[#This Row],[Ilość wydana]]*dane_sprzedazy_sku__3[[#This Row],[Wartość jednostkowa]]</f>
        <v>1587.18</v>
      </c>
    </row>
    <row r="1135" spans="1:7">
      <c r="A1135" t="s">
        <v>115</v>
      </c>
      <c r="B1135" t="s">
        <v>116</v>
      </c>
      <c r="C1135" t="s">
        <v>66</v>
      </c>
      <c r="D1135" s="7">
        <v>45658</v>
      </c>
      <c r="E1135">
        <v>14</v>
      </c>
      <c r="F1135">
        <v>109.76</v>
      </c>
      <c r="G1135">
        <f>dane_sprzedazy_sku__3[[#This Row],[Ilość wydana]]*dane_sprzedazy_sku__3[[#This Row],[Wartość jednostkowa]]</f>
        <v>1536.64</v>
      </c>
    </row>
    <row r="1136" spans="1:7">
      <c r="A1136" t="s">
        <v>115</v>
      </c>
      <c r="B1136" t="s">
        <v>116</v>
      </c>
      <c r="C1136" t="s">
        <v>66</v>
      </c>
      <c r="D1136" s="7">
        <v>45689</v>
      </c>
      <c r="E1136">
        <v>16</v>
      </c>
      <c r="F1136">
        <v>110.53</v>
      </c>
      <c r="G1136">
        <f>dane_sprzedazy_sku__3[[#This Row],[Ilość wydana]]*dane_sprzedazy_sku__3[[#This Row],[Wartość jednostkowa]]</f>
        <v>1768.48</v>
      </c>
    </row>
    <row r="1137" spans="1:7">
      <c r="A1137" t="s">
        <v>115</v>
      </c>
      <c r="B1137" t="s">
        <v>116</v>
      </c>
      <c r="C1137" t="s">
        <v>66</v>
      </c>
      <c r="D1137" s="7">
        <v>45717</v>
      </c>
      <c r="E1137">
        <v>15</v>
      </c>
      <c r="F1137">
        <v>115.82</v>
      </c>
      <c r="G1137">
        <f>dane_sprzedazy_sku__3[[#This Row],[Ilość wydana]]*dane_sprzedazy_sku__3[[#This Row],[Wartość jednostkowa]]</f>
        <v>1737.3</v>
      </c>
    </row>
    <row r="1138" spans="1:7">
      <c r="A1138" t="s">
        <v>115</v>
      </c>
      <c r="B1138" t="s">
        <v>116</v>
      </c>
      <c r="C1138" t="s">
        <v>66</v>
      </c>
      <c r="D1138" s="7">
        <v>45748</v>
      </c>
      <c r="E1138">
        <v>13</v>
      </c>
      <c r="F1138">
        <v>109.56</v>
      </c>
      <c r="G1138">
        <f>dane_sprzedazy_sku__3[[#This Row],[Ilość wydana]]*dane_sprzedazy_sku__3[[#This Row],[Wartość jednostkowa]]</f>
        <v>1424.28</v>
      </c>
    </row>
    <row r="1139" spans="1:7">
      <c r="A1139" t="s">
        <v>115</v>
      </c>
      <c r="B1139" t="s">
        <v>116</v>
      </c>
      <c r="C1139" t="s">
        <v>66</v>
      </c>
      <c r="D1139" s="7">
        <v>45778</v>
      </c>
      <c r="E1139">
        <v>11</v>
      </c>
      <c r="F1139">
        <v>119.4</v>
      </c>
      <c r="G1139">
        <f>dane_sprzedazy_sku__3[[#This Row],[Ilość wydana]]*dane_sprzedazy_sku__3[[#This Row],[Wartość jednostkowa]]</f>
        <v>1313.4</v>
      </c>
    </row>
    <row r="1140" spans="1:7">
      <c r="A1140" t="s">
        <v>115</v>
      </c>
      <c r="B1140" t="s">
        <v>116</v>
      </c>
      <c r="C1140" t="s">
        <v>66</v>
      </c>
      <c r="D1140" s="7">
        <v>45809</v>
      </c>
      <c r="E1140">
        <v>13</v>
      </c>
      <c r="F1140">
        <v>112.48</v>
      </c>
      <c r="G1140">
        <f>dane_sprzedazy_sku__3[[#This Row],[Ilość wydana]]*dane_sprzedazy_sku__3[[#This Row],[Wartość jednostkowa]]</f>
        <v>1462.24</v>
      </c>
    </row>
    <row r="1141" spans="1:7">
      <c r="A1141" t="s">
        <v>115</v>
      </c>
      <c r="B1141" t="s">
        <v>116</v>
      </c>
      <c r="C1141" t="s">
        <v>66</v>
      </c>
      <c r="D1141" s="7">
        <v>45839</v>
      </c>
      <c r="E1141">
        <v>13</v>
      </c>
      <c r="F1141">
        <v>111.89</v>
      </c>
      <c r="G1141">
        <f>dane_sprzedazy_sku__3[[#This Row],[Ilość wydana]]*dane_sprzedazy_sku__3[[#This Row],[Wartość jednostkowa]]</f>
        <v>1454.57</v>
      </c>
    </row>
    <row r="1142" spans="1:7">
      <c r="A1142" t="s">
        <v>115</v>
      </c>
      <c r="B1142" t="s">
        <v>116</v>
      </c>
      <c r="C1142" t="s">
        <v>66</v>
      </c>
      <c r="D1142" s="7">
        <v>45870</v>
      </c>
      <c r="E1142">
        <v>13</v>
      </c>
      <c r="F1142">
        <v>119.14</v>
      </c>
      <c r="G1142">
        <f>dane_sprzedazy_sku__3[[#This Row],[Ilość wydana]]*dane_sprzedazy_sku__3[[#This Row],[Wartość jednostkowa]]</f>
        <v>1548.82</v>
      </c>
    </row>
    <row r="1143" spans="1:7">
      <c r="A1143" t="s">
        <v>115</v>
      </c>
      <c r="B1143" t="s">
        <v>116</v>
      </c>
      <c r="C1143" t="s">
        <v>66</v>
      </c>
      <c r="D1143" s="7">
        <v>45901</v>
      </c>
      <c r="E1143">
        <v>14</v>
      </c>
      <c r="F1143">
        <v>109.63</v>
      </c>
      <c r="G1143">
        <f>dane_sprzedazy_sku__3[[#This Row],[Ilość wydana]]*dane_sprzedazy_sku__3[[#This Row],[Wartość jednostkowa]]</f>
        <v>1534.82</v>
      </c>
    </row>
    <row r="1144" spans="1:7">
      <c r="A1144" t="s">
        <v>115</v>
      </c>
      <c r="B1144" t="s">
        <v>116</v>
      </c>
      <c r="C1144" t="s">
        <v>66</v>
      </c>
      <c r="D1144" s="7">
        <v>45931</v>
      </c>
      <c r="E1144">
        <v>11</v>
      </c>
      <c r="F1144">
        <v>110.79</v>
      </c>
      <c r="G1144">
        <f>dane_sprzedazy_sku__3[[#This Row],[Ilość wydana]]*dane_sprzedazy_sku__3[[#This Row],[Wartość jednostkowa]]</f>
        <v>1218.69</v>
      </c>
    </row>
    <row r="1145" spans="1:7">
      <c r="A1145" t="s">
        <v>115</v>
      </c>
      <c r="B1145" t="s">
        <v>116</v>
      </c>
      <c r="C1145" t="s">
        <v>66</v>
      </c>
      <c r="D1145" s="7">
        <v>45962</v>
      </c>
      <c r="E1145">
        <v>14</v>
      </c>
      <c r="F1145">
        <v>119.7</v>
      </c>
      <c r="G1145">
        <f>dane_sprzedazy_sku__3[[#This Row],[Ilość wydana]]*dane_sprzedazy_sku__3[[#This Row],[Wartość jednostkowa]]</f>
        <v>1675.8</v>
      </c>
    </row>
    <row r="1146" spans="1:7">
      <c r="A1146" t="s">
        <v>115</v>
      </c>
      <c r="B1146" t="s">
        <v>116</v>
      </c>
      <c r="C1146" t="s">
        <v>66</v>
      </c>
      <c r="D1146" s="7">
        <v>45992</v>
      </c>
      <c r="E1146">
        <v>13</v>
      </c>
      <c r="F1146">
        <v>112.63</v>
      </c>
      <c r="G1146">
        <f>dane_sprzedazy_sku__3[[#This Row],[Ilość wydana]]*dane_sprzedazy_sku__3[[#This Row],[Wartość jednostkowa]]</f>
        <v>1464.19</v>
      </c>
    </row>
    <row r="1147" spans="1:7">
      <c r="A1147" t="s">
        <v>115</v>
      </c>
      <c r="B1147" t="s">
        <v>116</v>
      </c>
      <c r="C1147" t="s">
        <v>66</v>
      </c>
      <c r="D1147" s="7">
        <v>46023</v>
      </c>
      <c r="E1147">
        <v>14</v>
      </c>
      <c r="F1147">
        <v>113.71</v>
      </c>
      <c r="G1147">
        <f>dane_sprzedazy_sku__3[[#This Row],[Ilość wydana]]*dane_sprzedazy_sku__3[[#This Row],[Wartość jednostkowa]]</f>
        <v>1591.9399999999998</v>
      </c>
    </row>
    <row r="1148" spans="1:7">
      <c r="A1148" t="s">
        <v>115</v>
      </c>
      <c r="B1148" t="s">
        <v>116</v>
      </c>
      <c r="C1148" t="s">
        <v>66</v>
      </c>
      <c r="D1148" s="7">
        <v>46054</v>
      </c>
      <c r="E1148">
        <v>14</v>
      </c>
      <c r="F1148">
        <v>111.78</v>
      </c>
      <c r="G1148">
        <f>dane_sprzedazy_sku__3[[#This Row],[Ilość wydana]]*dane_sprzedazy_sku__3[[#This Row],[Wartość jednostkowa]]</f>
        <v>1564.92</v>
      </c>
    </row>
    <row r="1149" spans="1:7">
      <c r="A1149" t="s">
        <v>115</v>
      </c>
      <c r="B1149" t="s">
        <v>116</v>
      </c>
      <c r="C1149" t="s">
        <v>66</v>
      </c>
      <c r="D1149" s="7">
        <v>46082</v>
      </c>
      <c r="E1149">
        <v>14</v>
      </c>
      <c r="F1149">
        <v>111.09</v>
      </c>
      <c r="G1149">
        <f>dane_sprzedazy_sku__3[[#This Row],[Ilość wydana]]*dane_sprzedazy_sku__3[[#This Row],[Wartość jednostkowa]]</f>
        <v>1555.26</v>
      </c>
    </row>
    <row r="1150" spans="1:7">
      <c r="A1150" t="s">
        <v>115</v>
      </c>
      <c r="B1150" t="s">
        <v>116</v>
      </c>
      <c r="C1150" t="s">
        <v>66</v>
      </c>
      <c r="D1150" s="7">
        <v>46113</v>
      </c>
      <c r="E1150">
        <v>13</v>
      </c>
      <c r="F1150">
        <v>119.4</v>
      </c>
      <c r="G1150">
        <f>dane_sprzedazy_sku__3[[#This Row],[Ilość wydana]]*dane_sprzedazy_sku__3[[#This Row],[Wartość jednostkowa]]</f>
        <v>1552.2</v>
      </c>
    </row>
    <row r="1151" spans="1:7">
      <c r="A1151" t="s">
        <v>115</v>
      </c>
      <c r="B1151" t="s">
        <v>116</v>
      </c>
      <c r="C1151" t="s">
        <v>66</v>
      </c>
      <c r="D1151" s="7">
        <v>46143</v>
      </c>
      <c r="E1151">
        <v>11</v>
      </c>
      <c r="F1151">
        <v>112.84</v>
      </c>
      <c r="G1151">
        <f>dane_sprzedazy_sku__3[[#This Row],[Ilość wydana]]*dane_sprzedazy_sku__3[[#This Row],[Wartość jednostkowa]]</f>
        <v>1241.24</v>
      </c>
    </row>
    <row r="1152" spans="1:7">
      <c r="A1152" t="s">
        <v>115</v>
      </c>
      <c r="B1152" t="s">
        <v>116</v>
      </c>
      <c r="C1152" t="s">
        <v>66</v>
      </c>
      <c r="D1152" s="7">
        <v>46174</v>
      </c>
      <c r="E1152">
        <v>13</v>
      </c>
      <c r="F1152">
        <v>119.05</v>
      </c>
      <c r="G1152">
        <f>dane_sprzedazy_sku__3[[#This Row],[Ilość wydana]]*dane_sprzedazy_sku__3[[#This Row],[Wartość jednostkowa]]</f>
        <v>1547.6499999999999</v>
      </c>
    </row>
    <row r="1153" spans="1:7">
      <c r="A1153" t="s">
        <v>115</v>
      </c>
      <c r="B1153" t="s">
        <v>116</v>
      </c>
      <c r="C1153" t="s">
        <v>66</v>
      </c>
      <c r="D1153" s="7">
        <v>46204</v>
      </c>
      <c r="E1153">
        <v>11</v>
      </c>
      <c r="F1153">
        <v>113.13</v>
      </c>
      <c r="G1153">
        <f>dane_sprzedazy_sku__3[[#This Row],[Ilość wydana]]*dane_sprzedazy_sku__3[[#This Row],[Wartość jednostkowa]]</f>
        <v>1244.4299999999998</v>
      </c>
    </row>
    <row r="1154" spans="1:7">
      <c r="A1154" t="s">
        <v>117</v>
      </c>
      <c r="B1154" t="s">
        <v>118</v>
      </c>
      <c r="C1154" t="s">
        <v>8</v>
      </c>
      <c r="D1154" s="7">
        <v>45505</v>
      </c>
      <c r="E1154">
        <v>209</v>
      </c>
      <c r="F1154">
        <v>36.24</v>
      </c>
      <c r="G1154">
        <f>dane_sprzedazy_sku__3[[#This Row],[Ilość wydana]]*dane_sprzedazy_sku__3[[#This Row],[Wartość jednostkowa]]</f>
        <v>7574.1600000000008</v>
      </c>
    </row>
    <row r="1155" spans="1:7">
      <c r="A1155" t="s">
        <v>117</v>
      </c>
      <c r="B1155" t="s">
        <v>118</v>
      </c>
      <c r="C1155" t="s">
        <v>8</v>
      </c>
      <c r="D1155" s="7">
        <v>45536</v>
      </c>
      <c r="E1155">
        <v>265</v>
      </c>
      <c r="F1155">
        <v>37.83</v>
      </c>
      <c r="G1155">
        <f>dane_sprzedazy_sku__3[[#This Row],[Ilość wydana]]*dane_sprzedazy_sku__3[[#This Row],[Wartość jednostkowa]]</f>
        <v>10024.949999999999</v>
      </c>
    </row>
    <row r="1156" spans="1:7">
      <c r="A1156" t="s">
        <v>117</v>
      </c>
      <c r="B1156" t="s">
        <v>118</v>
      </c>
      <c r="C1156" t="s">
        <v>8</v>
      </c>
      <c r="D1156" s="7">
        <v>45566</v>
      </c>
      <c r="E1156">
        <v>294</v>
      </c>
      <c r="F1156">
        <v>38.68</v>
      </c>
      <c r="G1156">
        <f>dane_sprzedazy_sku__3[[#This Row],[Ilość wydana]]*dane_sprzedazy_sku__3[[#This Row],[Wartość jednostkowa]]</f>
        <v>11371.92</v>
      </c>
    </row>
    <row r="1157" spans="1:7">
      <c r="A1157" t="s">
        <v>117</v>
      </c>
      <c r="B1157" t="s">
        <v>118</v>
      </c>
      <c r="C1157" t="s">
        <v>8</v>
      </c>
      <c r="D1157" s="7">
        <v>45597</v>
      </c>
      <c r="E1157">
        <v>333</v>
      </c>
      <c r="F1157">
        <v>36.42</v>
      </c>
      <c r="G1157">
        <f>dane_sprzedazy_sku__3[[#This Row],[Ilość wydana]]*dane_sprzedazy_sku__3[[#This Row],[Wartość jednostkowa]]</f>
        <v>12127.86</v>
      </c>
    </row>
    <row r="1158" spans="1:7">
      <c r="A1158" t="s">
        <v>117</v>
      </c>
      <c r="B1158" t="s">
        <v>118</v>
      </c>
      <c r="C1158" t="s">
        <v>8</v>
      </c>
      <c r="D1158" s="7">
        <v>45627</v>
      </c>
      <c r="E1158">
        <v>423</v>
      </c>
      <c r="F1158">
        <v>38.07</v>
      </c>
      <c r="G1158">
        <f>dane_sprzedazy_sku__3[[#This Row],[Ilość wydana]]*dane_sprzedazy_sku__3[[#This Row],[Wartość jednostkowa]]</f>
        <v>16103.61</v>
      </c>
    </row>
    <row r="1159" spans="1:7">
      <c r="A1159" t="s">
        <v>117</v>
      </c>
      <c r="B1159" t="s">
        <v>118</v>
      </c>
      <c r="C1159" t="s">
        <v>8</v>
      </c>
      <c r="D1159" s="7">
        <v>45658</v>
      </c>
      <c r="E1159">
        <v>280</v>
      </c>
      <c r="F1159">
        <v>39.950000000000003</v>
      </c>
      <c r="G1159">
        <f>dane_sprzedazy_sku__3[[#This Row],[Ilość wydana]]*dane_sprzedazy_sku__3[[#This Row],[Wartość jednostkowa]]</f>
        <v>11186</v>
      </c>
    </row>
    <row r="1160" spans="1:7">
      <c r="A1160" t="s">
        <v>117</v>
      </c>
      <c r="B1160" t="s">
        <v>118</v>
      </c>
      <c r="C1160" t="s">
        <v>8</v>
      </c>
      <c r="D1160" s="7">
        <v>45689</v>
      </c>
      <c r="E1160">
        <v>207</v>
      </c>
      <c r="F1160">
        <v>36.880000000000003</v>
      </c>
      <c r="G1160">
        <f>dane_sprzedazy_sku__3[[#This Row],[Ilość wydana]]*dane_sprzedazy_sku__3[[#This Row],[Wartość jednostkowa]]</f>
        <v>7634.1600000000008</v>
      </c>
    </row>
    <row r="1161" spans="1:7">
      <c r="A1161" t="s">
        <v>117</v>
      </c>
      <c r="B1161" t="s">
        <v>118</v>
      </c>
      <c r="C1161" t="s">
        <v>8</v>
      </c>
      <c r="D1161" s="7">
        <v>45717</v>
      </c>
      <c r="E1161">
        <v>125</v>
      </c>
      <c r="F1161">
        <v>39.700000000000003</v>
      </c>
      <c r="G1161">
        <f>dane_sprzedazy_sku__3[[#This Row],[Ilość wydana]]*dane_sprzedazy_sku__3[[#This Row],[Wartość jednostkowa]]</f>
        <v>4962.5</v>
      </c>
    </row>
    <row r="1162" spans="1:7">
      <c r="A1162" t="s">
        <v>117</v>
      </c>
      <c r="B1162" t="s">
        <v>118</v>
      </c>
      <c r="C1162" t="s">
        <v>8</v>
      </c>
      <c r="D1162" s="7">
        <v>45748</v>
      </c>
      <c r="E1162">
        <v>50</v>
      </c>
      <c r="F1162">
        <v>36.409999999999997</v>
      </c>
      <c r="G1162">
        <f>dane_sprzedazy_sku__3[[#This Row],[Ilość wydana]]*dane_sprzedazy_sku__3[[#This Row],[Wartość jednostkowa]]</f>
        <v>1820.4999999999998</v>
      </c>
    </row>
    <row r="1163" spans="1:7">
      <c r="A1163" t="s">
        <v>117</v>
      </c>
      <c r="B1163" t="s">
        <v>118</v>
      </c>
      <c r="C1163" t="s">
        <v>8</v>
      </c>
      <c r="D1163" s="7">
        <v>45778</v>
      </c>
      <c r="E1163">
        <v>42</v>
      </c>
      <c r="F1163">
        <v>38.380000000000003</v>
      </c>
      <c r="G1163">
        <f>dane_sprzedazy_sku__3[[#This Row],[Ilość wydana]]*dane_sprzedazy_sku__3[[#This Row],[Wartość jednostkowa]]</f>
        <v>1611.96</v>
      </c>
    </row>
    <row r="1164" spans="1:7">
      <c r="A1164" t="s">
        <v>117</v>
      </c>
      <c r="B1164" t="s">
        <v>118</v>
      </c>
      <c r="C1164" t="s">
        <v>8</v>
      </c>
      <c r="D1164" s="7">
        <v>45809</v>
      </c>
      <c r="E1164">
        <v>38</v>
      </c>
      <c r="F1164">
        <v>38.700000000000003</v>
      </c>
      <c r="G1164">
        <f>dane_sprzedazy_sku__3[[#This Row],[Ilość wydana]]*dane_sprzedazy_sku__3[[#This Row],[Wartość jednostkowa]]</f>
        <v>1470.6000000000001</v>
      </c>
    </row>
    <row r="1165" spans="1:7">
      <c r="A1165" t="s">
        <v>117</v>
      </c>
      <c r="B1165" t="s">
        <v>118</v>
      </c>
      <c r="C1165" t="s">
        <v>8</v>
      </c>
      <c r="D1165" s="7">
        <v>45839</v>
      </c>
      <c r="E1165">
        <v>101</v>
      </c>
      <c r="F1165">
        <v>38.659999999999997</v>
      </c>
      <c r="G1165">
        <f>dane_sprzedazy_sku__3[[#This Row],[Ilość wydana]]*dane_sprzedazy_sku__3[[#This Row],[Wartość jednostkowa]]</f>
        <v>3904.66</v>
      </c>
    </row>
    <row r="1166" spans="1:7">
      <c r="A1166" t="s">
        <v>117</v>
      </c>
      <c r="B1166" t="s">
        <v>118</v>
      </c>
      <c r="C1166" t="s">
        <v>8</v>
      </c>
      <c r="D1166" s="7">
        <v>45870</v>
      </c>
      <c r="E1166">
        <v>163</v>
      </c>
      <c r="F1166">
        <v>36.71</v>
      </c>
      <c r="G1166">
        <f>dane_sprzedazy_sku__3[[#This Row],[Ilość wydana]]*dane_sprzedazy_sku__3[[#This Row],[Wartość jednostkowa]]</f>
        <v>5983.7300000000005</v>
      </c>
    </row>
    <row r="1167" spans="1:7">
      <c r="A1167" t="s">
        <v>117</v>
      </c>
      <c r="B1167" t="s">
        <v>118</v>
      </c>
      <c r="C1167" t="s">
        <v>8</v>
      </c>
      <c r="D1167" s="7">
        <v>45901</v>
      </c>
      <c r="E1167">
        <v>268</v>
      </c>
      <c r="F1167">
        <v>38.04</v>
      </c>
      <c r="G1167">
        <f>dane_sprzedazy_sku__3[[#This Row],[Ilość wydana]]*dane_sprzedazy_sku__3[[#This Row],[Wartość jednostkowa]]</f>
        <v>10194.719999999999</v>
      </c>
    </row>
    <row r="1168" spans="1:7">
      <c r="A1168" t="s">
        <v>117</v>
      </c>
      <c r="B1168" t="s">
        <v>118</v>
      </c>
      <c r="C1168" t="s">
        <v>8</v>
      </c>
      <c r="D1168" s="7">
        <v>45931</v>
      </c>
      <c r="E1168">
        <v>442</v>
      </c>
      <c r="F1168">
        <v>37.409999999999997</v>
      </c>
      <c r="G1168">
        <f>dane_sprzedazy_sku__3[[#This Row],[Ilość wydana]]*dane_sprzedazy_sku__3[[#This Row],[Wartość jednostkowa]]</f>
        <v>16535.219999999998</v>
      </c>
    </row>
    <row r="1169" spans="1:7">
      <c r="A1169" t="s">
        <v>117</v>
      </c>
      <c r="B1169" t="s">
        <v>118</v>
      </c>
      <c r="C1169" t="s">
        <v>8</v>
      </c>
      <c r="D1169" s="7">
        <v>45962</v>
      </c>
      <c r="E1169">
        <v>344</v>
      </c>
      <c r="F1169">
        <v>39.53</v>
      </c>
      <c r="G1169">
        <f>dane_sprzedazy_sku__3[[#This Row],[Ilość wydana]]*dane_sprzedazy_sku__3[[#This Row],[Wartość jednostkowa]]</f>
        <v>13598.32</v>
      </c>
    </row>
    <row r="1170" spans="1:7">
      <c r="A1170" t="s">
        <v>117</v>
      </c>
      <c r="B1170" t="s">
        <v>118</v>
      </c>
      <c r="C1170" t="s">
        <v>8</v>
      </c>
      <c r="D1170" s="7">
        <v>45992</v>
      </c>
      <c r="E1170">
        <v>370</v>
      </c>
      <c r="F1170">
        <v>39.130000000000003</v>
      </c>
      <c r="G1170">
        <f>dane_sprzedazy_sku__3[[#This Row],[Ilość wydana]]*dane_sprzedazy_sku__3[[#This Row],[Wartość jednostkowa]]</f>
        <v>14478.1</v>
      </c>
    </row>
    <row r="1171" spans="1:7">
      <c r="A1171" t="s">
        <v>117</v>
      </c>
      <c r="B1171" t="s">
        <v>118</v>
      </c>
      <c r="C1171" t="s">
        <v>8</v>
      </c>
      <c r="D1171" s="7">
        <v>46023</v>
      </c>
      <c r="E1171">
        <v>348</v>
      </c>
      <c r="F1171">
        <v>37.1</v>
      </c>
      <c r="G1171">
        <f>dane_sprzedazy_sku__3[[#This Row],[Ilość wydana]]*dane_sprzedazy_sku__3[[#This Row],[Wartość jednostkowa]]</f>
        <v>12910.800000000001</v>
      </c>
    </row>
    <row r="1172" spans="1:7">
      <c r="A1172" t="s">
        <v>117</v>
      </c>
      <c r="B1172" t="s">
        <v>118</v>
      </c>
      <c r="C1172" t="s">
        <v>8</v>
      </c>
      <c r="D1172" s="7">
        <v>46054</v>
      </c>
      <c r="E1172">
        <v>242</v>
      </c>
      <c r="F1172">
        <v>36.25</v>
      </c>
      <c r="G1172">
        <f>dane_sprzedazy_sku__3[[#This Row],[Ilość wydana]]*dane_sprzedazy_sku__3[[#This Row],[Wartość jednostkowa]]</f>
        <v>8772.5</v>
      </c>
    </row>
    <row r="1173" spans="1:7">
      <c r="A1173" t="s">
        <v>117</v>
      </c>
      <c r="B1173" t="s">
        <v>118</v>
      </c>
      <c r="C1173" t="s">
        <v>8</v>
      </c>
      <c r="D1173" s="7">
        <v>46082</v>
      </c>
      <c r="E1173">
        <v>203</v>
      </c>
      <c r="F1173">
        <v>37.6</v>
      </c>
      <c r="G1173">
        <f>dane_sprzedazy_sku__3[[#This Row],[Ilość wydana]]*dane_sprzedazy_sku__3[[#This Row],[Wartość jednostkowa]]</f>
        <v>7632.8</v>
      </c>
    </row>
    <row r="1174" spans="1:7">
      <c r="A1174" t="s">
        <v>117</v>
      </c>
      <c r="B1174" t="s">
        <v>118</v>
      </c>
      <c r="C1174" t="s">
        <v>8</v>
      </c>
      <c r="D1174" s="7">
        <v>46113</v>
      </c>
      <c r="E1174">
        <v>102</v>
      </c>
      <c r="F1174">
        <v>39.869999999999997</v>
      </c>
      <c r="G1174">
        <f>dane_sprzedazy_sku__3[[#This Row],[Ilość wydana]]*dane_sprzedazy_sku__3[[#This Row],[Wartość jednostkowa]]</f>
        <v>4066.74</v>
      </c>
    </row>
    <row r="1175" spans="1:7">
      <c r="A1175" t="s">
        <v>117</v>
      </c>
      <c r="B1175" t="s">
        <v>118</v>
      </c>
      <c r="C1175" t="s">
        <v>8</v>
      </c>
      <c r="D1175" s="7">
        <v>46143</v>
      </c>
      <c r="E1175">
        <v>36</v>
      </c>
      <c r="F1175">
        <v>37.75</v>
      </c>
      <c r="G1175">
        <f>dane_sprzedazy_sku__3[[#This Row],[Ilość wydana]]*dane_sprzedazy_sku__3[[#This Row],[Wartość jednostkowa]]</f>
        <v>1359</v>
      </c>
    </row>
    <row r="1176" spans="1:7">
      <c r="A1176" t="s">
        <v>117</v>
      </c>
      <c r="B1176" t="s">
        <v>118</v>
      </c>
      <c r="C1176" t="s">
        <v>8</v>
      </c>
      <c r="D1176" s="7">
        <v>46174</v>
      </c>
      <c r="E1176">
        <v>45</v>
      </c>
      <c r="F1176">
        <v>36.71</v>
      </c>
      <c r="G1176">
        <f>dane_sprzedazy_sku__3[[#This Row],[Ilość wydana]]*dane_sprzedazy_sku__3[[#This Row],[Wartość jednostkowa]]</f>
        <v>1651.95</v>
      </c>
    </row>
    <row r="1177" spans="1:7">
      <c r="A1177" t="s">
        <v>117</v>
      </c>
      <c r="B1177" t="s">
        <v>118</v>
      </c>
      <c r="C1177" t="s">
        <v>8</v>
      </c>
      <c r="D1177" s="7">
        <v>46204</v>
      </c>
      <c r="E1177">
        <v>113</v>
      </c>
      <c r="F1177">
        <v>37.6</v>
      </c>
      <c r="G1177">
        <f>dane_sprzedazy_sku__3[[#This Row],[Ilość wydana]]*dane_sprzedazy_sku__3[[#This Row],[Wartość jednostkowa]]</f>
        <v>4248.8</v>
      </c>
    </row>
    <row r="1178" spans="1:7">
      <c r="A1178" t="s">
        <v>119</v>
      </c>
      <c r="B1178" t="s">
        <v>120</v>
      </c>
      <c r="C1178" t="s">
        <v>33</v>
      </c>
      <c r="D1178" s="7">
        <v>45505</v>
      </c>
      <c r="E1178">
        <v>0</v>
      </c>
      <c r="F1178">
        <v>229.94</v>
      </c>
      <c r="G1178">
        <f>dane_sprzedazy_sku__3[[#This Row],[Ilość wydana]]*dane_sprzedazy_sku__3[[#This Row],[Wartość jednostkowa]]</f>
        <v>0</v>
      </c>
    </row>
    <row r="1179" spans="1:7">
      <c r="A1179" t="s">
        <v>119</v>
      </c>
      <c r="B1179" t="s">
        <v>120</v>
      </c>
      <c r="C1179" t="s">
        <v>33</v>
      </c>
      <c r="D1179" s="7">
        <v>45536</v>
      </c>
      <c r="E1179">
        <v>0</v>
      </c>
      <c r="F1179">
        <v>225.66</v>
      </c>
      <c r="G1179">
        <f>dane_sprzedazy_sku__3[[#This Row],[Ilość wydana]]*dane_sprzedazy_sku__3[[#This Row],[Wartość jednostkowa]]</f>
        <v>0</v>
      </c>
    </row>
    <row r="1180" spans="1:7">
      <c r="A1180" t="s">
        <v>119</v>
      </c>
      <c r="B1180" t="s">
        <v>120</v>
      </c>
      <c r="C1180" t="s">
        <v>33</v>
      </c>
      <c r="D1180" s="7">
        <v>45566</v>
      </c>
      <c r="E1180">
        <v>0</v>
      </c>
      <c r="F1180">
        <v>235.09</v>
      </c>
      <c r="G1180">
        <f>dane_sprzedazy_sku__3[[#This Row],[Ilość wydana]]*dane_sprzedazy_sku__3[[#This Row],[Wartość jednostkowa]]</f>
        <v>0</v>
      </c>
    </row>
    <row r="1181" spans="1:7">
      <c r="A1181" t="s">
        <v>119</v>
      </c>
      <c r="B1181" t="s">
        <v>120</v>
      </c>
      <c r="C1181" t="s">
        <v>33</v>
      </c>
      <c r="D1181" s="7">
        <v>45597</v>
      </c>
      <c r="E1181">
        <v>171</v>
      </c>
      <c r="F1181">
        <v>217.13</v>
      </c>
      <c r="G1181">
        <f>dane_sprzedazy_sku__3[[#This Row],[Ilość wydana]]*dane_sprzedazy_sku__3[[#This Row],[Wartość jednostkowa]]</f>
        <v>37129.229999999996</v>
      </c>
    </row>
    <row r="1182" spans="1:7">
      <c r="A1182" t="s">
        <v>119</v>
      </c>
      <c r="B1182" t="s">
        <v>120</v>
      </c>
      <c r="C1182" t="s">
        <v>33</v>
      </c>
      <c r="D1182" s="7">
        <v>45627</v>
      </c>
      <c r="E1182">
        <v>88</v>
      </c>
      <c r="F1182">
        <v>235.25</v>
      </c>
      <c r="G1182">
        <f>dane_sprzedazy_sku__3[[#This Row],[Ilość wydana]]*dane_sprzedazy_sku__3[[#This Row],[Wartość jednostkowa]]</f>
        <v>20702</v>
      </c>
    </row>
    <row r="1183" spans="1:7">
      <c r="A1183" t="s">
        <v>119</v>
      </c>
      <c r="B1183" t="s">
        <v>120</v>
      </c>
      <c r="C1183" t="s">
        <v>33</v>
      </c>
      <c r="D1183" s="7">
        <v>45658</v>
      </c>
      <c r="E1183">
        <v>3</v>
      </c>
      <c r="F1183">
        <v>223.15</v>
      </c>
      <c r="G1183">
        <f>dane_sprzedazy_sku__3[[#This Row],[Ilość wydana]]*dane_sprzedazy_sku__3[[#This Row],[Wartość jednostkowa]]</f>
        <v>669.45</v>
      </c>
    </row>
    <row r="1184" spans="1:7">
      <c r="A1184" t="s">
        <v>119</v>
      </c>
      <c r="B1184" t="s">
        <v>120</v>
      </c>
      <c r="C1184" t="s">
        <v>33</v>
      </c>
      <c r="D1184" s="7">
        <v>45689</v>
      </c>
      <c r="E1184">
        <v>0</v>
      </c>
      <c r="F1184">
        <v>216.96</v>
      </c>
      <c r="G1184">
        <f>dane_sprzedazy_sku__3[[#This Row],[Ilość wydana]]*dane_sprzedazy_sku__3[[#This Row],[Wartość jednostkowa]]</f>
        <v>0</v>
      </c>
    </row>
    <row r="1185" spans="1:7">
      <c r="A1185" t="s">
        <v>119</v>
      </c>
      <c r="B1185" t="s">
        <v>120</v>
      </c>
      <c r="C1185" t="s">
        <v>33</v>
      </c>
      <c r="D1185" s="7">
        <v>45717</v>
      </c>
      <c r="E1185">
        <v>0</v>
      </c>
      <c r="F1185">
        <v>221.73</v>
      </c>
      <c r="G1185">
        <f>dane_sprzedazy_sku__3[[#This Row],[Ilość wydana]]*dane_sprzedazy_sku__3[[#This Row],[Wartość jednostkowa]]</f>
        <v>0</v>
      </c>
    </row>
    <row r="1186" spans="1:7">
      <c r="A1186" t="s">
        <v>119</v>
      </c>
      <c r="B1186" t="s">
        <v>120</v>
      </c>
      <c r="C1186" t="s">
        <v>33</v>
      </c>
      <c r="D1186" s="7">
        <v>45748</v>
      </c>
      <c r="E1186">
        <v>87</v>
      </c>
      <c r="F1186">
        <v>229.45</v>
      </c>
      <c r="G1186">
        <f>dane_sprzedazy_sku__3[[#This Row],[Ilość wydana]]*dane_sprzedazy_sku__3[[#This Row],[Wartość jednostkowa]]</f>
        <v>19962.149999999998</v>
      </c>
    </row>
    <row r="1187" spans="1:7">
      <c r="A1187" t="s">
        <v>119</v>
      </c>
      <c r="B1187" t="s">
        <v>120</v>
      </c>
      <c r="C1187" t="s">
        <v>33</v>
      </c>
      <c r="D1187" s="7">
        <v>45778</v>
      </c>
      <c r="E1187">
        <v>97</v>
      </c>
      <c r="F1187">
        <v>237</v>
      </c>
      <c r="G1187">
        <f>dane_sprzedazy_sku__3[[#This Row],[Ilość wydana]]*dane_sprzedazy_sku__3[[#This Row],[Wartość jednostkowa]]</f>
        <v>22989</v>
      </c>
    </row>
    <row r="1188" spans="1:7">
      <c r="A1188" t="s">
        <v>119</v>
      </c>
      <c r="B1188" t="s">
        <v>120</v>
      </c>
      <c r="C1188" t="s">
        <v>33</v>
      </c>
      <c r="D1188" s="7">
        <v>45809</v>
      </c>
      <c r="E1188">
        <v>0</v>
      </c>
      <c r="F1188">
        <v>220.5</v>
      </c>
      <c r="G1188">
        <f>dane_sprzedazy_sku__3[[#This Row],[Ilość wydana]]*dane_sprzedazy_sku__3[[#This Row],[Wartość jednostkowa]]</f>
        <v>0</v>
      </c>
    </row>
    <row r="1189" spans="1:7">
      <c r="A1189" t="s">
        <v>119</v>
      </c>
      <c r="B1189" t="s">
        <v>120</v>
      </c>
      <c r="C1189" t="s">
        <v>33</v>
      </c>
      <c r="D1189" s="7">
        <v>45839</v>
      </c>
      <c r="E1189">
        <v>0</v>
      </c>
      <c r="F1189">
        <v>233.7</v>
      </c>
      <c r="G1189">
        <f>dane_sprzedazy_sku__3[[#This Row],[Ilość wydana]]*dane_sprzedazy_sku__3[[#This Row],[Wartość jednostkowa]]</f>
        <v>0</v>
      </c>
    </row>
    <row r="1190" spans="1:7">
      <c r="A1190" t="s">
        <v>119</v>
      </c>
      <c r="B1190" t="s">
        <v>120</v>
      </c>
      <c r="C1190" t="s">
        <v>33</v>
      </c>
      <c r="D1190" s="7">
        <v>45870</v>
      </c>
      <c r="E1190">
        <v>13</v>
      </c>
      <c r="F1190">
        <v>216.25</v>
      </c>
      <c r="G1190">
        <f>dane_sprzedazy_sku__3[[#This Row],[Ilość wydana]]*dane_sprzedazy_sku__3[[#This Row],[Wartość jednostkowa]]</f>
        <v>2811.25</v>
      </c>
    </row>
    <row r="1191" spans="1:7">
      <c r="A1191" t="s">
        <v>119</v>
      </c>
      <c r="B1191" t="s">
        <v>120</v>
      </c>
      <c r="C1191" t="s">
        <v>33</v>
      </c>
      <c r="D1191" s="7">
        <v>45901</v>
      </c>
      <c r="E1191">
        <v>0</v>
      </c>
      <c r="F1191">
        <v>220.99</v>
      </c>
      <c r="G1191">
        <f>dane_sprzedazy_sku__3[[#This Row],[Ilość wydana]]*dane_sprzedazy_sku__3[[#This Row],[Wartość jednostkowa]]</f>
        <v>0</v>
      </c>
    </row>
    <row r="1192" spans="1:7">
      <c r="A1192" t="s">
        <v>119</v>
      </c>
      <c r="B1192" t="s">
        <v>120</v>
      </c>
      <c r="C1192" t="s">
        <v>33</v>
      </c>
      <c r="D1192" s="7">
        <v>45931</v>
      </c>
      <c r="E1192">
        <v>0</v>
      </c>
      <c r="F1192">
        <v>220.61</v>
      </c>
      <c r="G1192">
        <f>dane_sprzedazy_sku__3[[#This Row],[Ilość wydana]]*dane_sprzedazy_sku__3[[#This Row],[Wartość jednostkowa]]</f>
        <v>0</v>
      </c>
    </row>
    <row r="1193" spans="1:7">
      <c r="A1193" t="s">
        <v>119</v>
      </c>
      <c r="B1193" t="s">
        <v>120</v>
      </c>
      <c r="C1193" t="s">
        <v>33</v>
      </c>
      <c r="D1193" s="7">
        <v>45962</v>
      </c>
      <c r="E1193">
        <v>42</v>
      </c>
      <c r="F1193">
        <v>235.95</v>
      </c>
      <c r="G1193">
        <f>dane_sprzedazy_sku__3[[#This Row],[Ilość wydana]]*dane_sprzedazy_sku__3[[#This Row],[Wartość jednostkowa]]</f>
        <v>9909.9</v>
      </c>
    </row>
    <row r="1194" spans="1:7">
      <c r="A1194" t="s">
        <v>119</v>
      </c>
      <c r="B1194" t="s">
        <v>120</v>
      </c>
      <c r="C1194" t="s">
        <v>33</v>
      </c>
      <c r="D1194" s="7">
        <v>45992</v>
      </c>
      <c r="E1194">
        <v>62</v>
      </c>
      <c r="F1194">
        <v>233.27</v>
      </c>
      <c r="G1194">
        <f>dane_sprzedazy_sku__3[[#This Row],[Ilość wydana]]*dane_sprzedazy_sku__3[[#This Row],[Wartość jednostkowa]]</f>
        <v>14462.74</v>
      </c>
    </row>
    <row r="1195" spans="1:7">
      <c r="A1195" t="s">
        <v>119</v>
      </c>
      <c r="B1195" t="s">
        <v>120</v>
      </c>
      <c r="C1195" t="s">
        <v>33</v>
      </c>
      <c r="D1195" s="7">
        <v>46023</v>
      </c>
      <c r="E1195">
        <v>68</v>
      </c>
      <c r="F1195">
        <v>234.84</v>
      </c>
      <c r="G1195">
        <f>dane_sprzedazy_sku__3[[#This Row],[Ilość wydana]]*dane_sprzedazy_sku__3[[#This Row],[Wartość jednostkowa]]</f>
        <v>15969.12</v>
      </c>
    </row>
    <row r="1196" spans="1:7">
      <c r="A1196" t="s">
        <v>119</v>
      </c>
      <c r="B1196" t="s">
        <v>120</v>
      </c>
      <c r="C1196" t="s">
        <v>33</v>
      </c>
      <c r="D1196" s="7">
        <v>46054</v>
      </c>
      <c r="E1196">
        <v>0</v>
      </c>
      <c r="F1196">
        <v>238.65</v>
      </c>
      <c r="G1196">
        <f>dane_sprzedazy_sku__3[[#This Row],[Ilość wydana]]*dane_sprzedazy_sku__3[[#This Row],[Wartość jednostkowa]]</f>
        <v>0</v>
      </c>
    </row>
    <row r="1197" spans="1:7">
      <c r="A1197" t="s">
        <v>119</v>
      </c>
      <c r="B1197" t="s">
        <v>120</v>
      </c>
      <c r="C1197" t="s">
        <v>33</v>
      </c>
      <c r="D1197" s="7">
        <v>46082</v>
      </c>
      <c r="E1197">
        <v>239</v>
      </c>
      <c r="F1197">
        <v>219.71</v>
      </c>
      <c r="G1197">
        <f>dane_sprzedazy_sku__3[[#This Row],[Ilość wydana]]*dane_sprzedazy_sku__3[[#This Row],[Wartość jednostkowa]]</f>
        <v>52510.69</v>
      </c>
    </row>
    <row r="1198" spans="1:7">
      <c r="A1198" t="s">
        <v>119</v>
      </c>
      <c r="B1198" t="s">
        <v>120</v>
      </c>
      <c r="C1198" t="s">
        <v>33</v>
      </c>
      <c r="D1198" s="7">
        <v>46113</v>
      </c>
      <c r="E1198">
        <v>13</v>
      </c>
      <c r="F1198">
        <v>229.61</v>
      </c>
      <c r="G1198">
        <f>dane_sprzedazy_sku__3[[#This Row],[Ilość wydana]]*dane_sprzedazy_sku__3[[#This Row],[Wartość jednostkowa]]</f>
        <v>2984.9300000000003</v>
      </c>
    </row>
    <row r="1199" spans="1:7">
      <c r="A1199" t="s">
        <v>119</v>
      </c>
      <c r="B1199" t="s">
        <v>120</v>
      </c>
      <c r="C1199" t="s">
        <v>33</v>
      </c>
      <c r="D1199" s="7">
        <v>46143</v>
      </c>
      <c r="E1199">
        <v>162</v>
      </c>
      <c r="F1199">
        <v>235.28</v>
      </c>
      <c r="G1199">
        <f>dane_sprzedazy_sku__3[[#This Row],[Ilość wydana]]*dane_sprzedazy_sku__3[[#This Row],[Wartość jednostkowa]]</f>
        <v>38115.360000000001</v>
      </c>
    </row>
    <row r="1200" spans="1:7">
      <c r="A1200" t="s">
        <v>119</v>
      </c>
      <c r="B1200" t="s">
        <v>120</v>
      </c>
      <c r="C1200" t="s">
        <v>33</v>
      </c>
      <c r="D1200" s="7">
        <v>46174</v>
      </c>
      <c r="E1200">
        <v>72</v>
      </c>
      <c r="F1200">
        <v>231.35</v>
      </c>
      <c r="G1200">
        <f>dane_sprzedazy_sku__3[[#This Row],[Ilość wydana]]*dane_sprzedazy_sku__3[[#This Row],[Wartość jednostkowa]]</f>
        <v>16657.2</v>
      </c>
    </row>
    <row r="1201" spans="1:7">
      <c r="A1201" t="s">
        <v>119</v>
      </c>
      <c r="B1201" t="s">
        <v>120</v>
      </c>
      <c r="C1201" t="s">
        <v>33</v>
      </c>
      <c r="D1201" s="7">
        <v>46204</v>
      </c>
      <c r="E1201">
        <v>0</v>
      </c>
      <c r="F1201">
        <v>225.24</v>
      </c>
      <c r="G1201">
        <f>dane_sprzedazy_sku__3[[#This Row],[Ilość wydana]]*dane_sprzedazy_sku__3[[#This Row],[Wartość jednostkowa]]</f>
        <v>0</v>
      </c>
    </row>
    <row r="1202" spans="1:7">
      <c r="A1202" t="s">
        <v>121</v>
      </c>
      <c r="B1202" t="s">
        <v>122</v>
      </c>
      <c r="C1202" t="s">
        <v>8</v>
      </c>
      <c r="D1202" s="7">
        <v>45505</v>
      </c>
      <c r="E1202">
        <v>3</v>
      </c>
      <c r="F1202">
        <v>3.43</v>
      </c>
      <c r="G1202">
        <f>dane_sprzedazy_sku__3[[#This Row],[Ilość wydana]]*dane_sprzedazy_sku__3[[#This Row],[Wartość jednostkowa]]</f>
        <v>10.290000000000001</v>
      </c>
    </row>
    <row r="1203" spans="1:7">
      <c r="A1203" t="s">
        <v>121</v>
      </c>
      <c r="B1203" t="s">
        <v>122</v>
      </c>
      <c r="C1203" t="s">
        <v>8</v>
      </c>
      <c r="D1203" s="7">
        <v>45536</v>
      </c>
      <c r="E1203">
        <v>4</v>
      </c>
      <c r="F1203">
        <v>3.3</v>
      </c>
      <c r="G1203">
        <f>dane_sprzedazy_sku__3[[#This Row],[Ilość wydana]]*dane_sprzedazy_sku__3[[#This Row],[Wartość jednostkowa]]</f>
        <v>13.2</v>
      </c>
    </row>
    <row r="1204" spans="1:7">
      <c r="A1204" t="s">
        <v>121</v>
      </c>
      <c r="B1204" t="s">
        <v>122</v>
      </c>
      <c r="C1204" t="s">
        <v>8</v>
      </c>
      <c r="D1204" s="7">
        <v>45566</v>
      </c>
      <c r="E1204">
        <v>3</v>
      </c>
      <c r="F1204">
        <v>3.48</v>
      </c>
      <c r="G1204">
        <f>dane_sprzedazy_sku__3[[#This Row],[Ilość wydana]]*dane_sprzedazy_sku__3[[#This Row],[Wartość jednostkowa]]</f>
        <v>10.44</v>
      </c>
    </row>
    <row r="1205" spans="1:7">
      <c r="A1205" t="s">
        <v>121</v>
      </c>
      <c r="B1205" t="s">
        <v>122</v>
      </c>
      <c r="C1205" t="s">
        <v>8</v>
      </c>
      <c r="D1205" s="7">
        <v>45597</v>
      </c>
      <c r="E1205">
        <v>3</v>
      </c>
      <c r="F1205">
        <v>3.46</v>
      </c>
      <c r="G1205">
        <f>dane_sprzedazy_sku__3[[#This Row],[Ilość wydana]]*dane_sprzedazy_sku__3[[#This Row],[Wartość jednostkowa]]</f>
        <v>10.379999999999999</v>
      </c>
    </row>
    <row r="1206" spans="1:7">
      <c r="A1206" t="s">
        <v>121</v>
      </c>
      <c r="B1206" t="s">
        <v>122</v>
      </c>
      <c r="C1206" t="s">
        <v>8</v>
      </c>
      <c r="D1206" s="7">
        <v>45627</v>
      </c>
      <c r="E1206">
        <v>3</v>
      </c>
      <c r="F1206">
        <v>3.38</v>
      </c>
      <c r="G1206">
        <f>dane_sprzedazy_sku__3[[#This Row],[Ilość wydana]]*dane_sprzedazy_sku__3[[#This Row],[Wartość jednostkowa]]</f>
        <v>10.14</v>
      </c>
    </row>
    <row r="1207" spans="1:7">
      <c r="A1207" t="s">
        <v>121</v>
      </c>
      <c r="B1207" t="s">
        <v>122</v>
      </c>
      <c r="C1207" t="s">
        <v>8</v>
      </c>
      <c r="D1207" s="7">
        <v>45658</v>
      </c>
      <c r="E1207">
        <v>3</v>
      </c>
      <c r="F1207">
        <v>3.61</v>
      </c>
      <c r="G1207">
        <f>dane_sprzedazy_sku__3[[#This Row],[Ilość wydana]]*dane_sprzedazy_sku__3[[#This Row],[Wartość jednostkowa]]</f>
        <v>10.83</v>
      </c>
    </row>
    <row r="1208" spans="1:7">
      <c r="A1208" t="s">
        <v>121</v>
      </c>
      <c r="B1208" t="s">
        <v>122</v>
      </c>
      <c r="C1208" t="s">
        <v>8</v>
      </c>
      <c r="D1208" s="7">
        <v>45689</v>
      </c>
      <c r="E1208">
        <v>3</v>
      </c>
      <c r="F1208">
        <v>3.57</v>
      </c>
      <c r="G1208">
        <f>dane_sprzedazy_sku__3[[#This Row],[Ilość wydana]]*dane_sprzedazy_sku__3[[#This Row],[Wartość jednostkowa]]</f>
        <v>10.709999999999999</v>
      </c>
    </row>
    <row r="1209" spans="1:7">
      <c r="A1209" t="s">
        <v>121</v>
      </c>
      <c r="B1209" t="s">
        <v>122</v>
      </c>
      <c r="C1209" t="s">
        <v>8</v>
      </c>
      <c r="D1209" s="7">
        <v>45717</v>
      </c>
      <c r="E1209">
        <v>4</v>
      </c>
      <c r="F1209">
        <v>3.51</v>
      </c>
      <c r="G1209">
        <f>dane_sprzedazy_sku__3[[#This Row],[Ilość wydana]]*dane_sprzedazy_sku__3[[#This Row],[Wartość jednostkowa]]</f>
        <v>14.04</v>
      </c>
    </row>
    <row r="1210" spans="1:7">
      <c r="A1210" t="s">
        <v>121</v>
      </c>
      <c r="B1210" t="s">
        <v>122</v>
      </c>
      <c r="C1210" t="s">
        <v>8</v>
      </c>
      <c r="D1210" s="7">
        <v>45748</v>
      </c>
      <c r="E1210">
        <v>3</v>
      </c>
      <c r="F1210">
        <v>3.36</v>
      </c>
      <c r="G1210">
        <f>dane_sprzedazy_sku__3[[#This Row],[Ilość wydana]]*dane_sprzedazy_sku__3[[#This Row],[Wartość jednostkowa]]</f>
        <v>10.08</v>
      </c>
    </row>
    <row r="1211" spans="1:7">
      <c r="A1211" t="s">
        <v>121</v>
      </c>
      <c r="B1211" t="s">
        <v>122</v>
      </c>
      <c r="C1211" t="s">
        <v>8</v>
      </c>
      <c r="D1211" s="7">
        <v>45778</v>
      </c>
      <c r="E1211">
        <v>3</v>
      </c>
      <c r="F1211">
        <v>3.45</v>
      </c>
      <c r="G1211">
        <f>dane_sprzedazy_sku__3[[#This Row],[Ilość wydana]]*dane_sprzedazy_sku__3[[#This Row],[Wartość jednostkowa]]</f>
        <v>10.350000000000001</v>
      </c>
    </row>
    <row r="1212" spans="1:7">
      <c r="A1212" t="s">
        <v>121</v>
      </c>
      <c r="B1212" t="s">
        <v>122</v>
      </c>
      <c r="C1212" t="s">
        <v>8</v>
      </c>
      <c r="D1212" s="7">
        <v>45809</v>
      </c>
      <c r="E1212">
        <v>3</v>
      </c>
      <c r="F1212">
        <v>3.36</v>
      </c>
      <c r="G1212">
        <f>dane_sprzedazy_sku__3[[#This Row],[Ilość wydana]]*dane_sprzedazy_sku__3[[#This Row],[Wartość jednostkowa]]</f>
        <v>10.08</v>
      </c>
    </row>
    <row r="1213" spans="1:7">
      <c r="A1213" t="s">
        <v>121</v>
      </c>
      <c r="B1213" t="s">
        <v>122</v>
      </c>
      <c r="C1213" t="s">
        <v>8</v>
      </c>
      <c r="D1213" s="7">
        <v>45839</v>
      </c>
      <c r="E1213">
        <v>4</v>
      </c>
      <c r="F1213">
        <v>3.52</v>
      </c>
      <c r="G1213">
        <f>dane_sprzedazy_sku__3[[#This Row],[Ilość wydana]]*dane_sprzedazy_sku__3[[#This Row],[Wartość jednostkowa]]</f>
        <v>14.08</v>
      </c>
    </row>
    <row r="1214" spans="1:7">
      <c r="A1214" t="s">
        <v>121</v>
      </c>
      <c r="B1214" t="s">
        <v>122</v>
      </c>
      <c r="C1214" t="s">
        <v>8</v>
      </c>
      <c r="D1214" s="7">
        <v>45870</v>
      </c>
      <c r="E1214">
        <v>4</v>
      </c>
      <c r="F1214">
        <v>3.56</v>
      </c>
      <c r="G1214">
        <f>dane_sprzedazy_sku__3[[#This Row],[Ilość wydana]]*dane_sprzedazy_sku__3[[#This Row],[Wartość jednostkowa]]</f>
        <v>14.24</v>
      </c>
    </row>
    <row r="1215" spans="1:7">
      <c r="A1215" t="s">
        <v>121</v>
      </c>
      <c r="B1215" t="s">
        <v>122</v>
      </c>
      <c r="C1215" t="s">
        <v>8</v>
      </c>
      <c r="D1215" s="7">
        <v>45901</v>
      </c>
      <c r="E1215">
        <v>4</v>
      </c>
      <c r="F1215">
        <v>3.46</v>
      </c>
      <c r="G1215">
        <f>dane_sprzedazy_sku__3[[#This Row],[Ilość wydana]]*dane_sprzedazy_sku__3[[#This Row],[Wartość jednostkowa]]</f>
        <v>13.84</v>
      </c>
    </row>
    <row r="1216" spans="1:7">
      <c r="A1216" t="s">
        <v>121</v>
      </c>
      <c r="B1216" t="s">
        <v>122</v>
      </c>
      <c r="C1216" t="s">
        <v>8</v>
      </c>
      <c r="D1216" s="7">
        <v>45931</v>
      </c>
      <c r="E1216">
        <v>4</v>
      </c>
      <c r="F1216">
        <v>3.33</v>
      </c>
      <c r="G1216">
        <f>dane_sprzedazy_sku__3[[#This Row],[Ilość wydana]]*dane_sprzedazy_sku__3[[#This Row],[Wartość jednostkowa]]</f>
        <v>13.32</v>
      </c>
    </row>
    <row r="1217" spans="1:7">
      <c r="A1217" t="s">
        <v>121</v>
      </c>
      <c r="B1217" t="s">
        <v>122</v>
      </c>
      <c r="C1217" t="s">
        <v>8</v>
      </c>
      <c r="D1217" s="7">
        <v>45962</v>
      </c>
      <c r="E1217">
        <v>4</v>
      </c>
      <c r="F1217">
        <v>3.62</v>
      </c>
      <c r="G1217">
        <f>dane_sprzedazy_sku__3[[#This Row],[Ilość wydana]]*dane_sprzedazy_sku__3[[#This Row],[Wartość jednostkowa]]</f>
        <v>14.48</v>
      </c>
    </row>
    <row r="1218" spans="1:7">
      <c r="A1218" t="s">
        <v>121</v>
      </c>
      <c r="B1218" t="s">
        <v>122</v>
      </c>
      <c r="C1218" t="s">
        <v>8</v>
      </c>
      <c r="D1218" s="7">
        <v>45992</v>
      </c>
      <c r="E1218">
        <v>3</v>
      </c>
      <c r="F1218">
        <v>3.5</v>
      </c>
      <c r="G1218">
        <f>dane_sprzedazy_sku__3[[#This Row],[Ilość wydana]]*dane_sprzedazy_sku__3[[#This Row],[Wartość jednostkowa]]</f>
        <v>10.5</v>
      </c>
    </row>
    <row r="1219" spans="1:7">
      <c r="A1219" t="s">
        <v>121</v>
      </c>
      <c r="B1219" t="s">
        <v>122</v>
      </c>
      <c r="C1219" t="s">
        <v>8</v>
      </c>
      <c r="D1219" s="7">
        <v>46023</v>
      </c>
      <c r="E1219">
        <v>4</v>
      </c>
      <c r="F1219">
        <v>3.31</v>
      </c>
      <c r="G1219">
        <f>dane_sprzedazy_sku__3[[#This Row],[Ilość wydana]]*dane_sprzedazy_sku__3[[#This Row],[Wartość jednostkowa]]</f>
        <v>13.24</v>
      </c>
    </row>
    <row r="1220" spans="1:7">
      <c r="A1220" t="s">
        <v>121</v>
      </c>
      <c r="B1220" t="s">
        <v>122</v>
      </c>
      <c r="C1220" t="s">
        <v>8</v>
      </c>
      <c r="D1220" s="7">
        <v>46054</v>
      </c>
      <c r="E1220">
        <v>4</v>
      </c>
      <c r="F1220">
        <v>3.37</v>
      </c>
      <c r="G1220">
        <f>dane_sprzedazy_sku__3[[#This Row],[Ilość wydana]]*dane_sprzedazy_sku__3[[#This Row],[Wartość jednostkowa]]</f>
        <v>13.48</v>
      </c>
    </row>
    <row r="1221" spans="1:7">
      <c r="A1221" t="s">
        <v>121</v>
      </c>
      <c r="B1221" t="s">
        <v>122</v>
      </c>
      <c r="C1221" t="s">
        <v>8</v>
      </c>
      <c r="D1221" s="7">
        <v>46082</v>
      </c>
      <c r="E1221">
        <v>4</v>
      </c>
      <c r="F1221">
        <v>3.51</v>
      </c>
      <c r="G1221">
        <f>dane_sprzedazy_sku__3[[#This Row],[Ilość wydana]]*dane_sprzedazy_sku__3[[#This Row],[Wartość jednostkowa]]</f>
        <v>14.04</v>
      </c>
    </row>
    <row r="1222" spans="1:7">
      <c r="A1222" t="s">
        <v>121</v>
      </c>
      <c r="B1222" t="s">
        <v>122</v>
      </c>
      <c r="C1222" t="s">
        <v>8</v>
      </c>
      <c r="D1222" s="7">
        <v>46113</v>
      </c>
      <c r="E1222">
        <v>4</v>
      </c>
      <c r="F1222">
        <v>3.38</v>
      </c>
      <c r="G1222">
        <f>dane_sprzedazy_sku__3[[#This Row],[Ilość wydana]]*dane_sprzedazy_sku__3[[#This Row],[Wartość jednostkowa]]</f>
        <v>13.52</v>
      </c>
    </row>
    <row r="1223" spans="1:7">
      <c r="A1223" t="s">
        <v>121</v>
      </c>
      <c r="B1223" t="s">
        <v>122</v>
      </c>
      <c r="C1223" t="s">
        <v>8</v>
      </c>
      <c r="D1223" s="7">
        <v>46143</v>
      </c>
      <c r="E1223">
        <v>4</v>
      </c>
      <c r="F1223">
        <v>3.44</v>
      </c>
      <c r="G1223">
        <f>dane_sprzedazy_sku__3[[#This Row],[Ilość wydana]]*dane_sprzedazy_sku__3[[#This Row],[Wartość jednostkowa]]</f>
        <v>13.76</v>
      </c>
    </row>
    <row r="1224" spans="1:7">
      <c r="A1224" t="s">
        <v>121</v>
      </c>
      <c r="B1224" t="s">
        <v>122</v>
      </c>
      <c r="C1224" t="s">
        <v>8</v>
      </c>
      <c r="D1224" s="7">
        <v>46174</v>
      </c>
      <c r="E1224">
        <v>4</v>
      </c>
      <c r="F1224">
        <v>3.36</v>
      </c>
      <c r="G1224">
        <f>dane_sprzedazy_sku__3[[#This Row],[Ilość wydana]]*dane_sprzedazy_sku__3[[#This Row],[Wartość jednostkowa]]</f>
        <v>13.44</v>
      </c>
    </row>
    <row r="1225" spans="1:7">
      <c r="A1225" t="s">
        <v>121</v>
      </c>
      <c r="B1225" t="s">
        <v>122</v>
      </c>
      <c r="C1225" t="s">
        <v>8</v>
      </c>
      <c r="D1225" s="7">
        <v>46204</v>
      </c>
      <c r="E1225">
        <v>4</v>
      </c>
      <c r="F1225">
        <v>3.61</v>
      </c>
      <c r="G1225">
        <f>dane_sprzedazy_sku__3[[#This Row],[Ilość wydana]]*dane_sprzedazy_sku__3[[#This Row],[Wartość jednostkowa]]</f>
        <v>14.44</v>
      </c>
    </row>
    <row r="1226" spans="1:7">
      <c r="A1226" t="s">
        <v>123</v>
      </c>
      <c r="B1226" t="s">
        <v>124</v>
      </c>
      <c r="C1226" t="s">
        <v>49</v>
      </c>
      <c r="D1226" s="7">
        <v>45505</v>
      </c>
      <c r="E1226">
        <v>73</v>
      </c>
      <c r="F1226">
        <v>84.71</v>
      </c>
      <c r="G1226">
        <f>dane_sprzedazy_sku__3[[#This Row],[Ilość wydana]]*dane_sprzedazy_sku__3[[#This Row],[Wartość jednostkowa]]</f>
        <v>6183.83</v>
      </c>
    </row>
    <row r="1227" spans="1:7">
      <c r="A1227" t="s">
        <v>123</v>
      </c>
      <c r="B1227" t="s">
        <v>124</v>
      </c>
      <c r="C1227" t="s">
        <v>49</v>
      </c>
      <c r="D1227" s="7">
        <v>45536</v>
      </c>
      <c r="E1227">
        <v>123</v>
      </c>
      <c r="F1227">
        <v>91.37</v>
      </c>
      <c r="G1227">
        <f>dane_sprzedazy_sku__3[[#This Row],[Ilość wydana]]*dane_sprzedazy_sku__3[[#This Row],[Wartość jednostkowa]]</f>
        <v>11238.51</v>
      </c>
    </row>
    <row r="1228" spans="1:7">
      <c r="A1228" t="s">
        <v>123</v>
      </c>
      <c r="B1228" t="s">
        <v>124</v>
      </c>
      <c r="C1228" t="s">
        <v>49</v>
      </c>
      <c r="D1228" s="7">
        <v>45566</v>
      </c>
      <c r="E1228">
        <v>104</v>
      </c>
      <c r="F1228">
        <v>86.08</v>
      </c>
      <c r="G1228">
        <f>dane_sprzedazy_sku__3[[#This Row],[Ilość wydana]]*dane_sprzedazy_sku__3[[#This Row],[Wartość jednostkowa]]</f>
        <v>8952.32</v>
      </c>
    </row>
    <row r="1229" spans="1:7">
      <c r="A1229" t="s">
        <v>123</v>
      </c>
      <c r="B1229" t="s">
        <v>124</v>
      </c>
      <c r="C1229" t="s">
        <v>49</v>
      </c>
      <c r="D1229" s="7">
        <v>45597</v>
      </c>
      <c r="E1229">
        <v>64</v>
      </c>
      <c r="F1229">
        <v>91.95</v>
      </c>
      <c r="G1229">
        <f>dane_sprzedazy_sku__3[[#This Row],[Ilość wydana]]*dane_sprzedazy_sku__3[[#This Row],[Wartość jednostkowa]]</f>
        <v>5884.8</v>
      </c>
    </row>
    <row r="1230" spans="1:7">
      <c r="A1230" t="s">
        <v>123</v>
      </c>
      <c r="B1230" t="s">
        <v>124</v>
      </c>
      <c r="C1230" t="s">
        <v>49</v>
      </c>
      <c r="D1230" s="7">
        <v>45627</v>
      </c>
      <c r="E1230">
        <v>124</v>
      </c>
      <c r="F1230">
        <v>85.06</v>
      </c>
      <c r="G1230">
        <f>dane_sprzedazy_sku__3[[#This Row],[Ilość wydana]]*dane_sprzedazy_sku__3[[#This Row],[Wartość jednostkowa]]</f>
        <v>10547.44</v>
      </c>
    </row>
    <row r="1231" spans="1:7">
      <c r="A1231" t="s">
        <v>123</v>
      </c>
      <c r="B1231" t="s">
        <v>124</v>
      </c>
      <c r="C1231" t="s">
        <v>49</v>
      </c>
      <c r="D1231" s="7">
        <v>45658</v>
      </c>
      <c r="E1231">
        <v>78</v>
      </c>
      <c r="F1231">
        <v>90.13</v>
      </c>
      <c r="G1231">
        <f>dane_sprzedazy_sku__3[[#This Row],[Ilość wydana]]*dane_sprzedazy_sku__3[[#This Row],[Wartość jednostkowa]]</f>
        <v>7030.1399999999994</v>
      </c>
    </row>
    <row r="1232" spans="1:7">
      <c r="A1232" t="s">
        <v>123</v>
      </c>
      <c r="B1232" t="s">
        <v>124</v>
      </c>
      <c r="C1232" t="s">
        <v>49</v>
      </c>
      <c r="D1232" s="7">
        <v>45689</v>
      </c>
      <c r="E1232">
        <v>105</v>
      </c>
      <c r="F1232">
        <v>84.74</v>
      </c>
      <c r="G1232">
        <f>dane_sprzedazy_sku__3[[#This Row],[Ilość wydana]]*dane_sprzedazy_sku__3[[#This Row],[Wartość jednostkowa]]</f>
        <v>8897.6999999999989</v>
      </c>
    </row>
    <row r="1233" spans="1:7">
      <c r="A1233" t="s">
        <v>123</v>
      </c>
      <c r="B1233" t="s">
        <v>124</v>
      </c>
      <c r="C1233" t="s">
        <v>49</v>
      </c>
      <c r="D1233" s="7">
        <v>45717</v>
      </c>
      <c r="E1233">
        <v>86</v>
      </c>
      <c r="F1233">
        <v>84.8</v>
      </c>
      <c r="G1233">
        <f>dane_sprzedazy_sku__3[[#This Row],[Ilość wydana]]*dane_sprzedazy_sku__3[[#This Row],[Wartość jednostkowa]]</f>
        <v>7292.8</v>
      </c>
    </row>
    <row r="1234" spans="1:7">
      <c r="A1234" t="s">
        <v>123</v>
      </c>
      <c r="B1234" t="s">
        <v>124</v>
      </c>
      <c r="C1234" t="s">
        <v>49</v>
      </c>
      <c r="D1234" s="7">
        <v>45748</v>
      </c>
      <c r="E1234">
        <v>41</v>
      </c>
      <c r="F1234">
        <v>89.97</v>
      </c>
      <c r="G1234">
        <f>dane_sprzedazy_sku__3[[#This Row],[Ilość wydana]]*dane_sprzedazy_sku__3[[#This Row],[Wartość jednostkowa]]</f>
        <v>3688.77</v>
      </c>
    </row>
    <row r="1235" spans="1:7">
      <c r="A1235" t="s">
        <v>123</v>
      </c>
      <c r="B1235" t="s">
        <v>124</v>
      </c>
      <c r="C1235" t="s">
        <v>49</v>
      </c>
      <c r="D1235" s="7">
        <v>45778</v>
      </c>
      <c r="E1235">
        <v>39</v>
      </c>
      <c r="F1235">
        <v>85.56</v>
      </c>
      <c r="G1235">
        <f>dane_sprzedazy_sku__3[[#This Row],[Ilość wydana]]*dane_sprzedazy_sku__3[[#This Row],[Wartość jednostkowa]]</f>
        <v>3336.84</v>
      </c>
    </row>
    <row r="1236" spans="1:7">
      <c r="A1236" t="s">
        <v>123</v>
      </c>
      <c r="B1236" t="s">
        <v>124</v>
      </c>
      <c r="C1236" t="s">
        <v>49</v>
      </c>
      <c r="D1236" s="7">
        <v>45809</v>
      </c>
      <c r="E1236">
        <v>47</v>
      </c>
      <c r="F1236">
        <v>84.54</v>
      </c>
      <c r="G1236">
        <f>dane_sprzedazy_sku__3[[#This Row],[Ilość wydana]]*dane_sprzedazy_sku__3[[#This Row],[Wartość jednostkowa]]</f>
        <v>3973.38</v>
      </c>
    </row>
    <row r="1237" spans="1:7">
      <c r="A1237" t="s">
        <v>123</v>
      </c>
      <c r="B1237" t="s">
        <v>124</v>
      </c>
      <c r="C1237" t="s">
        <v>49</v>
      </c>
      <c r="D1237" s="7">
        <v>45839</v>
      </c>
      <c r="E1237">
        <v>38</v>
      </c>
      <c r="F1237">
        <v>91.47</v>
      </c>
      <c r="G1237">
        <f>dane_sprzedazy_sku__3[[#This Row],[Ilość wydana]]*dane_sprzedazy_sku__3[[#This Row],[Wartość jednostkowa]]</f>
        <v>3475.86</v>
      </c>
    </row>
    <row r="1238" spans="1:7">
      <c r="A1238" t="s">
        <v>123</v>
      </c>
      <c r="B1238" t="s">
        <v>124</v>
      </c>
      <c r="C1238" t="s">
        <v>49</v>
      </c>
      <c r="D1238" s="7">
        <v>45870</v>
      </c>
      <c r="E1238">
        <v>85</v>
      </c>
      <c r="F1238">
        <v>87.69</v>
      </c>
      <c r="G1238">
        <f>dane_sprzedazy_sku__3[[#This Row],[Ilość wydana]]*dane_sprzedazy_sku__3[[#This Row],[Wartość jednostkowa]]</f>
        <v>7453.65</v>
      </c>
    </row>
    <row r="1239" spans="1:7">
      <c r="A1239" t="s">
        <v>123</v>
      </c>
      <c r="B1239" t="s">
        <v>124</v>
      </c>
      <c r="C1239" t="s">
        <v>49</v>
      </c>
      <c r="D1239" s="7">
        <v>45901</v>
      </c>
      <c r="E1239">
        <v>93</v>
      </c>
      <c r="F1239">
        <v>88.74</v>
      </c>
      <c r="G1239">
        <f>dane_sprzedazy_sku__3[[#This Row],[Ilość wydana]]*dane_sprzedazy_sku__3[[#This Row],[Wartość jednostkowa]]</f>
        <v>8252.82</v>
      </c>
    </row>
    <row r="1240" spans="1:7">
      <c r="A1240" t="s">
        <v>123</v>
      </c>
      <c r="B1240" t="s">
        <v>124</v>
      </c>
      <c r="C1240" t="s">
        <v>49</v>
      </c>
      <c r="D1240" s="7">
        <v>45931</v>
      </c>
      <c r="E1240">
        <v>116</v>
      </c>
      <c r="F1240">
        <v>89.78</v>
      </c>
      <c r="G1240">
        <f>dane_sprzedazy_sku__3[[#This Row],[Ilość wydana]]*dane_sprzedazy_sku__3[[#This Row],[Wartość jednostkowa]]</f>
        <v>10414.48</v>
      </c>
    </row>
    <row r="1241" spans="1:7">
      <c r="A1241" t="s">
        <v>123</v>
      </c>
      <c r="B1241" t="s">
        <v>124</v>
      </c>
      <c r="C1241" t="s">
        <v>49</v>
      </c>
      <c r="D1241" s="7">
        <v>45962</v>
      </c>
      <c r="E1241">
        <v>196</v>
      </c>
      <c r="F1241">
        <v>84.09</v>
      </c>
      <c r="G1241">
        <f>dane_sprzedazy_sku__3[[#This Row],[Ilość wydana]]*dane_sprzedazy_sku__3[[#This Row],[Wartość jednostkowa]]</f>
        <v>16481.64</v>
      </c>
    </row>
    <row r="1242" spans="1:7">
      <c r="A1242" t="s">
        <v>123</v>
      </c>
      <c r="B1242" t="s">
        <v>124</v>
      </c>
      <c r="C1242" t="s">
        <v>49</v>
      </c>
      <c r="D1242" s="7">
        <v>45992</v>
      </c>
      <c r="E1242">
        <v>148</v>
      </c>
      <c r="F1242">
        <v>85.76</v>
      </c>
      <c r="G1242">
        <f>dane_sprzedazy_sku__3[[#This Row],[Ilość wydana]]*dane_sprzedazy_sku__3[[#This Row],[Wartość jednostkowa]]</f>
        <v>12692.480000000001</v>
      </c>
    </row>
    <row r="1243" spans="1:7">
      <c r="A1243" t="s">
        <v>123</v>
      </c>
      <c r="B1243" t="s">
        <v>124</v>
      </c>
      <c r="C1243" t="s">
        <v>49</v>
      </c>
      <c r="D1243" s="7">
        <v>46023</v>
      </c>
      <c r="E1243">
        <v>169</v>
      </c>
      <c r="F1243">
        <v>91.44</v>
      </c>
      <c r="G1243">
        <f>dane_sprzedazy_sku__3[[#This Row],[Ilość wydana]]*dane_sprzedazy_sku__3[[#This Row],[Wartość jednostkowa]]</f>
        <v>15453.359999999999</v>
      </c>
    </row>
    <row r="1244" spans="1:7">
      <c r="A1244" t="s">
        <v>123</v>
      </c>
      <c r="B1244" t="s">
        <v>124</v>
      </c>
      <c r="C1244" t="s">
        <v>49</v>
      </c>
      <c r="D1244" s="7">
        <v>46054</v>
      </c>
      <c r="E1244">
        <v>143</v>
      </c>
      <c r="F1244">
        <v>87.82</v>
      </c>
      <c r="G1244">
        <f>dane_sprzedazy_sku__3[[#This Row],[Ilość wydana]]*dane_sprzedazy_sku__3[[#This Row],[Wartość jednostkowa]]</f>
        <v>12558.259999999998</v>
      </c>
    </row>
    <row r="1245" spans="1:7">
      <c r="A1245" t="s">
        <v>123</v>
      </c>
      <c r="B1245" t="s">
        <v>124</v>
      </c>
      <c r="C1245" t="s">
        <v>49</v>
      </c>
      <c r="D1245" s="7">
        <v>46082</v>
      </c>
      <c r="E1245">
        <v>71</v>
      </c>
      <c r="F1245">
        <v>90.41</v>
      </c>
      <c r="G1245">
        <f>dane_sprzedazy_sku__3[[#This Row],[Ilość wydana]]*dane_sprzedazy_sku__3[[#This Row],[Wartość jednostkowa]]</f>
        <v>6419.11</v>
      </c>
    </row>
    <row r="1246" spans="1:7">
      <c r="A1246" t="s">
        <v>123</v>
      </c>
      <c r="B1246" t="s">
        <v>124</v>
      </c>
      <c r="C1246" t="s">
        <v>49</v>
      </c>
      <c r="D1246" s="7">
        <v>46113</v>
      </c>
      <c r="E1246">
        <v>54</v>
      </c>
      <c r="F1246">
        <v>87.23</v>
      </c>
      <c r="G1246">
        <f>dane_sprzedazy_sku__3[[#This Row],[Ilość wydana]]*dane_sprzedazy_sku__3[[#This Row],[Wartość jednostkowa]]</f>
        <v>4710.42</v>
      </c>
    </row>
    <row r="1247" spans="1:7">
      <c r="A1247" t="s">
        <v>123</v>
      </c>
      <c r="B1247" t="s">
        <v>124</v>
      </c>
      <c r="C1247" t="s">
        <v>49</v>
      </c>
      <c r="D1247" s="7">
        <v>46143</v>
      </c>
      <c r="E1247">
        <v>27</v>
      </c>
      <c r="F1247">
        <v>90.42</v>
      </c>
      <c r="G1247">
        <f>dane_sprzedazy_sku__3[[#This Row],[Ilość wydana]]*dane_sprzedazy_sku__3[[#This Row],[Wartość jednostkowa]]</f>
        <v>2441.34</v>
      </c>
    </row>
    <row r="1248" spans="1:7">
      <c r="A1248" t="s">
        <v>123</v>
      </c>
      <c r="B1248" t="s">
        <v>124</v>
      </c>
      <c r="C1248" t="s">
        <v>49</v>
      </c>
      <c r="D1248" s="7">
        <v>46174</v>
      </c>
      <c r="E1248">
        <v>25</v>
      </c>
      <c r="F1248">
        <v>88.95</v>
      </c>
      <c r="G1248">
        <f>dane_sprzedazy_sku__3[[#This Row],[Ilość wydana]]*dane_sprzedazy_sku__3[[#This Row],[Wartość jednostkowa]]</f>
        <v>2223.75</v>
      </c>
    </row>
    <row r="1249" spans="1:7">
      <c r="A1249" t="s">
        <v>123</v>
      </c>
      <c r="B1249" t="s">
        <v>124</v>
      </c>
      <c r="C1249" t="s">
        <v>49</v>
      </c>
      <c r="D1249" s="7">
        <v>46204</v>
      </c>
      <c r="E1249">
        <v>68</v>
      </c>
      <c r="F1249">
        <v>87.91</v>
      </c>
      <c r="G1249">
        <f>dane_sprzedazy_sku__3[[#This Row],[Ilość wydana]]*dane_sprzedazy_sku__3[[#This Row],[Wartość jednostkowa]]</f>
        <v>5977.88</v>
      </c>
    </row>
    <row r="1250" spans="1:7">
      <c r="A1250" t="s">
        <v>125</v>
      </c>
      <c r="B1250" t="s">
        <v>126</v>
      </c>
      <c r="C1250" t="s">
        <v>19</v>
      </c>
      <c r="D1250" s="7">
        <v>45505</v>
      </c>
      <c r="E1250">
        <v>1</v>
      </c>
      <c r="F1250">
        <v>145.88</v>
      </c>
      <c r="G1250">
        <f>dane_sprzedazy_sku__3[[#This Row],[Ilość wydana]]*dane_sprzedazy_sku__3[[#This Row],[Wartość jednostkowa]]</f>
        <v>145.88</v>
      </c>
    </row>
    <row r="1251" spans="1:7">
      <c r="A1251" t="s">
        <v>125</v>
      </c>
      <c r="B1251" t="s">
        <v>126</v>
      </c>
      <c r="C1251" t="s">
        <v>19</v>
      </c>
      <c r="D1251" s="7">
        <v>45536</v>
      </c>
      <c r="E1251">
        <v>2</v>
      </c>
      <c r="F1251">
        <v>149.13999999999999</v>
      </c>
      <c r="G1251">
        <f>dane_sprzedazy_sku__3[[#This Row],[Ilość wydana]]*dane_sprzedazy_sku__3[[#This Row],[Wartość jednostkowa]]</f>
        <v>298.27999999999997</v>
      </c>
    </row>
    <row r="1252" spans="1:7">
      <c r="A1252" t="s">
        <v>125</v>
      </c>
      <c r="B1252" t="s">
        <v>126</v>
      </c>
      <c r="C1252" t="s">
        <v>19</v>
      </c>
      <c r="D1252" s="7">
        <v>45566</v>
      </c>
      <c r="E1252">
        <v>1</v>
      </c>
      <c r="F1252">
        <v>139.63999999999999</v>
      </c>
      <c r="G1252">
        <f>dane_sprzedazy_sku__3[[#This Row],[Ilość wydana]]*dane_sprzedazy_sku__3[[#This Row],[Wartość jednostkowa]]</f>
        <v>139.63999999999999</v>
      </c>
    </row>
    <row r="1253" spans="1:7">
      <c r="A1253" t="s">
        <v>125</v>
      </c>
      <c r="B1253" t="s">
        <v>126</v>
      </c>
      <c r="C1253" t="s">
        <v>19</v>
      </c>
      <c r="D1253" s="7">
        <v>45597</v>
      </c>
      <c r="E1253">
        <v>2</v>
      </c>
      <c r="F1253">
        <v>140.66999999999999</v>
      </c>
      <c r="G1253">
        <f>dane_sprzedazy_sku__3[[#This Row],[Ilość wydana]]*dane_sprzedazy_sku__3[[#This Row],[Wartość jednostkowa]]</f>
        <v>281.33999999999997</v>
      </c>
    </row>
    <row r="1254" spans="1:7">
      <c r="A1254" t="s">
        <v>125</v>
      </c>
      <c r="B1254" t="s">
        <v>126</v>
      </c>
      <c r="C1254" t="s">
        <v>19</v>
      </c>
      <c r="D1254" s="7">
        <v>45627</v>
      </c>
      <c r="E1254">
        <v>2</v>
      </c>
      <c r="F1254">
        <v>149.55000000000001</v>
      </c>
      <c r="G1254">
        <f>dane_sprzedazy_sku__3[[#This Row],[Ilość wydana]]*dane_sprzedazy_sku__3[[#This Row],[Wartość jednostkowa]]</f>
        <v>299.10000000000002</v>
      </c>
    </row>
    <row r="1255" spans="1:7">
      <c r="A1255" t="s">
        <v>125</v>
      </c>
      <c r="B1255" t="s">
        <v>126</v>
      </c>
      <c r="C1255" t="s">
        <v>19</v>
      </c>
      <c r="D1255" s="7">
        <v>45658</v>
      </c>
      <c r="E1255">
        <v>1</v>
      </c>
      <c r="F1255">
        <v>140.49</v>
      </c>
      <c r="G1255">
        <f>dane_sprzedazy_sku__3[[#This Row],[Ilość wydana]]*dane_sprzedazy_sku__3[[#This Row],[Wartość jednostkowa]]</f>
        <v>140.49</v>
      </c>
    </row>
    <row r="1256" spans="1:7">
      <c r="A1256" t="s">
        <v>125</v>
      </c>
      <c r="B1256" t="s">
        <v>126</v>
      </c>
      <c r="C1256" t="s">
        <v>19</v>
      </c>
      <c r="D1256" s="7">
        <v>45689</v>
      </c>
      <c r="E1256">
        <v>2</v>
      </c>
      <c r="F1256">
        <v>146.88999999999999</v>
      </c>
      <c r="G1256">
        <f>dane_sprzedazy_sku__3[[#This Row],[Ilość wydana]]*dane_sprzedazy_sku__3[[#This Row],[Wartość jednostkowa]]</f>
        <v>293.77999999999997</v>
      </c>
    </row>
    <row r="1257" spans="1:7">
      <c r="A1257" t="s">
        <v>125</v>
      </c>
      <c r="B1257" t="s">
        <v>126</v>
      </c>
      <c r="C1257" t="s">
        <v>19</v>
      </c>
      <c r="D1257" s="7">
        <v>45717</v>
      </c>
      <c r="E1257">
        <v>1</v>
      </c>
      <c r="F1257">
        <v>148.38999999999999</v>
      </c>
      <c r="G1257">
        <f>dane_sprzedazy_sku__3[[#This Row],[Ilość wydana]]*dane_sprzedazy_sku__3[[#This Row],[Wartość jednostkowa]]</f>
        <v>148.38999999999999</v>
      </c>
    </row>
    <row r="1258" spans="1:7">
      <c r="A1258" t="s">
        <v>125</v>
      </c>
      <c r="B1258" t="s">
        <v>126</v>
      </c>
      <c r="C1258" t="s">
        <v>19</v>
      </c>
      <c r="D1258" s="7">
        <v>45748</v>
      </c>
      <c r="E1258">
        <v>1</v>
      </c>
      <c r="F1258">
        <v>152.13</v>
      </c>
      <c r="G1258">
        <f>dane_sprzedazy_sku__3[[#This Row],[Ilość wydana]]*dane_sprzedazy_sku__3[[#This Row],[Wartość jednostkowa]]</f>
        <v>152.13</v>
      </c>
    </row>
    <row r="1259" spans="1:7">
      <c r="A1259" t="s">
        <v>125</v>
      </c>
      <c r="B1259" t="s">
        <v>126</v>
      </c>
      <c r="C1259" t="s">
        <v>19</v>
      </c>
      <c r="D1259" s="7">
        <v>45778</v>
      </c>
      <c r="E1259">
        <v>1</v>
      </c>
      <c r="F1259">
        <v>139.6</v>
      </c>
      <c r="G1259">
        <f>dane_sprzedazy_sku__3[[#This Row],[Ilość wydana]]*dane_sprzedazy_sku__3[[#This Row],[Wartość jednostkowa]]</f>
        <v>139.6</v>
      </c>
    </row>
    <row r="1260" spans="1:7">
      <c r="A1260" t="s">
        <v>125</v>
      </c>
      <c r="B1260" t="s">
        <v>126</v>
      </c>
      <c r="C1260" t="s">
        <v>19</v>
      </c>
      <c r="D1260" s="7">
        <v>45809</v>
      </c>
      <c r="E1260">
        <v>1</v>
      </c>
      <c r="F1260">
        <v>144.43</v>
      </c>
      <c r="G1260">
        <f>dane_sprzedazy_sku__3[[#This Row],[Ilość wydana]]*dane_sprzedazy_sku__3[[#This Row],[Wartość jednostkowa]]</f>
        <v>144.43</v>
      </c>
    </row>
    <row r="1261" spans="1:7">
      <c r="A1261" t="s">
        <v>125</v>
      </c>
      <c r="B1261" t="s">
        <v>126</v>
      </c>
      <c r="C1261" t="s">
        <v>19</v>
      </c>
      <c r="D1261" s="7">
        <v>45839</v>
      </c>
      <c r="E1261">
        <v>1</v>
      </c>
      <c r="F1261">
        <v>145.91</v>
      </c>
      <c r="G1261">
        <f>dane_sprzedazy_sku__3[[#This Row],[Ilość wydana]]*dane_sprzedazy_sku__3[[#This Row],[Wartość jednostkowa]]</f>
        <v>145.91</v>
      </c>
    </row>
    <row r="1262" spans="1:7">
      <c r="A1262" t="s">
        <v>125</v>
      </c>
      <c r="B1262" t="s">
        <v>126</v>
      </c>
      <c r="C1262" t="s">
        <v>19</v>
      </c>
      <c r="D1262" s="7">
        <v>45870</v>
      </c>
      <c r="E1262">
        <v>1</v>
      </c>
      <c r="F1262">
        <v>150.63</v>
      </c>
      <c r="G1262">
        <f>dane_sprzedazy_sku__3[[#This Row],[Ilość wydana]]*dane_sprzedazy_sku__3[[#This Row],[Wartość jednostkowa]]</f>
        <v>150.63</v>
      </c>
    </row>
    <row r="1263" spans="1:7">
      <c r="A1263" t="s">
        <v>125</v>
      </c>
      <c r="B1263" t="s">
        <v>126</v>
      </c>
      <c r="C1263" t="s">
        <v>19</v>
      </c>
      <c r="D1263" s="7">
        <v>45901</v>
      </c>
      <c r="E1263">
        <v>1</v>
      </c>
      <c r="F1263">
        <v>144.31</v>
      </c>
      <c r="G1263">
        <f>dane_sprzedazy_sku__3[[#This Row],[Ilość wydana]]*dane_sprzedazy_sku__3[[#This Row],[Wartość jednostkowa]]</f>
        <v>144.31</v>
      </c>
    </row>
    <row r="1264" spans="1:7">
      <c r="A1264" t="s">
        <v>125</v>
      </c>
      <c r="B1264" t="s">
        <v>126</v>
      </c>
      <c r="C1264" t="s">
        <v>19</v>
      </c>
      <c r="D1264" s="7">
        <v>45931</v>
      </c>
      <c r="E1264">
        <v>1</v>
      </c>
      <c r="F1264">
        <v>138.69</v>
      </c>
      <c r="G1264">
        <f>dane_sprzedazy_sku__3[[#This Row],[Ilość wydana]]*dane_sprzedazy_sku__3[[#This Row],[Wartość jednostkowa]]</f>
        <v>138.69</v>
      </c>
    </row>
    <row r="1265" spans="1:7">
      <c r="A1265" t="s">
        <v>125</v>
      </c>
      <c r="B1265" t="s">
        <v>126</v>
      </c>
      <c r="C1265" t="s">
        <v>19</v>
      </c>
      <c r="D1265" s="7">
        <v>45962</v>
      </c>
      <c r="E1265">
        <v>1</v>
      </c>
      <c r="F1265">
        <v>150.54</v>
      </c>
      <c r="G1265">
        <f>dane_sprzedazy_sku__3[[#This Row],[Ilość wydana]]*dane_sprzedazy_sku__3[[#This Row],[Wartość jednostkowa]]</f>
        <v>150.54</v>
      </c>
    </row>
    <row r="1266" spans="1:7">
      <c r="A1266" t="s">
        <v>125</v>
      </c>
      <c r="B1266" t="s">
        <v>126</v>
      </c>
      <c r="C1266" t="s">
        <v>19</v>
      </c>
      <c r="D1266" s="7">
        <v>45992</v>
      </c>
      <c r="E1266">
        <v>1</v>
      </c>
      <c r="F1266">
        <v>151.29</v>
      </c>
      <c r="G1266">
        <f>dane_sprzedazy_sku__3[[#This Row],[Ilość wydana]]*dane_sprzedazy_sku__3[[#This Row],[Wartość jednostkowa]]</f>
        <v>151.29</v>
      </c>
    </row>
    <row r="1267" spans="1:7">
      <c r="A1267" t="s">
        <v>125</v>
      </c>
      <c r="B1267" t="s">
        <v>126</v>
      </c>
      <c r="C1267" t="s">
        <v>19</v>
      </c>
      <c r="D1267" s="7">
        <v>46023</v>
      </c>
      <c r="E1267">
        <v>1</v>
      </c>
      <c r="F1267">
        <v>151.13999999999999</v>
      </c>
      <c r="G1267">
        <f>dane_sprzedazy_sku__3[[#This Row],[Ilość wydana]]*dane_sprzedazy_sku__3[[#This Row],[Wartość jednostkowa]]</f>
        <v>151.13999999999999</v>
      </c>
    </row>
    <row r="1268" spans="1:7">
      <c r="A1268" t="s">
        <v>125</v>
      </c>
      <c r="B1268" t="s">
        <v>126</v>
      </c>
      <c r="C1268" t="s">
        <v>19</v>
      </c>
      <c r="D1268" s="7">
        <v>46054</v>
      </c>
      <c r="E1268">
        <v>1</v>
      </c>
      <c r="F1268">
        <v>138.63999999999999</v>
      </c>
      <c r="G1268">
        <f>dane_sprzedazy_sku__3[[#This Row],[Ilość wydana]]*dane_sprzedazy_sku__3[[#This Row],[Wartość jednostkowa]]</f>
        <v>138.63999999999999</v>
      </c>
    </row>
    <row r="1269" spans="1:7">
      <c r="A1269" t="s">
        <v>125</v>
      </c>
      <c r="B1269" t="s">
        <v>126</v>
      </c>
      <c r="C1269" t="s">
        <v>19</v>
      </c>
      <c r="D1269" s="7">
        <v>46082</v>
      </c>
      <c r="E1269">
        <v>1</v>
      </c>
      <c r="F1269">
        <v>144.46</v>
      </c>
      <c r="G1269">
        <f>dane_sprzedazy_sku__3[[#This Row],[Ilość wydana]]*dane_sprzedazy_sku__3[[#This Row],[Wartość jednostkowa]]</f>
        <v>144.46</v>
      </c>
    </row>
    <row r="1270" spans="1:7">
      <c r="A1270" t="s">
        <v>125</v>
      </c>
      <c r="B1270" t="s">
        <v>126</v>
      </c>
      <c r="C1270" t="s">
        <v>19</v>
      </c>
      <c r="D1270" s="7">
        <v>46113</v>
      </c>
      <c r="E1270">
        <v>1</v>
      </c>
      <c r="F1270">
        <v>138.01</v>
      </c>
      <c r="G1270">
        <f>dane_sprzedazy_sku__3[[#This Row],[Ilość wydana]]*dane_sprzedazy_sku__3[[#This Row],[Wartość jednostkowa]]</f>
        <v>138.01</v>
      </c>
    </row>
    <row r="1271" spans="1:7">
      <c r="A1271" t="s">
        <v>125</v>
      </c>
      <c r="B1271" t="s">
        <v>126</v>
      </c>
      <c r="C1271" t="s">
        <v>19</v>
      </c>
      <c r="D1271" s="7">
        <v>46143</v>
      </c>
      <c r="E1271">
        <v>1</v>
      </c>
      <c r="F1271">
        <v>139.16</v>
      </c>
      <c r="G1271">
        <f>dane_sprzedazy_sku__3[[#This Row],[Ilość wydana]]*dane_sprzedazy_sku__3[[#This Row],[Wartość jednostkowa]]</f>
        <v>139.16</v>
      </c>
    </row>
    <row r="1272" spans="1:7">
      <c r="A1272" t="s">
        <v>125</v>
      </c>
      <c r="B1272" t="s">
        <v>126</v>
      </c>
      <c r="C1272" t="s">
        <v>19</v>
      </c>
      <c r="D1272" s="7">
        <v>46174</v>
      </c>
      <c r="E1272">
        <v>1</v>
      </c>
      <c r="F1272">
        <v>143.16</v>
      </c>
      <c r="G1272">
        <f>dane_sprzedazy_sku__3[[#This Row],[Ilość wydana]]*dane_sprzedazy_sku__3[[#This Row],[Wartość jednostkowa]]</f>
        <v>143.16</v>
      </c>
    </row>
    <row r="1273" spans="1:7">
      <c r="A1273" t="s">
        <v>125</v>
      </c>
      <c r="B1273" t="s">
        <v>126</v>
      </c>
      <c r="C1273" t="s">
        <v>19</v>
      </c>
      <c r="D1273" s="7">
        <v>46204</v>
      </c>
      <c r="E1273">
        <v>1</v>
      </c>
      <c r="F1273">
        <v>152.01</v>
      </c>
      <c r="G1273">
        <f>dane_sprzedazy_sku__3[[#This Row],[Ilość wydana]]*dane_sprzedazy_sku__3[[#This Row],[Wartość jednostkowa]]</f>
        <v>152.01</v>
      </c>
    </row>
    <row r="1274" spans="1:7">
      <c r="A1274" t="s">
        <v>127</v>
      </c>
      <c r="B1274" t="s">
        <v>128</v>
      </c>
      <c r="C1274" t="s">
        <v>49</v>
      </c>
      <c r="D1274" s="7">
        <v>45505</v>
      </c>
      <c r="E1274">
        <v>98</v>
      </c>
      <c r="F1274">
        <v>21.79</v>
      </c>
      <c r="G1274">
        <f>dane_sprzedazy_sku__3[[#This Row],[Ilość wydana]]*dane_sprzedazy_sku__3[[#This Row],[Wartość jednostkowa]]</f>
        <v>2135.42</v>
      </c>
    </row>
    <row r="1275" spans="1:7">
      <c r="A1275" t="s">
        <v>127</v>
      </c>
      <c r="B1275" t="s">
        <v>128</v>
      </c>
      <c r="C1275" t="s">
        <v>49</v>
      </c>
      <c r="D1275" s="7">
        <v>45536</v>
      </c>
      <c r="E1275">
        <v>100</v>
      </c>
      <c r="F1275">
        <v>20.149999999999999</v>
      </c>
      <c r="G1275">
        <f>dane_sprzedazy_sku__3[[#This Row],[Ilość wydana]]*dane_sprzedazy_sku__3[[#This Row],[Wartość jednostkowa]]</f>
        <v>2014.9999999999998</v>
      </c>
    </row>
    <row r="1276" spans="1:7">
      <c r="A1276" t="s">
        <v>127</v>
      </c>
      <c r="B1276" t="s">
        <v>128</v>
      </c>
      <c r="C1276" t="s">
        <v>49</v>
      </c>
      <c r="D1276" s="7">
        <v>45566</v>
      </c>
      <c r="E1276">
        <v>106</v>
      </c>
      <c r="F1276">
        <v>20.059999999999999</v>
      </c>
      <c r="G1276">
        <f>dane_sprzedazy_sku__3[[#This Row],[Ilość wydana]]*dane_sprzedazy_sku__3[[#This Row],[Wartość jednostkowa]]</f>
        <v>2126.3599999999997</v>
      </c>
    </row>
    <row r="1277" spans="1:7">
      <c r="A1277" t="s">
        <v>127</v>
      </c>
      <c r="B1277" t="s">
        <v>128</v>
      </c>
      <c r="C1277" t="s">
        <v>49</v>
      </c>
      <c r="D1277" s="7">
        <v>45597</v>
      </c>
      <c r="E1277">
        <v>114</v>
      </c>
      <c r="F1277">
        <v>21.26</v>
      </c>
      <c r="G1277">
        <f>dane_sprzedazy_sku__3[[#This Row],[Ilość wydana]]*dane_sprzedazy_sku__3[[#This Row],[Wartość jednostkowa]]</f>
        <v>2423.6400000000003</v>
      </c>
    </row>
    <row r="1278" spans="1:7">
      <c r="A1278" t="s">
        <v>127</v>
      </c>
      <c r="B1278" t="s">
        <v>128</v>
      </c>
      <c r="C1278" t="s">
        <v>49</v>
      </c>
      <c r="D1278" s="7">
        <v>45627</v>
      </c>
      <c r="E1278">
        <v>104</v>
      </c>
      <c r="F1278">
        <v>20.55</v>
      </c>
      <c r="G1278">
        <f>dane_sprzedazy_sku__3[[#This Row],[Ilość wydana]]*dane_sprzedazy_sku__3[[#This Row],[Wartość jednostkowa]]</f>
        <v>2137.2000000000003</v>
      </c>
    </row>
    <row r="1279" spans="1:7">
      <c r="A1279" t="s">
        <v>127</v>
      </c>
      <c r="B1279" t="s">
        <v>128</v>
      </c>
      <c r="C1279" t="s">
        <v>49</v>
      </c>
      <c r="D1279" s="7">
        <v>45658</v>
      </c>
      <c r="E1279">
        <v>93</v>
      </c>
      <c r="F1279">
        <v>21.72</v>
      </c>
      <c r="G1279">
        <f>dane_sprzedazy_sku__3[[#This Row],[Ilość wydana]]*dane_sprzedazy_sku__3[[#This Row],[Wartość jednostkowa]]</f>
        <v>2019.9599999999998</v>
      </c>
    </row>
    <row r="1280" spans="1:7">
      <c r="A1280" t="s">
        <v>127</v>
      </c>
      <c r="B1280" t="s">
        <v>128</v>
      </c>
      <c r="C1280" t="s">
        <v>49</v>
      </c>
      <c r="D1280" s="7">
        <v>45689</v>
      </c>
      <c r="E1280">
        <v>103</v>
      </c>
      <c r="F1280">
        <v>20.98</v>
      </c>
      <c r="G1280">
        <f>dane_sprzedazy_sku__3[[#This Row],[Ilość wydana]]*dane_sprzedazy_sku__3[[#This Row],[Wartość jednostkowa]]</f>
        <v>2160.94</v>
      </c>
    </row>
    <row r="1281" spans="1:7">
      <c r="A1281" t="s">
        <v>127</v>
      </c>
      <c r="B1281" t="s">
        <v>128</v>
      </c>
      <c r="C1281" t="s">
        <v>49</v>
      </c>
      <c r="D1281" s="7">
        <v>45717</v>
      </c>
      <c r="E1281">
        <v>109</v>
      </c>
      <c r="F1281">
        <v>22</v>
      </c>
      <c r="G1281">
        <f>dane_sprzedazy_sku__3[[#This Row],[Ilość wydana]]*dane_sprzedazy_sku__3[[#This Row],[Wartość jednostkowa]]</f>
        <v>2398</v>
      </c>
    </row>
    <row r="1282" spans="1:7">
      <c r="A1282" t="s">
        <v>127</v>
      </c>
      <c r="B1282" t="s">
        <v>128</v>
      </c>
      <c r="C1282" t="s">
        <v>49</v>
      </c>
      <c r="D1282" s="7">
        <v>45748</v>
      </c>
      <c r="E1282">
        <v>108</v>
      </c>
      <c r="F1282">
        <v>21.29</v>
      </c>
      <c r="G1282">
        <f>dane_sprzedazy_sku__3[[#This Row],[Ilość wydana]]*dane_sprzedazy_sku__3[[#This Row],[Wartość jednostkowa]]</f>
        <v>2299.3199999999997</v>
      </c>
    </row>
    <row r="1283" spans="1:7">
      <c r="A1283" t="s">
        <v>127</v>
      </c>
      <c r="B1283" t="s">
        <v>128</v>
      </c>
      <c r="C1283" t="s">
        <v>49</v>
      </c>
      <c r="D1283" s="7">
        <v>45778</v>
      </c>
      <c r="E1283">
        <v>98</v>
      </c>
      <c r="F1283">
        <v>20.85</v>
      </c>
      <c r="G1283">
        <f>dane_sprzedazy_sku__3[[#This Row],[Ilość wydana]]*dane_sprzedazy_sku__3[[#This Row],[Wartość jednostkowa]]</f>
        <v>2043.3000000000002</v>
      </c>
    </row>
    <row r="1284" spans="1:7">
      <c r="A1284" t="s">
        <v>127</v>
      </c>
      <c r="B1284" t="s">
        <v>128</v>
      </c>
      <c r="C1284" t="s">
        <v>49</v>
      </c>
      <c r="D1284" s="7">
        <v>45809</v>
      </c>
      <c r="E1284">
        <v>115</v>
      </c>
      <c r="F1284">
        <v>21.87</v>
      </c>
      <c r="G1284">
        <f>dane_sprzedazy_sku__3[[#This Row],[Ilość wydana]]*dane_sprzedazy_sku__3[[#This Row],[Wartość jednostkowa]]</f>
        <v>2515.0500000000002</v>
      </c>
    </row>
    <row r="1285" spans="1:7">
      <c r="A1285" t="s">
        <v>127</v>
      </c>
      <c r="B1285" t="s">
        <v>128</v>
      </c>
      <c r="C1285" t="s">
        <v>49</v>
      </c>
      <c r="D1285" s="7">
        <v>45839</v>
      </c>
      <c r="E1285">
        <v>108</v>
      </c>
      <c r="F1285">
        <v>20.57</v>
      </c>
      <c r="G1285">
        <f>dane_sprzedazy_sku__3[[#This Row],[Ilość wydana]]*dane_sprzedazy_sku__3[[#This Row],[Wartość jednostkowa]]</f>
        <v>2221.56</v>
      </c>
    </row>
    <row r="1286" spans="1:7">
      <c r="A1286" t="s">
        <v>127</v>
      </c>
      <c r="B1286" t="s">
        <v>128</v>
      </c>
      <c r="C1286" t="s">
        <v>49</v>
      </c>
      <c r="D1286" s="7">
        <v>45870</v>
      </c>
      <c r="E1286">
        <v>112</v>
      </c>
      <c r="F1286">
        <v>20.71</v>
      </c>
      <c r="G1286">
        <f>dane_sprzedazy_sku__3[[#This Row],[Ilość wydana]]*dane_sprzedazy_sku__3[[#This Row],[Wartość jednostkowa]]</f>
        <v>2319.52</v>
      </c>
    </row>
    <row r="1287" spans="1:7">
      <c r="A1287" t="s">
        <v>127</v>
      </c>
      <c r="B1287" t="s">
        <v>128</v>
      </c>
      <c r="C1287" t="s">
        <v>49</v>
      </c>
      <c r="D1287" s="7">
        <v>45901</v>
      </c>
      <c r="E1287">
        <v>118</v>
      </c>
      <c r="F1287">
        <v>22.03</v>
      </c>
      <c r="G1287">
        <f>dane_sprzedazy_sku__3[[#This Row],[Ilość wydana]]*dane_sprzedazy_sku__3[[#This Row],[Wartość jednostkowa]]</f>
        <v>2599.54</v>
      </c>
    </row>
    <row r="1288" spans="1:7">
      <c r="A1288" t="s">
        <v>127</v>
      </c>
      <c r="B1288" t="s">
        <v>128</v>
      </c>
      <c r="C1288" t="s">
        <v>49</v>
      </c>
      <c r="D1288" s="7">
        <v>45931</v>
      </c>
      <c r="E1288">
        <v>116</v>
      </c>
      <c r="F1288">
        <v>21.94</v>
      </c>
      <c r="G1288">
        <f>dane_sprzedazy_sku__3[[#This Row],[Ilość wydana]]*dane_sprzedazy_sku__3[[#This Row],[Wartość jednostkowa]]</f>
        <v>2545.04</v>
      </c>
    </row>
    <row r="1289" spans="1:7">
      <c r="A1289" t="s">
        <v>127</v>
      </c>
      <c r="B1289" t="s">
        <v>128</v>
      </c>
      <c r="C1289" t="s">
        <v>49</v>
      </c>
      <c r="D1289" s="7">
        <v>45962</v>
      </c>
      <c r="E1289">
        <v>113</v>
      </c>
      <c r="F1289">
        <v>21.07</v>
      </c>
      <c r="G1289">
        <f>dane_sprzedazy_sku__3[[#This Row],[Ilość wydana]]*dane_sprzedazy_sku__3[[#This Row],[Wartość jednostkowa]]</f>
        <v>2380.91</v>
      </c>
    </row>
    <row r="1290" spans="1:7">
      <c r="A1290" t="s">
        <v>127</v>
      </c>
      <c r="B1290" t="s">
        <v>128</v>
      </c>
      <c r="C1290" t="s">
        <v>49</v>
      </c>
      <c r="D1290" s="7">
        <v>45992</v>
      </c>
      <c r="E1290">
        <v>135</v>
      </c>
      <c r="F1290">
        <v>20.36</v>
      </c>
      <c r="G1290">
        <f>dane_sprzedazy_sku__3[[#This Row],[Ilość wydana]]*dane_sprzedazy_sku__3[[#This Row],[Wartość jednostkowa]]</f>
        <v>2748.6</v>
      </c>
    </row>
    <row r="1291" spans="1:7">
      <c r="A1291" t="s">
        <v>127</v>
      </c>
      <c r="B1291" t="s">
        <v>128</v>
      </c>
      <c r="C1291" t="s">
        <v>49</v>
      </c>
      <c r="D1291" s="7">
        <v>46023</v>
      </c>
      <c r="E1291">
        <v>117</v>
      </c>
      <c r="F1291">
        <v>21.5</v>
      </c>
      <c r="G1291">
        <f>dane_sprzedazy_sku__3[[#This Row],[Ilość wydana]]*dane_sprzedazy_sku__3[[#This Row],[Wartość jednostkowa]]</f>
        <v>2515.5</v>
      </c>
    </row>
    <row r="1292" spans="1:7">
      <c r="A1292" t="s">
        <v>127</v>
      </c>
      <c r="B1292" t="s">
        <v>128</v>
      </c>
      <c r="C1292" t="s">
        <v>49</v>
      </c>
      <c r="D1292" s="7">
        <v>46054</v>
      </c>
      <c r="E1292">
        <v>123</v>
      </c>
      <c r="F1292">
        <v>21.76</v>
      </c>
      <c r="G1292">
        <f>dane_sprzedazy_sku__3[[#This Row],[Ilość wydana]]*dane_sprzedazy_sku__3[[#This Row],[Wartość jednostkowa]]</f>
        <v>2676.48</v>
      </c>
    </row>
    <row r="1293" spans="1:7">
      <c r="A1293" t="s">
        <v>127</v>
      </c>
      <c r="B1293" t="s">
        <v>128</v>
      </c>
      <c r="C1293" t="s">
        <v>49</v>
      </c>
      <c r="D1293" s="7">
        <v>46082</v>
      </c>
      <c r="E1293">
        <v>108</v>
      </c>
      <c r="F1293">
        <v>21.04</v>
      </c>
      <c r="G1293">
        <f>dane_sprzedazy_sku__3[[#This Row],[Ilość wydana]]*dane_sprzedazy_sku__3[[#This Row],[Wartość jednostkowa]]</f>
        <v>2272.3199999999997</v>
      </c>
    </row>
    <row r="1294" spans="1:7">
      <c r="A1294" t="s">
        <v>127</v>
      </c>
      <c r="B1294" t="s">
        <v>128</v>
      </c>
      <c r="C1294" t="s">
        <v>49</v>
      </c>
      <c r="D1294" s="7">
        <v>46113</v>
      </c>
      <c r="E1294">
        <v>109</v>
      </c>
      <c r="F1294">
        <v>20.51</v>
      </c>
      <c r="G1294">
        <f>dane_sprzedazy_sku__3[[#This Row],[Ilość wydana]]*dane_sprzedazy_sku__3[[#This Row],[Wartość jednostkowa]]</f>
        <v>2235.59</v>
      </c>
    </row>
    <row r="1295" spans="1:7">
      <c r="A1295" t="s">
        <v>127</v>
      </c>
      <c r="B1295" t="s">
        <v>128</v>
      </c>
      <c r="C1295" t="s">
        <v>49</v>
      </c>
      <c r="D1295" s="7">
        <v>46143</v>
      </c>
      <c r="E1295">
        <v>115</v>
      </c>
      <c r="F1295">
        <v>21.07</v>
      </c>
      <c r="G1295">
        <f>dane_sprzedazy_sku__3[[#This Row],[Ilość wydana]]*dane_sprzedazy_sku__3[[#This Row],[Wartość jednostkowa]]</f>
        <v>2423.0500000000002</v>
      </c>
    </row>
    <row r="1296" spans="1:7">
      <c r="A1296" t="s">
        <v>127</v>
      </c>
      <c r="B1296" t="s">
        <v>128</v>
      </c>
      <c r="C1296" t="s">
        <v>49</v>
      </c>
      <c r="D1296" s="7">
        <v>46174</v>
      </c>
      <c r="E1296">
        <v>121</v>
      </c>
      <c r="F1296">
        <v>20.98</v>
      </c>
      <c r="G1296">
        <f>dane_sprzedazy_sku__3[[#This Row],[Ilość wydana]]*dane_sprzedazy_sku__3[[#This Row],[Wartość jednostkowa]]</f>
        <v>2538.58</v>
      </c>
    </row>
    <row r="1297" spans="1:7">
      <c r="A1297" t="s">
        <v>127</v>
      </c>
      <c r="B1297" t="s">
        <v>128</v>
      </c>
      <c r="C1297" t="s">
        <v>49</v>
      </c>
      <c r="D1297" s="7">
        <v>46204</v>
      </c>
      <c r="E1297">
        <v>130</v>
      </c>
      <c r="F1297">
        <v>20.51</v>
      </c>
      <c r="G1297">
        <f>dane_sprzedazy_sku__3[[#This Row],[Ilość wydana]]*dane_sprzedazy_sku__3[[#This Row],[Wartość jednostkowa]]</f>
        <v>2666.3</v>
      </c>
    </row>
    <row r="1298" spans="1:7">
      <c r="A1298" t="s">
        <v>129</v>
      </c>
      <c r="B1298" t="s">
        <v>130</v>
      </c>
      <c r="C1298" t="s">
        <v>49</v>
      </c>
      <c r="D1298" s="7">
        <v>45505</v>
      </c>
      <c r="E1298">
        <v>7</v>
      </c>
      <c r="F1298">
        <v>63.8</v>
      </c>
      <c r="G1298">
        <f>dane_sprzedazy_sku__3[[#This Row],[Ilość wydana]]*dane_sprzedazy_sku__3[[#This Row],[Wartość jednostkowa]]</f>
        <v>446.59999999999997</v>
      </c>
    </row>
    <row r="1299" spans="1:7">
      <c r="A1299" t="s">
        <v>129</v>
      </c>
      <c r="B1299" t="s">
        <v>130</v>
      </c>
      <c r="C1299" t="s">
        <v>49</v>
      </c>
      <c r="D1299" s="7">
        <v>45536</v>
      </c>
      <c r="E1299">
        <v>4</v>
      </c>
      <c r="F1299">
        <v>58.31</v>
      </c>
      <c r="G1299">
        <f>dane_sprzedazy_sku__3[[#This Row],[Ilość wydana]]*dane_sprzedazy_sku__3[[#This Row],[Wartość jednostkowa]]</f>
        <v>233.24</v>
      </c>
    </row>
    <row r="1300" spans="1:7">
      <c r="A1300" t="s">
        <v>129</v>
      </c>
      <c r="B1300" t="s">
        <v>130</v>
      </c>
      <c r="C1300" t="s">
        <v>49</v>
      </c>
      <c r="D1300" s="7">
        <v>45566</v>
      </c>
      <c r="E1300">
        <v>9</v>
      </c>
      <c r="F1300">
        <v>62.7</v>
      </c>
      <c r="G1300">
        <f>dane_sprzedazy_sku__3[[#This Row],[Ilość wydana]]*dane_sprzedazy_sku__3[[#This Row],[Wartość jednostkowa]]</f>
        <v>564.30000000000007</v>
      </c>
    </row>
    <row r="1301" spans="1:7">
      <c r="A1301" t="s">
        <v>129</v>
      </c>
      <c r="B1301" t="s">
        <v>130</v>
      </c>
      <c r="C1301" t="s">
        <v>49</v>
      </c>
      <c r="D1301" s="7">
        <v>45597</v>
      </c>
      <c r="E1301">
        <v>4</v>
      </c>
      <c r="F1301">
        <v>63.83</v>
      </c>
      <c r="G1301">
        <f>dane_sprzedazy_sku__3[[#This Row],[Ilość wydana]]*dane_sprzedazy_sku__3[[#This Row],[Wartość jednostkowa]]</f>
        <v>255.32</v>
      </c>
    </row>
    <row r="1302" spans="1:7">
      <c r="A1302" t="s">
        <v>129</v>
      </c>
      <c r="B1302" t="s">
        <v>130</v>
      </c>
      <c r="C1302" t="s">
        <v>49</v>
      </c>
      <c r="D1302" s="7">
        <v>45627</v>
      </c>
      <c r="E1302">
        <v>4</v>
      </c>
      <c r="F1302">
        <v>60.83</v>
      </c>
      <c r="G1302">
        <f>dane_sprzedazy_sku__3[[#This Row],[Ilość wydana]]*dane_sprzedazy_sku__3[[#This Row],[Wartość jednostkowa]]</f>
        <v>243.32</v>
      </c>
    </row>
    <row r="1303" spans="1:7">
      <c r="A1303" t="s">
        <v>129</v>
      </c>
      <c r="B1303" t="s">
        <v>130</v>
      </c>
      <c r="C1303" t="s">
        <v>49</v>
      </c>
      <c r="D1303" s="7">
        <v>45658</v>
      </c>
      <c r="E1303">
        <v>4</v>
      </c>
      <c r="F1303">
        <v>63.25</v>
      </c>
      <c r="G1303">
        <f>dane_sprzedazy_sku__3[[#This Row],[Ilość wydana]]*dane_sprzedazy_sku__3[[#This Row],[Wartość jednostkowa]]</f>
        <v>253</v>
      </c>
    </row>
    <row r="1304" spans="1:7">
      <c r="A1304" t="s">
        <v>129</v>
      </c>
      <c r="B1304" t="s">
        <v>130</v>
      </c>
      <c r="C1304" t="s">
        <v>49</v>
      </c>
      <c r="D1304" s="7">
        <v>45689</v>
      </c>
      <c r="E1304">
        <v>4</v>
      </c>
      <c r="F1304">
        <v>61.59</v>
      </c>
      <c r="G1304">
        <f>dane_sprzedazy_sku__3[[#This Row],[Ilość wydana]]*dane_sprzedazy_sku__3[[#This Row],[Wartość jednostkowa]]</f>
        <v>246.36</v>
      </c>
    </row>
    <row r="1305" spans="1:7">
      <c r="A1305" t="s">
        <v>129</v>
      </c>
      <c r="B1305" t="s">
        <v>130</v>
      </c>
      <c r="C1305" t="s">
        <v>49</v>
      </c>
      <c r="D1305" s="7">
        <v>45717</v>
      </c>
      <c r="E1305">
        <v>9</v>
      </c>
      <c r="F1305">
        <v>63.56</v>
      </c>
      <c r="G1305">
        <f>dane_sprzedazy_sku__3[[#This Row],[Ilość wydana]]*dane_sprzedazy_sku__3[[#This Row],[Wartość jednostkowa]]</f>
        <v>572.04</v>
      </c>
    </row>
    <row r="1306" spans="1:7">
      <c r="A1306" t="s">
        <v>129</v>
      </c>
      <c r="B1306" t="s">
        <v>130</v>
      </c>
      <c r="C1306" t="s">
        <v>49</v>
      </c>
      <c r="D1306" s="7">
        <v>45748</v>
      </c>
      <c r="E1306">
        <v>15</v>
      </c>
      <c r="F1306">
        <v>61.75</v>
      </c>
      <c r="G1306">
        <f>dane_sprzedazy_sku__3[[#This Row],[Ilość wydana]]*dane_sprzedazy_sku__3[[#This Row],[Wartość jednostkowa]]</f>
        <v>926.25</v>
      </c>
    </row>
    <row r="1307" spans="1:7">
      <c r="A1307" t="s">
        <v>129</v>
      </c>
      <c r="B1307" t="s">
        <v>130</v>
      </c>
      <c r="C1307" t="s">
        <v>49</v>
      </c>
      <c r="D1307" s="7">
        <v>45778</v>
      </c>
      <c r="E1307">
        <v>18</v>
      </c>
      <c r="F1307">
        <v>58.54</v>
      </c>
      <c r="G1307">
        <f>dane_sprzedazy_sku__3[[#This Row],[Ilość wydana]]*dane_sprzedazy_sku__3[[#This Row],[Wartość jednostkowa]]</f>
        <v>1053.72</v>
      </c>
    </row>
    <row r="1308" spans="1:7">
      <c r="A1308" t="s">
        <v>129</v>
      </c>
      <c r="B1308" t="s">
        <v>130</v>
      </c>
      <c r="C1308" t="s">
        <v>49</v>
      </c>
      <c r="D1308" s="7">
        <v>45809</v>
      </c>
      <c r="E1308">
        <v>7</v>
      </c>
      <c r="F1308">
        <v>58.6</v>
      </c>
      <c r="G1308">
        <f>dane_sprzedazy_sku__3[[#This Row],[Ilość wydana]]*dane_sprzedazy_sku__3[[#This Row],[Wartość jednostkowa]]</f>
        <v>410.2</v>
      </c>
    </row>
    <row r="1309" spans="1:7">
      <c r="A1309" t="s">
        <v>129</v>
      </c>
      <c r="B1309" t="s">
        <v>130</v>
      </c>
      <c r="C1309" t="s">
        <v>49</v>
      </c>
      <c r="D1309" s="7">
        <v>45839</v>
      </c>
      <c r="E1309">
        <v>15</v>
      </c>
      <c r="F1309">
        <v>59.12</v>
      </c>
      <c r="G1309">
        <f>dane_sprzedazy_sku__3[[#This Row],[Ilość wydana]]*dane_sprzedazy_sku__3[[#This Row],[Wartość jednostkowa]]</f>
        <v>886.8</v>
      </c>
    </row>
    <row r="1310" spans="1:7">
      <c r="A1310" t="s">
        <v>129</v>
      </c>
      <c r="B1310" t="s">
        <v>130</v>
      </c>
      <c r="C1310" t="s">
        <v>49</v>
      </c>
      <c r="D1310" s="7">
        <v>45870</v>
      </c>
      <c r="E1310">
        <v>11</v>
      </c>
      <c r="F1310">
        <v>60.04</v>
      </c>
      <c r="G1310">
        <f>dane_sprzedazy_sku__3[[#This Row],[Ilość wydana]]*dane_sprzedazy_sku__3[[#This Row],[Wartość jednostkowa]]</f>
        <v>660.43999999999994</v>
      </c>
    </row>
    <row r="1311" spans="1:7">
      <c r="A1311" t="s">
        <v>129</v>
      </c>
      <c r="B1311" t="s">
        <v>130</v>
      </c>
      <c r="C1311" t="s">
        <v>49</v>
      </c>
      <c r="D1311" s="7">
        <v>45901</v>
      </c>
      <c r="E1311">
        <v>9</v>
      </c>
      <c r="F1311">
        <v>64.02</v>
      </c>
      <c r="G1311">
        <f>dane_sprzedazy_sku__3[[#This Row],[Ilość wydana]]*dane_sprzedazy_sku__3[[#This Row],[Wartość jednostkowa]]</f>
        <v>576.17999999999995</v>
      </c>
    </row>
    <row r="1312" spans="1:7">
      <c r="A1312" t="s">
        <v>129</v>
      </c>
      <c r="B1312" t="s">
        <v>130</v>
      </c>
      <c r="C1312" t="s">
        <v>49</v>
      </c>
      <c r="D1312" s="7">
        <v>45931</v>
      </c>
      <c r="E1312">
        <v>5</v>
      </c>
      <c r="F1312">
        <v>58.21</v>
      </c>
      <c r="G1312">
        <f>dane_sprzedazy_sku__3[[#This Row],[Ilość wydana]]*dane_sprzedazy_sku__3[[#This Row],[Wartość jednostkowa]]</f>
        <v>291.05</v>
      </c>
    </row>
    <row r="1313" spans="1:7">
      <c r="A1313" t="s">
        <v>129</v>
      </c>
      <c r="B1313" t="s">
        <v>130</v>
      </c>
      <c r="C1313" t="s">
        <v>49</v>
      </c>
      <c r="D1313" s="7">
        <v>45962</v>
      </c>
      <c r="E1313">
        <v>3</v>
      </c>
      <c r="F1313">
        <v>61.33</v>
      </c>
      <c r="G1313">
        <f>dane_sprzedazy_sku__3[[#This Row],[Ilość wydana]]*dane_sprzedazy_sku__3[[#This Row],[Wartość jednostkowa]]</f>
        <v>183.99</v>
      </c>
    </row>
    <row r="1314" spans="1:7">
      <c r="A1314" t="s">
        <v>129</v>
      </c>
      <c r="B1314" t="s">
        <v>130</v>
      </c>
      <c r="C1314" t="s">
        <v>49</v>
      </c>
      <c r="D1314" s="7">
        <v>45992</v>
      </c>
      <c r="E1314">
        <v>4</v>
      </c>
      <c r="F1314">
        <v>63.52</v>
      </c>
      <c r="G1314">
        <f>dane_sprzedazy_sku__3[[#This Row],[Ilość wydana]]*dane_sprzedazy_sku__3[[#This Row],[Wartość jednostkowa]]</f>
        <v>254.08</v>
      </c>
    </row>
    <row r="1315" spans="1:7">
      <c r="A1315" t="s">
        <v>129</v>
      </c>
      <c r="B1315" t="s">
        <v>130</v>
      </c>
      <c r="C1315" t="s">
        <v>49</v>
      </c>
      <c r="D1315" s="7">
        <v>46023</v>
      </c>
      <c r="E1315">
        <v>5</v>
      </c>
      <c r="F1315">
        <v>59.58</v>
      </c>
      <c r="G1315">
        <f>dane_sprzedazy_sku__3[[#This Row],[Ilość wydana]]*dane_sprzedazy_sku__3[[#This Row],[Wartość jednostkowa]]</f>
        <v>297.89999999999998</v>
      </c>
    </row>
    <row r="1316" spans="1:7">
      <c r="A1316" t="s">
        <v>129</v>
      </c>
      <c r="B1316" t="s">
        <v>130</v>
      </c>
      <c r="C1316" t="s">
        <v>49</v>
      </c>
      <c r="D1316" s="7">
        <v>46054</v>
      </c>
      <c r="E1316">
        <v>7</v>
      </c>
      <c r="F1316">
        <v>60.53</v>
      </c>
      <c r="G1316">
        <f>dane_sprzedazy_sku__3[[#This Row],[Ilość wydana]]*dane_sprzedazy_sku__3[[#This Row],[Wartość jednostkowa]]</f>
        <v>423.71000000000004</v>
      </c>
    </row>
    <row r="1317" spans="1:7">
      <c r="A1317" t="s">
        <v>129</v>
      </c>
      <c r="B1317" t="s">
        <v>130</v>
      </c>
      <c r="C1317" t="s">
        <v>49</v>
      </c>
      <c r="D1317" s="7">
        <v>46082</v>
      </c>
      <c r="E1317">
        <v>9</v>
      </c>
      <c r="F1317">
        <v>59.38</v>
      </c>
      <c r="G1317">
        <f>dane_sprzedazy_sku__3[[#This Row],[Ilość wydana]]*dane_sprzedazy_sku__3[[#This Row],[Wartość jednostkowa]]</f>
        <v>534.42000000000007</v>
      </c>
    </row>
    <row r="1318" spans="1:7">
      <c r="A1318" t="s">
        <v>129</v>
      </c>
      <c r="B1318" t="s">
        <v>130</v>
      </c>
      <c r="C1318" t="s">
        <v>49</v>
      </c>
      <c r="D1318" s="7">
        <v>46113</v>
      </c>
      <c r="E1318">
        <v>13</v>
      </c>
      <c r="F1318">
        <v>60.78</v>
      </c>
      <c r="G1318">
        <f>dane_sprzedazy_sku__3[[#This Row],[Ilość wydana]]*dane_sprzedazy_sku__3[[#This Row],[Wartość jednostkowa]]</f>
        <v>790.14</v>
      </c>
    </row>
    <row r="1319" spans="1:7">
      <c r="A1319" t="s">
        <v>129</v>
      </c>
      <c r="B1319" t="s">
        <v>130</v>
      </c>
      <c r="C1319" t="s">
        <v>49</v>
      </c>
      <c r="D1319" s="7">
        <v>46143</v>
      </c>
      <c r="E1319">
        <v>11</v>
      </c>
      <c r="F1319">
        <v>63.1</v>
      </c>
      <c r="G1319">
        <f>dane_sprzedazy_sku__3[[#This Row],[Ilość wydana]]*dane_sprzedazy_sku__3[[#This Row],[Wartość jednostkowa]]</f>
        <v>694.1</v>
      </c>
    </row>
    <row r="1320" spans="1:7">
      <c r="A1320" t="s">
        <v>129</v>
      </c>
      <c r="B1320" t="s">
        <v>130</v>
      </c>
      <c r="C1320" t="s">
        <v>49</v>
      </c>
      <c r="D1320" s="7">
        <v>46174</v>
      </c>
      <c r="E1320">
        <v>23</v>
      </c>
      <c r="F1320">
        <v>59.17</v>
      </c>
      <c r="G1320">
        <f>dane_sprzedazy_sku__3[[#This Row],[Ilość wydana]]*dane_sprzedazy_sku__3[[#This Row],[Wartość jednostkowa]]</f>
        <v>1360.91</v>
      </c>
    </row>
    <row r="1321" spans="1:7">
      <c r="A1321" t="s">
        <v>129</v>
      </c>
      <c r="B1321" t="s">
        <v>130</v>
      </c>
      <c r="C1321" t="s">
        <v>49</v>
      </c>
      <c r="D1321" s="7">
        <v>46204</v>
      </c>
      <c r="E1321">
        <v>11</v>
      </c>
      <c r="F1321">
        <v>62.42</v>
      </c>
      <c r="G1321">
        <f>dane_sprzedazy_sku__3[[#This Row],[Ilość wydana]]*dane_sprzedazy_sku__3[[#This Row],[Wartość jednostkowa]]</f>
        <v>686.62</v>
      </c>
    </row>
    <row r="1322" spans="1:7">
      <c r="A1322" t="s">
        <v>131</v>
      </c>
      <c r="B1322" t="s">
        <v>132</v>
      </c>
      <c r="C1322" t="s">
        <v>63</v>
      </c>
      <c r="D1322" s="7">
        <v>45505</v>
      </c>
      <c r="E1322">
        <v>4</v>
      </c>
      <c r="F1322">
        <v>156.47</v>
      </c>
      <c r="G1322">
        <f>dane_sprzedazy_sku__3[[#This Row],[Ilość wydana]]*dane_sprzedazy_sku__3[[#This Row],[Wartość jednostkowa]]</f>
        <v>625.88</v>
      </c>
    </row>
    <row r="1323" spans="1:7">
      <c r="A1323" t="s">
        <v>131</v>
      </c>
      <c r="B1323" t="s">
        <v>132</v>
      </c>
      <c r="C1323" t="s">
        <v>63</v>
      </c>
      <c r="D1323" s="7">
        <v>45536</v>
      </c>
      <c r="E1323">
        <v>2</v>
      </c>
      <c r="F1323">
        <v>155.71</v>
      </c>
      <c r="G1323">
        <f>dane_sprzedazy_sku__3[[#This Row],[Ilość wydana]]*dane_sprzedazy_sku__3[[#This Row],[Wartość jednostkowa]]</f>
        <v>311.42</v>
      </c>
    </row>
    <row r="1324" spans="1:7">
      <c r="A1324" t="s">
        <v>131</v>
      </c>
      <c r="B1324" t="s">
        <v>132</v>
      </c>
      <c r="C1324" t="s">
        <v>63</v>
      </c>
      <c r="D1324" s="7">
        <v>45566</v>
      </c>
      <c r="E1324">
        <v>2</v>
      </c>
      <c r="F1324">
        <v>160.41999999999999</v>
      </c>
      <c r="G1324">
        <f>dane_sprzedazy_sku__3[[#This Row],[Ilość wydana]]*dane_sprzedazy_sku__3[[#This Row],[Wartość jednostkowa]]</f>
        <v>320.83999999999997</v>
      </c>
    </row>
    <row r="1325" spans="1:7">
      <c r="A1325" t="s">
        <v>131</v>
      </c>
      <c r="B1325" t="s">
        <v>132</v>
      </c>
      <c r="C1325" t="s">
        <v>63</v>
      </c>
      <c r="D1325" s="7">
        <v>45597</v>
      </c>
      <c r="E1325">
        <v>2</v>
      </c>
      <c r="F1325">
        <v>157.16999999999999</v>
      </c>
      <c r="G1325">
        <f>dane_sprzedazy_sku__3[[#This Row],[Ilość wydana]]*dane_sprzedazy_sku__3[[#This Row],[Wartość jednostkowa]]</f>
        <v>314.33999999999997</v>
      </c>
    </row>
    <row r="1326" spans="1:7">
      <c r="A1326" t="s">
        <v>131</v>
      </c>
      <c r="B1326" t="s">
        <v>132</v>
      </c>
      <c r="C1326" t="s">
        <v>63</v>
      </c>
      <c r="D1326" s="7">
        <v>45627</v>
      </c>
      <c r="E1326">
        <v>1</v>
      </c>
      <c r="F1326">
        <v>164.06</v>
      </c>
      <c r="G1326">
        <f>dane_sprzedazy_sku__3[[#This Row],[Ilość wydana]]*dane_sprzedazy_sku__3[[#This Row],[Wartość jednostkowa]]</f>
        <v>164.06</v>
      </c>
    </row>
    <row r="1327" spans="1:7">
      <c r="A1327" t="s">
        <v>131</v>
      </c>
      <c r="B1327" t="s">
        <v>132</v>
      </c>
      <c r="C1327" t="s">
        <v>63</v>
      </c>
      <c r="D1327" s="7">
        <v>45658</v>
      </c>
      <c r="E1327">
        <v>1</v>
      </c>
      <c r="F1327">
        <v>153.5</v>
      </c>
      <c r="G1327">
        <f>dane_sprzedazy_sku__3[[#This Row],[Ilość wydana]]*dane_sprzedazy_sku__3[[#This Row],[Wartość jednostkowa]]</f>
        <v>153.5</v>
      </c>
    </row>
    <row r="1328" spans="1:7">
      <c r="A1328" t="s">
        <v>131</v>
      </c>
      <c r="B1328" t="s">
        <v>132</v>
      </c>
      <c r="C1328" t="s">
        <v>63</v>
      </c>
      <c r="D1328" s="7">
        <v>45689</v>
      </c>
      <c r="E1328">
        <v>2</v>
      </c>
      <c r="F1328">
        <v>151.1</v>
      </c>
      <c r="G1328">
        <f>dane_sprzedazy_sku__3[[#This Row],[Ilość wydana]]*dane_sprzedazy_sku__3[[#This Row],[Wartość jednostkowa]]</f>
        <v>302.2</v>
      </c>
    </row>
    <row r="1329" spans="1:7">
      <c r="A1329" t="s">
        <v>131</v>
      </c>
      <c r="B1329" t="s">
        <v>132</v>
      </c>
      <c r="C1329" t="s">
        <v>63</v>
      </c>
      <c r="D1329" s="7">
        <v>45717</v>
      </c>
      <c r="E1329">
        <v>2</v>
      </c>
      <c r="F1329">
        <v>160.08000000000001</v>
      </c>
      <c r="G1329">
        <f>dane_sprzedazy_sku__3[[#This Row],[Ilość wydana]]*dane_sprzedazy_sku__3[[#This Row],[Wartość jednostkowa]]</f>
        <v>320.16000000000003</v>
      </c>
    </row>
    <row r="1330" spans="1:7">
      <c r="A1330" t="s">
        <v>131</v>
      </c>
      <c r="B1330" t="s">
        <v>132</v>
      </c>
      <c r="C1330" t="s">
        <v>63</v>
      </c>
      <c r="D1330" s="7">
        <v>45748</v>
      </c>
      <c r="E1330">
        <v>4</v>
      </c>
      <c r="F1330">
        <v>153.94999999999999</v>
      </c>
      <c r="G1330">
        <f>dane_sprzedazy_sku__3[[#This Row],[Ilość wydana]]*dane_sprzedazy_sku__3[[#This Row],[Wartość jednostkowa]]</f>
        <v>615.79999999999995</v>
      </c>
    </row>
    <row r="1331" spans="1:7">
      <c r="A1331" t="s">
        <v>131</v>
      </c>
      <c r="B1331" t="s">
        <v>132</v>
      </c>
      <c r="C1331" t="s">
        <v>63</v>
      </c>
      <c r="D1331" s="7">
        <v>45778</v>
      </c>
      <c r="E1331">
        <v>3</v>
      </c>
      <c r="F1331">
        <v>151.74</v>
      </c>
      <c r="G1331">
        <f>dane_sprzedazy_sku__3[[#This Row],[Ilość wydana]]*dane_sprzedazy_sku__3[[#This Row],[Wartość jednostkowa]]</f>
        <v>455.22</v>
      </c>
    </row>
    <row r="1332" spans="1:7">
      <c r="A1332" t="s">
        <v>131</v>
      </c>
      <c r="B1332" t="s">
        <v>132</v>
      </c>
      <c r="C1332" t="s">
        <v>63</v>
      </c>
      <c r="D1332" s="7">
        <v>45809</v>
      </c>
      <c r="E1332">
        <v>2</v>
      </c>
      <c r="F1332">
        <v>159.44</v>
      </c>
      <c r="G1332">
        <f>dane_sprzedazy_sku__3[[#This Row],[Ilość wydana]]*dane_sprzedazy_sku__3[[#This Row],[Wartość jednostkowa]]</f>
        <v>318.88</v>
      </c>
    </row>
    <row r="1333" spans="1:7">
      <c r="A1333" t="s">
        <v>131</v>
      </c>
      <c r="B1333" t="s">
        <v>132</v>
      </c>
      <c r="C1333" t="s">
        <v>63</v>
      </c>
      <c r="D1333" s="7">
        <v>45839</v>
      </c>
      <c r="E1333">
        <v>6</v>
      </c>
      <c r="F1333">
        <v>165.67</v>
      </c>
      <c r="G1333">
        <f>dane_sprzedazy_sku__3[[#This Row],[Ilość wydana]]*dane_sprzedazy_sku__3[[#This Row],[Wartość jednostkowa]]</f>
        <v>994.02</v>
      </c>
    </row>
    <row r="1334" spans="1:7">
      <c r="A1334" t="s">
        <v>131</v>
      </c>
      <c r="B1334" t="s">
        <v>132</v>
      </c>
      <c r="C1334" t="s">
        <v>63</v>
      </c>
      <c r="D1334" s="7">
        <v>45870</v>
      </c>
      <c r="E1334">
        <v>3</v>
      </c>
      <c r="F1334">
        <v>153.97</v>
      </c>
      <c r="G1334">
        <f>dane_sprzedazy_sku__3[[#This Row],[Ilość wydana]]*dane_sprzedazy_sku__3[[#This Row],[Wartość jednostkowa]]</f>
        <v>461.90999999999997</v>
      </c>
    </row>
    <row r="1335" spans="1:7">
      <c r="A1335" t="s">
        <v>131</v>
      </c>
      <c r="B1335" t="s">
        <v>132</v>
      </c>
      <c r="C1335" t="s">
        <v>63</v>
      </c>
      <c r="D1335" s="7">
        <v>45901</v>
      </c>
      <c r="E1335">
        <v>5</v>
      </c>
      <c r="F1335">
        <v>155.71</v>
      </c>
      <c r="G1335">
        <f>dane_sprzedazy_sku__3[[#This Row],[Ilość wydana]]*dane_sprzedazy_sku__3[[#This Row],[Wartość jednostkowa]]</f>
        <v>778.55000000000007</v>
      </c>
    </row>
    <row r="1336" spans="1:7">
      <c r="A1336" t="s">
        <v>131</v>
      </c>
      <c r="B1336" t="s">
        <v>132</v>
      </c>
      <c r="C1336" t="s">
        <v>63</v>
      </c>
      <c r="D1336" s="7">
        <v>45931</v>
      </c>
      <c r="E1336">
        <v>2</v>
      </c>
      <c r="F1336">
        <v>155.96</v>
      </c>
      <c r="G1336">
        <f>dane_sprzedazy_sku__3[[#This Row],[Ilość wydana]]*dane_sprzedazy_sku__3[[#This Row],[Wartość jednostkowa]]</f>
        <v>311.92</v>
      </c>
    </row>
    <row r="1337" spans="1:7">
      <c r="A1337" t="s">
        <v>131</v>
      </c>
      <c r="B1337" t="s">
        <v>132</v>
      </c>
      <c r="C1337" t="s">
        <v>63</v>
      </c>
      <c r="D1337" s="7">
        <v>45962</v>
      </c>
      <c r="E1337">
        <v>2</v>
      </c>
      <c r="F1337">
        <v>160.18</v>
      </c>
      <c r="G1337">
        <f>dane_sprzedazy_sku__3[[#This Row],[Ilość wydana]]*dane_sprzedazy_sku__3[[#This Row],[Wartość jednostkowa]]</f>
        <v>320.36</v>
      </c>
    </row>
    <row r="1338" spans="1:7">
      <c r="A1338" t="s">
        <v>131</v>
      </c>
      <c r="B1338" t="s">
        <v>132</v>
      </c>
      <c r="C1338" t="s">
        <v>63</v>
      </c>
      <c r="D1338" s="7">
        <v>45992</v>
      </c>
      <c r="E1338">
        <v>1</v>
      </c>
      <c r="F1338">
        <v>150.52000000000001</v>
      </c>
      <c r="G1338">
        <f>dane_sprzedazy_sku__3[[#This Row],[Ilość wydana]]*dane_sprzedazy_sku__3[[#This Row],[Wartość jednostkowa]]</f>
        <v>150.52000000000001</v>
      </c>
    </row>
    <row r="1339" spans="1:7">
      <c r="A1339" t="s">
        <v>131</v>
      </c>
      <c r="B1339" t="s">
        <v>132</v>
      </c>
      <c r="C1339" t="s">
        <v>63</v>
      </c>
      <c r="D1339" s="7">
        <v>46023</v>
      </c>
      <c r="E1339">
        <v>2</v>
      </c>
      <c r="F1339">
        <v>158</v>
      </c>
      <c r="G1339">
        <f>dane_sprzedazy_sku__3[[#This Row],[Ilość wydana]]*dane_sprzedazy_sku__3[[#This Row],[Wartość jednostkowa]]</f>
        <v>316</v>
      </c>
    </row>
    <row r="1340" spans="1:7">
      <c r="A1340" t="s">
        <v>131</v>
      </c>
      <c r="B1340" t="s">
        <v>132</v>
      </c>
      <c r="C1340" t="s">
        <v>63</v>
      </c>
      <c r="D1340" s="7">
        <v>46054</v>
      </c>
      <c r="E1340">
        <v>2</v>
      </c>
      <c r="F1340">
        <v>150.11000000000001</v>
      </c>
      <c r="G1340">
        <f>dane_sprzedazy_sku__3[[#This Row],[Ilość wydana]]*dane_sprzedazy_sku__3[[#This Row],[Wartość jednostkowa]]</f>
        <v>300.22000000000003</v>
      </c>
    </row>
    <row r="1341" spans="1:7">
      <c r="A1341" t="s">
        <v>131</v>
      </c>
      <c r="B1341" t="s">
        <v>132</v>
      </c>
      <c r="C1341" t="s">
        <v>63</v>
      </c>
      <c r="D1341" s="7">
        <v>46082</v>
      </c>
      <c r="E1341">
        <v>1</v>
      </c>
      <c r="F1341">
        <v>156.96</v>
      </c>
      <c r="G1341">
        <f>dane_sprzedazy_sku__3[[#This Row],[Ilość wydana]]*dane_sprzedazy_sku__3[[#This Row],[Wartość jednostkowa]]</f>
        <v>156.96</v>
      </c>
    </row>
    <row r="1342" spans="1:7">
      <c r="A1342" t="s">
        <v>131</v>
      </c>
      <c r="B1342" t="s">
        <v>132</v>
      </c>
      <c r="C1342" t="s">
        <v>63</v>
      </c>
      <c r="D1342" s="7">
        <v>46113</v>
      </c>
      <c r="E1342">
        <v>3</v>
      </c>
      <c r="F1342">
        <v>157.74</v>
      </c>
      <c r="G1342">
        <f>dane_sprzedazy_sku__3[[#This Row],[Ilość wydana]]*dane_sprzedazy_sku__3[[#This Row],[Wartość jednostkowa]]</f>
        <v>473.22</v>
      </c>
    </row>
    <row r="1343" spans="1:7">
      <c r="A1343" t="s">
        <v>131</v>
      </c>
      <c r="B1343" t="s">
        <v>132</v>
      </c>
      <c r="C1343" t="s">
        <v>63</v>
      </c>
      <c r="D1343" s="7">
        <v>46143</v>
      </c>
      <c r="E1343">
        <v>4</v>
      </c>
      <c r="F1343">
        <v>160.62</v>
      </c>
      <c r="G1343">
        <f>dane_sprzedazy_sku__3[[#This Row],[Ilość wydana]]*dane_sprzedazy_sku__3[[#This Row],[Wartość jednostkowa]]</f>
        <v>642.48</v>
      </c>
    </row>
    <row r="1344" spans="1:7">
      <c r="A1344" t="s">
        <v>131</v>
      </c>
      <c r="B1344" t="s">
        <v>132</v>
      </c>
      <c r="C1344" t="s">
        <v>63</v>
      </c>
      <c r="D1344" s="7">
        <v>46174</v>
      </c>
      <c r="E1344">
        <v>5</v>
      </c>
      <c r="F1344">
        <v>162.65</v>
      </c>
      <c r="G1344">
        <f>dane_sprzedazy_sku__3[[#This Row],[Ilość wydana]]*dane_sprzedazy_sku__3[[#This Row],[Wartość jednostkowa]]</f>
        <v>813.25</v>
      </c>
    </row>
    <row r="1345" spans="1:7">
      <c r="A1345" t="s">
        <v>131</v>
      </c>
      <c r="B1345" t="s">
        <v>132</v>
      </c>
      <c r="C1345" t="s">
        <v>63</v>
      </c>
      <c r="D1345" s="7">
        <v>46204</v>
      </c>
      <c r="E1345">
        <v>5</v>
      </c>
      <c r="F1345">
        <v>156.18</v>
      </c>
      <c r="G1345">
        <f>dane_sprzedazy_sku__3[[#This Row],[Ilość wydana]]*dane_sprzedazy_sku__3[[#This Row],[Wartość jednostkowa]]</f>
        <v>780.90000000000009</v>
      </c>
    </row>
    <row r="1346" spans="1:7">
      <c r="A1346" t="s">
        <v>133</v>
      </c>
      <c r="B1346" t="s">
        <v>134</v>
      </c>
      <c r="C1346" t="s">
        <v>33</v>
      </c>
      <c r="D1346" s="7">
        <v>45505</v>
      </c>
      <c r="E1346">
        <v>16</v>
      </c>
      <c r="F1346">
        <v>312.94</v>
      </c>
      <c r="G1346">
        <f>dane_sprzedazy_sku__3[[#This Row],[Ilość wydana]]*dane_sprzedazy_sku__3[[#This Row],[Wartość jednostkowa]]</f>
        <v>5007.04</v>
      </c>
    </row>
    <row r="1347" spans="1:7">
      <c r="A1347" t="s">
        <v>133</v>
      </c>
      <c r="B1347" t="s">
        <v>134</v>
      </c>
      <c r="C1347" t="s">
        <v>33</v>
      </c>
      <c r="D1347" s="7">
        <v>45536</v>
      </c>
      <c r="E1347">
        <v>13</v>
      </c>
      <c r="F1347">
        <v>338.17</v>
      </c>
      <c r="G1347">
        <f>dane_sprzedazy_sku__3[[#This Row],[Ilość wydana]]*dane_sprzedazy_sku__3[[#This Row],[Wartość jednostkowa]]</f>
        <v>4396.21</v>
      </c>
    </row>
    <row r="1348" spans="1:7">
      <c r="A1348" t="s">
        <v>133</v>
      </c>
      <c r="B1348" t="s">
        <v>134</v>
      </c>
      <c r="C1348" t="s">
        <v>33</v>
      </c>
      <c r="D1348" s="7">
        <v>45566</v>
      </c>
      <c r="E1348">
        <v>16</v>
      </c>
      <c r="F1348">
        <v>337.6</v>
      </c>
      <c r="G1348">
        <f>dane_sprzedazy_sku__3[[#This Row],[Ilość wydana]]*dane_sprzedazy_sku__3[[#This Row],[Wartość jednostkowa]]</f>
        <v>5401.6</v>
      </c>
    </row>
    <row r="1349" spans="1:7">
      <c r="A1349" t="s">
        <v>133</v>
      </c>
      <c r="B1349" t="s">
        <v>134</v>
      </c>
      <c r="C1349" t="s">
        <v>33</v>
      </c>
      <c r="D1349" s="7">
        <v>45597</v>
      </c>
      <c r="E1349">
        <v>13</v>
      </c>
      <c r="F1349">
        <v>314.62</v>
      </c>
      <c r="G1349">
        <f>dane_sprzedazy_sku__3[[#This Row],[Ilość wydana]]*dane_sprzedazy_sku__3[[#This Row],[Wartość jednostkowa]]</f>
        <v>4090.06</v>
      </c>
    </row>
    <row r="1350" spans="1:7">
      <c r="A1350" t="s">
        <v>133</v>
      </c>
      <c r="B1350" t="s">
        <v>134</v>
      </c>
      <c r="C1350" t="s">
        <v>33</v>
      </c>
      <c r="D1350" s="7">
        <v>45627</v>
      </c>
      <c r="E1350">
        <v>15</v>
      </c>
      <c r="F1350">
        <v>321.07</v>
      </c>
      <c r="G1350">
        <f>dane_sprzedazy_sku__3[[#This Row],[Ilość wydana]]*dane_sprzedazy_sku__3[[#This Row],[Wartość jednostkowa]]</f>
        <v>4816.05</v>
      </c>
    </row>
    <row r="1351" spans="1:7">
      <c r="A1351" t="s">
        <v>133</v>
      </c>
      <c r="B1351" t="s">
        <v>134</v>
      </c>
      <c r="C1351" t="s">
        <v>33</v>
      </c>
      <c r="D1351" s="7">
        <v>45658</v>
      </c>
      <c r="E1351">
        <v>15</v>
      </c>
      <c r="F1351">
        <v>340.78</v>
      </c>
      <c r="G1351">
        <f>dane_sprzedazy_sku__3[[#This Row],[Ilość wydana]]*dane_sprzedazy_sku__3[[#This Row],[Wartość jednostkowa]]</f>
        <v>5111.7</v>
      </c>
    </row>
    <row r="1352" spans="1:7">
      <c r="A1352" t="s">
        <v>133</v>
      </c>
      <c r="B1352" t="s">
        <v>134</v>
      </c>
      <c r="C1352" t="s">
        <v>33</v>
      </c>
      <c r="D1352" s="7">
        <v>45689</v>
      </c>
      <c r="E1352">
        <v>16</v>
      </c>
      <c r="F1352">
        <v>318.2</v>
      </c>
      <c r="G1352">
        <f>dane_sprzedazy_sku__3[[#This Row],[Ilość wydana]]*dane_sprzedazy_sku__3[[#This Row],[Wartość jednostkowa]]</f>
        <v>5091.2</v>
      </c>
    </row>
    <row r="1353" spans="1:7">
      <c r="A1353" t="s">
        <v>133</v>
      </c>
      <c r="B1353" t="s">
        <v>134</v>
      </c>
      <c r="C1353" t="s">
        <v>33</v>
      </c>
      <c r="D1353" s="7">
        <v>45717</v>
      </c>
      <c r="E1353">
        <v>15</v>
      </c>
      <c r="F1353">
        <v>312.23</v>
      </c>
      <c r="G1353">
        <f>dane_sprzedazy_sku__3[[#This Row],[Ilość wydana]]*dane_sprzedazy_sku__3[[#This Row],[Wartość jednostkowa]]</f>
        <v>4683.4500000000007</v>
      </c>
    </row>
    <row r="1354" spans="1:7">
      <c r="A1354" t="s">
        <v>133</v>
      </c>
      <c r="B1354" t="s">
        <v>134</v>
      </c>
      <c r="C1354" t="s">
        <v>33</v>
      </c>
      <c r="D1354" s="7">
        <v>45748</v>
      </c>
      <c r="E1354">
        <v>14</v>
      </c>
      <c r="F1354">
        <v>334.19</v>
      </c>
      <c r="G1354">
        <f>dane_sprzedazy_sku__3[[#This Row],[Ilość wydana]]*dane_sprzedazy_sku__3[[#This Row],[Wartość jednostkowa]]</f>
        <v>4678.66</v>
      </c>
    </row>
    <row r="1355" spans="1:7">
      <c r="A1355" t="s">
        <v>133</v>
      </c>
      <c r="B1355" t="s">
        <v>134</v>
      </c>
      <c r="C1355" t="s">
        <v>33</v>
      </c>
      <c r="D1355" s="7">
        <v>45778</v>
      </c>
      <c r="E1355">
        <v>11</v>
      </c>
      <c r="F1355">
        <v>330.4</v>
      </c>
      <c r="G1355">
        <f>dane_sprzedazy_sku__3[[#This Row],[Ilość wydana]]*dane_sprzedazy_sku__3[[#This Row],[Wartość jednostkowa]]</f>
        <v>3634.3999999999996</v>
      </c>
    </row>
    <row r="1356" spans="1:7">
      <c r="A1356" t="s">
        <v>133</v>
      </c>
      <c r="B1356" t="s">
        <v>134</v>
      </c>
      <c r="C1356" t="s">
        <v>33</v>
      </c>
      <c r="D1356" s="7">
        <v>45809</v>
      </c>
      <c r="E1356">
        <v>15</v>
      </c>
      <c r="F1356">
        <v>318.86</v>
      </c>
      <c r="G1356">
        <f>dane_sprzedazy_sku__3[[#This Row],[Ilość wydana]]*dane_sprzedazy_sku__3[[#This Row],[Wartość jednostkowa]]</f>
        <v>4782.9000000000005</v>
      </c>
    </row>
    <row r="1357" spans="1:7">
      <c r="A1357" t="s">
        <v>133</v>
      </c>
      <c r="B1357" t="s">
        <v>134</v>
      </c>
      <c r="C1357" t="s">
        <v>33</v>
      </c>
      <c r="D1357" s="7">
        <v>45839</v>
      </c>
      <c r="E1357">
        <v>16</v>
      </c>
      <c r="F1357">
        <v>314.27999999999997</v>
      </c>
      <c r="G1357">
        <f>dane_sprzedazy_sku__3[[#This Row],[Ilość wydana]]*dane_sprzedazy_sku__3[[#This Row],[Wartość jednostkowa]]</f>
        <v>5028.4799999999996</v>
      </c>
    </row>
    <row r="1358" spans="1:7">
      <c r="A1358" t="s">
        <v>133</v>
      </c>
      <c r="B1358" t="s">
        <v>134</v>
      </c>
      <c r="C1358" t="s">
        <v>33</v>
      </c>
      <c r="D1358" s="7">
        <v>45870</v>
      </c>
      <c r="E1358">
        <v>13</v>
      </c>
      <c r="F1358">
        <v>333.3</v>
      </c>
      <c r="G1358">
        <f>dane_sprzedazy_sku__3[[#This Row],[Ilość wydana]]*dane_sprzedazy_sku__3[[#This Row],[Wartość jednostkowa]]</f>
        <v>4332.9000000000005</v>
      </c>
    </row>
    <row r="1359" spans="1:7">
      <c r="A1359" t="s">
        <v>133</v>
      </c>
      <c r="B1359" t="s">
        <v>134</v>
      </c>
      <c r="C1359" t="s">
        <v>33</v>
      </c>
      <c r="D1359" s="7">
        <v>45901</v>
      </c>
      <c r="E1359">
        <v>12</v>
      </c>
      <c r="F1359">
        <v>321.85000000000002</v>
      </c>
      <c r="G1359">
        <f>dane_sprzedazy_sku__3[[#This Row],[Ilość wydana]]*dane_sprzedazy_sku__3[[#This Row],[Wartość jednostkowa]]</f>
        <v>3862.2000000000003</v>
      </c>
    </row>
    <row r="1360" spans="1:7">
      <c r="A1360" t="s">
        <v>133</v>
      </c>
      <c r="B1360" t="s">
        <v>134</v>
      </c>
      <c r="C1360" t="s">
        <v>33</v>
      </c>
      <c r="D1360" s="7">
        <v>45931</v>
      </c>
      <c r="E1360">
        <v>11</v>
      </c>
      <c r="F1360">
        <v>312.38</v>
      </c>
      <c r="G1360">
        <f>dane_sprzedazy_sku__3[[#This Row],[Ilość wydana]]*dane_sprzedazy_sku__3[[#This Row],[Wartość jednostkowa]]</f>
        <v>3436.18</v>
      </c>
    </row>
    <row r="1361" spans="1:7">
      <c r="A1361" t="s">
        <v>133</v>
      </c>
      <c r="B1361" t="s">
        <v>134</v>
      </c>
      <c r="C1361" t="s">
        <v>33</v>
      </c>
      <c r="D1361" s="7">
        <v>45962</v>
      </c>
      <c r="E1361">
        <v>12</v>
      </c>
      <c r="F1361">
        <v>342.7</v>
      </c>
      <c r="G1361">
        <f>dane_sprzedazy_sku__3[[#This Row],[Ilość wydana]]*dane_sprzedazy_sku__3[[#This Row],[Wartość jednostkowa]]</f>
        <v>4112.3999999999996</v>
      </c>
    </row>
    <row r="1362" spans="1:7">
      <c r="A1362" t="s">
        <v>133</v>
      </c>
      <c r="B1362" t="s">
        <v>134</v>
      </c>
      <c r="C1362" t="s">
        <v>33</v>
      </c>
      <c r="D1362" s="7">
        <v>45992</v>
      </c>
      <c r="E1362">
        <v>12</v>
      </c>
      <c r="F1362">
        <v>333.38</v>
      </c>
      <c r="G1362">
        <f>dane_sprzedazy_sku__3[[#This Row],[Ilość wydana]]*dane_sprzedazy_sku__3[[#This Row],[Wartość jednostkowa]]</f>
        <v>4000.56</v>
      </c>
    </row>
    <row r="1363" spans="1:7">
      <c r="A1363" t="s">
        <v>133</v>
      </c>
      <c r="B1363" t="s">
        <v>134</v>
      </c>
      <c r="C1363" t="s">
        <v>33</v>
      </c>
      <c r="D1363" s="7">
        <v>46023</v>
      </c>
      <c r="E1363">
        <v>14</v>
      </c>
      <c r="F1363">
        <v>323.74</v>
      </c>
      <c r="G1363">
        <f>dane_sprzedazy_sku__3[[#This Row],[Ilość wydana]]*dane_sprzedazy_sku__3[[#This Row],[Wartość jednostkowa]]</f>
        <v>4532.3600000000006</v>
      </c>
    </row>
    <row r="1364" spans="1:7">
      <c r="A1364" t="s">
        <v>133</v>
      </c>
      <c r="B1364" t="s">
        <v>134</v>
      </c>
      <c r="C1364" t="s">
        <v>33</v>
      </c>
      <c r="D1364" s="7">
        <v>46054</v>
      </c>
      <c r="E1364">
        <v>12</v>
      </c>
      <c r="F1364">
        <v>325.07</v>
      </c>
      <c r="G1364">
        <f>dane_sprzedazy_sku__3[[#This Row],[Ilość wydana]]*dane_sprzedazy_sku__3[[#This Row],[Wartość jednostkowa]]</f>
        <v>3900.84</v>
      </c>
    </row>
    <row r="1365" spans="1:7">
      <c r="A1365" t="s">
        <v>133</v>
      </c>
      <c r="B1365" t="s">
        <v>134</v>
      </c>
      <c r="C1365" t="s">
        <v>33</v>
      </c>
      <c r="D1365" s="7">
        <v>46082</v>
      </c>
      <c r="E1365">
        <v>15</v>
      </c>
      <c r="F1365">
        <v>326.98</v>
      </c>
      <c r="G1365">
        <f>dane_sprzedazy_sku__3[[#This Row],[Ilość wydana]]*dane_sprzedazy_sku__3[[#This Row],[Wartość jednostkowa]]</f>
        <v>4904.7000000000007</v>
      </c>
    </row>
    <row r="1366" spans="1:7">
      <c r="A1366" t="s">
        <v>133</v>
      </c>
      <c r="B1366" t="s">
        <v>134</v>
      </c>
      <c r="C1366" t="s">
        <v>33</v>
      </c>
      <c r="D1366" s="7">
        <v>46113</v>
      </c>
      <c r="E1366">
        <v>14</v>
      </c>
      <c r="F1366">
        <v>332.07</v>
      </c>
      <c r="G1366">
        <f>dane_sprzedazy_sku__3[[#This Row],[Ilość wydana]]*dane_sprzedazy_sku__3[[#This Row],[Wartość jednostkowa]]</f>
        <v>4648.9799999999996</v>
      </c>
    </row>
    <row r="1367" spans="1:7">
      <c r="A1367" t="s">
        <v>133</v>
      </c>
      <c r="B1367" t="s">
        <v>134</v>
      </c>
      <c r="C1367" t="s">
        <v>33</v>
      </c>
      <c r="D1367" s="7">
        <v>46143</v>
      </c>
      <c r="E1367">
        <v>13</v>
      </c>
      <c r="F1367">
        <v>333.93</v>
      </c>
      <c r="G1367">
        <f>dane_sprzedazy_sku__3[[#This Row],[Ilość wydana]]*dane_sprzedazy_sku__3[[#This Row],[Wartość jednostkowa]]</f>
        <v>4341.09</v>
      </c>
    </row>
    <row r="1368" spans="1:7">
      <c r="A1368" t="s">
        <v>133</v>
      </c>
      <c r="B1368" t="s">
        <v>134</v>
      </c>
      <c r="C1368" t="s">
        <v>33</v>
      </c>
      <c r="D1368" s="7">
        <v>46174</v>
      </c>
      <c r="E1368">
        <v>13</v>
      </c>
      <c r="F1368">
        <v>312.19</v>
      </c>
      <c r="G1368">
        <f>dane_sprzedazy_sku__3[[#This Row],[Ilość wydana]]*dane_sprzedazy_sku__3[[#This Row],[Wartość jednostkowa]]</f>
        <v>4058.47</v>
      </c>
    </row>
    <row r="1369" spans="1:7">
      <c r="A1369" t="s">
        <v>133</v>
      </c>
      <c r="B1369" t="s">
        <v>134</v>
      </c>
      <c r="C1369" t="s">
        <v>33</v>
      </c>
      <c r="D1369" s="7">
        <v>46204</v>
      </c>
      <c r="E1369">
        <v>12</v>
      </c>
      <c r="F1369">
        <v>311.62</v>
      </c>
      <c r="G1369">
        <f>dane_sprzedazy_sku__3[[#This Row],[Ilość wydana]]*dane_sprzedazy_sku__3[[#This Row],[Wartość jednostkowa]]</f>
        <v>3739.44</v>
      </c>
    </row>
    <row r="1370" spans="1:7">
      <c r="A1370" t="s">
        <v>135</v>
      </c>
      <c r="B1370" t="s">
        <v>136</v>
      </c>
      <c r="C1370" t="s">
        <v>66</v>
      </c>
      <c r="D1370" s="7">
        <v>45505</v>
      </c>
      <c r="E1370">
        <v>0</v>
      </c>
      <c r="F1370">
        <v>184.3</v>
      </c>
      <c r="G1370">
        <f>dane_sprzedazy_sku__3[[#This Row],[Ilość wydana]]*dane_sprzedazy_sku__3[[#This Row],[Wartość jednostkowa]]</f>
        <v>0</v>
      </c>
    </row>
    <row r="1371" spans="1:7">
      <c r="A1371" t="s">
        <v>135</v>
      </c>
      <c r="B1371" t="s">
        <v>136</v>
      </c>
      <c r="C1371" t="s">
        <v>66</v>
      </c>
      <c r="D1371" s="7">
        <v>45536</v>
      </c>
      <c r="E1371">
        <v>0</v>
      </c>
      <c r="F1371">
        <v>173.91</v>
      </c>
      <c r="G1371">
        <f>dane_sprzedazy_sku__3[[#This Row],[Ilość wydana]]*dane_sprzedazy_sku__3[[#This Row],[Wartość jednostkowa]]</f>
        <v>0</v>
      </c>
    </row>
    <row r="1372" spans="1:7">
      <c r="A1372" t="s">
        <v>135</v>
      </c>
      <c r="B1372" t="s">
        <v>136</v>
      </c>
      <c r="C1372" t="s">
        <v>66</v>
      </c>
      <c r="D1372" s="7">
        <v>45566</v>
      </c>
      <c r="E1372">
        <v>59</v>
      </c>
      <c r="F1372">
        <v>183.57</v>
      </c>
      <c r="G1372">
        <f>dane_sprzedazy_sku__3[[#This Row],[Ilość wydana]]*dane_sprzedazy_sku__3[[#This Row],[Wartość jednostkowa]]</f>
        <v>10830.63</v>
      </c>
    </row>
    <row r="1373" spans="1:7">
      <c r="A1373" t="s">
        <v>135</v>
      </c>
      <c r="B1373" t="s">
        <v>136</v>
      </c>
      <c r="C1373" t="s">
        <v>66</v>
      </c>
      <c r="D1373" s="7">
        <v>45597</v>
      </c>
      <c r="E1373">
        <v>34</v>
      </c>
      <c r="F1373">
        <v>177.97</v>
      </c>
      <c r="G1373">
        <f>dane_sprzedazy_sku__3[[#This Row],[Ilość wydana]]*dane_sprzedazy_sku__3[[#This Row],[Wartość jednostkowa]]</f>
        <v>6050.98</v>
      </c>
    </row>
    <row r="1374" spans="1:7">
      <c r="A1374" t="s">
        <v>135</v>
      </c>
      <c r="B1374" t="s">
        <v>136</v>
      </c>
      <c r="C1374" t="s">
        <v>66</v>
      </c>
      <c r="D1374" s="7">
        <v>45627</v>
      </c>
      <c r="E1374">
        <v>54</v>
      </c>
      <c r="F1374">
        <v>184.02</v>
      </c>
      <c r="G1374">
        <f>dane_sprzedazy_sku__3[[#This Row],[Ilość wydana]]*dane_sprzedazy_sku__3[[#This Row],[Wartość jednostkowa]]</f>
        <v>9937.08</v>
      </c>
    </row>
    <row r="1375" spans="1:7">
      <c r="A1375" t="s">
        <v>135</v>
      </c>
      <c r="B1375" t="s">
        <v>136</v>
      </c>
      <c r="C1375" t="s">
        <v>66</v>
      </c>
      <c r="D1375" s="7">
        <v>45658</v>
      </c>
      <c r="E1375">
        <v>29</v>
      </c>
      <c r="F1375">
        <v>172.21</v>
      </c>
      <c r="G1375">
        <f>dane_sprzedazy_sku__3[[#This Row],[Ilość wydana]]*dane_sprzedazy_sku__3[[#This Row],[Wartość jednostkowa]]</f>
        <v>4994.09</v>
      </c>
    </row>
    <row r="1376" spans="1:7">
      <c r="A1376" t="s">
        <v>135</v>
      </c>
      <c r="B1376" t="s">
        <v>136</v>
      </c>
      <c r="C1376" t="s">
        <v>66</v>
      </c>
      <c r="D1376" s="7">
        <v>45689</v>
      </c>
      <c r="E1376">
        <v>33</v>
      </c>
      <c r="F1376">
        <v>186.97</v>
      </c>
      <c r="G1376">
        <f>dane_sprzedazy_sku__3[[#This Row],[Ilość wydana]]*dane_sprzedazy_sku__3[[#This Row],[Wartość jednostkowa]]</f>
        <v>6170.01</v>
      </c>
    </row>
    <row r="1377" spans="1:7">
      <c r="A1377" t="s">
        <v>135</v>
      </c>
      <c r="B1377" t="s">
        <v>136</v>
      </c>
      <c r="C1377" t="s">
        <v>66</v>
      </c>
      <c r="D1377" s="7">
        <v>45717</v>
      </c>
      <c r="E1377">
        <v>0</v>
      </c>
      <c r="F1377">
        <v>188.69</v>
      </c>
      <c r="G1377">
        <f>dane_sprzedazy_sku__3[[#This Row],[Ilość wydana]]*dane_sprzedazy_sku__3[[#This Row],[Wartość jednostkowa]]</f>
        <v>0</v>
      </c>
    </row>
    <row r="1378" spans="1:7">
      <c r="A1378" t="s">
        <v>135</v>
      </c>
      <c r="B1378" t="s">
        <v>136</v>
      </c>
      <c r="C1378" t="s">
        <v>66</v>
      </c>
      <c r="D1378" s="7">
        <v>45748</v>
      </c>
      <c r="E1378">
        <v>10</v>
      </c>
      <c r="F1378">
        <v>187.14</v>
      </c>
      <c r="G1378">
        <f>dane_sprzedazy_sku__3[[#This Row],[Ilość wydana]]*dane_sprzedazy_sku__3[[#This Row],[Wartość jednostkowa]]</f>
        <v>1871.3999999999999</v>
      </c>
    </row>
    <row r="1379" spans="1:7">
      <c r="A1379" t="s">
        <v>135</v>
      </c>
      <c r="B1379" t="s">
        <v>136</v>
      </c>
      <c r="C1379" t="s">
        <v>66</v>
      </c>
      <c r="D1379" s="7">
        <v>45778</v>
      </c>
      <c r="E1379">
        <v>53</v>
      </c>
      <c r="F1379">
        <v>182.93</v>
      </c>
      <c r="G1379">
        <f>dane_sprzedazy_sku__3[[#This Row],[Ilość wydana]]*dane_sprzedazy_sku__3[[#This Row],[Wartość jednostkowa]]</f>
        <v>9695.2900000000009</v>
      </c>
    </row>
    <row r="1380" spans="1:7">
      <c r="A1380" t="s">
        <v>135</v>
      </c>
      <c r="B1380" t="s">
        <v>136</v>
      </c>
      <c r="C1380" t="s">
        <v>66</v>
      </c>
      <c r="D1380" s="7">
        <v>45809</v>
      </c>
      <c r="E1380">
        <v>54</v>
      </c>
      <c r="F1380">
        <v>174.68</v>
      </c>
      <c r="G1380">
        <f>dane_sprzedazy_sku__3[[#This Row],[Ilość wydana]]*dane_sprzedazy_sku__3[[#This Row],[Wartość jednostkowa]]</f>
        <v>9432.7200000000012</v>
      </c>
    </row>
    <row r="1381" spans="1:7">
      <c r="A1381" t="s">
        <v>135</v>
      </c>
      <c r="B1381" t="s">
        <v>136</v>
      </c>
      <c r="C1381" t="s">
        <v>66</v>
      </c>
      <c r="D1381" s="7">
        <v>45839</v>
      </c>
      <c r="E1381">
        <v>7</v>
      </c>
      <c r="F1381">
        <v>174.09</v>
      </c>
      <c r="G1381">
        <f>dane_sprzedazy_sku__3[[#This Row],[Ilość wydana]]*dane_sprzedazy_sku__3[[#This Row],[Wartość jednostkowa]]</f>
        <v>1218.6300000000001</v>
      </c>
    </row>
    <row r="1382" spans="1:7">
      <c r="A1382" t="s">
        <v>135</v>
      </c>
      <c r="B1382" t="s">
        <v>136</v>
      </c>
      <c r="C1382" t="s">
        <v>66</v>
      </c>
      <c r="D1382" s="7">
        <v>45870</v>
      </c>
      <c r="E1382">
        <v>0</v>
      </c>
      <c r="F1382">
        <v>178.94</v>
      </c>
      <c r="G1382">
        <f>dane_sprzedazy_sku__3[[#This Row],[Ilość wydana]]*dane_sprzedazy_sku__3[[#This Row],[Wartość jednostkowa]]</f>
        <v>0</v>
      </c>
    </row>
    <row r="1383" spans="1:7">
      <c r="A1383" t="s">
        <v>135</v>
      </c>
      <c r="B1383" t="s">
        <v>136</v>
      </c>
      <c r="C1383" t="s">
        <v>66</v>
      </c>
      <c r="D1383" s="7">
        <v>45901</v>
      </c>
      <c r="E1383">
        <v>55</v>
      </c>
      <c r="F1383">
        <v>184.27</v>
      </c>
      <c r="G1383">
        <f>dane_sprzedazy_sku__3[[#This Row],[Ilość wydana]]*dane_sprzedazy_sku__3[[#This Row],[Wartość jednostkowa]]</f>
        <v>10134.85</v>
      </c>
    </row>
    <row r="1384" spans="1:7">
      <c r="A1384" t="s">
        <v>135</v>
      </c>
      <c r="B1384" t="s">
        <v>136</v>
      </c>
      <c r="C1384" t="s">
        <v>66</v>
      </c>
      <c r="D1384" s="7">
        <v>45931</v>
      </c>
      <c r="E1384">
        <v>29</v>
      </c>
      <c r="F1384">
        <v>181.05</v>
      </c>
      <c r="G1384">
        <f>dane_sprzedazy_sku__3[[#This Row],[Ilość wydana]]*dane_sprzedazy_sku__3[[#This Row],[Wartość jednostkowa]]</f>
        <v>5250.4500000000007</v>
      </c>
    </row>
    <row r="1385" spans="1:7">
      <c r="A1385" t="s">
        <v>135</v>
      </c>
      <c r="B1385" t="s">
        <v>136</v>
      </c>
      <c r="C1385" t="s">
        <v>66</v>
      </c>
      <c r="D1385" s="7">
        <v>45962</v>
      </c>
      <c r="E1385">
        <v>0</v>
      </c>
      <c r="F1385">
        <v>183.3</v>
      </c>
      <c r="G1385">
        <f>dane_sprzedazy_sku__3[[#This Row],[Ilość wydana]]*dane_sprzedazy_sku__3[[#This Row],[Wartość jednostkowa]]</f>
        <v>0</v>
      </c>
    </row>
    <row r="1386" spans="1:7">
      <c r="A1386" t="s">
        <v>135</v>
      </c>
      <c r="B1386" t="s">
        <v>136</v>
      </c>
      <c r="C1386" t="s">
        <v>66</v>
      </c>
      <c r="D1386" s="7">
        <v>45992</v>
      </c>
      <c r="E1386">
        <v>63</v>
      </c>
      <c r="F1386">
        <v>178.8</v>
      </c>
      <c r="G1386">
        <f>dane_sprzedazy_sku__3[[#This Row],[Ilość wydana]]*dane_sprzedazy_sku__3[[#This Row],[Wartość jednostkowa]]</f>
        <v>11264.400000000001</v>
      </c>
    </row>
    <row r="1387" spans="1:7">
      <c r="A1387" t="s">
        <v>135</v>
      </c>
      <c r="B1387" t="s">
        <v>136</v>
      </c>
      <c r="C1387" t="s">
        <v>66</v>
      </c>
      <c r="D1387" s="7">
        <v>46023</v>
      </c>
      <c r="E1387">
        <v>29</v>
      </c>
      <c r="F1387">
        <v>184.38</v>
      </c>
      <c r="G1387">
        <f>dane_sprzedazy_sku__3[[#This Row],[Ilość wydana]]*dane_sprzedazy_sku__3[[#This Row],[Wartość jednostkowa]]</f>
        <v>5347.0199999999995</v>
      </c>
    </row>
    <row r="1388" spans="1:7">
      <c r="A1388" t="s">
        <v>135</v>
      </c>
      <c r="B1388" t="s">
        <v>136</v>
      </c>
      <c r="C1388" t="s">
        <v>66</v>
      </c>
      <c r="D1388" s="7">
        <v>46054</v>
      </c>
      <c r="E1388">
        <v>78</v>
      </c>
      <c r="F1388">
        <v>188.57</v>
      </c>
      <c r="G1388">
        <f>dane_sprzedazy_sku__3[[#This Row],[Ilość wydana]]*dane_sprzedazy_sku__3[[#This Row],[Wartość jednostkowa]]</f>
        <v>14708.46</v>
      </c>
    </row>
    <row r="1389" spans="1:7">
      <c r="A1389" t="s">
        <v>135</v>
      </c>
      <c r="B1389" t="s">
        <v>136</v>
      </c>
      <c r="C1389" t="s">
        <v>66</v>
      </c>
      <c r="D1389" s="7">
        <v>46082</v>
      </c>
      <c r="E1389">
        <v>27</v>
      </c>
      <c r="F1389">
        <v>171.67</v>
      </c>
      <c r="G1389">
        <f>dane_sprzedazy_sku__3[[#This Row],[Ilość wydana]]*dane_sprzedazy_sku__3[[#This Row],[Wartość jednostkowa]]</f>
        <v>4635.0899999999992</v>
      </c>
    </row>
    <row r="1390" spans="1:7">
      <c r="A1390" t="s">
        <v>135</v>
      </c>
      <c r="B1390" t="s">
        <v>136</v>
      </c>
      <c r="C1390" t="s">
        <v>66</v>
      </c>
      <c r="D1390" s="7">
        <v>46113</v>
      </c>
      <c r="E1390">
        <v>0</v>
      </c>
      <c r="F1390">
        <v>171.31</v>
      </c>
      <c r="G1390">
        <f>dane_sprzedazy_sku__3[[#This Row],[Ilość wydana]]*dane_sprzedazy_sku__3[[#This Row],[Wartość jednostkowa]]</f>
        <v>0</v>
      </c>
    </row>
    <row r="1391" spans="1:7">
      <c r="A1391" t="s">
        <v>135</v>
      </c>
      <c r="B1391" t="s">
        <v>136</v>
      </c>
      <c r="C1391" t="s">
        <v>66</v>
      </c>
      <c r="D1391" s="7">
        <v>46143</v>
      </c>
      <c r="E1391">
        <v>0</v>
      </c>
      <c r="F1391">
        <v>176.86</v>
      </c>
      <c r="G1391">
        <f>dane_sprzedazy_sku__3[[#This Row],[Ilość wydana]]*dane_sprzedazy_sku__3[[#This Row],[Wartość jednostkowa]]</f>
        <v>0</v>
      </c>
    </row>
    <row r="1392" spans="1:7">
      <c r="A1392" t="s">
        <v>135</v>
      </c>
      <c r="B1392" t="s">
        <v>136</v>
      </c>
      <c r="C1392" t="s">
        <v>66</v>
      </c>
      <c r="D1392" s="7">
        <v>46174</v>
      </c>
      <c r="E1392">
        <v>0</v>
      </c>
      <c r="F1392">
        <v>183.27</v>
      </c>
      <c r="G1392">
        <f>dane_sprzedazy_sku__3[[#This Row],[Ilość wydana]]*dane_sprzedazy_sku__3[[#This Row],[Wartość jednostkowa]]</f>
        <v>0</v>
      </c>
    </row>
    <row r="1393" spans="1:7">
      <c r="A1393" t="s">
        <v>135</v>
      </c>
      <c r="B1393" t="s">
        <v>136</v>
      </c>
      <c r="C1393" t="s">
        <v>66</v>
      </c>
      <c r="D1393" s="7">
        <v>46204</v>
      </c>
      <c r="E1393">
        <v>32</v>
      </c>
      <c r="F1393">
        <v>174.48</v>
      </c>
      <c r="G1393">
        <f>dane_sprzedazy_sku__3[[#This Row],[Ilość wydana]]*dane_sprzedazy_sku__3[[#This Row],[Wartość jednostkowa]]</f>
        <v>5583.36</v>
      </c>
    </row>
    <row r="1394" spans="1:7">
      <c r="A1394" t="s">
        <v>137</v>
      </c>
      <c r="B1394" t="s">
        <v>138</v>
      </c>
      <c r="C1394" t="s">
        <v>94</v>
      </c>
      <c r="D1394" s="7">
        <v>45505</v>
      </c>
      <c r="E1394">
        <v>12</v>
      </c>
      <c r="F1394">
        <v>962.59</v>
      </c>
      <c r="G1394">
        <f>dane_sprzedazy_sku__3[[#This Row],[Ilość wydana]]*dane_sprzedazy_sku__3[[#This Row],[Wartość jednostkowa]]</f>
        <v>11551.08</v>
      </c>
    </row>
    <row r="1395" spans="1:7">
      <c r="A1395" t="s">
        <v>137</v>
      </c>
      <c r="B1395" t="s">
        <v>138</v>
      </c>
      <c r="C1395" t="s">
        <v>94</v>
      </c>
      <c r="D1395" s="7">
        <v>45536</v>
      </c>
      <c r="E1395">
        <v>13</v>
      </c>
      <c r="F1395">
        <v>1028.93</v>
      </c>
      <c r="G1395">
        <f>dane_sprzedazy_sku__3[[#This Row],[Ilość wydana]]*dane_sprzedazy_sku__3[[#This Row],[Wartość jednostkowa]]</f>
        <v>13376.09</v>
      </c>
    </row>
    <row r="1396" spans="1:7">
      <c r="A1396" t="s">
        <v>137</v>
      </c>
      <c r="B1396" t="s">
        <v>138</v>
      </c>
      <c r="C1396" t="s">
        <v>94</v>
      </c>
      <c r="D1396" s="7">
        <v>45566</v>
      </c>
      <c r="E1396">
        <v>36</v>
      </c>
      <c r="F1396">
        <v>1014.67</v>
      </c>
      <c r="G1396">
        <f>dane_sprzedazy_sku__3[[#This Row],[Ilość wydana]]*dane_sprzedazy_sku__3[[#This Row],[Wartość jednostkowa]]</f>
        <v>36528.119999999995</v>
      </c>
    </row>
    <row r="1397" spans="1:7">
      <c r="A1397" t="s">
        <v>137</v>
      </c>
      <c r="B1397" t="s">
        <v>138</v>
      </c>
      <c r="C1397" t="s">
        <v>94</v>
      </c>
      <c r="D1397" s="7">
        <v>45597</v>
      </c>
      <c r="E1397">
        <v>46</v>
      </c>
      <c r="F1397">
        <v>1011.97</v>
      </c>
      <c r="G1397">
        <f>dane_sprzedazy_sku__3[[#This Row],[Ilość wydana]]*dane_sprzedazy_sku__3[[#This Row],[Wartość jednostkowa]]</f>
        <v>46550.62</v>
      </c>
    </row>
    <row r="1398" spans="1:7">
      <c r="A1398" t="s">
        <v>137</v>
      </c>
      <c r="B1398" t="s">
        <v>138</v>
      </c>
      <c r="C1398" t="s">
        <v>94</v>
      </c>
      <c r="D1398" s="7">
        <v>45627</v>
      </c>
      <c r="E1398">
        <v>44</v>
      </c>
      <c r="F1398">
        <v>997.81</v>
      </c>
      <c r="G1398">
        <f>dane_sprzedazy_sku__3[[#This Row],[Ilość wydana]]*dane_sprzedazy_sku__3[[#This Row],[Wartość jednostkowa]]</f>
        <v>43903.64</v>
      </c>
    </row>
    <row r="1399" spans="1:7">
      <c r="A1399" t="s">
        <v>137</v>
      </c>
      <c r="B1399" t="s">
        <v>138</v>
      </c>
      <c r="C1399" t="s">
        <v>94</v>
      </c>
      <c r="D1399" s="7">
        <v>45658</v>
      </c>
      <c r="E1399">
        <v>37</v>
      </c>
      <c r="F1399">
        <v>975.56</v>
      </c>
      <c r="G1399">
        <f>dane_sprzedazy_sku__3[[#This Row],[Ilość wydana]]*dane_sprzedazy_sku__3[[#This Row],[Wartość jednostkowa]]</f>
        <v>36095.72</v>
      </c>
    </row>
    <row r="1400" spans="1:7">
      <c r="A1400" t="s">
        <v>137</v>
      </c>
      <c r="B1400" t="s">
        <v>138</v>
      </c>
      <c r="C1400" t="s">
        <v>94</v>
      </c>
      <c r="D1400" s="7">
        <v>45689</v>
      </c>
      <c r="E1400">
        <v>42</v>
      </c>
      <c r="F1400">
        <v>982.04</v>
      </c>
      <c r="G1400">
        <f>dane_sprzedazy_sku__3[[#This Row],[Ilość wydana]]*dane_sprzedazy_sku__3[[#This Row],[Wartość jednostkowa]]</f>
        <v>41245.68</v>
      </c>
    </row>
    <row r="1401" spans="1:7">
      <c r="A1401" t="s">
        <v>137</v>
      </c>
      <c r="B1401" t="s">
        <v>138</v>
      </c>
      <c r="C1401" t="s">
        <v>94</v>
      </c>
      <c r="D1401" s="7">
        <v>45717</v>
      </c>
      <c r="E1401">
        <v>28</v>
      </c>
      <c r="F1401">
        <v>1003.89</v>
      </c>
      <c r="G1401">
        <f>dane_sprzedazy_sku__3[[#This Row],[Ilość wydana]]*dane_sprzedazy_sku__3[[#This Row],[Wartość jednostkowa]]</f>
        <v>28108.92</v>
      </c>
    </row>
    <row r="1402" spans="1:7">
      <c r="A1402" t="s">
        <v>137</v>
      </c>
      <c r="B1402" t="s">
        <v>138</v>
      </c>
      <c r="C1402" t="s">
        <v>94</v>
      </c>
      <c r="D1402" s="7">
        <v>45748</v>
      </c>
      <c r="E1402">
        <v>12</v>
      </c>
      <c r="F1402">
        <v>1005.54</v>
      </c>
      <c r="G1402">
        <f>dane_sprzedazy_sku__3[[#This Row],[Ilość wydana]]*dane_sprzedazy_sku__3[[#This Row],[Wartość jednostkowa]]</f>
        <v>12066.48</v>
      </c>
    </row>
    <row r="1403" spans="1:7">
      <c r="A1403" t="s">
        <v>137</v>
      </c>
      <c r="B1403" t="s">
        <v>138</v>
      </c>
      <c r="C1403" t="s">
        <v>94</v>
      </c>
      <c r="D1403" s="7">
        <v>45778</v>
      </c>
      <c r="E1403">
        <v>5</v>
      </c>
      <c r="F1403">
        <v>1044.1400000000001</v>
      </c>
      <c r="G1403">
        <f>dane_sprzedazy_sku__3[[#This Row],[Ilość wydana]]*dane_sprzedazy_sku__3[[#This Row],[Wartość jednostkowa]]</f>
        <v>5220.7000000000007</v>
      </c>
    </row>
    <row r="1404" spans="1:7">
      <c r="A1404" t="s">
        <v>137</v>
      </c>
      <c r="B1404" t="s">
        <v>138</v>
      </c>
      <c r="C1404" t="s">
        <v>94</v>
      </c>
      <c r="D1404" s="7">
        <v>45809</v>
      </c>
      <c r="E1404">
        <v>0</v>
      </c>
      <c r="F1404">
        <v>996.02</v>
      </c>
      <c r="G1404">
        <f>dane_sprzedazy_sku__3[[#This Row],[Ilość wydana]]*dane_sprzedazy_sku__3[[#This Row],[Wartość jednostkowa]]</f>
        <v>0</v>
      </c>
    </row>
    <row r="1405" spans="1:7">
      <c r="A1405" t="s">
        <v>137</v>
      </c>
      <c r="B1405" t="s">
        <v>138</v>
      </c>
      <c r="C1405" t="s">
        <v>94</v>
      </c>
      <c r="D1405" s="7">
        <v>45839</v>
      </c>
      <c r="E1405">
        <v>3</v>
      </c>
      <c r="F1405">
        <v>1024.52</v>
      </c>
      <c r="G1405">
        <f>dane_sprzedazy_sku__3[[#This Row],[Ilość wydana]]*dane_sprzedazy_sku__3[[#This Row],[Wartość jednostkowa]]</f>
        <v>3073.56</v>
      </c>
    </row>
    <row r="1406" spans="1:7">
      <c r="A1406" t="s">
        <v>137</v>
      </c>
      <c r="B1406" t="s">
        <v>138</v>
      </c>
      <c r="C1406" t="s">
        <v>94</v>
      </c>
      <c r="D1406" s="7">
        <v>45870</v>
      </c>
      <c r="E1406">
        <v>8</v>
      </c>
      <c r="F1406">
        <v>1031.48</v>
      </c>
      <c r="G1406">
        <f>dane_sprzedazy_sku__3[[#This Row],[Ilość wydana]]*dane_sprzedazy_sku__3[[#This Row],[Wartość jednostkowa]]</f>
        <v>8251.84</v>
      </c>
    </row>
    <row r="1407" spans="1:7">
      <c r="A1407" t="s">
        <v>137</v>
      </c>
      <c r="B1407" t="s">
        <v>138</v>
      </c>
      <c r="C1407" t="s">
        <v>94</v>
      </c>
      <c r="D1407" s="7">
        <v>45901</v>
      </c>
      <c r="E1407">
        <v>24</v>
      </c>
      <c r="F1407">
        <v>1035.8</v>
      </c>
      <c r="G1407">
        <f>dane_sprzedazy_sku__3[[#This Row],[Ilość wydana]]*dane_sprzedazy_sku__3[[#This Row],[Wartość jednostkowa]]</f>
        <v>24859.199999999997</v>
      </c>
    </row>
    <row r="1408" spans="1:7">
      <c r="A1408" t="s">
        <v>137</v>
      </c>
      <c r="B1408" t="s">
        <v>138</v>
      </c>
      <c r="C1408" t="s">
        <v>94</v>
      </c>
      <c r="D1408" s="7">
        <v>45931</v>
      </c>
      <c r="E1408">
        <v>33</v>
      </c>
      <c r="F1408">
        <v>1015.54</v>
      </c>
      <c r="G1408">
        <f>dane_sprzedazy_sku__3[[#This Row],[Ilość wydana]]*dane_sprzedazy_sku__3[[#This Row],[Wartość jednostkowa]]</f>
        <v>33512.82</v>
      </c>
    </row>
    <row r="1409" spans="1:7">
      <c r="A1409" t="s">
        <v>137</v>
      </c>
      <c r="B1409" t="s">
        <v>138</v>
      </c>
      <c r="C1409" t="s">
        <v>94</v>
      </c>
      <c r="D1409" s="7">
        <v>45962</v>
      </c>
      <c r="E1409">
        <v>26</v>
      </c>
      <c r="F1409">
        <v>1016.68</v>
      </c>
      <c r="G1409">
        <f>dane_sprzedazy_sku__3[[#This Row],[Ilość wydana]]*dane_sprzedazy_sku__3[[#This Row],[Wartość jednostkowa]]</f>
        <v>26433.68</v>
      </c>
    </row>
    <row r="1410" spans="1:7">
      <c r="A1410" t="s">
        <v>137</v>
      </c>
      <c r="B1410" t="s">
        <v>138</v>
      </c>
      <c r="C1410" t="s">
        <v>94</v>
      </c>
      <c r="D1410" s="7">
        <v>45992</v>
      </c>
      <c r="E1410">
        <v>30</v>
      </c>
      <c r="F1410">
        <v>1022.79</v>
      </c>
      <c r="G1410">
        <f>dane_sprzedazy_sku__3[[#This Row],[Ilość wydana]]*dane_sprzedazy_sku__3[[#This Row],[Wartość jednostkowa]]</f>
        <v>30683.699999999997</v>
      </c>
    </row>
    <row r="1411" spans="1:7">
      <c r="A1411" t="s">
        <v>137</v>
      </c>
      <c r="B1411" t="s">
        <v>138</v>
      </c>
      <c r="C1411" t="s">
        <v>94</v>
      </c>
      <c r="D1411" s="7">
        <v>46023</v>
      </c>
      <c r="E1411">
        <v>32</v>
      </c>
      <c r="F1411">
        <v>983.33</v>
      </c>
      <c r="G1411">
        <f>dane_sprzedazy_sku__3[[#This Row],[Ilość wydana]]*dane_sprzedazy_sku__3[[#This Row],[Wartość jednostkowa]]</f>
        <v>31466.560000000001</v>
      </c>
    </row>
    <row r="1412" spans="1:7">
      <c r="A1412" t="s">
        <v>137</v>
      </c>
      <c r="B1412" t="s">
        <v>138</v>
      </c>
      <c r="C1412" t="s">
        <v>94</v>
      </c>
      <c r="D1412" s="7">
        <v>46054</v>
      </c>
      <c r="E1412">
        <v>41</v>
      </c>
      <c r="F1412">
        <v>1031.77</v>
      </c>
      <c r="G1412">
        <f>dane_sprzedazy_sku__3[[#This Row],[Ilość wydana]]*dane_sprzedazy_sku__3[[#This Row],[Wartość jednostkowa]]</f>
        <v>42302.57</v>
      </c>
    </row>
    <row r="1413" spans="1:7">
      <c r="A1413" t="s">
        <v>137</v>
      </c>
      <c r="B1413" t="s">
        <v>138</v>
      </c>
      <c r="C1413" t="s">
        <v>94</v>
      </c>
      <c r="D1413" s="7">
        <v>46082</v>
      </c>
      <c r="E1413">
        <v>23</v>
      </c>
      <c r="F1413">
        <v>984.47</v>
      </c>
      <c r="G1413">
        <f>dane_sprzedazy_sku__3[[#This Row],[Ilość wydana]]*dane_sprzedazy_sku__3[[#This Row],[Wartość jednostkowa]]</f>
        <v>22642.81</v>
      </c>
    </row>
    <row r="1414" spans="1:7">
      <c r="A1414" t="s">
        <v>137</v>
      </c>
      <c r="B1414" t="s">
        <v>138</v>
      </c>
      <c r="C1414" t="s">
        <v>94</v>
      </c>
      <c r="D1414" s="7">
        <v>46113</v>
      </c>
      <c r="E1414">
        <v>11</v>
      </c>
      <c r="F1414">
        <v>1043.08</v>
      </c>
      <c r="G1414">
        <f>dane_sprzedazy_sku__3[[#This Row],[Ilość wydana]]*dane_sprzedazy_sku__3[[#This Row],[Wartość jednostkowa]]</f>
        <v>11473.88</v>
      </c>
    </row>
    <row r="1415" spans="1:7">
      <c r="A1415" t="s">
        <v>137</v>
      </c>
      <c r="B1415" t="s">
        <v>138</v>
      </c>
      <c r="C1415" t="s">
        <v>94</v>
      </c>
      <c r="D1415" s="7">
        <v>46143</v>
      </c>
      <c r="E1415">
        <v>3</v>
      </c>
      <c r="F1415">
        <v>1039.9100000000001</v>
      </c>
      <c r="G1415">
        <f>dane_sprzedazy_sku__3[[#This Row],[Ilość wydana]]*dane_sprzedazy_sku__3[[#This Row],[Wartość jednostkowa]]</f>
        <v>3119.7300000000005</v>
      </c>
    </row>
    <row r="1416" spans="1:7">
      <c r="A1416" t="s">
        <v>137</v>
      </c>
      <c r="B1416" t="s">
        <v>138</v>
      </c>
      <c r="C1416" t="s">
        <v>94</v>
      </c>
      <c r="D1416" s="7">
        <v>46174</v>
      </c>
      <c r="E1416">
        <v>0</v>
      </c>
      <c r="F1416">
        <v>1040.76</v>
      </c>
      <c r="G1416">
        <f>dane_sprzedazy_sku__3[[#This Row],[Ilość wydana]]*dane_sprzedazy_sku__3[[#This Row],[Wartość jednostkowa]]</f>
        <v>0</v>
      </c>
    </row>
    <row r="1417" spans="1:7">
      <c r="A1417" t="s">
        <v>137</v>
      </c>
      <c r="B1417" t="s">
        <v>138</v>
      </c>
      <c r="C1417" t="s">
        <v>94</v>
      </c>
      <c r="D1417" s="7">
        <v>46204</v>
      </c>
      <c r="E1417">
        <v>2</v>
      </c>
      <c r="F1417">
        <v>1022.54</v>
      </c>
      <c r="G1417">
        <f>dane_sprzedazy_sku__3[[#This Row],[Ilość wydana]]*dane_sprzedazy_sku__3[[#This Row],[Wartość jednostkowa]]</f>
        <v>2045.08</v>
      </c>
    </row>
    <row r="1418" spans="1:7">
      <c r="A1418" t="s">
        <v>139</v>
      </c>
      <c r="B1418" t="s">
        <v>140</v>
      </c>
      <c r="C1418" t="s">
        <v>49</v>
      </c>
      <c r="D1418" s="7">
        <v>45505</v>
      </c>
      <c r="E1418">
        <v>10</v>
      </c>
      <c r="F1418">
        <v>15.84</v>
      </c>
      <c r="G1418">
        <f>dane_sprzedazy_sku__3[[#This Row],[Ilość wydana]]*dane_sprzedazy_sku__3[[#This Row],[Wartość jednostkowa]]</f>
        <v>158.4</v>
      </c>
    </row>
    <row r="1419" spans="1:7">
      <c r="A1419" t="s">
        <v>139</v>
      </c>
      <c r="B1419" t="s">
        <v>140</v>
      </c>
      <c r="C1419" t="s">
        <v>49</v>
      </c>
      <c r="D1419" s="7">
        <v>45536</v>
      </c>
      <c r="E1419">
        <v>9</v>
      </c>
      <c r="F1419">
        <v>15.2</v>
      </c>
      <c r="G1419">
        <f>dane_sprzedazy_sku__3[[#This Row],[Ilość wydana]]*dane_sprzedazy_sku__3[[#This Row],[Wartość jednostkowa]]</f>
        <v>136.79999999999998</v>
      </c>
    </row>
    <row r="1420" spans="1:7">
      <c r="A1420" t="s">
        <v>139</v>
      </c>
      <c r="B1420" t="s">
        <v>140</v>
      </c>
      <c r="C1420" t="s">
        <v>49</v>
      </c>
      <c r="D1420" s="7">
        <v>45566</v>
      </c>
      <c r="E1420">
        <v>10</v>
      </c>
      <c r="F1420">
        <v>15.31</v>
      </c>
      <c r="G1420">
        <f>dane_sprzedazy_sku__3[[#This Row],[Ilość wydana]]*dane_sprzedazy_sku__3[[#This Row],[Wartość jednostkowa]]</f>
        <v>153.1</v>
      </c>
    </row>
    <row r="1421" spans="1:7">
      <c r="A1421" t="s">
        <v>139</v>
      </c>
      <c r="B1421" t="s">
        <v>140</v>
      </c>
      <c r="C1421" t="s">
        <v>49</v>
      </c>
      <c r="D1421" s="7">
        <v>45597</v>
      </c>
      <c r="E1421">
        <v>10</v>
      </c>
      <c r="F1421">
        <v>15.11</v>
      </c>
      <c r="G1421">
        <f>dane_sprzedazy_sku__3[[#This Row],[Ilość wydana]]*dane_sprzedazy_sku__3[[#This Row],[Wartość jednostkowa]]</f>
        <v>151.1</v>
      </c>
    </row>
    <row r="1422" spans="1:7">
      <c r="A1422" t="s">
        <v>139</v>
      </c>
      <c r="B1422" t="s">
        <v>140</v>
      </c>
      <c r="C1422" t="s">
        <v>49</v>
      </c>
      <c r="D1422" s="7">
        <v>45627</v>
      </c>
      <c r="E1422">
        <v>9</v>
      </c>
      <c r="F1422">
        <v>15.46</v>
      </c>
      <c r="G1422">
        <f>dane_sprzedazy_sku__3[[#This Row],[Ilość wydana]]*dane_sprzedazy_sku__3[[#This Row],[Wartość jednostkowa]]</f>
        <v>139.14000000000001</v>
      </c>
    </row>
    <row r="1423" spans="1:7">
      <c r="A1423" t="s">
        <v>139</v>
      </c>
      <c r="B1423" t="s">
        <v>140</v>
      </c>
      <c r="C1423" t="s">
        <v>49</v>
      </c>
      <c r="D1423" s="7">
        <v>45658</v>
      </c>
      <c r="E1423">
        <v>11</v>
      </c>
      <c r="F1423">
        <v>15.93</v>
      </c>
      <c r="G1423">
        <f>dane_sprzedazy_sku__3[[#This Row],[Ilość wydana]]*dane_sprzedazy_sku__3[[#This Row],[Wartość jednostkowa]]</f>
        <v>175.23</v>
      </c>
    </row>
    <row r="1424" spans="1:7">
      <c r="A1424" t="s">
        <v>139</v>
      </c>
      <c r="B1424" t="s">
        <v>140</v>
      </c>
      <c r="C1424" t="s">
        <v>49</v>
      </c>
      <c r="D1424" s="7">
        <v>45689</v>
      </c>
      <c r="E1424">
        <v>11</v>
      </c>
      <c r="F1424">
        <v>16.03</v>
      </c>
      <c r="G1424">
        <f>dane_sprzedazy_sku__3[[#This Row],[Ilość wydana]]*dane_sprzedazy_sku__3[[#This Row],[Wartość jednostkowa]]</f>
        <v>176.33</v>
      </c>
    </row>
    <row r="1425" spans="1:7">
      <c r="A1425" t="s">
        <v>139</v>
      </c>
      <c r="B1425" t="s">
        <v>140</v>
      </c>
      <c r="C1425" t="s">
        <v>49</v>
      </c>
      <c r="D1425" s="7">
        <v>45717</v>
      </c>
      <c r="E1425">
        <v>10</v>
      </c>
      <c r="F1425">
        <v>16.07</v>
      </c>
      <c r="G1425">
        <f>dane_sprzedazy_sku__3[[#This Row],[Ilość wydana]]*dane_sprzedazy_sku__3[[#This Row],[Wartość jednostkowa]]</f>
        <v>160.69999999999999</v>
      </c>
    </row>
    <row r="1426" spans="1:7">
      <c r="A1426" t="s">
        <v>139</v>
      </c>
      <c r="B1426" t="s">
        <v>140</v>
      </c>
      <c r="C1426" t="s">
        <v>49</v>
      </c>
      <c r="D1426" s="7">
        <v>45748</v>
      </c>
      <c r="E1426">
        <v>11</v>
      </c>
      <c r="F1426">
        <v>16.16</v>
      </c>
      <c r="G1426">
        <f>dane_sprzedazy_sku__3[[#This Row],[Ilość wydana]]*dane_sprzedazy_sku__3[[#This Row],[Wartość jednostkowa]]</f>
        <v>177.76</v>
      </c>
    </row>
    <row r="1427" spans="1:7">
      <c r="A1427" t="s">
        <v>139</v>
      </c>
      <c r="B1427" t="s">
        <v>140</v>
      </c>
      <c r="C1427" t="s">
        <v>49</v>
      </c>
      <c r="D1427" s="7">
        <v>45778</v>
      </c>
      <c r="E1427">
        <v>10</v>
      </c>
      <c r="F1427">
        <v>16.37</v>
      </c>
      <c r="G1427">
        <f>dane_sprzedazy_sku__3[[#This Row],[Ilość wydana]]*dane_sprzedazy_sku__3[[#This Row],[Wartość jednostkowa]]</f>
        <v>163.70000000000002</v>
      </c>
    </row>
    <row r="1428" spans="1:7">
      <c r="A1428" t="s">
        <v>139</v>
      </c>
      <c r="B1428" t="s">
        <v>140</v>
      </c>
      <c r="C1428" t="s">
        <v>49</v>
      </c>
      <c r="D1428" s="7">
        <v>45809</v>
      </c>
      <c r="E1428">
        <v>11</v>
      </c>
      <c r="F1428">
        <v>15.12</v>
      </c>
      <c r="G1428">
        <f>dane_sprzedazy_sku__3[[#This Row],[Ilość wydana]]*dane_sprzedazy_sku__3[[#This Row],[Wartość jednostkowa]]</f>
        <v>166.32</v>
      </c>
    </row>
    <row r="1429" spans="1:7">
      <c r="A1429" t="s">
        <v>139</v>
      </c>
      <c r="B1429" t="s">
        <v>140</v>
      </c>
      <c r="C1429" t="s">
        <v>49</v>
      </c>
      <c r="D1429" s="7">
        <v>45839</v>
      </c>
      <c r="E1429">
        <v>11</v>
      </c>
      <c r="F1429">
        <v>16.11</v>
      </c>
      <c r="G1429">
        <f>dane_sprzedazy_sku__3[[#This Row],[Ilość wydana]]*dane_sprzedazy_sku__3[[#This Row],[Wartość jednostkowa]]</f>
        <v>177.20999999999998</v>
      </c>
    </row>
    <row r="1430" spans="1:7">
      <c r="A1430" t="s">
        <v>139</v>
      </c>
      <c r="B1430" t="s">
        <v>140</v>
      </c>
      <c r="C1430" t="s">
        <v>49</v>
      </c>
      <c r="D1430" s="7">
        <v>45870</v>
      </c>
      <c r="E1430">
        <v>12</v>
      </c>
      <c r="F1430">
        <v>15.58</v>
      </c>
      <c r="G1430">
        <f>dane_sprzedazy_sku__3[[#This Row],[Ilość wydana]]*dane_sprzedazy_sku__3[[#This Row],[Wartość jednostkowa]]</f>
        <v>186.96</v>
      </c>
    </row>
    <row r="1431" spans="1:7">
      <c r="A1431" t="s">
        <v>139</v>
      </c>
      <c r="B1431" t="s">
        <v>140</v>
      </c>
      <c r="C1431" t="s">
        <v>49</v>
      </c>
      <c r="D1431" s="7">
        <v>45901</v>
      </c>
      <c r="E1431">
        <v>13</v>
      </c>
      <c r="F1431">
        <v>16.12</v>
      </c>
      <c r="G1431">
        <f>dane_sprzedazy_sku__3[[#This Row],[Ilość wydana]]*dane_sprzedazy_sku__3[[#This Row],[Wartość jednostkowa]]</f>
        <v>209.56</v>
      </c>
    </row>
    <row r="1432" spans="1:7">
      <c r="A1432" t="s">
        <v>139</v>
      </c>
      <c r="B1432" t="s">
        <v>140</v>
      </c>
      <c r="C1432" t="s">
        <v>49</v>
      </c>
      <c r="D1432" s="7">
        <v>45931</v>
      </c>
      <c r="E1432">
        <v>13</v>
      </c>
      <c r="F1432">
        <v>15.49</v>
      </c>
      <c r="G1432">
        <f>dane_sprzedazy_sku__3[[#This Row],[Ilość wydana]]*dane_sprzedazy_sku__3[[#This Row],[Wartość jednostkowa]]</f>
        <v>201.37</v>
      </c>
    </row>
    <row r="1433" spans="1:7">
      <c r="A1433" t="s">
        <v>139</v>
      </c>
      <c r="B1433" t="s">
        <v>140</v>
      </c>
      <c r="C1433" t="s">
        <v>49</v>
      </c>
      <c r="D1433" s="7">
        <v>45962</v>
      </c>
      <c r="E1433">
        <v>12</v>
      </c>
      <c r="F1433">
        <v>15.02</v>
      </c>
      <c r="G1433">
        <f>dane_sprzedazy_sku__3[[#This Row],[Ilość wydana]]*dane_sprzedazy_sku__3[[#This Row],[Wartość jednostkowa]]</f>
        <v>180.24</v>
      </c>
    </row>
    <row r="1434" spans="1:7">
      <c r="A1434" t="s">
        <v>139</v>
      </c>
      <c r="B1434" t="s">
        <v>140</v>
      </c>
      <c r="C1434" t="s">
        <v>49</v>
      </c>
      <c r="D1434" s="7">
        <v>45992</v>
      </c>
      <c r="E1434">
        <v>13</v>
      </c>
      <c r="F1434">
        <v>15.8</v>
      </c>
      <c r="G1434">
        <f>dane_sprzedazy_sku__3[[#This Row],[Ilość wydana]]*dane_sprzedazy_sku__3[[#This Row],[Wartość jednostkowa]]</f>
        <v>205.4</v>
      </c>
    </row>
    <row r="1435" spans="1:7">
      <c r="A1435" t="s">
        <v>139</v>
      </c>
      <c r="B1435" t="s">
        <v>140</v>
      </c>
      <c r="C1435" t="s">
        <v>49</v>
      </c>
      <c r="D1435" s="7">
        <v>46023</v>
      </c>
      <c r="E1435">
        <v>11</v>
      </c>
      <c r="F1435">
        <v>15.03</v>
      </c>
      <c r="G1435">
        <f>dane_sprzedazy_sku__3[[#This Row],[Ilość wydana]]*dane_sprzedazy_sku__3[[#This Row],[Wartość jednostkowa]]</f>
        <v>165.32999999999998</v>
      </c>
    </row>
    <row r="1436" spans="1:7">
      <c r="A1436" t="s">
        <v>139</v>
      </c>
      <c r="B1436" t="s">
        <v>140</v>
      </c>
      <c r="C1436" t="s">
        <v>49</v>
      </c>
      <c r="D1436" s="7">
        <v>46054</v>
      </c>
      <c r="E1436">
        <v>12</v>
      </c>
      <c r="F1436">
        <v>16.440000000000001</v>
      </c>
      <c r="G1436">
        <f>dane_sprzedazy_sku__3[[#This Row],[Ilość wydana]]*dane_sprzedazy_sku__3[[#This Row],[Wartość jednostkowa]]</f>
        <v>197.28000000000003</v>
      </c>
    </row>
    <row r="1437" spans="1:7">
      <c r="A1437" t="s">
        <v>139</v>
      </c>
      <c r="B1437" t="s">
        <v>140</v>
      </c>
      <c r="C1437" t="s">
        <v>49</v>
      </c>
      <c r="D1437" s="7">
        <v>46082</v>
      </c>
      <c r="E1437">
        <v>12</v>
      </c>
      <c r="F1437">
        <v>15.9</v>
      </c>
      <c r="G1437">
        <f>dane_sprzedazy_sku__3[[#This Row],[Ilość wydana]]*dane_sprzedazy_sku__3[[#This Row],[Wartość jednostkowa]]</f>
        <v>190.8</v>
      </c>
    </row>
    <row r="1438" spans="1:7">
      <c r="A1438" t="s">
        <v>139</v>
      </c>
      <c r="B1438" t="s">
        <v>140</v>
      </c>
      <c r="C1438" t="s">
        <v>49</v>
      </c>
      <c r="D1438" s="7">
        <v>46113</v>
      </c>
      <c r="E1438">
        <v>11</v>
      </c>
      <c r="F1438">
        <v>16.010000000000002</v>
      </c>
      <c r="G1438">
        <f>dane_sprzedazy_sku__3[[#This Row],[Ilość wydana]]*dane_sprzedazy_sku__3[[#This Row],[Wartość jednostkowa]]</f>
        <v>176.11</v>
      </c>
    </row>
    <row r="1439" spans="1:7">
      <c r="A1439" t="s">
        <v>139</v>
      </c>
      <c r="B1439" t="s">
        <v>140</v>
      </c>
      <c r="C1439" t="s">
        <v>49</v>
      </c>
      <c r="D1439" s="7">
        <v>46143</v>
      </c>
      <c r="E1439">
        <v>12</v>
      </c>
      <c r="F1439">
        <v>14.98</v>
      </c>
      <c r="G1439">
        <f>dane_sprzedazy_sku__3[[#This Row],[Ilość wydana]]*dane_sprzedazy_sku__3[[#This Row],[Wartość jednostkowa]]</f>
        <v>179.76</v>
      </c>
    </row>
    <row r="1440" spans="1:7">
      <c r="A1440" t="s">
        <v>139</v>
      </c>
      <c r="B1440" t="s">
        <v>140</v>
      </c>
      <c r="C1440" t="s">
        <v>49</v>
      </c>
      <c r="D1440" s="7">
        <v>46174</v>
      </c>
      <c r="E1440">
        <v>11</v>
      </c>
      <c r="F1440">
        <v>15.18</v>
      </c>
      <c r="G1440">
        <f>dane_sprzedazy_sku__3[[#This Row],[Ilość wydana]]*dane_sprzedazy_sku__3[[#This Row],[Wartość jednostkowa]]</f>
        <v>166.98</v>
      </c>
    </row>
    <row r="1441" spans="1:7">
      <c r="A1441" t="s">
        <v>139</v>
      </c>
      <c r="B1441" t="s">
        <v>140</v>
      </c>
      <c r="C1441" t="s">
        <v>49</v>
      </c>
      <c r="D1441" s="7">
        <v>46204</v>
      </c>
      <c r="E1441">
        <v>11</v>
      </c>
      <c r="F1441">
        <v>15.48</v>
      </c>
      <c r="G1441">
        <f>dane_sprzedazy_sku__3[[#This Row],[Ilość wydana]]*dane_sprzedazy_sku__3[[#This Row],[Wartość jednostkowa]]</f>
        <v>170.28</v>
      </c>
    </row>
    <row r="1442" spans="1:7">
      <c r="A1442" t="s">
        <v>141</v>
      </c>
      <c r="B1442" t="s">
        <v>142</v>
      </c>
      <c r="C1442" t="s">
        <v>19</v>
      </c>
      <c r="D1442" s="7">
        <v>45505</v>
      </c>
      <c r="E1442">
        <v>34</v>
      </c>
      <c r="F1442">
        <v>30.21</v>
      </c>
      <c r="G1442">
        <f>dane_sprzedazy_sku__3[[#This Row],[Ilość wydana]]*dane_sprzedazy_sku__3[[#This Row],[Wartość jednostkowa]]</f>
        <v>1027.1400000000001</v>
      </c>
    </row>
    <row r="1443" spans="1:7">
      <c r="A1443" t="s">
        <v>141</v>
      </c>
      <c r="B1443" t="s">
        <v>142</v>
      </c>
      <c r="C1443" t="s">
        <v>19</v>
      </c>
      <c r="D1443" s="7">
        <v>45536</v>
      </c>
      <c r="E1443">
        <v>32</v>
      </c>
      <c r="F1443">
        <v>30.32</v>
      </c>
      <c r="G1443">
        <f>dane_sprzedazy_sku__3[[#This Row],[Ilość wydana]]*dane_sprzedazy_sku__3[[#This Row],[Wartość jednostkowa]]</f>
        <v>970.24</v>
      </c>
    </row>
    <row r="1444" spans="1:7">
      <c r="A1444" t="s">
        <v>141</v>
      </c>
      <c r="B1444" t="s">
        <v>142</v>
      </c>
      <c r="C1444" t="s">
        <v>19</v>
      </c>
      <c r="D1444" s="7">
        <v>45566</v>
      </c>
      <c r="E1444">
        <v>29</v>
      </c>
      <c r="F1444">
        <v>31.78</v>
      </c>
      <c r="G1444">
        <f>dane_sprzedazy_sku__3[[#This Row],[Ilość wydana]]*dane_sprzedazy_sku__3[[#This Row],[Wartość jednostkowa]]</f>
        <v>921.62</v>
      </c>
    </row>
    <row r="1445" spans="1:7">
      <c r="A1445" t="s">
        <v>141</v>
      </c>
      <c r="B1445" t="s">
        <v>142</v>
      </c>
      <c r="C1445" t="s">
        <v>19</v>
      </c>
      <c r="D1445" s="7">
        <v>45597</v>
      </c>
      <c r="E1445">
        <v>25</v>
      </c>
      <c r="F1445">
        <v>33.130000000000003</v>
      </c>
      <c r="G1445">
        <f>dane_sprzedazy_sku__3[[#This Row],[Ilość wydana]]*dane_sprzedazy_sku__3[[#This Row],[Wartość jednostkowa]]</f>
        <v>828.25000000000011</v>
      </c>
    </row>
    <row r="1446" spans="1:7">
      <c r="A1446" t="s">
        <v>141</v>
      </c>
      <c r="B1446" t="s">
        <v>142</v>
      </c>
      <c r="C1446" t="s">
        <v>19</v>
      </c>
      <c r="D1446" s="7">
        <v>45627</v>
      </c>
      <c r="E1446">
        <v>26</v>
      </c>
      <c r="F1446">
        <v>31.35</v>
      </c>
      <c r="G1446">
        <f>dane_sprzedazy_sku__3[[#This Row],[Ilość wydana]]*dane_sprzedazy_sku__3[[#This Row],[Wartość jednostkowa]]</f>
        <v>815.1</v>
      </c>
    </row>
    <row r="1447" spans="1:7">
      <c r="A1447" t="s">
        <v>141</v>
      </c>
      <c r="B1447" t="s">
        <v>142</v>
      </c>
      <c r="C1447" t="s">
        <v>19</v>
      </c>
      <c r="D1447" s="7">
        <v>45658</v>
      </c>
      <c r="E1447">
        <v>26</v>
      </c>
      <c r="F1447">
        <v>32.450000000000003</v>
      </c>
      <c r="G1447">
        <f>dane_sprzedazy_sku__3[[#This Row],[Ilość wydana]]*dane_sprzedazy_sku__3[[#This Row],[Wartość jednostkowa]]</f>
        <v>843.7</v>
      </c>
    </row>
    <row r="1448" spans="1:7">
      <c r="A1448" t="s">
        <v>141</v>
      </c>
      <c r="B1448" t="s">
        <v>142</v>
      </c>
      <c r="C1448" t="s">
        <v>19</v>
      </c>
      <c r="D1448" s="7">
        <v>45689</v>
      </c>
      <c r="E1448">
        <v>26</v>
      </c>
      <c r="F1448">
        <v>31.21</v>
      </c>
      <c r="G1448">
        <f>dane_sprzedazy_sku__3[[#This Row],[Ilość wydana]]*dane_sprzedazy_sku__3[[#This Row],[Wartość jednostkowa]]</f>
        <v>811.46</v>
      </c>
    </row>
    <row r="1449" spans="1:7">
      <c r="A1449" t="s">
        <v>141</v>
      </c>
      <c r="B1449" t="s">
        <v>142</v>
      </c>
      <c r="C1449" t="s">
        <v>19</v>
      </c>
      <c r="D1449" s="7">
        <v>45717</v>
      </c>
      <c r="E1449">
        <v>24</v>
      </c>
      <c r="F1449">
        <v>30.45</v>
      </c>
      <c r="G1449">
        <f>dane_sprzedazy_sku__3[[#This Row],[Ilość wydana]]*dane_sprzedazy_sku__3[[#This Row],[Wartość jednostkowa]]</f>
        <v>730.8</v>
      </c>
    </row>
    <row r="1450" spans="1:7">
      <c r="A1450" t="s">
        <v>141</v>
      </c>
      <c r="B1450" t="s">
        <v>142</v>
      </c>
      <c r="C1450" t="s">
        <v>19</v>
      </c>
      <c r="D1450" s="7">
        <v>45748</v>
      </c>
      <c r="E1450">
        <v>25</v>
      </c>
      <c r="F1450">
        <v>32.92</v>
      </c>
      <c r="G1450">
        <f>dane_sprzedazy_sku__3[[#This Row],[Ilość wydana]]*dane_sprzedazy_sku__3[[#This Row],[Wartość jednostkowa]]</f>
        <v>823</v>
      </c>
    </row>
    <row r="1451" spans="1:7">
      <c r="A1451" t="s">
        <v>141</v>
      </c>
      <c r="B1451" t="s">
        <v>142</v>
      </c>
      <c r="C1451" t="s">
        <v>19</v>
      </c>
      <c r="D1451" s="7">
        <v>45778</v>
      </c>
      <c r="E1451">
        <v>25</v>
      </c>
      <c r="F1451">
        <v>31.59</v>
      </c>
      <c r="G1451">
        <f>dane_sprzedazy_sku__3[[#This Row],[Ilość wydana]]*dane_sprzedazy_sku__3[[#This Row],[Wartość jednostkowa]]</f>
        <v>789.75</v>
      </c>
    </row>
    <row r="1452" spans="1:7">
      <c r="A1452" t="s">
        <v>141</v>
      </c>
      <c r="B1452" t="s">
        <v>142</v>
      </c>
      <c r="C1452" t="s">
        <v>19</v>
      </c>
      <c r="D1452" s="7">
        <v>45809</v>
      </c>
      <c r="E1452">
        <v>33</v>
      </c>
      <c r="F1452">
        <v>32.9</v>
      </c>
      <c r="G1452">
        <f>dane_sprzedazy_sku__3[[#This Row],[Ilość wydana]]*dane_sprzedazy_sku__3[[#This Row],[Wartość jednostkowa]]</f>
        <v>1085.7</v>
      </c>
    </row>
    <row r="1453" spans="1:7">
      <c r="A1453" t="s">
        <v>141</v>
      </c>
      <c r="B1453" t="s">
        <v>142</v>
      </c>
      <c r="C1453" t="s">
        <v>19</v>
      </c>
      <c r="D1453" s="7">
        <v>45839</v>
      </c>
      <c r="E1453">
        <v>32</v>
      </c>
      <c r="F1453">
        <v>31.54</v>
      </c>
      <c r="G1453">
        <f>dane_sprzedazy_sku__3[[#This Row],[Ilość wydana]]*dane_sprzedazy_sku__3[[#This Row],[Wartość jednostkowa]]</f>
        <v>1009.28</v>
      </c>
    </row>
    <row r="1454" spans="1:7">
      <c r="A1454" t="s">
        <v>141</v>
      </c>
      <c r="B1454" t="s">
        <v>142</v>
      </c>
      <c r="C1454" t="s">
        <v>19</v>
      </c>
      <c r="D1454" s="7">
        <v>45870</v>
      </c>
      <c r="E1454">
        <v>29</v>
      </c>
      <c r="F1454">
        <v>32.090000000000003</v>
      </c>
      <c r="G1454">
        <f>dane_sprzedazy_sku__3[[#This Row],[Ilość wydana]]*dane_sprzedazy_sku__3[[#This Row],[Wartość jednostkowa]]</f>
        <v>930.61000000000013</v>
      </c>
    </row>
    <row r="1455" spans="1:7">
      <c r="A1455" t="s">
        <v>141</v>
      </c>
      <c r="B1455" t="s">
        <v>142</v>
      </c>
      <c r="C1455" t="s">
        <v>19</v>
      </c>
      <c r="D1455" s="7">
        <v>45901</v>
      </c>
      <c r="E1455">
        <v>27</v>
      </c>
      <c r="F1455">
        <v>31.71</v>
      </c>
      <c r="G1455">
        <f>dane_sprzedazy_sku__3[[#This Row],[Ilość wydana]]*dane_sprzedazy_sku__3[[#This Row],[Wartość jednostkowa]]</f>
        <v>856.17000000000007</v>
      </c>
    </row>
    <row r="1456" spans="1:7">
      <c r="A1456" t="s">
        <v>141</v>
      </c>
      <c r="B1456" t="s">
        <v>142</v>
      </c>
      <c r="C1456" t="s">
        <v>19</v>
      </c>
      <c r="D1456" s="7">
        <v>45931</v>
      </c>
      <c r="E1456">
        <v>29</v>
      </c>
      <c r="F1456">
        <v>31.08</v>
      </c>
      <c r="G1456">
        <f>dane_sprzedazy_sku__3[[#This Row],[Ilość wydana]]*dane_sprzedazy_sku__3[[#This Row],[Wartość jednostkowa]]</f>
        <v>901.31999999999994</v>
      </c>
    </row>
    <row r="1457" spans="1:7">
      <c r="A1457" t="s">
        <v>141</v>
      </c>
      <c r="B1457" t="s">
        <v>142</v>
      </c>
      <c r="C1457" t="s">
        <v>19</v>
      </c>
      <c r="D1457" s="7">
        <v>45962</v>
      </c>
      <c r="E1457">
        <v>23</v>
      </c>
      <c r="F1457">
        <v>31.48</v>
      </c>
      <c r="G1457">
        <f>dane_sprzedazy_sku__3[[#This Row],[Ilość wydana]]*dane_sprzedazy_sku__3[[#This Row],[Wartość jednostkowa]]</f>
        <v>724.04</v>
      </c>
    </row>
    <row r="1458" spans="1:7">
      <c r="A1458" t="s">
        <v>141</v>
      </c>
      <c r="B1458" t="s">
        <v>142</v>
      </c>
      <c r="C1458" t="s">
        <v>19</v>
      </c>
      <c r="D1458" s="7">
        <v>45992</v>
      </c>
      <c r="E1458">
        <v>21</v>
      </c>
      <c r="F1458">
        <v>30.77</v>
      </c>
      <c r="G1458">
        <f>dane_sprzedazy_sku__3[[#This Row],[Ilość wydana]]*dane_sprzedazy_sku__3[[#This Row],[Wartość jednostkowa]]</f>
        <v>646.16999999999996</v>
      </c>
    </row>
    <row r="1459" spans="1:7">
      <c r="A1459" t="s">
        <v>141</v>
      </c>
      <c r="B1459" t="s">
        <v>142</v>
      </c>
      <c r="C1459" t="s">
        <v>19</v>
      </c>
      <c r="D1459" s="7">
        <v>46023</v>
      </c>
      <c r="E1459">
        <v>22</v>
      </c>
      <c r="F1459">
        <v>30.77</v>
      </c>
      <c r="G1459">
        <f>dane_sprzedazy_sku__3[[#This Row],[Ilość wydana]]*dane_sprzedazy_sku__3[[#This Row],[Wartość jednostkowa]]</f>
        <v>676.93999999999994</v>
      </c>
    </row>
    <row r="1460" spans="1:7">
      <c r="A1460" t="s">
        <v>141</v>
      </c>
      <c r="B1460" t="s">
        <v>142</v>
      </c>
      <c r="C1460" t="s">
        <v>19</v>
      </c>
      <c r="D1460" s="7">
        <v>46054</v>
      </c>
      <c r="E1460">
        <v>21</v>
      </c>
      <c r="F1460">
        <v>30.17</v>
      </c>
      <c r="G1460">
        <f>dane_sprzedazy_sku__3[[#This Row],[Ilość wydana]]*dane_sprzedazy_sku__3[[#This Row],[Wartość jednostkowa]]</f>
        <v>633.57000000000005</v>
      </c>
    </row>
    <row r="1461" spans="1:7">
      <c r="A1461" t="s">
        <v>141</v>
      </c>
      <c r="B1461" t="s">
        <v>142</v>
      </c>
      <c r="C1461" t="s">
        <v>19</v>
      </c>
      <c r="D1461" s="7">
        <v>46082</v>
      </c>
      <c r="E1461">
        <v>21</v>
      </c>
      <c r="F1461">
        <v>30.25</v>
      </c>
      <c r="G1461">
        <f>dane_sprzedazy_sku__3[[#This Row],[Ilość wydana]]*dane_sprzedazy_sku__3[[#This Row],[Wartość jednostkowa]]</f>
        <v>635.25</v>
      </c>
    </row>
    <row r="1462" spans="1:7">
      <c r="A1462" t="s">
        <v>141</v>
      </c>
      <c r="B1462" t="s">
        <v>142</v>
      </c>
      <c r="C1462" t="s">
        <v>19</v>
      </c>
      <c r="D1462" s="7">
        <v>46113</v>
      </c>
      <c r="E1462">
        <v>28</v>
      </c>
      <c r="F1462">
        <v>31.37</v>
      </c>
      <c r="G1462">
        <f>dane_sprzedazy_sku__3[[#This Row],[Ilość wydana]]*dane_sprzedazy_sku__3[[#This Row],[Wartość jednostkowa]]</f>
        <v>878.36</v>
      </c>
    </row>
    <row r="1463" spans="1:7">
      <c r="A1463" t="s">
        <v>141</v>
      </c>
      <c r="B1463" t="s">
        <v>142</v>
      </c>
      <c r="C1463" t="s">
        <v>19</v>
      </c>
      <c r="D1463" s="7">
        <v>46143</v>
      </c>
      <c r="E1463">
        <v>29</v>
      </c>
      <c r="F1463">
        <v>30.29</v>
      </c>
      <c r="G1463">
        <f>dane_sprzedazy_sku__3[[#This Row],[Ilość wydana]]*dane_sprzedazy_sku__3[[#This Row],[Wartość jednostkowa]]</f>
        <v>878.41</v>
      </c>
    </row>
    <row r="1464" spans="1:7">
      <c r="A1464" t="s">
        <v>141</v>
      </c>
      <c r="B1464" t="s">
        <v>142</v>
      </c>
      <c r="C1464" t="s">
        <v>19</v>
      </c>
      <c r="D1464" s="7">
        <v>46174</v>
      </c>
      <c r="E1464">
        <v>26</v>
      </c>
      <c r="F1464">
        <v>32.96</v>
      </c>
      <c r="G1464">
        <f>dane_sprzedazy_sku__3[[#This Row],[Ilość wydana]]*dane_sprzedazy_sku__3[[#This Row],[Wartość jednostkowa]]</f>
        <v>856.96</v>
      </c>
    </row>
    <row r="1465" spans="1:7">
      <c r="A1465" t="s">
        <v>141</v>
      </c>
      <c r="B1465" t="s">
        <v>142</v>
      </c>
      <c r="C1465" t="s">
        <v>19</v>
      </c>
      <c r="D1465" s="7">
        <v>46204</v>
      </c>
      <c r="E1465">
        <v>26</v>
      </c>
      <c r="F1465">
        <v>32.75</v>
      </c>
      <c r="G1465">
        <f>dane_sprzedazy_sku__3[[#This Row],[Ilość wydana]]*dane_sprzedazy_sku__3[[#This Row],[Wartość jednostkowa]]</f>
        <v>851.5</v>
      </c>
    </row>
    <row r="1466" spans="1:7">
      <c r="A1466" t="s">
        <v>143</v>
      </c>
      <c r="B1466" t="s">
        <v>144</v>
      </c>
      <c r="C1466" t="s">
        <v>11</v>
      </c>
      <c r="D1466" s="7">
        <v>45505</v>
      </c>
      <c r="E1466">
        <v>0</v>
      </c>
      <c r="F1466">
        <v>35.39</v>
      </c>
      <c r="G1466">
        <f>dane_sprzedazy_sku__3[[#This Row],[Ilość wydana]]*dane_sprzedazy_sku__3[[#This Row],[Wartość jednostkowa]]</f>
        <v>0</v>
      </c>
    </row>
    <row r="1467" spans="1:7">
      <c r="A1467" t="s">
        <v>143</v>
      </c>
      <c r="B1467" t="s">
        <v>144</v>
      </c>
      <c r="C1467" t="s">
        <v>11</v>
      </c>
      <c r="D1467" s="7">
        <v>45536</v>
      </c>
      <c r="E1467">
        <v>1</v>
      </c>
      <c r="F1467">
        <v>35.76</v>
      </c>
      <c r="G1467">
        <f>dane_sprzedazy_sku__3[[#This Row],[Ilość wydana]]*dane_sprzedazy_sku__3[[#This Row],[Wartość jednostkowa]]</f>
        <v>35.76</v>
      </c>
    </row>
    <row r="1468" spans="1:7">
      <c r="A1468" t="s">
        <v>143</v>
      </c>
      <c r="B1468" t="s">
        <v>144</v>
      </c>
      <c r="C1468" t="s">
        <v>11</v>
      </c>
      <c r="D1468" s="7">
        <v>45566</v>
      </c>
      <c r="E1468">
        <v>2</v>
      </c>
      <c r="F1468">
        <v>37</v>
      </c>
      <c r="G1468">
        <f>dane_sprzedazy_sku__3[[#This Row],[Ilość wydana]]*dane_sprzedazy_sku__3[[#This Row],[Wartość jednostkowa]]</f>
        <v>74</v>
      </c>
    </row>
    <row r="1469" spans="1:7">
      <c r="A1469" t="s">
        <v>143</v>
      </c>
      <c r="B1469" t="s">
        <v>144</v>
      </c>
      <c r="C1469" t="s">
        <v>11</v>
      </c>
      <c r="D1469" s="7">
        <v>45597</v>
      </c>
      <c r="E1469">
        <v>6</v>
      </c>
      <c r="F1469">
        <v>35.72</v>
      </c>
      <c r="G1469">
        <f>dane_sprzedazy_sku__3[[#This Row],[Ilość wydana]]*dane_sprzedazy_sku__3[[#This Row],[Wartość jednostkowa]]</f>
        <v>214.32</v>
      </c>
    </row>
    <row r="1470" spans="1:7">
      <c r="A1470" t="s">
        <v>143</v>
      </c>
      <c r="B1470" t="s">
        <v>144</v>
      </c>
      <c r="C1470" t="s">
        <v>11</v>
      </c>
      <c r="D1470" s="7">
        <v>45627</v>
      </c>
      <c r="E1470">
        <v>8</v>
      </c>
      <c r="F1470">
        <v>34.75</v>
      </c>
      <c r="G1470">
        <f>dane_sprzedazy_sku__3[[#This Row],[Ilość wydana]]*dane_sprzedazy_sku__3[[#This Row],[Wartość jednostkowa]]</f>
        <v>278</v>
      </c>
    </row>
    <row r="1471" spans="1:7">
      <c r="A1471" t="s">
        <v>143</v>
      </c>
      <c r="B1471" t="s">
        <v>144</v>
      </c>
      <c r="C1471" t="s">
        <v>11</v>
      </c>
      <c r="D1471" s="7">
        <v>45658</v>
      </c>
      <c r="E1471">
        <v>9</v>
      </c>
      <c r="F1471">
        <v>36.83</v>
      </c>
      <c r="G1471">
        <f>dane_sprzedazy_sku__3[[#This Row],[Ilość wydana]]*dane_sprzedazy_sku__3[[#This Row],[Wartość jednostkowa]]</f>
        <v>331.46999999999997</v>
      </c>
    </row>
    <row r="1472" spans="1:7">
      <c r="A1472" t="s">
        <v>143</v>
      </c>
      <c r="B1472" t="s">
        <v>144</v>
      </c>
      <c r="C1472" t="s">
        <v>11</v>
      </c>
      <c r="D1472" s="7">
        <v>45689</v>
      </c>
      <c r="E1472">
        <v>11</v>
      </c>
      <c r="F1472">
        <v>35.72</v>
      </c>
      <c r="G1472">
        <f>dane_sprzedazy_sku__3[[#This Row],[Ilość wydana]]*dane_sprzedazy_sku__3[[#This Row],[Wartość jednostkowa]]</f>
        <v>392.91999999999996</v>
      </c>
    </row>
    <row r="1473" spans="1:7">
      <c r="A1473" t="s">
        <v>143</v>
      </c>
      <c r="B1473" t="s">
        <v>144</v>
      </c>
      <c r="C1473" t="s">
        <v>11</v>
      </c>
      <c r="D1473" s="7">
        <v>45717</v>
      </c>
      <c r="E1473">
        <v>9</v>
      </c>
      <c r="F1473">
        <v>35.44</v>
      </c>
      <c r="G1473">
        <f>dane_sprzedazy_sku__3[[#This Row],[Ilość wydana]]*dane_sprzedazy_sku__3[[#This Row],[Wartość jednostkowa]]</f>
        <v>318.95999999999998</v>
      </c>
    </row>
    <row r="1474" spans="1:7">
      <c r="A1474" t="s">
        <v>143</v>
      </c>
      <c r="B1474" t="s">
        <v>144</v>
      </c>
      <c r="C1474" t="s">
        <v>11</v>
      </c>
      <c r="D1474" s="7">
        <v>45748</v>
      </c>
      <c r="E1474">
        <v>7</v>
      </c>
      <c r="F1474">
        <v>34.840000000000003</v>
      </c>
      <c r="G1474">
        <f>dane_sprzedazy_sku__3[[#This Row],[Ilość wydana]]*dane_sprzedazy_sku__3[[#This Row],[Wartość jednostkowa]]</f>
        <v>243.88000000000002</v>
      </c>
    </row>
    <row r="1475" spans="1:7">
      <c r="A1475" t="s">
        <v>143</v>
      </c>
      <c r="B1475" t="s">
        <v>144</v>
      </c>
      <c r="C1475" t="s">
        <v>11</v>
      </c>
      <c r="D1475" s="7">
        <v>45778</v>
      </c>
      <c r="E1475">
        <v>6</v>
      </c>
      <c r="F1475">
        <v>34.4</v>
      </c>
      <c r="G1475">
        <f>dane_sprzedazy_sku__3[[#This Row],[Ilość wydana]]*dane_sprzedazy_sku__3[[#This Row],[Wartość jednostkowa]]</f>
        <v>206.39999999999998</v>
      </c>
    </row>
    <row r="1476" spans="1:7">
      <c r="A1476" t="s">
        <v>143</v>
      </c>
      <c r="B1476" t="s">
        <v>144</v>
      </c>
      <c r="C1476" t="s">
        <v>11</v>
      </c>
      <c r="D1476" s="7">
        <v>45809</v>
      </c>
      <c r="E1476">
        <v>3</v>
      </c>
      <c r="F1476">
        <v>36.51</v>
      </c>
      <c r="G1476">
        <f>dane_sprzedazy_sku__3[[#This Row],[Ilość wydana]]*dane_sprzedazy_sku__3[[#This Row],[Wartość jednostkowa]]</f>
        <v>109.53</v>
      </c>
    </row>
    <row r="1477" spans="1:7">
      <c r="A1477" t="s">
        <v>143</v>
      </c>
      <c r="B1477" t="s">
        <v>144</v>
      </c>
      <c r="C1477" t="s">
        <v>11</v>
      </c>
      <c r="D1477" s="7">
        <v>45839</v>
      </c>
      <c r="E1477">
        <v>1</v>
      </c>
      <c r="F1477">
        <v>34.25</v>
      </c>
      <c r="G1477">
        <f>dane_sprzedazy_sku__3[[#This Row],[Ilość wydana]]*dane_sprzedazy_sku__3[[#This Row],[Wartość jednostkowa]]</f>
        <v>34.25</v>
      </c>
    </row>
    <row r="1478" spans="1:7">
      <c r="A1478" t="s">
        <v>143</v>
      </c>
      <c r="B1478" t="s">
        <v>144</v>
      </c>
      <c r="C1478" t="s">
        <v>11</v>
      </c>
      <c r="D1478" s="7">
        <v>45870</v>
      </c>
      <c r="E1478">
        <v>0</v>
      </c>
      <c r="F1478">
        <v>36.71</v>
      </c>
      <c r="G1478">
        <f>dane_sprzedazy_sku__3[[#This Row],[Ilość wydana]]*dane_sprzedazy_sku__3[[#This Row],[Wartość jednostkowa]]</f>
        <v>0</v>
      </c>
    </row>
    <row r="1479" spans="1:7">
      <c r="A1479" t="s">
        <v>143</v>
      </c>
      <c r="B1479" t="s">
        <v>144</v>
      </c>
      <c r="C1479" t="s">
        <v>11</v>
      </c>
      <c r="D1479" s="7">
        <v>45901</v>
      </c>
      <c r="E1479">
        <v>1</v>
      </c>
      <c r="F1479">
        <v>35.17</v>
      </c>
      <c r="G1479">
        <f>dane_sprzedazy_sku__3[[#This Row],[Ilość wydana]]*dane_sprzedazy_sku__3[[#This Row],[Wartość jednostkowa]]</f>
        <v>35.17</v>
      </c>
    </row>
    <row r="1480" spans="1:7">
      <c r="A1480" t="s">
        <v>143</v>
      </c>
      <c r="B1480" t="s">
        <v>144</v>
      </c>
      <c r="C1480" t="s">
        <v>11</v>
      </c>
      <c r="D1480" s="7">
        <v>45931</v>
      </c>
      <c r="E1480">
        <v>2</v>
      </c>
      <c r="F1480">
        <v>36.049999999999997</v>
      </c>
      <c r="G1480">
        <f>dane_sprzedazy_sku__3[[#This Row],[Ilość wydana]]*dane_sprzedazy_sku__3[[#This Row],[Wartość jednostkowa]]</f>
        <v>72.099999999999994</v>
      </c>
    </row>
    <row r="1481" spans="1:7">
      <c r="A1481" t="s">
        <v>143</v>
      </c>
      <c r="B1481" t="s">
        <v>144</v>
      </c>
      <c r="C1481" t="s">
        <v>11</v>
      </c>
      <c r="D1481" s="7">
        <v>45962</v>
      </c>
      <c r="E1481">
        <v>5</v>
      </c>
      <c r="F1481">
        <v>35.659999999999997</v>
      </c>
      <c r="G1481">
        <f>dane_sprzedazy_sku__3[[#This Row],[Ilość wydana]]*dane_sprzedazy_sku__3[[#This Row],[Wartość jednostkowa]]</f>
        <v>178.29999999999998</v>
      </c>
    </row>
    <row r="1482" spans="1:7">
      <c r="A1482" t="s">
        <v>143</v>
      </c>
      <c r="B1482" t="s">
        <v>144</v>
      </c>
      <c r="C1482" t="s">
        <v>11</v>
      </c>
      <c r="D1482" s="7">
        <v>45992</v>
      </c>
      <c r="E1482">
        <v>11</v>
      </c>
      <c r="F1482">
        <v>34.549999999999997</v>
      </c>
      <c r="G1482">
        <f>dane_sprzedazy_sku__3[[#This Row],[Ilość wydana]]*dane_sprzedazy_sku__3[[#This Row],[Wartość jednostkowa]]</f>
        <v>380.04999999999995</v>
      </c>
    </row>
    <row r="1483" spans="1:7">
      <c r="A1483" t="s">
        <v>143</v>
      </c>
      <c r="B1483" t="s">
        <v>144</v>
      </c>
      <c r="C1483" t="s">
        <v>11</v>
      </c>
      <c r="D1483" s="7">
        <v>46023</v>
      </c>
      <c r="E1483">
        <v>8</v>
      </c>
      <c r="F1483">
        <v>34.47</v>
      </c>
      <c r="G1483">
        <f>dane_sprzedazy_sku__3[[#This Row],[Ilość wydana]]*dane_sprzedazy_sku__3[[#This Row],[Wartość jednostkowa]]</f>
        <v>275.76</v>
      </c>
    </row>
    <row r="1484" spans="1:7">
      <c r="A1484" t="s">
        <v>143</v>
      </c>
      <c r="B1484" t="s">
        <v>144</v>
      </c>
      <c r="C1484" t="s">
        <v>11</v>
      </c>
      <c r="D1484" s="7">
        <v>46054</v>
      </c>
      <c r="E1484">
        <v>15</v>
      </c>
      <c r="F1484">
        <v>34.96</v>
      </c>
      <c r="G1484">
        <f>dane_sprzedazy_sku__3[[#This Row],[Ilość wydana]]*dane_sprzedazy_sku__3[[#This Row],[Wartość jednostkowa]]</f>
        <v>524.4</v>
      </c>
    </row>
    <row r="1485" spans="1:7">
      <c r="A1485" t="s">
        <v>143</v>
      </c>
      <c r="B1485" t="s">
        <v>144</v>
      </c>
      <c r="C1485" t="s">
        <v>11</v>
      </c>
      <c r="D1485" s="7">
        <v>46082</v>
      </c>
      <c r="E1485">
        <v>13</v>
      </c>
      <c r="F1485">
        <v>34.19</v>
      </c>
      <c r="G1485">
        <f>dane_sprzedazy_sku__3[[#This Row],[Ilość wydana]]*dane_sprzedazy_sku__3[[#This Row],[Wartość jednostkowa]]</f>
        <v>444.46999999999997</v>
      </c>
    </row>
    <row r="1486" spans="1:7">
      <c r="A1486" t="s">
        <v>143</v>
      </c>
      <c r="B1486" t="s">
        <v>144</v>
      </c>
      <c r="C1486" t="s">
        <v>11</v>
      </c>
      <c r="D1486" s="7">
        <v>46113</v>
      </c>
      <c r="E1486">
        <v>9</v>
      </c>
      <c r="F1486">
        <v>35.86</v>
      </c>
      <c r="G1486">
        <f>dane_sprzedazy_sku__3[[#This Row],[Ilość wydana]]*dane_sprzedazy_sku__3[[#This Row],[Wartość jednostkowa]]</f>
        <v>322.74</v>
      </c>
    </row>
    <row r="1487" spans="1:7">
      <c r="A1487" t="s">
        <v>143</v>
      </c>
      <c r="B1487" t="s">
        <v>144</v>
      </c>
      <c r="C1487" t="s">
        <v>11</v>
      </c>
      <c r="D1487" s="7">
        <v>46143</v>
      </c>
      <c r="E1487">
        <v>7</v>
      </c>
      <c r="F1487">
        <v>36.94</v>
      </c>
      <c r="G1487">
        <f>dane_sprzedazy_sku__3[[#This Row],[Ilość wydana]]*dane_sprzedazy_sku__3[[#This Row],[Wartość jednostkowa]]</f>
        <v>258.58</v>
      </c>
    </row>
    <row r="1488" spans="1:7">
      <c r="A1488" t="s">
        <v>143</v>
      </c>
      <c r="B1488" t="s">
        <v>144</v>
      </c>
      <c r="C1488" t="s">
        <v>11</v>
      </c>
      <c r="D1488" s="7">
        <v>46174</v>
      </c>
      <c r="E1488">
        <v>4</v>
      </c>
      <c r="F1488">
        <v>35.64</v>
      </c>
      <c r="G1488">
        <f>dane_sprzedazy_sku__3[[#This Row],[Ilość wydana]]*dane_sprzedazy_sku__3[[#This Row],[Wartość jednostkowa]]</f>
        <v>142.56</v>
      </c>
    </row>
    <row r="1489" spans="1:7">
      <c r="A1489" t="s">
        <v>143</v>
      </c>
      <c r="B1489" t="s">
        <v>144</v>
      </c>
      <c r="C1489" t="s">
        <v>11</v>
      </c>
      <c r="D1489" s="7">
        <v>46204</v>
      </c>
      <c r="E1489">
        <v>2</v>
      </c>
      <c r="F1489">
        <v>34.07</v>
      </c>
      <c r="G1489">
        <f>dane_sprzedazy_sku__3[[#This Row],[Ilość wydana]]*dane_sprzedazy_sku__3[[#This Row],[Wartość jednostkowa]]</f>
        <v>68.14</v>
      </c>
    </row>
    <row r="1490" spans="1:7">
      <c r="A1490" t="s">
        <v>145</v>
      </c>
      <c r="B1490" t="s">
        <v>146</v>
      </c>
      <c r="C1490" t="s">
        <v>8</v>
      </c>
      <c r="D1490" s="7">
        <v>45505</v>
      </c>
      <c r="E1490">
        <v>37</v>
      </c>
      <c r="F1490">
        <v>18.61</v>
      </c>
      <c r="G1490">
        <f>dane_sprzedazy_sku__3[[#This Row],[Ilość wydana]]*dane_sprzedazy_sku__3[[#This Row],[Wartość jednostkowa]]</f>
        <v>688.56999999999994</v>
      </c>
    </row>
    <row r="1491" spans="1:7">
      <c r="A1491" t="s">
        <v>145</v>
      </c>
      <c r="B1491" t="s">
        <v>146</v>
      </c>
      <c r="C1491" t="s">
        <v>8</v>
      </c>
      <c r="D1491" s="7">
        <v>45536</v>
      </c>
      <c r="E1491">
        <v>0</v>
      </c>
      <c r="F1491">
        <v>19.11</v>
      </c>
      <c r="G1491">
        <f>dane_sprzedazy_sku__3[[#This Row],[Ilość wydana]]*dane_sprzedazy_sku__3[[#This Row],[Wartość jednostkowa]]</f>
        <v>0</v>
      </c>
    </row>
    <row r="1492" spans="1:7">
      <c r="A1492" t="s">
        <v>145</v>
      </c>
      <c r="B1492" t="s">
        <v>146</v>
      </c>
      <c r="C1492" t="s">
        <v>8</v>
      </c>
      <c r="D1492" s="7">
        <v>45566</v>
      </c>
      <c r="E1492">
        <v>2</v>
      </c>
      <c r="F1492">
        <v>18.829999999999998</v>
      </c>
      <c r="G1492">
        <f>dane_sprzedazy_sku__3[[#This Row],[Ilość wydana]]*dane_sprzedazy_sku__3[[#This Row],[Wartość jednostkowa]]</f>
        <v>37.659999999999997</v>
      </c>
    </row>
    <row r="1493" spans="1:7">
      <c r="A1493" t="s">
        <v>145</v>
      </c>
      <c r="B1493" t="s">
        <v>146</v>
      </c>
      <c r="C1493" t="s">
        <v>8</v>
      </c>
      <c r="D1493" s="7">
        <v>45597</v>
      </c>
      <c r="E1493">
        <v>13</v>
      </c>
      <c r="F1493">
        <v>18.739999999999998</v>
      </c>
      <c r="G1493">
        <f>dane_sprzedazy_sku__3[[#This Row],[Ilość wydana]]*dane_sprzedazy_sku__3[[#This Row],[Wartość jednostkowa]]</f>
        <v>243.61999999999998</v>
      </c>
    </row>
    <row r="1494" spans="1:7">
      <c r="A1494" t="s">
        <v>145</v>
      </c>
      <c r="B1494" t="s">
        <v>146</v>
      </c>
      <c r="C1494" t="s">
        <v>8</v>
      </c>
      <c r="D1494" s="7">
        <v>45627</v>
      </c>
      <c r="E1494">
        <v>7</v>
      </c>
      <c r="F1494">
        <v>17.850000000000001</v>
      </c>
      <c r="G1494">
        <f>dane_sprzedazy_sku__3[[#This Row],[Ilość wydana]]*dane_sprzedazy_sku__3[[#This Row],[Wartość jednostkowa]]</f>
        <v>124.95000000000002</v>
      </c>
    </row>
    <row r="1495" spans="1:7">
      <c r="A1495" t="s">
        <v>145</v>
      </c>
      <c r="B1495" t="s">
        <v>146</v>
      </c>
      <c r="C1495" t="s">
        <v>8</v>
      </c>
      <c r="D1495" s="7">
        <v>45658</v>
      </c>
      <c r="E1495">
        <v>7</v>
      </c>
      <c r="F1495">
        <v>18.88</v>
      </c>
      <c r="G1495">
        <f>dane_sprzedazy_sku__3[[#This Row],[Ilość wydana]]*dane_sprzedazy_sku__3[[#This Row],[Wartość jednostkowa]]</f>
        <v>132.16</v>
      </c>
    </row>
    <row r="1496" spans="1:7">
      <c r="A1496" t="s">
        <v>145</v>
      </c>
      <c r="B1496" t="s">
        <v>146</v>
      </c>
      <c r="C1496" t="s">
        <v>8</v>
      </c>
      <c r="D1496" s="7">
        <v>45689</v>
      </c>
      <c r="E1496">
        <v>12</v>
      </c>
      <c r="F1496">
        <v>18.98</v>
      </c>
      <c r="G1496">
        <f>dane_sprzedazy_sku__3[[#This Row],[Ilość wydana]]*dane_sprzedazy_sku__3[[#This Row],[Wartość jednostkowa]]</f>
        <v>227.76</v>
      </c>
    </row>
    <row r="1497" spans="1:7">
      <c r="A1497" t="s">
        <v>145</v>
      </c>
      <c r="B1497" t="s">
        <v>146</v>
      </c>
      <c r="C1497" t="s">
        <v>8</v>
      </c>
      <c r="D1497" s="7">
        <v>45717</v>
      </c>
      <c r="E1497">
        <v>37</v>
      </c>
      <c r="F1497">
        <v>17.86</v>
      </c>
      <c r="G1497">
        <f>dane_sprzedazy_sku__3[[#This Row],[Ilość wydana]]*dane_sprzedazy_sku__3[[#This Row],[Wartość jednostkowa]]</f>
        <v>660.81999999999994</v>
      </c>
    </row>
    <row r="1498" spans="1:7">
      <c r="A1498" t="s">
        <v>145</v>
      </c>
      <c r="B1498" t="s">
        <v>146</v>
      </c>
      <c r="C1498" t="s">
        <v>8</v>
      </c>
      <c r="D1498" s="7">
        <v>45748</v>
      </c>
      <c r="E1498">
        <v>0</v>
      </c>
      <c r="F1498">
        <v>17.940000000000001</v>
      </c>
      <c r="G1498">
        <f>dane_sprzedazy_sku__3[[#This Row],[Ilość wydana]]*dane_sprzedazy_sku__3[[#This Row],[Wartość jednostkowa]]</f>
        <v>0</v>
      </c>
    </row>
    <row r="1499" spans="1:7">
      <c r="A1499" t="s">
        <v>145</v>
      </c>
      <c r="B1499" t="s">
        <v>146</v>
      </c>
      <c r="C1499" t="s">
        <v>8</v>
      </c>
      <c r="D1499" s="7">
        <v>45778</v>
      </c>
      <c r="E1499">
        <v>0</v>
      </c>
      <c r="F1499">
        <v>18.28</v>
      </c>
      <c r="G1499">
        <f>dane_sprzedazy_sku__3[[#This Row],[Ilość wydana]]*dane_sprzedazy_sku__3[[#This Row],[Wartość jednostkowa]]</f>
        <v>0</v>
      </c>
    </row>
    <row r="1500" spans="1:7">
      <c r="A1500" t="s">
        <v>145</v>
      </c>
      <c r="B1500" t="s">
        <v>146</v>
      </c>
      <c r="C1500" t="s">
        <v>8</v>
      </c>
      <c r="D1500" s="7">
        <v>45809</v>
      </c>
      <c r="E1500">
        <v>0</v>
      </c>
      <c r="F1500">
        <v>19.14</v>
      </c>
      <c r="G1500">
        <f>dane_sprzedazy_sku__3[[#This Row],[Ilość wydana]]*dane_sprzedazy_sku__3[[#This Row],[Wartość jednostkowa]]</f>
        <v>0</v>
      </c>
    </row>
    <row r="1501" spans="1:7">
      <c r="A1501" t="s">
        <v>145</v>
      </c>
      <c r="B1501" t="s">
        <v>146</v>
      </c>
      <c r="C1501" t="s">
        <v>8</v>
      </c>
      <c r="D1501" s="7">
        <v>45839</v>
      </c>
      <c r="E1501">
        <v>45</v>
      </c>
      <c r="F1501">
        <v>18.11</v>
      </c>
      <c r="G1501">
        <f>dane_sprzedazy_sku__3[[#This Row],[Ilość wydana]]*dane_sprzedazy_sku__3[[#This Row],[Wartość jednostkowa]]</f>
        <v>814.94999999999993</v>
      </c>
    </row>
    <row r="1502" spans="1:7">
      <c r="A1502" t="s">
        <v>145</v>
      </c>
      <c r="B1502" t="s">
        <v>146</v>
      </c>
      <c r="C1502" t="s">
        <v>8</v>
      </c>
      <c r="D1502" s="7">
        <v>45870</v>
      </c>
      <c r="E1502">
        <v>10</v>
      </c>
      <c r="F1502">
        <v>17.510000000000002</v>
      </c>
      <c r="G1502">
        <f>dane_sprzedazy_sku__3[[#This Row],[Ilość wydana]]*dane_sprzedazy_sku__3[[#This Row],[Wartość jednostkowa]]</f>
        <v>175.10000000000002</v>
      </c>
    </row>
    <row r="1503" spans="1:7">
      <c r="A1503" t="s">
        <v>145</v>
      </c>
      <c r="B1503" t="s">
        <v>146</v>
      </c>
      <c r="C1503" t="s">
        <v>8</v>
      </c>
      <c r="D1503" s="7">
        <v>45901</v>
      </c>
      <c r="E1503">
        <v>30</v>
      </c>
      <c r="F1503">
        <v>18.260000000000002</v>
      </c>
      <c r="G1503">
        <f>dane_sprzedazy_sku__3[[#This Row],[Ilość wydana]]*dane_sprzedazy_sku__3[[#This Row],[Wartość jednostkowa]]</f>
        <v>547.80000000000007</v>
      </c>
    </row>
    <row r="1504" spans="1:7">
      <c r="A1504" t="s">
        <v>145</v>
      </c>
      <c r="B1504" t="s">
        <v>146</v>
      </c>
      <c r="C1504" t="s">
        <v>8</v>
      </c>
      <c r="D1504" s="7">
        <v>45931</v>
      </c>
      <c r="E1504">
        <v>2</v>
      </c>
      <c r="F1504">
        <v>18.86</v>
      </c>
      <c r="G1504">
        <f>dane_sprzedazy_sku__3[[#This Row],[Ilość wydana]]*dane_sprzedazy_sku__3[[#This Row],[Wartość jednostkowa]]</f>
        <v>37.72</v>
      </c>
    </row>
    <row r="1505" spans="1:7">
      <c r="A1505" t="s">
        <v>145</v>
      </c>
      <c r="B1505" t="s">
        <v>146</v>
      </c>
      <c r="C1505" t="s">
        <v>8</v>
      </c>
      <c r="D1505" s="7">
        <v>45962</v>
      </c>
      <c r="E1505">
        <v>18</v>
      </c>
      <c r="F1505">
        <v>18.579999999999998</v>
      </c>
      <c r="G1505">
        <f>dane_sprzedazy_sku__3[[#This Row],[Ilość wydana]]*dane_sprzedazy_sku__3[[#This Row],[Wartość jednostkowa]]</f>
        <v>334.43999999999994</v>
      </c>
    </row>
    <row r="1506" spans="1:7">
      <c r="A1506" t="s">
        <v>145</v>
      </c>
      <c r="B1506" t="s">
        <v>146</v>
      </c>
      <c r="C1506" t="s">
        <v>8</v>
      </c>
      <c r="D1506" s="7">
        <v>45992</v>
      </c>
      <c r="E1506">
        <v>19</v>
      </c>
      <c r="F1506">
        <v>18.989999999999998</v>
      </c>
      <c r="G1506">
        <f>dane_sprzedazy_sku__3[[#This Row],[Ilość wydana]]*dane_sprzedazy_sku__3[[#This Row],[Wartość jednostkowa]]</f>
        <v>360.80999999999995</v>
      </c>
    </row>
    <row r="1507" spans="1:7">
      <c r="A1507" t="s">
        <v>145</v>
      </c>
      <c r="B1507" t="s">
        <v>146</v>
      </c>
      <c r="C1507" t="s">
        <v>8</v>
      </c>
      <c r="D1507" s="7">
        <v>46023</v>
      </c>
      <c r="E1507">
        <v>11</v>
      </c>
      <c r="F1507">
        <v>18.2</v>
      </c>
      <c r="G1507">
        <f>dane_sprzedazy_sku__3[[#This Row],[Ilość wydana]]*dane_sprzedazy_sku__3[[#This Row],[Wartość jednostkowa]]</f>
        <v>200.2</v>
      </c>
    </row>
    <row r="1508" spans="1:7">
      <c r="A1508" t="s">
        <v>145</v>
      </c>
      <c r="B1508" t="s">
        <v>146</v>
      </c>
      <c r="C1508" t="s">
        <v>8</v>
      </c>
      <c r="D1508" s="7">
        <v>46054</v>
      </c>
      <c r="E1508">
        <v>10</v>
      </c>
      <c r="F1508">
        <v>17.86</v>
      </c>
      <c r="G1508">
        <f>dane_sprzedazy_sku__3[[#This Row],[Ilość wydana]]*dane_sprzedazy_sku__3[[#This Row],[Wartość jednostkowa]]</f>
        <v>178.6</v>
      </c>
    </row>
    <row r="1509" spans="1:7">
      <c r="A1509" t="s">
        <v>145</v>
      </c>
      <c r="B1509" t="s">
        <v>146</v>
      </c>
      <c r="C1509" t="s">
        <v>8</v>
      </c>
      <c r="D1509" s="7">
        <v>46082</v>
      </c>
      <c r="E1509">
        <v>0</v>
      </c>
      <c r="F1509">
        <v>18.920000000000002</v>
      </c>
      <c r="G1509">
        <f>dane_sprzedazy_sku__3[[#This Row],[Ilość wydana]]*dane_sprzedazy_sku__3[[#This Row],[Wartość jednostkowa]]</f>
        <v>0</v>
      </c>
    </row>
    <row r="1510" spans="1:7">
      <c r="A1510" t="s">
        <v>145</v>
      </c>
      <c r="B1510" t="s">
        <v>146</v>
      </c>
      <c r="C1510" t="s">
        <v>8</v>
      </c>
      <c r="D1510" s="7">
        <v>46113</v>
      </c>
      <c r="E1510">
        <v>0</v>
      </c>
      <c r="F1510">
        <v>17.64</v>
      </c>
      <c r="G1510">
        <f>dane_sprzedazy_sku__3[[#This Row],[Ilość wydana]]*dane_sprzedazy_sku__3[[#This Row],[Wartość jednostkowa]]</f>
        <v>0</v>
      </c>
    </row>
    <row r="1511" spans="1:7">
      <c r="A1511" t="s">
        <v>145</v>
      </c>
      <c r="B1511" t="s">
        <v>146</v>
      </c>
      <c r="C1511" t="s">
        <v>8</v>
      </c>
      <c r="D1511" s="7">
        <v>46143</v>
      </c>
      <c r="E1511">
        <v>1</v>
      </c>
      <c r="F1511">
        <v>17.62</v>
      </c>
      <c r="G1511">
        <f>dane_sprzedazy_sku__3[[#This Row],[Ilość wydana]]*dane_sprzedazy_sku__3[[#This Row],[Wartość jednostkowa]]</f>
        <v>17.62</v>
      </c>
    </row>
    <row r="1512" spans="1:7">
      <c r="A1512" t="s">
        <v>145</v>
      </c>
      <c r="B1512" t="s">
        <v>146</v>
      </c>
      <c r="C1512" t="s">
        <v>8</v>
      </c>
      <c r="D1512" s="7">
        <v>46174</v>
      </c>
      <c r="E1512">
        <v>39</v>
      </c>
      <c r="F1512">
        <v>19.23</v>
      </c>
      <c r="G1512">
        <f>dane_sprzedazy_sku__3[[#This Row],[Ilość wydana]]*dane_sprzedazy_sku__3[[#This Row],[Wartość jednostkowa]]</f>
        <v>749.97</v>
      </c>
    </row>
    <row r="1513" spans="1:7">
      <c r="A1513" t="s">
        <v>145</v>
      </c>
      <c r="B1513" t="s">
        <v>146</v>
      </c>
      <c r="C1513" t="s">
        <v>8</v>
      </c>
      <c r="D1513" s="7">
        <v>46204</v>
      </c>
      <c r="E1513">
        <v>18</v>
      </c>
      <c r="F1513">
        <v>17.93</v>
      </c>
      <c r="G1513">
        <f>dane_sprzedazy_sku__3[[#This Row],[Ilość wydana]]*dane_sprzedazy_sku__3[[#This Row],[Wartość jednostkowa]]</f>
        <v>322.74</v>
      </c>
    </row>
    <row r="1514" spans="1:7">
      <c r="A1514" t="s">
        <v>147</v>
      </c>
      <c r="B1514" t="s">
        <v>148</v>
      </c>
      <c r="C1514" t="s">
        <v>14</v>
      </c>
      <c r="D1514" s="7">
        <v>45505</v>
      </c>
      <c r="E1514">
        <v>1</v>
      </c>
      <c r="F1514">
        <v>267.52999999999997</v>
      </c>
      <c r="G1514">
        <f>dane_sprzedazy_sku__3[[#This Row],[Ilość wydana]]*dane_sprzedazy_sku__3[[#This Row],[Wartość jednostkowa]]</f>
        <v>267.52999999999997</v>
      </c>
    </row>
    <row r="1515" spans="1:7">
      <c r="A1515" t="s">
        <v>147</v>
      </c>
      <c r="B1515" t="s">
        <v>148</v>
      </c>
      <c r="C1515" t="s">
        <v>14</v>
      </c>
      <c r="D1515" s="7">
        <v>45536</v>
      </c>
      <c r="E1515">
        <v>2</v>
      </c>
      <c r="F1515">
        <v>270.55</v>
      </c>
      <c r="G1515">
        <f>dane_sprzedazy_sku__3[[#This Row],[Ilość wydana]]*dane_sprzedazy_sku__3[[#This Row],[Wartość jednostkowa]]</f>
        <v>541.1</v>
      </c>
    </row>
    <row r="1516" spans="1:7">
      <c r="A1516" t="s">
        <v>147</v>
      </c>
      <c r="B1516" t="s">
        <v>148</v>
      </c>
      <c r="C1516" t="s">
        <v>14</v>
      </c>
      <c r="D1516" s="7">
        <v>45566</v>
      </c>
      <c r="E1516">
        <v>4</v>
      </c>
      <c r="F1516">
        <v>286.11</v>
      </c>
      <c r="G1516">
        <f>dane_sprzedazy_sku__3[[#This Row],[Ilość wydana]]*dane_sprzedazy_sku__3[[#This Row],[Wartość jednostkowa]]</f>
        <v>1144.44</v>
      </c>
    </row>
    <row r="1517" spans="1:7">
      <c r="A1517" t="s">
        <v>147</v>
      </c>
      <c r="B1517" t="s">
        <v>148</v>
      </c>
      <c r="C1517" t="s">
        <v>14</v>
      </c>
      <c r="D1517" s="7">
        <v>45597</v>
      </c>
      <c r="E1517">
        <v>6</v>
      </c>
      <c r="F1517">
        <v>277.82</v>
      </c>
      <c r="G1517">
        <f>dane_sprzedazy_sku__3[[#This Row],[Ilość wydana]]*dane_sprzedazy_sku__3[[#This Row],[Wartość jednostkowa]]</f>
        <v>1666.92</v>
      </c>
    </row>
    <row r="1518" spans="1:7">
      <c r="A1518" t="s">
        <v>147</v>
      </c>
      <c r="B1518" t="s">
        <v>148</v>
      </c>
      <c r="C1518" t="s">
        <v>14</v>
      </c>
      <c r="D1518" s="7">
        <v>45627</v>
      </c>
      <c r="E1518">
        <v>5</v>
      </c>
      <c r="F1518">
        <v>282.14</v>
      </c>
      <c r="G1518">
        <f>dane_sprzedazy_sku__3[[#This Row],[Ilość wydana]]*dane_sprzedazy_sku__3[[#This Row],[Wartość jednostkowa]]</f>
        <v>1410.6999999999998</v>
      </c>
    </row>
    <row r="1519" spans="1:7">
      <c r="A1519" t="s">
        <v>147</v>
      </c>
      <c r="B1519" t="s">
        <v>148</v>
      </c>
      <c r="C1519" t="s">
        <v>14</v>
      </c>
      <c r="D1519" s="7">
        <v>45658</v>
      </c>
      <c r="E1519">
        <v>6</v>
      </c>
      <c r="F1519">
        <v>273.87</v>
      </c>
      <c r="G1519">
        <f>dane_sprzedazy_sku__3[[#This Row],[Ilość wydana]]*dane_sprzedazy_sku__3[[#This Row],[Wartość jednostkowa]]</f>
        <v>1643.22</v>
      </c>
    </row>
    <row r="1520" spans="1:7">
      <c r="A1520" t="s">
        <v>147</v>
      </c>
      <c r="B1520" t="s">
        <v>148</v>
      </c>
      <c r="C1520" t="s">
        <v>14</v>
      </c>
      <c r="D1520" s="7">
        <v>45689</v>
      </c>
      <c r="E1520">
        <v>4</v>
      </c>
      <c r="F1520">
        <v>282.67</v>
      </c>
      <c r="G1520">
        <f>dane_sprzedazy_sku__3[[#This Row],[Ilość wydana]]*dane_sprzedazy_sku__3[[#This Row],[Wartość jednostkowa]]</f>
        <v>1130.68</v>
      </c>
    </row>
    <row r="1521" spans="1:7">
      <c r="A1521" t="s">
        <v>147</v>
      </c>
      <c r="B1521" t="s">
        <v>148</v>
      </c>
      <c r="C1521" t="s">
        <v>14</v>
      </c>
      <c r="D1521" s="7">
        <v>45717</v>
      </c>
      <c r="E1521">
        <v>5</v>
      </c>
      <c r="F1521">
        <v>278.3</v>
      </c>
      <c r="G1521">
        <f>dane_sprzedazy_sku__3[[#This Row],[Ilość wydana]]*dane_sprzedazy_sku__3[[#This Row],[Wartość jednostkowa]]</f>
        <v>1391.5</v>
      </c>
    </row>
    <row r="1522" spans="1:7">
      <c r="A1522" t="s">
        <v>147</v>
      </c>
      <c r="B1522" t="s">
        <v>148</v>
      </c>
      <c r="C1522" t="s">
        <v>14</v>
      </c>
      <c r="D1522" s="7">
        <v>45748</v>
      </c>
      <c r="E1522">
        <v>4</v>
      </c>
      <c r="F1522">
        <v>273.67</v>
      </c>
      <c r="G1522">
        <f>dane_sprzedazy_sku__3[[#This Row],[Ilość wydana]]*dane_sprzedazy_sku__3[[#This Row],[Wartość jednostkowa]]</f>
        <v>1094.68</v>
      </c>
    </row>
    <row r="1523" spans="1:7">
      <c r="A1523" t="s">
        <v>147</v>
      </c>
      <c r="B1523" t="s">
        <v>148</v>
      </c>
      <c r="C1523" t="s">
        <v>14</v>
      </c>
      <c r="D1523" s="7">
        <v>45778</v>
      </c>
      <c r="E1523">
        <v>2</v>
      </c>
      <c r="F1523">
        <v>283.08</v>
      </c>
      <c r="G1523">
        <f>dane_sprzedazy_sku__3[[#This Row],[Ilość wydana]]*dane_sprzedazy_sku__3[[#This Row],[Wartość jednostkowa]]</f>
        <v>566.16</v>
      </c>
    </row>
    <row r="1524" spans="1:7">
      <c r="A1524" t="s">
        <v>147</v>
      </c>
      <c r="B1524" t="s">
        <v>148</v>
      </c>
      <c r="C1524" t="s">
        <v>14</v>
      </c>
      <c r="D1524" s="7">
        <v>45809</v>
      </c>
      <c r="E1524">
        <v>0</v>
      </c>
      <c r="F1524">
        <v>270.64</v>
      </c>
      <c r="G1524">
        <f>dane_sprzedazy_sku__3[[#This Row],[Ilość wydana]]*dane_sprzedazy_sku__3[[#This Row],[Wartość jednostkowa]]</f>
        <v>0</v>
      </c>
    </row>
    <row r="1525" spans="1:7">
      <c r="A1525" t="s">
        <v>147</v>
      </c>
      <c r="B1525" t="s">
        <v>148</v>
      </c>
      <c r="C1525" t="s">
        <v>14</v>
      </c>
      <c r="D1525" s="7">
        <v>45839</v>
      </c>
      <c r="E1525">
        <v>0</v>
      </c>
      <c r="F1525">
        <v>269.62</v>
      </c>
      <c r="G1525">
        <f>dane_sprzedazy_sku__3[[#This Row],[Ilość wydana]]*dane_sprzedazy_sku__3[[#This Row],[Wartość jednostkowa]]</f>
        <v>0</v>
      </c>
    </row>
    <row r="1526" spans="1:7">
      <c r="A1526" t="s">
        <v>147</v>
      </c>
      <c r="B1526" t="s">
        <v>148</v>
      </c>
      <c r="C1526" t="s">
        <v>14</v>
      </c>
      <c r="D1526" s="7">
        <v>45870</v>
      </c>
      <c r="E1526">
        <v>1</v>
      </c>
      <c r="F1526">
        <v>287.14</v>
      </c>
      <c r="G1526">
        <f>dane_sprzedazy_sku__3[[#This Row],[Ilość wydana]]*dane_sprzedazy_sku__3[[#This Row],[Wartość jednostkowa]]</f>
        <v>287.14</v>
      </c>
    </row>
    <row r="1527" spans="1:7">
      <c r="A1527" t="s">
        <v>147</v>
      </c>
      <c r="B1527" t="s">
        <v>148</v>
      </c>
      <c r="C1527" t="s">
        <v>14</v>
      </c>
      <c r="D1527" s="7">
        <v>45901</v>
      </c>
      <c r="E1527">
        <v>3</v>
      </c>
      <c r="F1527">
        <v>291.48</v>
      </c>
      <c r="G1527">
        <f>dane_sprzedazy_sku__3[[#This Row],[Ilość wydana]]*dane_sprzedazy_sku__3[[#This Row],[Wartość jednostkowa]]</f>
        <v>874.44</v>
      </c>
    </row>
    <row r="1528" spans="1:7">
      <c r="A1528" t="s">
        <v>147</v>
      </c>
      <c r="B1528" t="s">
        <v>148</v>
      </c>
      <c r="C1528" t="s">
        <v>14</v>
      </c>
      <c r="D1528" s="7">
        <v>45931</v>
      </c>
      <c r="E1528">
        <v>4</v>
      </c>
      <c r="F1528">
        <v>294.05</v>
      </c>
      <c r="G1528">
        <f>dane_sprzedazy_sku__3[[#This Row],[Ilość wydana]]*dane_sprzedazy_sku__3[[#This Row],[Wartość jednostkowa]]</f>
        <v>1176.2</v>
      </c>
    </row>
    <row r="1529" spans="1:7">
      <c r="A1529" t="s">
        <v>147</v>
      </c>
      <c r="B1529" t="s">
        <v>148</v>
      </c>
      <c r="C1529" t="s">
        <v>14</v>
      </c>
      <c r="D1529" s="7">
        <v>45962</v>
      </c>
      <c r="E1529">
        <v>7</v>
      </c>
      <c r="F1529">
        <v>292.07</v>
      </c>
      <c r="G1529">
        <f>dane_sprzedazy_sku__3[[#This Row],[Ilość wydana]]*dane_sprzedazy_sku__3[[#This Row],[Wartość jednostkowa]]</f>
        <v>2044.49</v>
      </c>
    </row>
    <row r="1530" spans="1:7">
      <c r="A1530" t="s">
        <v>147</v>
      </c>
      <c r="B1530" t="s">
        <v>148</v>
      </c>
      <c r="C1530" t="s">
        <v>14</v>
      </c>
      <c r="D1530" s="7">
        <v>45992</v>
      </c>
      <c r="E1530">
        <v>10</v>
      </c>
      <c r="F1530">
        <v>294.39999999999998</v>
      </c>
      <c r="G1530">
        <f>dane_sprzedazy_sku__3[[#This Row],[Ilość wydana]]*dane_sprzedazy_sku__3[[#This Row],[Wartość jednostkowa]]</f>
        <v>2944</v>
      </c>
    </row>
    <row r="1531" spans="1:7">
      <c r="A1531" t="s">
        <v>147</v>
      </c>
      <c r="B1531" t="s">
        <v>148</v>
      </c>
      <c r="C1531" t="s">
        <v>14</v>
      </c>
      <c r="D1531" s="7">
        <v>46023</v>
      </c>
      <c r="E1531">
        <v>5</v>
      </c>
      <c r="F1531">
        <v>267.99</v>
      </c>
      <c r="G1531">
        <f>dane_sprzedazy_sku__3[[#This Row],[Ilość wydana]]*dane_sprzedazy_sku__3[[#This Row],[Wartość jednostkowa]]</f>
        <v>1339.95</v>
      </c>
    </row>
    <row r="1532" spans="1:7">
      <c r="A1532" t="s">
        <v>147</v>
      </c>
      <c r="B1532" t="s">
        <v>148</v>
      </c>
      <c r="C1532" t="s">
        <v>14</v>
      </c>
      <c r="D1532" s="7">
        <v>46054</v>
      </c>
      <c r="E1532">
        <v>7</v>
      </c>
      <c r="F1532">
        <v>280.54000000000002</v>
      </c>
      <c r="G1532">
        <f>dane_sprzedazy_sku__3[[#This Row],[Ilość wydana]]*dane_sprzedazy_sku__3[[#This Row],[Wartość jednostkowa]]</f>
        <v>1963.7800000000002</v>
      </c>
    </row>
    <row r="1533" spans="1:7">
      <c r="A1533" t="s">
        <v>147</v>
      </c>
      <c r="B1533" t="s">
        <v>148</v>
      </c>
      <c r="C1533" t="s">
        <v>14</v>
      </c>
      <c r="D1533" s="7">
        <v>46082</v>
      </c>
      <c r="E1533">
        <v>6</v>
      </c>
      <c r="F1533">
        <v>288.27999999999997</v>
      </c>
      <c r="G1533">
        <f>dane_sprzedazy_sku__3[[#This Row],[Ilość wydana]]*dane_sprzedazy_sku__3[[#This Row],[Wartość jednostkowa]]</f>
        <v>1729.6799999999998</v>
      </c>
    </row>
    <row r="1534" spans="1:7">
      <c r="A1534" t="s">
        <v>147</v>
      </c>
      <c r="B1534" t="s">
        <v>148</v>
      </c>
      <c r="C1534" t="s">
        <v>14</v>
      </c>
      <c r="D1534" s="7">
        <v>46113</v>
      </c>
      <c r="E1534">
        <v>2</v>
      </c>
      <c r="F1534">
        <v>285.27999999999997</v>
      </c>
      <c r="G1534">
        <f>dane_sprzedazy_sku__3[[#This Row],[Ilość wydana]]*dane_sprzedazy_sku__3[[#This Row],[Wartość jednostkowa]]</f>
        <v>570.55999999999995</v>
      </c>
    </row>
    <row r="1535" spans="1:7">
      <c r="A1535" t="s">
        <v>147</v>
      </c>
      <c r="B1535" t="s">
        <v>148</v>
      </c>
      <c r="C1535" t="s">
        <v>14</v>
      </c>
      <c r="D1535" s="7">
        <v>46143</v>
      </c>
      <c r="E1535">
        <v>1</v>
      </c>
      <c r="F1535">
        <v>274.52999999999997</v>
      </c>
      <c r="G1535">
        <f>dane_sprzedazy_sku__3[[#This Row],[Ilość wydana]]*dane_sprzedazy_sku__3[[#This Row],[Wartość jednostkowa]]</f>
        <v>274.52999999999997</v>
      </c>
    </row>
    <row r="1536" spans="1:7">
      <c r="A1536" t="s">
        <v>147</v>
      </c>
      <c r="B1536" t="s">
        <v>148</v>
      </c>
      <c r="C1536" t="s">
        <v>14</v>
      </c>
      <c r="D1536" s="7">
        <v>46174</v>
      </c>
      <c r="E1536">
        <v>0</v>
      </c>
      <c r="F1536">
        <v>281.52999999999997</v>
      </c>
      <c r="G1536">
        <f>dane_sprzedazy_sku__3[[#This Row],[Ilość wydana]]*dane_sprzedazy_sku__3[[#This Row],[Wartość jednostkowa]]</f>
        <v>0</v>
      </c>
    </row>
    <row r="1537" spans="1:7">
      <c r="A1537" t="s">
        <v>147</v>
      </c>
      <c r="B1537" t="s">
        <v>148</v>
      </c>
      <c r="C1537" t="s">
        <v>14</v>
      </c>
      <c r="D1537" s="7">
        <v>46204</v>
      </c>
      <c r="E1537">
        <v>0</v>
      </c>
      <c r="F1537">
        <v>284.31</v>
      </c>
      <c r="G1537">
        <f>dane_sprzedazy_sku__3[[#This Row],[Ilość wydana]]*dane_sprzedazy_sku__3[[#This Row],[Wartość jednostkowa]]</f>
        <v>0</v>
      </c>
    </row>
    <row r="1538" spans="1:7">
      <c r="A1538" t="s">
        <v>149</v>
      </c>
      <c r="B1538" t="s">
        <v>150</v>
      </c>
      <c r="C1538" t="s">
        <v>63</v>
      </c>
      <c r="D1538" s="7">
        <v>45505</v>
      </c>
      <c r="E1538">
        <v>0</v>
      </c>
      <c r="F1538">
        <v>180.7</v>
      </c>
      <c r="G1538">
        <f>dane_sprzedazy_sku__3[[#This Row],[Ilość wydana]]*dane_sprzedazy_sku__3[[#This Row],[Wartość jednostkowa]]</f>
        <v>0</v>
      </c>
    </row>
    <row r="1539" spans="1:7">
      <c r="A1539" t="s">
        <v>149</v>
      </c>
      <c r="B1539" t="s">
        <v>150</v>
      </c>
      <c r="C1539" t="s">
        <v>63</v>
      </c>
      <c r="D1539" s="7">
        <v>45536</v>
      </c>
      <c r="E1539">
        <v>0</v>
      </c>
      <c r="F1539">
        <v>198.46</v>
      </c>
      <c r="G1539">
        <f>dane_sprzedazy_sku__3[[#This Row],[Ilość wydana]]*dane_sprzedazy_sku__3[[#This Row],[Wartość jednostkowa]]</f>
        <v>0</v>
      </c>
    </row>
    <row r="1540" spans="1:7">
      <c r="A1540" t="s">
        <v>149</v>
      </c>
      <c r="B1540" t="s">
        <v>150</v>
      </c>
      <c r="C1540" t="s">
        <v>63</v>
      </c>
      <c r="D1540" s="7">
        <v>45566</v>
      </c>
      <c r="E1540">
        <v>4</v>
      </c>
      <c r="F1540">
        <v>192.28</v>
      </c>
      <c r="G1540">
        <f>dane_sprzedazy_sku__3[[#This Row],[Ilość wydana]]*dane_sprzedazy_sku__3[[#This Row],[Wartość jednostkowa]]</f>
        <v>769.12</v>
      </c>
    </row>
    <row r="1541" spans="1:7">
      <c r="A1541" t="s">
        <v>149</v>
      </c>
      <c r="B1541" t="s">
        <v>150</v>
      </c>
      <c r="C1541" t="s">
        <v>63</v>
      </c>
      <c r="D1541" s="7">
        <v>45597</v>
      </c>
      <c r="E1541">
        <v>8</v>
      </c>
      <c r="F1541">
        <v>187.81</v>
      </c>
      <c r="G1541">
        <f>dane_sprzedazy_sku__3[[#This Row],[Ilość wydana]]*dane_sprzedazy_sku__3[[#This Row],[Wartość jednostkowa]]</f>
        <v>1502.48</v>
      </c>
    </row>
    <row r="1542" spans="1:7">
      <c r="A1542" t="s">
        <v>149</v>
      </c>
      <c r="B1542" t="s">
        <v>150</v>
      </c>
      <c r="C1542" t="s">
        <v>63</v>
      </c>
      <c r="D1542" s="7">
        <v>45627</v>
      </c>
      <c r="E1542">
        <v>4</v>
      </c>
      <c r="F1542">
        <v>199.03</v>
      </c>
      <c r="G1542">
        <f>dane_sprzedazy_sku__3[[#This Row],[Ilość wydana]]*dane_sprzedazy_sku__3[[#This Row],[Wartość jednostkowa]]</f>
        <v>796.12</v>
      </c>
    </row>
    <row r="1543" spans="1:7">
      <c r="A1543" t="s">
        <v>149</v>
      </c>
      <c r="B1543" t="s">
        <v>150</v>
      </c>
      <c r="C1543" t="s">
        <v>63</v>
      </c>
      <c r="D1543" s="7">
        <v>45658</v>
      </c>
      <c r="E1543">
        <v>7</v>
      </c>
      <c r="F1543">
        <v>186.18</v>
      </c>
      <c r="G1543">
        <f>dane_sprzedazy_sku__3[[#This Row],[Ilość wydana]]*dane_sprzedazy_sku__3[[#This Row],[Wartość jednostkowa]]</f>
        <v>1303.26</v>
      </c>
    </row>
    <row r="1544" spans="1:7">
      <c r="A1544" t="s">
        <v>149</v>
      </c>
      <c r="B1544" t="s">
        <v>150</v>
      </c>
      <c r="C1544" t="s">
        <v>63</v>
      </c>
      <c r="D1544" s="7">
        <v>45689</v>
      </c>
      <c r="E1544">
        <v>8</v>
      </c>
      <c r="F1544">
        <v>187.81</v>
      </c>
      <c r="G1544">
        <f>dane_sprzedazy_sku__3[[#This Row],[Ilość wydana]]*dane_sprzedazy_sku__3[[#This Row],[Wartość jednostkowa]]</f>
        <v>1502.48</v>
      </c>
    </row>
    <row r="1545" spans="1:7">
      <c r="A1545" t="s">
        <v>149</v>
      </c>
      <c r="B1545" t="s">
        <v>150</v>
      </c>
      <c r="C1545" t="s">
        <v>63</v>
      </c>
      <c r="D1545" s="7">
        <v>45717</v>
      </c>
      <c r="E1545">
        <v>3</v>
      </c>
      <c r="F1545">
        <v>181.12</v>
      </c>
      <c r="G1545">
        <f>dane_sprzedazy_sku__3[[#This Row],[Ilość wydana]]*dane_sprzedazy_sku__3[[#This Row],[Wartość jednostkowa]]</f>
        <v>543.36</v>
      </c>
    </row>
    <row r="1546" spans="1:7">
      <c r="A1546" t="s">
        <v>149</v>
      </c>
      <c r="B1546" t="s">
        <v>150</v>
      </c>
      <c r="C1546" t="s">
        <v>63</v>
      </c>
      <c r="D1546" s="7">
        <v>45748</v>
      </c>
      <c r="E1546">
        <v>7</v>
      </c>
      <c r="F1546">
        <v>185.5</v>
      </c>
      <c r="G1546">
        <f>dane_sprzedazy_sku__3[[#This Row],[Ilość wydana]]*dane_sprzedazy_sku__3[[#This Row],[Wartość jednostkowa]]</f>
        <v>1298.5</v>
      </c>
    </row>
    <row r="1547" spans="1:7">
      <c r="A1547" t="s">
        <v>149</v>
      </c>
      <c r="B1547" t="s">
        <v>150</v>
      </c>
      <c r="C1547" t="s">
        <v>63</v>
      </c>
      <c r="D1547" s="7">
        <v>45778</v>
      </c>
      <c r="E1547">
        <v>4</v>
      </c>
      <c r="F1547">
        <v>196.37</v>
      </c>
      <c r="G1547">
        <f>dane_sprzedazy_sku__3[[#This Row],[Ilość wydana]]*dane_sprzedazy_sku__3[[#This Row],[Wartość jednostkowa]]</f>
        <v>785.48</v>
      </c>
    </row>
    <row r="1548" spans="1:7">
      <c r="A1548" t="s">
        <v>149</v>
      </c>
      <c r="B1548" t="s">
        <v>150</v>
      </c>
      <c r="C1548" t="s">
        <v>63</v>
      </c>
      <c r="D1548" s="7">
        <v>45809</v>
      </c>
      <c r="E1548">
        <v>3</v>
      </c>
      <c r="F1548">
        <v>188.02</v>
      </c>
      <c r="G1548">
        <f>dane_sprzedazy_sku__3[[#This Row],[Ilość wydana]]*dane_sprzedazy_sku__3[[#This Row],[Wartość jednostkowa]]</f>
        <v>564.06000000000006</v>
      </c>
    </row>
    <row r="1549" spans="1:7">
      <c r="A1549" t="s">
        <v>149</v>
      </c>
      <c r="B1549" t="s">
        <v>150</v>
      </c>
      <c r="C1549" t="s">
        <v>63</v>
      </c>
      <c r="D1549" s="7">
        <v>45839</v>
      </c>
      <c r="E1549">
        <v>5</v>
      </c>
      <c r="F1549">
        <v>195.6</v>
      </c>
      <c r="G1549">
        <f>dane_sprzedazy_sku__3[[#This Row],[Ilość wydana]]*dane_sprzedazy_sku__3[[#This Row],[Wartość jednostkowa]]</f>
        <v>978</v>
      </c>
    </row>
    <row r="1550" spans="1:7">
      <c r="A1550" t="s">
        <v>149</v>
      </c>
      <c r="B1550" t="s">
        <v>150</v>
      </c>
      <c r="C1550" t="s">
        <v>63</v>
      </c>
      <c r="D1550" s="7">
        <v>45870</v>
      </c>
      <c r="E1550">
        <v>2</v>
      </c>
      <c r="F1550">
        <v>187.61</v>
      </c>
      <c r="G1550">
        <f>dane_sprzedazy_sku__3[[#This Row],[Ilość wydana]]*dane_sprzedazy_sku__3[[#This Row],[Wartość jednostkowa]]</f>
        <v>375.22</v>
      </c>
    </row>
    <row r="1551" spans="1:7">
      <c r="A1551" t="s">
        <v>149</v>
      </c>
      <c r="B1551" t="s">
        <v>150</v>
      </c>
      <c r="C1551" t="s">
        <v>63</v>
      </c>
      <c r="D1551" s="7">
        <v>45901</v>
      </c>
      <c r="E1551">
        <v>0</v>
      </c>
      <c r="F1551">
        <v>193.74</v>
      </c>
      <c r="G1551">
        <f>dane_sprzedazy_sku__3[[#This Row],[Ilość wydana]]*dane_sprzedazy_sku__3[[#This Row],[Wartość jednostkowa]]</f>
        <v>0</v>
      </c>
    </row>
    <row r="1552" spans="1:7">
      <c r="A1552" t="s">
        <v>149</v>
      </c>
      <c r="B1552" t="s">
        <v>150</v>
      </c>
      <c r="C1552" t="s">
        <v>63</v>
      </c>
      <c r="D1552" s="7">
        <v>45931</v>
      </c>
      <c r="E1552">
        <v>0</v>
      </c>
      <c r="F1552">
        <v>195.97</v>
      </c>
      <c r="G1552">
        <f>dane_sprzedazy_sku__3[[#This Row],[Ilość wydana]]*dane_sprzedazy_sku__3[[#This Row],[Wartość jednostkowa]]</f>
        <v>0</v>
      </c>
    </row>
    <row r="1553" spans="1:7">
      <c r="A1553" t="s">
        <v>149</v>
      </c>
      <c r="B1553" t="s">
        <v>150</v>
      </c>
      <c r="C1553" t="s">
        <v>63</v>
      </c>
      <c r="D1553" s="7">
        <v>45962</v>
      </c>
      <c r="E1553">
        <v>5</v>
      </c>
      <c r="F1553">
        <v>186.38</v>
      </c>
      <c r="G1553">
        <f>dane_sprzedazy_sku__3[[#This Row],[Ilość wydana]]*dane_sprzedazy_sku__3[[#This Row],[Wartość jednostkowa]]</f>
        <v>931.9</v>
      </c>
    </row>
    <row r="1554" spans="1:7">
      <c r="A1554" t="s">
        <v>149</v>
      </c>
      <c r="B1554" t="s">
        <v>150</v>
      </c>
      <c r="C1554" t="s">
        <v>63</v>
      </c>
      <c r="D1554" s="7">
        <v>45992</v>
      </c>
      <c r="E1554">
        <v>0</v>
      </c>
      <c r="F1554">
        <v>194.59</v>
      </c>
      <c r="G1554">
        <f>dane_sprzedazy_sku__3[[#This Row],[Ilość wydana]]*dane_sprzedazy_sku__3[[#This Row],[Wartość jednostkowa]]</f>
        <v>0</v>
      </c>
    </row>
    <row r="1555" spans="1:7">
      <c r="A1555" t="s">
        <v>149</v>
      </c>
      <c r="B1555" t="s">
        <v>150</v>
      </c>
      <c r="C1555" t="s">
        <v>63</v>
      </c>
      <c r="D1555" s="7">
        <v>46023</v>
      </c>
      <c r="E1555">
        <v>0</v>
      </c>
      <c r="F1555">
        <v>182.5</v>
      </c>
      <c r="G1555">
        <f>dane_sprzedazy_sku__3[[#This Row],[Ilość wydana]]*dane_sprzedazy_sku__3[[#This Row],[Wartość jednostkowa]]</f>
        <v>0</v>
      </c>
    </row>
    <row r="1556" spans="1:7">
      <c r="A1556" t="s">
        <v>149</v>
      </c>
      <c r="B1556" t="s">
        <v>150</v>
      </c>
      <c r="C1556" t="s">
        <v>63</v>
      </c>
      <c r="D1556" s="7">
        <v>46054</v>
      </c>
      <c r="E1556">
        <v>0</v>
      </c>
      <c r="F1556">
        <v>198.51</v>
      </c>
      <c r="G1556">
        <f>dane_sprzedazy_sku__3[[#This Row],[Ilość wydana]]*dane_sprzedazy_sku__3[[#This Row],[Wartość jednostkowa]]</f>
        <v>0</v>
      </c>
    </row>
    <row r="1557" spans="1:7">
      <c r="A1557" t="s">
        <v>149</v>
      </c>
      <c r="B1557" t="s">
        <v>150</v>
      </c>
      <c r="C1557" t="s">
        <v>63</v>
      </c>
      <c r="D1557" s="7">
        <v>46082</v>
      </c>
      <c r="E1557">
        <v>4</v>
      </c>
      <c r="F1557">
        <v>187.64</v>
      </c>
      <c r="G1557">
        <f>dane_sprzedazy_sku__3[[#This Row],[Ilość wydana]]*dane_sprzedazy_sku__3[[#This Row],[Wartość jednostkowa]]</f>
        <v>750.56</v>
      </c>
    </row>
    <row r="1558" spans="1:7">
      <c r="A1558" t="s">
        <v>149</v>
      </c>
      <c r="B1558" t="s">
        <v>150</v>
      </c>
      <c r="C1558" t="s">
        <v>63</v>
      </c>
      <c r="D1558" s="7">
        <v>46113</v>
      </c>
      <c r="E1558">
        <v>4</v>
      </c>
      <c r="F1558">
        <v>184.64</v>
      </c>
      <c r="G1558">
        <f>dane_sprzedazy_sku__3[[#This Row],[Ilość wydana]]*dane_sprzedazy_sku__3[[#This Row],[Wartość jednostkowa]]</f>
        <v>738.56</v>
      </c>
    </row>
    <row r="1559" spans="1:7">
      <c r="A1559" t="s">
        <v>149</v>
      </c>
      <c r="B1559" t="s">
        <v>150</v>
      </c>
      <c r="C1559" t="s">
        <v>63</v>
      </c>
      <c r="D1559" s="7">
        <v>46143</v>
      </c>
      <c r="E1559">
        <v>8</v>
      </c>
      <c r="F1559">
        <v>186.72</v>
      </c>
      <c r="G1559">
        <f>dane_sprzedazy_sku__3[[#This Row],[Ilość wydana]]*dane_sprzedazy_sku__3[[#This Row],[Wartość jednostkowa]]</f>
        <v>1493.76</v>
      </c>
    </row>
    <row r="1560" spans="1:7">
      <c r="A1560" t="s">
        <v>149</v>
      </c>
      <c r="B1560" t="s">
        <v>150</v>
      </c>
      <c r="C1560" t="s">
        <v>63</v>
      </c>
      <c r="D1560" s="7">
        <v>46174</v>
      </c>
      <c r="E1560">
        <v>1</v>
      </c>
      <c r="F1560">
        <v>181.95</v>
      </c>
      <c r="G1560">
        <f>dane_sprzedazy_sku__3[[#This Row],[Ilość wydana]]*dane_sprzedazy_sku__3[[#This Row],[Wartość jednostkowa]]</f>
        <v>181.95</v>
      </c>
    </row>
    <row r="1561" spans="1:7">
      <c r="A1561" t="s">
        <v>149</v>
      </c>
      <c r="B1561" t="s">
        <v>150</v>
      </c>
      <c r="C1561" t="s">
        <v>63</v>
      </c>
      <c r="D1561" s="7">
        <v>46204</v>
      </c>
      <c r="E1561">
        <v>0</v>
      </c>
      <c r="F1561">
        <v>188.45</v>
      </c>
      <c r="G1561">
        <f>dane_sprzedazy_sku__3[[#This Row],[Ilość wydana]]*dane_sprzedazy_sku__3[[#This Row],[Wartość jednostkowa]]</f>
        <v>0</v>
      </c>
    </row>
    <row r="1562" spans="1:7">
      <c r="A1562" t="s">
        <v>151</v>
      </c>
      <c r="B1562" t="s">
        <v>152</v>
      </c>
      <c r="C1562" t="s">
        <v>19</v>
      </c>
      <c r="D1562" s="7">
        <v>45505</v>
      </c>
      <c r="E1562">
        <v>9</v>
      </c>
      <c r="F1562">
        <v>219.93</v>
      </c>
      <c r="G1562">
        <f>dane_sprzedazy_sku__3[[#This Row],[Ilość wydana]]*dane_sprzedazy_sku__3[[#This Row],[Wartość jednostkowa]]</f>
        <v>1979.3700000000001</v>
      </c>
    </row>
    <row r="1563" spans="1:7">
      <c r="A1563" t="s">
        <v>151</v>
      </c>
      <c r="B1563" t="s">
        <v>152</v>
      </c>
      <c r="C1563" t="s">
        <v>19</v>
      </c>
      <c r="D1563" s="7">
        <v>45536</v>
      </c>
      <c r="E1563">
        <v>14</v>
      </c>
      <c r="F1563">
        <v>215.5</v>
      </c>
      <c r="G1563">
        <f>dane_sprzedazy_sku__3[[#This Row],[Ilość wydana]]*dane_sprzedazy_sku__3[[#This Row],[Wartość jednostkowa]]</f>
        <v>3017</v>
      </c>
    </row>
    <row r="1564" spans="1:7">
      <c r="A1564" t="s">
        <v>151</v>
      </c>
      <c r="B1564" t="s">
        <v>152</v>
      </c>
      <c r="C1564" t="s">
        <v>19</v>
      </c>
      <c r="D1564" s="7">
        <v>45566</v>
      </c>
      <c r="E1564">
        <v>13</v>
      </c>
      <c r="F1564">
        <v>231.33</v>
      </c>
      <c r="G1564">
        <f>dane_sprzedazy_sku__3[[#This Row],[Ilość wydana]]*dane_sprzedazy_sku__3[[#This Row],[Wartość jednostkowa]]</f>
        <v>3007.29</v>
      </c>
    </row>
    <row r="1565" spans="1:7">
      <c r="A1565" t="s">
        <v>151</v>
      </c>
      <c r="B1565" t="s">
        <v>152</v>
      </c>
      <c r="C1565" t="s">
        <v>19</v>
      </c>
      <c r="D1565" s="7">
        <v>45597</v>
      </c>
      <c r="E1565">
        <v>16</v>
      </c>
      <c r="F1565">
        <v>226.75</v>
      </c>
      <c r="G1565">
        <f>dane_sprzedazy_sku__3[[#This Row],[Ilość wydana]]*dane_sprzedazy_sku__3[[#This Row],[Wartość jednostkowa]]</f>
        <v>3628</v>
      </c>
    </row>
    <row r="1566" spans="1:7">
      <c r="A1566" t="s">
        <v>151</v>
      </c>
      <c r="B1566" t="s">
        <v>152</v>
      </c>
      <c r="C1566" t="s">
        <v>19</v>
      </c>
      <c r="D1566" s="7">
        <v>45627</v>
      </c>
      <c r="E1566">
        <v>19</v>
      </c>
      <c r="F1566">
        <v>221.24</v>
      </c>
      <c r="G1566">
        <f>dane_sprzedazy_sku__3[[#This Row],[Ilość wydana]]*dane_sprzedazy_sku__3[[#This Row],[Wartość jednostkowa]]</f>
        <v>4203.5600000000004</v>
      </c>
    </row>
    <row r="1567" spans="1:7">
      <c r="A1567" t="s">
        <v>151</v>
      </c>
      <c r="B1567" t="s">
        <v>152</v>
      </c>
      <c r="C1567" t="s">
        <v>19</v>
      </c>
      <c r="D1567" s="7">
        <v>45658</v>
      </c>
      <c r="E1567">
        <v>9</v>
      </c>
      <c r="F1567">
        <v>230.71</v>
      </c>
      <c r="G1567">
        <f>dane_sprzedazy_sku__3[[#This Row],[Ilość wydana]]*dane_sprzedazy_sku__3[[#This Row],[Wartość jednostkowa]]</f>
        <v>2076.39</v>
      </c>
    </row>
    <row r="1568" spans="1:7">
      <c r="A1568" t="s">
        <v>151</v>
      </c>
      <c r="B1568" t="s">
        <v>152</v>
      </c>
      <c r="C1568" t="s">
        <v>19</v>
      </c>
      <c r="D1568" s="7">
        <v>45689</v>
      </c>
      <c r="E1568">
        <v>15</v>
      </c>
      <c r="F1568">
        <v>234.42</v>
      </c>
      <c r="G1568">
        <f>dane_sprzedazy_sku__3[[#This Row],[Ilość wydana]]*dane_sprzedazy_sku__3[[#This Row],[Wartość jednostkowa]]</f>
        <v>3516.2999999999997</v>
      </c>
    </row>
    <row r="1569" spans="1:7">
      <c r="A1569" t="s">
        <v>151</v>
      </c>
      <c r="B1569" t="s">
        <v>152</v>
      </c>
      <c r="C1569" t="s">
        <v>19</v>
      </c>
      <c r="D1569" s="7">
        <v>45717</v>
      </c>
      <c r="E1569">
        <v>13</v>
      </c>
      <c r="F1569">
        <v>226.61</v>
      </c>
      <c r="G1569">
        <f>dane_sprzedazy_sku__3[[#This Row],[Ilość wydana]]*dane_sprzedazy_sku__3[[#This Row],[Wartość jednostkowa]]</f>
        <v>2945.9300000000003</v>
      </c>
    </row>
    <row r="1570" spans="1:7">
      <c r="A1570" t="s">
        <v>151</v>
      </c>
      <c r="B1570" t="s">
        <v>152</v>
      </c>
      <c r="C1570" t="s">
        <v>19</v>
      </c>
      <c r="D1570" s="7">
        <v>45748</v>
      </c>
      <c r="E1570">
        <v>8</v>
      </c>
      <c r="F1570">
        <v>226.02</v>
      </c>
      <c r="G1570">
        <f>dane_sprzedazy_sku__3[[#This Row],[Ilość wydana]]*dane_sprzedazy_sku__3[[#This Row],[Wartość jednostkowa]]</f>
        <v>1808.16</v>
      </c>
    </row>
    <row r="1571" spans="1:7">
      <c r="A1571" t="s">
        <v>151</v>
      </c>
      <c r="B1571" t="s">
        <v>152</v>
      </c>
      <c r="C1571" t="s">
        <v>19</v>
      </c>
      <c r="D1571" s="7">
        <v>45778</v>
      </c>
      <c r="E1571">
        <v>6</v>
      </c>
      <c r="F1571">
        <v>224.36</v>
      </c>
      <c r="G1571">
        <f>dane_sprzedazy_sku__3[[#This Row],[Ilość wydana]]*dane_sprzedazy_sku__3[[#This Row],[Wartość jednostkowa]]</f>
        <v>1346.16</v>
      </c>
    </row>
    <row r="1572" spans="1:7">
      <c r="A1572" t="s">
        <v>151</v>
      </c>
      <c r="B1572" t="s">
        <v>152</v>
      </c>
      <c r="C1572" t="s">
        <v>19</v>
      </c>
      <c r="D1572" s="7">
        <v>45809</v>
      </c>
      <c r="E1572">
        <v>6</v>
      </c>
      <c r="F1572">
        <v>226.53</v>
      </c>
      <c r="G1572">
        <f>dane_sprzedazy_sku__3[[#This Row],[Ilość wydana]]*dane_sprzedazy_sku__3[[#This Row],[Wartość jednostkowa]]</f>
        <v>1359.18</v>
      </c>
    </row>
    <row r="1573" spans="1:7">
      <c r="A1573" t="s">
        <v>151</v>
      </c>
      <c r="B1573" t="s">
        <v>152</v>
      </c>
      <c r="C1573" t="s">
        <v>19</v>
      </c>
      <c r="D1573" s="7">
        <v>45839</v>
      </c>
      <c r="E1573">
        <v>8</v>
      </c>
      <c r="F1573">
        <v>232.05</v>
      </c>
      <c r="G1573">
        <f>dane_sprzedazy_sku__3[[#This Row],[Ilość wydana]]*dane_sprzedazy_sku__3[[#This Row],[Wartość jednostkowa]]</f>
        <v>1856.4</v>
      </c>
    </row>
    <row r="1574" spans="1:7">
      <c r="A1574" t="s">
        <v>151</v>
      </c>
      <c r="B1574" t="s">
        <v>152</v>
      </c>
      <c r="C1574" t="s">
        <v>19</v>
      </c>
      <c r="D1574" s="7">
        <v>45870</v>
      </c>
      <c r="E1574">
        <v>7</v>
      </c>
      <c r="F1574">
        <v>229.45</v>
      </c>
      <c r="G1574">
        <f>dane_sprzedazy_sku__3[[#This Row],[Ilość wydana]]*dane_sprzedazy_sku__3[[#This Row],[Wartość jednostkowa]]</f>
        <v>1606.1499999999999</v>
      </c>
    </row>
    <row r="1575" spans="1:7">
      <c r="A1575" t="s">
        <v>151</v>
      </c>
      <c r="B1575" t="s">
        <v>152</v>
      </c>
      <c r="C1575" t="s">
        <v>19</v>
      </c>
      <c r="D1575" s="7">
        <v>45901</v>
      </c>
      <c r="E1575">
        <v>12</v>
      </c>
      <c r="F1575">
        <v>223.46</v>
      </c>
      <c r="G1575">
        <f>dane_sprzedazy_sku__3[[#This Row],[Ilość wydana]]*dane_sprzedazy_sku__3[[#This Row],[Wartość jednostkowa]]</f>
        <v>2681.52</v>
      </c>
    </row>
    <row r="1576" spans="1:7">
      <c r="A1576" t="s">
        <v>151</v>
      </c>
      <c r="B1576" t="s">
        <v>152</v>
      </c>
      <c r="C1576" t="s">
        <v>19</v>
      </c>
      <c r="D1576" s="7">
        <v>45931</v>
      </c>
      <c r="E1576">
        <v>17</v>
      </c>
      <c r="F1576">
        <v>227.5</v>
      </c>
      <c r="G1576">
        <f>dane_sprzedazy_sku__3[[#This Row],[Ilość wydana]]*dane_sprzedazy_sku__3[[#This Row],[Wartość jednostkowa]]</f>
        <v>3867.5</v>
      </c>
    </row>
    <row r="1577" spans="1:7">
      <c r="A1577" t="s">
        <v>151</v>
      </c>
      <c r="B1577" t="s">
        <v>152</v>
      </c>
      <c r="C1577" t="s">
        <v>19</v>
      </c>
      <c r="D1577" s="7">
        <v>45962</v>
      </c>
      <c r="E1577">
        <v>12</v>
      </c>
      <c r="F1577">
        <v>232.16</v>
      </c>
      <c r="G1577">
        <f>dane_sprzedazy_sku__3[[#This Row],[Ilość wydana]]*dane_sprzedazy_sku__3[[#This Row],[Wartość jednostkowa]]</f>
        <v>2785.92</v>
      </c>
    </row>
    <row r="1578" spans="1:7">
      <c r="A1578" t="s">
        <v>151</v>
      </c>
      <c r="B1578" t="s">
        <v>152</v>
      </c>
      <c r="C1578" t="s">
        <v>19</v>
      </c>
      <c r="D1578" s="7">
        <v>45992</v>
      </c>
      <c r="E1578">
        <v>20</v>
      </c>
      <c r="F1578">
        <v>236.29</v>
      </c>
      <c r="G1578">
        <f>dane_sprzedazy_sku__3[[#This Row],[Ilość wydana]]*dane_sprzedazy_sku__3[[#This Row],[Wartość jednostkowa]]</f>
        <v>4725.8</v>
      </c>
    </row>
    <row r="1579" spans="1:7">
      <c r="A1579" t="s">
        <v>151</v>
      </c>
      <c r="B1579" t="s">
        <v>152</v>
      </c>
      <c r="C1579" t="s">
        <v>19</v>
      </c>
      <c r="D1579" s="7">
        <v>46023</v>
      </c>
      <c r="E1579">
        <v>15</v>
      </c>
      <c r="F1579">
        <v>232.07</v>
      </c>
      <c r="G1579">
        <f>dane_sprzedazy_sku__3[[#This Row],[Ilość wydana]]*dane_sprzedazy_sku__3[[#This Row],[Wartość jednostkowa]]</f>
        <v>3481.0499999999997</v>
      </c>
    </row>
    <row r="1580" spans="1:7">
      <c r="A1580" t="s">
        <v>151</v>
      </c>
      <c r="B1580" t="s">
        <v>152</v>
      </c>
      <c r="C1580" t="s">
        <v>19</v>
      </c>
      <c r="D1580" s="7">
        <v>46054</v>
      </c>
      <c r="E1580">
        <v>11</v>
      </c>
      <c r="F1580">
        <v>229.87</v>
      </c>
      <c r="G1580">
        <f>dane_sprzedazy_sku__3[[#This Row],[Ilość wydana]]*dane_sprzedazy_sku__3[[#This Row],[Wartość jednostkowa]]</f>
        <v>2528.5700000000002</v>
      </c>
    </row>
    <row r="1581" spans="1:7">
      <c r="A1581" t="s">
        <v>151</v>
      </c>
      <c r="B1581" t="s">
        <v>152</v>
      </c>
      <c r="C1581" t="s">
        <v>19</v>
      </c>
      <c r="D1581" s="7">
        <v>46082</v>
      </c>
      <c r="E1581">
        <v>15</v>
      </c>
      <c r="F1581">
        <v>216.61</v>
      </c>
      <c r="G1581">
        <f>dane_sprzedazy_sku__3[[#This Row],[Ilość wydana]]*dane_sprzedazy_sku__3[[#This Row],[Wartość jednostkowa]]</f>
        <v>3249.15</v>
      </c>
    </row>
    <row r="1582" spans="1:7">
      <c r="A1582" t="s">
        <v>151</v>
      </c>
      <c r="B1582" t="s">
        <v>152</v>
      </c>
      <c r="C1582" t="s">
        <v>19</v>
      </c>
      <c r="D1582" s="7">
        <v>46113</v>
      </c>
      <c r="E1582">
        <v>9</v>
      </c>
      <c r="F1582">
        <v>230.91</v>
      </c>
      <c r="G1582">
        <f>dane_sprzedazy_sku__3[[#This Row],[Ilość wydana]]*dane_sprzedazy_sku__3[[#This Row],[Wartość jednostkowa]]</f>
        <v>2078.19</v>
      </c>
    </row>
    <row r="1583" spans="1:7">
      <c r="A1583" t="s">
        <v>151</v>
      </c>
      <c r="B1583" t="s">
        <v>152</v>
      </c>
      <c r="C1583" t="s">
        <v>19</v>
      </c>
      <c r="D1583" s="7">
        <v>46143</v>
      </c>
      <c r="E1583">
        <v>5</v>
      </c>
      <c r="F1583">
        <v>223.7</v>
      </c>
      <c r="G1583">
        <f>dane_sprzedazy_sku__3[[#This Row],[Ilość wydana]]*dane_sprzedazy_sku__3[[#This Row],[Wartość jednostkowa]]</f>
        <v>1118.5</v>
      </c>
    </row>
    <row r="1584" spans="1:7">
      <c r="A1584" t="s">
        <v>151</v>
      </c>
      <c r="B1584" t="s">
        <v>152</v>
      </c>
      <c r="C1584" t="s">
        <v>19</v>
      </c>
      <c r="D1584" s="7">
        <v>46174</v>
      </c>
      <c r="E1584">
        <v>5</v>
      </c>
      <c r="F1584">
        <v>236.18</v>
      </c>
      <c r="G1584">
        <f>dane_sprzedazy_sku__3[[#This Row],[Ilość wydana]]*dane_sprzedazy_sku__3[[#This Row],[Wartość jednostkowa]]</f>
        <v>1180.9000000000001</v>
      </c>
    </row>
    <row r="1585" spans="1:7">
      <c r="A1585" t="s">
        <v>151</v>
      </c>
      <c r="B1585" t="s">
        <v>152</v>
      </c>
      <c r="C1585" t="s">
        <v>19</v>
      </c>
      <c r="D1585" s="7">
        <v>46204</v>
      </c>
      <c r="E1585">
        <v>6</v>
      </c>
      <c r="F1585">
        <v>221.6</v>
      </c>
      <c r="G1585">
        <f>dane_sprzedazy_sku__3[[#This Row],[Ilość wydana]]*dane_sprzedazy_sku__3[[#This Row],[Wartość jednostkowa]]</f>
        <v>1329.6</v>
      </c>
    </row>
    <row r="1586" spans="1:7">
      <c r="A1586" t="s">
        <v>153</v>
      </c>
      <c r="B1586" t="s">
        <v>154</v>
      </c>
      <c r="C1586" t="s">
        <v>66</v>
      </c>
      <c r="D1586" s="7">
        <v>45505</v>
      </c>
      <c r="E1586">
        <v>208</v>
      </c>
      <c r="F1586">
        <v>97.65</v>
      </c>
      <c r="G1586">
        <f>dane_sprzedazy_sku__3[[#This Row],[Ilość wydana]]*dane_sprzedazy_sku__3[[#This Row],[Wartość jednostkowa]]</f>
        <v>20311.2</v>
      </c>
    </row>
    <row r="1587" spans="1:7">
      <c r="A1587" t="s">
        <v>153</v>
      </c>
      <c r="B1587" t="s">
        <v>154</v>
      </c>
      <c r="C1587" t="s">
        <v>66</v>
      </c>
      <c r="D1587" s="7">
        <v>45536</v>
      </c>
      <c r="E1587">
        <v>155</v>
      </c>
      <c r="F1587">
        <v>102.71</v>
      </c>
      <c r="G1587">
        <f>dane_sprzedazy_sku__3[[#This Row],[Ilość wydana]]*dane_sprzedazy_sku__3[[#This Row],[Wartość jednostkowa]]</f>
        <v>15920.05</v>
      </c>
    </row>
    <row r="1588" spans="1:7">
      <c r="A1588" t="s">
        <v>153</v>
      </c>
      <c r="B1588" t="s">
        <v>154</v>
      </c>
      <c r="C1588" t="s">
        <v>66</v>
      </c>
      <c r="D1588" s="7">
        <v>45566</v>
      </c>
      <c r="E1588">
        <v>126</v>
      </c>
      <c r="F1588">
        <v>104.08</v>
      </c>
      <c r="G1588">
        <f>dane_sprzedazy_sku__3[[#This Row],[Ilość wydana]]*dane_sprzedazy_sku__3[[#This Row],[Wartość jednostkowa]]</f>
        <v>13114.08</v>
      </c>
    </row>
    <row r="1589" spans="1:7">
      <c r="A1589" t="s">
        <v>153</v>
      </c>
      <c r="B1589" t="s">
        <v>154</v>
      </c>
      <c r="C1589" t="s">
        <v>66</v>
      </c>
      <c r="D1589" s="7">
        <v>45597</v>
      </c>
      <c r="E1589">
        <v>85</v>
      </c>
      <c r="F1589">
        <v>105.97</v>
      </c>
      <c r="G1589">
        <f>dane_sprzedazy_sku__3[[#This Row],[Ilość wydana]]*dane_sprzedazy_sku__3[[#This Row],[Wartość jednostkowa]]</f>
        <v>9007.4500000000007</v>
      </c>
    </row>
    <row r="1590" spans="1:7">
      <c r="A1590" t="s">
        <v>153</v>
      </c>
      <c r="B1590" t="s">
        <v>154</v>
      </c>
      <c r="C1590" t="s">
        <v>66</v>
      </c>
      <c r="D1590" s="7">
        <v>45627</v>
      </c>
      <c r="E1590">
        <v>44</v>
      </c>
      <c r="F1590">
        <v>99.67</v>
      </c>
      <c r="G1590">
        <f>dane_sprzedazy_sku__3[[#This Row],[Ilość wydana]]*dane_sprzedazy_sku__3[[#This Row],[Wartość jednostkowa]]</f>
        <v>4385.4800000000005</v>
      </c>
    </row>
    <row r="1591" spans="1:7">
      <c r="A1591" t="s">
        <v>153</v>
      </c>
      <c r="B1591" t="s">
        <v>154</v>
      </c>
      <c r="C1591" t="s">
        <v>66</v>
      </c>
      <c r="D1591" s="7">
        <v>45658</v>
      </c>
      <c r="E1591">
        <v>47</v>
      </c>
      <c r="F1591">
        <v>99.53</v>
      </c>
      <c r="G1591">
        <f>dane_sprzedazy_sku__3[[#This Row],[Ilość wydana]]*dane_sprzedazy_sku__3[[#This Row],[Wartość jednostkowa]]</f>
        <v>4677.91</v>
      </c>
    </row>
    <row r="1592" spans="1:7">
      <c r="A1592" t="s">
        <v>153</v>
      </c>
      <c r="B1592" t="s">
        <v>154</v>
      </c>
      <c r="C1592" t="s">
        <v>66</v>
      </c>
      <c r="D1592" s="7">
        <v>45689</v>
      </c>
      <c r="E1592">
        <v>44</v>
      </c>
      <c r="F1592">
        <v>102.69</v>
      </c>
      <c r="G1592">
        <f>dane_sprzedazy_sku__3[[#This Row],[Ilość wydana]]*dane_sprzedazy_sku__3[[#This Row],[Wartość jednostkowa]]</f>
        <v>4518.3599999999997</v>
      </c>
    </row>
    <row r="1593" spans="1:7">
      <c r="A1593" t="s">
        <v>153</v>
      </c>
      <c r="B1593" t="s">
        <v>154</v>
      </c>
      <c r="C1593" t="s">
        <v>66</v>
      </c>
      <c r="D1593" s="7">
        <v>45717</v>
      </c>
      <c r="E1593">
        <v>61</v>
      </c>
      <c r="F1593">
        <v>100.25</v>
      </c>
      <c r="G1593">
        <f>dane_sprzedazy_sku__3[[#This Row],[Ilość wydana]]*dane_sprzedazy_sku__3[[#This Row],[Wartość jednostkowa]]</f>
        <v>6115.25</v>
      </c>
    </row>
    <row r="1594" spans="1:7">
      <c r="A1594" t="s">
        <v>153</v>
      </c>
      <c r="B1594" t="s">
        <v>154</v>
      </c>
      <c r="C1594" t="s">
        <v>66</v>
      </c>
      <c r="D1594" s="7">
        <v>45748</v>
      </c>
      <c r="E1594">
        <v>117</v>
      </c>
      <c r="F1594">
        <v>100.53</v>
      </c>
      <c r="G1594">
        <f>dane_sprzedazy_sku__3[[#This Row],[Ilość wydana]]*dane_sprzedazy_sku__3[[#This Row],[Wartość jednostkowa]]</f>
        <v>11762.01</v>
      </c>
    </row>
    <row r="1595" spans="1:7">
      <c r="A1595" t="s">
        <v>153</v>
      </c>
      <c r="B1595" t="s">
        <v>154</v>
      </c>
      <c r="C1595" t="s">
        <v>66</v>
      </c>
      <c r="D1595" s="7">
        <v>45778</v>
      </c>
      <c r="E1595">
        <v>143</v>
      </c>
      <c r="F1595">
        <v>105.13</v>
      </c>
      <c r="G1595">
        <f>dane_sprzedazy_sku__3[[#This Row],[Ilość wydana]]*dane_sprzedazy_sku__3[[#This Row],[Wartość jednostkowa]]</f>
        <v>15033.59</v>
      </c>
    </row>
    <row r="1596" spans="1:7">
      <c r="A1596" t="s">
        <v>153</v>
      </c>
      <c r="B1596" t="s">
        <v>154</v>
      </c>
      <c r="C1596" t="s">
        <v>66</v>
      </c>
      <c r="D1596" s="7">
        <v>45809</v>
      </c>
      <c r="E1596">
        <v>185</v>
      </c>
      <c r="F1596">
        <v>104.61</v>
      </c>
      <c r="G1596">
        <f>dane_sprzedazy_sku__3[[#This Row],[Ilość wydana]]*dane_sprzedazy_sku__3[[#This Row],[Wartość jednostkowa]]</f>
        <v>19352.849999999999</v>
      </c>
    </row>
    <row r="1597" spans="1:7">
      <c r="A1597" t="s">
        <v>153</v>
      </c>
      <c r="B1597" t="s">
        <v>154</v>
      </c>
      <c r="C1597" t="s">
        <v>66</v>
      </c>
      <c r="D1597" s="7">
        <v>45839</v>
      </c>
      <c r="E1597">
        <v>244</v>
      </c>
      <c r="F1597">
        <v>102</v>
      </c>
      <c r="G1597">
        <f>dane_sprzedazy_sku__3[[#This Row],[Ilość wydana]]*dane_sprzedazy_sku__3[[#This Row],[Wartość jednostkowa]]</f>
        <v>24888</v>
      </c>
    </row>
    <row r="1598" spans="1:7">
      <c r="A1598" t="s">
        <v>153</v>
      </c>
      <c r="B1598" t="s">
        <v>154</v>
      </c>
      <c r="C1598" t="s">
        <v>66</v>
      </c>
      <c r="D1598" s="7">
        <v>45870</v>
      </c>
      <c r="E1598">
        <v>187</v>
      </c>
      <c r="F1598">
        <v>103.83</v>
      </c>
      <c r="G1598">
        <f>dane_sprzedazy_sku__3[[#This Row],[Ilość wydana]]*dane_sprzedazy_sku__3[[#This Row],[Wartość jednostkowa]]</f>
        <v>19416.21</v>
      </c>
    </row>
    <row r="1599" spans="1:7">
      <c r="A1599" t="s">
        <v>153</v>
      </c>
      <c r="B1599" t="s">
        <v>154</v>
      </c>
      <c r="C1599" t="s">
        <v>66</v>
      </c>
      <c r="D1599" s="7">
        <v>45901</v>
      </c>
      <c r="E1599">
        <v>201</v>
      </c>
      <c r="F1599">
        <v>101.9</v>
      </c>
      <c r="G1599">
        <f>dane_sprzedazy_sku__3[[#This Row],[Ilość wydana]]*dane_sprzedazy_sku__3[[#This Row],[Wartość jednostkowa]]</f>
        <v>20481.900000000001</v>
      </c>
    </row>
    <row r="1600" spans="1:7">
      <c r="A1600" t="s">
        <v>153</v>
      </c>
      <c r="B1600" t="s">
        <v>154</v>
      </c>
      <c r="C1600" t="s">
        <v>66</v>
      </c>
      <c r="D1600" s="7">
        <v>45931</v>
      </c>
      <c r="E1600">
        <v>121</v>
      </c>
      <c r="F1600">
        <v>102.46</v>
      </c>
      <c r="G1600">
        <f>dane_sprzedazy_sku__3[[#This Row],[Ilość wydana]]*dane_sprzedazy_sku__3[[#This Row],[Wartość jednostkowa]]</f>
        <v>12397.66</v>
      </c>
    </row>
    <row r="1601" spans="1:7">
      <c r="A1601" t="s">
        <v>153</v>
      </c>
      <c r="B1601" t="s">
        <v>154</v>
      </c>
      <c r="C1601" t="s">
        <v>66</v>
      </c>
      <c r="D1601" s="7">
        <v>45962</v>
      </c>
      <c r="E1601">
        <v>112</v>
      </c>
      <c r="F1601">
        <v>105.52</v>
      </c>
      <c r="G1601">
        <f>dane_sprzedazy_sku__3[[#This Row],[Ilość wydana]]*dane_sprzedazy_sku__3[[#This Row],[Wartość jednostkowa]]</f>
        <v>11818.24</v>
      </c>
    </row>
    <row r="1602" spans="1:7">
      <c r="A1602" t="s">
        <v>153</v>
      </c>
      <c r="B1602" t="s">
        <v>154</v>
      </c>
      <c r="C1602" t="s">
        <v>66</v>
      </c>
      <c r="D1602" s="7">
        <v>45992</v>
      </c>
      <c r="E1602">
        <v>59</v>
      </c>
      <c r="F1602">
        <v>102.27</v>
      </c>
      <c r="G1602">
        <f>dane_sprzedazy_sku__3[[#This Row],[Ilość wydana]]*dane_sprzedazy_sku__3[[#This Row],[Wartość jednostkowa]]</f>
        <v>6033.9299999999994</v>
      </c>
    </row>
    <row r="1603" spans="1:7">
      <c r="A1603" t="s">
        <v>153</v>
      </c>
      <c r="B1603" t="s">
        <v>154</v>
      </c>
      <c r="C1603" t="s">
        <v>66</v>
      </c>
      <c r="D1603" s="7">
        <v>46023</v>
      </c>
      <c r="E1603">
        <v>57</v>
      </c>
      <c r="F1603">
        <v>105.2</v>
      </c>
      <c r="G1603">
        <f>dane_sprzedazy_sku__3[[#This Row],[Ilość wydana]]*dane_sprzedazy_sku__3[[#This Row],[Wartość jednostkowa]]</f>
        <v>5996.4000000000005</v>
      </c>
    </row>
    <row r="1604" spans="1:7">
      <c r="A1604" t="s">
        <v>153</v>
      </c>
      <c r="B1604" t="s">
        <v>154</v>
      </c>
      <c r="C1604" t="s">
        <v>66</v>
      </c>
      <c r="D1604" s="7">
        <v>46054</v>
      </c>
      <c r="E1604">
        <v>79</v>
      </c>
      <c r="F1604">
        <v>97.98</v>
      </c>
      <c r="G1604">
        <f>dane_sprzedazy_sku__3[[#This Row],[Ilość wydana]]*dane_sprzedazy_sku__3[[#This Row],[Wartość jednostkowa]]</f>
        <v>7740.42</v>
      </c>
    </row>
    <row r="1605" spans="1:7">
      <c r="A1605" t="s">
        <v>153</v>
      </c>
      <c r="B1605" t="s">
        <v>154</v>
      </c>
      <c r="C1605" t="s">
        <v>66</v>
      </c>
      <c r="D1605" s="7">
        <v>46082</v>
      </c>
      <c r="E1605">
        <v>77</v>
      </c>
      <c r="F1605">
        <v>103.1</v>
      </c>
      <c r="G1605">
        <f>dane_sprzedazy_sku__3[[#This Row],[Ilość wydana]]*dane_sprzedazy_sku__3[[#This Row],[Wartość jednostkowa]]</f>
        <v>7938.7</v>
      </c>
    </row>
    <row r="1606" spans="1:7">
      <c r="A1606" t="s">
        <v>153</v>
      </c>
      <c r="B1606" t="s">
        <v>154</v>
      </c>
      <c r="C1606" t="s">
        <v>66</v>
      </c>
      <c r="D1606" s="7">
        <v>46113</v>
      </c>
      <c r="E1606">
        <v>112</v>
      </c>
      <c r="F1606">
        <v>102.92</v>
      </c>
      <c r="G1606">
        <f>dane_sprzedazy_sku__3[[#This Row],[Ilość wydana]]*dane_sprzedazy_sku__3[[#This Row],[Wartość jednostkowa]]</f>
        <v>11527.04</v>
      </c>
    </row>
    <row r="1607" spans="1:7">
      <c r="A1607" t="s">
        <v>153</v>
      </c>
      <c r="B1607" t="s">
        <v>154</v>
      </c>
      <c r="C1607" t="s">
        <v>66</v>
      </c>
      <c r="D1607" s="7">
        <v>46143</v>
      </c>
      <c r="E1607">
        <v>137</v>
      </c>
      <c r="F1607">
        <v>99.1</v>
      </c>
      <c r="G1607">
        <f>dane_sprzedazy_sku__3[[#This Row],[Ilość wydana]]*dane_sprzedazy_sku__3[[#This Row],[Wartość jednostkowa]]</f>
        <v>13576.699999999999</v>
      </c>
    </row>
    <row r="1608" spans="1:7">
      <c r="A1608" t="s">
        <v>153</v>
      </c>
      <c r="B1608" t="s">
        <v>154</v>
      </c>
      <c r="C1608" t="s">
        <v>66</v>
      </c>
      <c r="D1608" s="7">
        <v>46174</v>
      </c>
      <c r="E1608">
        <v>194</v>
      </c>
      <c r="F1608">
        <v>102.12</v>
      </c>
      <c r="G1608">
        <f>dane_sprzedazy_sku__3[[#This Row],[Ilość wydana]]*dane_sprzedazy_sku__3[[#This Row],[Wartość jednostkowa]]</f>
        <v>19811.280000000002</v>
      </c>
    </row>
    <row r="1609" spans="1:7">
      <c r="A1609" t="s">
        <v>153</v>
      </c>
      <c r="B1609" t="s">
        <v>154</v>
      </c>
      <c r="C1609" t="s">
        <v>66</v>
      </c>
      <c r="D1609" s="7">
        <v>46204</v>
      </c>
      <c r="E1609">
        <v>231</v>
      </c>
      <c r="F1609">
        <v>105.3</v>
      </c>
      <c r="G1609">
        <f>dane_sprzedazy_sku__3[[#This Row],[Ilość wydana]]*dane_sprzedazy_sku__3[[#This Row],[Wartość jednostkowa]]</f>
        <v>24324.3</v>
      </c>
    </row>
    <row r="1610" spans="1:7">
      <c r="A1610" t="s">
        <v>155</v>
      </c>
      <c r="B1610" t="s">
        <v>156</v>
      </c>
      <c r="C1610" t="s">
        <v>77</v>
      </c>
      <c r="D1610" s="7">
        <v>45505</v>
      </c>
      <c r="E1610">
        <v>85</v>
      </c>
      <c r="F1610">
        <v>886.96</v>
      </c>
      <c r="G1610">
        <f>dane_sprzedazy_sku__3[[#This Row],[Ilość wydana]]*dane_sprzedazy_sku__3[[#This Row],[Wartość jednostkowa]]</f>
        <v>75391.600000000006</v>
      </c>
    </row>
    <row r="1611" spans="1:7">
      <c r="A1611" t="s">
        <v>155</v>
      </c>
      <c r="B1611" t="s">
        <v>156</v>
      </c>
      <c r="C1611" t="s">
        <v>77</v>
      </c>
      <c r="D1611" s="7">
        <v>45536</v>
      </c>
      <c r="E1611">
        <v>0</v>
      </c>
      <c r="F1611">
        <v>916.85</v>
      </c>
      <c r="G1611">
        <f>dane_sprzedazy_sku__3[[#This Row],[Ilość wydana]]*dane_sprzedazy_sku__3[[#This Row],[Wartość jednostkowa]]</f>
        <v>0</v>
      </c>
    </row>
    <row r="1612" spans="1:7">
      <c r="A1612" t="s">
        <v>155</v>
      </c>
      <c r="B1612" t="s">
        <v>156</v>
      </c>
      <c r="C1612" t="s">
        <v>77</v>
      </c>
      <c r="D1612" s="7">
        <v>45566</v>
      </c>
      <c r="E1612">
        <v>99</v>
      </c>
      <c r="F1612">
        <v>912.34</v>
      </c>
      <c r="G1612">
        <f>dane_sprzedazy_sku__3[[#This Row],[Ilość wydana]]*dane_sprzedazy_sku__3[[#This Row],[Wartość jednostkowa]]</f>
        <v>90321.66</v>
      </c>
    </row>
    <row r="1613" spans="1:7">
      <c r="A1613" t="s">
        <v>155</v>
      </c>
      <c r="B1613" t="s">
        <v>156</v>
      </c>
      <c r="C1613" t="s">
        <v>77</v>
      </c>
      <c r="D1613" s="7">
        <v>45597</v>
      </c>
      <c r="E1613">
        <v>0</v>
      </c>
      <c r="F1613">
        <v>897.46</v>
      </c>
      <c r="G1613">
        <f>dane_sprzedazy_sku__3[[#This Row],[Ilość wydana]]*dane_sprzedazy_sku__3[[#This Row],[Wartość jednostkowa]]</f>
        <v>0</v>
      </c>
    </row>
    <row r="1614" spans="1:7">
      <c r="A1614" t="s">
        <v>155</v>
      </c>
      <c r="B1614" t="s">
        <v>156</v>
      </c>
      <c r="C1614" t="s">
        <v>77</v>
      </c>
      <c r="D1614" s="7">
        <v>45627</v>
      </c>
      <c r="E1614">
        <v>0</v>
      </c>
      <c r="F1614">
        <v>892.27</v>
      </c>
      <c r="G1614">
        <f>dane_sprzedazy_sku__3[[#This Row],[Ilość wydana]]*dane_sprzedazy_sku__3[[#This Row],[Wartość jednostkowa]]</f>
        <v>0</v>
      </c>
    </row>
    <row r="1615" spans="1:7">
      <c r="A1615" t="s">
        <v>155</v>
      </c>
      <c r="B1615" t="s">
        <v>156</v>
      </c>
      <c r="C1615" t="s">
        <v>77</v>
      </c>
      <c r="D1615" s="7">
        <v>45658</v>
      </c>
      <c r="E1615">
        <v>81</v>
      </c>
      <c r="F1615">
        <v>955.19</v>
      </c>
      <c r="G1615">
        <f>dane_sprzedazy_sku__3[[#This Row],[Ilość wydana]]*dane_sprzedazy_sku__3[[#This Row],[Wartość jednostkowa]]</f>
        <v>77370.39</v>
      </c>
    </row>
    <row r="1616" spans="1:7">
      <c r="A1616" t="s">
        <v>155</v>
      </c>
      <c r="B1616" t="s">
        <v>156</v>
      </c>
      <c r="C1616" t="s">
        <v>77</v>
      </c>
      <c r="D1616" s="7">
        <v>45689</v>
      </c>
      <c r="E1616">
        <v>29</v>
      </c>
      <c r="F1616">
        <v>907.27</v>
      </c>
      <c r="G1616">
        <f>dane_sprzedazy_sku__3[[#This Row],[Ilość wydana]]*dane_sprzedazy_sku__3[[#This Row],[Wartość jednostkowa]]</f>
        <v>26310.829999999998</v>
      </c>
    </row>
    <row r="1617" spans="1:7">
      <c r="A1617" t="s">
        <v>155</v>
      </c>
      <c r="B1617" t="s">
        <v>156</v>
      </c>
      <c r="C1617" t="s">
        <v>77</v>
      </c>
      <c r="D1617" s="7">
        <v>45717</v>
      </c>
      <c r="E1617">
        <v>0</v>
      </c>
      <c r="F1617">
        <v>884.85</v>
      </c>
      <c r="G1617">
        <f>dane_sprzedazy_sku__3[[#This Row],[Ilość wydana]]*dane_sprzedazy_sku__3[[#This Row],[Wartość jednostkowa]]</f>
        <v>0</v>
      </c>
    </row>
    <row r="1618" spans="1:7">
      <c r="A1618" t="s">
        <v>155</v>
      </c>
      <c r="B1618" t="s">
        <v>156</v>
      </c>
      <c r="C1618" t="s">
        <v>77</v>
      </c>
      <c r="D1618" s="7">
        <v>45748</v>
      </c>
      <c r="E1618">
        <v>11</v>
      </c>
      <c r="F1618">
        <v>942.56</v>
      </c>
      <c r="G1618">
        <f>dane_sprzedazy_sku__3[[#This Row],[Ilość wydana]]*dane_sprzedazy_sku__3[[#This Row],[Wartość jednostkowa]]</f>
        <v>10368.16</v>
      </c>
    </row>
    <row r="1619" spans="1:7">
      <c r="A1619" t="s">
        <v>155</v>
      </c>
      <c r="B1619" t="s">
        <v>156</v>
      </c>
      <c r="C1619" t="s">
        <v>77</v>
      </c>
      <c r="D1619" s="7">
        <v>45778</v>
      </c>
      <c r="E1619">
        <v>31</v>
      </c>
      <c r="F1619">
        <v>941.49</v>
      </c>
      <c r="G1619">
        <f>dane_sprzedazy_sku__3[[#This Row],[Ilość wydana]]*dane_sprzedazy_sku__3[[#This Row],[Wartość jednostkowa]]</f>
        <v>29186.19</v>
      </c>
    </row>
    <row r="1620" spans="1:7">
      <c r="A1620" t="s">
        <v>155</v>
      </c>
      <c r="B1620" t="s">
        <v>156</v>
      </c>
      <c r="C1620" t="s">
        <v>77</v>
      </c>
      <c r="D1620" s="7">
        <v>45809</v>
      </c>
      <c r="E1620">
        <v>5</v>
      </c>
      <c r="F1620">
        <v>964.81</v>
      </c>
      <c r="G1620">
        <f>dane_sprzedazy_sku__3[[#This Row],[Ilość wydana]]*dane_sprzedazy_sku__3[[#This Row],[Wartość jednostkowa]]</f>
        <v>4824.0499999999993</v>
      </c>
    </row>
    <row r="1621" spans="1:7">
      <c r="A1621" t="s">
        <v>155</v>
      </c>
      <c r="B1621" t="s">
        <v>156</v>
      </c>
      <c r="C1621" t="s">
        <v>77</v>
      </c>
      <c r="D1621" s="7">
        <v>45839</v>
      </c>
      <c r="E1621">
        <v>98</v>
      </c>
      <c r="F1621">
        <v>962.48</v>
      </c>
      <c r="G1621">
        <f>dane_sprzedazy_sku__3[[#This Row],[Ilość wydana]]*dane_sprzedazy_sku__3[[#This Row],[Wartość jednostkowa]]</f>
        <v>94323.040000000008</v>
      </c>
    </row>
    <row r="1622" spans="1:7">
      <c r="A1622" t="s">
        <v>155</v>
      </c>
      <c r="B1622" t="s">
        <v>156</v>
      </c>
      <c r="C1622" t="s">
        <v>77</v>
      </c>
      <c r="D1622" s="7">
        <v>45870</v>
      </c>
      <c r="E1622">
        <v>80</v>
      </c>
      <c r="F1622">
        <v>895.84</v>
      </c>
      <c r="G1622">
        <f>dane_sprzedazy_sku__3[[#This Row],[Ilość wydana]]*dane_sprzedazy_sku__3[[#This Row],[Wartość jednostkowa]]</f>
        <v>71667.199999999997</v>
      </c>
    </row>
    <row r="1623" spans="1:7">
      <c r="A1623" t="s">
        <v>155</v>
      </c>
      <c r="B1623" t="s">
        <v>156</v>
      </c>
      <c r="C1623" t="s">
        <v>77</v>
      </c>
      <c r="D1623" s="7">
        <v>45901</v>
      </c>
      <c r="E1623">
        <v>0</v>
      </c>
      <c r="F1623">
        <v>898.81</v>
      </c>
      <c r="G1623">
        <f>dane_sprzedazy_sku__3[[#This Row],[Ilość wydana]]*dane_sprzedazy_sku__3[[#This Row],[Wartość jednostkowa]]</f>
        <v>0</v>
      </c>
    </row>
    <row r="1624" spans="1:7">
      <c r="A1624" t="s">
        <v>155</v>
      </c>
      <c r="B1624" t="s">
        <v>156</v>
      </c>
      <c r="C1624" t="s">
        <v>77</v>
      </c>
      <c r="D1624" s="7">
        <v>45931</v>
      </c>
      <c r="E1624">
        <v>0</v>
      </c>
      <c r="F1624">
        <v>967.01</v>
      </c>
      <c r="G1624">
        <f>dane_sprzedazy_sku__3[[#This Row],[Ilość wydana]]*dane_sprzedazy_sku__3[[#This Row],[Wartość jednostkowa]]</f>
        <v>0</v>
      </c>
    </row>
    <row r="1625" spans="1:7">
      <c r="A1625" t="s">
        <v>155</v>
      </c>
      <c r="B1625" t="s">
        <v>156</v>
      </c>
      <c r="C1625" t="s">
        <v>77</v>
      </c>
      <c r="D1625" s="7">
        <v>45962</v>
      </c>
      <c r="E1625">
        <v>56</v>
      </c>
      <c r="F1625">
        <v>918.25</v>
      </c>
      <c r="G1625">
        <f>dane_sprzedazy_sku__3[[#This Row],[Ilość wydana]]*dane_sprzedazy_sku__3[[#This Row],[Wartość jednostkowa]]</f>
        <v>51422</v>
      </c>
    </row>
    <row r="1626" spans="1:7">
      <c r="A1626" t="s">
        <v>155</v>
      </c>
      <c r="B1626" t="s">
        <v>156</v>
      </c>
      <c r="C1626" t="s">
        <v>77</v>
      </c>
      <c r="D1626" s="7">
        <v>45992</v>
      </c>
      <c r="E1626">
        <v>57</v>
      </c>
      <c r="F1626">
        <v>890.35</v>
      </c>
      <c r="G1626">
        <f>dane_sprzedazy_sku__3[[#This Row],[Ilość wydana]]*dane_sprzedazy_sku__3[[#This Row],[Wartość jednostkowa]]</f>
        <v>50749.950000000004</v>
      </c>
    </row>
    <row r="1627" spans="1:7">
      <c r="A1627" t="s">
        <v>155</v>
      </c>
      <c r="B1627" t="s">
        <v>156</v>
      </c>
      <c r="C1627" t="s">
        <v>77</v>
      </c>
      <c r="D1627" s="7">
        <v>46023</v>
      </c>
      <c r="E1627">
        <v>77</v>
      </c>
      <c r="F1627">
        <v>899.93</v>
      </c>
      <c r="G1627">
        <f>dane_sprzedazy_sku__3[[#This Row],[Ilość wydana]]*dane_sprzedazy_sku__3[[#This Row],[Wartość jednostkowa]]</f>
        <v>69294.61</v>
      </c>
    </row>
    <row r="1628" spans="1:7">
      <c r="A1628" t="s">
        <v>155</v>
      </c>
      <c r="B1628" t="s">
        <v>156</v>
      </c>
      <c r="C1628" t="s">
        <v>77</v>
      </c>
      <c r="D1628" s="7">
        <v>46054</v>
      </c>
      <c r="E1628">
        <v>0</v>
      </c>
      <c r="F1628">
        <v>967.49</v>
      </c>
      <c r="G1628">
        <f>dane_sprzedazy_sku__3[[#This Row],[Ilość wydana]]*dane_sprzedazy_sku__3[[#This Row],[Wartość jednostkowa]]</f>
        <v>0</v>
      </c>
    </row>
    <row r="1629" spans="1:7">
      <c r="A1629" t="s">
        <v>155</v>
      </c>
      <c r="B1629" t="s">
        <v>156</v>
      </c>
      <c r="C1629" t="s">
        <v>77</v>
      </c>
      <c r="D1629" s="7">
        <v>46082</v>
      </c>
      <c r="E1629">
        <v>13</v>
      </c>
      <c r="F1629">
        <v>888.55</v>
      </c>
      <c r="G1629">
        <f>dane_sprzedazy_sku__3[[#This Row],[Ilość wydana]]*dane_sprzedazy_sku__3[[#This Row],[Wartość jednostkowa]]</f>
        <v>11551.15</v>
      </c>
    </row>
    <row r="1630" spans="1:7">
      <c r="A1630" t="s">
        <v>155</v>
      </c>
      <c r="B1630" t="s">
        <v>156</v>
      </c>
      <c r="C1630" t="s">
        <v>77</v>
      </c>
      <c r="D1630" s="7">
        <v>46113</v>
      </c>
      <c r="E1630">
        <v>0</v>
      </c>
      <c r="F1630">
        <v>956.1</v>
      </c>
      <c r="G1630">
        <f>dane_sprzedazy_sku__3[[#This Row],[Ilość wydana]]*dane_sprzedazy_sku__3[[#This Row],[Wartość jednostkowa]]</f>
        <v>0</v>
      </c>
    </row>
    <row r="1631" spans="1:7">
      <c r="A1631" t="s">
        <v>155</v>
      </c>
      <c r="B1631" t="s">
        <v>156</v>
      </c>
      <c r="C1631" t="s">
        <v>77</v>
      </c>
      <c r="D1631" s="7">
        <v>46143</v>
      </c>
      <c r="E1631">
        <v>2</v>
      </c>
      <c r="F1631">
        <v>899.29</v>
      </c>
      <c r="G1631">
        <f>dane_sprzedazy_sku__3[[#This Row],[Ilość wydana]]*dane_sprzedazy_sku__3[[#This Row],[Wartość jednostkowa]]</f>
        <v>1798.58</v>
      </c>
    </row>
    <row r="1632" spans="1:7">
      <c r="A1632" t="s">
        <v>155</v>
      </c>
      <c r="B1632" t="s">
        <v>156</v>
      </c>
      <c r="C1632" t="s">
        <v>77</v>
      </c>
      <c r="D1632" s="7">
        <v>46174</v>
      </c>
      <c r="E1632">
        <v>24</v>
      </c>
      <c r="F1632">
        <v>914.72</v>
      </c>
      <c r="G1632">
        <f>dane_sprzedazy_sku__3[[#This Row],[Ilość wydana]]*dane_sprzedazy_sku__3[[#This Row],[Wartość jednostkowa]]</f>
        <v>21953.279999999999</v>
      </c>
    </row>
    <row r="1633" spans="1:7">
      <c r="A1633" t="s">
        <v>155</v>
      </c>
      <c r="B1633" t="s">
        <v>156</v>
      </c>
      <c r="C1633" t="s">
        <v>77</v>
      </c>
      <c r="D1633" s="7">
        <v>46204</v>
      </c>
      <c r="E1633">
        <v>0</v>
      </c>
      <c r="F1633">
        <v>895.61</v>
      </c>
      <c r="G1633">
        <f>dane_sprzedazy_sku__3[[#This Row],[Ilość wydana]]*dane_sprzedazy_sku__3[[#This Row],[Wartość jednostkowa]]</f>
        <v>0</v>
      </c>
    </row>
    <row r="1634" spans="1:7">
      <c r="A1634" t="s">
        <v>157</v>
      </c>
      <c r="B1634" t="s">
        <v>158</v>
      </c>
      <c r="C1634" t="s">
        <v>24</v>
      </c>
      <c r="D1634" s="7">
        <v>45505</v>
      </c>
      <c r="E1634">
        <v>0</v>
      </c>
      <c r="F1634">
        <v>48.53</v>
      </c>
      <c r="G1634">
        <f>dane_sprzedazy_sku__3[[#This Row],[Ilość wydana]]*dane_sprzedazy_sku__3[[#This Row],[Wartość jednostkowa]]</f>
        <v>0</v>
      </c>
    </row>
    <row r="1635" spans="1:7">
      <c r="A1635" t="s">
        <v>157</v>
      </c>
      <c r="B1635" t="s">
        <v>158</v>
      </c>
      <c r="C1635" t="s">
        <v>24</v>
      </c>
      <c r="D1635" s="7">
        <v>45536</v>
      </c>
      <c r="E1635">
        <v>3</v>
      </c>
      <c r="F1635">
        <v>49.34</v>
      </c>
      <c r="G1635">
        <f>dane_sprzedazy_sku__3[[#This Row],[Ilość wydana]]*dane_sprzedazy_sku__3[[#This Row],[Wartość jednostkowa]]</f>
        <v>148.02000000000001</v>
      </c>
    </row>
    <row r="1636" spans="1:7">
      <c r="A1636" t="s">
        <v>157</v>
      </c>
      <c r="B1636" t="s">
        <v>158</v>
      </c>
      <c r="C1636" t="s">
        <v>24</v>
      </c>
      <c r="D1636" s="7">
        <v>45566</v>
      </c>
      <c r="E1636">
        <v>1</v>
      </c>
      <c r="F1636">
        <v>45.8</v>
      </c>
      <c r="G1636">
        <f>dane_sprzedazy_sku__3[[#This Row],[Ilość wydana]]*dane_sprzedazy_sku__3[[#This Row],[Wartość jednostkowa]]</f>
        <v>45.8</v>
      </c>
    </row>
    <row r="1637" spans="1:7">
      <c r="A1637" t="s">
        <v>157</v>
      </c>
      <c r="B1637" t="s">
        <v>158</v>
      </c>
      <c r="C1637" t="s">
        <v>24</v>
      </c>
      <c r="D1637" s="7">
        <v>45597</v>
      </c>
      <c r="E1637">
        <v>1</v>
      </c>
      <c r="F1637">
        <v>47.35</v>
      </c>
      <c r="G1637">
        <f>dane_sprzedazy_sku__3[[#This Row],[Ilość wydana]]*dane_sprzedazy_sku__3[[#This Row],[Wartość jednostkowa]]</f>
        <v>47.35</v>
      </c>
    </row>
    <row r="1638" spans="1:7">
      <c r="A1638" t="s">
        <v>157</v>
      </c>
      <c r="B1638" t="s">
        <v>158</v>
      </c>
      <c r="C1638" t="s">
        <v>24</v>
      </c>
      <c r="D1638" s="7">
        <v>45627</v>
      </c>
      <c r="E1638">
        <v>0</v>
      </c>
      <c r="F1638">
        <v>46.82</v>
      </c>
      <c r="G1638">
        <f>dane_sprzedazy_sku__3[[#This Row],[Ilość wydana]]*dane_sprzedazy_sku__3[[#This Row],[Wartość jednostkowa]]</f>
        <v>0</v>
      </c>
    </row>
    <row r="1639" spans="1:7">
      <c r="A1639" t="s">
        <v>157</v>
      </c>
      <c r="B1639" t="s">
        <v>158</v>
      </c>
      <c r="C1639" t="s">
        <v>24</v>
      </c>
      <c r="D1639" s="7">
        <v>45658</v>
      </c>
      <c r="E1639">
        <v>2</v>
      </c>
      <c r="F1639">
        <v>49.54</v>
      </c>
      <c r="G1639">
        <f>dane_sprzedazy_sku__3[[#This Row],[Ilość wydana]]*dane_sprzedazy_sku__3[[#This Row],[Wartość jednostkowa]]</f>
        <v>99.08</v>
      </c>
    </row>
    <row r="1640" spans="1:7">
      <c r="A1640" t="s">
        <v>157</v>
      </c>
      <c r="B1640" t="s">
        <v>158</v>
      </c>
      <c r="C1640" t="s">
        <v>24</v>
      </c>
      <c r="D1640" s="7">
        <v>45689</v>
      </c>
      <c r="E1640">
        <v>1</v>
      </c>
      <c r="F1640">
        <v>46.45</v>
      </c>
      <c r="G1640">
        <f>dane_sprzedazy_sku__3[[#This Row],[Ilość wydana]]*dane_sprzedazy_sku__3[[#This Row],[Wartość jednostkowa]]</f>
        <v>46.45</v>
      </c>
    </row>
    <row r="1641" spans="1:7">
      <c r="A1641" t="s">
        <v>157</v>
      </c>
      <c r="B1641" t="s">
        <v>158</v>
      </c>
      <c r="C1641" t="s">
        <v>24</v>
      </c>
      <c r="D1641" s="7">
        <v>45717</v>
      </c>
      <c r="E1641">
        <v>0</v>
      </c>
      <c r="F1641">
        <v>47.73</v>
      </c>
      <c r="G1641">
        <f>dane_sprzedazy_sku__3[[#This Row],[Ilość wydana]]*dane_sprzedazy_sku__3[[#This Row],[Wartość jednostkowa]]</f>
        <v>0</v>
      </c>
    </row>
    <row r="1642" spans="1:7">
      <c r="A1642" t="s">
        <v>157</v>
      </c>
      <c r="B1642" t="s">
        <v>158</v>
      </c>
      <c r="C1642" t="s">
        <v>24</v>
      </c>
      <c r="D1642" s="7">
        <v>45748</v>
      </c>
      <c r="E1642">
        <v>0</v>
      </c>
      <c r="F1642">
        <v>46.06</v>
      </c>
      <c r="G1642">
        <f>dane_sprzedazy_sku__3[[#This Row],[Ilość wydana]]*dane_sprzedazy_sku__3[[#This Row],[Wartość jednostkowa]]</f>
        <v>0</v>
      </c>
    </row>
    <row r="1643" spans="1:7">
      <c r="A1643" t="s">
        <v>157</v>
      </c>
      <c r="B1643" t="s">
        <v>158</v>
      </c>
      <c r="C1643" t="s">
        <v>24</v>
      </c>
      <c r="D1643" s="7">
        <v>45778</v>
      </c>
      <c r="E1643">
        <v>0</v>
      </c>
      <c r="F1643">
        <v>48.61</v>
      </c>
      <c r="G1643">
        <f>dane_sprzedazy_sku__3[[#This Row],[Ilość wydana]]*dane_sprzedazy_sku__3[[#This Row],[Wartość jednostkowa]]</f>
        <v>0</v>
      </c>
    </row>
    <row r="1644" spans="1:7">
      <c r="A1644" t="s">
        <v>157</v>
      </c>
      <c r="B1644" t="s">
        <v>158</v>
      </c>
      <c r="C1644" t="s">
        <v>24</v>
      </c>
      <c r="D1644" s="7">
        <v>45809</v>
      </c>
      <c r="E1644">
        <v>1</v>
      </c>
      <c r="F1644">
        <v>49.8</v>
      </c>
      <c r="G1644">
        <f>dane_sprzedazy_sku__3[[#This Row],[Ilość wydana]]*dane_sprzedazy_sku__3[[#This Row],[Wartość jednostkowa]]</f>
        <v>49.8</v>
      </c>
    </row>
    <row r="1645" spans="1:7">
      <c r="A1645" t="s">
        <v>157</v>
      </c>
      <c r="B1645" t="s">
        <v>158</v>
      </c>
      <c r="C1645" t="s">
        <v>24</v>
      </c>
      <c r="D1645" s="7">
        <v>45839</v>
      </c>
      <c r="E1645">
        <v>0</v>
      </c>
      <c r="F1645">
        <v>46.43</v>
      </c>
      <c r="G1645">
        <f>dane_sprzedazy_sku__3[[#This Row],[Ilość wydana]]*dane_sprzedazy_sku__3[[#This Row],[Wartość jednostkowa]]</f>
        <v>0</v>
      </c>
    </row>
    <row r="1646" spans="1:7">
      <c r="A1646" t="s">
        <v>157</v>
      </c>
      <c r="B1646" t="s">
        <v>158</v>
      </c>
      <c r="C1646" t="s">
        <v>24</v>
      </c>
      <c r="D1646" s="7">
        <v>45870</v>
      </c>
      <c r="E1646">
        <v>0</v>
      </c>
      <c r="F1646">
        <v>47.7</v>
      </c>
      <c r="G1646">
        <f>dane_sprzedazy_sku__3[[#This Row],[Ilość wydana]]*dane_sprzedazy_sku__3[[#This Row],[Wartość jednostkowa]]</f>
        <v>0</v>
      </c>
    </row>
    <row r="1647" spans="1:7">
      <c r="A1647" t="s">
        <v>157</v>
      </c>
      <c r="B1647" t="s">
        <v>158</v>
      </c>
      <c r="C1647" t="s">
        <v>24</v>
      </c>
      <c r="D1647" s="7">
        <v>45901</v>
      </c>
      <c r="E1647">
        <v>0</v>
      </c>
      <c r="F1647">
        <v>46.11</v>
      </c>
      <c r="G1647">
        <f>dane_sprzedazy_sku__3[[#This Row],[Ilość wydana]]*dane_sprzedazy_sku__3[[#This Row],[Wartość jednostkowa]]</f>
        <v>0</v>
      </c>
    </row>
    <row r="1648" spans="1:7">
      <c r="A1648" t="s">
        <v>157</v>
      </c>
      <c r="B1648" t="s">
        <v>158</v>
      </c>
      <c r="C1648" t="s">
        <v>24</v>
      </c>
      <c r="D1648" s="7">
        <v>45931</v>
      </c>
      <c r="E1648">
        <v>1</v>
      </c>
      <c r="F1648">
        <v>49.72</v>
      </c>
      <c r="G1648">
        <f>dane_sprzedazy_sku__3[[#This Row],[Ilość wydana]]*dane_sprzedazy_sku__3[[#This Row],[Wartość jednostkowa]]</f>
        <v>49.72</v>
      </c>
    </row>
    <row r="1649" spans="1:7">
      <c r="A1649" t="s">
        <v>157</v>
      </c>
      <c r="B1649" t="s">
        <v>158</v>
      </c>
      <c r="C1649" t="s">
        <v>24</v>
      </c>
      <c r="D1649" s="7">
        <v>45962</v>
      </c>
      <c r="E1649">
        <v>0</v>
      </c>
      <c r="F1649">
        <v>49.91</v>
      </c>
      <c r="G1649">
        <f>dane_sprzedazy_sku__3[[#This Row],[Ilość wydana]]*dane_sprzedazy_sku__3[[#This Row],[Wartość jednostkowa]]</f>
        <v>0</v>
      </c>
    </row>
    <row r="1650" spans="1:7">
      <c r="A1650" t="s">
        <v>157</v>
      </c>
      <c r="B1650" t="s">
        <v>158</v>
      </c>
      <c r="C1650" t="s">
        <v>24</v>
      </c>
      <c r="D1650" s="7">
        <v>45992</v>
      </c>
      <c r="E1650">
        <v>0</v>
      </c>
      <c r="F1650">
        <v>46.75</v>
      </c>
      <c r="G1650">
        <f>dane_sprzedazy_sku__3[[#This Row],[Ilość wydana]]*dane_sprzedazy_sku__3[[#This Row],[Wartość jednostkowa]]</f>
        <v>0</v>
      </c>
    </row>
    <row r="1651" spans="1:7">
      <c r="A1651" t="s">
        <v>157</v>
      </c>
      <c r="B1651" t="s">
        <v>158</v>
      </c>
      <c r="C1651" t="s">
        <v>24</v>
      </c>
      <c r="D1651" s="7">
        <v>46023</v>
      </c>
      <c r="E1651">
        <v>1</v>
      </c>
      <c r="F1651">
        <v>46.72</v>
      </c>
      <c r="G1651">
        <f>dane_sprzedazy_sku__3[[#This Row],[Ilość wydana]]*dane_sprzedazy_sku__3[[#This Row],[Wartość jednostkowa]]</f>
        <v>46.72</v>
      </c>
    </row>
    <row r="1652" spans="1:7">
      <c r="A1652" t="s">
        <v>157</v>
      </c>
      <c r="B1652" t="s">
        <v>158</v>
      </c>
      <c r="C1652" t="s">
        <v>24</v>
      </c>
      <c r="D1652" s="7">
        <v>46054</v>
      </c>
      <c r="E1652">
        <v>0</v>
      </c>
      <c r="F1652">
        <v>48.09</v>
      </c>
      <c r="G1652">
        <f>dane_sprzedazy_sku__3[[#This Row],[Ilość wydana]]*dane_sprzedazy_sku__3[[#This Row],[Wartość jednostkowa]]</f>
        <v>0</v>
      </c>
    </row>
    <row r="1653" spans="1:7">
      <c r="A1653" t="s">
        <v>157</v>
      </c>
      <c r="B1653" t="s">
        <v>158</v>
      </c>
      <c r="C1653" t="s">
        <v>24</v>
      </c>
      <c r="D1653" s="7">
        <v>46082</v>
      </c>
      <c r="E1653">
        <v>0</v>
      </c>
      <c r="F1653">
        <v>46.62</v>
      </c>
      <c r="G1653">
        <f>dane_sprzedazy_sku__3[[#This Row],[Ilość wydana]]*dane_sprzedazy_sku__3[[#This Row],[Wartość jednostkowa]]</f>
        <v>0</v>
      </c>
    </row>
    <row r="1654" spans="1:7">
      <c r="A1654" t="s">
        <v>157</v>
      </c>
      <c r="B1654" t="s">
        <v>158</v>
      </c>
      <c r="C1654" t="s">
        <v>24</v>
      </c>
      <c r="D1654" s="7">
        <v>46113</v>
      </c>
      <c r="E1654">
        <v>1</v>
      </c>
      <c r="F1654">
        <v>48.53</v>
      </c>
      <c r="G1654">
        <f>dane_sprzedazy_sku__3[[#This Row],[Ilość wydana]]*dane_sprzedazy_sku__3[[#This Row],[Wartość jednostkowa]]</f>
        <v>48.53</v>
      </c>
    </row>
    <row r="1655" spans="1:7">
      <c r="A1655" t="s">
        <v>157</v>
      </c>
      <c r="B1655" t="s">
        <v>158</v>
      </c>
      <c r="C1655" t="s">
        <v>24</v>
      </c>
      <c r="D1655" s="7">
        <v>46143</v>
      </c>
      <c r="E1655">
        <v>0</v>
      </c>
      <c r="F1655">
        <v>46.45</v>
      </c>
      <c r="G1655">
        <f>dane_sprzedazy_sku__3[[#This Row],[Ilość wydana]]*dane_sprzedazy_sku__3[[#This Row],[Wartość jednostkowa]]</f>
        <v>0</v>
      </c>
    </row>
    <row r="1656" spans="1:7">
      <c r="A1656" t="s">
        <v>157</v>
      </c>
      <c r="B1656" t="s">
        <v>158</v>
      </c>
      <c r="C1656" t="s">
        <v>24</v>
      </c>
      <c r="D1656" s="7">
        <v>46174</v>
      </c>
      <c r="E1656">
        <v>2</v>
      </c>
      <c r="F1656">
        <v>47.27</v>
      </c>
      <c r="G1656">
        <f>dane_sprzedazy_sku__3[[#This Row],[Ilość wydana]]*dane_sprzedazy_sku__3[[#This Row],[Wartość jednostkowa]]</f>
        <v>94.54</v>
      </c>
    </row>
    <row r="1657" spans="1:7">
      <c r="A1657" t="s">
        <v>157</v>
      </c>
      <c r="B1657" t="s">
        <v>158</v>
      </c>
      <c r="C1657" t="s">
        <v>24</v>
      </c>
      <c r="D1657" s="7">
        <v>46204</v>
      </c>
      <c r="E1657">
        <v>0</v>
      </c>
      <c r="F1657">
        <v>47.28</v>
      </c>
      <c r="G1657">
        <f>dane_sprzedazy_sku__3[[#This Row],[Ilość wydana]]*dane_sprzedazy_sku__3[[#This Row],[Wartość jednostkowa]]</f>
        <v>0</v>
      </c>
    </row>
    <row r="1658" spans="1:7">
      <c r="A1658" t="s">
        <v>159</v>
      </c>
      <c r="B1658" t="s">
        <v>160</v>
      </c>
      <c r="C1658" t="s">
        <v>39</v>
      </c>
      <c r="D1658" s="7">
        <v>45505</v>
      </c>
      <c r="E1658">
        <v>106</v>
      </c>
      <c r="F1658">
        <v>320.52999999999997</v>
      </c>
      <c r="G1658">
        <f>dane_sprzedazy_sku__3[[#This Row],[Ilość wydana]]*dane_sprzedazy_sku__3[[#This Row],[Wartość jednostkowa]]</f>
        <v>33976.18</v>
      </c>
    </row>
    <row r="1659" spans="1:7">
      <c r="A1659" t="s">
        <v>159</v>
      </c>
      <c r="B1659" t="s">
        <v>160</v>
      </c>
      <c r="C1659" t="s">
        <v>39</v>
      </c>
      <c r="D1659" s="7">
        <v>45536</v>
      </c>
      <c r="E1659">
        <v>136</v>
      </c>
      <c r="F1659">
        <v>315.97000000000003</v>
      </c>
      <c r="G1659">
        <f>dane_sprzedazy_sku__3[[#This Row],[Ilość wydana]]*dane_sprzedazy_sku__3[[#This Row],[Wartość jednostkowa]]</f>
        <v>42971.920000000006</v>
      </c>
    </row>
    <row r="1660" spans="1:7">
      <c r="A1660" t="s">
        <v>159</v>
      </c>
      <c r="B1660" t="s">
        <v>160</v>
      </c>
      <c r="C1660" t="s">
        <v>39</v>
      </c>
      <c r="D1660" s="7">
        <v>45566</v>
      </c>
      <c r="E1660">
        <v>184</v>
      </c>
      <c r="F1660">
        <v>306.27</v>
      </c>
      <c r="G1660">
        <f>dane_sprzedazy_sku__3[[#This Row],[Ilość wydana]]*dane_sprzedazy_sku__3[[#This Row],[Wartość jednostkowa]]</f>
        <v>56353.679999999993</v>
      </c>
    </row>
    <row r="1661" spans="1:7">
      <c r="A1661" t="s">
        <v>159</v>
      </c>
      <c r="B1661" t="s">
        <v>160</v>
      </c>
      <c r="C1661" t="s">
        <v>39</v>
      </c>
      <c r="D1661" s="7">
        <v>45597</v>
      </c>
      <c r="E1661">
        <v>145</v>
      </c>
      <c r="F1661">
        <v>323.83999999999997</v>
      </c>
      <c r="G1661">
        <f>dane_sprzedazy_sku__3[[#This Row],[Ilość wydana]]*dane_sprzedazy_sku__3[[#This Row],[Wartość jednostkowa]]</f>
        <v>46956.799999999996</v>
      </c>
    </row>
    <row r="1662" spans="1:7">
      <c r="A1662" t="s">
        <v>159</v>
      </c>
      <c r="B1662" t="s">
        <v>160</v>
      </c>
      <c r="C1662" t="s">
        <v>39</v>
      </c>
      <c r="D1662" s="7">
        <v>45627</v>
      </c>
      <c r="E1662">
        <v>145</v>
      </c>
      <c r="F1662">
        <v>317.19</v>
      </c>
      <c r="G1662">
        <f>dane_sprzedazy_sku__3[[#This Row],[Ilość wydana]]*dane_sprzedazy_sku__3[[#This Row],[Wartość jednostkowa]]</f>
        <v>45992.55</v>
      </c>
    </row>
    <row r="1663" spans="1:7">
      <c r="A1663" t="s">
        <v>159</v>
      </c>
      <c r="B1663" t="s">
        <v>160</v>
      </c>
      <c r="C1663" t="s">
        <v>39</v>
      </c>
      <c r="D1663" s="7">
        <v>45658</v>
      </c>
      <c r="E1663">
        <v>93</v>
      </c>
      <c r="F1663">
        <v>316.72000000000003</v>
      </c>
      <c r="G1663">
        <f>dane_sprzedazy_sku__3[[#This Row],[Ilość wydana]]*dane_sprzedazy_sku__3[[#This Row],[Wartość jednostkowa]]</f>
        <v>29454.960000000003</v>
      </c>
    </row>
    <row r="1664" spans="1:7">
      <c r="A1664" t="s">
        <v>159</v>
      </c>
      <c r="B1664" t="s">
        <v>160</v>
      </c>
      <c r="C1664" t="s">
        <v>39</v>
      </c>
      <c r="D1664" s="7">
        <v>45689</v>
      </c>
      <c r="E1664">
        <v>74</v>
      </c>
      <c r="F1664">
        <v>307.82</v>
      </c>
      <c r="G1664">
        <f>dane_sprzedazy_sku__3[[#This Row],[Ilość wydana]]*dane_sprzedazy_sku__3[[#This Row],[Wartość jednostkowa]]</f>
        <v>22778.68</v>
      </c>
    </row>
    <row r="1665" spans="1:7">
      <c r="A1665" t="s">
        <v>159</v>
      </c>
      <c r="B1665" t="s">
        <v>160</v>
      </c>
      <c r="C1665" t="s">
        <v>39</v>
      </c>
      <c r="D1665" s="7">
        <v>45717</v>
      </c>
      <c r="E1665">
        <v>25</v>
      </c>
      <c r="F1665">
        <v>299.16000000000003</v>
      </c>
      <c r="G1665">
        <f>dane_sprzedazy_sku__3[[#This Row],[Ilość wydana]]*dane_sprzedazy_sku__3[[#This Row],[Wartość jednostkowa]]</f>
        <v>7479.0000000000009</v>
      </c>
    </row>
    <row r="1666" spans="1:7">
      <c r="A1666" t="s">
        <v>159</v>
      </c>
      <c r="B1666" t="s">
        <v>160</v>
      </c>
      <c r="C1666" t="s">
        <v>39</v>
      </c>
      <c r="D1666" s="7">
        <v>45748</v>
      </c>
      <c r="E1666">
        <v>35</v>
      </c>
      <c r="F1666">
        <v>317.36</v>
      </c>
      <c r="G1666">
        <f>dane_sprzedazy_sku__3[[#This Row],[Ilość wydana]]*dane_sprzedazy_sku__3[[#This Row],[Wartość jednostkowa]]</f>
        <v>11107.6</v>
      </c>
    </row>
    <row r="1667" spans="1:7">
      <c r="A1667" t="s">
        <v>159</v>
      </c>
      <c r="B1667" t="s">
        <v>160</v>
      </c>
      <c r="C1667" t="s">
        <v>39</v>
      </c>
      <c r="D1667" s="7">
        <v>45778</v>
      </c>
      <c r="E1667">
        <v>71</v>
      </c>
      <c r="F1667">
        <v>314.68</v>
      </c>
      <c r="G1667">
        <f>dane_sprzedazy_sku__3[[#This Row],[Ilość wydana]]*dane_sprzedazy_sku__3[[#This Row],[Wartość jednostkowa]]</f>
        <v>22342.28</v>
      </c>
    </row>
    <row r="1668" spans="1:7">
      <c r="A1668" t="s">
        <v>159</v>
      </c>
      <c r="B1668" t="s">
        <v>160</v>
      </c>
      <c r="C1668" t="s">
        <v>39</v>
      </c>
      <c r="D1668" s="7">
        <v>45809</v>
      </c>
      <c r="E1668">
        <v>82</v>
      </c>
      <c r="F1668">
        <v>324.14999999999998</v>
      </c>
      <c r="G1668">
        <f>dane_sprzedazy_sku__3[[#This Row],[Ilość wydana]]*dane_sprzedazy_sku__3[[#This Row],[Wartość jednostkowa]]</f>
        <v>26580.3</v>
      </c>
    </row>
    <row r="1669" spans="1:7">
      <c r="A1669" t="s">
        <v>159</v>
      </c>
      <c r="B1669" t="s">
        <v>160</v>
      </c>
      <c r="C1669" t="s">
        <v>39</v>
      </c>
      <c r="D1669" s="7">
        <v>45839</v>
      </c>
      <c r="E1669">
        <v>112</v>
      </c>
      <c r="F1669">
        <v>323.66000000000003</v>
      </c>
      <c r="G1669">
        <f>dane_sprzedazy_sku__3[[#This Row],[Ilość wydana]]*dane_sprzedazy_sku__3[[#This Row],[Wartość jednostkowa]]</f>
        <v>36249.920000000006</v>
      </c>
    </row>
    <row r="1670" spans="1:7">
      <c r="A1670" t="s">
        <v>159</v>
      </c>
      <c r="B1670" t="s">
        <v>160</v>
      </c>
      <c r="C1670" t="s">
        <v>39</v>
      </c>
      <c r="D1670" s="7">
        <v>45870</v>
      </c>
      <c r="E1670">
        <v>207</v>
      </c>
      <c r="F1670">
        <v>324.23</v>
      </c>
      <c r="G1670">
        <f>dane_sprzedazy_sku__3[[#This Row],[Ilość wydana]]*dane_sprzedazy_sku__3[[#This Row],[Wartość jednostkowa]]</f>
        <v>67115.61</v>
      </c>
    </row>
    <row r="1671" spans="1:7">
      <c r="A1671" t="s">
        <v>159</v>
      </c>
      <c r="B1671" t="s">
        <v>160</v>
      </c>
      <c r="C1671" t="s">
        <v>39</v>
      </c>
      <c r="D1671" s="7">
        <v>45901</v>
      </c>
      <c r="E1671">
        <v>121</v>
      </c>
      <c r="F1671">
        <v>304.73</v>
      </c>
      <c r="G1671">
        <f>dane_sprzedazy_sku__3[[#This Row],[Ilość wydana]]*dane_sprzedazy_sku__3[[#This Row],[Wartość jednostkowa]]</f>
        <v>36872.33</v>
      </c>
    </row>
    <row r="1672" spans="1:7">
      <c r="A1672" t="s">
        <v>159</v>
      </c>
      <c r="B1672" t="s">
        <v>160</v>
      </c>
      <c r="C1672" t="s">
        <v>39</v>
      </c>
      <c r="D1672" s="7">
        <v>45931</v>
      </c>
      <c r="E1672">
        <v>111</v>
      </c>
      <c r="F1672">
        <v>304.55</v>
      </c>
      <c r="G1672">
        <f>dane_sprzedazy_sku__3[[#This Row],[Ilość wydana]]*dane_sprzedazy_sku__3[[#This Row],[Wartość jednostkowa]]</f>
        <v>33805.050000000003</v>
      </c>
    </row>
    <row r="1673" spans="1:7">
      <c r="A1673" t="s">
        <v>159</v>
      </c>
      <c r="B1673" t="s">
        <v>160</v>
      </c>
      <c r="C1673" t="s">
        <v>39</v>
      </c>
      <c r="D1673" s="7">
        <v>45962</v>
      </c>
      <c r="E1673">
        <v>109</v>
      </c>
      <c r="F1673">
        <v>298.35000000000002</v>
      </c>
      <c r="G1673">
        <f>dane_sprzedazy_sku__3[[#This Row],[Ilość wydana]]*dane_sprzedazy_sku__3[[#This Row],[Wartość jednostkowa]]</f>
        <v>32520.15</v>
      </c>
    </row>
    <row r="1674" spans="1:7">
      <c r="A1674" t="s">
        <v>159</v>
      </c>
      <c r="B1674" t="s">
        <v>160</v>
      </c>
      <c r="C1674" t="s">
        <v>39</v>
      </c>
      <c r="D1674" s="7">
        <v>45992</v>
      </c>
      <c r="E1674">
        <v>109</v>
      </c>
      <c r="F1674">
        <v>298.08999999999997</v>
      </c>
      <c r="G1674">
        <f>dane_sprzedazy_sku__3[[#This Row],[Ilość wydana]]*dane_sprzedazy_sku__3[[#This Row],[Wartość jednostkowa]]</f>
        <v>32491.809999999998</v>
      </c>
    </row>
    <row r="1675" spans="1:7">
      <c r="A1675" t="s">
        <v>159</v>
      </c>
      <c r="B1675" t="s">
        <v>160</v>
      </c>
      <c r="C1675" t="s">
        <v>39</v>
      </c>
      <c r="D1675" s="7">
        <v>46023</v>
      </c>
      <c r="E1675">
        <v>118</v>
      </c>
      <c r="F1675">
        <v>320.13</v>
      </c>
      <c r="G1675">
        <f>dane_sprzedazy_sku__3[[#This Row],[Ilość wydana]]*dane_sprzedazy_sku__3[[#This Row],[Wartość jednostkowa]]</f>
        <v>37775.339999999997</v>
      </c>
    </row>
    <row r="1676" spans="1:7">
      <c r="A1676" t="s">
        <v>159</v>
      </c>
      <c r="B1676" t="s">
        <v>160</v>
      </c>
      <c r="C1676" t="s">
        <v>39</v>
      </c>
      <c r="D1676" s="7">
        <v>46054</v>
      </c>
      <c r="E1676">
        <v>74</v>
      </c>
      <c r="F1676">
        <v>310.83</v>
      </c>
      <c r="G1676">
        <f>dane_sprzedazy_sku__3[[#This Row],[Ilość wydana]]*dane_sprzedazy_sku__3[[#This Row],[Wartość jednostkowa]]</f>
        <v>23001.42</v>
      </c>
    </row>
    <row r="1677" spans="1:7">
      <c r="A1677" t="s">
        <v>159</v>
      </c>
      <c r="B1677" t="s">
        <v>160</v>
      </c>
      <c r="C1677" t="s">
        <v>39</v>
      </c>
      <c r="D1677" s="7">
        <v>46082</v>
      </c>
      <c r="E1677">
        <v>61</v>
      </c>
      <c r="F1677">
        <v>319.95</v>
      </c>
      <c r="G1677">
        <f>dane_sprzedazy_sku__3[[#This Row],[Ilość wydana]]*dane_sprzedazy_sku__3[[#This Row],[Wartość jednostkowa]]</f>
        <v>19516.95</v>
      </c>
    </row>
    <row r="1678" spans="1:7">
      <c r="A1678" t="s">
        <v>159</v>
      </c>
      <c r="B1678" t="s">
        <v>160</v>
      </c>
      <c r="C1678" t="s">
        <v>39</v>
      </c>
      <c r="D1678" s="7">
        <v>46113</v>
      </c>
      <c r="E1678">
        <v>70</v>
      </c>
      <c r="F1678">
        <v>296.47000000000003</v>
      </c>
      <c r="G1678">
        <f>dane_sprzedazy_sku__3[[#This Row],[Ilość wydana]]*dane_sprzedazy_sku__3[[#This Row],[Wartość jednostkowa]]</f>
        <v>20752.900000000001</v>
      </c>
    </row>
    <row r="1679" spans="1:7">
      <c r="A1679" t="s">
        <v>159</v>
      </c>
      <c r="B1679" t="s">
        <v>160</v>
      </c>
      <c r="C1679" t="s">
        <v>39</v>
      </c>
      <c r="D1679" s="7">
        <v>46143</v>
      </c>
      <c r="E1679">
        <v>60</v>
      </c>
      <c r="F1679">
        <v>324.45999999999998</v>
      </c>
      <c r="G1679">
        <f>dane_sprzedazy_sku__3[[#This Row],[Ilość wydana]]*dane_sprzedazy_sku__3[[#This Row],[Wartość jednostkowa]]</f>
        <v>19467.599999999999</v>
      </c>
    </row>
    <row r="1680" spans="1:7">
      <c r="A1680" t="s">
        <v>159</v>
      </c>
      <c r="B1680" t="s">
        <v>160</v>
      </c>
      <c r="C1680" t="s">
        <v>39</v>
      </c>
      <c r="D1680" s="7">
        <v>46174</v>
      </c>
      <c r="E1680">
        <v>86</v>
      </c>
      <c r="F1680">
        <v>307.01</v>
      </c>
      <c r="G1680">
        <f>dane_sprzedazy_sku__3[[#This Row],[Ilość wydana]]*dane_sprzedazy_sku__3[[#This Row],[Wartość jednostkowa]]</f>
        <v>26402.86</v>
      </c>
    </row>
    <row r="1681" spans="1:7">
      <c r="A1681" t="s">
        <v>159</v>
      </c>
      <c r="B1681" t="s">
        <v>160</v>
      </c>
      <c r="C1681" t="s">
        <v>39</v>
      </c>
      <c r="D1681" s="7">
        <v>46204</v>
      </c>
      <c r="E1681">
        <v>151</v>
      </c>
      <c r="F1681">
        <v>316.60000000000002</v>
      </c>
      <c r="G1681">
        <f>dane_sprzedazy_sku__3[[#This Row],[Ilość wydana]]*dane_sprzedazy_sku__3[[#This Row],[Wartość jednostkowa]]</f>
        <v>47806.600000000006</v>
      </c>
    </row>
    <row r="1682" spans="1:7">
      <c r="A1682" t="s">
        <v>161</v>
      </c>
      <c r="B1682" t="s">
        <v>162</v>
      </c>
      <c r="C1682" t="s">
        <v>8</v>
      </c>
      <c r="D1682" s="7">
        <v>45505</v>
      </c>
      <c r="E1682">
        <v>21</v>
      </c>
      <c r="F1682">
        <v>6.01</v>
      </c>
      <c r="G1682">
        <f>dane_sprzedazy_sku__3[[#This Row],[Ilość wydana]]*dane_sprzedazy_sku__3[[#This Row],[Wartość jednostkowa]]</f>
        <v>126.21</v>
      </c>
    </row>
    <row r="1683" spans="1:7">
      <c r="A1683" t="s">
        <v>161</v>
      </c>
      <c r="B1683" t="s">
        <v>162</v>
      </c>
      <c r="C1683" t="s">
        <v>8</v>
      </c>
      <c r="D1683" s="7">
        <v>45536</v>
      </c>
      <c r="E1683">
        <v>18</v>
      </c>
      <c r="F1683">
        <v>6.16</v>
      </c>
      <c r="G1683">
        <f>dane_sprzedazy_sku__3[[#This Row],[Ilość wydana]]*dane_sprzedazy_sku__3[[#This Row],[Wartość jednostkowa]]</f>
        <v>110.88</v>
      </c>
    </row>
    <row r="1684" spans="1:7">
      <c r="A1684" t="s">
        <v>161</v>
      </c>
      <c r="B1684" t="s">
        <v>162</v>
      </c>
      <c r="C1684" t="s">
        <v>8</v>
      </c>
      <c r="D1684" s="7">
        <v>45566</v>
      </c>
      <c r="E1684">
        <v>17</v>
      </c>
      <c r="F1684">
        <v>6.45</v>
      </c>
      <c r="G1684">
        <f>dane_sprzedazy_sku__3[[#This Row],[Ilość wydana]]*dane_sprzedazy_sku__3[[#This Row],[Wartość jednostkowa]]</f>
        <v>109.65</v>
      </c>
    </row>
    <row r="1685" spans="1:7">
      <c r="A1685" t="s">
        <v>161</v>
      </c>
      <c r="B1685" t="s">
        <v>162</v>
      </c>
      <c r="C1685" t="s">
        <v>8</v>
      </c>
      <c r="D1685" s="7">
        <v>45597</v>
      </c>
      <c r="E1685">
        <v>20</v>
      </c>
      <c r="F1685">
        <v>6.48</v>
      </c>
      <c r="G1685">
        <f>dane_sprzedazy_sku__3[[#This Row],[Ilość wydana]]*dane_sprzedazy_sku__3[[#This Row],[Wartość jednostkowa]]</f>
        <v>129.60000000000002</v>
      </c>
    </row>
    <row r="1686" spans="1:7">
      <c r="A1686" t="s">
        <v>161</v>
      </c>
      <c r="B1686" t="s">
        <v>162</v>
      </c>
      <c r="C1686" t="s">
        <v>8</v>
      </c>
      <c r="D1686" s="7">
        <v>45627</v>
      </c>
      <c r="E1686">
        <v>21</v>
      </c>
      <c r="F1686">
        <v>6.28</v>
      </c>
      <c r="G1686">
        <f>dane_sprzedazy_sku__3[[#This Row],[Ilość wydana]]*dane_sprzedazy_sku__3[[#This Row],[Wartość jednostkowa]]</f>
        <v>131.88</v>
      </c>
    </row>
    <row r="1687" spans="1:7">
      <c r="A1687" t="s">
        <v>161</v>
      </c>
      <c r="B1687" t="s">
        <v>162</v>
      </c>
      <c r="C1687" t="s">
        <v>8</v>
      </c>
      <c r="D1687" s="7">
        <v>45658</v>
      </c>
      <c r="E1687">
        <v>19</v>
      </c>
      <c r="F1687">
        <v>6.45</v>
      </c>
      <c r="G1687">
        <f>dane_sprzedazy_sku__3[[#This Row],[Ilość wydana]]*dane_sprzedazy_sku__3[[#This Row],[Wartość jednostkowa]]</f>
        <v>122.55</v>
      </c>
    </row>
    <row r="1688" spans="1:7">
      <c r="A1688" t="s">
        <v>161</v>
      </c>
      <c r="B1688" t="s">
        <v>162</v>
      </c>
      <c r="C1688" t="s">
        <v>8</v>
      </c>
      <c r="D1688" s="7">
        <v>45689</v>
      </c>
      <c r="E1688">
        <v>20</v>
      </c>
      <c r="F1688">
        <v>6.05</v>
      </c>
      <c r="G1688">
        <f>dane_sprzedazy_sku__3[[#This Row],[Ilość wydana]]*dane_sprzedazy_sku__3[[#This Row],[Wartość jednostkowa]]</f>
        <v>121</v>
      </c>
    </row>
    <row r="1689" spans="1:7">
      <c r="A1689" t="s">
        <v>161</v>
      </c>
      <c r="B1689" t="s">
        <v>162</v>
      </c>
      <c r="C1689" t="s">
        <v>8</v>
      </c>
      <c r="D1689" s="7">
        <v>45717</v>
      </c>
      <c r="E1689">
        <v>17</v>
      </c>
      <c r="F1689">
        <v>6.16</v>
      </c>
      <c r="G1689">
        <f>dane_sprzedazy_sku__3[[#This Row],[Ilość wydana]]*dane_sprzedazy_sku__3[[#This Row],[Wartość jednostkowa]]</f>
        <v>104.72</v>
      </c>
    </row>
    <row r="1690" spans="1:7">
      <c r="A1690" t="s">
        <v>161</v>
      </c>
      <c r="B1690" t="s">
        <v>162</v>
      </c>
      <c r="C1690" t="s">
        <v>8</v>
      </c>
      <c r="D1690" s="7">
        <v>45748</v>
      </c>
      <c r="E1690">
        <v>20</v>
      </c>
      <c r="F1690">
        <v>6.19</v>
      </c>
      <c r="G1690">
        <f>dane_sprzedazy_sku__3[[#This Row],[Ilość wydana]]*dane_sprzedazy_sku__3[[#This Row],[Wartość jednostkowa]]</f>
        <v>123.80000000000001</v>
      </c>
    </row>
    <row r="1691" spans="1:7">
      <c r="A1691" t="s">
        <v>161</v>
      </c>
      <c r="B1691" t="s">
        <v>162</v>
      </c>
      <c r="C1691" t="s">
        <v>8</v>
      </c>
      <c r="D1691" s="7">
        <v>45778</v>
      </c>
      <c r="E1691">
        <v>18</v>
      </c>
      <c r="F1691">
        <v>6.28</v>
      </c>
      <c r="G1691">
        <f>dane_sprzedazy_sku__3[[#This Row],[Ilość wydana]]*dane_sprzedazy_sku__3[[#This Row],[Wartość jednostkowa]]</f>
        <v>113.04</v>
      </c>
    </row>
    <row r="1692" spans="1:7">
      <c r="A1692" t="s">
        <v>161</v>
      </c>
      <c r="B1692" t="s">
        <v>162</v>
      </c>
      <c r="C1692" t="s">
        <v>8</v>
      </c>
      <c r="D1692" s="7">
        <v>45809</v>
      </c>
      <c r="E1692">
        <v>18</v>
      </c>
      <c r="F1692">
        <v>6.07</v>
      </c>
      <c r="G1692">
        <f>dane_sprzedazy_sku__3[[#This Row],[Ilość wydana]]*dane_sprzedazy_sku__3[[#This Row],[Wartość jednostkowa]]</f>
        <v>109.26</v>
      </c>
    </row>
    <row r="1693" spans="1:7">
      <c r="A1693" t="s">
        <v>161</v>
      </c>
      <c r="B1693" t="s">
        <v>162</v>
      </c>
      <c r="C1693" t="s">
        <v>8</v>
      </c>
      <c r="D1693" s="7">
        <v>45839</v>
      </c>
      <c r="E1693">
        <v>21</v>
      </c>
      <c r="F1693">
        <v>6.19</v>
      </c>
      <c r="G1693">
        <f>dane_sprzedazy_sku__3[[#This Row],[Ilość wydana]]*dane_sprzedazy_sku__3[[#This Row],[Wartość jednostkowa]]</f>
        <v>129.99</v>
      </c>
    </row>
    <row r="1694" spans="1:7">
      <c r="A1694" t="s">
        <v>161</v>
      </c>
      <c r="B1694" t="s">
        <v>162</v>
      </c>
      <c r="C1694" t="s">
        <v>8</v>
      </c>
      <c r="D1694" s="7">
        <v>45870</v>
      </c>
      <c r="E1694">
        <v>18</v>
      </c>
      <c r="F1694">
        <v>6.04</v>
      </c>
      <c r="G1694">
        <f>dane_sprzedazy_sku__3[[#This Row],[Ilość wydana]]*dane_sprzedazy_sku__3[[#This Row],[Wartość jednostkowa]]</f>
        <v>108.72</v>
      </c>
    </row>
    <row r="1695" spans="1:7">
      <c r="A1695" t="s">
        <v>161</v>
      </c>
      <c r="B1695" t="s">
        <v>162</v>
      </c>
      <c r="C1695" t="s">
        <v>8</v>
      </c>
      <c r="D1695" s="7">
        <v>45901</v>
      </c>
      <c r="E1695">
        <v>19</v>
      </c>
      <c r="F1695">
        <v>6.17</v>
      </c>
      <c r="G1695">
        <f>dane_sprzedazy_sku__3[[#This Row],[Ilość wydana]]*dane_sprzedazy_sku__3[[#This Row],[Wartość jednostkowa]]</f>
        <v>117.23</v>
      </c>
    </row>
    <row r="1696" spans="1:7">
      <c r="A1696" t="s">
        <v>161</v>
      </c>
      <c r="B1696" t="s">
        <v>162</v>
      </c>
      <c r="C1696" t="s">
        <v>8</v>
      </c>
      <c r="D1696" s="7">
        <v>45931</v>
      </c>
      <c r="E1696">
        <v>20</v>
      </c>
      <c r="F1696">
        <v>6.19</v>
      </c>
      <c r="G1696">
        <f>dane_sprzedazy_sku__3[[#This Row],[Ilość wydana]]*dane_sprzedazy_sku__3[[#This Row],[Wartość jednostkowa]]</f>
        <v>123.80000000000001</v>
      </c>
    </row>
    <row r="1697" spans="1:7">
      <c r="A1697" t="s">
        <v>161</v>
      </c>
      <c r="B1697" t="s">
        <v>162</v>
      </c>
      <c r="C1697" t="s">
        <v>8</v>
      </c>
      <c r="D1697" s="7">
        <v>45962</v>
      </c>
      <c r="E1697">
        <v>17</v>
      </c>
      <c r="F1697">
        <v>6.04</v>
      </c>
      <c r="G1697">
        <f>dane_sprzedazy_sku__3[[#This Row],[Ilość wydana]]*dane_sprzedazy_sku__3[[#This Row],[Wartość jednostkowa]]</f>
        <v>102.68</v>
      </c>
    </row>
    <row r="1698" spans="1:7">
      <c r="A1698" t="s">
        <v>161</v>
      </c>
      <c r="B1698" t="s">
        <v>162</v>
      </c>
      <c r="C1698" t="s">
        <v>8</v>
      </c>
      <c r="D1698" s="7">
        <v>45992</v>
      </c>
      <c r="E1698">
        <v>16</v>
      </c>
      <c r="F1698">
        <v>6.22</v>
      </c>
      <c r="G1698">
        <f>dane_sprzedazy_sku__3[[#This Row],[Ilość wydana]]*dane_sprzedazy_sku__3[[#This Row],[Wartość jednostkowa]]</f>
        <v>99.52</v>
      </c>
    </row>
    <row r="1699" spans="1:7">
      <c r="A1699" t="s">
        <v>161</v>
      </c>
      <c r="B1699" t="s">
        <v>162</v>
      </c>
      <c r="C1699" t="s">
        <v>8</v>
      </c>
      <c r="D1699" s="7">
        <v>46023</v>
      </c>
      <c r="E1699">
        <v>17</v>
      </c>
      <c r="F1699">
        <v>6.26</v>
      </c>
      <c r="G1699">
        <f>dane_sprzedazy_sku__3[[#This Row],[Ilość wydana]]*dane_sprzedazy_sku__3[[#This Row],[Wartość jednostkowa]]</f>
        <v>106.42</v>
      </c>
    </row>
    <row r="1700" spans="1:7">
      <c r="A1700" t="s">
        <v>161</v>
      </c>
      <c r="B1700" t="s">
        <v>162</v>
      </c>
      <c r="C1700" t="s">
        <v>8</v>
      </c>
      <c r="D1700" s="7">
        <v>46054</v>
      </c>
      <c r="E1700">
        <v>18</v>
      </c>
      <c r="F1700">
        <v>6.41</v>
      </c>
      <c r="G1700">
        <f>dane_sprzedazy_sku__3[[#This Row],[Ilość wydana]]*dane_sprzedazy_sku__3[[#This Row],[Wartość jednostkowa]]</f>
        <v>115.38</v>
      </c>
    </row>
    <row r="1701" spans="1:7">
      <c r="A1701" t="s">
        <v>161</v>
      </c>
      <c r="B1701" t="s">
        <v>162</v>
      </c>
      <c r="C1701" t="s">
        <v>8</v>
      </c>
      <c r="D1701" s="7">
        <v>46082</v>
      </c>
      <c r="E1701">
        <v>20</v>
      </c>
      <c r="F1701">
        <v>5.99</v>
      </c>
      <c r="G1701">
        <f>dane_sprzedazy_sku__3[[#This Row],[Ilość wydana]]*dane_sprzedazy_sku__3[[#This Row],[Wartość jednostkowa]]</f>
        <v>119.80000000000001</v>
      </c>
    </row>
    <row r="1702" spans="1:7">
      <c r="A1702" t="s">
        <v>161</v>
      </c>
      <c r="B1702" t="s">
        <v>162</v>
      </c>
      <c r="C1702" t="s">
        <v>8</v>
      </c>
      <c r="D1702" s="7">
        <v>46113</v>
      </c>
      <c r="E1702">
        <v>17</v>
      </c>
      <c r="F1702">
        <v>6.11</v>
      </c>
      <c r="G1702">
        <f>dane_sprzedazy_sku__3[[#This Row],[Ilość wydana]]*dane_sprzedazy_sku__3[[#This Row],[Wartość jednostkowa]]</f>
        <v>103.87</v>
      </c>
    </row>
    <row r="1703" spans="1:7">
      <c r="A1703" t="s">
        <v>161</v>
      </c>
      <c r="B1703" t="s">
        <v>162</v>
      </c>
      <c r="C1703" t="s">
        <v>8</v>
      </c>
      <c r="D1703" s="7">
        <v>46143</v>
      </c>
      <c r="E1703">
        <v>19</v>
      </c>
      <c r="F1703">
        <v>6.35</v>
      </c>
      <c r="G1703">
        <f>dane_sprzedazy_sku__3[[#This Row],[Ilość wydana]]*dane_sprzedazy_sku__3[[#This Row],[Wartość jednostkowa]]</f>
        <v>120.64999999999999</v>
      </c>
    </row>
    <row r="1704" spans="1:7">
      <c r="A1704" t="s">
        <v>161</v>
      </c>
      <c r="B1704" t="s">
        <v>162</v>
      </c>
      <c r="C1704" t="s">
        <v>8</v>
      </c>
      <c r="D1704" s="7">
        <v>46174</v>
      </c>
      <c r="E1704">
        <v>17</v>
      </c>
      <c r="F1704">
        <v>6.41</v>
      </c>
      <c r="G1704">
        <f>dane_sprzedazy_sku__3[[#This Row],[Ilość wydana]]*dane_sprzedazy_sku__3[[#This Row],[Wartość jednostkowa]]</f>
        <v>108.97</v>
      </c>
    </row>
    <row r="1705" spans="1:7">
      <c r="A1705" t="s">
        <v>161</v>
      </c>
      <c r="B1705" t="s">
        <v>162</v>
      </c>
      <c r="C1705" t="s">
        <v>8</v>
      </c>
      <c r="D1705" s="7">
        <v>46204</v>
      </c>
      <c r="E1705">
        <v>19</v>
      </c>
      <c r="F1705">
        <v>6.29</v>
      </c>
      <c r="G1705">
        <f>dane_sprzedazy_sku__3[[#This Row],[Ilość wydana]]*dane_sprzedazy_sku__3[[#This Row],[Wartość jednostkowa]]</f>
        <v>119.51</v>
      </c>
    </row>
    <row r="1706" spans="1:7">
      <c r="A1706" t="s">
        <v>163</v>
      </c>
      <c r="B1706" t="s">
        <v>164</v>
      </c>
      <c r="C1706" t="s">
        <v>33</v>
      </c>
      <c r="D1706" s="7">
        <v>45505</v>
      </c>
      <c r="E1706">
        <v>45</v>
      </c>
      <c r="F1706">
        <v>243.36</v>
      </c>
      <c r="G1706">
        <f>dane_sprzedazy_sku__3[[#This Row],[Ilość wydana]]*dane_sprzedazy_sku__3[[#This Row],[Wartość jednostkowa]]</f>
        <v>10951.2</v>
      </c>
    </row>
    <row r="1707" spans="1:7">
      <c r="A1707" t="s">
        <v>163</v>
      </c>
      <c r="B1707" t="s">
        <v>164</v>
      </c>
      <c r="C1707" t="s">
        <v>33</v>
      </c>
      <c r="D1707" s="7">
        <v>45536</v>
      </c>
      <c r="E1707">
        <v>0</v>
      </c>
      <c r="F1707">
        <v>245.93</v>
      </c>
      <c r="G1707">
        <f>dane_sprzedazy_sku__3[[#This Row],[Ilość wydana]]*dane_sprzedazy_sku__3[[#This Row],[Wartość jednostkowa]]</f>
        <v>0</v>
      </c>
    </row>
    <row r="1708" spans="1:7">
      <c r="A1708" t="s">
        <v>163</v>
      </c>
      <c r="B1708" t="s">
        <v>164</v>
      </c>
      <c r="C1708" t="s">
        <v>33</v>
      </c>
      <c r="D1708" s="7">
        <v>45566</v>
      </c>
      <c r="E1708">
        <v>0</v>
      </c>
      <c r="F1708">
        <v>241.46</v>
      </c>
      <c r="G1708">
        <f>dane_sprzedazy_sku__3[[#This Row],[Ilość wydana]]*dane_sprzedazy_sku__3[[#This Row],[Wartość jednostkowa]]</f>
        <v>0</v>
      </c>
    </row>
    <row r="1709" spans="1:7">
      <c r="A1709" t="s">
        <v>163</v>
      </c>
      <c r="B1709" t="s">
        <v>164</v>
      </c>
      <c r="C1709" t="s">
        <v>33</v>
      </c>
      <c r="D1709" s="7">
        <v>45597</v>
      </c>
      <c r="E1709">
        <v>16</v>
      </c>
      <c r="F1709">
        <v>256.52999999999997</v>
      </c>
      <c r="G1709">
        <f>dane_sprzedazy_sku__3[[#This Row],[Ilość wydana]]*dane_sprzedazy_sku__3[[#This Row],[Wartość jednostkowa]]</f>
        <v>4104.4799999999996</v>
      </c>
    </row>
    <row r="1710" spans="1:7">
      <c r="A1710" t="s">
        <v>163</v>
      </c>
      <c r="B1710" t="s">
        <v>164</v>
      </c>
      <c r="C1710" t="s">
        <v>33</v>
      </c>
      <c r="D1710" s="7">
        <v>45627</v>
      </c>
      <c r="E1710">
        <v>42</v>
      </c>
      <c r="F1710">
        <v>255.71</v>
      </c>
      <c r="G1710">
        <f>dane_sprzedazy_sku__3[[#This Row],[Ilość wydana]]*dane_sprzedazy_sku__3[[#This Row],[Wartość jednostkowa]]</f>
        <v>10739.82</v>
      </c>
    </row>
    <row r="1711" spans="1:7">
      <c r="A1711" t="s">
        <v>163</v>
      </c>
      <c r="B1711" t="s">
        <v>164</v>
      </c>
      <c r="C1711" t="s">
        <v>33</v>
      </c>
      <c r="D1711" s="7">
        <v>45658</v>
      </c>
      <c r="E1711">
        <v>49</v>
      </c>
      <c r="F1711">
        <v>262.19</v>
      </c>
      <c r="G1711">
        <f>dane_sprzedazy_sku__3[[#This Row],[Ilość wydana]]*dane_sprzedazy_sku__3[[#This Row],[Wartość jednostkowa]]</f>
        <v>12847.31</v>
      </c>
    </row>
    <row r="1712" spans="1:7">
      <c r="A1712" t="s">
        <v>163</v>
      </c>
      <c r="B1712" t="s">
        <v>164</v>
      </c>
      <c r="C1712" t="s">
        <v>33</v>
      </c>
      <c r="D1712" s="7">
        <v>45689</v>
      </c>
      <c r="E1712">
        <v>0</v>
      </c>
      <c r="F1712">
        <v>253.96</v>
      </c>
      <c r="G1712">
        <f>dane_sprzedazy_sku__3[[#This Row],[Ilość wydana]]*dane_sprzedazy_sku__3[[#This Row],[Wartość jednostkowa]]</f>
        <v>0</v>
      </c>
    </row>
    <row r="1713" spans="1:7">
      <c r="A1713" t="s">
        <v>163</v>
      </c>
      <c r="B1713" t="s">
        <v>164</v>
      </c>
      <c r="C1713" t="s">
        <v>33</v>
      </c>
      <c r="D1713" s="7">
        <v>45717</v>
      </c>
      <c r="E1713">
        <v>12</v>
      </c>
      <c r="F1713">
        <v>253.93</v>
      </c>
      <c r="G1713">
        <f>dane_sprzedazy_sku__3[[#This Row],[Ilość wydana]]*dane_sprzedazy_sku__3[[#This Row],[Wartość jednostkowa]]</f>
        <v>3047.16</v>
      </c>
    </row>
    <row r="1714" spans="1:7">
      <c r="A1714" t="s">
        <v>163</v>
      </c>
      <c r="B1714" t="s">
        <v>164</v>
      </c>
      <c r="C1714" t="s">
        <v>33</v>
      </c>
      <c r="D1714" s="7">
        <v>45748</v>
      </c>
      <c r="E1714">
        <v>23</v>
      </c>
      <c r="F1714">
        <v>248.51</v>
      </c>
      <c r="G1714">
        <f>dane_sprzedazy_sku__3[[#This Row],[Ilość wydana]]*dane_sprzedazy_sku__3[[#This Row],[Wartość jednostkowa]]</f>
        <v>5715.73</v>
      </c>
    </row>
    <row r="1715" spans="1:7">
      <c r="A1715" t="s">
        <v>163</v>
      </c>
      <c r="B1715" t="s">
        <v>164</v>
      </c>
      <c r="C1715" t="s">
        <v>33</v>
      </c>
      <c r="D1715" s="7">
        <v>45778</v>
      </c>
      <c r="E1715">
        <v>15</v>
      </c>
      <c r="F1715">
        <v>251.99</v>
      </c>
      <c r="G1715">
        <f>dane_sprzedazy_sku__3[[#This Row],[Ilość wydana]]*dane_sprzedazy_sku__3[[#This Row],[Wartość jednostkowa]]</f>
        <v>3779.8500000000004</v>
      </c>
    </row>
    <row r="1716" spans="1:7">
      <c r="A1716" t="s">
        <v>163</v>
      </c>
      <c r="B1716" t="s">
        <v>164</v>
      </c>
      <c r="C1716" t="s">
        <v>33</v>
      </c>
      <c r="D1716" s="7">
        <v>45809</v>
      </c>
      <c r="E1716">
        <v>48</v>
      </c>
      <c r="F1716">
        <v>253.74</v>
      </c>
      <c r="G1716">
        <f>dane_sprzedazy_sku__3[[#This Row],[Ilość wydana]]*dane_sprzedazy_sku__3[[#This Row],[Wartość jednostkowa]]</f>
        <v>12179.52</v>
      </c>
    </row>
    <row r="1717" spans="1:7">
      <c r="A1717" t="s">
        <v>163</v>
      </c>
      <c r="B1717" t="s">
        <v>164</v>
      </c>
      <c r="C1717" t="s">
        <v>33</v>
      </c>
      <c r="D1717" s="7">
        <v>45839</v>
      </c>
      <c r="E1717">
        <v>29</v>
      </c>
      <c r="F1717">
        <v>260.29000000000002</v>
      </c>
      <c r="G1717">
        <f>dane_sprzedazy_sku__3[[#This Row],[Ilość wydana]]*dane_sprzedazy_sku__3[[#This Row],[Wartość jednostkowa]]</f>
        <v>7548.4100000000008</v>
      </c>
    </row>
    <row r="1718" spans="1:7">
      <c r="A1718" t="s">
        <v>163</v>
      </c>
      <c r="B1718" t="s">
        <v>164</v>
      </c>
      <c r="C1718" t="s">
        <v>33</v>
      </c>
      <c r="D1718" s="7">
        <v>45870</v>
      </c>
      <c r="E1718">
        <v>20</v>
      </c>
      <c r="F1718">
        <v>259.55</v>
      </c>
      <c r="G1718">
        <f>dane_sprzedazy_sku__3[[#This Row],[Ilość wydana]]*dane_sprzedazy_sku__3[[#This Row],[Wartość jednostkowa]]</f>
        <v>5191</v>
      </c>
    </row>
    <row r="1719" spans="1:7">
      <c r="A1719" t="s">
        <v>163</v>
      </c>
      <c r="B1719" t="s">
        <v>164</v>
      </c>
      <c r="C1719" t="s">
        <v>33</v>
      </c>
      <c r="D1719" s="7">
        <v>45901</v>
      </c>
      <c r="E1719">
        <v>3</v>
      </c>
      <c r="F1719">
        <v>246.61</v>
      </c>
      <c r="G1719">
        <f>dane_sprzedazy_sku__3[[#This Row],[Ilość wydana]]*dane_sprzedazy_sku__3[[#This Row],[Wartość jednostkowa]]</f>
        <v>739.83</v>
      </c>
    </row>
    <row r="1720" spans="1:7">
      <c r="A1720" t="s">
        <v>163</v>
      </c>
      <c r="B1720" t="s">
        <v>164</v>
      </c>
      <c r="C1720" t="s">
        <v>33</v>
      </c>
      <c r="D1720" s="7">
        <v>45931</v>
      </c>
      <c r="E1720">
        <v>0</v>
      </c>
      <c r="F1720">
        <v>260.02999999999997</v>
      </c>
      <c r="G1720">
        <f>dane_sprzedazy_sku__3[[#This Row],[Ilość wydana]]*dane_sprzedazy_sku__3[[#This Row],[Wartość jednostkowa]]</f>
        <v>0</v>
      </c>
    </row>
    <row r="1721" spans="1:7">
      <c r="A1721" t="s">
        <v>163</v>
      </c>
      <c r="B1721" t="s">
        <v>164</v>
      </c>
      <c r="C1721" t="s">
        <v>33</v>
      </c>
      <c r="D1721" s="7">
        <v>45962</v>
      </c>
      <c r="E1721">
        <v>0</v>
      </c>
      <c r="F1721">
        <v>252.69</v>
      </c>
      <c r="G1721">
        <f>dane_sprzedazy_sku__3[[#This Row],[Ilość wydana]]*dane_sprzedazy_sku__3[[#This Row],[Wartość jednostkowa]]</f>
        <v>0</v>
      </c>
    </row>
    <row r="1722" spans="1:7">
      <c r="A1722" t="s">
        <v>163</v>
      </c>
      <c r="B1722" t="s">
        <v>164</v>
      </c>
      <c r="C1722" t="s">
        <v>33</v>
      </c>
      <c r="D1722" s="7">
        <v>45992</v>
      </c>
      <c r="E1722">
        <v>51</v>
      </c>
      <c r="F1722">
        <v>243.19</v>
      </c>
      <c r="G1722">
        <f>dane_sprzedazy_sku__3[[#This Row],[Ilość wydana]]*dane_sprzedazy_sku__3[[#This Row],[Wartość jednostkowa]]</f>
        <v>12402.69</v>
      </c>
    </row>
    <row r="1723" spans="1:7">
      <c r="A1723" t="s">
        <v>163</v>
      </c>
      <c r="B1723" t="s">
        <v>164</v>
      </c>
      <c r="C1723" t="s">
        <v>33</v>
      </c>
      <c r="D1723" s="7">
        <v>46023</v>
      </c>
      <c r="E1723">
        <v>0</v>
      </c>
      <c r="F1723">
        <v>256.14999999999998</v>
      </c>
      <c r="G1723">
        <f>dane_sprzedazy_sku__3[[#This Row],[Ilość wydana]]*dane_sprzedazy_sku__3[[#This Row],[Wartość jednostkowa]]</f>
        <v>0</v>
      </c>
    </row>
    <row r="1724" spans="1:7">
      <c r="A1724" t="s">
        <v>163</v>
      </c>
      <c r="B1724" t="s">
        <v>164</v>
      </c>
      <c r="C1724" t="s">
        <v>33</v>
      </c>
      <c r="D1724" s="7">
        <v>46054</v>
      </c>
      <c r="E1724">
        <v>0</v>
      </c>
      <c r="F1724">
        <v>242.53</v>
      </c>
      <c r="G1724">
        <f>dane_sprzedazy_sku__3[[#This Row],[Ilość wydana]]*dane_sprzedazy_sku__3[[#This Row],[Wartość jednostkowa]]</f>
        <v>0</v>
      </c>
    </row>
    <row r="1725" spans="1:7">
      <c r="A1725" t="s">
        <v>163</v>
      </c>
      <c r="B1725" t="s">
        <v>164</v>
      </c>
      <c r="C1725" t="s">
        <v>33</v>
      </c>
      <c r="D1725" s="7">
        <v>46082</v>
      </c>
      <c r="E1725">
        <v>66</v>
      </c>
      <c r="F1725">
        <v>253.97</v>
      </c>
      <c r="G1725">
        <f>dane_sprzedazy_sku__3[[#This Row],[Ilość wydana]]*dane_sprzedazy_sku__3[[#This Row],[Wartość jednostkowa]]</f>
        <v>16762.02</v>
      </c>
    </row>
    <row r="1726" spans="1:7">
      <c r="A1726" t="s">
        <v>163</v>
      </c>
      <c r="B1726" t="s">
        <v>164</v>
      </c>
      <c r="C1726" t="s">
        <v>33</v>
      </c>
      <c r="D1726" s="7">
        <v>46113</v>
      </c>
      <c r="E1726">
        <v>0</v>
      </c>
      <c r="F1726">
        <v>245.56</v>
      </c>
      <c r="G1726">
        <f>dane_sprzedazy_sku__3[[#This Row],[Ilość wydana]]*dane_sprzedazy_sku__3[[#This Row],[Wartość jednostkowa]]</f>
        <v>0</v>
      </c>
    </row>
    <row r="1727" spans="1:7">
      <c r="A1727" t="s">
        <v>163</v>
      </c>
      <c r="B1727" t="s">
        <v>164</v>
      </c>
      <c r="C1727" t="s">
        <v>33</v>
      </c>
      <c r="D1727" s="7">
        <v>46143</v>
      </c>
      <c r="E1727">
        <v>29</v>
      </c>
      <c r="F1727">
        <v>262.85000000000002</v>
      </c>
      <c r="G1727">
        <f>dane_sprzedazy_sku__3[[#This Row],[Ilość wydana]]*dane_sprzedazy_sku__3[[#This Row],[Wartość jednostkowa]]</f>
        <v>7622.6500000000005</v>
      </c>
    </row>
    <row r="1728" spans="1:7">
      <c r="A1728" t="s">
        <v>163</v>
      </c>
      <c r="B1728" t="s">
        <v>164</v>
      </c>
      <c r="C1728" t="s">
        <v>33</v>
      </c>
      <c r="D1728" s="7">
        <v>46174</v>
      </c>
      <c r="E1728">
        <v>0</v>
      </c>
      <c r="F1728">
        <v>253.64</v>
      </c>
      <c r="G1728">
        <f>dane_sprzedazy_sku__3[[#This Row],[Ilość wydana]]*dane_sprzedazy_sku__3[[#This Row],[Wartość jednostkowa]]</f>
        <v>0</v>
      </c>
    </row>
    <row r="1729" spans="1:7">
      <c r="A1729" t="s">
        <v>163</v>
      </c>
      <c r="B1729" t="s">
        <v>164</v>
      </c>
      <c r="C1729" t="s">
        <v>33</v>
      </c>
      <c r="D1729" s="7">
        <v>46204</v>
      </c>
      <c r="E1729">
        <v>0</v>
      </c>
      <c r="F1729">
        <v>258.2</v>
      </c>
      <c r="G1729">
        <f>dane_sprzedazy_sku__3[[#This Row],[Ilość wydana]]*dane_sprzedazy_sku__3[[#This Row],[Wartość jednostkowa]]</f>
        <v>0</v>
      </c>
    </row>
    <row r="1730" spans="1:7">
      <c r="A1730" t="s">
        <v>165</v>
      </c>
      <c r="B1730" t="s">
        <v>166</v>
      </c>
      <c r="C1730" t="s">
        <v>49</v>
      </c>
      <c r="D1730" s="7">
        <v>45505</v>
      </c>
      <c r="E1730">
        <v>0</v>
      </c>
      <c r="F1730">
        <v>51.66</v>
      </c>
      <c r="G1730">
        <f>dane_sprzedazy_sku__3[[#This Row],[Ilość wydana]]*dane_sprzedazy_sku__3[[#This Row],[Wartość jednostkowa]]</f>
        <v>0</v>
      </c>
    </row>
    <row r="1731" spans="1:7">
      <c r="A1731" t="s">
        <v>165</v>
      </c>
      <c r="B1731" t="s">
        <v>166</v>
      </c>
      <c r="C1731" t="s">
        <v>49</v>
      </c>
      <c r="D1731" s="7">
        <v>45536</v>
      </c>
      <c r="E1731">
        <v>1</v>
      </c>
      <c r="F1731">
        <v>48.27</v>
      </c>
      <c r="G1731">
        <f>dane_sprzedazy_sku__3[[#This Row],[Ilość wydana]]*dane_sprzedazy_sku__3[[#This Row],[Wartość jednostkowa]]</f>
        <v>48.27</v>
      </c>
    </row>
    <row r="1732" spans="1:7">
      <c r="A1732" t="s">
        <v>165</v>
      </c>
      <c r="B1732" t="s">
        <v>166</v>
      </c>
      <c r="C1732" t="s">
        <v>49</v>
      </c>
      <c r="D1732" s="7">
        <v>45566</v>
      </c>
      <c r="E1732">
        <v>0</v>
      </c>
      <c r="F1732">
        <v>48.95</v>
      </c>
      <c r="G1732">
        <f>dane_sprzedazy_sku__3[[#This Row],[Ilość wydana]]*dane_sprzedazy_sku__3[[#This Row],[Wartość jednostkowa]]</f>
        <v>0</v>
      </c>
    </row>
    <row r="1733" spans="1:7">
      <c r="A1733" t="s">
        <v>165</v>
      </c>
      <c r="B1733" t="s">
        <v>166</v>
      </c>
      <c r="C1733" t="s">
        <v>49</v>
      </c>
      <c r="D1733" s="7">
        <v>45597</v>
      </c>
      <c r="E1733">
        <v>1</v>
      </c>
      <c r="F1733">
        <v>49.7</v>
      </c>
      <c r="G1733">
        <f>dane_sprzedazy_sku__3[[#This Row],[Ilość wydana]]*dane_sprzedazy_sku__3[[#This Row],[Wartość jednostkowa]]</f>
        <v>49.7</v>
      </c>
    </row>
    <row r="1734" spans="1:7">
      <c r="A1734" t="s">
        <v>165</v>
      </c>
      <c r="B1734" t="s">
        <v>166</v>
      </c>
      <c r="C1734" t="s">
        <v>49</v>
      </c>
      <c r="D1734" s="7">
        <v>45627</v>
      </c>
      <c r="E1734">
        <v>0</v>
      </c>
      <c r="F1734">
        <v>51.93</v>
      </c>
      <c r="G1734">
        <f>dane_sprzedazy_sku__3[[#This Row],[Ilość wydana]]*dane_sprzedazy_sku__3[[#This Row],[Wartość jednostkowa]]</f>
        <v>0</v>
      </c>
    </row>
    <row r="1735" spans="1:7">
      <c r="A1735" t="s">
        <v>165</v>
      </c>
      <c r="B1735" t="s">
        <v>166</v>
      </c>
      <c r="C1735" t="s">
        <v>49</v>
      </c>
      <c r="D1735" s="7">
        <v>45658</v>
      </c>
      <c r="E1735">
        <v>2</v>
      </c>
      <c r="F1735">
        <v>50.94</v>
      </c>
      <c r="G1735">
        <f>dane_sprzedazy_sku__3[[#This Row],[Ilość wydana]]*dane_sprzedazy_sku__3[[#This Row],[Wartość jednostkowa]]</f>
        <v>101.88</v>
      </c>
    </row>
    <row r="1736" spans="1:7">
      <c r="A1736" t="s">
        <v>165</v>
      </c>
      <c r="B1736" t="s">
        <v>166</v>
      </c>
      <c r="C1736" t="s">
        <v>49</v>
      </c>
      <c r="D1736" s="7">
        <v>45689</v>
      </c>
      <c r="E1736">
        <v>0</v>
      </c>
      <c r="F1736">
        <v>51.3</v>
      </c>
      <c r="G1736">
        <f>dane_sprzedazy_sku__3[[#This Row],[Ilość wydana]]*dane_sprzedazy_sku__3[[#This Row],[Wartość jednostkowa]]</f>
        <v>0</v>
      </c>
    </row>
    <row r="1737" spans="1:7">
      <c r="A1737" t="s">
        <v>165</v>
      </c>
      <c r="B1737" t="s">
        <v>166</v>
      </c>
      <c r="C1737" t="s">
        <v>49</v>
      </c>
      <c r="D1737" s="7">
        <v>45717</v>
      </c>
      <c r="E1737">
        <v>0</v>
      </c>
      <c r="F1737">
        <v>50.98</v>
      </c>
      <c r="G1737">
        <f>dane_sprzedazy_sku__3[[#This Row],[Ilość wydana]]*dane_sprzedazy_sku__3[[#This Row],[Wartość jednostkowa]]</f>
        <v>0</v>
      </c>
    </row>
    <row r="1738" spans="1:7">
      <c r="A1738" t="s">
        <v>165</v>
      </c>
      <c r="B1738" t="s">
        <v>166</v>
      </c>
      <c r="C1738" t="s">
        <v>49</v>
      </c>
      <c r="D1738" s="7">
        <v>45748</v>
      </c>
      <c r="E1738">
        <v>1</v>
      </c>
      <c r="F1738">
        <v>49.66</v>
      </c>
      <c r="G1738">
        <f>dane_sprzedazy_sku__3[[#This Row],[Ilość wydana]]*dane_sprzedazy_sku__3[[#This Row],[Wartość jednostkowa]]</f>
        <v>49.66</v>
      </c>
    </row>
    <row r="1739" spans="1:7">
      <c r="A1739" t="s">
        <v>165</v>
      </c>
      <c r="B1739" t="s">
        <v>166</v>
      </c>
      <c r="C1739" t="s">
        <v>49</v>
      </c>
      <c r="D1739" s="7">
        <v>45778</v>
      </c>
      <c r="E1739">
        <v>0</v>
      </c>
      <c r="F1739">
        <v>50.17</v>
      </c>
      <c r="G1739">
        <f>dane_sprzedazy_sku__3[[#This Row],[Ilość wydana]]*dane_sprzedazy_sku__3[[#This Row],[Wartość jednostkowa]]</f>
        <v>0</v>
      </c>
    </row>
    <row r="1740" spans="1:7">
      <c r="A1740" t="s">
        <v>165</v>
      </c>
      <c r="B1740" t="s">
        <v>166</v>
      </c>
      <c r="C1740" t="s">
        <v>49</v>
      </c>
      <c r="D1740" s="7">
        <v>45809</v>
      </c>
      <c r="E1740">
        <v>1</v>
      </c>
      <c r="F1740">
        <v>48.93</v>
      </c>
      <c r="G1740">
        <f>dane_sprzedazy_sku__3[[#This Row],[Ilość wydana]]*dane_sprzedazy_sku__3[[#This Row],[Wartość jednostkowa]]</f>
        <v>48.93</v>
      </c>
    </row>
    <row r="1741" spans="1:7">
      <c r="A1741" t="s">
        <v>165</v>
      </c>
      <c r="B1741" t="s">
        <v>166</v>
      </c>
      <c r="C1741" t="s">
        <v>49</v>
      </c>
      <c r="D1741" s="7">
        <v>45839</v>
      </c>
      <c r="E1741">
        <v>0</v>
      </c>
      <c r="F1741">
        <v>52.61</v>
      </c>
      <c r="G1741">
        <f>dane_sprzedazy_sku__3[[#This Row],[Ilość wydana]]*dane_sprzedazy_sku__3[[#This Row],[Wartość jednostkowa]]</f>
        <v>0</v>
      </c>
    </row>
    <row r="1742" spans="1:7">
      <c r="A1742" t="s">
        <v>165</v>
      </c>
      <c r="B1742" t="s">
        <v>166</v>
      </c>
      <c r="C1742" t="s">
        <v>49</v>
      </c>
      <c r="D1742" s="7">
        <v>45870</v>
      </c>
      <c r="E1742">
        <v>1</v>
      </c>
      <c r="F1742">
        <v>51.48</v>
      </c>
      <c r="G1742">
        <f>dane_sprzedazy_sku__3[[#This Row],[Ilość wydana]]*dane_sprzedazy_sku__3[[#This Row],[Wartość jednostkowa]]</f>
        <v>51.48</v>
      </c>
    </row>
    <row r="1743" spans="1:7">
      <c r="A1743" t="s">
        <v>165</v>
      </c>
      <c r="B1743" t="s">
        <v>166</v>
      </c>
      <c r="C1743" t="s">
        <v>49</v>
      </c>
      <c r="D1743" s="7">
        <v>45901</v>
      </c>
      <c r="E1743">
        <v>0</v>
      </c>
      <c r="F1743">
        <v>48.25</v>
      </c>
      <c r="G1743">
        <f>dane_sprzedazy_sku__3[[#This Row],[Ilość wydana]]*dane_sprzedazy_sku__3[[#This Row],[Wartość jednostkowa]]</f>
        <v>0</v>
      </c>
    </row>
    <row r="1744" spans="1:7">
      <c r="A1744" t="s">
        <v>165</v>
      </c>
      <c r="B1744" t="s">
        <v>166</v>
      </c>
      <c r="C1744" t="s">
        <v>49</v>
      </c>
      <c r="D1744" s="7">
        <v>45931</v>
      </c>
      <c r="E1744">
        <v>1</v>
      </c>
      <c r="F1744">
        <v>49.37</v>
      </c>
      <c r="G1744">
        <f>dane_sprzedazy_sku__3[[#This Row],[Ilość wydana]]*dane_sprzedazy_sku__3[[#This Row],[Wartość jednostkowa]]</f>
        <v>49.37</v>
      </c>
    </row>
    <row r="1745" spans="1:7">
      <c r="A1745" t="s">
        <v>165</v>
      </c>
      <c r="B1745" t="s">
        <v>166</v>
      </c>
      <c r="C1745" t="s">
        <v>49</v>
      </c>
      <c r="D1745" s="7">
        <v>45962</v>
      </c>
      <c r="E1745">
        <v>0</v>
      </c>
      <c r="F1745">
        <v>51.19</v>
      </c>
      <c r="G1745">
        <f>dane_sprzedazy_sku__3[[#This Row],[Ilość wydana]]*dane_sprzedazy_sku__3[[#This Row],[Wartość jednostkowa]]</f>
        <v>0</v>
      </c>
    </row>
    <row r="1746" spans="1:7">
      <c r="A1746" t="s">
        <v>165</v>
      </c>
      <c r="B1746" t="s">
        <v>166</v>
      </c>
      <c r="C1746" t="s">
        <v>49</v>
      </c>
      <c r="D1746" s="7">
        <v>45992</v>
      </c>
      <c r="E1746">
        <v>0</v>
      </c>
      <c r="F1746">
        <v>49.35</v>
      </c>
      <c r="G1746">
        <f>dane_sprzedazy_sku__3[[#This Row],[Ilość wydana]]*dane_sprzedazy_sku__3[[#This Row],[Wartość jednostkowa]]</f>
        <v>0</v>
      </c>
    </row>
    <row r="1747" spans="1:7">
      <c r="A1747" t="s">
        <v>165</v>
      </c>
      <c r="B1747" t="s">
        <v>166</v>
      </c>
      <c r="C1747" t="s">
        <v>49</v>
      </c>
      <c r="D1747" s="7">
        <v>46023</v>
      </c>
      <c r="E1747">
        <v>0</v>
      </c>
      <c r="F1747">
        <v>52.61</v>
      </c>
      <c r="G1747">
        <f>dane_sprzedazy_sku__3[[#This Row],[Ilość wydana]]*dane_sprzedazy_sku__3[[#This Row],[Wartość jednostkowa]]</f>
        <v>0</v>
      </c>
    </row>
    <row r="1748" spans="1:7">
      <c r="A1748" t="s">
        <v>165</v>
      </c>
      <c r="B1748" t="s">
        <v>166</v>
      </c>
      <c r="C1748" t="s">
        <v>49</v>
      </c>
      <c r="D1748" s="7">
        <v>46054</v>
      </c>
      <c r="E1748">
        <v>1</v>
      </c>
      <c r="F1748">
        <v>49.28</v>
      </c>
      <c r="G1748">
        <f>dane_sprzedazy_sku__3[[#This Row],[Ilość wydana]]*dane_sprzedazy_sku__3[[#This Row],[Wartość jednostkowa]]</f>
        <v>49.28</v>
      </c>
    </row>
    <row r="1749" spans="1:7">
      <c r="A1749" t="s">
        <v>165</v>
      </c>
      <c r="B1749" t="s">
        <v>166</v>
      </c>
      <c r="C1749" t="s">
        <v>49</v>
      </c>
      <c r="D1749" s="7">
        <v>46082</v>
      </c>
      <c r="E1749">
        <v>1</v>
      </c>
      <c r="F1749">
        <v>48.95</v>
      </c>
      <c r="G1749">
        <f>dane_sprzedazy_sku__3[[#This Row],[Ilość wydana]]*dane_sprzedazy_sku__3[[#This Row],[Wartość jednostkowa]]</f>
        <v>48.95</v>
      </c>
    </row>
    <row r="1750" spans="1:7">
      <c r="A1750" t="s">
        <v>165</v>
      </c>
      <c r="B1750" t="s">
        <v>166</v>
      </c>
      <c r="C1750" t="s">
        <v>49</v>
      </c>
      <c r="D1750" s="7">
        <v>46113</v>
      </c>
      <c r="E1750">
        <v>0</v>
      </c>
      <c r="F1750">
        <v>50.2</v>
      </c>
      <c r="G1750">
        <f>dane_sprzedazy_sku__3[[#This Row],[Ilość wydana]]*dane_sprzedazy_sku__3[[#This Row],[Wartość jednostkowa]]</f>
        <v>0</v>
      </c>
    </row>
    <row r="1751" spans="1:7">
      <c r="A1751" t="s">
        <v>165</v>
      </c>
      <c r="B1751" t="s">
        <v>166</v>
      </c>
      <c r="C1751" t="s">
        <v>49</v>
      </c>
      <c r="D1751" s="7">
        <v>46143</v>
      </c>
      <c r="E1751">
        <v>0</v>
      </c>
      <c r="F1751">
        <v>47.84</v>
      </c>
      <c r="G1751">
        <f>dane_sprzedazy_sku__3[[#This Row],[Ilość wydana]]*dane_sprzedazy_sku__3[[#This Row],[Wartość jednostkowa]]</f>
        <v>0</v>
      </c>
    </row>
    <row r="1752" spans="1:7">
      <c r="A1752" t="s">
        <v>165</v>
      </c>
      <c r="B1752" t="s">
        <v>166</v>
      </c>
      <c r="C1752" t="s">
        <v>49</v>
      </c>
      <c r="D1752" s="7">
        <v>46174</v>
      </c>
      <c r="E1752">
        <v>3</v>
      </c>
      <c r="F1752">
        <v>47.88</v>
      </c>
      <c r="G1752">
        <f>dane_sprzedazy_sku__3[[#This Row],[Ilość wydana]]*dane_sprzedazy_sku__3[[#This Row],[Wartość jednostkowa]]</f>
        <v>143.64000000000001</v>
      </c>
    </row>
    <row r="1753" spans="1:7">
      <c r="A1753" t="s">
        <v>165</v>
      </c>
      <c r="B1753" t="s">
        <v>166</v>
      </c>
      <c r="C1753" t="s">
        <v>49</v>
      </c>
      <c r="D1753" s="7">
        <v>46204</v>
      </c>
      <c r="E1753">
        <v>1</v>
      </c>
      <c r="F1753">
        <v>51.91</v>
      </c>
      <c r="G1753">
        <f>dane_sprzedazy_sku__3[[#This Row],[Ilość wydana]]*dane_sprzedazy_sku__3[[#This Row],[Wartość jednostkowa]]</f>
        <v>51.91</v>
      </c>
    </row>
    <row r="1754" spans="1:7">
      <c r="A1754" t="s">
        <v>167</v>
      </c>
      <c r="B1754" t="s">
        <v>168</v>
      </c>
      <c r="C1754" t="s">
        <v>14</v>
      </c>
      <c r="D1754" s="7">
        <v>45505</v>
      </c>
      <c r="E1754">
        <v>73</v>
      </c>
      <c r="F1754">
        <v>189.59</v>
      </c>
      <c r="G1754">
        <f>dane_sprzedazy_sku__3[[#This Row],[Ilość wydana]]*dane_sprzedazy_sku__3[[#This Row],[Wartość jednostkowa]]</f>
        <v>13840.07</v>
      </c>
    </row>
    <row r="1755" spans="1:7">
      <c r="A1755" t="s">
        <v>167</v>
      </c>
      <c r="B1755" t="s">
        <v>168</v>
      </c>
      <c r="C1755" t="s">
        <v>14</v>
      </c>
      <c r="D1755" s="7">
        <v>45536</v>
      </c>
      <c r="E1755">
        <v>69</v>
      </c>
      <c r="F1755">
        <v>188.19</v>
      </c>
      <c r="G1755">
        <f>dane_sprzedazy_sku__3[[#This Row],[Ilość wydana]]*dane_sprzedazy_sku__3[[#This Row],[Wartość jednostkowa]]</f>
        <v>12985.11</v>
      </c>
    </row>
    <row r="1756" spans="1:7">
      <c r="A1756" t="s">
        <v>167</v>
      </c>
      <c r="B1756" t="s">
        <v>168</v>
      </c>
      <c r="C1756" t="s">
        <v>14</v>
      </c>
      <c r="D1756" s="7">
        <v>45566</v>
      </c>
      <c r="E1756">
        <v>69</v>
      </c>
      <c r="F1756">
        <v>184.73</v>
      </c>
      <c r="G1756">
        <f>dane_sprzedazy_sku__3[[#This Row],[Ilość wydana]]*dane_sprzedazy_sku__3[[#This Row],[Wartość jednostkowa]]</f>
        <v>12746.369999999999</v>
      </c>
    </row>
    <row r="1757" spans="1:7">
      <c r="A1757" t="s">
        <v>167</v>
      </c>
      <c r="B1757" t="s">
        <v>168</v>
      </c>
      <c r="C1757" t="s">
        <v>14</v>
      </c>
      <c r="D1757" s="7">
        <v>45597</v>
      </c>
      <c r="E1757">
        <v>72</v>
      </c>
      <c r="F1757">
        <v>188.8</v>
      </c>
      <c r="G1757">
        <f>dane_sprzedazy_sku__3[[#This Row],[Ilość wydana]]*dane_sprzedazy_sku__3[[#This Row],[Wartość jednostkowa]]</f>
        <v>13593.6</v>
      </c>
    </row>
    <row r="1758" spans="1:7">
      <c r="A1758" t="s">
        <v>167</v>
      </c>
      <c r="B1758" t="s">
        <v>168</v>
      </c>
      <c r="C1758" t="s">
        <v>14</v>
      </c>
      <c r="D1758" s="7">
        <v>45627</v>
      </c>
      <c r="E1758">
        <v>66</v>
      </c>
      <c r="F1758">
        <v>177.21</v>
      </c>
      <c r="G1758">
        <f>dane_sprzedazy_sku__3[[#This Row],[Ilość wydana]]*dane_sprzedazy_sku__3[[#This Row],[Wartość jednostkowa]]</f>
        <v>11695.86</v>
      </c>
    </row>
    <row r="1759" spans="1:7">
      <c r="A1759" t="s">
        <v>167</v>
      </c>
      <c r="B1759" t="s">
        <v>168</v>
      </c>
      <c r="C1759" t="s">
        <v>14</v>
      </c>
      <c r="D1759" s="7">
        <v>45658</v>
      </c>
      <c r="E1759">
        <v>72</v>
      </c>
      <c r="F1759">
        <v>187.54</v>
      </c>
      <c r="G1759">
        <f>dane_sprzedazy_sku__3[[#This Row],[Ilość wydana]]*dane_sprzedazy_sku__3[[#This Row],[Wartość jednostkowa]]</f>
        <v>13502.88</v>
      </c>
    </row>
    <row r="1760" spans="1:7">
      <c r="A1760" t="s">
        <v>167</v>
      </c>
      <c r="B1760" t="s">
        <v>168</v>
      </c>
      <c r="C1760" t="s">
        <v>14</v>
      </c>
      <c r="D1760" s="7">
        <v>45689</v>
      </c>
      <c r="E1760">
        <v>80</v>
      </c>
      <c r="F1760">
        <v>187.42</v>
      </c>
      <c r="G1760">
        <f>dane_sprzedazy_sku__3[[#This Row],[Ilość wydana]]*dane_sprzedazy_sku__3[[#This Row],[Wartość jednostkowa]]</f>
        <v>14993.599999999999</v>
      </c>
    </row>
    <row r="1761" spans="1:7">
      <c r="A1761" t="s">
        <v>167</v>
      </c>
      <c r="B1761" t="s">
        <v>168</v>
      </c>
      <c r="C1761" t="s">
        <v>14</v>
      </c>
      <c r="D1761" s="7">
        <v>45717</v>
      </c>
      <c r="E1761">
        <v>73</v>
      </c>
      <c r="F1761">
        <v>188.9</v>
      </c>
      <c r="G1761">
        <f>dane_sprzedazy_sku__3[[#This Row],[Ilość wydana]]*dane_sprzedazy_sku__3[[#This Row],[Wartość jednostkowa]]</f>
        <v>13789.7</v>
      </c>
    </row>
    <row r="1762" spans="1:7">
      <c r="A1762" t="s">
        <v>167</v>
      </c>
      <c r="B1762" t="s">
        <v>168</v>
      </c>
      <c r="C1762" t="s">
        <v>14</v>
      </c>
      <c r="D1762" s="7">
        <v>45748</v>
      </c>
      <c r="E1762">
        <v>83</v>
      </c>
      <c r="F1762">
        <v>182.51</v>
      </c>
      <c r="G1762">
        <f>dane_sprzedazy_sku__3[[#This Row],[Ilość wydana]]*dane_sprzedazy_sku__3[[#This Row],[Wartość jednostkowa]]</f>
        <v>15148.33</v>
      </c>
    </row>
    <row r="1763" spans="1:7">
      <c r="A1763" t="s">
        <v>167</v>
      </c>
      <c r="B1763" t="s">
        <v>168</v>
      </c>
      <c r="C1763" t="s">
        <v>14</v>
      </c>
      <c r="D1763" s="7">
        <v>45778</v>
      </c>
      <c r="E1763">
        <v>63</v>
      </c>
      <c r="F1763">
        <v>178.5</v>
      </c>
      <c r="G1763">
        <f>dane_sprzedazy_sku__3[[#This Row],[Ilość wydana]]*dane_sprzedazy_sku__3[[#This Row],[Wartość jednostkowa]]</f>
        <v>11245.5</v>
      </c>
    </row>
    <row r="1764" spans="1:7">
      <c r="A1764" t="s">
        <v>167</v>
      </c>
      <c r="B1764" t="s">
        <v>168</v>
      </c>
      <c r="C1764" t="s">
        <v>14</v>
      </c>
      <c r="D1764" s="7">
        <v>45809</v>
      </c>
      <c r="E1764">
        <v>74</v>
      </c>
      <c r="F1764">
        <v>179.99</v>
      </c>
      <c r="G1764">
        <f>dane_sprzedazy_sku__3[[#This Row],[Ilość wydana]]*dane_sprzedazy_sku__3[[#This Row],[Wartość jednostkowa]]</f>
        <v>13319.26</v>
      </c>
    </row>
    <row r="1765" spans="1:7">
      <c r="A1765" t="s">
        <v>167</v>
      </c>
      <c r="B1765" t="s">
        <v>168</v>
      </c>
      <c r="C1765" t="s">
        <v>14</v>
      </c>
      <c r="D1765" s="7">
        <v>45839</v>
      </c>
      <c r="E1765">
        <v>73</v>
      </c>
      <c r="F1765">
        <v>184.22</v>
      </c>
      <c r="G1765">
        <f>dane_sprzedazy_sku__3[[#This Row],[Ilość wydana]]*dane_sprzedazy_sku__3[[#This Row],[Wartość jednostkowa]]</f>
        <v>13448.06</v>
      </c>
    </row>
    <row r="1766" spans="1:7">
      <c r="A1766" t="s">
        <v>167</v>
      </c>
      <c r="B1766" t="s">
        <v>168</v>
      </c>
      <c r="C1766" t="s">
        <v>14</v>
      </c>
      <c r="D1766" s="7">
        <v>45870</v>
      </c>
      <c r="E1766">
        <v>78</v>
      </c>
      <c r="F1766">
        <v>188.79</v>
      </c>
      <c r="G1766">
        <f>dane_sprzedazy_sku__3[[#This Row],[Ilość wydana]]*dane_sprzedazy_sku__3[[#This Row],[Wartość jednostkowa]]</f>
        <v>14725.619999999999</v>
      </c>
    </row>
    <row r="1767" spans="1:7">
      <c r="A1767" t="s">
        <v>167</v>
      </c>
      <c r="B1767" t="s">
        <v>168</v>
      </c>
      <c r="C1767" t="s">
        <v>14</v>
      </c>
      <c r="D1767" s="7">
        <v>45901</v>
      </c>
      <c r="E1767">
        <v>79</v>
      </c>
      <c r="F1767">
        <v>188.95</v>
      </c>
      <c r="G1767">
        <f>dane_sprzedazy_sku__3[[#This Row],[Ilość wydana]]*dane_sprzedazy_sku__3[[#This Row],[Wartość jednostkowa]]</f>
        <v>14927.05</v>
      </c>
    </row>
    <row r="1768" spans="1:7">
      <c r="A1768" t="s">
        <v>167</v>
      </c>
      <c r="B1768" t="s">
        <v>168</v>
      </c>
      <c r="C1768" t="s">
        <v>14</v>
      </c>
      <c r="D1768" s="7">
        <v>45931</v>
      </c>
      <c r="E1768">
        <v>76</v>
      </c>
      <c r="F1768">
        <v>191.43</v>
      </c>
      <c r="G1768">
        <f>dane_sprzedazy_sku__3[[#This Row],[Ilość wydana]]*dane_sprzedazy_sku__3[[#This Row],[Wartość jednostkowa]]</f>
        <v>14548.68</v>
      </c>
    </row>
    <row r="1769" spans="1:7">
      <c r="A1769" t="s">
        <v>167</v>
      </c>
      <c r="B1769" t="s">
        <v>168</v>
      </c>
      <c r="C1769" t="s">
        <v>14</v>
      </c>
      <c r="D1769" s="7">
        <v>45962</v>
      </c>
      <c r="E1769">
        <v>78</v>
      </c>
      <c r="F1769">
        <v>185.17</v>
      </c>
      <c r="G1769">
        <f>dane_sprzedazy_sku__3[[#This Row],[Ilość wydana]]*dane_sprzedazy_sku__3[[#This Row],[Wartość jednostkowa]]</f>
        <v>14443.259999999998</v>
      </c>
    </row>
    <row r="1770" spans="1:7">
      <c r="A1770" t="s">
        <v>167</v>
      </c>
      <c r="B1770" t="s">
        <v>168</v>
      </c>
      <c r="C1770" t="s">
        <v>14</v>
      </c>
      <c r="D1770" s="7">
        <v>45992</v>
      </c>
      <c r="E1770">
        <v>86</v>
      </c>
      <c r="F1770">
        <v>193.49</v>
      </c>
      <c r="G1770">
        <f>dane_sprzedazy_sku__3[[#This Row],[Ilość wydana]]*dane_sprzedazy_sku__3[[#This Row],[Wartość jednostkowa]]</f>
        <v>16640.14</v>
      </c>
    </row>
    <row r="1771" spans="1:7">
      <c r="A1771" t="s">
        <v>167</v>
      </c>
      <c r="B1771" t="s">
        <v>168</v>
      </c>
      <c r="C1771" t="s">
        <v>14</v>
      </c>
      <c r="D1771" s="7">
        <v>46023</v>
      </c>
      <c r="E1771">
        <v>69</v>
      </c>
      <c r="F1771">
        <v>192.92</v>
      </c>
      <c r="G1771">
        <f>dane_sprzedazy_sku__3[[#This Row],[Ilość wydana]]*dane_sprzedazy_sku__3[[#This Row],[Wartość jednostkowa]]</f>
        <v>13311.48</v>
      </c>
    </row>
    <row r="1772" spans="1:7">
      <c r="A1772" t="s">
        <v>167</v>
      </c>
      <c r="B1772" t="s">
        <v>168</v>
      </c>
      <c r="C1772" t="s">
        <v>14</v>
      </c>
      <c r="D1772" s="7">
        <v>46054</v>
      </c>
      <c r="E1772">
        <v>85</v>
      </c>
      <c r="F1772">
        <v>187.63</v>
      </c>
      <c r="G1772">
        <f>dane_sprzedazy_sku__3[[#This Row],[Ilość wydana]]*dane_sprzedazy_sku__3[[#This Row],[Wartość jednostkowa]]</f>
        <v>15948.55</v>
      </c>
    </row>
    <row r="1773" spans="1:7">
      <c r="A1773" t="s">
        <v>167</v>
      </c>
      <c r="B1773" t="s">
        <v>168</v>
      </c>
      <c r="C1773" t="s">
        <v>14</v>
      </c>
      <c r="D1773" s="7">
        <v>46082</v>
      </c>
      <c r="E1773">
        <v>86</v>
      </c>
      <c r="F1773">
        <v>187.66</v>
      </c>
      <c r="G1773">
        <f>dane_sprzedazy_sku__3[[#This Row],[Ilość wydana]]*dane_sprzedazy_sku__3[[#This Row],[Wartość jednostkowa]]</f>
        <v>16138.76</v>
      </c>
    </row>
    <row r="1774" spans="1:7">
      <c r="A1774" t="s">
        <v>167</v>
      </c>
      <c r="B1774" t="s">
        <v>168</v>
      </c>
      <c r="C1774" t="s">
        <v>14</v>
      </c>
      <c r="D1774" s="7">
        <v>46113</v>
      </c>
      <c r="E1774">
        <v>83</v>
      </c>
      <c r="F1774">
        <v>190.41</v>
      </c>
      <c r="G1774">
        <f>dane_sprzedazy_sku__3[[#This Row],[Ilość wydana]]*dane_sprzedazy_sku__3[[#This Row],[Wartość jednostkowa]]</f>
        <v>15804.029999999999</v>
      </c>
    </row>
    <row r="1775" spans="1:7">
      <c r="A1775" t="s">
        <v>167</v>
      </c>
      <c r="B1775" t="s">
        <v>168</v>
      </c>
      <c r="C1775" t="s">
        <v>14</v>
      </c>
      <c r="D1775" s="7">
        <v>46143</v>
      </c>
      <c r="E1775">
        <v>82</v>
      </c>
      <c r="F1775">
        <v>180.01</v>
      </c>
      <c r="G1775">
        <f>dane_sprzedazy_sku__3[[#This Row],[Ilość wydana]]*dane_sprzedazy_sku__3[[#This Row],[Wartość jednostkowa]]</f>
        <v>14760.82</v>
      </c>
    </row>
    <row r="1776" spans="1:7">
      <c r="A1776" t="s">
        <v>167</v>
      </c>
      <c r="B1776" t="s">
        <v>168</v>
      </c>
      <c r="C1776" t="s">
        <v>14</v>
      </c>
      <c r="D1776" s="7">
        <v>46174</v>
      </c>
      <c r="E1776">
        <v>83</v>
      </c>
      <c r="F1776">
        <v>191.38</v>
      </c>
      <c r="G1776">
        <f>dane_sprzedazy_sku__3[[#This Row],[Ilość wydana]]*dane_sprzedazy_sku__3[[#This Row],[Wartość jednostkowa]]</f>
        <v>15884.539999999999</v>
      </c>
    </row>
    <row r="1777" spans="1:7">
      <c r="A1777" t="s">
        <v>167</v>
      </c>
      <c r="B1777" t="s">
        <v>168</v>
      </c>
      <c r="C1777" t="s">
        <v>14</v>
      </c>
      <c r="D1777" s="7">
        <v>46204</v>
      </c>
      <c r="E1777">
        <v>79</v>
      </c>
      <c r="F1777">
        <v>186.59</v>
      </c>
      <c r="G1777">
        <f>dane_sprzedazy_sku__3[[#This Row],[Ilość wydana]]*dane_sprzedazy_sku__3[[#This Row],[Wartość jednostkowa]]</f>
        <v>14740.61</v>
      </c>
    </row>
    <row r="1778" spans="1:7">
      <c r="A1778" t="s">
        <v>169</v>
      </c>
      <c r="B1778" t="s">
        <v>170</v>
      </c>
      <c r="C1778" t="s">
        <v>49</v>
      </c>
      <c r="D1778" s="7">
        <v>45505</v>
      </c>
      <c r="E1778">
        <v>8</v>
      </c>
      <c r="F1778">
        <v>94.56</v>
      </c>
      <c r="G1778">
        <f>dane_sprzedazy_sku__3[[#This Row],[Ilość wydana]]*dane_sprzedazy_sku__3[[#This Row],[Wartość jednostkowa]]</f>
        <v>756.48</v>
      </c>
    </row>
    <row r="1779" spans="1:7">
      <c r="A1779" t="s">
        <v>169</v>
      </c>
      <c r="B1779" t="s">
        <v>170</v>
      </c>
      <c r="C1779" t="s">
        <v>49</v>
      </c>
      <c r="D1779" s="7">
        <v>45536</v>
      </c>
      <c r="E1779">
        <v>14</v>
      </c>
      <c r="F1779">
        <v>92.42</v>
      </c>
      <c r="G1779">
        <f>dane_sprzedazy_sku__3[[#This Row],[Ilość wydana]]*dane_sprzedazy_sku__3[[#This Row],[Wartość jednostkowa]]</f>
        <v>1293.8800000000001</v>
      </c>
    </row>
    <row r="1780" spans="1:7">
      <c r="A1780" t="s">
        <v>169</v>
      </c>
      <c r="B1780" t="s">
        <v>170</v>
      </c>
      <c r="C1780" t="s">
        <v>49</v>
      </c>
      <c r="D1780" s="7">
        <v>45566</v>
      </c>
      <c r="E1780">
        <v>15</v>
      </c>
      <c r="F1780">
        <v>95.96</v>
      </c>
      <c r="G1780">
        <f>dane_sprzedazy_sku__3[[#This Row],[Ilość wydana]]*dane_sprzedazy_sku__3[[#This Row],[Wartość jednostkowa]]</f>
        <v>1439.3999999999999</v>
      </c>
    </row>
    <row r="1781" spans="1:7">
      <c r="A1781" t="s">
        <v>169</v>
      </c>
      <c r="B1781" t="s">
        <v>170</v>
      </c>
      <c r="C1781" t="s">
        <v>49</v>
      </c>
      <c r="D1781" s="7">
        <v>45597</v>
      </c>
      <c r="E1781">
        <v>26</v>
      </c>
      <c r="F1781">
        <v>89.06</v>
      </c>
      <c r="G1781">
        <f>dane_sprzedazy_sku__3[[#This Row],[Ilość wydana]]*dane_sprzedazy_sku__3[[#This Row],[Wartość jednostkowa]]</f>
        <v>2315.56</v>
      </c>
    </row>
    <row r="1782" spans="1:7">
      <c r="A1782" t="s">
        <v>169</v>
      </c>
      <c r="B1782" t="s">
        <v>170</v>
      </c>
      <c r="C1782" t="s">
        <v>49</v>
      </c>
      <c r="D1782" s="7">
        <v>45627</v>
      </c>
      <c r="E1782">
        <v>30</v>
      </c>
      <c r="F1782">
        <v>92.87</v>
      </c>
      <c r="G1782">
        <f>dane_sprzedazy_sku__3[[#This Row],[Ilość wydana]]*dane_sprzedazy_sku__3[[#This Row],[Wartość jednostkowa]]</f>
        <v>2786.1000000000004</v>
      </c>
    </row>
    <row r="1783" spans="1:7">
      <c r="A1783" t="s">
        <v>169</v>
      </c>
      <c r="B1783" t="s">
        <v>170</v>
      </c>
      <c r="C1783" t="s">
        <v>49</v>
      </c>
      <c r="D1783" s="7">
        <v>45658</v>
      </c>
      <c r="E1783">
        <v>22</v>
      </c>
      <c r="F1783">
        <v>95.16</v>
      </c>
      <c r="G1783">
        <f>dane_sprzedazy_sku__3[[#This Row],[Ilość wydana]]*dane_sprzedazy_sku__3[[#This Row],[Wartość jednostkowa]]</f>
        <v>2093.52</v>
      </c>
    </row>
    <row r="1784" spans="1:7">
      <c r="A1784" t="s">
        <v>169</v>
      </c>
      <c r="B1784" t="s">
        <v>170</v>
      </c>
      <c r="C1784" t="s">
        <v>49</v>
      </c>
      <c r="D1784" s="7">
        <v>45689</v>
      </c>
      <c r="E1784">
        <v>17</v>
      </c>
      <c r="F1784">
        <v>90.55</v>
      </c>
      <c r="G1784">
        <f>dane_sprzedazy_sku__3[[#This Row],[Ilość wydana]]*dane_sprzedazy_sku__3[[#This Row],[Wartość jednostkowa]]</f>
        <v>1539.35</v>
      </c>
    </row>
    <row r="1785" spans="1:7">
      <c r="A1785" t="s">
        <v>169</v>
      </c>
      <c r="B1785" t="s">
        <v>170</v>
      </c>
      <c r="C1785" t="s">
        <v>49</v>
      </c>
      <c r="D1785" s="7">
        <v>45717</v>
      </c>
      <c r="E1785">
        <v>16</v>
      </c>
      <c r="F1785">
        <v>95.49</v>
      </c>
      <c r="G1785">
        <f>dane_sprzedazy_sku__3[[#This Row],[Ilość wydana]]*dane_sprzedazy_sku__3[[#This Row],[Wartość jednostkowa]]</f>
        <v>1527.84</v>
      </c>
    </row>
    <row r="1786" spans="1:7">
      <c r="A1786" t="s">
        <v>169</v>
      </c>
      <c r="B1786" t="s">
        <v>170</v>
      </c>
      <c r="C1786" t="s">
        <v>49</v>
      </c>
      <c r="D1786" s="7">
        <v>45748</v>
      </c>
      <c r="E1786">
        <v>17</v>
      </c>
      <c r="F1786">
        <v>95.5</v>
      </c>
      <c r="G1786">
        <f>dane_sprzedazy_sku__3[[#This Row],[Ilość wydana]]*dane_sprzedazy_sku__3[[#This Row],[Wartość jednostkowa]]</f>
        <v>1623.5</v>
      </c>
    </row>
    <row r="1787" spans="1:7">
      <c r="A1787" t="s">
        <v>169</v>
      </c>
      <c r="B1787" t="s">
        <v>170</v>
      </c>
      <c r="C1787" t="s">
        <v>49</v>
      </c>
      <c r="D1787" s="7">
        <v>45778</v>
      </c>
      <c r="E1787">
        <v>9</v>
      </c>
      <c r="F1787">
        <v>92.26</v>
      </c>
      <c r="G1787">
        <f>dane_sprzedazy_sku__3[[#This Row],[Ilość wydana]]*dane_sprzedazy_sku__3[[#This Row],[Wartość jednostkowa]]</f>
        <v>830.34</v>
      </c>
    </row>
    <row r="1788" spans="1:7">
      <c r="A1788" t="s">
        <v>169</v>
      </c>
      <c r="B1788" t="s">
        <v>170</v>
      </c>
      <c r="C1788" t="s">
        <v>49</v>
      </c>
      <c r="D1788" s="7">
        <v>45809</v>
      </c>
      <c r="E1788">
        <v>7</v>
      </c>
      <c r="F1788">
        <v>92.15</v>
      </c>
      <c r="G1788">
        <f>dane_sprzedazy_sku__3[[#This Row],[Ilość wydana]]*dane_sprzedazy_sku__3[[#This Row],[Wartość jednostkowa]]</f>
        <v>645.05000000000007</v>
      </c>
    </row>
    <row r="1789" spans="1:7">
      <c r="A1789" t="s">
        <v>169</v>
      </c>
      <c r="B1789" t="s">
        <v>170</v>
      </c>
      <c r="C1789" t="s">
        <v>49</v>
      </c>
      <c r="D1789" s="7">
        <v>45839</v>
      </c>
      <c r="E1789">
        <v>5</v>
      </c>
      <c r="F1789">
        <v>89.94</v>
      </c>
      <c r="G1789">
        <f>dane_sprzedazy_sku__3[[#This Row],[Ilość wydana]]*dane_sprzedazy_sku__3[[#This Row],[Wartość jednostkowa]]</f>
        <v>449.7</v>
      </c>
    </row>
    <row r="1790" spans="1:7">
      <c r="A1790" t="s">
        <v>169</v>
      </c>
      <c r="B1790" t="s">
        <v>170</v>
      </c>
      <c r="C1790" t="s">
        <v>49</v>
      </c>
      <c r="D1790" s="7">
        <v>45870</v>
      </c>
      <c r="E1790">
        <v>10</v>
      </c>
      <c r="F1790">
        <v>94.79</v>
      </c>
      <c r="G1790">
        <f>dane_sprzedazy_sku__3[[#This Row],[Ilość wydana]]*dane_sprzedazy_sku__3[[#This Row],[Wartość jednostkowa]]</f>
        <v>947.90000000000009</v>
      </c>
    </row>
    <row r="1791" spans="1:7">
      <c r="A1791" t="s">
        <v>169</v>
      </c>
      <c r="B1791" t="s">
        <v>170</v>
      </c>
      <c r="C1791" t="s">
        <v>49</v>
      </c>
      <c r="D1791" s="7">
        <v>45901</v>
      </c>
      <c r="E1791">
        <v>14</v>
      </c>
      <c r="F1791">
        <v>91.74</v>
      </c>
      <c r="G1791">
        <f>dane_sprzedazy_sku__3[[#This Row],[Ilość wydana]]*dane_sprzedazy_sku__3[[#This Row],[Wartość jednostkowa]]</f>
        <v>1284.3599999999999</v>
      </c>
    </row>
    <row r="1792" spans="1:7">
      <c r="A1792" t="s">
        <v>169</v>
      </c>
      <c r="B1792" t="s">
        <v>170</v>
      </c>
      <c r="C1792" t="s">
        <v>49</v>
      </c>
      <c r="D1792" s="7">
        <v>45931</v>
      </c>
      <c r="E1792">
        <v>18</v>
      </c>
      <c r="F1792">
        <v>93.04</v>
      </c>
      <c r="G1792">
        <f>dane_sprzedazy_sku__3[[#This Row],[Ilość wydana]]*dane_sprzedazy_sku__3[[#This Row],[Wartość jednostkowa]]</f>
        <v>1674.72</v>
      </c>
    </row>
    <row r="1793" spans="1:7">
      <c r="A1793" t="s">
        <v>169</v>
      </c>
      <c r="B1793" t="s">
        <v>170</v>
      </c>
      <c r="C1793" t="s">
        <v>49</v>
      </c>
      <c r="D1793" s="7">
        <v>45962</v>
      </c>
      <c r="E1793">
        <v>23</v>
      </c>
      <c r="F1793">
        <v>93.72</v>
      </c>
      <c r="G1793">
        <f>dane_sprzedazy_sku__3[[#This Row],[Ilość wydana]]*dane_sprzedazy_sku__3[[#This Row],[Wartość jednostkowa]]</f>
        <v>2155.56</v>
      </c>
    </row>
    <row r="1794" spans="1:7">
      <c r="A1794" t="s">
        <v>169</v>
      </c>
      <c r="B1794" t="s">
        <v>170</v>
      </c>
      <c r="C1794" t="s">
        <v>49</v>
      </c>
      <c r="D1794" s="7">
        <v>45992</v>
      </c>
      <c r="E1794">
        <v>22</v>
      </c>
      <c r="F1794">
        <v>92.44</v>
      </c>
      <c r="G1794">
        <f>dane_sprzedazy_sku__3[[#This Row],[Ilość wydana]]*dane_sprzedazy_sku__3[[#This Row],[Wartość jednostkowa]]</f>
        <v>2033.6799999999998</v>
      </c>
    </row>
    <row r="1795" spans="1:7">
      <c r="A1795" t="s">
        <v>169</v>
      </c>
      <c r="B1795" t="s">
        <v>170</v>
      </c>
      <c r="C1795" t="s">
        <v>49</v>
      </c>
      <c r="D1795" s="7">
        <v>46023</v>
      </c>
      <c r="E1795">
        <v>27</v>
      </c>
      <c r="F1795">
        <v>87.71</v>
      </c>
      <c r="G1795">
        <f>dane_sprzedazy_sku__3[[#This Row],[Ilość wydana]]*dane_sprzedazy_sku__3[[#This Row],[Wartość jednostkowa]]</f>
        <v>2368.1699999999996</v>
      </c>
    </row>
    <row r="1796" spans="1:7">
      <c r="A1796" t="s">
        <v>169</v>
      </c>
      <c r="B1796" t="s">
        <v>170</v>
      </c>
      <c r="C1796" t="s">
        <v>49</v>
      </c>
      <c r="D1796" s="7">
        <v>46054</v>
      </c>
      <c r="E1796">
        <v>31</v>
      </c>
      <c r="F1796">
        <v>93.58</v>
      </c>
      <c r="G1796">
        <f>dane_sprzedazy_sku__3[[#This Row],[Ilość wydana]]*dane_sprzedazy_sku__3[[#This Row],[Wartość jednostkowa]]</f>
        <v>2900.98</v>
      </c>
    </row>
    <row r="1797" spans="1:7">
      <c r="A1797" t="s">
        <v>169</v>
      </c>
      <c r="B1797" t="s">
        <v>170</v>
      </c>
      <c r="C1797" t="s">
        <v>49</v>
      </c>
      <c r="D1797" s="7">
        <v>46082</v>
      </c>
      <c r="E1797">
        <v>11</v>
      </c>
      <c r="F1797">
        <v>90.03</v>
      </c>
      <c r="G1797">
        <f>dane_sprzedazy_sku__3[[#This Row],[Ilość wydana]]*dane_sprzedazy_sku__3[[#This Row],[Wartość jednostkowa]]</f>
        <v>990.33</v>
      </c>
    </row>
    <row r="1798" spans="1:7">
      <c r="A1798" t="s">
        <v>169</v>
      </c>
      <c r="B1798" t="s">
        <v>170</v>
      </c>
      <c r="C1798" t="s">
        <v>49</v>
      </c>
      <c r="D1798" s="7">
        <v>46113</v>
      </c>
      <c r="E1798">
        <v>16</v>
      </c>
      <c r="F1798">
        <v>92.05</v>
      </c>
      <c r="G1798">
        <f>dane_sprzedazy_sku__3[[#This Row],[Ilość wydana]]*dane_sprzedazy_sku__3[[#This Row],[Wartość jednostkowa]]</f>
        <v>1472.8</v>
      </c>
    </row>
    <row r="1799" spans="1:7">
      <c r="A1799" t="s">
        <v>169</v>
      </c>
      <c r="B1799" t="s">
        <v>170</v>
      </c>
      <c r="C1799" t="s">
        <v>49</v>
      </c>
      <c r="D1799" s="7">
        <v>46143</v>
      </c>
      <c r="E1799">
        <v>11</v>
      </c>
      <c r="F1799">
        <v>93.36</v>
      </c>
      <c r="G1799">
        <f>dane_sprzedazy_sku__3[[#This Row],[Ilość wydana]]*dane_sprzedazy_sku__3[[#This Row],[Wartość jednostkowa]]</f>
        <v>1026.96</v>
      </c>
    </row>
    <row r="1800" spans="1:7">
      <c r="A1800" t="s">
        <v>169</v>
      </c>
      <c r="B1800" t="s">
        <v>170</v>
      </c>
      <c r="C1800" t="s">
        <v>49</v>
      </c>
      <c r="D1800" s="7">
        <v>46174</v>
      </c>
      <c r="E1800">
        <v>7</v>
      </c>
      <c r="F1800">
        <v>92.36</v>
      </c>
      <c r="G1800">
        <f>dane_sprzedazy_sku__3[[#This Row],[Ilość wydana]]*dane_sprzedazy_sku__3[[#This Row],[Wartość jednostkowa]]</f>
        <v>646.52</v>
      </c>
    </row>
    <row r="1801" spans="1:7">
      <c r="A1801" t="s">
        <v>169</v>
      </c>
      <c r="B1801" t="s">
        <v>170</v>
      </c>
      <c r="C1801" t="s">
        <v>49</v>
      </c>
      <c r="D1801" s="7">
        <v>46204</v>
      </c>
      <c r="E1801">
        <v>6</v>
      </c>
      <c r="F1801">
        <v>88.85</v>
      </c>
      <c r="G1801">
        <f>dane_sprzedazy_sku__3[[#This Row],[Ilość wydana]]*dane_sprzedazy_sku__3[[#This Row],[Wartość jednostkowa]]</f>
        <v>533.09999999999991</v>
      </c>
    </row>
    <row r="1802" spans="1:7">
      <c r="A1802" t="s">
        <v>171</v>
      </c>
      <c r="B1802" t="s">
        <v>172</v>
      </c>
      <c r="C1802" t="s">
        <v>33</v>
      </c>
      <c r="D1802" s="7">
        <v>45505</v>
      </c>
      <c r="E1802">
        <v>10</v>
      </c>
      <c r="F1802">
        <v>580.64</v>
      </c>
      <c r="G1802">
        <f>dane_sprzedazy_sku__3[[#This Row],[Ilość wydana]]*dane_sprzedazy_sku__3[[#This Row],[Wartość jednostkowa]]</f>
        <v>5806.4</v>
      </c>
    </row>
    <row r="1803" spans="1:7">
      <c r="A1803" t="s">
        <v>171</v>
      </c>
      <c r="B1803" t="s">
        <v>172</v>
      </c>
      <c r="C1803" t="s">
        <v>33</v>
      </c>
      <c r="D1803" s="7">
        <v>45536</v>
      </c>
      <c r="E1803">
        <v>9</v>
      </c>
      <c r="F1803">
        <v>607.47</v>
      </c>
      <c r="G1803">
        <f>dane_sprzedazy_sku__3[[#This Row],[Ilość wydana]]*dane_sprzedazy_sku__3[[#This Row],[Wartość jednostkowa]]</f>
        <v>5467.2300000000005</v>
      </c>
    </row>
    <row r="1804" spans="1:7">
      <c r="A1804" t="s">
        <v>171</v>
      </c>
      <c r="B1804" t="s">
        <v>172</v>
      </c>
      <c r="C1804" t="s">
        <v>33</v>
      </c>
      <c r="D1804" s="7">
        <v>45566</v>
      </c>
      <c r="E1804">
        <v>12</v>
      </c>
      <c r="F1804">
        <v>576.05999999999995</v>
      </c>
      <c r="G1804">
        <f>dane_sprzedazy_sku__3[[#This Row],[Ilość wydana]]*dane_sprzedazy_sku__3[[#This Row],[Wartość jednostkowa]]</f>
        <v>6912.7199999999993</v>
      </c>
    </row>
    <row r="1805" spans="1:7">
      <c r="A1805" t="s">
        <v>171</v>
      </c>
      <c r="B1805" t="s">
        <v>172</v>
      </c>
      <c r="C1805" t="s">
        <v>33</v>
      </c>
      <c r="D1805" s="7">
        <v>45597</v>
      </c>
      <c r="E1805">
        <v>13</v>
      </c>
      <c r="F1805">
        <v>570.53</v>
      </c>
      <c r="G1805">
        <f>dane_sprzedazy_sku__3[[#This Row],[Ilość wydana]]*dane_sprzedazy_sku__3[[#This Row],[Wartość jednostkowa]]</f>
        <v>7416.8899999999994</v>
      </c>
    </row>
    <row r="1806" spans="1:7">
      <c r="A1806" t="s">
        <v>171</v>
      </c>
      <c r="B1806" t="s">
        <v>172</v>
      </c>
      <c r="C1806" t="s">
        <v>33</v>
      </c>
      <c r="D1806" s="7">
        <v>45627</v>
      </c>
      <c r="E1806">
        <v>13</v>
      </c>
      <c r="F1806">
        <v>584.38</v>
      </c>
      <c r="G1806">
        <f>dane_sprzedazy_sku__3[[#This Row],[Ilość wydana]]*dane_sprzedazy_sku__3[[#This Row],[Wartość jednostkowa]]</f>
        <v>7596.94</v>
      </c>
    </row>
    <row r="1807" spans="1:7">
      <c r="A1807" t="s">
        <v>171</v>
      </c>
      <c r="B1807" t="s">
        <v>172</v>
      </c>
      <c r="C1807" t="s">
        <v>33</v>
      </c>
      <c r="D1807" s="7">
        <v>45658</v>
      </c>
      <c r="E1807">
        <v>10</v>
      </c>
      <c r="F1807">
        <v>572.05999999999995</v>
      </c>
      <c r="G1807">
        <f>dane_sprzedazy_sku__3[[#This Row],[Ilość wydana]]*dane_sprzedazy_sku__3[[#This Row],[Wartość jednostkowa]]</f>
        <v>5720.5999999999995</v>
      </c>
    </row>
    <row r="1808" spans="1:7">
      <c r="A1808" t="s">
        <v>171</v>
      </c>
      <c r="B1808" t="s">
        <v>172</v>
      </c>
      <c r="C1808" t="s">
        <v>33</v>
      </c>
      <c r="D1808" s="7">
        <v>45689</v>
      </c>
      <c r="E1808">
        <v>11</v>
      </c>
      <c r="F1808">
        <v>597.91</v>
      </c>
      <c r="G1808">
        <f>dane_sprzedazy_sku__3[[#This Row],[Ilość wydana]]*dane_sprzedazy_sku__3[[#This Row],[Wartość jednostkowa]]</f>
        <v>6577.0099999999993</v>
      </c>
    </row>
    <row r="1809" spans="1:7">
      <c r="A1809" t="s">
        <v>171</v>
      </c>
      <c r="B1809" t="s">
        <v>172</v>
      </c>
      <c r="C1809" t="s">
        <v>33</v>
      </c>
      <c r="D1809" s="7">
        <v>45717</v>
      </c>
      <c r="E1809">
        <v>10</v>
      </c>
      <c r="F1809">
        <v>588.99</v>
      </c>
      <c r="G1809">
        <f>dane_sprzedazy_sku__3[[#This Row],[Ilość wydana]]*dane_sprzedazy_sku__3[[#This Row],[Wartość jednostkowa]]</f>
        <v>5889.9</v>
      </c>
    </row>
    <row r="1810" spans="1:7">
      <c r="A1810" t="s">
        <v>171</v>
      </c>
      <c r="B1810" t="s">
        <v>172</v>
      </c>
      <c r="C1810" t="s">
        <v>33</v>
      </c>
      <c r="D1810" s="7">
        <v>45748</v>
      </c>
      <c r="E1810">
        <v>10</v>
      </c>
      <c r="F1810">
        <v>568.5</v>
      </c>
      <c r="G1810">
        <f>dane_sprzedazy_sku__3[[#This Row],[Ilość wydana]]*dane_sprzedazy_sku__3[[#This Row],[Wartość jednostkowa]]</f>
        <v>5685</v>
      </c>
    </row>
    <row r="1811" spans="1:7">
      <c r="A1811" t="s">
        <v>171</v>
      </c>
      <c r="B1811" t="s">
        <v>172</v>
      </c>
      <c r="C1811" t="s">
        <v>33</v>
      </c>
      <c r="D1811" s="7">
        <v>45778</v>
      </c>
      <c r="E1811">
        <v>10</v>
      </c>
      <c r="F1811">
        <v>572.92999999999995</v>
      </c>
      <c r="G1811">
        <f>dane_sprzedazy_sku__3[[#This Row],[Ilość wydana]]*dane_sprzedazy_sku__3[[#This Row],[Wartość jednostkowa]]</f>
        <v>5729.2999999999993</v>
      </c>
    </row>
    <row r="1812" spans="1:7">
      <c r="A1812" t="s">
        <v>171</v>
      </c>
      <c r="B1812" t="s">
        <v>172</v>
      </c>
      <c r="C1812" t="s">
        <v>33</v>
      </c>
      <c r="D1812" s="7">
        <v>45809</v>
      </c>
      <c r="E1812">
        <v>10</v>
      </c>
      <c r="F1812">
        <v>575.45000000000005</v>
      </c>
      <c r="G1812">
        <f>dane_sprzedazy_sku__3[[#This Row],[Ilość wydana]]*dane_sprzedazy_sku__3[[#This Row],[Wartość jednostkowa]]</f>
        <v>5754.5</v>
      </c>
    </row>
    <row r="1813" spans="1:7">
      <c r="A1813" t="s">
        <v>171</v>
      </c>
      <c r="B1813" t="s">
        <v>172</v>
      </c>
      <c r="C1813" t="s">
        <v>33</v>
      </c>
      <c r="D1813" s="7">
        <v>45839</v>
      </c>
      <c r="E1813">
        <v>12</v>
      </c>
      <c r="F1813">
        <v>591.96</v>
      </c>
      <c r="G1813">
        <f>dane_sprzedazy_sku__3[[#This Row],[Ilość wydana]]*dane_sprzedazy_sku__3[[#This Row],[Wartość jednostkowa]]</f>
        <v>7103.52</v>
      </c>
    </row>
    <row r="1814" spans="1:7">
      <c r="A1814" t="s">
        <v>171</v>
      </c>
      <c r="B1814" t="s">
        <v>172</v>
      </c>
      <c r="C1814" t="s">
        <v>33</v>
      </c>
      <c r="D1814" s="7">
        <v>45870</v>
      </c>
      <c r="E1814">
        <v>14</v>
      </c>
      <c r="F1814">
        <v>592.5</v>
      </c>
      <c r="G1814">
        <f>dane_sprzedazy_sku__3[[#This Row],[Ilość wydana]]*dane_sprzedazy_sku__3[[#This Row],[Wartość jednostkowa]]</f>
        <v>8295</v>
      </c>
    </row>
    <row r="1815" spans="1:7">
      <c r="A1815" t="s">
        <v>171</v>
      </c>
      <c r="B1815" t="s">
        <v>172</v>
      </c>
      <c r="C1815" t="s">
        <v>33</v>
      </c>
      <c r="D1815" s="7">
        <v>45901</v>
      </c>
      <c r="E1815">
        <v>13</v>
      </c>
      <c r="F1815">
        <v>599.84</v>
      </c>
      <c r="G1815">
        <f>dane_sprzedazy_sku__3[[#This Row],[Ilość wydana]]*dane_sprzedazy_sku__3[[#This Row],[Wartość jednostkowa]]</f>
        <v>7797.92</v>
      </c>
    </row>
    <row r="1816" spans="1:7">
      <c r="A1816" t="s">
        <v>171</v>
      </c>
      <c r="B1816" t="s">
        <v>172</v>
      </c>
      <c r="C1816" t="s">
        <v>33</v>
      </c>
      <c r="D1816" s="7">
        <v>45931</v>
      </c>
      <c r="E1816">
        <v>13</v>
      </c>
      <c r="F1816">
        <v>569.12</v>
      </c>
      <c r="G1816">
        <f>dane_sprzedazy_sku__3[[#This Row],[Ilość wydana]]*dane_sprzedazy_sku__3[[#This Row],[Wartość jednostkowa]]</f>
        <v>7398.56</v>
      </c>
    </row>
    <row r="1817" spans="1:7">
      <c r="A1817" t="s">
        <v>171</v>
      </c>
      <c r="B1817" t="s">
        <v>172</v>
      </c>
      <c r="C1817" t="s">
        <v>33</v>
      </c>
      <c r="D1817" s="7">
        <v>45962</v>
      </c>
      <c r="E1817">
        <v>15</v>
      </c>
      <c r="F1817">
        <v>565.66999999999996</v>
      </c>
      <c r="G1817">
        <f>dane_sprzedazy_sku__3[[#This Row],[Ilość wydana]]*dane_sprzedazy_sku__3[[#This Row],[Wartość jednostkowa]]</f>
        <v>8485.0499999999993</v>
      </c>
    </row>
    <row r="1818" spans="1:7">
      <c r="A1818" t="s">
        <v>171</v>
      </c>
      <c r="B1818" t="s">
        <v>172</v>
      </c>
      <c r="C1818" t="s">
        <v>33</v>
      </c>
      <c r="D1818" s="7">
        <v>45992</v>
      </c>
      <c r="E1818">
        <v>14</v>
      </c>
      <c r="F1818">
        <v>583.9</v>
      </c>
      <c r="G1818">
        <f>dane_sprzedazy_sku__3[[#This Row],[Ilość wydana]]*dane_sprzedazy_sku__3[[#This Row],[Wartość jednostkowa]]</f>
        <v>8174.5999999999995</v>
      </c>
    </row>
    <row r="1819" spans="1:7">
      <c r="A1819" t="s">
        <v>171</v>
      </c>
      <c r="B1819" t="s">
        <v>172</v>
      </c>
      <c r="C1819" t="s">
        <v>33</v>
      </c>
      <c r="D1819" s="7">
        <v>46023</v>
      </c>
      <c r="E1819">
        <v>13</v>
      </c>
      <c r="F1819">
        <v>580.74</v>
      </c>
      <c r="G1819">
        <f>dane_sprzedazy_sku__3[[#This Row],[Ilość wydana]]*dane_sprzedazy_sku__3[[#This Row],[Wartość jednostkowa]]</f>
        <v>7549.62</v>
      </c>
    </row>
    <row r="1820" spans="1:7">
      <c r="A1820" t="s">
        <v>171</v>
      </c>
      <c r="B1820" t="s">
        <v>172</v>
      </c>
      <c r="C1820" t="s">
        <v>33</v>
      </c>
      <c r="D1820" s="7">
        <v>46054</v>
      </c>
      <c r="E1820">
        <v>13</v>
      </c>
      <c r="F1820">
        <v>569.04</v>
      </c>
      <c r="G1820">
        <f>dane_sprzedazy_sku__3[[#This Row],[Ilość wydana]]*dane_sprzedazy_sku__3[[#This Row],[Wartość jednostkowa]]</f>
        <v>7397.5199999999995</v>
      </c>
    </row>
    <row r="1821" spans="1:7">
      <c r="A1821" t="s">
        <v>171</v>
      </c>
      <c r="B1821" t="s">
        <v>172</v>
      </c>
      <c r="C1821" t="s">
        <v>33</v>
      </c>
      <c r="D1821" s="7">
        <v>46082</v>
      </c>
      <c r="E1821">
        <v>13</v>
      </c>
      <c r="F1821">
        <v>605.89</v>
      </c>
      <c r="G1821">
        <f>dane_sprzedazy_sku__3[[#This Row],[Ilość wydana]]*dane_sprzedazy_sku__3[[#This Row],[Wartość jednostkowa]]</f>
        <v>7876.57</v>
      </c>
    </row>
    <row r="1822" spans="1:7">
      <c r="A1822" t="s">
        <v>171</v>
      </c>
      <c r="B1822" t="s">
        <v>172</v>
      </c>
      <c r="C1822" t="s">
        <v>33</v>
      </c>
      <c r="D1822" s="7">
        <v>46113</v>
      </c>
      <c r="E1822">
        <v>11</v>
      </c>
      <c r="F1822">
        <v>562.44000000000005</v>
      </c>
      <c r="G1822">
        <f>dane_sprzedazy_sku__3[[#This Row],[Ilość wydana]]*dane_sprzedazy_sku__3[[#This Row],[Wartość jednostkowa]]</f>
        <v>6186.84</v>
      </c>
    </row>
    <row r="1823" spans="1:7">
      <c r="A1823" t="s">
        <v>171</v>
      </c>
      <c r="B1823" t="s">
        <v>172</v>
      </c>
      <c r="C1823" t="s">
        <v>33</v>
      </c>
      <c r="D1823" s="7">
        <v>46143</v>
      </c>
      <c r="E1823">
        <v>12</v>
      </c>
      <c r="F1823">
        <v>600.22</v>
      </c>
      <c r="G1823">
        <f>dane_sprzedazy_sku__3[[#This Row],[Ilość wydana]]*dane_sprzedazy_sku__3[[#This Row],[Wartość jednostkowa]]</f>
        <v>7202.64</v>
      </c>
    </row>
    <row r="1824" spans="1:7">
      <c r="A1824" t="s">
        <v>171</v>
      </c>
      <c r="B1824" t="s">
        <v>172</v>
      </c>
      <c r="C1824" t="s">
        <v>33</v>
      </c>
      <c r="D1824" s="7">
        <v>46174</v>
      </c>
      <c r="E1824">
        <v>12</v>
      </c>
      <c r="F1824">
        <v>577.70000000000005</v>
      </c>
      <c r="G1824">
        <f>dane_sprzedazy_sku__3[[#This Row],[Ilość wydana]]*dane_sprzedazy_sku__3[[#This Row],[Wartość jednostkowa]]</f>
        <v>6932.4000000000005</v>
      </c>
    </row>
    <row r="1825" spans="1:7">
      <c r="A1825" t="s">
        <v>171</v>
      </c>
      <c r="B1825" t="s">
        <v>172</v>
      </c>
      <c r="C1825" t="s">
        <v>33</v>
      </c>
      <c r="D1825" s="7">
        <v>46204</v>
      </c>
      <c r="E1825">
        <v>15</v>
      </c>
      <c r="F1825">
        <v>580.05999999999995</v>
      </c>
      <c r="G1825">
        <f>dane_sprzedazy_sku__3[[#This Row],[Ilość wydana]]*dane_sprzedazy_sku__3[[#This Row],[Wartość jednostkowa]]</f>
        <v>8700.9</v>
      </c>
    </row>
    <row r="1826" spans="1:7">
      <c r="A1826" t="s">
        <v>173</v>
      </c>
      <c r="B1826" t="s">
        <v>174</v>
      </c>
      <c r="C1826" t="s">
        <v>77</v>
      </c>
      <c r="D1826" s="7">
        <v>45505</v>
      </c>
      <c r="E1826">
        <v>4</v>
      </c>
      <c r="F1826">
        <v>672.18</v>
      </c>
      <c r="G1826">
        <f>dane_sprzedazy_sku__3[[#This Row],[Ilość wydana]]*dane_sprzedazy_sku__3[[#This Row],[Wartość jednostkowa]]</f>
        <v>2688.72</v>
      </c>
    </row>
    <row r="1827" spans="1:7">
      <c r="A1827" t="s">
        <v>173</v>
      </c>
      <c r="B1827" t="s">
        <v>174</v>
      </c>
      <c r="C1827" t="s">
        <v>77</v>
      </c>
      <c r="D1827" s="7">
        <v>45536</v>
      </c>
      <c r="E1827">
        <v>4</v>
      </c>
      <c r="F1827">
        <v>687.19</v>
      </c>
      <c r="G1827">
        <f>dane_sprzedazy_sku__3[[#This Row],[Ilość wydana]]*dane_sprzedazy_sku__3[[#This Row],[Wartość jednostkowa]]</f>
        <v>2748.76</v>
      </c>
    </row>
    <row r="1828" spans="1:7">
      <c r="A1828" t="s">
        <v>173</v>
      </c>
      <c r="B1828" t="s">
        <v>174</v>
      </c>
      <c r="C1828" t="s">
        <v>77</v>
      </c>
      <c r="D1828" s="7">
        <v>45566</v>
      </c>
      <c r="E1828">
        <v>7</v>
      </c>
      <c r="F1828">
        <v>651.20000000000005</v>
      </c>
      <c r="G1828">
        <f>dane_sprzedazy_sku__3[[#This Row],[Ilość wydana]]*dane_sprzedazy_sku__3[[#This Row],[Wartość jednostkowa]]</f>
        <v>4558.4000000000005</v>
      </c>
    </row>
    <row r="1829" spans="1:7">
      <c r="A1829" t="s">
        <v>173</v>
      </c>
      <c r="B1829" t="s">
        <v>174</v>
      </c>
      <c r="C1829" t="s">
        <v>77</v>
      </c>
      <c r="D1829" s="7">
        <v>45597</v>
      </c>
      <c r="E1829">
        <v>14</v>
      </c>
      <c r="F1829">
        <v>669.01</v>
      </c>
      <c r="G1829">
        <f>dane_sprzedazy_sku__3[[#This Row],[Ilość wydana]]*dane_sprzedazy_sku__3[[#This Row],[Wartość jednostkowa]]</f>
        <v>9366.14</v>
      </c>
    </row>
    <row r="1830" spans="1:7">
      <c r="A1830" t="s">
        <v>173</v>
      </c>
      <c r="B1830" t="s">
        <v>174</v>
      </c>
      <c r="C1830" t="s">
        <v>77</v>
      </c>
      <c r="D1830" s="7">
        <v>45627</v>
      </c>
      <c r="E1830">
        <v>24</v>
      </c>
      <c r="F1830">
        <v>646.75</v>
      </c>
      <c r="G1830">
        <f>dane_sprzedazy_sku__3[[#This Row],[Ilość wydana]]*dane_sprzedazy_sku__3[[#This Row],[Wartość jednostkowa]]</f>
        <v>15522</v>
      </c>
    </row>
    <row r="1831" spans="1:7">
      <c r="A1831" t="s">
        <v>173</v>
      </c>
      <c r="B1831" t="s">
        <v>174</v>
      </c>
      <c r="C1831" t="s">
        <v>77</v>
      </c>
      <c r="D1831" s="7">
        <v>45658</v>
      </c>
      <c r="E1831">
        <v>22</v>
      </c>
      <c r="F1831">
        <v>703.23</v>
      </c>
      <c r="G1831">
        <f>dane_sprzedazy_sku__3[[#This Row],[Ilość wydana]]*dane_sprzedazy_sku__3[[#This Row],[Wartość jednostkowa]]</f>
        <v>15471.060000000001</v>
      </c>
    </row>
    <row r="1832" spans="1:7">
      <c r="A1832" t="s">
        <v>173</v>
      </c>
      <c r="B1832" t="s">
        <v>174</v>
      </c>
      <c r="C1832" t="s">
        <v>77</v>
      </c>
      <c r="D1832" s="7">
        <v>45689</v>
      </c>
      <c r="E1832">
        <v>33</v>
      </c>
      <c r="F1832">
        <v>642.24</v>
      </c>
      <c r="G1832">
        <f>dane_sprzedazy_sku__3[[#This Row],[Ilość wydana]]*dane_sprzedazy_sku__3[[#This Row],[Wartość jednostkowa]]</f>
        <v>21193.920000000002</v>
      </c>
    </row>
    <row r="1833" spans="1:7">
      <c r="A1833" t="s">
        <v>173</v>
      </c>
      <c r="B1833" t="s">
        <v>174</v>
      </c>
      <c r="C1833" t="s">
        <v>77</v>
      </c>
      <c r="D1833" s="7">
        <v>45717</v>
      </c>
      <c r="E1833">
        <v>23</v>
      </c>
      <c r="F1833">
        <v>684.6</v>
      </c>
      <c r="G1833">
        <f>dane_sprzedazy_sku__3[[#This Row],[Ilość wydana]]*dane_sprzedazy_sku__3[[#This Row],[Wartość jednostkowa]]</f>
        <v>15745.800000000001</v>
      </c>
    </row>
    <row r="1834" spans="1:7">
      <c r="A1834" t="s">
        <v>173</v>
      </c>
      <c r="B1834" t="s">
        <v>174</v>
      </c>
      <c r="C1834" t="s">
        <v>77</v>
      </c>
      <c r="D1834" s="7">
        <v>45748</v>
      </c>
      <c r="E1834">
        <v>34</v>
      </c>
      <c r="F1834">
        <v>643.27</v>
      </c>
      <c r="G1834">
        <f>dane_sprzedazy_sku__3[[#This Row],[Ilość wydana]]*dane_sprzedazy_sku__3[[#This Row],[Wartość jednostkowa]]</f>
        <v>21871.18</v>
      </c>
    </row>
    <row r="1835" spans="1:7">
      <c r="A1835" t="s">
        <v>173</v>
      </c>
      <c r="B1835" t="s">
        <v>174</v>
      </c>
      <c r="C1835" t="s">
        <v>77</v>
      </c>
      <c r="D1835" s="7">
        <v>45778</v>
      </c>
      <c r="E1835">
        <v>22</v>
      </c>
      <c r="F1835">
        <v>662.86</v>
      </c>
      <c r="G1835">
        <f>dane_sprzedazy_sku__3[[#This Row],[Ilość wydana]]*dane_sprzedazy_sku__3[[#This Row],[Wartość jednostkowa]]</f>
        <v>14582.92</v>
      </c>
    </row>
    <row r="1836" spans="1:7">
      <c r="A1836" t="s">
        <v>173</v>
      </c>
      <c r="B1836" t="s">
        <v>174</v>
      </c>
      <c r="C1836" t="s">
        <v>77</v>
      </c>
      <c r="D1836" s="7">
        <v>45809</v>
      </c>
      <c r="E1836">
        <v>19</v>
      </c>
      <c r="F1836">
        <v>685.54</v>
      </c>
      <c r="G1836">
        <f>dane_sprzedazy_sku__3[[#This Row],[Ilość wydana]]*dane_sprzedazy_sku__3[[#This Row],[Wartość jednostkowa]]</f>
        <v>13025.259999999998</v>
      </c>
    </row>
    <row r="1837" spans="1:7">
      <c r="A1837" t="s">
        <v>173</v>
      </c>
      <c r="B1837" t="s">
        <v>174</v>
      </c>
      <c r="C1837" t="s">
        <v>77</v>
      </c>
      <c r="D1837" s="7">
        <v>45839</v>
      </c>
      <c r="E1837">
        <v>9</v>
      </c>
      <c r="F1837">
        <v>657.03</v>
      </c>
      <c r="G1837">
        <f>dane_sprzedazy_sku__3[[#This Row],[Ilość wydana]]*dane_sprzedazy_sku__3[[#This Row],[Wartość jednostkowa]]</f>
        <v>5913.2699999999995</v>
      </c>
    </row>
    <row r="1838" spans="1:7">
      <c r="A1838" t="s">
        <v>173</v>
      </c>
      <c r="B1838" t="s">
        <v>174</v>
      </c>
      <c r="C1838" t="s">
        <v>77</v>
      </c>
      <c r="D1838" s="7">
        <v>45870</v>
      </c>
      <c r="E1838">
        <v>4</v>
      </c>
      <c r="F1838">
        <v>685.62</v>
      </c>
      <c r="G1838">
        <f>dane_sprzedazy_sku__3[[#This Row],[Ilość wydana]]*dane_sprzedazy_sku__3[[#This Row],[Wartość jednostkowa]]</f>
        <v>2742.48</v>
      </c>
    </row>
    <row r="1839" spans="1:7">
      <c r="A1839" t="s">
        <v>173</v>
      </c>
      <c r="B1839" t="s">
        <v>174</v>
      </c>
      <c r="C1839" t="s">
        <v>77</v>
      </c>
      <c r="D1839" s="7">
        <v>45901</v>
      </c>
      <c r="E1839">
        <v>3</v>
      </c>
      <c r="F1839">
        <v>672.89</v>
      </c>
      <c r="G1839">
        <f>dane_sprzedazy_sku__3[[#This Row],[Ilość wydana]]*dane_sprzedazy_sku__3[[#This Row],[Wartość jednostkowa]]</f>
        <v>2018.67</v>
      </c>
    </row>
    <row r="1840" spans="1:7">
      <c r="A1840" t="s">
        <v>173</v>
      </c>
      <c r="B1840" t="s">
        <v>174</v>
      </c>
      <c r="C1840" t="s">
        <v>77</v>
      </c>
      <c r="D1840" s="7">
        <v>45931</v>
      </c>
      <c r="E1840">
        <v>4</v>
      </c>
      <c r="F1840">
        <v>669.4</v>
      </c>
      <c r="G1840">
        <f>dane_sprzedazy_sku__3[[#This Row],[Ilość wydana]]*dane_sprzedazy_sku__3[[#This Row],[Wartość jednostkowa]]</f>
        <v>2677.6</v>
      </c>
    </row>
    <row r="1841" spans="1:7">
      <c r="A1841" t="s">
        <v>173</v>
      </c>
      <c r="B1841" t="s">
        <v>174</v>
      </c>
      <c r="C1841" t="s">
        <v>77</v>
      </c>
      <c r="D1841" s="7">
        <v>45962</v>
      </c>
      <c r="E1841">
        <v>18</v>
      </c>
      <c r="F1841">
        <v>703.64</v>
      </c>
      <c r="G1841">
        <f>dane_sprzedazy_sku__3[[#This Row],[Ilość wydana]]*dane_sprzedazy_sku__3[[#This Row],[Wartość jednostkowa]]</f>
        <v>12665.52</v>
      </c>
    </row>
    <row r="1842" spans="1:7">
      <c r="A1842" t="s">
        <v>173</v>
      </c>
      <c r="B1842" t="s">
        <v>174</v>
      </c>
      <c r="C1842" t="s">
        <v>77</v>
      </c>
      <c r="D1842" s="7">
        <v>45992</v>
      </c>
      <c r="E1842">
        <v>20</v>
      </c>
      <c r="F1842">
        <v>697.54</v>
      </c>
      <c r="G1842">
        <f>dane_sprzedazy_sku__3[[#This Row],[Ilość wydana]]*dane_sprzedazy_sku__3[[#This Row],[Wartość jednostkowa]]</f>
        <v>13950.8</v>
      </c>
    </row>
    <row r="1843" spans="1:7">
      <c r="A1843" t="s">
        <v>173</v>
      </c>
      <c r="B1843" t="s">
        <v>174</v>
      </c>
      <c r="C1843" t="s">
        <v>77</v>
      </c>
      <c r="D1843" s="7">
        <v>46023</v>
      </c>
      <c r="E1843">
        <v>32</v>
      </c>
      <c r="F1843">
        <v>702.02</v>
      </c>
      <c r="G1843">
        <f>dane_sprzedazy_sku__3[[#This Row],[Ilość wydana]]*dane_sprzedazy_sku__3[[#This Row],[Wartość jednostkowa]]</f>
        <v>22464.639999999999</v>
      </c>
    </row>
    <row r="1844" spans="1:7">
      <c r="A1844" t="s">
        <v>173</v>
      </c>
      <c r="B1844" t="s">
        <v>174</v>
      </c>
      <c r="C1844" t="s">
        <v>77</v>
      </c>
      <c r="D1844" s="7">
        <v>46054</v>
      </c>
      <c r="E1844">
        <v>43</v>
      </c>
      <c r="F1844">
        <v>701.27</v>
      </c>
      <c r="G1844">
        <f>dane_sprzedazy_sku__3[[#This Row],[Ilość wydana]]*dane_sprzedazy_sku__3[[#This Row],[Wartość jednostkowa]]</f>
        <v>30154.61</v>
      </c>
    </row>
    <row r="1845" spans="1:7">
      <c r="A1845" t="s">
        <v>173</v>
      </c>
      <c r="B1845" t="s">
        <v>174</v>
      </c>
      <c r="C1845" t="s">
        <v>77</v>
      </c>
      <c r="D1845" s="7">
        <v>46082</v>
      </c>
      <c r="E1845">
        <v>23</v>
      </c>
      <c r="F1845">
        <v>687.55</v>
      </c>
      <c r="G1845">
        <f>dane_sprzedazy_sku__3[[#This Row],[Ilość wydana]]*dane_sprzedazy_sku__3[[#This Row],[Wartość jednostkowa]]</f>
        <v>15813.65</v>
      </c>
    </row>
    <row r="1846" spans="1:7">
      <c r="A1846" t="s">
        <v>173</v>
      </c>
      <c r="B1846" t="s">
        <v>174</v>
      </c>
      <c r="C1846" t="s">
        <v>77</v>
      </c>
      <c r="D1846" s="7">
        <v>46113</v>
      </c>
      <c r="E1846">
        <v>19</v>
      </c>
      <c r="F1846">
        <v>674.53</v>
      </c>
      <c r="G1846">
        <f>dane_sprzedazy_sku__3[[#This Row],[Ilość wydana]]*dane_sprzedazy_sku__3[[#This Row],[Wartość jednostkowa]]</f>
        <v>12816.07</v>
      </c>
    </row>
    <row r="1847" spans="1:7">
      <c r="A1847" t="s">
        <v>173</v>
      </c>
      <c r="B1847" t="s">
        <v>174</v>
      </c>
      <c r="C1847" t="s">
        <v>77</v>
      </c>
      <c r="D1847" s="7">
        <v>46143</v>
      </c>
      <c r="E1847">
        <v>24</v>
      </c>
      <c r="F1847">
        <v>659.15</v>
      </c>
      <c r="G1847">
        <f>dane_sprzedazy_sku__3[[#This Row],[Ilość wydana]]*dane_sprzedazy_sku__3[[#This Row],[Wartość jednostkowa]]</f>
        <v>15819.599999999999</v>
      </c>
    </row>
    <row r="1848" spans="1:7">
      <c r="A1848" t="s">
        <v>173</v>
      </c>
      <c r="B1848" t="s">
        <v>174</v>
      </c>
      <c r="C1848" t="s">
        <v>77</v>
      </c>
      <c r="D1848" s="7">
        <v>46174</v>
      </c>
      <c r="E1848">
        <v>23</v>
      </c>
      <c r="F1848">
        <v>650.79</v>
      </c>
      <c r="G1848">
        <f>dane_sprzedazy_sku__3[[#This Row],[Ilość wydana]]*dane_sprzedazy_sku__3[[#This Row],[Wartość jednostkowa]]</f>
        <v>14968.169999999998</v>
      </c>
    </row>
    <row r="1849" spans="1:7">
      <c r="A1849" t="s">
        <v>173</v>
      </c>
      <c r="B1849" t="s">
        <v>174</v>
      </c>
      <c r="C1849" t="s">
        <v>77</v>
      </c>
      <c r="D1849" s="7">
        <v>46204</v>
      </c>
      <c r="E1849">
        <v>8</v>
      </c>
      <c r="F1849">
        <v>671.8</v>
      </c>
      <c r="G1849">
        <f>dane_sprzedazy_sku__3[[#This Row],[Ilość wydana]]*dane_sprzedazy_sku__3[[#This Row],[Wartość jednostkowa]]</f>
        <v>5374.4</v>
      </c>
    </row>
    <row r="1850" spans="1:7">
      <c r="A1850" t="s">
        <v>175</v>
      </c>
      <c r="B1850" t="s">
        <v>176</v>
      </c>
      <c r="C1850" t="s">
        <v>19</v>
      </c>
      <c r="D1850" s="7">
        <v>45505</v>
      </c>
      <c r="E1850">
        <v>11</v>
      </c>
      <c r="F1850">
        <v>160.97</v>
      </c>
      <c r="G1850">
        <f>dane_sprzedazy_sku__3[[#This Row],[Ilość wydana]]*dane_sprzedazy_sku__3[[#This Row],[Wartość jednostkowa]]</f>
        <v>1770.67</v>
      </c>
    </row>
    <row r="1851" spans="1:7">
      <c r="A1851" t="s">
        <v>175</v>
      </c>
      <c r="B1851" t="s">
        <v>176</v>
      </c>
      <c r="C1851" t="s">
        <v>19</v>
      </c>
      <c r="D1851" s="7">
        <v>45536</v>
      </c>
      <c r="E1851">
        <v>21</v>
      </c>
      <c r="F1851">
        <v>163.19999999999999</v>
      </c>
      <c r="G1851">
        <f>dane_sprzedazy_sku__3[[#This Row],[Ilość wydana]]*dane_sprzedazy_sku__3[[#This Row],[Wartość jednostkowa]]</f>
        <v>3427.2</v>
      </c>
    </row>
    <row r="1852" spans="1:7">
      <c r="A1852" t="s">
        <v>175</v>
      </c>
      <c r="B1852" t="s">
        <v>176</v>
      </c>
      <c r="C1852" t="s">
        <v>19</v>
      </c>
      <c r="D1852" s="7">
        <v>45566</v>
      </c>
      <c r="E1852">
        <v>18</v>
      </c>
      <c r="F1852">
        <v>162.41999999999999</v>
      </c>
      <c r="G1852">
        <f>dane_sprzedazy_sku__3[[#This Row],[Ilość wydana]]*dane_sprzedazy_sku__3[[#This Row],[Wartość jednostkowa]]</f>
        <v>2923.56</v>
      </c>
    </row>
    <row r="1853" spans="1:7">
      <c r="A1853" t="s">
        <v>175</v>
      </c>
      <c r="B1853" t="s">
        <v>176</v>
      </c>
      <c r="C1853" t="s">
        <v>19</v>
      </c>
      <c r="D1853" s="7">
        <v>45597</v>
      </c>
      <c r="E1853">
        <v>30</v>
      </c>
      <c r="F1853">
        <v>156.41</v>
      </c>
      <c r="G1853">
        <f>dane_sprzedazy_sku__3[[#This Row],[Ilość wydana]]*dane_sprzedazy_sku__3[[#This Row],[Wartość jednostkowa]]</f>
        <v>4692.3</v>
      </c>
    </row>
    <row r="1854" spans="1:7">
      <c r="A1854" t="s">
        <v>175</v>
      </c>
      <c r="B1854" t="s">
        <v>176</v>
      </c>
      <c r="C1854" t="s">
        <v>19</v>
      </c>
      <c r="D1854" s="7">
        <v>45627</v>
      </c>
      <c r="E1854">
        <v>16</v>
      </c>
      <c r="F1854">
        <v>160.88</v>
      </c>
      <c r="G1854">
        <f>dane_sprzedazy_sku__3[[#This Row],[Ilość wydana]]*dane_sprzedazy_sku__3[[#This Row],[Wartość jednostkowa]]</f>
        <v>2574.08</v>
      </c>
    </row>
    <row r="1855" spans="1:7">
      <c r="A1855" t="s">
        <v>175</v>
      </c>
      <c r="B1855" t="s">
        <v>176</v>
      </c>
      <c r="C1855" t="s">
        <v>19</v>
      </c>
      <c r="D1855" s="7">
        <v>45658</v>
      </c>
      <c r="E1855">
        <v>13</v>
      </c>
      <c r="F1855">
        <v>164.72</v>
      </c>
      <c r="G1855">
        <f>dane_sprzedazy_sku__3[[#This Row],[Ilość wydana]]*dane_sprzedazy_sku__3[[#This Row],[Wartość jednostkowa]]</f>
        <v>2141.36</v>
      </c>
    </row>
    <row r="1856" spans="1:7">
      <c r="A1856" t="s">
        <v>175</v>
      </c>
      <c r="B1856" t="s">
        <v>176</v>
      </c>
      <c r="C1856" t="s">
        <v>19</v>
      </c>
      <c r="D1856" s="7">
        <v>45689</v>
      </c>
      <c r="E1856">
        <v>6</v>
      </c>
      <c r="F1856">
        <v>167.69</v>
      </c>
      <c r="G1856">
        <f>dane_sprzedazy_sku__3[[#This Row],[Ilość wydana]]*dane_sprzedazy_sku__3[[#This Row],[Wartość jednostkowa]]</f>
        <v>1006.14</v>
      </c>
    </row>
    <row r="1857" spans="1:7">
      <c r="A1857" t="s">
        <v>175</v>
      </c>
      <c r="B1857" t="s">
        <v>176</v>
      </c>
      <c r="C1857" t="s">
        <v>19</v>
      </c>
      <c r="D1857" s="7">
        <v>45717</v>
      </c>
      <c r="E1857">
        <v>4</v>
      </c>
      <c r="F1857">
        <v>157.15</v>
      </c>
      <c r="G1857">
        <f>dane_sprzedazy_sku__3[[#This Row],[Ilość wydana]]*dane_sprzedazy_sku__3[[#This Row],[Wartość jednostkowa]]</f>
        <v>628.6</v>
      </c>
    </row>
    <row r="1858" spans="1:7">
      <c r="A1858" t="s">
        <v>175</v>
      </c>
      <c r="B1858" t="s">
        <v>176</v>
      </c>
      <c r="C1858" t="s">
        <v>19</v>
      </c>
      <c r="D1858" s="7">
        <v>45748</v>
      </c>
      <c r="E1858">
        <v>1</v>
      </c>
      <c r="F1858">
        <v>168.25</v>
      </c>
      <c r="G1858">
        <f>dane_sprzedazy_sku__3[[#This Row],[Ilość wydana]]*dane_sprzedazy_sku__3[[#This Row],[Wartość jednostkowa]]</f>
        <v>168.25</v>
      </c>
    </row>
    <row r="1859" spans="1:7">
      <c r="A1859" t="s">
        <v>175</v>
      </c>
      <c r="B1859" t="s">
        <v>176</v>
      </c>
      <c r="C1859" t="s">
        <v>19</v>
      </c>
      <c r="D1859" s="7">
        <v>45778</v>
      </c>
      <c r="E1859">
        <v>1</v>
      </c>
      <c r="F1859">
        <v>155.59</v>
      </c>
      <c r="G1859">
        <f>dane_sprzedazy_sku__3[[#This Row],[Ilość wydana]]*dane_sprzedazy_sku__3[[#This Row],[Wartość jednostkowa]]</f>
        <v>155.59</v>
      </c>
    </row>
    <row r="1860" spans="1:7">
      <c r="A1860" t="s">
        <v>175</v>
      </c>
      <c r="B1860" t="s">
        <v>176</v>
      </c>
      <c r="C1860" t="s">
        <v>19</v>
      </c>
      <c r="D1860" s="7">
        <v>45809</v>
      </c>
      <c r="E1860">
        <v>3</v>
      </c>
      <c r="F1860">
        <v>167.32</v>
      </c>
      <c r="G1860">
        <f>dane_sprzedazy_sku__3[[#This Row],[Ilość wydana]]*dane_sprzedazy_sku__3[[#This Row],[Wartość jednostkowa]]</f>
        <v>501.96</v>
      </c>
    </row>
    <row r="1861" spans="1:7">
      <c r="A1861" t="s">
        <v>175</v>
      </c>
      <c r="B1861" t="s">
        <v>176</v>
      </c>
      <c r="C1861" t="s">
        <v>19</v>
      </c>
      <c r="D1861" s="7">
        <v>45839</v>
      </c>
      <c r="E1861">
        <v>6</v>
      </c>
      <c r="F1861">
        <v>154.44999999999999</v>
      </c>
      <c r="G1861">
        <f>dane_sprzedazy_sku__3[[#This Row],[Ilość wydana]]*dane_sprzedazy_sku__3[[#This Row],[Wartość jednostkowa]]</f>
        <v>926.69999999999993</v>
      </c>
    </row>
    <row r="1862" spans="1:7">
      <c r="A1862" t="s">
        <v>175</v>
      </c>
      <c r="B1862" t="s">
        <v>176</v>
      </c>
      <c r="C1862" t="s">
        <v>19</v>
      </c>
      <c r="D1862" s="7">
        <v>45870</v>
      </c>
      <c r="E1862">
        <v>7</v>
      </c>
      <c r="F1862">
        <v>165.34</v>
      </c>
      <c r="G1862">
        <f>dane_sprzedazy_sku__3[[#This Row],[Ilość wydana]]*dane_sprzedazy_sku__3[[#This Row],[Wartość jednostkowa]]</f>
        <v>1157.3800000000001</v>
      </c>
    </row>
    <row r="1863" spans="1:7">
      <c r="A1863" t="s">
        <v>175</v>
      </c>
      <c r="B1863" t="s">
        <v>176</v>
      </c>
      <c r="C1863" t="s">
        <v>19</v>
      </c>
      <c r="D1863" s="7">
        <v>45901</v>
      </c>
      <c r="E1863">
        <v>11</v>
      </c>
      <c r="F1863">
        <v>166.07</v>
      </c>
      <c r="G1863">
        <f>dane_sprzedazy_sku__3[[#This Row],[Ilość wydana]]*dane_sprzedazy_sku__3[[#This Row],[Wartość jednostkowa]]</f>
        <v>1826.77</v>
      </c>
    </row>
    <row r="1864" spans="1:7">
      <c r="A1864" t="s">
        <v>175</v>
      </c>
      <c r="B1864" t="s">
        <v>176</v>
      </c>
      <c r="C1864" t="s">
        <v>19</v>
      </c>
      <c r="D1864" s="7">
        <v>45931</v>
      </c>
      <c r="E1864">
        <v>21</v>
      </c>
      <c r="F1864">
        <v>161.55000000000001</v>
      </c>
      <c r="G1864">
        <f>dane_sprzedazy_sku__3[[#This Row],[Ilość wydana]]*dane_sprzedazy_sku__3[[#This Row],[Wartość jednostkowa]]</f>
        <v>3392.55</v>
      </c>
    </row>
    <row r="1865" spans="1:7">
      <c r="A1865" t="s">
        <v>175</v>
      </c>
      <c r="B1865" t="s">
        <v>176</v>
      </c>
      <c r="C1865" t="s">
        <v>19</v>
      </c>
      <c r="D1865" s="7">
        <v>45962</v>
      </c>
      <c r="E1865">
        <v>25</v>
      </c>
      <c r="F1865">
        <v>162.1</v>
      </c>
      <c r="G1865">
        <f>dane_sprzedazy_sku__3[[#This Row],[Ilość wydana]]*dane_sprzedazy_sku__3[[#This Row],[Wartość jednostkowa]]</f>
        <v>4052.5</v>
      </c>
    </row>
    <row r="1866" spans="1:7">
      <c r="A1866" t="s">
        <v>175</v>
      </c>
      <c r="B1866" t="s">
        <v>176</v>
      </c>
      <c r="C1866" t="s">
        <v>19</v>
      </c>
      <c r="D1866" s="7">
        <v>45992</v>
      </c>
      <c r="E1866">
        <v>22</v>
      </c>
      <c r="F1866">
        <v>163.83000000000001</v>
      </c>
      <c r="G1866">
        <f>dane_sprzedazy_sku__3[[#This Row],[Ilość wydana]]*dane_sprzedazy_sku__3[[#This Row],[Wartość jednostkowa]]</f>
        <v>3604.26</v>
      </c>
    </row>
    <row r="1867" spans="1:7">
      <c r="A1867" t="s">
        <v>175</v>
      </c>
      <c r="B1867" t="s">
        <v>176</v>
      </c>
      <c r="C1867" t="s">
        <v>19</v>
      </c>
      <c r="D1867" s="7">
        <v>46023</v>
      </c>
      <c r="E1867">
        <v>12</v>
      </c>
      <c r="F1867">
        <v>169.66</v>
      </c>
      <c r="G1867">
        <f>dane_sprzedazy_sku__3[[#This Row],[Ilość wydana]]*dane_sprzedazy_sku__3[[#This Row],[Wartość jednostkowa]]</f>
        <v>2035.92</v>
      </c>
    </row>
    <row r="1868" spans="1:7">
      <c r="A1868" t="s">
        <v>175</v>
      </c>
      <c r="B1868" t="s">
        <v>176</v>
      </c>
      <c r="C1868" t="s">
        <v>19</v>
      </c>
      <c r="D1868" s="7">
        <v>46054</v>
      </c>
      <c r="E1868">
        <v>7</v>
      </c>
      <c r="F1868">
        <v>159.71</v>
      </c>
      <c r="G1868">
        <f>dane_sprzedazy_sku__3[[#This Row],[Ilość wydana]]*dane_sprzedazy_sku__3[[#This Row],[Wartość jednostkowa]]</f>
        <v>1117.97</v>
      </c>
    </row>
    <row r="1869" spans="1:7">
      <c r="A1869" t="s">
        <v>175</v>
      </c>
      <c r="B1869" t="s">
        <v>176</v>
      </c>
      <c r="C1869" t="s">
        <v>19</v>
      </c>
      <c r="D1869" s="7">
        <v>46082</v>
      </c>
      <c r="E1869">
        <v>3</v>
      </c>
      <c r="F1869">
        <v>169.15</v>
      </c>
      <c r="G1869">
        <f>dane_sprzedazy_sku__3[[#This Row],[Ilość wydana]]*dane_sprzedazy_sku__3[[#This Row],[Wartość jednostkowa]]</f>
        <v>507.45000000000005</v>
      </c>
    </row>
    <row r="1870" spans="1:7">
      <c r="A1870" t="s">
        <v>175</v>
      </c>
      <c r="B1870" t="s">
        <v>176</v>
      </c>
      <c r="C1870" t="s">
        <v>19</v>
      </c>
      <c r="D1870" s="7">
        <v>46113</v>
      </c>
      <c r="E1870">
        <v>1</v>
      </c>
      <c r="F1870">
        <v>158.68</v>
      </c>
      <c r="G1870">
        <f>dane_sprzedazy_sku__3[[#This Row],[Ilość wydana]]*dane_sprzedazy_sku__3[[#This Row],[Wartość jednostkowa]]</f>
        <v>158.68</v>
      </c>
    </row>
    <row r="1871" spans="1:7">
      <c r="A1871" t="s">
        <v>175</v>
      </c>
      <c r="B1871" t="s">
        <v>176</v>
      </c>
      <c r="C1871" t="s">
        <v>19</v>
      </c>
      <c r="D1871" s="7">
        <v>46143</v>
      </c>
      <c r="E1871">
        <v>1</v>
      </c>
      <c r="F1871">
        <v>169.42</v>
      </c>
      <c r="G1871">
        <f>dane_sprzedazy_sku__3[[#This Row],[Ilość wydana]]*dane_sprzedazy_sku__3[[#This Row],[Wartość jednostkowa]]</f>
        <v>169.42</v>
      </c>
    </row>
    <row r="1872" spans="1:7">
      <c r="A1872" t="s">
        <v>175</v>
      </c>
      <c r="B1872" t="s">
        <v>176</v>
      </c>
      <c r="C1872" t="s">
        <v>19</v>
      </c>
      <c r="D1872" s="7">
        <v>46174</v>
      </c>
      <c r="E1872">
        <v>4</v>
      </c>
      <c r="F1872">
        <v>166.33</v>
      </c>
      <c r="G1872">
        <f>dane_sprzedazy_sku__3[[#This Row],[Ilość wydana]]*dane_sprzedazy_sku__3[[#This Row],[Wartość jednostkowa]]</f>
        <v>665.32</v>
      </c>
    </row>
    <row r="1873" spans="1:7">
      <c r="A1873" t="s">
        <v>175</v>
      </c>
      <c r="B1873" t="s">
        <v>176</v>
      </c>
      <c r="C1873" t="s">
        <v>19</v>
      </c>
      <c r="D1873" s="7">
        <v>46204</v>
      </c>
      <c r="E1873">
        <v>7</v>
      </c>
      <c r="F1873">
        <v>156.35</v>
      </c>
      <c r="G1873">
        <f>dane_sprzedazy_sku__3[[#This Row],[Ilość wydana]]*dane_sprzedazy_sku__3[[#This Row],[Wartość jednostkowa]]</f>
        <v>1094.45</v>
      </c>
    </row>
    <row r="1874" spans="1:7">
      <c r="A1874" t="s">
        <v>177</v>
      </c>
      <c r="B1874" t="s">
        <v>178</v>
      </c>
      <c r="C1874" t="s">
        <v>66</v>
      </c>
      <c r="D1874" s="7">
        <v>45505</v>
      </c>
      <c r="E1874">
        <v>12</v>
      </c>
      <c r="F1874">
        <v>281.83</v>
      </c>
      <c r="G1874">
        <f>dane_sprzedazy_sku__3[[#This Row],[Ilość wydana]]*dane_sprzedazy_sku__3[[#This Row],[Wartość jednostkowa]]</f>
        <v>3381.96</v>
      </c>
    </row>
    <row r="1875" spans="1:7">
      <c r="A1875" t="s">
        <v>177</v>
      </c>
      <c r="B1875" t="s">
        <v>178</v>
      </c>
      <c r="C1875" t="s">
        <v>66</v>
      </c>
      <c r="D1875" s="7">
        <v>45536</v>
      </c>
      <c r="E1875">
        <v>15</v>
      </c>
      <c r="F1875">
        <v>274.20999999999998</v>
      </c>
      <c r="G1875">
        <f>dane_sprzedazy_sku__3[[#This Row],[Ilość wydana]]*dane_sprzedazy_sku__3[[#This Row],[Wartość jednostkowa]]</f>
        <v>4113.1499999999996</v>
      </c>
    </row>
    <row r="1876" spans="1:7">
      <c r="A1876" t="s">
        <v>177</v>
      </c>
      <c r="B1876" t="s">
        <v>178</v>
      </c>
      <c r="C1876" t="s">
        <v>66</v>
      </c>
      <c r="D1876" s="7">
        <v>45566</v>
      </c>
      <c r="E1876">
        <v>17</v>
      </c>
      <c r="F1876">
        <v>291.2</v>
      </c>
      <c r="G1876">
        <f>dane_sprzedazy_sku__3[[#This Row],[Ilość wydana]]*dane_sprzedazy_sku__3[[#This Row],[Wartość jednostkowa]]</f>
        <v>4950.3999999999996</v>
      </c>
    </row>
    <row r="1877" spans="1:7">
      <c r="A1877" t="s">
        <v>177</v>
      </c>
      <c r="B1877" t="s">
        <v>178</v>
      </c>
      <c r="C1877" t="s">
        <v>66</v>
      </c>
      <c r="D1877" s="7">
        <v>45597</v>
      </c>
      <c r="E1877">
        <v>10</v>
      </c>
      <c r="F1877">
        <v>291.44</v>
      </c>
      <c r="G1877">
        <f>dane_sprzedazy_sku__3[[#This Row],[Ilość wydana]]*dane_sprzedazy_sku__3[[#This Row],[Wartość jednostkowa]]</f>
        <v>2914.4</v>
      </c>
    </row>
    <row r="1878" spans="1:7">
      <c r="A1878" t="s">
        <v>177</v>
      </c>
      <c r="B1878" t="s">
        <v>178</v>
      </c>
      <c r="C1878" t="s">
        <v>66</v>
      </c>
      <c r="D1878" s="7">
        <v>45627</v>
      </c>
      <c r="E1878">
        <v>9</v>
      </c>
      <c r="F1878">
        <v>284.2</v>
      </c>
      <c r="G1878">
        <f>dane_sprzedazy_sku__3[[#This Row],[Ilość wydana]]*dane_sprzedazy_sku__3[[#This Row],[Wartość jednostkowa]]</f>
        <v>2557.7999999999997</v>
      </c>
    </row>
    <row r="1879" spans="1:7">
      <c r="A1879" t="s">
        <v>177</v>
      </c>
      <c r="B1879" t="s">
        <v>178</v>
      </c>
      <c r="C1879" t="s">
        <v>66</v>
      </c>
      <c r="D1879" s="7">
        <v>45658</v>
      </c>
      <c r="E1879">
        <v>5</v>
      </c>
      <c r="F1879">
        <v>280.13</v>
      </c>
      <c r="G1879">
        <f>dane_sprzedazy_sku__3[[#This Row],[Ilość wydana]]*dane_sprzedazy_sku__3[[#This Row],[Wartość jednostkowa]]</f>
        <v>1400.65</v>
      </c>
    </row>
    <row r="1880" spans="1:7">
      <c r="A1880" t="s">
        <v>177</v>
      </c>
      <c r="B1880" t="s">
        <v>178</v>
      </c>
      <c r="C1880" t="s">
        <v>66</v>
      </c>
      <c r="D1880" s="7">
        <v>45689</v>
      </c>
      <c r="E1880">
        <v>3</v>
      </c>
      <c r="F1880">
        <v>280.02999999999997</v>
      </c>
      <c r="G1880">
        <f>dane_sprzedazy_sku__3[[#This Row],[Ilość wydana]]*dane_sprzedazy_sku__3[[#This Row],[Wartość jednostkowa]]</f>
        <v>840.08999999999992</v>
      </c>
    </row>
    <row r="1881" spans="1:7">
      <c r="A1881" t="s">
        <v>177</v>
      </c>
      <c r="B1881" t="s">
        <v>178</v>
      </c>
      <c r="C1881" t="s">
        <v>66</v>
      </c>
      <c r="D1881" s="7">
        <v>45717</v>
      </c>
      <c r="E1881">
        <v>3</v>
      </c>
      <c r="F1881">
        <v>280.69</v>
      </c>
      <c r="G1881">
        <f>dane_sprzedazy_sku__3[[#This Row],[Ilość wydana]]*dane_sprzedazy_sku__3[[#This Row],[Wartość jednostkowa]]</f>
        <v>842.06999999999994</v>
      </c>
    </row>
    <row r="1882" spans="1:7">
      <c r="A1882" t="s">
        <v>177</v>
      </c>
      <c r="B1882" t="s">
        <v>178</v>
      </c>
      <c r="C1882" t="s">
        <v>66</v>
      </c>
      <c r="D1882" s="7">
        <v>45748</v>
      </c>
      <c r="E1882">
        <v>3</v>
      </c>
      <c r="F1882">
        <v>275.04000000000002</v>
      </c>
      <c r="G1882">
        <f>dane_sprzedazy_sku__3[[#This Row],[Ilość wydana]]*dane_sprzedazy_sku__3[[#This Row],[Wartość jednostkowa]]</f>
        <v>825.12000000000012</v>
      </c>
    </row>
    <row r="1883" spans="1:7">
      <c r="A1883" t="s">
        <v>177</v>
      </c>
      <c r="B1883" t="s">
        <v>178</v>
      </c>
      <c r="C1883" t="s">
        <v>66</v>
      </c>
      <c r="D1883" s="7">
        <v>45778</v>
      </c>
      <c r="E1883">
        <v>5</v>
      </c>
      <c r="F1883">
        <v>285.82</v>
      </c>
      <c r="G1883">
        <f>dane_sprzedazy_sku__3[[#This Row],[Ilość wydana]]*dane_sprzedazy_sku__3[[#This Row],[Wartość jednostkowa]]</f>
        <v>1429.1</v>
      </c>
    </row>
    <row r="1884" spans="1:7">
      <c r="A1884" t="s">
        <v>177</v>
      </c>
      <c r="B1884" t="s">
        <v>178</v>
      </c>
      <c r="C1884" t="s">
        <v>66</v>
      </c>
      <c r="D1884" s="7">
        <v>45809</v>
      </c>
      <c r="E1884">
        <v>11</v>
      </c>
      <c r="F1884">
        <v>272.62</v>
      </c>
      <c r="G1884">
        <f>dane_sprzedazy_sku__3[[#This Row],[Ilość wydana]]*dane_sprzedazy_sku__3[[#This Row],[Wartość jednostkowa]]</f>
        <v>2998.82</v>
      </c>
    </row>
    <row r="1885" spans="1:7">
      <c r="A1885" t="s">
        <v>177</v>
      </c>
      <c r="B1885" t="s">
        <v>178</v>
      </c>
      <c r="C1885" t="s">
        <v>66</v>
      </c>
      <c r="D1885" s="7">
        <v>45839</v>
      </c>
      <c r="E1885">
        <v>15</v>
      </c>
      <c r="F1885">
        <v>279.33999999999997</v>
      </c>
      <c r="G1885">
        <f>dane_sprzedazy_sku__3[[#This Row],[Ilość wydana]]*dane_sprzedazy_sku__3[[#This Row],[Wartość jednostkowa]]</f>
        <v>4190.0999999999995</v>
      </c>
    </row>
    <row r="1886" spans="1:7">
      <c r="A1886" t="s">
        <v>177</v>
      </c>
      <c r="B1886" t="s">
        <v>178</v>
      </c>
      <c r="C1886" t="s">
        <v>66</v>
      </c>
      <c r="D1886" s="7">
        <v>45870</v>
      </c>
      <c r="E1886">
        <v>12</v>
      </c>
      <c r="F1886">
        <v>286.25</v>
      </c>
      <c r="G1886">
        <f>dane_sprzedazy_sku__3[[#This Row],[Ilość wydana]]*dane_sprzedazy_sku__3[[#This Row],[Wartość jednostkowa]]</f>
        <v>3435</v>
      </c>
    </row>
    <row r="1887" spans="1:7">
      <c r="A1887" t="s">
        <v>177</v>
      </c>
      <c r="B1887" t="s">
        <v>178</v>
      </c>
      <c r="C1887" t="s">
        <v>66</v>
      </c>
      <c r="D1887" s="7">
        <v>45901</v>
      </c>
      <c r="E1887">
        <v>11</v>
      </c>
      <c r="F1887">
        <v>282.22000000000003</v>
      </c>
      <c r="G1887">
        <f>dane_sprzedazy_sku__3[[#This Row],[Ilość wydana]]*dane_sprzedazy_sku__3[[#This Row],[Wartość jednostkowa]]</f>
        <v>3104.42</v>
      </c>
    </row>
    <row r="1888" spans="1:7">
      <c r="A1888" t="s">
        <v>177</v>
      </c>
      <c r="B1888" t="s">
        <v>178</v>
      </c>
      <c r="C1888" t="s">
        <v>66</v>
      </c>
      <c r="D1888" s="7">
        <v>45931</v>
      </c>
      <c r="E1888">
        <v>10</v>
      </c>
      <c r="F1888">
        <v>286.8</v>
      </c>
      <c r="G1888">
        <f>dane_sprzedazy_sku__3[[#This Row],[Ilość wydana]]*dane_sprzedazy_sku__3[[#This Row],[Wartość jednostkowa]]</f>
        <v>2868</v>
      </c>
    </row>
    <row r="1889" spans="1:7">
      <c r="A1889" t="s">
        <v>177</v>
      </c>
      <c r="B1889" t="s">
        <v>178</v>
      </c>
      <c r="C1889" t="s">
        <v>66</v>
      </c>
      <c r="D1889" s="7">
        <v>45962</v>
      </c>
      <c r="E1889">
        <v>13</v>
      </c>
      <c r="F1889">
        <v>273.62</v>
      </c>
      <c r="G1889">
        <f>dane_sprzedazy_sku__3[[#This Row],[Ilość wydana]]*dane_sprzedazy_sku__3[[#This Row],[Wartość jednostkowa]]</f>
        <v>3557.06</v>
      </c>
    </row>
    <row r="1890" spans="1:7">
      <c r="A1890" t="s">
        <v>177</v>
      </c>
      <c r="B1890" t="s">
        <v>178</v>
      </c>
      <c r="C1890" t="s">
        <v>66</v>
      </c>
      <c r="D1890" s="7">
        <v>45992</v>
      </c>
      <c r="E1890">
        <v>9</v>
      </c>
      <c r="F1890">
        <v>273.86</v>
      </c>
      <c r="G1890">
        <f>dane_sprzedazy_sku__3[[#This Row],[Ilość wydana]]*dane_sprzedazy_sku__3[[#This Row],[Wartość jednostkowa]]</f>
        <v>2464.7400000000002</v>
      </c>
    </row>
    <row r="1891" spans="1:7">
      <c r="A1891" t="s">
        <v>177</v>
      </c>
      <c r="B1891" t="s">
        <v>178</v>
      </c>
      <c r="C1891" t="s">
        <v>66</v>
      </c>
      <c r="D1891" s="7">
        <v>46023</v>
      </c>
      <c r="E1891">
        <v>5</v>
      </c>
      <c r="F1891">
        <v>292.25</v>
      </c>
      <c r="G1891">
        <f>dane_sprzedazy_sku__3[[#This Row],[Ilość wydana]]*dane_sprzedazy_sku__3[[#This Row],[Wartość jednostkowa]]</f>
        <v>1461.25</v>
      </c>
    </row>
    <row r="1892" spans="1:7">
      <c r="A1892" t="s">
        <v>177</v>
      </c>
      <c r="B1892" t="s">
        <v>178</v>
      </c>
      <c r="C1892" t="s">
        <v>66</v>
      </c>
      <c r="D1892" s="7">
        <v>46054</v>
      </c>
      <c r="E1892">
        <v>4</v>
      </c>
      <c r="F1892">
        <v>277.67</v>
      </c>
      <c r="G1892">
        <f>dane_sprzedazy_sku__3[[#This Row],[Ilość wydana]]*dane_sprzedazy_sku__3[[#This Row],[Wartość jednostkowa]]</f>
        <v>1110.68</v>
      </c>
    </row>
    <row r="1893" spans="1:7">
      <c r="A1893" t="s">
        <v>177</v>
      </c>
      <c r="B1893" t="s">
        <v>178</v>
      </c>
      <c r="C1893" t="s">
        <v>66</v>
      </c>
      <c r="D1893" s="7">
        <v>46082</v>
      </c>
      <c r="E1893">
        <v>3</v>
      </c>
      <c r="F1893">
        <v>287.02</v>
      </c>
      <c r="G1893">
        <f>dane_sprzedazy_sku__3[[#This Row],[Ilość wydana]]*dane_sprzedazy_sku__3[[#This Row],[Wartość jednostkowa]]</f>
        <v>861.06</v>
      </c>
    </row>
    <row r="1894" spans="1:7">
      <c r="A1894" t="s">
        <v>177</v>
      </c>
      <c r="B1894" t="s">
        <v>178</v>
      </c>
      <c r="C1894" t="s">
        <v>66</v>
      </c>
      <c r="D1894" s="7">
        <v>46113</v>
      </c>
      <c r="E1894">
        <v>6</v>
      </c>
      <c r="F1894">
        <v>297.11</v>
      </c>
      <c r="G1894">
        <f>dane_sprzedazy_sku__3[[#This Row],[Ilość wydana]]*dane_sprzedazy_sku__3[[#This Row],[Wartość jednostkowa]]</f>
        <v>1782.66</v>
      </c>
    </row>
    <row r="1895" spans="1:7">
      <c r="A1895" t="s">
        <v>177</v>
      </c>
      <c r="B1895" t="s">
        <v>178</v>
      </c>
      <c r="C1895" t="s">
        <v>66</v>
      </c>
      <c r="D1895" s="7">
        <v>46143</v>
      </c>
      <c r="E1895">
        <v>8</v>
      </c>
      <c r="F1895">
        <v>294.23</v>
      </c>
      <c r="G1895">
        <f>dane_sprzedazy_sku__3[[#This Row],[Ilość wydana]]*dane_sprzedazy_sku__3[[#This Row],[Wartość jednostkowa]]</f>
        <v>2353.84</v>
      </c>
    </row>
    <row r="1896" spans="1:7">
      <c r="A1896" t="s">
        <v>177</v>
      </c>
      <c r="B1896" t="s">
        <v>178</v>
      </c>
      <c r="C1896" t="s">
        <v>66</v>
      </c>
      <c r="D1896" s="7">
        <v>46174</v>
      </c>
      <c r="E1896">
        <v>9</v>
      </c>
      <c r="F1896">
        <v>285.77</v>
      </c>
      <c r="G1896">
        <f>dane_sprzedazy_sku__3[[#This Row],[Ilość wydana]]*dane_sprzedazy_sku__3[[#This Row],[Wartość jednostkowa]]</f>
        <v>2571.9299999999998</v>
      </c>
    </row>
    <row r="1897" spans="1:7">
      <c r="A1897" t="s">
        <v>177</v>
      </c>
      <c r="B1897" t="s">
        <v>178</v>
      </c>
      <c r="C1897" t="s">
        <v>66</v>
      </c>
      <c r="D1897" s="7">
        <v>46204</v>
      </c>
      <c r="E1897">
        <v>8</v>
      </c>
      <c r="F1897">
        <v>275.31</v>
      </c>
      <c r="G1897">
        <f>dane_sprzedazy_sku__3[[#This Row],[Ilość wydana]]*dane_sprzedazy_sku__3[[#This Row],[Wartość jednostkowa]]</f>
        <v>2202.48</v>
      </c>
    </row>
    <row r="1898" spans="1:7">
      <c r="A1898" t="s">
        <v>179</v>
      </c>
      <c r="B1898" t="s">
        <v>180</v>
      </c>
      <c r="C1898" t="s">
        <v>24</v>
      </c>
      <c r="D1898" s="7">
        <v>45505</v>
      </c>
      <c r="E1898">
        <v>34</v>
      </c>
      <c r="F1898">
        <v>186.79</v>
      </c>
      <c r="G1898">
        <f>dane_sprzedazy_sku__3[[#This Row],[Ilość wydana]]*dane_sprzedazy_sku__3[[#This Row],[Wartość jednostkowa]]</f>
        <v>6350.86</v>
      </c>
    </row>
    <row r="1899" spans="1:7">
      <c r="A1899" t="s">
        <v>179</v>
      </c>
      <c r="B1899" t="s">
        <v>180</v>
      </c>
      <c r="C1899" t="s">
        <v>24</v>
      </c>
      <c r="D1899" s="7">
        <v>45536</v>
      </c>
      <c r="E1899">
        <v>32</v>
      </c>
      <c r="F1899">
        <v>186.76</v>
      </c>
      <c r="G1899">
        <f>dane_sprzedazy_sku__3[[#This Row],[Ilość wydana]]*dane_sprzedazy_sku__3[[#This Row],[Wartość jednostkowa]]</f>
        <v>5976.32</v>
      </c>
    </row>
    <row r="1900" spans="1:7">
      <c r="A1900" t="s">
        <v>179</v>
      </c>
      <c r="B1900" t="s">
        <v>180</v>
      </c>
      <c r="C1900" t="s">
        <v>24</v>
      </c>
      <c r="D1900" s="7">
        <v>45566</v>
      </c>
      <c r="E1900">
        <v>39</v>
      </c>
      <c r="F1900">
        <v>182.02</v>
      </c>
      <c r="G1900">
        <f>dane_sprzedazy_sku__3[[#This Row],[Ilość wydana]]*dane_sprzedazy_sku__3[[#This Row],[Wartość jednostkowa]]</f>
        <v>7098.7800000000007</v>
      </c>
    </row>
    <row r="1901" spans="1:7">
      <c r="A1901" t="s">
        <v>179</v>
      </c>
      <c r="B1901" t="s">
        <v>180</v>
      </c>
      <c r="C1901" t="s">
        <v>24</v>
      </c>
      <c r="D1901" s="7">
        <v>45597</v>
      </c>
      <c r="E1901">
        <v>67</v>
      </c>
      <c r="F1901">
        <v>187.14</v>
      </c>
      <c r="G1901">
        <f>dane_sprzedazy_sku__3[[#This Row],[Ilość wydana]]*dane_sprzedazy_sku__3[[#This Row],[Wartość jednostkowa]]</f>
        <v>12538.38</v>
      </c>
    </row>
    <row r="1902" spans="1:7">
      <c r="A1902" t="s">
        <v>179</v>
      </c>
      <c r="B1902" t="s">
        <v>180</v>
      </c>
      <c r="C1902" t="s">
        <v>24</v>
      </c>
      <c r="D1902" s="7">
        <v>45627</v>
      </c>
      <c r="E1902">
        <v>66</v>
      </c>
      <c r="F1902">
        <v>196.9</v>
      </c>
      <c r="G1902">
        <f>dane_sprzedazy_sku__3[[#This Row],[Ilość wydana]]*dane_sprzedazy_sku__3[[#This Row],[Wartość jednostkowa]]</f>
        <v>12995.4</v>
      </c>
    </row>
    <row r="1903" spans="1:7">
      <c r="A1903" t="s">
        <v>179</v>
      </c>
      <c r="B1903" t="s">
        <v>180</v>
      </c>
      <c r="C1903" t="s">
        <v>24</v>
      </c>
      <c r="D1903" s="7">
        <v>45658</v>
      </c>
      <c r="E1903">
        <v>55</v>
      </c>
      <c r="F1903">
        <v>188.26</v>
      </c>
      <c r="G1903">
        <f>dane_sprzedazy_sku__3[[#This Row],[Ilość wydana]]*dane_sprzedazy_sku__3[[#This Row],[Wartość jednostkowa]]</f>
        <v>10354.299999999999</v>
      </c>
    </row>
    <row r="1904" spans="1:7">
      <c r="A1904" t="s">
        <v>179</v>
      </c>
      <c r="B1904" t="s">
        <v>180</v>
      </c>
      <c r="C1904" t="s">
        <v>24</v>
      </c>
      <c r="D1904" s="7">
        <v>45689</v>
      </c>
      <c r="E1904">
        <v>33</v>
      </c>
      <c r="F1904">
        <v>195.48</v>
      </c>
      <c r="G1904">
        <f>dane_sprzedazy_sku__3[[#This Row],[Ilość wydana]]*dane_sprzedazy_sku__3[[#This Row],[Wartość jednostkowa]]</f>
        <v>6450.8399999999992</v>
      </c>
    </row>
    <row r="1905" spans="1:7">
      <c r="A1905" t="s">
        <v>179</v>
      </c>
      <c r="B1905" t="s">
        <v>180</v>
      </c>
      <c r="C1905" t="s">
        <v>24</v>
      </c>
      <c r="D1905" s="7">
        <v>45717</v>
      </c>
      <c r="E1905">
        <v>33</v>
      </c>
      <c r="F1905">
        <v>194.65</v>
      </c>
      <c r="G1905">
        <f>dane_sprzedazy_sku__3[[#This Row],[Ilość wydana]]*dane_sprzedazy_sku__3[[#This Row],[Wartość jednostkowa]]</f>
        <v>6423.45</v>
      </c>
    </row>
    <row r="1906" spans="1:7">
      <c r="A1906" t="s">
        <v>179</v>
      </c>
      <c r="B1906" t="s">
        <v>180</v>
      </c>
      <c r="C1906" t="s">
        <v>24</v>
      </c>
      <c r="D1906" s="7">
        <v>45748</v>
      </c>
      <c r="E1906">
        <v>29</v>
      </c>
      <c r="F1906">
        <v>184.14</v>
      </c>
      <c r="G1906">
        <f>dane_sprzedazy_sku__3[[#This Row],[Ilość wydana]]*dane_sprzedazy_sku__3[[#This Row],[Wartość jednostkowa]]</f>
        <v>5340.0599999999995</v>
      </c>
    </row>
    <row r="1907" spans="1:7">
      <c r="A1907" t="s">
        <v>179</v>
      </c>
      <c r="B1907" t="s">
        <v>180</v>
      </c>
      <c r="C1907" t="s">
        <v>24</v>
      </c>
      <c r="D1907" s="7">
        <v>45778</v>
      </c>
      <c r="E1907">
        <v>16</v>
      </c>
      <c r="F1907">
        <v>198.64</v>
      </c>
      <c r="G1907">
        <f>dane_sprzedazy_sku__3[[#This Row],[Ilość wydana]]*dane_sprzedazy_sku__3[[#This Row],[Wartość jednostkowa]]</f>
        <v>3178.24</v>
      </c>
    </row>
    <row r="1908" spans="1:7">
      <c r="A1908" t="s">
        <v>179</v>
      </c>
      <c r="B1908" t="s">
        <v>180</v>
      </c>
      <c r="C1908" t="s">
        <v>24</v>
      </c>
      <c r="D1908" s="7">
        <v>45809</v>
      </c>
      <c r="E1908">
        <v>18</v>
      </c>
      <c r="F1908">
        <v>190.4</v>
      </c>
      <c r="G1908">
        <f>dane_sprzedazy_sku__3[[#This Row],[Ilość wydana]]*dane_sprzedazy_sku__3[[#This Row],[Wartość jednostkowa]]</f>
        <v>3427.2000000000003</v>
      </c>
    </row>
    <row r="1909" spans="1:7">
      <c r="A1909" t="s">
        <v>179</v>
      </c>
      <c r="B1909" t="s">
        <v>180</v>
      </c>
      <c r="C1909" t="s">
        <v>24</v>
      </c>
      <c r="D1909" s="7">
        <v>45839</v>
      </c>
      <c r="E1909">
        <v>16</v>
      </c>
      <c r="F1909">
        <v>194.57</v>
      </c>
      <c r="G1909">
        <f>dane_sprzedazy_sku__3[[#This Row],[Ilość wydana]]*dane_sprzedazy_sku__3[[#This Row],[Wartość jednostkowa]]</f>
        <v>3113.12</v>
      </c>
    </row>
    <row r="1910" spans="1:7">
      <c r="A1910" t="s">
        <v>179</v>
      </c>
      <c r="B1910" t="s">
        <v>180</v>
      </c>
      <c r="C1910" t="s">
        <v>24</v>
      </c>
      <c r="D1910" s="7">
        <v>45870</v>
      </c>
      <c r="E1910">
        <v>40</v>
      </c>
      <c r="F1910">
        <v>196.37</v>
      </c>
      <c r="G1910">
        <f>dane_sprzedazy_sku__3[[#This Row],[Ilość wydana]]*dane_sprzedazy_sku__3[[#This Row],[Wartość jednostkowa]]</f>
        <v>7854.8</v>
      </c>
    </row>
    <row r="1911" spans="1:7">
      <c r="A1911" t="s">
        <v>179</v>
      </c>
      <c r="B1911" t="s">
        <v>180</v>
      </c>
      <c r="C1911" t="s">
        <v>24</v>
      </c>
      <c r="D1911" s="7">
        <v>45901</v>
      </c>
      <c r="E1911">
        <v>52</v>
      </c>
      <c r="F1911">
        <v>186.72</v>
      </c>
      <c r="G1911">
        <f>dane_sprzedazy_sku__3[[#This Row],[Ilość wydana]]*dane_sprzedazy_sku__3[[#This Row],[Wartość jednostkowa]]</f>
        <v>9709.44</v>
      </c>
    </row>
    <row r="1912" spans="1:7">
      <c r="A1912" t="s">
        <v>179</v>
      </c>
      <c r="B1912" t="s">
        <v>180</v>
      </c>
      <c r="C1912" t="s">
        <v>24</v>
      </c>
      <c r="D1912" s="7">
        <v>45931</v>
      </c>
      <c r="E1912">
        <v>55</v>
      </c>
      <c r="F1912">
        <v>195.07</v>
      </c>
      <c r="G1912">
        <f>dane_sprzedazy_sku__3[[#This Row],[Ilość wydana]]*dane_sprzedazy_sku__3[[#This Row],[Wartość jednostkowa]]</f>
        <v>10728.85</v>
      </c>
    </row>
    <row r="1913" spans="1:7">
      <c r="A1913" t="s">
        <v>179</v>
      </c>
      <c r="B1913" t="s">
        <v>180</v>
      </c>
      <c r="C1913" t="s">
        <v>24</v>
      </c>
      <c r="D1913" s="7">
        <v>45962</v>
      </c>
      <c r="E1913">
        <v>68</v>
      </c>
      <c r="F1913">
        <v>183.21</v>
      </c>
      <c r="G1913">
        <f>dane_sprzedazy_sku__3[[#This Row],[Ilość wydana]]*dane_sprzedazy_sku__3[[#This Row],[Wartość jednostkowa]]</f>
        <v>12458.28</v>
      </c>
    </row>
    <row r="1914" spans="1:7">
      <c r="A1914" t="s">
        <v>179</v>
      </c>
      <c r="B1914" t="s">
        <v>180</v>
      </c>
      <c r="C1914" t="s">
        <v>24</v>
      </c>
      <c r="D1914" s="7">
        <v>45992</v>
      </c>
      <c r="E1914">
        <v>69</v>
      </c>
      <c r="F1914">
        <v>195.87</v>
      </c>
      <c r="G1914">
        <f>dane_sprzedazy_sku__3[[#This Row],[Ilość wydana]]*dane_sprzedazy_sku__3[[#This Row],[Wartość jednostkowa]]</f>
        <v>13515.03</v>
      </c>
    </row>
    <row r="1915" spans="1:7">
      <c r="A1915" t="s">
        <v>179</v>
      </c>
      <c r="B1915" t="s">
        <v>180</v>
      </c>
      <c r="C1915" t="s">
        <v>24</v>
      </c>
      <c r="D1915" s="7">
        <v>46023</v>
      </c>
      <c r="E1915">
        <v>67</v>
      </c>
      <c r="F1915">
        <v>183.81</v>
      </c>
      <c r="G1915">
        <f>dane_sprzedazy_sku__3[[#This Row],[Ilość wydana]]*dane_sprzedazy_sku__3[[#This Row],[Wartość jednostkowa]]</f>
        <v>12315.27</v>
      </c>
    </row>
    <row r="1916" spans="1:7">
      <c r="A1916" t="s">
        <v>179</v>
      </c>
      <c r="B1916" t="s">
        <v>180</v>
      </c>
      <c r="C1916" t="s">
        <v>24</v>
      </c>
      <c r="D1916" s="7">
        <v>46054</v>
      </c>
      <c r="E1916">
        <v>48</v>
      </c>
      <c r="F1916">
        <v>195.4</v>
      </c>
      <c r="G1916">
        <f>dane_sprzedazy_sku__3[[#This Row],[Ilość wydana]]*dane_sprzedazy_sku__3[[#This Row],[Wartość jednostkowa]]</f>
        <v>9379.2000000000007</v>
      </c>
    </row>
    <row r="1917" spans="1:7">
      <c r="A1917" t="s">
        <v>179</v>
      </c>
      <c r="B1917" t="s">
        <v>180</v>
      </c>
      <c r="C1917" t="s">
        <v>24</v>
      </c>
      <c r="D1917" s="7">
        <v>46082</v>
      </c>
      <c r="E1917">
        <v>23</v>
      </c>
      <c r="F1917">
        <v>191.15</v>
      </c>
      <c r="G1917">
        <f>dane_sprzedazy_sku__3[[#This Row],[Ilość wydana]]*dane_sprzedazy_sku__3[[#This Row],[Wartość jednostkowa]]</f>
        <v>4396.45</v>
      </c>
    </row>
    <row r="1918" spans="1:7">
      <c r="A1918" t="s">
        <v>179</v>
      </c>
      <c r="B1918" t="s">
        <v>180</v>
      </c>
      <c r="C1918" t="s">
        <v>24</v>
      </c>
      <c r="D1918" s="7">
        <v>46113</v>
      </c>
      <c r="E1918">
        <v>23</v>
      </c>
      <c r="F1918">
        <v>196.69</v>
      </c>
      <c r="G1918">
        <f>dane_sprzedazy_sku__3[[#This Row],[Ilość wydana]]*dane_sprzedazy_sku__3[[#This Row],[Wartość jednostkowa]]</f>
        <v>4523.87</v>
      </c>
    </row>
    <row r="1919" spans="1:7">
      <c r="A1919" t="s">
        <v>179</v>
      </c>
      <c r="B1919" t="s">
        <v>180</v>
      </c>
      <c r="C1919" t="s">
        <v>24</v>
      </c>
      <c r="D1919" s="7">
        <v>46143</v>
      </c>
      <c r="E1919">
        <v>24</v>
      </c>
      <c r="F1919">
        <v>184.81</v>
      </c>
      <c r="G1919">
        <f>dane_sprzedazy_sku__3[[#This Row],[Ilość wydana]]*dane_sprzedazy_sku__3[[#This Row],[Wartość jednostkowa]]</f>
        <v>4435.4400000000005</v>
      </c>
    </row>
    <row r="1920" spans="1:7">
      <c r="A1920" t="s">
        <v>179</v>
      </c>
      <c r="B1920" t="s">
        <v>180</v>
      </c>
      <c r="C1920" t="s">
        <v>24</v>
      </c>
      <c r="D1920" s="7">
        <v>46174</v>
      </c>
      <c r="E1920">
        <v>19</v>
      </c>
      <c r="F1920">
        <v>185.78</v>
      </c>
      <c r="G1920">
        <f>dane_sprzedazy_sku__3[[#This Row],[Ilość wydana]]*dane_sprzedazy_sku__3[[#This Row],[Wartość jednostkowa]]</f>
        <v>3529.82</v>
      </c>
    </row>
    <row r="1921" spans="1:7">
      <c r="A1921" t="s">
        <v>179</v>
      </c>
      <c r="B1921" t="s">
        <v>180</v>
      </c>
      <c r="C1921" t="s">
        <v>24</v>
      </c>
      <c r="D1921" s="7">
        <v>46204</v>
      </c>
      <c r="E1921">
        <v>41</v>
      </c>
      <c r="F1921">
        <v>185.83</v>
      </c>
      <c r="G1921">
        <f>dane_sprzedazy_sku__3[[#This Row],[Ilość wydana]]*dane_sprzedazy_sku__3[[#This Row],[Wartość jednostkowa]]</f>
        <v>7619.0300000000007</v>
      </c>
    </row>
    <row r="1922" spans="1:7">
      <c r="A1922" t="s">
        <v>181</v>
      </c>
      <c r="B1922" t="s">
        <v>182</v>
      </c>
      <c r="C1922" t="s">
        <v>66</v>
      </c>
      <c r="D1922" s="7">
        <v>45505</v>
      </c>
      <c r="E1922">
        <v>0</v>
      </c>
      <c r="F1922">
        <v>220.47</v>
      </c>
      <c r="G1922">
        <f>dane_sprzedazy_sku__3[[#This Row],[Ilość wydana]]*dane_sprzedazy_sku__3[[#This Row],[Wartość jednostkowa]]</f>
        <v>0</v>
      </c>
    </row>
    <row r="1923" spans="1:7">
      <c r="A1923" t="s">
        <v>181</v>
      </c>
      <c r="B1923" t="s">
        <v>182</v>
      </c>
      <c r="C1923" t="s">
        <v>66</v>
      </c>
      <c r="D1923" s="7">
        <v>45536</v>
      </c>
      <c r="E1923">
        <v>2</v>
      </c>
      <c r="F1923">
        <v>207.5</v>
      </c>
      <c r="G1923">
        <f>dane_sprzedazy_sku__3[[#This Row],[Ilość wydana]]*dane_sprzedazy_sku__3[[#This Row],[Wartość jednostkowa]]</f>
        <v>415</v>
      </c>
    </row>
    <row r="1924" spans="1:7">
      <c r="A1924" t="s">
        <v>181</v>
      </c>
      <c r="B1924" t="s">
        <v>182</v>
      </c>
      <c r="C1924" t="s">
        <v>66</v>
      </c>
      <c r="D1924" s="7">
        <v>45566</v>
      </c>
      <c r="E1924">
        <v>3</v>
      </c>
      <c r="F1924">
        <v>223.06</v>
      </c>
      <c r="G1924">
        <f>dane_sprzedazy_sku__3[[#This Row],[Ilość wydana]]*dane_sprzedazy_sku__3[[#This Row],[Wartość jednostkowa]]</f>
        <v>669.18000000000006</v>
      </c>
    </row>
    <row r="1925" spans="1:7">
      <c r="A1925" t="s">
        <v>181</v>
      </c>
      <c r="B1925" t="s">
        <v>182</v>
      </c>
      <c r="C1925" t="s">
        <v>66</v>
      </c>
      <c r="D1925" s="7">
        <v>45597</v>
      </c>
      <c r="E1925">
        <v>0</v>
      </c>
      <c r="F1925">
        <v>217.29</v>
      </c>
      <c r="G1925">
        <f>dane_sprzedazy_sku__3[[#This Row],[Ilość wydana]]*dane_sprzedazy_sku__3[[#This Row],[Wartość jednostkowa]]</f>
        <v>0</v>
      </c>
    </row>
    <row r="1926" spans="1:7">
      <c r="A1926" t="s">
        <v>181</v>
      </c>
      <c r="B1926" t="s">
        <v>182</v>
      </c>
      <c r="C1926" t="s">
        <v>66</v>
      </c>
      <c r="D1926" s="7">
        <v>45627</v>
      </c>
      <c r="E1926">
        <v>1</v>
      </c>
      <c r="F1926">
        <v>202.33</v>
      </c>
      <c r="G1926">
        <f>dane_sprzedazy_sku__3[[#This Row],[Ilość wydana]]*dane_sprzedazy_sku__3[[#This Row],[Wartość jednostkowa]]</f>
        <v>202.33</v>
      </c>
    </row>
    <row r="1927" spans="1:7">
      <c r="A1927" t="s">
        <v>181</v>
      </c>
      <c r="B1927" t="s">
        <v>182</v>
      </c>
      <c r="C1927" t="s">
        <v>66</v>
      </c>
      <c r="D1927" s="7">
        <v>45658</v>
      </c>
      <c r="E1927">
        <v>1</v>
      </c>
      <c r="F1927">
        <v>208.09</v>
      </c>
      <c r="G1927">
        <f>dane_sprzedazy_sku__3[[#This Row],[Ilość wydana]]*dane_sprzedazy_sku__3[[#This Row],[Wartość jednostkowa]]</f>
        <v>208.09</v>
      </c>
    </row>
    <row r="1928" spans="1:7">
      <c r="A1928" t="s">
        <v>181</v>
      </c>
      <c r="B1928" t="s">
        <v>182</v>
      </c>
      <c r="C1928" t="s">
        <v>66</v>
      </c>
      <c r="D1928" s="7">
        <v>45689</v>
      </c>
      <c r="E1928">
        <v>0</v>
      </c>
      <c r="F1928">
        <v>210.5</v>
      </c>
      <c r="G1928">
        <f>dane_sprzedazy_sku__3[[#This Row],[Ilość wydana]]*dane_sprzedazy_sku__3[[#This Row],[Wartość jednostkowa]]</f>
        <v>0</v>
      </c>
    </row>
    <row r="1929" spans="1:7">
      <c r="A1929" t="s">
        <v>181</v>
      </c>
      <c r="B1929" t="s">
        <v>182</v>
      </c>
      <c r="C1929" t="s">
        <v>66</v>
      </c>
      <c r="D1929" s="7">
        <v>45717</v>
      </c>
      <c r="E1929">
        <v>0</v>
      </c>
      <c r="F1929">
        <v>213.21</v>
      </c>
      <c r="G1929">
        <f>dane_sprzedazy_sku__3[[#This Row],[Ilość wydana]]*dane_sprzedazy_sku__3[[#This Row],[Wartość jednostkowa]]</f>
        <v>0</v>
      </c>
    </row>
    <row r="1930" spans="1:7">
      <c r="A1930" t="s">
        <v>181</v>
      </c>
      <c r="B1930" t="s">
        <v>182</v>
      </c>
      <c r="C1930" t="s">
        <v>66</v>
      </c>
      <c r="D1930" s="7">
        <v>45748</v>
      </c>
      <c r="E1930">
        <v>0</v>
      </c>
      <c r="F1930">
        <v>216.1</v>
      </c>
      <c r="G1930">
        <f>dane_sprzedazy_sku__3[[#This Row],[Ilość wydana]]*dane_sprzedazy_sku__3[[#This Row],[Wartość jednostkowa]]</f>
        <v>0</v>
      </c>
    </row>
    <row r="1931" spans="1:7">
      <c r="A1931" t="s">
        <v>181</v>
      </c>
      <c r="B1931" t="s">
        <v>182</v>
      </c>
      <c r="C1931" t="s">
        <v>66</v>
      </c>
      <c r="D1931" s="7">
        <v>45778</v>
      </c>
      <c r="E1931">
        <v>0</v>
      </c>
      <c r="F1931">
        <v>204.19</v>
      </c>
      <c r="G1931">
        <f>dane_sprzedazy_sku__3[[#This Row],[Ilość wydana]]*dane_sprzedazy_sku__3[[#This Row],[Wartość jednostkowa]]</f>
        <v>0</v>
      </c>
    </row>
    <row r="1932" spans="1:7">
      <c r="A1932" t="s">
        <v>181</v>
      </c>
      <c r="B1932" t="s">
        <v>182</v>
      </c>
      <c r="C1932" t="s">
        <v>66</v>
      </c>
      <c r="D1932" s="7">
        <v>45809</v>
      </c>
      <c r="E1932">
        <v>1</v>
      </c>
      <c r="F1932">
        <v>207.46</v>
      </c>
      <c r="G1932">
        <f>dane_sprzedazy_sku__3[[#This Row],[Ilość wydana]]*dane_sprzedazy_sku__3[[#This Row],[Wartość jednostkowa]]</f>
        <v>207.46</v>
      </c>
    </row>
    <row r="1933" spans="1:7">
      <c r="A1933" t="s">
        <v>181</v>
      </c>
      <c r="B1933" t="s">
        <v>182</v>
      </c>
      <c r="C1933" t="s">
        <v>66</v>
      </c>
      <c r="D1933" s="7">
        <v>45839</v>
      </c>
      <c r="E1933">
        <v>1</v>
      </c>
      <c r="F1933">
        <v>212.84</v>
      </c>
      <c r="G1933">
        <f>dane_sprzedazy_sku__3[[#This Row],[Ilość wydana]]*dane_sprzedazy_sku__3[[#This Row],[Wartość jednostkowa]]</f>
        <v>212.84</v>
      </c>
    </row>
    <row r="1934" spans="1:7">
      <c r="A1934" t="s">
        <v>181</v>
      </c>
      <c r="B1934" t="s">
        <v>182</v>
      </c>
      <c r="C1934" t="s">
        <v>66</v>
      </c>
      <c r="D1934" s="7">
        <v>45870</v>
      </c>
      <c r="E1934">
        <v>2</v>
      </c>
      <c r="F1934">
        <v>210.38</v>
      </c>
      <c r="G1934">
        <f>dane_sprzedazy_sku__3[[#This Row],[Ilość wydana]]*dane_sprzedazy_sku__3[[#This Row],[Wartość jednostkowa]]</f>
        <v>420.76</v>
      </c>
    </row>
    <row r="1935" spans="1:7">
      <c r="A1935" t="s">
        <v>181</v>
      </c>
      <c r="B1935" t="s">
        <v>182</v>
      </c>
      <c r="C1935" t="s">
        <v>66</v>
      </c>
      <c r="D1935" s="7">
        <v>45901</v>
      </c>
      <c r="E1935">
        <v>2</v>
      </c>
      <c r="F1935">
        <v>218.36</v>
      </c>
      <c r="G1935">
        <f>dane_sprzedazy_sku__3[[#This Row],[Ilość wydana]]*dane_sprzedazy_sku__3[[#This Row],[Wartość jednostkowa]]</f>
        <v>436.72</v>
      </c>
    </row>
    <row r="1936" spans="1:7">
      <c r="A1936" t="s">
        <v>181</v>
      </c>
      <c r="B1936" t="s">
        <v>182</v>
      </c>
      <c r="C1936" t="s">
        <v>66</v>
      </c>
      <c r="D1936" s="7">
        <v>45931</v>
      </c>
      <c r="E1936">
        <v>2</v>
      </c>
      <c r="F1936">
        <v>219.45</v>
      </c>
      <c r="G1936">
        <f>dane_sprzedazy_sku__3[[#This Row],[Ilość wydana]]*dane_sprzedazy_sku__3[[#This Row],[Wartość jednostkowa]]</f>
        <v>438.9</v>
      </c>
    </row>
    <row r="1937" spans="1:7">
      <c r="A1937" t="s">
        <v>181</v>
      </c>
      <c r="B1937" t="s">
        <v>182</v>
      </c>
      <c r="C1937" t="s">
        <v>66</v>
      </c>
      <c r="D1937" s="7">
        <v>45962</v>
      </c>
      <c r="E1937">
        <v>1</v>
      </c>
      <c r="F1937">
        <v>205.86</v>
      </c>
      <c r="G1937">
        <f>dane_sprzedazy_sku__3[[#This Row],[Ilość wydana]]*dane_sprzedazy_sku__3[[#This Row],[Wartość jednostkowa]]</f>
        <v>205.86</v>
      </c>
    </row>
    <row r="1938" spans="1:7">
      <c r="A1938" t="s">
        <v>181</v>
      </c>
      <c r="B1938" t="s">
        <v>182</v>
      </c>
      <c r="C1938" t="s">
        <v>66</v>
      </c>
      <c r="D1938" s="7">
        <v>45992</v>
      </c>
      <c r="E1938">
        <v>0</v>
      </c>
      <c r="F1938">
        <v>208.14</v>
      </c>
      <c r="G1938">
        <f>dane_sprzedazy_sku__3[[#This Row],[Ilość wydana]]*dane_sprzedazy_sku__3[[#This Row],[Wartość jednostkowa]]</f>
        <v>0</v>
      </c>
    </row>
    <row r="1939" spans="1:7">
      <c r="A1939" t="s">
        <v>181</v>
      </c>
      <c r="B1939" t="s">
        <v>182</v>
      </c>
      <c r="C1939" t="s">
        <v>66</v>
      </c>
      <c r="D1939" s="7">
        <v>46023</v>
      </c>
      <c r="E1939">
        <v>2</v>
      </c>
      <c r="F1939">
        <v>206.73</v>
      </c>
      <c r="G1939">
        <f>dane_sprzedazy_sku__3[[#This Row],[Ilość wydana]]*dane_sprzedazy_sku__3[[#This Row],[Wartość jednostkowa]]</f>
        <v>413.46</v>
      </c>
    </row>
    <row r="1940" spans="1:7">
      <c r="A1940" t="s">
        <v>181</v>
      </c>
      <c r="B1940" t="s">
        <v>182</v>
      </c>
      <c r="C1940" t="s">
        <v>66</v>
      </c>
      <c r="D1940" s="7">
        <v>46054</v>
      </c>
      <c r="E1940">
        <v>1</v>
      </c>
      <c r="F1940">
        <v>202.79</v>
      </c>
      <c r="G1940">
        <f>dane_sprzedazy_sku__3[[#This Row],[Ilość wydana]]*dane_sprzedazy_sku__3[[#This Row],[Wartość jednostkowa]]</f>
        <v>202.79</v>
      </c>
    </row>
    <row r="1941" spans="1:7">
      <c r="A1941" t="s">
        <v>181</v>
      </c>
      <c r="B1941" t="s">
        <v>182</v>
      </c>
      <c r="C1941" t="s">
        <v>66</v>
      </c>
      <c r="D1941" s="7">
        <v>46082</v>
      </c>
      <c r="E1941">
        <v>0</v>
      </c>
      <c r="F1941">
        <v>217.06</v>
      </c>
      <c r="G1941">
        <f>dane_sprzedazy_sku__3[[#This Row],[Ilość wydana]]*dane_sprzedazy_sku__3[[#This Row],[Wartość jednostkowa]]</f>
        <v>0</v>
      </c>
    </row>
    <row r="1942" spans="1:7">
      <c r="A1942" t="s">
        <v>181</v>
      </c>
      <c r="B1942" t="s">
        <v>182</v>
      </c>
      <c r="C1942" t="s">
        <v>66</v>
      </c>
      <c r="D1942" s="7">
        <v>46113</v>
      </c>
      <c r="E1942">
        <v>0</v>
      </c>
      <c r="F1942">
        <v>215.15</v>
      </c>
      <c r="G1942">
        <f>dane_sprzedazy_sku__3[[#This Row],[Ilość wydana]]*dane_sprzedazy_sku__3[[#This Row],[Wartość jednostkowa]]</f>
        <v>0</v>
      </c>
    </row>
    <row r="1943" spans="1:7">
      <c r="A1943" t="s">
        <v>181</v>
      </c>
      <c r="B1943" t="s">
        <v>182</v>
      </c>
      <c r="C1943" t="s">
        <v>66</v>
      </c>
      <c r="D1943" s="7">
        <v>46143</v>
      </c>
      <c r="E1943">
        <v>0</v>
      </c>
      <c r="F1943">
        <v>205.86</v>
      </c>
      <c r="G1943">
        <f>dane_sprzedazy_sku__3[[#This Row],[Ilość wydana]]*dane_sprzedazy_sku__3[[#This Row],[Wartość jednostkowa]]</f>
        <v>0</v>
      </c>
    </row>
    <row r="1944" spans="1:7">
      <c r="A1944" t="s">
        <v>181</v>
      </c>
      <c r="B1944" t="s">
        <v>182</v>
      </c>
      <c r="C1944" t="s">
        <v>66</v>
      </c>
      <c r="D1944" s="7">
        <v>46174</v>
      </c>
      <c r="E1944">
        <v>1</v>
      </c>
      <c r="F1944">
        <v>220.36</v>
      </c>
      <c r="G1944">
        <f>dane_sprzedazy_sku__3[[#This Row],[Ilość wydana]]*dane_sprzedazy_sku__3[[#This Row],[Wartość jednostkowa]]</f>
        <v>220.36</v>
      </c>
    </row>
    <row r="1945" spans="1:7">
      <c r="A1945" t="s">
        <v>181</v>
      </c>
      <c r="B1945" t="s">
        <v>182</v>
      </c>
      <c r="C1945" t="s">
        <v>66</v>
      </c>
      <c r="D1945" s="7">
        <v>46204</v>
      </c>
      <c r="E1945">
        <v>2</v>
      </c>
      <c r="F1945">
        <v>209.11</v>
      </c>
      <c r="G1945">
        <f>dane_sprzedazy_sku__3[[#This Row],[Ilość wydana]]*dane_sprzedazy_sku__3[[#This Row],[Wartość jednostkowa]]</f>
        <v>418.22</v>
      </c>
    </row>
    <row r="1946" spans="1:7">
      <c r="A1946" t="s">
        <v>183</v>
      </c>
      <c r="B1946" t="s">
        <v>184</v>
      </c>
      <c r="C1946" t="s">
        <v>39</v>
      </c>
      <c r="D1946" s="7">
        <v>45505</v>
      </c>
      <c r="E1946">
        <v>11</v>
      </c>
      <c r="F1946">
        <v>349.54</v>
      </c>
      <c r="G1946">
        <f>dane_sprzedazy_sku__3[[#This Row],[Ilość wydana]]*dane_sprzedazy_sku__3[[#This Row],[Wartość jednostkowa]]</f>
        <v>3844.94</v>
      </c>
    </row>
    <row r="1947" spans="1:7">
      <c r="A1947" t="s">
        <v>183</v>
      </c>
      <c r="B1947" t="s">
        <v>184</v>
      </c>
      <c r="C1947" t="s">
        <v>39</v>
      </c>
      <c r="D1947" s="7">
        <v>45536</v>
      </c>
      <c r="E1947">
        <v>22</v>
      </c>
      <c r="F1947">
        <v>348.02</v>
      </c>
      <c r="G1947">
        <f>dane_sprzedazy_sku__3[[#This Row],[Ilość wydana]]*dane_sprzedazy_sku__3[[#This Row],[Wartość jednostkowa]]</f>
        <v>7656.44</v>
      </c>
    </row>
    <row r="1948" spans="1:7">
      <c r="A1948" t="s">
        <v>183</v>
      </c>
      <c r="B1948" t="s">
        <v>184</v>
      </c>
      <c r="C1948" t="s">
        <v>39</v>
      </c>
      <c r="D1948" s="7">
        <v>45566</v>
      </c>
      <c r="E1948">
        <v>0</v>
      </c>
      <c r="F1948">
        <v>340.69</v>
      </c>
      <c r="G1948">
        <f>dane_sprzedazy_sku__3[[#This Row],[Ilość wydana]]*dane_sprzedazy_sku__3[[#This Row],[Wartość jednostkowa]]</f>
        <v>0</v>
      </c>
    </row>
    <row r="1949" spans="1:7">
      <c r="A1949" t="s">
        <v>183</v>
      </c>
      <c r="B1949" t="s">
        <v>184</v>
      </c>
      <c r="C1949" t="s">
        <v>39</v>
      </c>
      <c r="D1949" s="7">
        <v>45597</v>
      </c>
      <c r="E1949">
        <v>13</v>
      </c>
      <c r="F1949">
        <v>324.54000000000002</v>
      </c>
      <c r="G1949">
        <f>dane_sprzedazy_sku__3[[#This Row],[Ilość wydana]]*dane_sprzedazy_sku__3[[#This Row],[Wartość jednostkowa]]</f>
        <v>4219.0200000000004</v>
      </c>
    </row>
    <row r="1950" spans="1:7">
      <c r="A1950" t="s">
        <v>183</v>
      </c>
      <c r="B1950" t="s">
        <v>184</v>
      </c>
      <c r="C1950" t="s">
        <v>39</v>
      </c>
      <c r="D1950" s="7">
        <v>45627</v>
      </c>
      <c r="E1950">
        <v>0</v>
      </c>
      <c r="F1950">
        <v>327.36</v>
      </c>
      <c r="G1950">
        <f>dane_sprzedazy_sku__3[[#This Row],[Ilość wydana]]*dane_sprzedazy_sku__3[[#This Row],[Wartość jednostkowa]]</f>
        <v>0</v>
      </c>
    </row>
    <row r="1951" spans="1:7">
      <c r="A1951" t="s">
        <v>183</v>
      </c>
      <c r="B1951" t="s">
        <v>184</v>
      </c>
      <c r="C1951" t="s">
        <v>39</v>
      </c>
      <c r="D1951" s="7">
        <v>45658</v>
      </c>
      <c r="E1951">
        <v>12</v>
      </c>
      <c r="F1951">
        <v>344.51</v>
      </c>
      <c r="G1951">
        <f>dane_sprzedazy_sku__3[[#This Row],[Ilość wydana]]*dane_sprzedazy_sku__3[[#This Row],[Wartość jednostkowa]]</f>
        <v>4134.12</v>
      </c>
    </row>
    <row r="1952" spans="1:7">
      <c r="A1952" t="s">
        <v>183</v>
      </c>
      <c r="B1952" t="s">
        <v>184</v>
      </c>
      <c r="C1952" t="s">
        <v>39</v>
      </c>
      <c r="D1952" s="7">
        <v>45689</v>
      </c>
      <c r="E1952">
        <v>0</v>
      </c>
      <c r="F1952">
        <v>323.85000000000002</v>
      </c>
      <c r="G1952">
        <f>dane_sprzedazy_sku__3[[#This Row],[Ilość wydana]]*dane_sprzedazy_sku__3[[#This Row],[Wartość jednostkowa]]</f>
        <v>0</v>
      </c>
    </row>
    <row r="1953" spans="1:7">
      <c r="A1953" t="s">
        <v>183</v>
      </c>
      <c r="B1953" t="s">
        <v>184</v>
      </c>
      <c r="C1953" t="s">
        <v>39</v>
      </c>
      <c r="D1953" s="7">
        <v>45717</v>
      </c>
      <c r="E1953">
        <v>0</v>
      </c>
      <c r="F1953">
        <v>329.77</v>
      </c>
      <c r="G1953">
        <f>dane_sprzedazy_sku__3[[#This Row],[Ilość wydana]]*dane_sprzedazy_sku__3[[#This Row],[Wartość jednostkowa]]</f>
        <v>0</v>
      </c>
    </row>
    <row r="1954" spans="1:7">
      <c r="A1954" t="s">
        <v>183</v>
      </c>
      <c r="B1954" t="s">
        <v>184</v>
      </c>
      <c r="C1954" t="s">
        <v>39</v>
      </c>
      <c r="D1954" s="7">
        <v>45748</v>
      </c>
      <c r="E1954">
        <v>11</v>
      </c>
      <c r="F1954">
        <v>323.61</v>
      </c>
      <c r="G1954">
        <f>dane_sprzedazy_sku__3[[#This Row],[Ilość wydana]]*dane_sprzedazy_sku__3[[#This Row],[Wartość jednostkowa]]</f>
        <v>3559.71</v>
      </c>
    </row>
    <row r="1955" spans="1:7">
      <c r="A1955" t="s">
        <v>183</v>
      </c>
      <c r="B1955" t="s">
        <v>184</v>
      </c>
      <c r="C1955" t="s">
        <v>39</v>
      </c>
      <c r="D1955" s="7">
        <v>45778</v>
      </c>
      <c r="E1955">
        <v>18</v>
      </c>
      <c r="F1955">
        <v>333.15</v>
      </c>
      <c r="G1955">
        <f>dane_sprzedazy_sku__3[[#This Row],[Ilość wydana]]*dane_sprzedazy_sku__3[[#This Row],[Wartość jednostkowa]]</f>
        <v>5996.7</v>
      </c>
    </row>
    <row r="1956" spans="1:7">
      <c r="A1956" t="s">
        <v>183</v>
      </c>
      <c r="B1956" t="s">
        <v>184</v>
      </c>
      <c r="C1956" t="s">
        <v>39</v>
      </c>
      <c r="D1956" s="7">
        <v>45809</v>
      </c>
      <c r="E1956">
        <v>0</v>
      </c>
      <c r="F1956">
        <v>324.8</v>
      </c>
      <c r="G1956">
        <f>dane_sprzedazy_sku__3[[#This Row],[Ilość wydana]]*dane_sprzedazy_sku__3[[#This Row],[Wartość jednostkowa]]</f>
        <v>0</v>
      </c>
    </row>
    <row r="1957" spans="1:7">
      <c r="A1957" t="s">
        <v>183</v>
      </c>
      <c r="B1957" t="s">
        <v>184</v>
      </c>
      <c r="C1957" t="s">
        <v>39</v>
      </c>
      <c r="D1957" s="7">
        <v>45839</v>
      </c>
      <c r="E1957">
        <v>12</v>
      </c>
      <c r="F1957">
        <v>342.23</v>
      </c>
      <c r="G1957">
        <f>dane_sprzedazy_sku__3[[#This Row],[Ilość wydana]]*dane_sprzedazy_sku__3[[#This Row],[Wartość jednostkowa]]</f>
        <v>4106.76</v>
      </c>
    </row>
    <row r="1958" spans="1:7">
      <c r="A1958" t="s">
        <v>183</v>
      </c>
      <c r="B1958" t="s">
        <v>184</v>
      </c>
      <c r="C1958" t="s">
        <v>39</v>
      </c>
      <c r="D1958" s="7">
        <v>45870</v>
      </c>
      <c r="E1958">
        <v>18</v>
      </c>
      <c r="F1958">
        <v>333.13</v>
      </c>
      <c r="G1958">
        <f>dane_sprzedazy_sku__3[[#This Row],[Ilość wydana]]*dane_sprzedazy_sku__3[[#This Row],[Wartość jednostkowa]]</f>
        <v>5996.34</v>
      </c>
    </row>
    <row r="1959" spans="1:7">
      <c r="A1959" t="s">
        <v>183</v>
      </c>
      <c r="B1959" t="s">
        <v>184</v>
      </c>
      <c r="C1959" t="s">
        <v>39</v>
      </c>
      <c r="D1959" s="7">
        <v>45901</v>
      </c>
      <c r="E1959">
        <v>0</v>
      </c>
      <c r="F1959">
        <v>337.98</v>
      </c>
      <c r="G1959">
        <f>dane_sprzedazy_sku__3[[#This Row],[Ilość wydana]]*dane_sprzedazy_sku__3[[#This Row],[Wartość jednostkowa]]</f>
        <v>0</v>
      </c>
    </row>
    <row r="1960" spans="1:7">
      <c r="A1960" t="s">
        <v>183</v>
      </c>
      <c r="B1960" t="s">
        <v>184</v>
      </c>
      <c r="C1960" t="s">
        <v>39</v>
      </c>
      <c r="D1960" s="7">
        <v>45931</v>
      </c>
      <c r="E1960">
        <v>5</v>
      </c>
      <c r="F1960">
        <v>335.42</v>
      </c>
      <c r="G1960">
        <f>dane_sprzedazy_sku__3[[#This Row],[Ilość wydana]]*dane_sprzedazy_sku__3[[#This Row],[Wartość jednostkowa]]</f>
        <v>1677.1000000000001</v>
      </c>
    </row>
    <row r="1961" spans="1:7">
      <c r="A1961" t="s">
        <v>183</v>
      </c>
      <c r="B1961" t="s">
        <v>184</v>
      </c>
      <c r="C1961" t="s">
        <v>39</v>
      </c>
      <c r="D1961" s="7">
        <v>45962</v>
      </c>
      <c r="E1961">
        <v>0</v>
      </c>
      <c r="F1961">
        <v>340.97</v>
      </c>
      <c r="G1961">
        <f>dane_sprzedazy_sku__3[[#This Row],[Ilość wydana]]*dane_sprzedazy_sku__3[[#This Row],[Wartość jednostkowa]]</f>
        <v>0</v>
      </c>
    </row>
    <row r="1962" spans="1:7">
      <c r="A1962" t="s">
        <v>183</v>
      </c>
      <c r="B1962" t="s">
        <v>184</v>
      </c>
      <c r="C1962" t="s">
        <v>39</v>
      </c>
      <c r="D1962" s="7">
        <v>45992</v>
      </c>
      <c r="E1962">
        <v>2</v>
      </c>
      <c r="F1962">
        <v>341.71</v>
      </c>
      <c r="G1962">
        <f>dane_sprzedazy_sku__3[[#This Row],[Ilość wydana]]*dane_sprzedazy_sku__3[[#This Row],[Wartość jednostkowa]]</f>
        <v>683.42</v>
      </c>
    </row>
    <row r="1963" spans="1:7">
      <c r="A1963" t="s">
        <v>183</v>
      </c>
      <c r="B1963" t="s">
        <v>184</v>
      </c>
      <c r="C1963" t="s">
        <v>39</v>
      </c>
      <c r="D1963" s="7">
        <v>46023</v>
      </c>
      <c r="E1963">
        <v>21</v>
      </c>
      <c r="F1963">
        <v>330.85</v>
      </c>
      <c r="G1963">
        <f>dane_sprzedazy_sku__3[[#This Row],[Ilość wydana]]*dane_sprzedazy_sku__3[[#This Row],[Wartość jednostkowa]]</f>
        <v>6947.85</v>
      </c>
    </row>
    <row r="1964" spans="1:7">
      <c r="A1964" t="s">
        <v>183</v>
      </c>
      <c r="B1964" t="s">
        <v>184</v>
      </c>
      <c r="C1964" t="s">
        <v>39</v>
      </c>
      <c r="D1964" s="7">
        <v>46054</v>
      </c>
      <c r="E1964">
        <v>31</v>
      </c>
      <c r="F1964">
        <v>340.08</v>
      </c>
      <c r="G1964">
        <f>dane_sprzedazy_sku__3[[#This Row],[Ilość wydana]]*dane_sprzedazy_sku__3[[#This Row],[Wartość jednostkowa]]</f>
        <v>10542.48</v>
      </c>
    </row>
    <row r="1965" spans="1:7">
      <c r="A1965" t="s">
        <v>183</v>
      </c>
      <c r="B1965" t="s">
        <v>184</v>
      </c>
      <c r="C1965" t="s">
        <v>39</v>
      </c>
      <c r="D1965" s="7">
        <v>46082</v>
      </c>
      <c r="E1965">
        <v>0</v>
      </c>
      <c r="F1965">
        <v>333.03</v>
      </c>
      <c r="G1965">
        <f>dane_sprzedazy_sku__3[[#This Row],[Ilość wydana]]*dane_sprzedazy_sku__3[[#This Row],[Wartość jednostkowa]]</f>
        <v>0</v>
      </c>
    </row>
    <row r="1966" spans="1:7">
      <c r="A1966" t="s">
        <v>183</v>
      </c>
      <c r="B1966" t="s">
        <v>184</v>
      </c>
      <c r="C1966" t="s">
        <v>39</v>
      </c>
      <c r="D1966" s="7">
        <v>46113</v>
      </c>
      <c r="E1966">
        <v>34</v>
      </c>
      <c r="F1966">
        <v>332.36</v>
      </c>
      <c r="G1966">
        <f>dane_sprzedazy_sku__3[[#This Row],[Ilość wydana]]*dane_sprzedazy_sku__3[[#This Row],[Wartość jednostkowa]]</f>
        <v>11300.24</v>
      </c>
    </row>
    <row r="1967" spans="1:7">
      <c r="A1967" t="s">
        <v>183</v>
      </c>
      <c r="B1967" t="s">
        <v>184</v>
      </c>
      <c r="C1967" t="s">
        <v>39</v>
      </c>
      <c r="D1967" s="7">
        <v>46143</v>
      </c>
      <c r="E1967">
        <v>14</v>
      </c>
      <c r="F1967">
        <v>343.52</v>
      </c>
      <c r="G1967">
        <f>dane_sprzedazy_sku__3[[#This Row],[Ilość wydana]]*dane_sprzedazy_sku__3[[#This Row],[Wartość jednostkowa]]</f>
        <v>4809.28</v>
      </c>
    </row>
    <row r="1968" spans="1:7">
      <c r="A1968" t="s">
        <v>183</v>
      </c>
      <c r="B1968" t="s">
        <v>184</v>
      </c>
      <c r="C1968" t="s">
        <v>39</v>
      </c>
      <c r="D1968" s="7">
        <v>46174</v>
      </c>
      <c r="E1968">
        <v>0</v>
      </c>
      <c r="F1968">
        <v>329.19</v>
      </c>
      <c r="G1968">
        <f>dane_sprzedazy_sku__3[[#This Row],[Ilość wydana]]*dane_sprzedazy_sku__3[[#This Row],[Wartość jednostkowa]]</f>
        <v>0</v>
      </c>
    </row>
    <row r="1969" spans="1:7">
      <c r="A1969" t="s">
        <v>183</v>
      </c>
      <c r="B1969" t="s">
        <v>184</v>
      </c>
      <c r="C1969" t="s">
        <v>39</v>
      </c>
      <c r="D1969" s="7">
        <v>46204</v>
      </c>
      <c r="E1969">
        <v>10</v>
      </c>
      <c r="F1969">
        <v>333.31</v>
      </c>
      <c r="G1969">
        <f>dane_sprzedazy_sku__3[[#This Row],[Ilość wydana]]*dane_sprzedazy_sku__3[[#This Row],[Wartość jednostkowa]]</f>
        <v>3333.1</v>
      </c>
    </row>
    <row r="1970" spans="1:7">
      <c r="A1970" t="s">
        <v>185</v>
      </c>
      <c r="B1970" t="s">
        <v>186</v>
      </c>
      <c r="C1970" t="s">
        <v>63</v>
      </c>
      <c r="D1970" s="7">
        <v>45505</v>
      </c>
      <c r="E1970">
        <v>0</v>
      </c>
      <c r="F1970">
        <v>222.94</v>
      </c>
      <c r="G1970">
        <f>dane_sprzedazy_sku__3[[#This Row],[Ilość wydana]]*dane_sprzedazy_sku__3[[#This Row],[Wartość jednostkowa]]</f>
        <v>0</v>
      </c>
    </row>
    <row r="1971" spans="1:7">
      <c r="A1971" t="s">
        <v>185</v>
      </c>
      <c r="B1971" t="s">
        <v>186</v>
      </c>
      <c r="C1971" t="s">
        <v>63</v>
      </c>
      <c r="D1971" s="7">
        <v>45536</v>
      </c>
      <c r="E1971">
        <v>9</v>
      </c>
      <c r="F1971">
        <v>244.48</v>
      </c>
      <c r="G1971">
        <f>dane_sprzedazy_sku__3[[#This Row],[Ilość wydana]]*dane_sprzedazy_sku__3[[#This Row],[Wartość jednostkowa]]</f>
        <v>2200.3199999999997</v>
      </c>
    </row>
    <row r="1972" spans="1:7">
      <c r="A1972" t="s">
        <v>185</v>
      </c>
      <c r="B1972" t="s">
        <v>186</v>
      </c>
      <c r="C1972" t="s">
        <v>63</v>
      </c>
      <c r="D1972" s="7">
        <v>45566</v>
      </c>
      <c r="E1972">
        <v>18</v>
      </c>
      <c r="F1972">
        <v>241.49</v>
      </c>
      <c r="G1972">
        <f>dane_sprzedazy_sku__3[[#This Row],[Ilość wydana]]*dane_sprzedazy_sku__3[[#This Row],[Wartość jednostkowa]]</f>
        <v>4346.82</v>
      </c>
    </row>
    <row r="1973" spans="1:7">
      <c r="A1973" t="s">
        <v>185</v>
      </c>
      <c r="B1973" t="s">
        <v>186</v>
      </c>
      <c r="C1973" t="s">
        <v>63</v>
      </c>
      <c r="D1973" s="7">
        <v>45597</v>
      </c>
      <c r="E1973">
        <v>0</v>
      </c>
      <c r="F1973">
        <v>233.96</v>
      </c>
      <c r="G1973">
        <f>dane_sprzedazy_sku__3[[#This Row],[Ilość wydana]]*dane_sprzedazy_sku__3[[#This Row],[Wartość jednostkowa]]</f>
        <v>0</v>
      </c>
    </row>
    <row r="1974" spans="1:7">
      <c r="A1974" t="s">
        <v>185</v>
      </c>
      <c r="B1974" t="s">
        <v>186</v>
      </c>
      <c r="C1974" t="s">
        <v>63</v>
      </c>
      <c r="D1974" s="7">
        <v>45627</v>
      </c>
      <c r="E1974">
        <v>13</v>
      </c>
      <c r="F1974">
        <v>223.85</v>
      </c>
      <c r="G1974">
        <f>dane_sprzedazy_sku__3[[#This Row],[Ilość wydana]]*dane_sprzedazy_sku__3[[#This Row],[Wartość jednostkowa]]</f>
        <v>2910.0499999999997</v>
      </c>
    </row>
    <row r="1975" spans="1:7">
      <c r="A1975" t="s">
        <v>185</v>
      </c>
      <c r="B1975" t="s">
        <v>186</v>
      </c>
      <c r="C1975" t="s">
        <v>63</v>
      </c>
      <c r="D1975" s="7">
        <v>45658</v>
      </c>
      <c r="E1975">
        <v>16</v>
      </c>
      <c r="F1975">
        <v>234.65</v>
      </c>
      <c r="G1975">
        <f>dane_sprzedazy_sku__3[[#This Row],[Ilość wydana]]*dane_sprzedazy_sku__3[[#This Row],[Wartość jednostkowa]]</f>
        <v>3754.4</v>
      </c>
    </row>
    <row r="1976" spans="1:7">
      <c r="A1976" t="s">
        <v>185</v>
      </c>
      <c r="B1976" t="s">
        <v>186</v>
      </c>
      <c r="C1976" t="s">
        <v>63</v>
      </c>
      <c r="D1976" s="7">
        <v>45689</v>
      </c>
      <c r="E1976">
        <v>0</v>
      </c>
      <c r="F1976">
        <v>242.99</v>
      </c>
      <c r="G1976">
        <f>dane_sprzedazy_sku__3[[#This Row],[Ilość wydana]]*dane_sprzedazy_sku__3[[#This Row],[Wartość jednostkowa]]</f>
        <v>0</v>
      </c>
    </row>
    <row r="1977" spans="1:7">
      <c r="A1977" t="s">
        <v>185</v>
      </c>
      <c r="B1977" t="s">
        <v>186</v>
      </c>
      <c r="C1977" t="s">
        <v>63</v>
      </c>
      <c r="D1977" s="7">
        <v>45717</v>
      </c>
      <c r="E1977">
        <v>1</v>
      </c>
      <c r="F1977">
        <v>241.44</v>
      </c>
      <c r="G1977">
        <f>dane_sprzedazy_sku__3[[#This Row],[Ilość wydana]]*dane_sprzedazy_sku__3[[#This Row],[Wartość jednostkowa]]</f>
        <v>241.44</v>
      </c>
    </row>
    <row r="1978" spans="1:7">
      <c r="A1978" t="s">
        <v>185</v>
      </c>
      <c r="B1978" t="s">
        <v>186</v>
      </c>
      <c r="C1978" t="s">
        <v>63</v>
      </c>
      <c r="D1978" s="7">
        <v>45748</v>
      </c>
      <c r="E1978">
        <v>0</v>
      </c>
      <c r="F1978">
        <v>223.36</v>
      </c>
      <c r="G1978">
        <f>dane_sprzedazy_sku__3[[#This Row],[Ilość wydana]]*dane_sprzedazy_sku__3[[#This Row],[Wartość jednostkowa]]</f>
        <v>0</v>
      </c>
    </row>
    <row r="1979" spans="1:7">
      <c r="A1979" t="s">
        <v>185</v>
      </c>
      <c r="B1979" t="s">
        <v>186</v>
      </c>
      <c r="C1979" t="s">
        <v>63</v>
      </c>
      <c r="D1979" s="7">
        <v>45778</v>
      </c>
      <c r="E1979">
        <v>6</v>
      </c>
      <c r="F1979">
        <v>230.04</v>
      </c>
      <c r="G1979">
        <f>dane_sprzedazy_sku__3[[#This Row],[Ilość wydana]]*dane_sprzedazy_sku__3[[#This Row],[Wartość jednostkowa]]</f>
        <v>1380.24</v>
      </c>
    </row>
    <row r="1980" spans="1:7">
      <c r="A1980" t="s">
        <v>185</v>
      </c>
      <c r="B1980" t="s">
        <v>186</v>
      </c>
      <c r="C1980" t="s">
        <v>63</v>
      </c>
      <c r="D1980" s="7">
        <v>45809</v>
      </c>
      <c r="E1980">
        <v>0</v>
      </c>
      <c r="F1980">
        <v>227.33</v>
      </c>
      <c r="G1980">
        <f>dane_sprzedazy_sku__3[[#This Row],[Ilość wydana]]*dane_sprzedazy_sku__3[[#This Row],[Wartość jednostkowa]]</f>
        <v>0</v>
      </c>
    </row>
    <row r="1981" spans="1:7">
      <c r="A1981" t="s">
        <v>185</v>
      </c>
      <c r="B1981" t="s">
        <v>186</v>
      </c>
      <c r="C1981" t="s">
        <v>63</v>
      </c>
      <c r="D1981" s="7">
        <v>45839</v>
      </c>
      <c r="E1981">
        <v>0</v>
      </c>
      <c r="F1981">
        <v>234.96</v>
      </c>
      <c r="G1981">
        <f>dane_sprzedazy_sku__3[[#This Row],[Ilość wydana]]*dane_sprzedazy_sku__3[[#This Row],[Wartość jednostkowa]]</f>
        <v>0</v>
      </c>
    </row>
    <row r="1982" spans="1:7">
      <c r="A1982" t="s">
        <v>185</v>
      </c>
      <c r="B1982" t="s">
        <v>186</v>
      </c>
      <c r="C1982" t="s">
        <v>63</v>
      </c>
      <c r="D1982" s="7">
        <v>45870</v>
      </c>
      <c r="E1982">
        <v>9</v>
      </c>
      <c r="F1982">
        <v>240.66</v>
      </c>
      <c r="G1982">
        <f>dane_sprzedazy_sku__3[[#This Row],[Ilość wydana]]*dane_sprzedazy_sku__3[[#This Row],[Wartość jednostkowa]]</f>
        <v>2165.94</v>
      </c>
    </row>
    <row r="1983" spans="1:7">
      <c r="A1983" t="s">
        <v>185</v>
      </c>
      <c r="B1983" t="s">
        <v>186</v>
      </c>
      <c r="C1983" t="s">
        <v>63</v>
      </c>
      <c r="D1983" s="7">
        <v>45901</v>
      </c>
      <c r="E1983">
        <v>2</v>
      </c>
      <c r="F1983">
        <v>225.15</v>
      </c>
      <c r="G1983">
        <f>dane_sprzedazy_sku__3[[#This Row],[Ilość wydana]]*dane_sprzedazy_sku__3[[#This Row],[Wartość jednostkowa]]</f>
        <v>450.3</v>
      </c>
    </row>
    <row r="1984" spans="1:7">
      <c r="A1984" t="s">
        <v>185</v>
      </c>
      <c r="B1984" t="s">
        <v>186</v>
      </c>
      <c r="C1984" t="s">
        <v>63</v>
      </c>
      <c r="D1984" s="7">
        <v>45931</v>
      </c>
      <c r="E1984">
        <v>0</v>
      </c>
      <c r="F1984">
        <v>230.94</v>
      </c>
      <c r="G1984">
        <f>dane_sprzedazy_sku__3[[#This Row],[Ilość wydana]]*dane_sprzedazy_sku__3[[#This Row],[Wartość jednostkowa]]</f>
        <v>0</v>
      </c>
    </row>
    <row r="1985" spans="1:7">
      <c r="A1985" t="s">
        <v>185</v>
      </c>
      <c r="B1985" t="s">
        <v>186</v>
      </c>
      <c r="C1985" t="s">
        <v>63</v>
      </c>
      <c r="D1985" s="7">
        <v>45962</v>
      </c>
      <c r="E1985">
        <v>23</v>
      </c>
      <c r="F1985">
        <v>230.18</v>
      </c>
      <c r="G1985">
        <f>dane_sprzedazy_sku__3[[#This Row],[Ilość wydana]]*dane_sprzedazy_sku__3[[#This Row],[Wartość jednostkowa]]</f>
        <v>5294.14</v>
      </c>
    </row>
    <row r="1986" spans="1:7">
      <c r="A1986" t="s">
        <v>185</v>
      </c>
      <c r="B1986" t="s">
        <v>186</v>
      </c>
      <c r="C1986" t="s">
        <v>63</v>
      </c>
      <c r="D1986" s="7">
        <v>45992</v>
      </c>
      <c r="E1986">
        <v>0</v>
      </c>
      <c r="F1986">
        <v>240.22</v>
      </c>
      <c r="G1986">
        <f>dane_sprzedazy_sku__3[[#This Row],[Ilość wydana]]*dane_sprzedazy_sku__3[[#This Row],[Wartość jednostkowa]]</f>
        <v>0</v>
      </c>
    </row>
    <row r="1987" spans="1:7">
      <c r="A1987" t="s">
        <v>185</v>
      </c>
      <c r="B1987" t="s">
        <v>186</v>
      </c>
      <c r="C1987" t="s">
        <v>63</v>
      </c>
      <c r="D1987" s="7">
        <v>46023</v>
      </c>
      <c r="E1987">
        <v>0</v>
      </c>
      <c r="F1987">
        <v>223.18</v>
      </c>
      <c r="G1987">
        <f>dane_sprzedazy_sku__3[[#This Row],[Ilość wydana]]*dane_sprzedazy_sku__3[[#This Row],[Wartość jednostkowa]]</f>
        <v>0</v>
      </c>
    </row>
    <row r="1988" spans="1:7">
      <c r="A1988" t="s">
        <v>185</v>
      </c>
      <c r="B1988" t="s">
        <v>186</v>
      </c>
      <c r="C1988" t="s">
        <v>63</v>
      </c>
      <c r="D1988" s="7">
        <v>46054</v>
      </c>
      <c r="E1988">
        <v>12</v>
      </c>
      <c r="F1988">
        <v>233.7</v>
      </c>
      <c r="G1988">
        <f>dane_sprzedazy_sku__3[[#This Row],[Ilość wydana]]*dane_sprzedazy_sku__3[[#This Row],[Wartość jednostkowa]]</f>
        <v>2804.3999999999996</v>
      </c>
    </row>
    <row r="1989" spans="1:7">
      <c r="A1989" t="s">
        <v>185</v>
      </c>
      <c r="B1989" t="s">
        <v>186</v>
      </c>
      <c r="C1989" t="s">
        <v>63</v>
      </c>
      <c r="D1989" s="7">
        <v>46082</v>
      </c>
      <c r="E1989">
        <v>0</v>
      </c>
      <c r="F1989">
        <v>239.4</v>
      </c>
      <c r="G1989">
        <f>dane_sprzedazy_sku__3[[#This Row],[Ilość wydana]]*dane_sprzedazy_sku__3[[#This Row],[Wartość jednostkowa]]</f>
        <v>0</v>
      </c>
    </row>
    <row r="1990" spans="1:7">
      <c r="A1990" t="s">
        <v>185</v>
      </c>
      <c r="B1990" t="s">
        <v>186</v>
      </c>
      <c r="C1990" t="s">
        <v>63</v>
      </c>
      <c r="D1990" s="7">
        <v>46113</v>
      </c>
      <c r="E1990">
        <v>2</v>
      </c>
      <c r="F1990">
        <v>224.6</v>
      </c>
      <c r="G1990">
        <f>dane_sprzedazy_sku__3[[#This Row],[Ilość wydana]]*dane_sprzedazy_sku__3[[#This Row],[Wartość jednostkowa]]</f>
        <v>449.2</v>
      </c>
    </row>
    <row r="1991" spans="1:7">
      <c r="A1991" t="s">
        <v>185</v>
      </c>
      <c r="B1991" t="s">
        <v>186</v>
      </c>
      <c r="C1991" t="s">
        <v>63</v>
      </c>
      <c r="D1991" s="7">
        <v>46143</v>
      </c>
      <c r="E1991">
        <v>12</v>
      </c>
      <c r="F1991">
        <v>242.27</v>
      </c>
      <c r="G1991">
        <f>dane_sprzedazy_sku__3[[#This Row],[Ilość wydana]]*dane_sprzedazy_sku__3[[#This Row],[Wartość jednostkowa]]</f>
        <v>2907.2400000000002</v>
      </c>
    </row>
    <row r="1992" spans="1:7">
      <c r="A1992" t="s">
        <v>185</v>
      </c>
      <c r="B1992" t="s">
        <v>186</v>
      </c>
      <c r="C1992" t="s">
        <v>63</v>
      </c>
      <c r="D1992" s="7">
        <v>46174</v>
      </c>
      <c r="E1992">
        <v>12</v>
      </c>
      <c r="F1992">
        <v>226.61</v>
      </c>
      <c r="G1992">
        <f>dane_sprzedazy_sku__3[[#This Row],[Ilość wydana]]*dane_sprzedazy_sku__3[[#This Row],[Wartość jednostkowa]]</f>
        <v>2719.32</v>
      </c>
    </row>
    <row r="1993" spans="1:7">
      <c r="A1993" t="s">
        <v>185</v>
      </c>
      <c r="B1993" t="s">
        <v>186</v>
      </c>
      <c r="C1993" t="s">
        <v>63</v>
      </c>
      <c r="D1993" s="7">
        <v>46204</v>
      </c>
      <c r="E1993">
        <v>13</v>
      </c>
      <c r="F1993">
        <v>223.83</v>
      </c>
      <c r="G1993">
        <f>dane_sprzedazy_sku__3[[#This Row],[Ilość wydana]]*dane_sprzedazy_sku__3[[#This Row],[Wartość jednostkowa]]</f>
        <v>2909.79</v>
      </c>
    </row>
    <row r="1994" spans="1:7">
      <c r="A1994" t="s">
        <v>187</v>
      </c>
      <c r="B1994" t="s">
        <v>188</v>
      </c>
      <c r="C1994" t="s">
        <v>66</v>
      </c>
      <c r="D1994" s="7">
        <v>45505</v>
      </c>
      <c r="E1994">
        <v>9</v>
      </c>
      <c r="F1994">
        <v>118.42</v>
      </c>
      <c r="G1994">
        <f>dane_sprzedazy_sku__3[[#This Row],[Ilość wydana]]*dane_sprzedazy_sku__3[[#This Row],[Wartość jednostkowa]]</f>
        <v>1065.78</v>
      </c>
    </row>
    <row r="1995" spans="1:7">
      <c r="A1995" t="s">
        <v>187</v>
      </c>
      <c r="B1995" t="s">
        <v>188</v>
      </c>
      <c r="C1995" t="s">
        <v>66</v>
      </c>
      <c r="D1995" s="7">
        <v>45536</v>
      </c>
      <c r="E1995">
        <v>3</v>
      </c>
      <c r="F1995">
        <v>124.94</v>
      </c>
      <c r="G1995">
        <f>dane_sprzedazy_sku__3[[#This Row],[Ilość wydana]]*dane_sprzedazy_sku__3[[#This Row],[Wartość jednostkowa]]</f>
        <v>374.82</v>
      </c>
    </row>
    <row r="1996" spans="1:7">
      <c r="A1996" t="s">
        <v>187</v>
      </c>
      <c r="B1996" t="s">
        <v>188</v>
      </c>
      <c r="C1996" t="s">
        <v>66</v>
      </c>
      <c r="D1996" s="7">
        <v>45566</v>
      </c>
      <c r="E1996">
        <v>0</v>
      </c>
      <c r="F1996">
        <v>122.81</v>
      </c>
      <c r="G1996">
        <f>dane_sprzedazy_sku__3[[#This Row],[Ilość wydana]]*dane_sprzedazy_sku__3[[#This Row],[Wartość jednostkowa]]</f>
        <v>0</v>
      </c>
    </row>
    <row r="1997" spans="1:7">
      <c r="A1997" t="s">
        <v>187</v>
      </c>
      <c r="B1997" t="s">
        <v>188</v>
      </c>
      <c r="C1997" t="s">
        <v>66</v>
      </c>
      <c r="D1997" s="7">
        <v>45597</v>
      </c>
      <c r="E1997">
        <v>0</v>
      </c>
      <c r="F1997">
        <v>122.45</v>
      </c>
      <c r="G1997">
        <f>dane_sprzedazy_sku__3[[#This Row],[Ilość wydana]]*dane_sprzedazy_sku__3[[#This Row],[Wartość jednostkowa]]</f>
        <v>0</v>
      </c>
    </row>
    <row r="1998" spans="1:7">
      <c r="A1998" t="s">
        <v>187</v>
      </c>
      <c r="B1998" t="s">
        <v>188</v>
      </c>
      <c r="C1998" t="s">
        <v>66</v>
      </c>
      <c r="D1998" s="7">
        <v>45627</v>
      </c>
      <c r="E1998">
        <v>3</v>
      </c>
      <c r="F1998">
        <v>114.66</v>
      </c>
      <c r="G1998">
        <f>dane_sprzedazy_sku__3[[#This Row],[Ilość wydana]]*dane_sprzedazy_sku__3[[#This Row],[Wartość jednostkowa]]</f>
        <v>343.98</v>
      </c>
    </row>
    <row r="1999" spans="1:7">
      <c r="A1999" t="s">
        <v>187</v>
      </c>
      <c r="B1999" t="s">
        <v>188</v>
      </c>
      <c r="C1999" t="s">
        <v>66</v>
      </c>
      <c r="D1999" s="7">
        <v>45658</v>
      </c>
      <c r="E1999">
        <v>5</v>
      </c>
      <c r="F1999">
        <v>114.7</v>
      </c>
      <c r="G1999">
        <f>dane_sprzedazy_sku__3[[#This Row],[Ilość wydana]]*dane_sprzedazy_sku__3[[#This Row],[Wartość jednostkowa]]</f>
        <v>573.5</v>
      </c>
    </row>
    <row r="2000" spans="1:7">
      <c r="A2000" t="s">
        <v>187</v>
      </c>
      <c r="B2000" t="s">
        <v>188</v>
      </c>
      <c r="C2000" t="s">
        <v>66</v>
      </c>
      <c r="D2000" s="7">
        <v>45689</v>
      </c>
      <c r="E2000">
        <v>10</v>
      </c>
      <c r="F2000">
        <v>116.03</v>
      </c>
      <c r="G2000">
        <f>dane_sprzedazy_sku__3[[#This Row],[Ilość wydana]]*dane_sprzedazy_sku__3[[#This Row],[Wartość jednostkowa]]</f>
        <v>1160.3</v>
      </c>
    </row>
    <row r="2001" spans="1:7">
      <c r="A2001" t="s">
        <v>187</v>
      </c>
      <c r="B2001" t="s">
        <v>188</v>
      </c>
      <c r="C2001" t="s">
        <v>66</v>
      </c>
      <c r="D2001" s="7">
        <v>45717</v>
      </c>
      <c r="E2001">
        <v>0</v>
      </c>
      <c r="F2001">
        <v>122.54</v>
      </c>
      <c r="G2001">
        <f>dane_sprzedazy_sku__3[[#This Row],[Ilość wydana]]*dane_sprzedazy_sku__3[[#This Row],[Wartość jednostkowa]]</f>
        <v>0</v>
      </c>
    </row>
    <row r="2002" spans="1:7">
      <c r="A2002" t="s">
        <v>187</v>
      </c>
      <c r="B2002" t="s">
        <v>188</v>
      </c>
      <c r="C2002" t="s">
        <v>66</v>
      </c>
      <c r="D2002" s="7">
        <v>45748</v>
      </c>
      <c r="E2002">
        <v>7</v>
      </c>
      <c r="F2002">
        <v>116.85</v>
      </c>
      <c r="G2002">
        <f>dane_sprzedazy_sku__3[[#This Row],[Ilość wydana]]*dane_sprzedazy_sku__3[[#This Row],[Wartość jednostkowa]]</f>
        <v>817.94999999999993</v>
      </c>
    </row>
    <row r="2003" spans="1:7">
      <c r="A2003" t="s">
        <v>187</v>
      </c>
      <c r="B2003" t="s">
        <v>188</v>
      </c>
      <c r="C2003" t="s">
        <v>66</v>
      </c>
      <c r="D2003" s="7">
        <v>45778</v>
      </c>
      <c r="E2003">
        <v>0</v>
      </c>
      <c r="F2003">
        <v>116.39</v>
      </c>
      <c r="G2003">
        <f>dane_sprzedazy_sku__3[[#This Row],[Ilość wydana]]*dane_sprzedazy_sku__3[[#This Row],[Wartość jednostkowa]]</f>
        <v>0</v>
      </c>
    </row>
    <row r="2004" spans="1:7">
      <c r="A2004" t="s">
        <v>187</v>
      </c>
      <c r="B2004" t="s">
        <v>188</v>
      </c>
      <c r="C2004" t="s">
        <v>66</v>
      </c>
      <c r="D2004" s="7">
        <v>45809</v>
      </c>
      <c r="E2004">
        <v>2</v>
      </c>
      <c r="F2004">
        <v>121.22</v>
      </c>
      <c r="G2004">
        <f>dane_sprzedazy_sku__3[[#This Row],[Ilość wydana]]*dane_sprzedazy_sku__3[[#This Row],[Wartość jednostkowa]]</f>
        <v>242.44</v>
      </c>
    </row>
    <row r="2005" spans="1:7">
      <c r="A2005" t="s">
        <v>187</v>
      </c>
      <c r="B2005" t="s">
        <v>188</v>
      </c>
      <c r="C2005" t="s">
        <v>66</v>
      </c>
      <c r="D2005" s="7">
        <v>45839</v>
      </c>
      <c r="E2005">
        <v>2</v>
      </c>
      <c r="F2005">
        <v>116.79</v>
      </c>
      <c r="G2005">
        <f>dane_sprzedazy_sku__3[[#This Row],[Ilość wydana]]*dane_sprzedazy_sku__3[[#This Row],[Wartość jednostkowa]]</f>
        <v>233.58</v>
      </c>
    </row>
    <row r="2006" spans="1:7">
      <c r="A2006" t="s">
        <v>187</v>
      </c>
      <c r="B2006" t="s">
        <v>188</v>
      </c>
      <c r="C2006" t="s">
        <v>66</v>
      </c>
      <c r="D2006" s="7">
        <v>45870</v>
      </c>
      <c r="E2006">
        <v>8</v>
      </c>
      <c r="F2006">
        <v>117.51</v>
      </c>
      <c r="G2006">
        <f>dane_sprzedazy_sku__3[[#This Row],[Ilość wydana]]*dane_sprzedazy_sku__3[[#This Row],[Wartość jednostkowa]]</f>
        <v>940.08</v>
      </c>
    </row>
    <row r="2007" spans="1:7">
      <c r="A2007" t="s">
        <v>187</v>
      </c>
      <c r="B2007" t="s">
        <v>188</v>
      </c>
      <c r="C2007" t="s">
        <v>66</v>
      </c>
      <c r="D2007" s="7">
        <v>45901</v>
      </c>
      <c r="E2007">
        <v>0</v>
      </c>
      <c r="F2007">
        <v>114.91</v>
      </c>
      <c r="G2007">
        <f>dane_sprzedazy_sku__3[[#This Row],[Ilość wydana]]*dane_sprzedazy_sku__3[[#This Row],[Wartość jednostkowa]]</f>
        <v>0</v>
      </c>
    </row>
    <row r="2008" spans="1:7">
      <c r="A2008" t="s">
        <v>187</v>
      </c>
      <c r="B2008" t="s">
        <v>188</v>
      </c>
      <c r="C2008" t="s">
        <v>66</v>
      </c>
      <c r="D2008" s="7">
        <v>45931</v>
      </c>
      <c r="E2008">
        <v>0</v>
      </c>
      <c r="F2008">
        <v>117.08</v>
      </c>
      <c r="G2008">
        <f>dane_sprzedazy_sku__3[[#This Row],[Ilość wydana]]*dane_sprzedazy_sku__3[[#This Row],[Wartość jednostkowa]]</f>
        <v>0</v>
      </c>
    </row>
    <row r="2009" spans="1:7">
      <c r="A2009" t="s">
        <v>187</v>
      </c>
      <c r="B2009" t="s">
        <v>188</v>
      </c>
      <c r="C2009" t="s">
        <v>66</v>
      </c>
      <c r="D2009" s="7">
        <v>45962</v>
      </c>
      <c r="E2009">
        <v>3</v>
      </c>
      <c r="F2009">
        <v>123.86</v>
      </c>
      <c r="G2009">
        <f>dane_sprzedazy_sku__3[[#This Row],[Ilość wydana]]*dane_sprzedazy_sku__3[[#This Row],[Wartość jednostkowa]]</f>
        <v>371.58</v>
      </c>
    </row>
    <row r="2010" spans="1:7">
      <c r="A2010" t="s">
        <v>187</v>
      </c>
      <c r="B2010" t="s">
        <v>188</v>
      </c>
      <c r="C2010" t="s">
        <v>66</v>
      </c>
      <c r="D2010" s="7">
        <v>45992</v>
      </c>
      <c r="E2010">
        <v>20</v>
      </c>
      <c r="F2010">
        <v>116.36</v>
      </c>
      <c r="G2010">
        <f>dane_sprzedazy_sku__3[[#This Row],[Ilość wydana]]*dane_sprzedazy_sku__3[[#This Row],[Wartość jednostkowa]]</f>
        <v>2327.1999999999998</v>
      </c>
    </row>
    <row r="2011" spans="1:7">
      <c r="A2011" t="s">
        <v>187</v>
      </c>
      <c r="B2011" t="s">
        <v>188</v>
      </c>
      <c r="C2011" t="s">
        <v>66</v>
      </c>
      <c r="D2011" s="7">
        <v>46023</v>
      </c>
      <c r="E2011">
        <v>6</v>
      </c>
      <c r="F2011">
        <v>121.42</v>
      </c>
      <c r="G2011">
        <f>dane_sprzedazy_sku__3[[#This Row],[Ilość wydana]]*dane_sprzedazy_sku__3[[#This Row],[Wartość jednostkowa]]</f>
        <v>728.52</v>
      </c>
    </row>
    <row r="2012" spans="1:7">
      <c r="A2012" t="s">
        <v>187</v>
      </c>
      <c r="B2012" t="s">
        <v>188</v>
      </c>
      <c r="C2012" t="s">
        <v>66</v>
      </c>
      <c r="D2012" s="7">
        <v>46054</v>
      </c>
      <c r="E2012">
        <v>0</v>
      </c>
      <c r="F2012">
        <v>114.73</v>
      </c>
      <c r="G2012">
        <f>dane_sprzedazy_sku__3[[#This Row],[Ilość wydana]]*dane_sprzedazy_sku__3[[#This Row],[Wartość jednostkowa]]</f>
        <v>0</v>
      </c>
    </row>
    <row r="2013" spans="1:7">
      <c r="A2013" t="s">
        <v>187</v>
      </c>
      <c r="B2013" t="s">
        <v>188</v>
      </c>
      <c r="C2013" t="s">
        <v>66</v>
      </c>
      <c r="D2013" s="7">
        <v>46082</v>
      </c>
      <c r="E2013">
        <v>8</v>
      </c>
      <c r="F2013">
        <v>124.31</v>
      </c>
      <c r="G2013">
        <f>dane_sprzedazy_sku__3[[#This Row],[Ilość wydana]]*dane_sprzedazy_sku__3[[#This Row],[Wartość jednostkowa]]</f>
        <v>994.48</v>
      </c>
    </row>
    <row r="2014" spans="1:7">
      <c r="A2014" t="s">
        <v>187</v>
      </c>
      <c r="B2014" t="s">
        <v>188</v>
      </c>
      <c r="C2014" t="s">
        <v>66</v>
      </c>
      <c r="D2014" s="7">
        <v>46113</v>
      </c>
      <c r="E2014">
        <v>0</v>
      </c>
      <c r="F2014">
        <v>118.03</v>
      </c>
      <c r="G2014">
        <f>dane_sprzedazy_sku__3[[#This Row],[Ilość wydana]]*dane_sprzedazy_sku__3[[#This Row],[Wartość jednostkowa]]</f>
        <v>0</v>
      </c>
    </row>
    <row r="2015" spans="1:7">
      <c r="A2015" t="s">
        <v>187</v>
      </c>
      <c r="B2015" t="s">
        <v>188</v>
      </c>
      <c r="C2015" t="s">
        <v>66</v>
      </c>
      <c r="D2015" s="7">
        <v>46143</v>
      </c>
      <c r="E2015">
        <v>13</v>
      </c>
      <c r="F2015">
        <v>124.5</v>
      </c>
      <c r="G2015">
        <f>dane_sprzedazy_sku__3[[#This Row],[Ilość wydana]]*dane_sprzedazy_sku__3[[#This Row],[Wartość jednostkowa]]</f>
        <v>1618.5</v>
      </c>
    </row>
    <row r="2016" spans="1:7">
      <c r="A2016" t="s">
        <v>187</v>
      </c>
      <c r="B2016" t="s">
        <v>188</v>
      </c>
      <c r="C2016" t="s">
        <v>66</v>
      </c>
      <c r="D2016" s="7">
        <v>46174</v>
      </c>
      <c r="E2016">
        <v>4</v>
      </c>
      <c r="F2016">
        <v>124.63</v>
      </c>
      <c r="G2016">
        <f>dane_sprzedazy_sku__3[[#This Row],[Ilość wydana]]*dane_sprzedazy_sku__3[[#This Row],[Wartość jednostkowa]]</f>
        <v>498.52</v>
      </c>
    </row>
    <row r="2017" spans="1:7">
      <c r="A2017" t="s">
        <v>187</v>
      </c>
      <c r="B2017" t="s">
        <v>188</v>
      </c>
      <c r="C2017" t="s">
        <v>66</v>
      </c>
      <c r="D2017" s="7">
        <v>46204</v>
      </c>
      <c r="E2017">
        <v>6</v>
      </c>
      <c r="F2017">
        <v>121.09</v>
      </c>
      <c r="G2017">
        <f>dane_sprzedazy_sku__3[[#This Row],[Ilość wydana]]*dane_sprzedazy_sku__3[[#This Row],[Wartość jednostkowa]]</f>
        <v>726.54</v>
      </c>
    </row>
    <row r="2018" spans="1:7">
      <c r="A2018" t="s">
        <v>189</v>
      </c>
      <c r="B2018" t="s">
        <v>190</v>
      </c>
      <c r="C2018" t="s">
        <v>24</v>
      </c>
      <c r="D2018" s="7">
        <v>45505</v>
      </c>
      <c r="E2018">
        <v>12</v>
      </c>
      <c r="F2018">
        <v>225.88</v>
      </c>
      <c r="G2018">
        <f>dane_sprzedazy_sku__3[[#This Row],[Ilość wydana]]*dane_sprzedazy_sku__3[[#This Row],[Wartość jednostkowa]]</f>
        <v>2710.56</v>
      </c>
    </row>
    <row r="2019" spans="1:7">
      <c r="A2019" t="s">
        <v>189</v>
      </c>
      <c r="B2019" t="s">
        <v>190</v>
      </c>
      <c r="C2019" t="s">
        <v>24</v>
      </c>
      <c r="D2019" s="7">
        <v>45536</v>
      </c>
      <c r="E2019">
        <v>4</v>
      </c>
      <c r="F2019">
        <v>212.87</v>
      </c>
      <c r="G2019">
        <f>dane_sprzedazy_sku__3[[#This Row],[Ilość wydana]]*dane_sprzedazy_sku__3[[#This Row],[Wartość jednostkowa]]</f>
        <v>851.48</v>
      </c>
    </row>
    <row r="2020" spans="1:7">
      <c r="A2020" t="s">
        <v>189</v>
      </c>
      <c r="B2020" t="s">
        <v>190</v>
      </c>
      <c r="C2020" t="s">
        <v>24</v>
      </c>
      <c r="D2020" s="7">
        <v>45566</v>
      </c>
      <c r="E2020">
        <v>17</v>
      </c>
      <c r="F2020">
        <v>211.94</v>
      </c>
      <c r="G2020">
        <f>dane_sprzedazy_sku__3[[#This Row],[Ilość wydana]]*dane_sprzedazy_sku__3[[#This Row],[Wartość jednostkowa]]</f>
        <v>3602.98</v>
      </c>
    </row>
    <row r="2021" spans="1:7">
      <c r="A2021" t="s">
        <v>189</v>
      </c>
      <c r="B2021" t="s">
        <v>190</v>
      </c>
      <c r="C2021" t="s">
        <v>24</v>
      </c>
      <c r="D2021" s="7">
        <v>45597</v>
      </c>
      <c r="E2021">
        <v>0</v>
      </c>
      <c r="F2021">
        <v>218.03</v>
      </c>
      <c r="G2021">
        <f>dane_sprzedazy_sku__3[[#This Row],[Ilość wydana]]*dane_sprzedazy_sku__3[[#This Row],[Wartość jednostkowa]]</f>
        <v>0</v>
      </c>
    </row>
    <row r="2022" spans="1:7">
      <c r="A2022" t="s">
        <v>189</v>
      </c>
      <c r="B2022" t="s">
        <v>190</v>
      </c>
      <c r="C2022" t="s">
        <v>24</v>
      </c>
      <c r="D2022" s="7">
        <v>45627</v>
      </c>
      <c r="E2022">
        <v>0</v>
      </c>
      <c r="F2022">
        <v>226.99</v>
      </c>
      <c r="G2022">
        <f>dane_sprzedazy_sku__3[[#This Row],[Ilość wydana]]*dane_sprzedazy_sku__3[[#This Row],[Wartość jednostkowa]]</f>
        <v>0</v>
      </c>
    </row>
    <row r="2023" spans="1:7">
      <c r="A2023" t="s">
        <v>189</v>
      </c>
      <c r="B2023" t="s">
        <v>190</v>
      </c>
      <c r="C2023" t="s">
        <v>24</v>
      </c>
      <c r="D2023" s="7">
        <v>45658</v>
      </c>
      <c r="E2023">
        <v>0</v>
      </c>
      <c r="F2023">
        <v>213.12</v>
      </c>
      <c r="G2023">
        <f>dane_sprzedazy_sku__3[[#This Row],[Ilość wydana]]*dane_sprzedazy_sku__3[[#This Row],[Wartość jednostkowa]]</f>
        <v>0</v>
      </c>
    </row>
    <row r="2024" spans="1:7">
      <c r="A2024" t="s">
        <v>189</v>
      </c>
      <c r="B2024" t="s">
        <v>190</v>
      </c>
      <c r="C2024" t="s">
        <v>24</v>
      </c>
      <c r="D2024" s="7">
        <v>45689</v>
      </c>
      <c r="E2024">
        <v>0</v>
      </c>
      <c r="F2024">
        <v>214.11</v>
      </c>
      <c r="G2024">
        <f>dane_sprzedazy_sku__3[[#This Row],[Ilość wydana]]*dane_sprzedazy_sku__3[[#This Row],[Wartość jednostkowa]]</f>
        <v>0</v>
      </c>
    </row>
    <row r="2025" spans="1:7">
      <c r="A2025" t="s">
        <v>189</v>
      </c>
      <c r="B2025" t="s">
        <v>190</v>
      </c>
      <c r="C2025" t="s">
        <v>24</v>
      </c>
      <c r="D2025" s="7">
        <v>45717</v>
      </c>
      <c r="E2025">
        <v>0</v>
      </c>
      <c r="F2025">
        <v>223.9</v>
      </c>
      <c r="G2025">
        <f>dane_sprzedazy_sku__3[[#This Row],[Ilość wydana]]*dane_sprzedazy_sku__3[[#This Row],[Wartość jednostkowa]]</f>
        <v>0</v>
      </c>
    </row>
    <row r="2026" spans="1:7">
      <c r="A2026" t="s">
        <v>189</v>
      </c>
      <c r="B2026" t="s">
        <v>190</v>
      </c>
      <c r="C2026" t="s">
        <v>24</v>
      </c>
      <c r="D2026" s="7">
        <v>45748</v>
      </c>
      <c r="E2026">
        <v>5</v>
      </c>
      <c r="F2026">
        <v>224.28</v>
      </c>
      <c r="G2026">
        <f>dane_sprzedazy_sku__3[[#This Row],[Ilość wydana]]*dane_sprzedazy_sku__3[[#This Row],[Wartość jednostkowa]]</f>
        <v>1121.4000000000001</v>
      </c>
    </row>
    <row r="2027" spans="1:7">
      <c r="A2027" t="s">
        <v>189</v>
      </c>
      <c r="B2027" t="s">
        <v>190</v>
      </c>
      <c r="C2027" t="s">
        <v>24</v>
      </c>
      <c r="D2027" s="7">
        <v>45778</v>
      </c>
      <c r="E2027">
        <v>0</v>
      </c>
      <c r="F2027">
        <v>229.32</v>
      </c>
      <c r="G2027">
        <f>dane_sprzedazy_sku__3[[#This Row],[Ilość wydana]]*dane_sprzedazy_sku__3[[#This Row],[Wartość jednostkowa]]</f>
        <v>0</v>
      </c>
    </row>
    <row r="2028" spans="1:7">
      <c r="A2028" t="s">
        <v>189</v>
      </c>
      <c r="B2028" t="s">
        <v>190</v>
      </c>
      <c r="C2028" t="s">
        <v>24</v>
      </c>
      <c r="D2028" s="7">
        <v>45809</v>
      </c>
      <c r="E2028">
        <v>0</v>
      </c>
      <c r="F2028">
        <v>210.91</v>
      </c>
      <c r="G2028">
        <f>dane_sprzedazy_sku__3[[#This Row],[Ilość wydana]]*dane_sprzedazy_sku__3[[#This Row],[Wartość jednostkowa]]</f>
        <v>0</v>
      </c>
    </row>
    <row r="2029" spans="1:7">
      <c r="A2029" t="s">
        <v>189</v>
      </c>
      <c r="B2029" t="s">
        <v>190</v>
      </c>
      <c r="C2029" t="s">
        <v>24</v>
      </c>
      <c r="D2029" s="7">
        <v>45839</v>
      </c>
      <c r="E2029">
        <v>0</v>
      </c>
      <c r="F2029">
        <v>224.55</v>
      </c>
      <c r="G2029">
        <f>dane_sprzedazy_sku__3[[#This Row],[Ilość wydana]]*dane_sprzedazy_sku__3[[#This Row],[Wartość jednostkowa]]</f>
        <v>0</v>
      </c>
    </row>
    <row r="2030" spans="1:7">
      <c r="A2030" t="s">
        <v>189</v>
      </c>
      <c r="B2030" t="s">
        <v>190</v>
      </c>
      <c r="C2030" t="s">
        <v>24</v>
      </c>
      <c r="D2030" s="7">
        <v>45870</v>
      </c>
      <c r="E2030">
        <v>20</v>
      </c>
      <c r="F2030">
        <v>221.4</v>
      </c>
      <c r="G2030">
        <f>dane_sprzedazy_sku__3[[#This Row],[Ilość wydana]]*dane_sprzedazy_sku__3[[#This Row],[Wartość jednostkowa]]</f>
        <v>4428</v>
      </c>
    </row>
    <row r="2031" spans="1:7">
      <c r="A2031" t="s">
        <v>189</v>
      </c>
      <c r="B2031" t="s">
        <v>190</v>
      </c>
      <c r="C2031" t="s">
        <v>24</v>
      </c>
      <c r="D2031" s="7">
        <v>45901</v>
      </c>
      <c r="E2031">
        <v>10</v>
      </c>
      <c r="F2031">
        <v>208.56</v>
      </c>
      <c r="G2031">
        <f>dane_sprzedazy_sku__3[[#This Row],[Ilość wydana]]*dane_sprzedazy_sku__3[[#This Row],[Wartość jednostkowa]]</f>
        <v>2085.6</v>
      </c>
    </row>
    <row r="2032" spans="1:7">
      <c r="A2032" t="s">
        <v>189</v>
      </c>
      <c r="B2032" t="s">
        <v>190</v>
      </c>
      <c r="C2032" t="s">
        <v>24</v>
      </c>
      <c r="D2032" s="7">
        <v>45931</v>
      </c>
      <c r="E2032">
        <v>0</v>
      </c>
      <c r="F2032">
        <v>208.88</v>
      </c>
      <c r="G2032">
        <f>dane_sprzedazy_sku__3[[#This Row],[Ilość wydana]]*dane_sprzedazy_sku__3[[#This Row],[Wartość jednostkowa]]</f>
        <v>0</v>
      </c>
    </row>
    <row r="2033" spans="1:7">
      <c r="A2033" t="s">
        <v>189</v>
      </c>
      <c r="B2033" t="s">
        <v>190</v>
      </c>
      <c r="C2033" t="s">
        <v>24</v>
      </c>
      <c r="D2033" s="7">
        <v>45962</v>
      </c>
      <c r="E2033">
        <v>0</v>
      </c>
      <c r="F2033">
        <v>223.14</v>
      </c>
      <c r="G2033">
        <f>dane_sprzedazy_sku__3[[#This Row],[Ilość wydana]]*dane_sprzedazy_sku__3[[#This Row],[Wartość jednostkowa]]</f>
        <v>0</v>
      </c>
    </row>
    <row r="2034" spans="1:7">
      <c r="A2034" t="s">
        <v>189</v>
      </c>
      <c r="B2034" t="s">
        <v>190</v>
      </c>
      <c r="C2034" t="s">
        <v>24</v>
      </c>
      <c r="D2034" s="7">
        <v>45992</v>
      </c>
      <c r="E2034">
        <v>22</v>
      </c>
      <c r="F2034">
        <v>214.88</v>
      </c>
      <c r="G2034">
        <f>dane_sprzedazy_sku__3[[#This Row],[Ilość wydana]]*dane_sprzedazy_sku__3[[#This Row],[Wartość jednostkowa]]</f>
        <v>4727.3599999999997</v>
      </c>
    </row>
    <row r="2035" spans="1:7">
      <c r="A2035" t="s">
        <v>189</v>
      </c>
      <c r="B2035" t="s">
        <v>190</v>
      </c>
      <c r="C2035" t="s">
        <v>24</v>
      </c>
      <c r="D2035" s="7">
        <v>46023</v>
      </c>
      <c r="E2035">
        <v>0</v>
      </c>
      <c r="F2035">
        <v>228.59</v>
      </c>
      <c r="G2035">
        <f>dane_sprzedazy_sku__3[[#This Row],[Ilość wydana]]*dane_sprzedazy_sku__3[[#This Row],[Wartość jednostkowa]]</f>
        <v>0</v>
      </c>
    </row>
    <row r="2036" spans="1:7">
      <c r="A2036" t="s">
        <v>189</v>
      </c>
      <c r="B2036" t="s">
        <v>190</v>
      </c>
      <c r="C2036" t="s">
        <v>24</v>
      </c>
      <c r="D2036" s="7">
        <v>46054</v>
      </c>
      <c r="E2036">
        <v>5</v>
      </c>
      <c r="F2036">
        <v>224.99</v>
      </c>
      <c r="G2036">
        <f>dane_sprzedazy_sku__3[[#This Row],[Ilość wydana]]*dane_sprzedazy_sku__3[[#This Row],[Wartość jednostkowa]]</f>
        <v>1124.95</v>
      </c>
    </row>
    <row r="2037" spans="1:7">
      <c r="A2037" t="s">
        <v>189</v>
      </c>
      <c r="B2037" t="s">
        <v>190</v>
      </c>
      <c r="C2037" t="s">
        <v>24</v>
      </c>
      <c r="D2037" s="7">
        <v>46082</v>
      </c>
      <c r="E2037">
        <v>0</v>
      </c>
      <c r="F2037">
        <v>214.06</v>
      </c>
      <c r="G2037">
        <f>dane_sprzedazy_sku__3[[#This Row],[Ilość wydana]]*dane_sprzedazy_sku__3[[#This Row],[Wartość jednostkowa]]</f>
        <v>0</v>
      </c>
    </row>
    <row r="2038" spans="1:7">
      <c r="A2038" t="s">
        <v>189</v>
      </c>
      <c r="B2038" t="s">
        <v>190</v>
      </c>
      <c r="C2038" t="s">
        <v>24</v>
      </c>
      <c r="D2038" s="7">
        <v>46113</v>
      </c>
      <c r="E2038">
        <v>9</v>
      </c>
      <c r="F2038">
        <v>211.37</v>
      </c>
      <c r="G2038">
        <f>dane_sprzedazy_sku__3[[#This Row],[Ilość wydana]]*dane_sprzedazy_sku__3[[#This Row],[Wartość jednostkowa]]</f>
        <v>1902.33</v>
      </c>
    </row>
    <row r="2039" spans="1:7">
      <c r="A2039" t="s">
        <v>189</v>
      </c>
      <c r="B2039" t="s">
        <v>190</v>
      </c>
      <c r="C2039" t="s">
        <v>24</v>
      </c>
      <c r="D2039" s="7">
        <v>46143</v>
      </c>
      <c r="E2039">
        <v>0</v>
      </c>
      <c r="F2039">
        <v>228.91</v>
      </c>
      <c r="G2039">
        <f>dane_sprzedazy_sku__3[[#This Row],[Ilość wydana]]*dane_sprzedazy_sku__3[[#This Row],[Wartość jednostkowa]]</f>
        <v>0</v>
      </c>
    </row>
    <row r="2040" spans="1:7">
      <c r="A2040" t="s">
        <v>189</v>
      </c>
      <c r="B2040" t="s">
        <v>190</v>
      </c>
      <c r="C2040" t="s">
        <v>24</v>
      </c>
      <c r="D2040" s="7">
        <v>46174</v>
      </c>
      <c r="E2040">
        <v>7</v>
      </c>
      <c r="F2040">
        <v>224.83</v>
      </c>
      <c r="G2040">
        <f>dane_sprzedazy_sku__3[[#This Row],[Ilość wydana]]*dane_sprzedazy_sku__3[[#This Row],[Wartość jednostkowa]]</f>
        <v>1573.8100000000002</v>
      </c>
    </row>
    <row r="2041" spans="1:7">
      <c r="A2041" t="s">
        <v>189</v>
      </c>
      <c r="B2041" t="s">
        <v>190</v>
      </c>
      <c r="C2041" t="s">
        <v>24</v>
      </c>
      <c r="D2041" s="7">
        <v>46204</v>
      </c>
      <c r="E2041">
        <v>12</v>
      </c>
      <c r="F2041">
        <v>212.11</v>
      </c>
      <c r="G2041">
        <f>dane_sprzedazy_sku__3[[#This Row],[Ilość wydana]]*dane_sprzedazy_sku__3[[#This Row],[Wartość jednostkowa]]</f>
        <v>2545.3200000000002</v>
      </c>
    </row>
    <row r="2042" spans="1:7">
      <c r="A2042" t="s">
        <v>191</v>
      </c>
      <c r="B2042" t="s">
        <v>192</v>
      </c>
      <c r="C2042" t="s">
        <v>8</v>
      </c>
      <c r="D2042" s="7">
        <v>45505</v>
      </c>
      <c r="E2042">
        <v>0</v>
      </c>
      <c r="F2042">
        <v>33.950000000000003</v>
      </c>
      <c r="G2042">
        <f>dane_sprzedazy_sku__3[[#This Row],[Ilość wydana]]*dane_sprzedazy_sku__3[[#This Row],[Wartość jednostkowa]]</f>
        <v>0</v>
      </c>
    </row>
    <row r="2043" spans="1:7">
      <c r="A2043" t="s">
        <v>191</v>
      </c>
      <c r="B2043" t="s">
        <v>192</v>
      </c>
      <c r="C2043" t="s">
        <v>8</v>
      </c>
      <c r="D2043" s="7">
        <v>45536</v>
      </c>
      <c r="E2043">
        <v>13</v>
      </c>
      <c r="F2043">
        <v>34.1</v>
      </c>
      <c r="G2043">
        <f>dane_sprzedazy_sku__3[[#This Row],[Ilość wydana]]*dane_sprzedazy_sku__3[[#This Row],[Wartość jednostkowa]]</f>
        <v>443.3</v>
      </c>
    </row>
    <row r="2044" spans="1:7">
      <c r="A2044" t="s">
        <v>191</v>
      </c>
      <c r="B2044" t="s">
        <v>192</v>
      </c>
      <c r="C2044" t="s">
        <v>8</v>
      </c>
      <c r="D2044" s="7">
        <v>45566</v>
      </c>
      <c r="E2044">
        <v>10</v>
      </c>
      <c r="F2044">
        <v>34.61</v>
      </c>
      <c r="G2044">
        <f>dane_sprzedazy_sku__3[[#This Row],[Ilość wydana]]*dane_sprzedazy_sku__3[[#This Row],[Wartość jednostkowa]]</f>
        <v>346.1</v>
      </c>
    </row>
    <row r="2045" spans="1:7">
      <c r="A2045" t="s">
        <v>191</v>
      </c>
      <c r="B2045" t="s">
        <v>192</v>
      </c>
      <c r="C2045" t="s">
        <v>8</v>
      </c>
      <c r="D2045" s="7">
        <v>45597</v>
      </c>
      <c r="E2045">
        <v>10</v>
      </c>
      <c r="F2045">
        <v>33.85</v>
      </c>
      <c r="G2045">
        <f>dane_sprzedazy_sku__3[[#This Row],[Ilość wydana]]*dane_sprzedazy_sku__3[[#This Row],[Wartość jednostkowa]]</f>
        <v>338.5</v>
      </c>
    </row>
    <row r="2046" spans="1:7">
      <c r="A2046" t="s">
        <v>191</v>
      </c>
      <c r="B2046" t="s">
        <v>192</v>
      </c>
      <c r="C2046" t="s">
        <v>8</v>
      </c>
      <c r="D2046" s="7">
        <v>45627</v>
      </c>
      <c r="E2046">
        <v>14</v>
      </c>
      <c r="F2046">
        <v>35.14</v>
      </c>
      <c r="G2046">
        <f>dane_sprzedazy_sku__3[[#This Row],[Ilość wydana]]*dane_sprzedazy_sku__3[[#This Row],[Wartość jednostkowa]]</f>
        <v>491.96000000000004</v>
      </c>
    </row>
    <row r="2047" spans="1:7">
      <c r="A2047" t="s">
        <v>191</v>
      </c>
      <c r="B2047" t="s">
        <v>192</v>
      </c>
      <c r="C2047" t="s">
        <v>8</v>
      </c>
      <c r="D2047" s="7">
        <v>45658</v>
      </c>
      <c r="E2047">
        <v>0</v>
      </c>
      <c r="F2047">
        <v>33.229999999999997</v>
      </c>
      <c r="G2047">
        <f>dane_sprzedazy_sku__3[[#This Row],[Ilość wydana]]*dane_sprzedazy_sku__3[[#This Row],[Wartość jednostkowa]]</f>
        <v>0</v>
      </c>
    </row>
    <row r="2048" spans="1:7">
      <c r="A2048" t="s">
        <v>191</v>
      </c>
      <c r="B2048" t="s">
        <v>192</v>
      </c>
      <c r="C2048" t="s">
        <v>8</v>
      </c>
      <c r="D2048" s="7">
        <v>45689</v>
      </c>
      <c r="E2048">
        <v>0</v>
      </c>
      <c r="F2048">
        <v>34.28</v>
      </c>
      <c r="G2048">
        <f>dane_sprzedazy_sku__3[[#This Row],[Ilość wydana]]*dane_sprzedazy_sku__3[[#This Row],[Wartość jednostkowa]]</f>
        <v>0</v>
      </c>
    </row>
    <row r="2049" spans="1:7">
      <c r="A2049" t="s">
        <v>191</v>
      </c>
      <c r="B2049" t="s">
        <v>192</v>
      </c>
      <c r="C2049" t="s">
        <v>8</v>
      </c>
      <c r="D2049" s="7">
        <v>45717</v>
      </c>
      <c r="E2049">
        <v>0</v>
      </c>
      <c r="F2049">
        <v>33.409999999999997</v>
      </c>
      <c r="G2049">
        <f>dane_sprzedazy_sku__3[[#This Row],[Ilość wydana]]*dane_sprzedazy_sku__3[[#This Row],[Wartość jednostkowa]]</f>
        <v>0</v>
      </c>
    </row>
    <row r="2050" spans="1:7">
      <c r="A2050" t="s">
        <v>191</v>
      </c>
      <c r="B2050" t="s">
        <v>192</v>
      </c>
      <c r="C2050" t="s">
        <v>8</v>
      </c>
      <c r="D2050" s="7">
        <v>45748</v>
      </c>
      <c r="E2050">
        <v>23</v>
      </c>
      <c r="F2050">
        <v>34.72</v>
      </c>
      <c r="G2050">
        <f>dane_sprzedazy_sku__3[[#This Row],[Ilość wydana]]*dane_sprzedazy_sku__3[[#This Row],[Wartość jednostkowa]]</f>
        <v>798.56</v>
      </c>
    </row>
    <row r="2051" spans="1:7">
      <c r="A2051" t="s">
        <v>191</v>
      </c>
      <c r="B2051" t="s">
        <v>192</v>
      </c>
      <c r="C2051" t="s">
        <v>8</v>
      </c>
      <c r="D2051" s="7">
        <v>45778</v>
      </c>
      <c r="E2051">
        <v>9</v>
      </c>
      <c r="F2051">
        <v>35.69</v>
      </c>
      <c r="G2051">
        <f>dane_sprzedazy_sku__3[[#This Row],[Ilość wydana]]*dane_sprzedazy_sku__3[[#This Row],[Wartość jednostkowa]]</f>
        <v>321.20999999999998</v>
      </c>
    </row>
    <row r="2052" spans="1:7">
      <c r="A2052" t="s">
        <v>191</v>
      </c>
      <c r="B2052" t="s">
        <v>192</v>
      </c>
      <c r="C2052" t="s">
        <v>8</v>
      </c>
      <c r="D2052" s="7">
        <v>45809</v>
      </c>
      <c r="E2052">
        <v>0</v>
      </c>
      <c r="F2052">
        <v>34.82</v>
      </c>
      <c r="G2052">
        <f>dane_sprzedazy_sku__3[[#This Row],[Ilość wydana]]*dane_sprzedazy_sku__3[[#This Row],[Wartość jednostkowa]]</f>
        <v>0</v>
      </c>
    </row>
    <row r="2053" spans="1:7">
      <c r="A2053" t="s">
        <v>191</v>
      </c>
      <c r="B2053" t="s">
        <v>192</v>
      </c>
      <c r="C2053" t="s">
        <v>8</v>
      </c>
      <c r="D2053" s="7">
        <v>45839</v>
      </c>
      <c r="E2053">
        <v>7</v>
      </c>
      <c r="F2053">
        <v>35.21</v>
      </c>
      <c r="G2053">
        <f>dane_sprzedazy_sku__3[[#This Row],[Ilość wydana]]*dane_sprzedazy_sku__3[[#This Row],[Wartość jednostkowa]]</f>
        <v>246.47</v>
      </c>
    </row>
    <row r="2054" spans="1:7">
      <c r="A2054" t="s">
        <v>191</v>
      </c>
      <c r="B2054" t="s">
        <v>192</v>
      </c>
      <c r="C2054" t="s">
        <v>8</v>
      </c>
      <c r="D2054" s="7">
        <v>45870</v>
      </c>
      <c r="E2054">
        <v>8</v>
      </c>
      <c r="F2054">
        <v>34.33</v>
      </c>
      <c r="G2054">
        <f>dane_sprzedazy_sku__3[[#This Row],[Ilość wydana]]*dane_sprzedazy_sku__3[[#This Row],[Wartość jednostkowa]]</f>
        <v>274.64</v>
      </c>
    </row>
    <row r="2055" spans="1:7">
      <c r="A2055" t="s">
        <v>191</v>
      </c>
      <c r="B2055" t="s">
        <v>192</v>
      </c>
      <c r="C2055" t="s">
        <v>8</v>
      </c>
      <c r="D2055" s="7">
        <v>45901</v>
      </c>
      <c r="E2055">
        <v>0</v>
      </c>
      <c r="F2055">
        <v>35.340000000000003</v>
      </c>
      <c r="G2055">
        <f>dane_sprzedazy_sku__3[[#This Row],[Ilość wydana]]*dane_sprzedazy_sku__3[[#This Row],[Wartość jednostkowa]]</f>
        <v>0</v>
      </c>
    </row>
    <row r="2056" spans="1:7">
      <c r="A2056" t="s">
        <v>191</v>
      </c>
      <c r="B2056" t="s">
        <v>192</v>
      </c>
      <c r="C2056" t="s">
        <v>8</v>
      </c>
      <c r="D2056" s="7">
        <v>45931</v>
      </c>
      <c r="E2056">
        <v>13</v>
      </c>
      <c r="F2056">
        <v>34.89</v>
      </c>
      <c r="G2056">
        <f>dane_sprzedazy_sku__3[[#This Row],[Ilość wydana]]*dane_sprzedazy_sku__3[[#This Row],[Wartość jednostkowa]]</f>
        <v>453.57</v>
      </c>
    </row>
    <row r="2057" spans="1:7">
      <c r="A2057" t="s">
        <v>191</v>
      </c>
      <c r="B2057" t="s">
        <v>192</v>
      </c>
      <c r="C2057" t="s">
        <v>8</v>
      </c>
      <c r="D2057" s="7">
        <v>45962</v>
      </c>
      <c r="E2057">
        <v>5</v>
      </c>
      <c r="F2057">
        <v>34.08</v>
      </c>
      <c r="G2057">
        <f>dane_sprzedazy_sku__3[[#This Row],[Ilość wydana]]*dane_sprzedazy_sku__3[[#This Row],[Wartość jednostkowa]]</f>
        <v>170.39999999999998</v>
      </c>
    </row>
    <row r="2058" spans="1:7">
      <c r="A2058" t="s">
        <v>191</v>
      </c>
      <c r="B2058" t="s">
        <v>192</v>
      </c>
      <c r="C2058" t="s">
        <v>8</v>
      </c>
      <c r="D2058" s="7">
        <v>45992</v>
      </c>
      <c r="E2058">
        <v>0</v>
      </c>
      <c r="F2058">
        <v>35.08</v>
      </c>
      <c r="G2058">
        <f>dane_sprzedazy_sku__3[[#This Row],[Ilość wydana]]*dane_sprzedazy_sku__3[[#This Row],[Wartość jednostkowa]]</f>
        <v>0</v>
      </c>
    </row>
    <row r="2059" spans="1:7">
      <c r="A2059" t="s">
        <v>191</v>
      </c>
      <c r="B2059" t="s">
        <v>192</v>
      </c>
      <c r="C2059" t="s">
        <v>8</v>
      </c>
      <c r="D2059" s="7">
        <v>46023</v>
      </c>
      <c r="E2059">
        <v>1</v>
      </c>
      <c r="F2059">
        <v>33.19</v>
      </c>
      <c r="G2059">
        <f>dane_sprzedazy_sku__3[[#This Row],[Ilość wydana]]*dane_sprzedazy_sku__3[[#This Row],[Wartość jednostkowa]]</f>
        <v>33.19</v>
      </c>
    </row>
    <row r="2060" spans="1:7">
      <c r="A2060" t="s">
        <v>191</v>
      </c>
      <c r="B2060" t="s">
        <v>192</v>
      </c>
      <c r="C2060" t="s">
        <v>8</v>
      </c>
      <c r="D2060" s="7">
        <v>46054</v>
      </c>
      <c r="E2060">
        <v>21</v>
      </c>
      <c r="F2060">
        <v>34.35</v>
      </c>
      <c r="G2060">
        <f>dane_sprzedazy_sku__3[[#This Row],[Ilość wydana]]*dane_sprzedazy_sku__3[[#This Row],[Wartość jednostkowa]]</f>
        <v>721.35</v>
      </c>
    </row>
    <row r="2061" spans="1:7">
      <c r="A2061" t="s">
        <v>191</v>
      </c>
      <c r="B2061" t="s">
        <v>192</v>
      </c>
      <c r="C2061" t="s">
        <v>8</v>
      </c>
      <c r="D2061" s="7">
        <v>46082</v>
      </c>
      <c r="E2061">
        <v>9</v>
      </c>
      <c r="F2061">
        <v>34.770000000000003</v>
      </c>
      <c r="G2061">
        <f>dane_sprzedazy_sku__3[[#This Row],[Ilość wydana]]*dane_sprzedazy_sku__3[[#This Row],[Wartość jednostkowa]]</f>
        <v>312.93</v>
      </c>
    </row>
    <row r="2062" spans="1:7">
      <c r="A2062" t="s">
        <v>191</v>
      </c>
      <c r="B2062" t="s">
        <v>192</v>
      </c>
      <c r="C2062" t="s">
        <v>8</v>
      </c>
      <c r="D2062" s="7">
        <v>46113</v>
      </c>
      <c r="E2062">
        <v>0</v>
      </c>
      <c r="F2062">
        <v>35.92</v>
      </c>
      <c r="G2062">
        <f>dane_sprzedazy_sku__3[[#This Row],[Ilość wydana]]*dane_sprzedazy_sku__3[[#This Row],[Wartość jednostkowa]]</f>
        <v>0</v>
      </c>
    </row>
    <row r="2063" spans="1:7">
      <c r="A2063" t="s">
        <v>191</v>
      </c>
      <c r="B2063" t="s">
        <v>192</v>
      </c>
      <c r="C2063" t="s">
        <v>8</v>
      </c>
      <c r="D2063" s="7">
        <v>46143</v>
      </c>
      <c r="E2063">
        <v>0</v>
      </c>
      <c r="F2063">
        <v>32.56</v>
      </c>
      <c r="G2063">
        <f>dane_sprzedazy_sku__3[[#This Row],[Ilość wydana]]*dane_sprzedazy_sku__3[[#This Row],[Wartość jednostkowa]]</f>
        <v>0</v>
      </c>
    </row>
    <row r="2064" spans="1:7">
      <c r="A2064" t="s">
        <v>191</v>
      </c>
      <c r="B2064" t="s">
        <v>192</v>
      </c>
      <c r="C2064" t="s">
        <v>8</v>
      </c>
      <c r="D2064" s="7">
        <v>46174</v>
      </c>
      <c r="E2064">
        <v>4</v>
      </c>
      <c r="F2064">
        <v>35.28</v>
      </c>
      <c r="G2064">
        <f>dane_sprzedazy_sku__3[[#This Row],[Ilość wydana]]*dane_sprzedazy_sku__3[[#This Row],[Wartość jednostkowa]]</f>
        <v>141.12</v>
      </c>
    </row>
    <row r="2065" spans="1:7">
      <c r="A2065" t="s">
        <v>191</v>
      </c>
      <c r="B2065" t="s">
        <v>192</v>
      </c>
      <c r="C2065" t="s">
        <v>8</v>
      </c>
      <c r="D2065" s="7">
        <v>46204</v>
      </c>
      <c r="E2065">
        <v>6</v>
      </c>
      <c r="F2065">
        <v>35.9</v>
      </c>
      <c r="G2065">
        <f>dane_sprzedazy_sku__3[[#This Row],[Ilość wydana]]*dane_sprzedazy_sku__3[[#This Row],[Wartość jednostkowa]]</f>
        <v>215.39999999999998</v>
      </c>
    </row>
    <row r="2066" spans="1:7">
      <c r="A2066" t="s">
        <v>193</v>
      </c>
      <c r="B2066" t="s">
        <v>194</v>
      </c>
      <c r="C2066" t="s">
        <v>19</v>
      </c>
      <c r="D2066" s="7">
        <v>45505</v>
      </c>
      <c r="E2066">
        <v>3</v>
      </c>
      <c r="F2066">
        <v>119.75</v>
      </c>
      <c r="G2066">
        <f>dane_sprzedazy_sku__3[[#This Row],[Ilość wydana]]*dane_sprzedazy_sku__3[[#This Row],[Wartość jednostkowa]]</f>
        <v>359.25</v>
      </c>
    </row>
    <row r="2067" spans="1:7">
      <c r="A2067" t="s">
        <v>193</v>
      </c>
      <c r="B2067" t="s">
        <v>194</v>
      </c>
      <c r="C2067" t="s">
        <v>19</v>
      </c>
      <c r="D2067" s="7">
        <v>45536</v>
      </c>
      <c r="E2067">
        <v>2</v>
      </c>
      <c r="F2067">
        <v>119.28</v>
      </c>
      <c r="G2067">
        <f>dane_sprzedazy_sku__3[[#This Row],[Ilość wydana]]*dane_sprzedazy_sku__3[[#This Row],[Wartość jednostkowa]]</f>
        <v>238.56</v>
      </c>
    </row>
    <row r="2068" spans="1:7">
      <c r="A2068" t="s">
        <v>193</v>
      </c>
      <c r="B2068" t="s">
        <v>194</v>
      </c>
      <c r="C2068" t="s">
        <v>19</v>
      </c>
      <c r="D2068" s="7">
        <v>45566</v>
      </c>
      <c r="E2068">
        <v>1</v>
      </c>
      <c r="F2068">
        <v>126.6</v>
      </c>
      <c r="G2068">
        <f>dane_sprzedazy_sku__3[[#This Row],[Ilość wydana]]*dane_sprzedazy_sku__3[[#This Row],[Wartość jednostkowa]]</f>
        <v>126.6</v>
      </c>
    </row>
    <row r="2069" spans="1:7">
      <c r="A2069" t="s">
        <v>193</v>
      </c>
      <c r="B2069" t="s">
        <v>194</v>
      </c>
      <c r="C2069" t="s">
        <v>19</v>
      </c>
      <c r="D2069" s="7">
        <v>45597</v>
      </c>
      <c r="E2069">
        <v>1</v>
      </c>
      <c r="F2069">
        <v>121.77</v>
      </c>
      <c r="G2069">
        <f>dane_sprzedazy_sku__3[[#This Row],[Ilość wydana]]*dane_sprzedazy_sku__3[[#This Row],[Wartość jednostkowa]]</f>
        <v>121.77</v>
      </c>
    </row>
    <row r="2070" spans="1:7">
      <c r="A2070" t="s">
        <v>193</v>
      </c>
      <c r="B2070" t="s">
        <v>194</v>
      </c>
      <c r="C2070" t="s">
        <v>19</v>
      </c>
      <c r="D2070" s="7">
        <v>45627</v>
      </c>
      <c r="E2070">
        <v>0</v>
      </c>
      <c r="F2070">
        <v>121.61</v>
      </c>
      <c r="G2070">
        <f>dane_sprzedazy_sku__3[[#This Row],[Ilość wydana]]*dane_sprzedazy_sku__3[[#This Row],[Wartość jednostkowa]]</f>
        <v>0</v>
      </c>
    </row>
    <row r="2071" spans="1:7">
      <c r="A2071" t="s">
        <v>193</v>
      </c>
      <c r="B2071" t="s">
        <v>194</v>
      </c>
      <c r="C2071" t="s">
        <v>19</v>
      </c>
      <c r="D2071" s="7">
        <v>45658</v>
      </c>
      <c r="E2071">
        <v>0</v>
      </c>
      <c r="F2071">
        <v>116.71</v>
      </c>
      <c r="G2071">
        <f>dane_sprzedazy_sku__3[[#This Row],[Ilość wydana]]*dane_sprzedazy_sku__3[[#This Row],[Wartość jednostkowa]]</f>
        <v>0</v>
      </c>
    </row>
    <row r="2072" spans="1:7">
      <c r="A2072" t="s">
        <v>193</v>
      </c>
      <c r="B2072" t="s">
        <v>194</v>
      </c>
      <c r="C2072" t="s">
        <v>19</v>
      </c>
      <c r="D2072" s="7">
        <v>45689</v>
      </c>
      <c r="E2072">
        <v>1</v>
      </c>
      <c r="F2072">
        <v>124.58</v>
      </c>
      <c r="G2072">
        <f>dane_sprzedazy_sku__3[[#This Row],[Ilość wydana]]*dane_sprzedazy_sku__3[[#This Row],[Wartość jednostkowa]]</f>
        <v>124.58</v>
      </c>
    </row>
    <row r="2073" spans="1:7">
      <c r="A2073" t="s">
        <v>193</v>
      </c>
      <c r="B2073" t="s">
        <v>194</v>
      </c>
      <c r="C2073" t="s">
        <v>19</v>
      </c>
      <c r="D2073" s="7">
        <v>45717</v>
      </c>
      <c r="E2073">
        <v>1</v>
      </c>
      <c r="F2073">
        <v>114.9</v>
      </c>
      <c r="G2073">
        <f>dane_sprzedazy_sku__3[[#This Row],[Ilość wydana]]*dane_sprzedazy_sku__3[[#This Row],[Wartość jednostkowa]]</f>
        <v>114.9</v>
      </c>
    </row>
    <row r="2074" spans="1:7">
      <c r="A2074" t="s">
        <v>193</v>
      </c>
      <c r="B2074" t="s">
        <v>194</v>
      </c>
      <c r="C2074" t="s">
        <v>19</v>
      </c>
      <c r="D2074" s="7">
        <v>45748</v>
      </c>
      <c r="E2074">
        <v>1</v>
      </c>
      <c r="F2074">
        <v>116.95</v>
      </c>
      <c r="G2074">
        <f>dane_sprzedazy_sku__3[[#This Row],[Ilość wydana]]*dane_sprzedazy_sku__3[[#This Row],[Wartość jednostkowa]]</f>
        <v>116.95</v>
      </c>
    </row>
    <row r="2075" spans="1:7">
      <c r="A2075" t="s">
        <v>193</v>
      </c>
      <c r="B2075" t="s">
        <v>194</v>
      </c>
      <c r="C2075" t="s">
        <v>19</v>
      </c>
      <c r="D2075" s="7">
        <v>45778</v>
      </c>
      <c r="E2075">
        <v>2</v>
      </c>
      <c r="F2075">
        <v>121.08</v>
      </c>
      <c r="G2075">
        <f>dane_sprzedazy_sku__3[[#This Row],[Ilość wydana]]*dane_sprzedazy_sku__3[[#This Row],[Wartość jednostkowa]]</f>
        <v>242.16</v>
      </c>
    </row>
    <row r="2076" spans="1:7">
      <c r="A2076" t="s">
        <v>193</v>
      </c>
      <c r="B2076" t="s">
        <v>194</v>
      </c>
      <c r="C2076" t="s">
        <v>19</v>
      </c>
      <c r="D2076" s="7">
        <v>45809</v>
      </c>
      <c r="E2076">
        <v>2</v>
      </c>
      <c r="F2076">
        <v>115.91</v>
      </c>
      <c r="G2076">
        <f>dane_sprzedazy_sku__3[[#This Row],[Ilość wydana]]*dane_sprzedazy_sku__3[[#This Row],[Wartość jednostkowa]]</f>
        <v>231.82</v>
      </c>
    </row>
    <row r="2077" spans="1:7">
      <c r="A2077" t="s">
        <v>193</v>
      </c>
      <c r="B2077" t="s">
        <v>194</v>
      </c>
      <c r="C2077" t="s">
        <v>19</v>
      </c>
      <c r="D2077" s="7">
        <v>45839</v>
      </c>
      <c r="E2077">
        <v>2</v>
      </c>
      <c r="F2077">
        <v>119.34</v>
      </c>
      <c r="G2077">
        <f>dane_sprzedazy_sku__3[[#This Row],[Ilość wydana]]*dane_sprzedazy_sku__3[[#This Row],[Wartość jednostkowa]]</f>
        <v>238.68</v>
      </c>
    </row>
    <row r="2078" spans="1:7">
      <c r="A2078" t="s">
        <v>193</v>
      </c>
      <c r="B2078" t="s">
        <v>194</v>
      </c>
      <c r="C2078" t="s">
        <v>19</v>
      </c>
      <c r="D2078" s="7">
        <v>45870</v>
      </c>
      <c r="E2078">
        <v>2</v>
      </c>
      <c r="F2078">
        <v>121.67</v>
      </c>
      <c r="G2078">
        <f>dane_sprzedazy_sku__3[[#This Row],[Ilość wydana]]*dane_sprzedazy_sku__3[[#This Row],[Wartość jednostkowa]]</f>
        <v>243.34</v>
      </c>
    </row>
    <row r="2079" spans="1:7">
      <c r="A2079" t="s">
        <v>193</v>
      </c>
      <c r="B2079" t="s">
        <v>194</v>
      </c>
      <c r="C2079" t="s">
        <v>19</v>
      </c>
      <c r="D2079" s="7">
        <v>45901</v>
      </c>
      <c r="E2079">
        <v>2</v>
      </c>
      <c r="F2079">
        <v>126.15</v>
      </c>
      <c r="G2079">
        <f>dane_sprzedazy_sku__3[[#This Row],[Ilość wydana]]*dane_sprzedazy_sku__3[[#This Row],[Wartość jednostkowa]]</f>
        <v>252.3</v>
      </c>
    </row>
    <row r="2080" spans="1:7">
      <c r="A2080" t="s">
        <v>193</v>
      </c>
      <c r="B2080" t="s">
        <v>194</v>
      </c>
      <c r="C2080" t="s">
        <v>19</v>
      </c>
      <c r="D2080" s="7">
        <v>45931</v>
      </c>
      <c r="E2080">
        <v>1</v>
      </c>
      <c r="F2080">
        <v>124.55</v>
      </c>
      <c r="G2080">
        <f>dane_sprzedazy_sku__3[[#This Row],[Ilość wydana]]*dane_sprzedazy_sku__3[[#This Row],[Wartość jednostkowa]]</f>
        <v>124.55</v>
      </c>
    </row>
    <row r="2081" spans="1:7">
      <c r="A2081" t="s">
        <v>193</v>
      </c>
      <c r="B2081" t="s">
        <v>194</v>
      </c>
      <c r="C2081" t="s">
        <v>19</v>
      </c>
      <c r="D2081" s="7">
        <v>45962</v>
      </c>
      <c r="E2081">
        <v>1</v>
      </c>
      <c r="F2081">
        <v>118.41</v>
      </c>
      <c r="G2081">
        <f>dane_sprzedazy_sku__3[[#This Row],[Ilość wydana]]*dane_sprzedazy_sku__3[[#This Row],[Wartość jednostkowa]]</f>
        <v>118.41</v>
      </c>
    </row>
    <row r="2082" spans="1:7">
      <c r="A2082" t="s">
        <v>193</v>
      </c>
      <c r="B2082" t="s">
        <v>194</v>
      </c>
      <c r="C2082" t="s">
        <v>19</v>
      </c>
      <c r="D2082" s="7">
        <v>45992</v>
      </c>
      <c r="E2082">
        <v>0</v>
      </c>
      <c r="F2082">
        <v>123.53</v>
      </c>
      <c r="G2082">
        <f>dane_sprzedazy_sku__3[[#This Row],[Ilość wydana]]*dane_sprzedazy_sku__3[[#This Row],[Wartość jednostkowa]]</f>
        <v>0</v>
      </c>
    </row>
    <row r="2083" spans="1:7">
      <c r="A2083" t="s">
        <v>193</v>
      </c>
      <c r="B2083" t="s">
        <v>194</v>
      </c>
      <c r="C2083" t="s">
        <v>19</v>
      </c>
      <c r="D2083" s="7">
        <v>46023</v>
      </c>
      <c r="E2083">
        <v>0</v>
      </c>
      <c r="F2083">
        <v>116.05</v>
      </c>
      <c r="G2083">
        <f>dane_sprzedazy_sku__3[[#This Row],[Ilość wydana]]*dane_sprzedazy_sku__3[[#This Row],[Wartość jednostkowa]]</f>
        <v>0</v>
      </c>
    </row>
    <row r="2084" spans="1:7">
      <c r="A2084" t="s">
        <v>193</v>
      </c>
      <c r="B2084" t="s">
        <v>194</v>
      </c>
      <c r="C2084" t="s">
        <v>19</v>
      </c>
      <c r="D2084" s="7">
        <v>46054</v>
      </c>
      <c r="E2084">
        <v>1</v>
      </c>
      <c r="F2084">
        <v>115.34</v>
      </c>
      <c r="G2084">
        <f>dane_sprzedazy_sku__3[[#This Row],[Ilość wydana]]*dane_sprzedazy_sku__3[[#This Row],[Wartość jednostkowa]]</f>
        <v>115.34</v>
      </c>
    </row>
    <row r="2085" spans="1:7">
      <c r="A2085" t="s">
        <v>193</v>
      </c>
      <c r="B2085" t="s">
        <v>194</v>
      </c>
      <c r="C2085" t="s">
        <v>19</v>
      </c>
      <c r="D2085" s="7">
        <v>46082</v>
      </c>
      <c r="E2085">
        <v>1</v>
      </c>
      <c r="F2085">
        <v>119.34</v>
      </c>
      <c r="G2085">
        <f>dane_sprzedazy_sku__3[[#This Row],[Ilość wydana]]*dane_sprzedazy_sku__3[[#This Row],[Wartość jednostkowa]]</f>
        <v>119.34</v>
      </c>
    </row>
    <row r="2086" spans="1:7">
      <c r="A2086" t="s">
        <v>193</v>
      </c>
      <c r="B2086" t="s">
        <v>194</v>
      </c>
      <c r="C2086" t="s">
        <v>19</v>
      </c>
      <c r="D2086" s="7">
        <v>46113</v>
      </c>
      <c r="E2086">
        <v>2</v>
      </c>
      <c r="F2086">
        <v>119.57</v>
      </c>
      <c r="G2086">
        <f>dane_sprzedazy_sku__3[[#This Row],[Ilość wydana]]*dane_sprzedazy_sku__3[[#This Row],[Wartość jednostkowa]]</f>
        <v>239.14</v>
      </c>
    </row>
    <row r="2087" spans="1:7">
      <c r="A2087" t="s">
        <v>193</v>
      </c>
      <c r="B2087" t="s">
        <v>194</v>
      </c>
      <c r="C2087" t="s">
        <v>19</v>
      </c>
      <c r="D2087" s="7">
        <v>46143</v>
      </c>
      <c r="E2087">
        <v>2</v>
      </c>
      <c r="F2087">
        <v>114.84</v>
      </c>
      <c r="G2087">
        <f>dane_sprzedazy_sku__3[[#This Row],[Ilość wydana]]*dane_sprzedazy_sku__3[[#This Row],[Wartość jednostkowa]]</f>
        <v>229.68</v>
      </c>
    </row>
    <row r="2088" spans="1:7">
      <c r="A2088" t="s">
        <v>193</v>
      </c>
      <c r="B2088" t="s">
        <v>194</v>
      </c>
      <c r="C2088" t="s">
        <v>19</v>
      </c>
      <c r="D2088" s="7">
        <v>46174</v>
      </c>
      <c r="E2088">
        <v>3</v>
      </c>
      <c r="F2088">
        <v>122.17</v>
      </c>
      <c r="G2088">
        <f>dane_sprzedazy_sku__3[[#This Row],[Ilość wydana]]*dane_sprzedazy_sku__3[[#This Row],[Wartość jednostkowa]]</f>
        <v>366.51</v>
      </c>
    </row>
    <row r="2089" spans="1:7">
      <c r="A2089" t="s">
        <v>193</v>
      </c>
      <c r="B2089" t="s">
        <v>194</v>
      </c>
      <c r="C2089" t="s">
        <v>19</v>
      </c>
      <c r="D2089" s="7">
        <v>46204</v>
      </c>
      <c r="E2089">
        <v>2</v>
      </c>
      <c r="F2089">
        <v>126.18</v>
      </c>
      <c r="G2089">
        <f>dane_sprzedazy_sku__3[[#This Row],[Ilość wydana]]*dane_sprzedazy_sku__3[[#This Row],[Wartość jednostkowa]]</f>
        <v>252.36</v>
      </c>
    </row>
    <row r="2090" spans="1:7">
      <c r="A2090" t="s">
        <v>195</v>
      </c>
      <c r="B2090" t="s">
        <v>196</v>
      </c>
      <c r="C2090" t="s">
        <v>39</v>
      </c>
      <c r="D2090" s="7">
        <v>45505</v>
      </c>
      <c r="E2090">
        <v>15</v>
      </c>
      <c r="F2090">
        <v>276.64</v>
      </c>
      <c r="G2090">
        <f>dane_sprzedazy_sku__3[[#This Row],[Ilość wydana]]*dane_sprzedazy_sku__3[[#This Row],[Wartość jednostkowa]]</f>
        <v>4149.5999999999995</v>
      </c>
    </row>
    <row r="2091" spans="1:7">
      <c r="A2091" t="s">
        <v>195</v>
      </c>
      <c r="B2091" t="s">
        <v>196</v>
      </c>
      <c r="C2091" t="s">
        <v>39</v>
      </c>
      <c r="D2091" s="7">
        <v>45536</v>
      </c>
      <c r="E2091">
        <v>8</v>
      </c>
      <c r="F2091">
        <v>288.77999999999997</v>
      </c>
      <c r="G2091">
        <f>dane_sprzedazy_sku__3[[#This Row],[Ilość wydana]]*dane_sprzedazy_sku__3[[#This Row],[Wartość jednostkowa]]</f>
        <v>2310.2399999999998</v>
      </c>
    </row>
    <row r="2092" spans="1:7">
      <c r="A2092" t="s">
        <v>195</v>
      </c>
      <c r="B2092" t="s">
        <v>196</v>
      </c>
      <c r="C2092" t="s">
        <v>39</v>
      </c>
      <c r="D2092" s="7">
        <v>45566</v>
      </c>
      <c r="E2092">
        <v>4</v>
      </c>
      <c r="F2092">
        <v>267.11</v>
      </c>
      <c r="G2092">
        <f>dane_sprzedazy_sku__3[[#This Row],[Ilość wydana]]*dane_sprzedazy_sku__3[[#This Row],[Wartość jednostkowa]]</f>
        <v>1068.44</v>
      </c>
    </row>
    <row r="2093" spans="1:7">
      <c r="A2093" t="s">
        <v>195</v>
      </c>
      <c r="B2093" t="s">
        <v>196</v>
      </c>
      <c r="C2093" t="s">
        <v>39</v>
      </c>
      <c r="D2093" s="7">
        <v>45597</v>
      </c>
      <c r="E2093">
        <v>3</v>
      </c>
      <c r="F2093">
        <v>292.39</v>
      </c>
      <c r="G2093">
        <f>dane_sprzedazy_sku__3[[#This Row],[Ilość wydana]]*dane_sprzedazy_sku__3[[#This Row],[Wartość jednostkowa]]</f>
        <v>877.17</v>
      </c>
    </row>
    <row r="2094" spans="1:7">
      <c r="A2094" t="s">
        <v>195</v>
      </c>
      <c r="B2094" t="s">
        <v>196</v>
      </c>
      <c r="C2094" t="s">
        <v>39</v>
      </c>
      <c r="D2094" s="7">
        <v>45627</v>
      </c>
      <c r="E2094">
        <v>5</v>
      </c>
      <c r="F2094">
        <v>283.41000000000003</v>
      </c>
      <c r="G2094">
        <f>dane_sprzedazy_sku__3[[#This Row],[Ilość wydana]]*dane_sprzedazy_sku__3[[#This Row],[Wartość jednostkowa]]</f>
        <v>1417.0500000000002</v>
      </c>
    </row>
    <row r="2095" spans="1:7">
      <c r="A2095" t="s">
        <v>195</v>
      </c>
      <c r="B2095" t="s">
        <v>196</v>
      </c>
      <c r="C2095" t="s">
        <v>39</v>
      </c>
      <c r="D2095" s="7">
        <v>45658</v>
      </c>
      <c r="E2095">
        <v>12</v>
      </c>
      <c r="F2095">
        <v>285.42</v>
      </c>
      <c r="G2095">
        <f>dane_sprzedazy_sku__3[[#This Row],[Ilość wydana]]*dane_sprzedazy_sku__3[[#This Row],[Wartość jednostkowa]]</f>
        <v>3425.04</v>
      </c>
    </row>
    <row r="2096" spans="1:7">
      <c r="A2096" t="s">
        <v>195</v>
      </c>
      <c r="B2096" t="s">
        <v>196</v>
      </c>
      <c r="C2096" t="s">
        <v>39</v>
      </c>
      <c r="D2096" s="7">
        <v>45689</v>
      </c>
      <c r="E2096">
        <v>18</v>
      </c>
      <c r="F2096">
        <v>272.07</v>
      </c>
      <c r="G2096">
        <f>dane_sprzedazy_sku__3[[#This Row],[Ilość wydana]]*dane_sprzedazy_sku__3[[#This Row],[Wartość jednostkowa]]</f>
        <v>4897.26</v>
      </c>
    </row>
    <row r="2097" spans="1:7">
      <c r="A2097" t="s">
        <v>195</v>
      </c>
      <c r="B2097" t="s">
        <v>196</v>
      </c>
      <c r="C2097" t="s">
        <v>39</v>
      </c>
      <c r="D2097" s="7">
        <v>45717</v>
      </c>
      <c r="E2097">
        <v>26</v>
      </c>
      <c r="F2097">
        <v>276.81</v>
      </c>
      <c r="G2097">
        <f>dane_sprzedazy_sku__3[[#This Row],[Ilość wydana]]*dane_sprzedazy_sku__3[[#This Row],[Wartość jednostkowa]]</f>
        <v>7197.06</v>
      </c>
    </row>
    <row r="2098" spans="1:7">
      <c r="A2098" t="s">
        <v>195</v>
      </c>
      <c r="B2098" t="s">
        <v>196</v>
      </c>
      <c r="C2098" t="s">
        <v>39</v>
      </c>
      <c r="D2098" s="7">
        <v>45748</v>
      </c>
      <c r="E2098">
        <v>52</v>
      </c>
      <c r="F2098">
        <v>271.55</v>
      </c>
      <c r="G2098">
        <f>dane_sprzedazy_sku__3[[#This Row],[Ilość wydana]]*dane_sprzedazy_sku__3[[#This Row],[Wartość jednostkowa]]</f>
        <v>14120.6</v>
      </c>
    </row>
    <row r="2099" spans="1:7">
      <c r="A2099" t="s">
        <v>195</v>
      </c>
      <c r="B2099" t="s">
        <v>196</v>
      </c>
      <c r="C2099" t="s">
        <v>39</v>
      </c>
      <c r="D2099" s="7">
        <v>45778</v>
      </c>
      <c r="E2099">
        <v>40</v>
      </c>
      <c r="F2099">
        <v>274.29000000000002</v>
      </c>
      <c r="G2099">
        <f>dane_sprzedazy_sku__3[[#This Row],[Ilość wydana]]*dane_sprzedazy_sku__3[[#This Row],[Wartość jednostkowa]]</f>
        <v>10971.6</v>
      </c>
    </row>
    <row r="2100" spans="1:7">
      <c r="A2100" t="s">
        <v>195</v>
      </c>
      <c r="B2100" t="s">
        <v>196</v>
      </c>
      <c r="C2100" t="s">
        <v>39</v>
      </c>
      <c r="D2100" s="7">
        <v>45809</v>
      </c>
      <c r="E2100">
        <v>42</v>
      </c>
      <c r="F2100">
        <v>271.07</v>
      </c>
      <c r="G2100">
        <f>dane_sprzedazy_sku__3[[#This Row],[Ilość wydana]]*dane_sprzedazy_sku__3[[#This Row],[Wartość jednostkowa]]</f>
        <v>11384.94</v>
      </c>
    </row>
    <row r="2101" spans="1:7">
      <c r="A2101" t="s">
        <v>195</v>
      </c>
      <c r="B2101" t="s">
        <v>196</v>
      </c>
      <c r="C2101" t="s">
        <v>39</v>
      </c>
      <c r="D2101" s="7">
        <v>45839</v>
      </c>
      <c r="E2101">
        <v>33</v>
      </c>
      <c r="F2101">
        <v>280.45</v>
      </c>
      <c r="G2101">
        <f>dane_sprzedazy_sku__3[[#This Row],[Ilość wydana]]*dane_sprzedazy_sku__3[[#This Row],[Wartość jednostkowa]]</f>
        <v>9254.85</v>
      </c>
    </row>
    <row r="2102" spans="1:7">
      <c r="A2102" t="s">
        <v>195</v>
      </c>
      <c r="B2102" t="s">
        <v>196</v>
      </c>
      <c r="C2102" t="s">
        <v>39</v>
      </c>
      <c r="D2102" s="7">
        <v>45870</v>
      </c>
      <c r="E2102">
        <v>30</v>
      </c>
      <c r="F2102">
        <v>280.3</v>
      </c>
      <c r="G2102">
        <f>dane_sprzedazy_sku__3[[#This Row],[Ilość wydana]]*dane_sprzedazy_sku__3[[#This Row],[Wartość jednostkowa]]</f>
        <v>8409</v>
      </c>
    </row>
    <row r="2103" spans="1:7">
      <c r="A2103" t="s">
        <v>195</v>
      </c>
      <c r="B2103" t="s">
        <v>196</v>
      </c>
      <c r="C2103" t="s">
        <v>39</v>
      </c>
      <c r="D2103" s="7">
        <v>45901</v>
      </c>
      <c r="E2103">
        <v>8</v>
      </c>
      <c r="F2103">
        <v>267.61</v>
      </c>
      <c r="G2103">
        <f>dane_sprzedazy_sku__3[[#This Row],[Ilość wydana]]*dane_sprzedazy_sku__3[[#This Row],[Wartość jednostkowa]]</f>
        <v>2140.88</v>
      </c>
    </row>
    <row r="2104" spans="1:7">
      <c r="A2104" t="s">
        <v>195</v>
      </c>
      <c r="B2104" t="s">
        <v>196</v>
      </c>
      <c r="C2104" t="s">
        <v>39</v>
      </c>
      <c r="D2104" s="7">
        <v>45931</v>
      </c>
      <c r="E2104">
        <v>4</v>
      </c>
      <c r="F2104">
        <v>291.74</v>
      </c>
      <c r="G2104">
        <f>dane_sprzedazy_sku__3[[#This Row],[Ilość wydana]]*dane_sprzedazy_sku__3[[#This Row],[Wartość jednostkowa]]</f>
        <v>1166.96</v>
      </c>
    </row>
    <row r="2105" spans="1:7">
      <c r="A2105" t="s">
        <v>195</v>
      </c>
      <c r="B2105" t="s">
        <v>196</v>
      </c>
      <c r="C2105" t="s">
        <v>39</v>
      </c>
      <c r="D2105" s="7">
        <v>45962</v>
      </c>
      <c r="E2105">
        <v>3</v>
      </c>
      <c r="F2105">
        <v>266.24</v>
      </c>
      <c r="G2105">
        <f>dane_sprzedazy_sku__3[[#This Row],[Ilość wydana]]*dane_sprzedazy_sku__3[[#This Row],[Wartość jednostkowa]]</f>
        <v>798.72</v>
      </c>
    </row>
    <row r="2106" spans="1:7">
      <c r="A2106" t="s">
        <v>195</v>
      </c>
      <c r="B2106" t="s">
        <v>196</v>
      </c>
      <c r="C2106" t="s">
        <v>39</v>
      </c>
      <c r="D2106" s="7">
        <v>45992</v>
      </c>
      <c r="E2106">
        <v>5</v>
      </c>
      <c r="F2106">
        <v>287.67</v>
      </c>
      <c r="G2106">
        <f>dane_sprzedazy_sku__3[[#This Row],[Ilość wydana]]*dane_sprzedazy_sku__3[[#This Row],[Wartość jednostkowa]]</f>
        <v>1438.3500000000001</v>
      </c>
    </row>
    <row r="2107" spans="1:7">
      <c r="A2107" t="s">
        <v>195</v>
      </c>
      <c r="B2107" t="s">
        <v>196</v>
      </c>
      <c r="C2107" t="s">
        <v>39</v>
      </c>
      <c r="D2107" s="7">
        <v>46023</v>
      </c>
      <c r="E2107">
        <v>14</v>
      </c>
      <c r="F2107">
        <v>282.22000000000003</v>
      </c>
      <c r="G2107">
        <f>dane_sprzedazy_sku__3[[#This Row],[Ilość wydana]]*dane_sprzedazy_sku__3[[#This Row],[Wartość jednostkowa]]</f>
        <v>3951.0800000000004</v>
      </c>
    </row>
    <row r="2108" spans="1:7">
      <c r="A2108" t="s">
        <v>195</v>
      </c>
      <c r="B2108" t="s">
        <v>196</v>
      </c>
      <c r="C2108" t="s">
        <v>39</v>
      </c>
      <c r="D2108" s="7">
        <v>46054</v>
      </c>
      <c r="E2108">
        <v>32</v>
      </c>
      <c r="F2108">
        <v>289.89</v>
      </c>
      <c r="G2108">
        <f>dane_sprzedazy_sku__3[[#This Row],[Ilość wydana]]*dane_sprzedazy_sku__3[[#This Row],[Wartość jednostkowa]]</f>
        <v>9276.48</v>
      </c>
    </row>
    <row r="2109" spans="1:7">
      <c r="A2109" t="s">
        <v>195</v>
      </c>
      <c r="B2109" t="s">
        <v>196</v>
      </c>
      <c r="C2109" t="s">
        <v>39</v>
      </c>
      <c r="D2109" s="7">
        <v>46082</v>
      </c>
      <c r="E2109">
        <v>24</v>
      </c>
      <c r="F2109">
        <v>280.10000000000002</v>
      </c>
      <c r="G2109">
        <f>dane_sprzedazy_sku__3[[#This Row],[Ilość wydana]]*dane_sprzedazy_sku__3[[#This Row],[Wartość jednostkowa]]</f>
        <v>6722.4000000000005</v>
      </c>
    </row>
    <row r="2110" spans="1:7">
      <c r="A2110" t="s">
        <v>195</v>
      </c>
      <c r="B2110" t="s">
        <v>196</v>
      </c>
      <c r="C2110" t="s">
        <v>39</v>
      </c>
      <c r="D2110" s="7">
        <v>46113</v>
      </c>
      <c r="E2110">
        <v>33</v>
      </c>
      <c r="F2110">
        <v>287.27</v>
      </c>
      <c r="G2110">
        <f>dane_sprzedazy_sku__3[[#This Row],[Ilość wydana]]*dane_sprzedazy_sku__3[[#This Row],[Wartość jednostkowa]]</f>
        <v>9479.91</v>
      </c>
    </row>
    <row r="2111" spans="1:7">
      <c r="A2111" t="s">
        <v>195</v>
      </c>
      <c r="B2111" t="s">
        <v>196</v>
      </c>
      <c r="C2111" t="s">
        <v>39</v>
      </c>
      <c r="D2111" s="7">
        <v>46143</v>
      </c>
      <c r="E2111">
        <v>36</v>
      </c>
      <c r="F2111">
        <v>273.61</v>
      </c>
      <c r="G2111">
        <f>dane_sprzedazy_sku__3[[#This Row],[Ilość wydana]]*dane_sprzedazy_sku__3[[#This Row],[Wartość jednostkowa]]</f>
        <v>9849.9600000000009</v>
      </c>
    </row>
    <row r="2112" spans="1:7">
      <c r="A2112" t="s">
        <v>195</v>
      </c>
      <c r="B2112" t="s">
        <v>196</v>
      </c>
      <c r="C2112" t="s">
        <v>39</v>
      </c>
      <c r="D2112" s="7">
        <v>46174</v>
      </c>
      <c r="E2112">
        <v>52</v>
      </c>
      <c r="F2112">
        <v>288.44</v>
      </c>
      <c r="G2112">
        <f>dane_sprzedazy_sku__3[[#This Row],[Ilość wydana]]*dane_sprzedazy_sku__3[[#This Row],[Wartość jednostkowa]]</f>
        <v>14998.88</v>
      </c>
    </row>
    <row r="2113" spans="1:7">
      <c r="A2113" t="s">
        <v>195</v>
      </c>
      <c r="B2113" t="s">
        <v>196</v>
      </c>
      <c r="C2113" t="s">
        <v>39</v>
      </c>
      <c r="D2113" s="7">
        <v>46204</v>
      </c>
      <c r="E2113">
        <v>32</v>
      </c>
      <c r="F2113">
        <v>290.92</v>
      </c>
      <c r="G2113">
        <f>dane_sprzedazy_sku__3[[#This Row],[Ilość wydana]]*dane_sprzedazy_sku__3[[#This Row],[Wartość jednostkowa]]</f>
        <v>9309.44</v>
      </c>
    </row>
    <row r="2114" spans="1:7">
      <c r="A2114" t="s">
        <v>197</v>
      </c>
      <c r="B2114" t="s">
        <v>198</v>
      </c>
      <c r="C2114" t="s">
        <v>60</v>
      </c>
      <c r="D2114" s="7">
        <v>45505</v>
      </c>
      <c r="E2114">
        <v>28</v>
      </c>
      <c r="F2114">
        <v>117.35</v>
      </c>
      <c r="G2114">
        <f>dane_sprzedazy_sku__3[[#This Row],[Ilość wydana]]*dane_sprzedazy_sku__3[[#This Row],[Wartość jednostkowa]]</f>
        <v>3285.7999999999997</v>
      </c>
    </row>
    <row r="2115" spans="1:7">
      <c r="A2115" t="s">
        <v>197</v>
      </c>
      <c r="B2115" t="s">
        <v>198</v>
      </c>
      <c r="C2115" t="s">
        <v>60</v>
      </c>
      <c r="D2115" s="7">
        <v>45536</v>
      </c>
      <c r="E2115">
        <v>43</v>
      </c>
      <c r="F2115">
        <v>120.62</v>
      </c>
      <c r="G2115">
        <f>dane_sprzedazy_sku__3[[#This Row],[Ilość wydana]]*dane_sprzedazy_sku__3[[#This Row],[Wartość jednostkowa]]</f>
        <v>5186.66</v>
      </c>
    </row>
    <row r="2116" spans="1:7">
      <c r="A2116" t="s">
        <v>197</v>
      </c>
      <c r="B2116" t="s">
        <v>198</v>
      </c>
      <c r="C2116" t="s">
        <v>60</v>
      </c>
      <c r="D2116" s="7">
        <v>45566</v>
      </c>
      <c r="E2116">
        <v>66</v>
      </c>
      <c r="F2116">
        <v>121.06</v>
      </c>
      <c r="G2116">
        <f>dane_sprzedazy_sku__3[[#This Row],[Ilość wydana]]*dane_sprzedazy_sku__3[[#This Row],[Wartość jednostkowa]]</f>
        <v>7989.96</v>
      </c>
    </row>
    <row r="2117" spans="1:7">
      <c r="A2117" t="s">
        <v>197</v>
      </c>
      <c r="B2117" t="s">
        <v>198</v>
      </c>
      <c r="C2117" t="s">
        <v>60</v>
      </c>
      <c r="D2117" s="7">
        <v>45597</v>
      </c>
      <c r="E2117">
        <v>55</v>
      </c>
      <c r="F2117">
        <v>122.44</v>
      </c>
      <c r="G2117">
        <f>dane_sprzedazy_sku__3[[#This Row],[Ilość wydana]]*dane_sprzedazy_sku__3[[#This Row],[Wartość jednostkowa]]</f>
        <v>6734.2</v>
      </c>
    </row>
    <row r="2118" spans="1:7">
      <c r="A2118" t="s">
        <v>197</v>
      </c>
      <c r="B2118" t="s">
        <v>198</v>
      </c>
      <c r="C2118" t="s">
        <v>60</v>
      </c>
      <c r="D2118" s="7">
        <v>45627</v>
      </c>
      <c r="E2118">
        <v>55</v>
      </c>
      <c r="F2118">
        <v>117.34</v>
      </c>
      <c r="G2118">
        <f>dane_sprzedazy_sku__3[[#This Row],[Ilość wydana]]*dane_sprzedazy_sku__3[[#This Row],[Wartość jednostkowa]]</f>
        <v>6453.7</v>
      </c>
    </row>
    <row r="2119" spans="1:7">
      <c r="A2119" t="s">
        <v>197</v>
      </c>
      <c r="B2119" t="s">
        <v>198</v>
      </c>
      <c r="C2119" t="s">
        <v>60</v>
      </c>
      <c r="D2119" s="7">
        <v>45658</v>
      </c>
      <c r="E2119">
        <v>48</v>
      </c>
      <c r="F2119">
        <v>113.54</v>
      </c>
      <c r="G2119">
        <f>dane_sprzedazy_sku__3[[#This Row],[Ilość wydana]]*dane_sprzedazy_sku__3[[#This Row],[Wartość jednostkowa]]</f>
        <v>5449.92</v>
      </c>
    </row>
    <row r="2120" spans="1:7">
      <c r="A2120" t="s">
        <v>197</v>
      </c>
      <c r="B2120" t="s">
        <v>198</v>
      </c>
      <c r="C2120" t="s">
        <v>60</v>
      </c>
      <c r="D2120" s="7">
        <v>45689</v>
      </c>
      <c r="E2120">
        <v>31</v>
      </c>
      <c r="F2120">
        <v>113.71</v>
      </c>
      <c r="G2120">
        <f>dane_sprzedazy_sku__3[[#This Row],[Ilość wydana]]*dane_sprzedazy_sku__3[[#This Row],[Wartość jednostkowa]]</f>
        <v>3525.0099999999998</v>
      </c>
    </row>
    <row r="2121" spans="1:7">
      <c r="A2121" t="s">
        <v>197</v>
      </c>
      <c r="B2121" t="s">
        <v>198</v>
      </c>
      <c r="C2121" t="s">
        <v>60</v>
      </c>
      <c r="D2121" s="7">
        <v>45717</v>
      </c>
      <c r="E2121">
        <v>21</v>
      </c>
      <c r="F2121">
        <v>113.47</v>
      </c>
      <c r="G2121">
        <f>dane_sprzedazy_sku__3[[#This Row],[Ilość wydana]]*dane_sprzedazy_sku__3[[#This Row],[Wartość jednostkowa]]</f>
        <v>2382.87</v>
      </c>
    </row>
    <row r="2122" spans="1:7">
      <c r="A2122" t="s">
        <v>197</v>
      </c>
      <c r="B2122" t="s">
        <v>198</v>
      </c>
      <c r="C2122" t="s">
        <v>60</v>
      </c>
      <c r="D2122" s="7">
        <v>45748</v>
      </c>
      <c r="E2122">
        <v>15</v>
      </c>
      <c r="F2122">
        <v>124.03</v>
      </c>
      <c r="G2122">
        <f>dane_sprzedazy_sku__3[[#This Row],[Ilość wydana]]*dane_sprzedazy_sku__3[[#This Row],[Wartość jednostkowa]]</f>
        <v>1860.45</v>
      </c>
    </row>
    <row r="2123" spans="1:7">
      <c r="A2123" t="s">
        <v>197</v>
      </c>
      <c r="B2123" t="s">
        <v>198</v>
      </c>
      <c r="C2123" t="s">
        <v>60</v>
      </c>
      <c r="D2123" s="7">
        <v>45778</v>
      </c>
      <c r="E2123">
        <v>18</v>
      </c>
      <c r="F2123">
        <v>121.4</v>
      </c>
      <c r="G2123">
        <f>dane_sprzedazy_sku__3[[#This Row],[Ilość wydana]]*dane_sprzedazy_sku__3[[#This Row],[Wartość jednostkowa]]</f>
        <v>2185.2000000000003</v>
      </c>
    </row>
    <row r="2124" spans="1:7">
      <c r="A2124" t="s">
        <v>197</v>
      </c>
      <c r="B2124" t="s">
        <v>198</v>
      </c>
      <c r="C2124" t="s">
        <v>60</v>
      </c>
      <c r="D2124" s="7">
        <v>45809</v>
      </c>
      <c r="E2124">
        <v>16</v>
      </c>
      <c r="F2124">
        <v>116.85</v>
      </c>
      <c r="G2124">
        <f>dane_sprzedazy_sku__3[[#This Row],[Ilość wydana]]*dane_sprzedazy_sku__3[[#This Row],[Wartość jednostkowa]]</f>
        <v>1869.6</v>
      </c>
    </row>
    <row r="2125" spans="1:7">
      <c r="A2125" t="s">
        <v>197</v>
      </c>
      <c r="B2125" t="s">
        <v>198</v>
      </c>
      <c r="C2125" t="s">
        <v>60</v>
      </c>
      <c r="D2125" s="7">
        <v>45839</v>
      </c>
      <c r="E2125">
        <v>40</v>
      </c>
      <c r="F2125">
        <v>114.56</v>
      </c>
      <c r="G2125">
        <f>dane_sprzedazy_sku__3[[#This Row],[Ilość wydana]]*dane_sprzedazy_sku__3[[#This Row],[Wartość jednostkowa]]</f>
        <v>4582.3999999999996</v>
      </c>
    </row>
    <row r="2126" spans="1:7">
      <c r="A2126" t="s">
        <v>197</v>
      </c>
      <c r="B2126" t="s">
        <v>198</v>
      </c>
      <c r="C2126" t="s">
        <v>60</v>
      </c>
      <c r="D2126" s="7">
        <v>45870</v>
      </c>
      <c r="E2126">
        <v>46</v>
      </c>
      <c r="F2126">
        <v>120.76</v>
      </c>
      <c r="G2126">
        <f>dane_sprzedazy_sku__3[[#This Row],[Ilość wydana]]*dane_sprzedazy_sku__3[[#This Row],[Wartość jednostkowa]]</f>
        <v>5554.96</v>
      </c>
    </row>
    <row r="2127" spans="1:7">
      <c r="A2127" t="s">
        <v>197</v>
      </c>
      <c r="B2127" t="s">
        <v>198</v>
      </c>
      <c r="C2127" t="s">
        <v>60</v>
      </c>
      <c r="D2127" s="7">
        <v>45901</v>
      </c>
      <c r="E2127">
        <v>38</v>
      </c>
      <c r="F2127">
        <v>113.38</v>
      </c>
      <c r="G2127">
        <f>dane_sprzedazy_sku__3[[#This Row],[Ilość wydana]]*dane_sprzedazy_sku__3[[#This Row],[Wartość jednostkowa]]</f>
        <v>4308.4399999999996</v>
      </c>
    </row>
    <row r="2128" spans="1:7">
      <c r="A2128" t="s">
        <v>197</v>
      </c>
      <c r="B2128" t="s">
        <v>198</v>
      </c>
      <c r="C2128" t="s">
        <v>60</v>
      </c>
      <c r="D2128" s="7">
        <v>45931</v>
      </c>
      <c r="E2128">
        <v>60</v>
      </c>
      <c r="F2128">
        <v>118.26</v>
      </c>
      <c r="G2128">
        <f>dane_sprzedazy_sku__3[[#This Row],[Ilość wydana]]*dane_sprzedazy_sku__3[[#This Row],[Wartość jednostkowa]]</f>
        <v>7095.6</v>
      </c>
    </row>
    <row r="2129" spans="1:7">
      <c r="A2129" t="s">
        <v>197</v>
      </c>
      <c r="B2129" t="s">
        <v>198</v>
      </c>
      <c r="C2129" t="s">
        <v>60</v>
      </c>
      <c r="D2129" s="7">
        <v>45962</v>
      </c>
      <c r="E2129">
        <v>81</v>
      </c>
      <c r="F2129">
        <v>119.07</v>
      </c>
      <c r="G2129">
        <f>dane_sprzedazy_sku__3[[#This Row],[Ilość wydana]]*dane_sprzedazy_sku__3[[#This Row],[Wartość jednostkowa]]</f>
        <v>9644.67</v>
      </c>
    </row>
    <row r="2130" spans="1:7">
      <c r="A2130" t="s">
        <v>197</v>
      </c>
      <c r="B2130" t="s">
        <v>198</v>
      </c>
      <c r="C2130" t="s">
        <v>60</v>
      </c>
      <c r="D2130" s="7">
        <v>45992</v>
      </c>
      <c r="E2130">
        <v>77</v>
      </c>
      <c r="F2130">
        <v>117.15</v>
      </c>
      <c r="G2130">
        <f>dane_sprzedazy_sku__3[[#This Row],[Ilość wydana]]*dane_sprzedazy_sku__3[[#This Row],[Wartość jednostkowa]]</f>
        <v>9020.5500000000011</v>
      </c>
    </row>
    <row r="2131" spans="1:7">
      <c r="A2131" t="s">
        <v>197</v>
      </c>
      <c r="B2131" t="s">
        <v>198</v>
      </c>
      <c r="C2131" t="s">
        <v>60</v>
      </c>
      <c r="D2131" s="7">
        <v>46023</v>
      </c>
      <c r="E2131">
        <v>47</v>
      </c>
      <c r="F2131">
        <v>113.82</v>
      </c>
      <c r="G2131">
        <f>dane_sprzedazy_sku__3[[#This Row],[Ilość wydana]]*dane_sprzedazy_sku__3[[#This Row],[Wartość jednostkowa]]</f>
        <v>5349.54</v>
      </c>
    </row>
    <row r="2132" spans="1:7">
      <c r="A2132" t="s">
        <v>197</v>
      </c>
      <c r="B2132" t="s">
        <v>198</v>
      </c>
      <c r="C2132" t="s">
        <v>60</v>
      </c>
      <c r="D2132" s="7">
        <v>46054</v>
      </c>
      <c r="E2132">
        <v>27</v>
      </c>
      <c r="F2132">
        <v>121.18</v>
      </c>
      <c r="G2132">
        <f>dane_sprzedazy_sku__3[[#This Row],[Ilość wydana]]*dane_sprzedazy_sku__3[[#This Row],[Wartość jednostkowa]]</f>
        <v>3271.86</v>
      </c>
    </row>
    <row r="2133" spans="1:7">
      <c r="A2133" t="s">
        <v>197</v>
      </c>
      <c r="B2133" t="s">
        <v>198</v>
      </c>
      <c r="C2133" t="s">
        <v>60</v>
      </c>
      <c r="D2133" s="7">
        <v>46082</v>
      </c>
      <c r="E2133">
        <v>29</v>
      </c>
      <c r="F2133">
        <v>122.35</v>
      </c>
      <c r="G2133">
        <f>dane_sprzedazy_sku__3[[#This Row],[Ilość wydana]]*dane_sprzedazy_sku__3[[#This Row],[Wartość jednostkowa]]</f>
        <v>3548.1499999999996</v>
      </c>
    </row>
    <row r="2134" spans="1:7">
      <c r="A2134" t="s">
        <v>197</v>
      </c>
      <c r="B2134" t="s">
        <v>198</v>
      </c>
      <c r="C2134" t="s">
        <v>60</v>
      </c>
      <c r="D2134" s="7">
        <v>46113</v>
      </c>
      <c r="E2134">
        <v>24</v>
      </c>
      <c r="F2134">
        <v>123.01</v>
      </c>
      <c r="G2134">
        <f>dane_sprzedazy_sku__3[[#This Row],[Ilość wydana]]*dane_sprzedazy_sku__3[[#This Row],[Wartość jednostkowa]]</f>
        <v>2952.2400000000002</v>
      </c>
    </row>
    <row r="2135" spans="1:7">
      <c r="A2135" t="s">
        <v>197</v>
      </c>
      <c r="B2135" t="s">
        <v>198</v>
      </c>
      <c r="C2135" t="s">
        <v>60</v>
      </c>
      <c r="D2135" s="7">
        <v>46143</v>
      </c>
      <c r="E2135">
        <v>19</v>
      </c>
      <c r="F2135">
        <v>117</v>
      </c>
      <c r="G2135">
        <f>dane_sprzedazy_sku__3[[#This Row],[Ilość wydana]]*dane_sprzedazy_sku__3[[#This Row],[Wartość jednostkowa]]</f>
        <v>2223</v>
      </c>
    </row>
    <row r="2136" spans="1:7">
      <c r="A2136" t="s">
        <v>197</v>
      </c>
      <c r="B2136" t="s">
        <v>198</v>
      </c>
      <c r="C2136" t="s">
        <v>60</v>
      </c>
      <c r="D2136" s="7">
        <v>46174</v>
      </c>
      <c r="E2136">
        <v>24</v>
      </c>
      <c r="F2136">
        <v>125.05</v>
      </c>
      <c r="G2136">
        <f>dane_sprzedazy_sku__3[[#This Row],[Ilość wydana]]*dane_sprzedazy_sku__3[[#This Row],[Wartość jednostkowa]]</f>
        <v>3001.2</v>
      </c>
    </row>
    <row r="2137" spans="1:7">
      <c r="A2137" t="s">
        <v>197</v>
      </c>
      <c r="B2137" t="s">
        <v>198</v>
      </c>
      <c r="C2137" t="s">
        <v>60</v>
      </c>
      <c r="D2137" s="7">
        <v>46204</v>
      </c>
      <c r="E2137">
        <v>26</v>
      </c>
      <c r="F2137">
        <v>120.02</v>
      </c>
      <c r="G2137">
        <f>dane_sprzedazy_sku__3[[#This Row],[Ilość wydana]]*dane_sprzedazy_sku__3[[#This Row],[Wartość jednostkowa]]</f>
        <v>3120.52</v>
      </c>
    </row>
    <row r="2138" spans="1:7">
      <c r="A2138" t="s">
        <v>199</v>
      </c>
      <c r="B2138" t="s">
        <v>200</v>
      </c>
      <c r="C2138" t="s">
        <v>24</v>
      </c>
      <c r="D2138" s="7">
        <v>45505</v>
      </c>
      <c r="E2138">
        <v>0</v>
      </c>
      <c r="F2138">
        <v>321.32</v>
      </c>
      <c r="G2138">
        <f>dane_sprzedazy_sku__3[[#This Row],[Ilość wydana]]*dane_sprzedazy_sku__3[[#This Row],[Wartość jednostkowa]]</f>
        <v>0</v>
      </c>
    </row>
    <row r="2139" spans="1:7">
      <c r="A2139" t="s">
        <v>199</v>
      </c>
      <c r="B2139" t="s">
        <v>200</v>
      </c>
      <c r="C2139" t="s">
        <v>24</v>
      </c>
      <c r="D2139" s="7">
        <v>45536</v>
      </c>
      <c r="E2139">
        <v>32</v>
      </c>
      <c r="F2139">
        <v>315.10000000000002</v>
      </c>
      <c r="G2139">
        <f>dane_sprzedazy_sku__3[[#This Row],[Ilość wydana]]*dane_sprzedazy_sku__3[[#This Row],[Wartość jednostkowa]]</f>
        <v>10083.200000000001</v>
      </c>
    </row>
    <row r="2140" spans="1:7">
      <c r="A2140" t="s">
        <v>199</v>
      </c>
      <c r="B2140" t="s">
        <v>200</v>
      </c>
      <c r="C2140" t="s">
        <v>24</v>
      </c>
      <c r="D2140" s="7">
        <v>45566</v>
      </c>
      <c r="E2140">
        <v>0</v>
      </c>
      <c r="F2140">
        <v>306.99</v>
      </c>
      <c r="G2140">
        <f>dane_sprzedazy_sku__3[[#This Row],[Ilość wydana]]*dane_sprzedazy_sku__3[[#This Row],[Wartość jednostkowa]]</f>
        <v>0</v>
      </c>
    </row>
    <row r="2141" spans="1:7">
      <c r="A2141" t="s">
        <v>199</v>
      </c>
      <c r="B2141" t="s">
        <v>200</v>
      </c>
      <c r="C2141" t="s">
        <v>24</v>
      </c>
      <c r="D2141" s="7">
        <v>45597</v>
      </c>
      <c r="E2141">
        <v>18</v>
      </c>
      <c r="F2141">
        <v>328.78</v>
      </c>
      <c r="G2141">
        <f>dane_sprzedazy_sku__3[[#This Row],[Ilość wydana]]*dane_sprzedazy_sku__3[[#This Row],[Wartość jednostkowa]]</f>
        <v>5918.0399999999991</v>
      </c>
    </row>
    <row r="2142" spans="1:7">
      <c r="A2142" t="s">
        <v>199</v>
      </c>
      <c r="B2142" t="s">
        <v>200</v>
      </c>
      <c r="C2142" t="s">
        <v>24</v>
      </c>
      <c r="D2142" s="7">
        <v>45627</v>
      </c>
      <c r="E2142">
        <v>8</v>
      </c>
      <c r="F2142">
        <v>324.77</v>
      </c>
      <c r="G2142">
        <f>dane_sprzedazy_sku__3[[#This Row],[Ilość wydana]]*dane_sprzedazy_sku__3[[#This Row],[Wartość jednostkowa]]</f>
        <v>2598.16</v>
      </c>
    </row>
    <row r="2143" spans="1:7">
      <c r="A2143" t="s">
        <v>199</v>
      </c>
      <c r="B2143" t="s">
        <v>200</v>
      </c>
      <c r="C2143" t="s">
        <v>24</v>
      </c>
      <c r="D2143" s="7">
        <v>45658</v>
      </c>
      <c r="E2143">
        <v>0</v>
      </c>
      <c r="F2143">
        <v>307.20999999999998</v>
      </c>
      <c r="G2143">
        <f>dane_sprzedazy_sku__3[[#This Row],[Ilość wydana]]*dane_sprzedazy_sku__3[[#This Row],[Wartość jednostkowa]]</f>
        <v>0</v>
      </c>
    </row>
    <row r="2144" spans="1:7">
      <c r="A2144" t="s">
        <v>199</v>
      </c>
      <c r="B2144" t="s">
        <v>200</v>
      </c>
      <c r="C2144" t="s">
        <v>24</v>
      </c>
      <c r="D2144" s="7">
        <v>45689</v>
      </c>
      <c r="E2144">
        <v>10</v>
      </c>
      <c r="F2144">
        <v>312.58999999999997</v>
      </c>
      <c r="G2144">
        <f>dane_sprzedazy_sku__3[[#This Row],[Ilość wydana]]*dane_sprzedazy_sku__3[[#This Row],[Wartość jednostkowa]]</f>
        <v>3125.8999999999996</v>
      </c>
    </row>
    <row r="2145" spans="1:7">
      <c r="A2145" t="s">
        <v>199</v>
      </c>
      <c r="B2145" t="s">
        <v>200</v>
      </c>
      <c r="C2145" t="s">
        <v>24</v>
      </c>
      <c r="D2145" s="7">
        <v>45717</v>
      </c>
      <c r="E2145">
        <v>11</v>
      </c>
      <c r="F2145">
        <v>308.94</v>
      </c>
      <c r="G2145">
        <f>dane_sprzedazy_sku__3[[#This Row],[Ilość wydana]]*dane_sprzedazy_sku__3[[#This Row],[Wartość jednostkowa]]</f>
        <v>3398.34</v>
      </c>
    </row>
    <row r="2146" spans="1:7">
      <c r="A2146" t="s">
        <v>199</v>
      </c>
      <c r="B2146" t="s">
        <v>200</v>
      </c>
      <c r="C2146" t="s">
        <v>24</v>
      </c>
      <c r="D2146" s="7">
        <v>45748</v>
      </c>
      <c r="E2146">
        <v>9</v>
      </c>
      <c r="F2146">
        <v>307.19</v>
      </c>
      <c r="G2146">
        <f>dane_sprzedazy_sku__3[[#This Row],[Ilość wydana]]*dane_sprzedazy_sku__3[[#This Row],[Wartość jednostkowa]]</f>
        <v>2764.71</v>
      </c>
    </row>
    <row r="2147" spans="1:7">
      <c r="A2147" t="s">
        <v>199</v>
      </c>
      <c r="B2147" t="s">
        <v>200</v>
      </c>
      <c r="C2147" t="s">
        <v>24</v>
      </c>
      <c r="D2147" s="7">
        <v>45778</v>
      </c>
      <c r="E2147">
        <v>0</v>
      </c>
      <c r="F2147">
        <v>303</v>
      </c>
      <c r="G2147">
        <f>dane_sprzedazy_sku__3[[#This Row],[Ilość wydana]]*dane_sprzedazy_sku__3[[#This Row],[Wartość jednostkowa]]</f>
        <v>0</v>
      </c>
    </row>
    <row r="2148" spans="1:7">
      <c r="A2148" t="s">
        <v>199</v>
      </c>
      <c r="B2148" t="s">
        <v>200</v>
      </c>
      <c r="C2148" t="s">
        <v>24</v>
      </c>
      <c r="D2148" s="7">
        <v>45809</v>
      </c>
      <c r="E2148">
        <v>0</v>
      </c>
      <c r="F2148">
        <v>307.32</v>
      </c>
      <c r="G2148">
        <f>dane_sprzedazy_sku__3[[#This Row],[Ilość wydana]]*dane_sprzedazy_sku__3[[#This Row],[Wartość jednostkowa]]</f>
        <v>0</v>
      </c>
    </row>
    <row r="2149" spans="1:7">
      <c r="A2149" t="s">
        <v>199</v>
      </c>
      <c r="B2149" t="s">
        <v>200</v>
      </c>
      <c r="C2149" t="s">
        <v>24</v>
      </c>
      <c r="D2149" s="7">
        <v>45839</v>
      </c>
      <c r="E2149">
        <v>0</v>
      </c>
      <c r="F2149">
        <v>321.33</v>
      </c>
      <c r="G2149">
        <f>dane_sprzedazy_sku__3[[#This Row],[Ilość wydana]]*dane_sprzedazy_sku__3[[#This Row],[Wartość jednostkowa]]</f>
        <v>0</v>
      </c>
    </row>
    <row r="2150" spans="1:7">
      <c r="A2150" t="s">
        <v>199</v>
      </c>
      <c r="B2150" t="s">
        <v>200</v>
      </c>
      <c r="C2150" t="s">
        <v>24</v>
      </c>
      <c r="D2150" s="7">
        <v>45870</v>
      </c>
      <c r="E2150">
        <v>0</v>
      </c>
      <c r="F2150">
        <v>309.79000000000002</v>
      </c>
      <c r="G2150">
        <f>dane_sprzedazy_sku__3[[#This Row],[Ilość wydana]]*dane_sprzedazy_sku__3[[#This Row],[Wartość jednostkowa]]</f>
        <v>0</v>
      </c>
    </row>
    <row r="2151" spans="1:7">
      <c r="A2151" t="s">
        <v>199</v>
      </c>
      <c r="B2151" t="s">
        <v>200</v>
      </c>
      <c r="C2151" t="s">
        <v>24</v>
      </c>
      <c r="D2151" s="7">
        <v>45901</v>
      </c>
      <c r="E2151">
        <v>9</v>
      </c>
      <c r="F2151">
        <v>324.69</v>
      </c>
      <c r="G2151">
        <f>dane_sprzedazy_sku__3[[#This Row],[Ilość wydana]]*dane_sprzedazy_sku__3[[#This Row],[Wartość jednostkowa]]</f>
        <v>2922.21</v>
      </c>
    </row>
    <row r="2152" spans="1:7">
      <c r="A2152" t="s">
        <v>199</v>
      </c>
      <c r="B2152" t="s">
        <v>200</v>
      </c>
      <c r="C2152" t="s">
        <v>24</v>
      </c>
      <c r="D2152" s="7">
        <v>45931</v>
      </c>
      <c r="E2152">
        <v>21</v>
      </c>
      <c r="F2152">
        <v>323.52999999999997</v>
      </c>
      <c r="G2152">
        <f>dane_sprzedazy_sku__3[[#This Row],[Ilość wydana]]*dane_sprzedazy_sku__3[[#This Row],[Wartość jednostkowa]]</f>
        <v>6794.1299999999992</v>
      </c>
    </row>
    <row r="2153" spans="1:7">
      <c r="A2153" t="s">
        <v>199</v>
      </c>
      <c r="B2153" t="s">
        <v>200</v>
      </c>
      <c r="C2153" t="s">
        <v>24</v>
      </c>
      <c r="D2153" s="7">
        <v>45962</v>
      </c>
      <c r="E2153">
        <v>10</v>
      </c>
      <c r="F2153">
        <v>309.24</v>
      </c>
      <c r="G2153">
        <f>dane_sprzedazy_sku__3[[#This Row],[Ilość wydana]]*dane_sprzedazy_sku__3[[#This Row],[Wartość jednostkowa]]</f>
        <v>3092.4</v>
      </c>
    </row>
    <row r="2154" spans="1:7">
      <c r="A2154" t="s">
        <v>199</v>
      </c>
      <c r="B2154" t="s">
        <v>200</v>
      </c>
      <c r="C2154" t="s">
        <v>24</v>
      </c>
      <c r="D2154" s="7">
        <v>45992</v>
      </c>
      <c r="E2154">
        <v>0</v>
      </c>
      <c r="F2154">
        <v>302.32</v>
      </c>
      <c r="G2154">
        <f>dane_sprzedazy_sku__3[[#This Row],[Ilość wydana]]*dane_sprzedazy_sku__3[[#This Row],[Wartość jednostkowa]]</f>
        <v>0</v>
      </c>
    </row>
    <row r="2155" spans="1:7">
      <c r="A2155" t="s">
        <v>199</v>
      </c>
      <c r="B2155" t="s">
        <v>200</v>
      </c>
      <c r="C2155" t="s">
        <v>24</v>
      </c>
      <c r="D2155" s="7">
        <v>46023</v>
      </c>
      <c r="E2155">
        <v>0</v>
      </c>
      <c r="F2155">
        <v>322.49</v>
      </c>
      <c r="G2155">
        <f>dane_sprzedazy_sku__3[[#This Row],[Ilość wydana]]*dane_sprzedazy_sku__3[[#This Row],[Wartość jednostkowa]]</f>
        <v>0</v>
      </c>
    </row>
    <row r="2156" spans="1:7">
      <c r="A2156" t="s">
        <v>199</v>
      </c>
      <c r="B2156" t="s">
        <v>200</v>
      </c>
      <c r="C2156" t="s">
        <v>24</v>
      </c>
      <c r="D2156" s="7">
        <v>46054</v>
      </c>
      <c r="E2156">
        <v>0</v>
      </c>
      <c r="F2156">
        <v>316.77</v>
      </c>
      <c r="G2156">
        <f>dane_sprzedazy_sku__3[[#This Row],[Ilość wydana]]*dane_sprzedazy_sku__3[[#This Row],[Wartość jednostkowa]]</f>
        <v>0</v>
      </c>
    </row>
    <row r="2157" spans="1:7">
      <c r="A2157" t="s">
        <v>199</v>
      </c>
      <c r="B2157" t="s">
        <v>200</v>
      </c>
      <c r="C2157" t="s">
        <v>24</v>
      </c>
      <c r="D2157" s="7">
        <v>46082</v>
      </c>
      <c r="E2157">
        <v>19</v>
      </c>
      <c r="F2157">
        <v>314.5</v>
      </c>
      <c r="G2157">
        <f>dane_sprzedazy_sku__3[[#This Row],[Ilość wydana]]*dane_sprzedazy_sku__3[[#This Row],[Wartość jednostkowa]]</f>
        <v>5975.5</v>
      </c>
    </row>
    <row r="2158" spans="1:7">
      <c r="A2158" t="s">
        <v>199</v>
      </c>
      <c r="B2158" t="s">
        <v>200</v>
      </c>
      <c r="C2158" t="s">
        <v>24</v>
      </c>
      <c r="D2158" s="7">
        <v>46113</v>
      </c>
      <c r="E2158">
        <v>15</v>
      </c>
      <c r="F2158">
        <v>318.36</v>
      </c>
      <c r="G2158">
        <f>dane_sprzedazy_sku__3[[#This Row],[Ilość wydana]]*dane_sprzedazy_sku__3[[#This Row],[Wartość jednostkowa]]</f>
        <v>4775.4000000000005</v>
      </c>
    </row>
    <row r="2159" spans="1:7">
      <c r="A2159" t="s">
        <v>199</v>
      </c>
      <c r="B2159" t="s">
        <v>200</v>
      </c>
      <c r="C2159" t="s">
        <v>24</v>
      </c>
      <c r="D2159" s="7">
        <v>46143</v>
      </c>
      <c r="E2159">
        <v>11</v>
      </c>
      <c r="F2159">
        <v>314.3</v>
      </c>
      <c r="G2159">
        <f>dane_sprzedazy_sku__3[[#This Row],[Ilość wydana]]*dane_sprzedazy_sku__3[[#This Row],[Wartość jednostkowa]]</f>
        <v>3457.3</v>
      </c>
    </row>
    <row r="2160" spans="1:7">
      <c r="A2160" t="s">
        <v>199</v>
      </c>
      <c r="B2160" t="s">
        <v>200</v>
      </c>
      <c r="C2160" t="s">
        <v>24</v>
      </c>
      <c r="D2160" s="7">
        <v>46174</v>
      </c>
      <c r="E2160">
        <v>0</v>
      </c>
      <c r="F2160">
        <v>303.55</v>
      </c>
      <c r="G2160">
        <f>dane_sprzedazy_sku__3[[#This Row],[Ilość wydana]]*dane_sprzedazy_sku__3[[#This Row],[Wartość jednostkowa]]</f>
        <v>0</v>
      </c>
    </row>
    <row r="2161" spans="1:7">
      <c r="A2161" t="s">
        <v>199</v>
      </c>
      <c r="B2161" t="s">
        <v>200</v>
      </c>
      <c r="C2161" t="s">
        <v>24</v>
      </c>
      <c r="D2161" s="7">
        <v>46204</v>
      </c>
      <c r="E2161">
        <v>12</v>
      </c>
      <c r="F2161">
        <v>315.11</v>
      </c>
      <c r="G2161">
        <f>dane_sprzedazy_sku__3[[#This Row],[Ilość wydana]]*dane_sprzedazy_sku__3[[#This Row],[Wartość jednostkowa]]</f>
        <v>3781.32</v>
      </c>
    </row>
    <row r="2162" spans="1:7">
      <c r="A2162" t="s">
        <v>201</v>
      </c>
      <c r="B2162" t="s">
        <v>202</v>
      </c>
      <c r="C2162" t="s">
        <v>49</v>
      </c>
      <c r="D2162" s="7">
        <v>45505</v>
      </c>
      <c r="E2162">
        <v>2</v>
      </c>
      <c r="F2162">
        <v>48.85</v>
      </c>
      <c r="G2162">
        <f>dane_sprzedazy_sku__3[[#This Row],[Ilość wydana]]*dane_sprzedazy_sku__3[[#This Row],[Wartość jednostkowa]]</f>
        <v>97.7</v>
      </c>
    </row>
    <row r="2163" spans="1:7">
      <c r="A2163" t="s">
        <v>201</v>
      </c>
      <c r="B2163" t="s">
        <v>202</v>
      </c>
      <c r="C2163" t="s">
        <v>49</v>
      </c>
      <c r="D2163" s="7">
        <v>45536</v>
      </c>
      <c r="E2163">
        <v>1</v>
      </c>
      <c r="F2163">
        <v>47.82</v>
      </c>
      <c r="G2163">
        <f>dane_sprzedazy_sku__3[[#This Row],[Ilość wydana]]*dane_sprzedazy_sku__3[[#This Row],[Wartość jednostkowa]]</f>
        <v>47.82</v>
      </c>
    </row>
    <row r="2164" spans="1:7">
      <c r="A2164" t="s">
        <v>201</v>
      </c>
      <c r="B2164" t="s">
        <v>202</v>
      </c>
      <c r="C2164" t="s">
        <v>49</v>
      </c>
      <c r="D2164" s="7">
        <v>45566</v>
      </c>
      <c r="E2164">
        <v>0</v>
      </c>
      <c r="F2164">
        <v>45.5</v>
      </c>
      <c r="G2164">
        <f>dane_sprzedazy_sku__3[[#This Row],[Ilość wydana]]*dane_sprzedazy_sku__3[[#This Row],[Wartość jednostkowa]]</f>
        <v>0</v>
      </c>
    </row>
    <row r="2165" spans="1:7">
      <c r="A2165" t="s">
        <v>201</v>
      </c>
      <c r="B2165" t="s">
        <v>202</v>
      </c>
      <c r="C2165" t="s">
        <v>49</v>
      </c>
      <c r="D2165" s="7">
        <v>45597</v>
      </c>
      <c r="E2165">
        <v>0</v>
      </c>
      <c r="F2165">
        <v>46.54</v>
      </c>
      <c r="G2165">
        <f>dane_sprzedazy_sku__3[[#This Row],[Ilość wydana]]*dane_sprzedazy_sku__3[[#This Row],[Wartość jednostkowa]]</f>
        <v>0</v>
      </c>
    </row>
    <row r="2166" spans="1:7">
      <c r="A2166" t="s">
        <v>201</v>
      </c>
      <c r="B2166" t="s">
        <v>202</v>
      </c>
      <c r="C2166" t="s">
        <v>49</v>
      </c>
      <c r="D2166" s="7">
        <v>45627</v>
      </c>
      <c r="E2166">
        <v>0</v>
      </c>
      <c r="F2166">
        <v>45.57</v>
      </c>
      <c r="G2166">
        <f>dane_sprzedazy_sku__3[[#This Row],[Ilość wydana]]*dane_sprzedazy_sku__3[[#This Row],[Wartość jednostkowa]]</f>
        <v>0</v>
      </c>
    </row>
    <row r="2167" spans="1:7">
      <c r="A2167" t="s">
        <v>201</v>
      </c>
      <c r="B2167" t="s">
        <v>202</v>
      </c>
      <c r="C2167" t="s">
        <v>49</v>
      </c>
      <c r="D2167" s="7">
        <v>45658</v>
      </c>
      <c r="E2167">
        <v>0</v>
      </c>
      <c r="F2167">
        <v>46.05</v>
      </c>
      <c r="G2167">
        <f>dane_sprzedazy_sku__3[[#This Row],[Ilość wydana]]*dane_sprzedazy_sku__3[[#This Row],[Wartość jednostkowa]]</f>
        <v>0</v>
      </c>
    </row>
    <row r="2168" spans="1:7">
      <c r="A2168" t="s">
        <v>201</v>
      </c>
      <c r="B2168" t="s">
        <v>202</v>
      </c>
      <c r="C2168" t="s">
        <v>49</v>
      </c>
      <c r="D2168" s="7">
        <v>45689</v>
      </c>
      <c r="E2168">
        <v>0</v>
      </c>
      <c r="F2168">
        <v>48.35</v>
      </c>
      <c r="G2168">
        <f>dane_sprzedazy_sku__3[[#This Row],[Ilość wydana]]*dane_sprzedazy_sku__3[[#This Row],[Wartość jednostkowa]]</f>
        <v>0</v>
      </c>
    </row>
    <row r="2169" spans="1:7">
      <c r="A2169" t="s">
        <v>201</v>
      </c>
      <c r="B2169" t="s">
        <v>202</v>
      </c>
      <c r="C2169" t="s">
        <v>49</v>
      </c>
      <c r="D2169" s="7">
        <v>45717</v>
      </c>
      <c r="E2169">
        <v>1</v>
      </c>
      <c r="F2169">
        <v>47.13</v>
      </c>
      <c r="G2169">
        <f>dane_sprzedazy_sku__3[[#This Row],[Ilość wydana]]*dane_sprzedazy_sku__3[[#This Row],[Wartość jednostkowa]]</f>
        <v>47.13</v>
      </c>
    </row>
    <row r="2170" spans="1:7">
      <c r="A2170" t="s">
        <v>201</v>
      </c>
      <c r="B2170" t="s">
        <v>202</v>
      </c>
      <c r="C2170" t="s">
        <v>49</v>
      </c>
      <c r="D2170" s="7">
        <v>45748</v>
      </c>
      <c r="E2170">
        <v>1</v>
      </c>
      <c r="F2170">
        <v>47.25</v>
      </c>
      <c r="G2170">
        <f>dane_sprzedazy_sku__3[[#This Row],[Ilość wydana]]*dane_sprzedazy_sku__3[[#This Row],[Wartość jednostkowa]]</f>
        <v>47.25</v>
      </c>
    </row>
    <row r="2171" spans="1:7">
      <c r="A2171" t="s">
        <v>201</v>
      </c>
      <c r="B2171" t="s">
        <v>202</v>
      </c>
      <c r="C2171" t="s">
        <v>49</v>
      </c>
      <c r="D2171" s="7">
        <v>45778</v>
      </c>
      <c r="E2171">
        <v>1</v>
      </c>
      <c r="F2171">
        <v>49.04</v>
      </c>
      <c r="G2171">
        <f>dane_sprzedazy_sku__3[[#This Row],[Ilość wydana]]*dane_sprzedazy_sku__3[[#This Row],[Wartość jednostkowa]]</f>
        <v>49.04</v>
      </c>
    </row>
    <row r="2172" spans="1:7">
      <c r="A2172" t="s">
        <v>201</v>
      </c>
      <c r="B2172" t="s">
        <v>202</v>
      </c>
      <c r="C2172" t="s">
        <v>49</v>
      </c>
      <c r="D2172" s="7">
        <v>45809</v>
      </c>
      <c r="E2172">
        <v>2</v>
      </c>
      <c r="F2172">
        <v>46.33</v>
      </c>
      <c r="G2172">
        <f>dane_sprzedazy_sku__3[[#This Row],[Ilość wydana]]*dane_sprzedazy_sku__3[[#This Row],[Wartość jednostkowa]]</f>
        <v>92.66</v>
      </c>
    </row>
    <row r="2173" spans="1:7">
      <c r="A2173" t="s">
        <v>201</v>
      </c>
      <c r="B2173" t="s">
        <v>202</v>
      </c>
      <c r="C2173" t="s">
        <v>49</v>
      </c>
      <c r="D2173" s="7">
        <v>45839</v>
      </c>
      <c r="E2173">
        <v>2</v>
      </c>
      <c r="F2173">
        <v>49.11</v>
      </c>
      <c r="G2173">
        <f>dane_sprzedazy_sku__3[[#This Row],[Ilość wydana]]*dane_sprzedazy_sku__3[[#This Row],[Wartość jednostkowa]]</f>
        <v>98.22</v>
      </c>
    </row>
    <row r="2174" spans="1:7">
      <c r="A2174" t="s">
        <v>201</v>
      </c>
      <c r="B2174" t="s">
        <v>202</v>
      </c>
      <c r="C2174" t="s">
        <v>49</v>
      </c>
      <c r="D2174" s="7">
        <v>45870</v>
      </c>
      <c r="E2174">
        <v>2</v>
      </c>
      <c r="F2174">
        <v>46.01</v>
      </c>
      <c r="G2174">
        <f>dane_sprzedazy_sku__3[[#This Row],[Ilość wydana]]*dane_sprzedazy_sku__3[[#This Row],[Wartość jednostkowa]]</f>
        <v>92.02</v>
      </c>
    </row>
    <row r="2175" spans="1:7">
      <c r="A2175" t="s">
        <v>201</v>
      </c>
      <c r="B2175" t="s">
        <v>202</v>
      </c>
      <c r="C2175" t="s">
        <v>49</v>
      </c>
      <c r="D2175" s="7">
        <v>45901</v>
      </c>
      <c r="E2175">
        <v>2</v>
      </c>
      <c r="F2175">
        <v>45.72</v>
      </c>
      <c r="G2175">
        <f>dane_sprzedazy_sku__3[[#This Row],[Ilość wydana]]*dane_sprzedazy_sku__3[[#This Row],[Wartość jednostkowa]]</f>
        <v>91.44</v>
      </c>
    </row>
    <row r="2176" spans="1:7">
      <c r="A2176" t="s">
        <v>201</v>
      </c>
      <c r="B2176" t="s">
        <v>202</v>
      </c>
      <c r="C2176" t="s">
        <v>49</v>
      </c>
      <c r="D2176" s="7">
        <v>45931</v>
      </c>
      <c r="E2176">
        <v>1</v>
      </c>
      <c r="F2176">
        <v>45.88</v>
      </c>
      <c r="G2176">
        <f>dane_sprzedazy_sku__3[[#This Row],[Ilość wydana]]*dane_sprzedazy_sku__3[[#This Row],[Wartość jednostkowa]]</f>
        <v>45.88</v>
      </c>
    </row>
    <row r="2177" spans="1:7">
      <c r="A2177" t="s">
        <v>201</v>
      </c>
      <c r="B2177" t="s">
        <v>202</v>
      </c>
      <c r="C2177" t="s">
        <v>49</v>
      </c>
      <c r="D2177" s="7">
        <v>45962</v>
      </c>
      <c r="E2177">
        <v>0</v>
      </c>
      <c r="F2177">
        <v>45.7</v>
      </c>
      <c r="G2177">
        <f>dane_sprzedazy_sku__3[[#This Row],[Ilość wydana]]*dane_sprzedazy_sku__3[[#This Row],[Wartość jednostkowa]]</f>
        <v>0</v>
      </c>
    </row>
    <row r="2178" spans="1:7">
      <c r="A2178" t="s">
        <v>201</v>
      </c>
      <c r="B2178" t="s">
        <v>202</v>
      </c>
      <c r="C2178" t="s">
        <v>49</v>
      </c>
      <c r="D2178" s="7">
        <v>45992</v>
      </c>
      <c r="E2178">
        <v>0</v>
      </c>
      <c r="F2178">
        <v>46.47</v>
      </c>
      <c r="G2178">
        <f>dane_sprzedazy_sku__3[[#This Row],[Ilość wydana]]*dane_sprzedazy_sku__3[[#This Row],[Wartość jednostkowa]]</f>
        <v>0</v>
      </c>
    </row>
    <row r="2179" spans="1:7">
      <c r="A2179" t="s">
        <v>201</v>
      </c>
      <c r="B2179" t="s">
        <v>202</v>
      </c>
      <c r="C2179" t="s">
        <v>49</v>
      </c>
      <c r="D2179" s="7">
        <v>46023</v>
      </c>
      <c r="E2179">
        <v>0</v>
      </c>
      <c r="F2179">
        <v>47.6</v>
      </c>
      <c r="G2179">
        <f>dane_sprzedazy_sku__3[[#This Row],[Ilość wydana]]*dane_sprzedazy_sku__3[[#This Row],[Wartość jednostkowa]]</f>
        <v>0</v>
      </c>
    </row>
    <row r="2180" spans="1:7">
      <c r="A2180" t="s">
        <v>201</v>
      </c>
      <c r="B2180" t="s">
        <v>202</v>
      </c>
      <c r="C2180" t="s">
        <v>49</v>
      </c>
      <c r="D2180" s="7">
        <v>46054</v>
      </c>
      <c r="E2180">
        <v>0</v>
      </c>
      <c r="F2180">
        <v>46.4</v>
      </c>
      <c r="G2180">
        <f>dane_sprzedazy_sku__3[[#This Row],[Ilość wydana]]*dane_sprzedazy_sku__3[[#This Row],[Wartość jednostkowa]]</f>
        <v>0</v>
      </c>
    </row>
    <row r="2181" spans="1:7">
      <c r="A2181" t="s">
        <v>201</v>
      </c>
      <c r="B2181" t="s">
        <v>202</v>
      </c>
      <c r="C2181" t="s">
        <v>49</v>
      </c>
      <c r="D2181" s="7">
        <v>46082</v>
      </c>
      <c r="E2181">
        <v>1</v>
      </c>
      <c r="F2181">
        <v>45.34</v>
      </c>
      <c r="G2181">
        <f>dane_sprzedazy_sku__3[[#This Row],[Ilość wydana]]*dane_sprzedazy_sku__3[[#This Row],[Wartość jednostkowa]]</f>
        <v>45.34</v>
      </c>
    </row>
    <row r="2182" spans="1:7">
      <c r="A2182" t="s">
        <v>201</v>
      </c>
      <c r="B2182" t="s">
        <v>202</v>
      </c>
      <c r="C2182" t="s">
        <v>49</v>
      </c>
      <c r="D2182" s="7">
        <v>46113</v>
      </c>
      <c r="E2182">
        <v>1</v>
      </c>
      <c r="F2182">
        <v>46.14</v>
      </c>
      <c r="G2182">
        <f>dane_sprzedazy_sku__3[[#This Row],[Ilość wydana]]*dane_sprzedazy_sku__3[[#This Row],[Wartość jednostkowa]]</f>
        <v>46.14</v>
      </c>
    </row>
    <row r="2183" spans="1:7">
      <c r="A2183" t="s">
        <v>201</v>
      </c>
      <c r="B2183" t="s">
        <v>202</v>
      </c>
      <c r="C2183" t="s">
        <v>49</v>
      </c>
      <c r="D2183" s="7">
        <v>46143</v>
      </c>
      <c r="E2183">
        <v>2</v>
      </c>
      <c r="F2183">
        <v>47.49</v>
      </c>
      <c r="G2183">
        <f>dane_sprzedazy_sku__3[[#This Row],[Ilość wydana]]*dane_sprzedazy_sku__3[[#This Row],[Wartość jednostkowa]]</f>
        <v>94.98</v>
      </c>
    </row>
    <row r="2184" spans="1:7">
      <c r="A2184" t="s">
        <v>201</v>
      </c>
      <c r="B2184" t="s">
        <v>202</v>
      </c>
      <c r="C2184" t="s">
        <v>49</v>
      </c>
      <c r="D2184" s="7">
        <v>46174</v>
      </c>
      <c r="E2184">
        <v>2</v>
      </c>
      <c r="F2184">
        <v>46.14</v>
      </c>
      <c r="G2184">
        <f>dane_sprzedazy_sku__3[[#This Row],[Ilość wydana]]*dane_sprzedazy_sku__3[[#This Row],[Wartość jednostkowa]]</f>
        <v>92.28</v>
      </c>
    </row>
    <row r="2185" spans="1:7">
      <c r="A2185" t="s">
        <v>201</v>
      </c>
      <c r="B2185" t="s">
        <v>202</v>
      </c>
      <c r="C2185" t="s">
        <v>49</v>
      </c>
      <c r="D2185" s="7">
        <v>46204</v>
      </c>
      <c r="E2185">
        <v>2</v>
      </c>
      <c r="F2185">
        <v>46.47</v>
      </c>
      <c r="G2185">
        <f>dane_sprzedazy_sku__3[[#This Row],[Ilość wydana]]*dane_sprzedazy_sku__3[[#This Row],[Wartość jednostkowa]]</f>
        <v>92.94</v>
      </c>
    </row>
    <row r="2186" spans="1:7">
      <c r="A2186" t="s">
        <v>203</v>
      </c>
      <c r="B2186" t="s">
        <v>204</v>
      </c>
      <c r="C2186" t="s">
        <v>36</v>
      </c>
      <c r="D2186" s="7">
        <v>45505</v>
      </c>
      <c r="E2186">
        <v>22</v>
      </c>
      <c r="F2186">
        <v>477.26</v>
      </c>
      <c r="G2186">
        <f>dane_sprzedazy_sku__3[[#This Row],[Ilość wydana]]*dane_sprzedazy_sku__3[[#This Row],[Wartość jednostkowa]]</f>
        <v>10499.72</v>
      </c>
    </row>
    <row r="2187" spans="1:7">
      <c r="A2187" t="s">
        <v>203</v>
      </c>
      <c r="B2187" t="s">
        <v>204</v>
      </c>
      <c r="C2187" t="s">
        <v>36</v>
      </c>
      <c r="D2187" s="7">
        <v>45536</v>
      </c>
      <c r="E2187">
        <v>54</v>
      </c>
      <c r="F2187">
        <v>465.52</v>
      </c>
      <c r="G2187">
        <f>dane_sprzedazy_sku__3[[#This Row],[Ilość wydana]]*dane_sprzedazy_sku__3[[#This Row],[Wartość jednostkowa]]</f>
        <v>25138.079999999998</v>
      </c>
    </row>
    <row r="2188" spans="1:7">
      <c r="A2188" t="s">
        <v>203</v>
      </c>
      <c r="B2188" t="s">
        <v>204</v>
      </c>
      <c r="C2188" t="s">
        <v>36</v>
      </c>
      <c r="D2188" s="7">
        <v>45566</v>
      </c>
      <c r="E2188">
        <v>63</v>
      </c>
      <c r="F2188">
        <v>459.9</v>
      </c>
      <c r="G2188">
        <f>dane_sprzedazy_sku__3[[#This Row],[Ilość wydana]]*dane_sprzedazy_sku__3[[#This Row],[Wartość jednostkowa]]</f>
        <v>28973.699999999997</v>
      </c>
    </row>
    <row r="2189" spans="1:7">
      <c r="A2189" t="s">
        <v>203</v>
      </c>
      <c r="B2189" t="s">
        <v>204</v>
      </c>
      <c r="C2189" t="s">
        <v>36</v>
      </c>
      <c r="D2189" s="7">
        <v>45597</v>
      </c>
      <c r="E2189">
        <v>110</v>
      </c>
      <c r="F2189">
        <v>464.83</v>
      </c>
      <c r="G2189">
        <f>dane_sprzedazy_sku__3[[#This Row],[Ilość wydana]]*dane_sprzedazy_sku__3[[#This Row],[Wartość jednostkowa]]</f>
        <v>51131.299999999996</v>
      </c>
    </row>
    <row r="2190" spans="1:7">
      <c r="A2190" t="s">
        <v>203</v>
      </c>
      <c r="B2190" t="s">
        <v>204</v>
      </c>
      <c r="C2190" t="s">
        <v>36</v>
      </c>
      <c r="D2190" s="7">
        <v>45627</v>
      </c>
      <c r="E2190">
        <v>122</v>
      </c>
      <c r="F2190">
        <v>450.71</v>
      </c>
      <c r="G2190">
        <f>dane_sprzedazy_sku__3[[#This Row],[Ilość wydana]]*dane_sprzedazy_sku__3[[#This Row],[Wartość jednostkowa]]</f>
        <v>54986.619999999995</v>
      </c>
    </row>
    <row r="2191" spans="1:7">
      <c r="A2191" t="s">
        <v>203</v>
      </c>
      <c r="B2191" t="s">
        <v>204</v>
      </c>
      <c r="C2191" t="s">
        <v>36</v>
      </c>
      <c r="D2191" s="7">
        <v>45658</v>
      </c>
      <c r="E2191">
        <v>104</v>
      </c>
      <c r="F2191">
        <v>461.74</v>
      </c>
      <c r="G2191">
        <f>dane_sprzedazy_sku__3[[#This Row],[Ilość wydana]]*dane_sprzedazy_sku__3[[#This Row],[Wartość jednostkowa]]</f>
        <v>48020.959999999999</v>
      </c>
    </row>
    <row r="2192" spans="1:7">
      <c r="A2192" t="s">
        <v>203</v>
      </c>
      <c r="B2192" t="s">
        <v>204</v>
      </c>
      <c r="C2192" t="s">
        <v>36</v>
      </c>
      <c r="D2192" s="7">
        <v>45689</v>
      </c>
      <c r="E2192">
        <v>104</v>
      </c>
      <c r="F2192">
        <v>450.33</v>
      </c>
      <c r="G2192">
        <f>dane_sprzedazy_sku__3[[#This Row],[Ilość wydana]]*dane_sprzedazy_sku__3[[#This Row],[Wartość jednostkowa]]</f>
        <v>46834.32</v>
      </c>
    </row>
    <row r="2193" spans="1:7">
      <c r="A2193" t="s">
        <v>203</v>
      </c>
      <c r="B2193" t="s">
        <v>204</v>
      </c>
      <c r="C2193" t="s">
        <v>36</v>
      </c>
      <c r="D2193" s="7">
        <v>45717</v>
      </c>
      <c r="E2193">
        <v>76</v>
      </c>
      <c r="F2193">
        <v>473.51</v>
      </c>
      <c r="G2193">
        <f>dane_sprzedazy_sku__3[[#This Row],[Ilość wydana]]*dane_sprzedazy_sku__3[[#This Row],[Wartość jednostkowa]]</f>
        <v>35986.76</v>
      </c>
    </row>
    <row r="2194" spans="1:7">
      <c r="A2194" t="s">
        <v>203</v>
      </c>
      <c r="B2194" t="s">
        <v>204</v>
      </c>
      <c r="C2194" t="s">
        <v>36</v>
      </c>
      <c r="D2194" s="7">
        <v>45748</v>
      </c>
      <c r="E2194">
        <v>71</v>
      </c>
      <c r="F2194">
        <v>494.38</v>
      </c>
      <c r="G2194">
        <f>dane_sprzedazy_sku__3[[#This Row],[Ilość wydana]]*dane_sprzedazy_sku__3[[#This Row],[Wartość jednostkowa]]</f>
        <v>35100.980000000003</v>
      </c>
    </row>
    <row r="2195" spans="1:7">
      <c r="A2195" t="s">
        <v>203</v>
      </c>
      <c r="B2195" t="s">
        <v>204</v>
      </c>
      <c r="C2195" t="s">
        <v>36</v>
      </c>
      <c r="D2195" s="7">
        <v>45778</v>
      </c>
      <c r="E2195">
        <v>40</v>
      </c>
      <c r="F2195">
        <v>451.76</v>
      </c>
      <c r="G2195">
        <f>dane_sprzedazy_sku__3[[#This Row],[Ilość wydana]]*dane_sprzedazy_sku__3[[#This Row],[Wartość jednostkowa]]</f>
        <v>18070.400000000001</v>
      </c>
    </row>
    <row r="2196" spans="1:7">
      <c r="A2196" t="s">
        <v>203</v>
      </c>
      <c r="B2196" t="s">
        <v>204</v>
      </c>
      <c r="C2196" t="s">
        <v>36</v>
      </c>
      <c r="D2196" s="7">
        <v>45809</v>
      </c>
      <c r="E2196">
        <v>9</v>
      </c>
      <c r="F2196">
        <v>471.14</v>
      </c>
      <c r="G2196">
        <f>dane_sprzedazy_sku__3[[#This Row],[Ilość wydana]]*dane_sprzedazy_sku__3[[#This Row],[Wartość jednostkowa]]</f>
        <v>4240.26</v>
      </c>
    </row>
    <row r="2197" spans="1:7">
      <c r="A2197" t="s">
        <v>203</v>
      </c>
      <c r="B2197" t="s">
        <v>204</v>
      </c>
      <c r="C2197" t="s">
        <v>36</v>
      </c>
      <c r="D2197" s="7">
        <v>45839</v>
      </c>
      <c r="E2197">
        <v>12</v>
      </c>
      <c r="F2197">
        <v>470.24</v>
      </c>
      <c r="G2197">
        <f>dane_sprzedazy_sku__3[[#This Row],[Ilość wydana]]*dane_sprzedazy_sku__3[[#This Row],[Wartość jednostkowa]]</f>
        <v>5642.88</v>
      </c>
    </row>
    <row r="2198" spans="1:7">
      <c r="A2198" t="s">
        <v>203</v>
      </c>
      <c r="B2198" t="s">
        <v>204</v>
      </c>
      <c r="C2198" t="s">
        <v>36</v>
      </c>
      <c r="D2198" s="7">
        <v>45870</v>
      </c>
      <c r="E2198">
        <v>27</v>
      </c>
      <c r="F2198">
        <v>489.07</v>
      </c>
      <c r="G2198">
        <f>dane_sprzedazy_sku__3[[#This Row],[Ilość wydana]]*dane_sprzedazy_sku__3[[#This Row],[Wartość jednostkowa]]</f>
        <v>13204.89</v>
      </c>
    </row>
    <row r="2199" spans="1:7">
      <c r="A2199" t="s">
        <v>203</v>
      </c>
      <c r="B2199" t="s">
        <v>204</v>
      </c>
      <c r="C2199" t="s">
        <v>36</v>
      </c>
      <c r="D2199" s="7">
        <v>45901</v>
      </c>
      <c r="E2199">
        <v>62</v>
      </c>
      <c r="F2199">
        <v>470.15</v>
      </c>
      <c r="G2199">
        <f>dane_sprzedazy_sku__3[[#This Row],[Ilość wydana]]*dane_sprzedazy_sku__3[[#This Row],[Wartość jednostkowa]]</f>
        <v>29149.3</v>
      </c>
    </row>
    <row r="2200" spans="1:7">
      <c r="A2200" t="s">
        <v>203</v>
      </c>
      <c r="B2200" t="s">
        <v>204</v>
      </c>
      <c r="C2200" t="s">
        <v>36</v>
      </c>
      <c r="D2200" s="7">
        <v>45931</v>
      </c>
      <c r="E2200">
        <v>55</v>
      </c>
      <c r="F2200">
        <v>489.01</v>
      </c>
      <c r="G2200">
        <f>dane_sprzedazy_sku__3[[#This Row],[Ilość wydana]]*dane_sprzedazy_sku__3[[#This Row],[Wartość jednostkowa]]</f>
        <v>26895.55</v>
      </c>
    </row>
    <row r="2201" spans="1:7">
      <c r="A2201" t="s">
        <v>203</v>
      </c>
      <c r="B2201" t="s">
        <v>204</v>
      </c>
      <c r="C2201" t="s">
        <v>36</v>
      </c>
      <c r="D2201" s="7">
        <v>45962</v>
      </c>
      <c r="E2201">
        <v>86</v>
      </c>
      <c r="F2201">
        <v>454.89</v>
      </c>
      <c r="G2201">
        <f>dane_sprzedazy_sku__3[[#This Row],[Ilość wydana]]*dane_sprzedazy_sku__3[[#This Row],[Wartość jednostkowa]]</f>
        <v>39120.54</v>
      </c>
    </row>
    <row r="2202" spans="1:7">
      <c r="A2202" t="s">
        <v>203</v>
      </c>
      <c r="B2202" t="s">
        <v>204</v>
      </c>
      <c r="C2202" t="s">
        <v>36</v>
      </c>
      <c r="D2202" s="7">
        <v>45992</v>
      </c>
      <c r="E2202">
        <v>111</v>
      </c>
      <c r="F2202">
        <v>456.57</v>
      </c>
      <c r="G2202">
        <f>dane_sprzedazy_sku__3[[#This Row],[Ilość wydana]]*dane_sprzedazy_sku__3[[#This Row],[Wartość jednostkowa]]</f>
        <v>50679.27</v>
      </c>
    </row>
    <row r="2203" spans="1:7">
      <c r="A2203" t="s">
        <v>203</v>
      </c>
      <c r="B2203" t="s">
        <v>204</v>
      </c>
      <c r="C2203" t="s">
        <v>36</v>
      </c>
      <c r="D2203" s="7">
        <v>46023</v>
      </c>
      <c r="E2203">
        <v>135</v>
      </c>
      <c r="F2203">
        <v>450.11</v>
      </c>
      <c r="G2203">
        <f>dane_sprzedazy_sku__3[[#This Row],[Ilość wydana]]*dane_sprzedazy_sku__3[[#This Row],[Wartość jednostkowa]]</f>
        <v>60764.85</v>
      </c>
    </row>
    <row r="2204" spans="1:7">
      <c r="A2204" t="s">
        <v>203</v>
      </c>
      <c r="B2204" t="s">
        <v>204</v>
      </c>
      <c r="C2204" t="s">
        <v>36</v>
      </c>
      <c r="D2204" s="7">
        <v>46054</v>
      </c>
      <c r="E2204">
        <v>156</v>
      </c>
      <c r="F2204">
        <v>496.08</v>
      </c>
      <c r="G2204">
        <f>dane_sprzedazy_sku__3[[#This Row],[Ilość wydana]]*dane_sprzedazy_sku__3[[#This Row],[Wartość jednostkowa]]</f>
        <v>77388.479999999996</v>
      </c>
    </row>
    <row r="2205" spans="1:7">
      <c r="A2205" t="s">
        <v>203</v>
      </c>
      <c r="B2205" t="s">
        <v>204</v>
      </c>
      <c r="C2205" t="s">
        <v>36</v>
      </c>
      <c r="D2205" s="7">
        <v>46082</v>
      </c>
      <c r="E2205">
        <v>77</v>
      </c>
      <c r="F2205">
        <v>466.77</v>
      </c>
      <c r="G2205">
        <f>dane_sprzedazy_sku__3[[#This Row],[Ilość wydana]]*dane_sprzedazy_sku__3[[#This Row],[Wartość jednostkowa]]</f>
        <v>35941.29</v>
      </c>
    </row>
    <row r="2206" spans="1:7">
      <c r="A2206" t="s">
        <v>203</v>
      </c>
      <c r="B2206" t="s">
        <v>204</v>
      </c>
      <c r="C2206" t="s">
        <v>36</v>
      </c>
      <c r="D2206" s="7">
        <v>46113</v>
      </c>
      <c r="E2206">
        <v>81</v>
      </c>
      <c r="F2206">
        <v>460.93</v>
      </c>
      <c r="G2206">
        <f>dane_sprzedazy_sku__3[[#This Row],[Ilość wydana]]*dane_sprzedazy_sku__3[[#This Row],[Wartość jednostkowa]]</f>
        <v>37335.33</v>
      </c>
    </row>
    <row r="2207" spans="1:7">
      <c r="A2207" t="s">
        <v>203</v>
      </c>
      <c r="B2207" t="s">
        <v>204</v>
      </c>
      <c r="C2207" t="s">
        <v>36</v>
      </c>
      <c r="D2207" s="7">
        <v>46143</v>
      </c>
      <c r="E2207">
        <v>31</v>
      </c>
      <c r="F2207">
        <v>464.42</v>
      </c>
      <c r="G2207">
        <f>dane_sprzedazy_sku__3[[#This Row],[Ilość wydana]]*dane_sprzedazy_sku__3[[#This Row],[Wartość jednostkowa]]</f>
        <v>14397.02</v>
      </c>
    </row>
    <row r="2208" spans="1:7">
      <c r="A2208" t="s">
        <v>203</v>
      </c>
      <c r="B2208" t="s">
        <v>204</v>
      </c>
      <c r="C2208" t="s">
        <v>36</v>
      </c>
      <c r="D2208" s="7">
        <v>46174</v>
      </c>
      <c r="E2208">
        <v>21</v>
      </c>
      <c r="F2208">
        <v>460.35</v>
      </c>
      <c r="G2208">
        <f>dane_sprzedazy_sku__3[[#This Row],[Ilość wydana]]*dane_sprzedazy_sku__3[[#This Row],[Wartość jednostkowa]]</f>
        <v>9667.35</v>
      </c>
    </row>
    <row r="2209" spans="1:7">
      <c r="A2209" t="s">
        <v>203</v>
      </c>
      <c r="B2209" t="s">
        <v>204</v>
      </c>
      <c r="C2209" t="s">
        <v>36</v>
      </c>
      <c r="D2209" s="7">
        <v>46204</v>
      </c>
      <c r="E2209">
        <v>23</v>
      </c>
      <c r="F2209">
        <v>458.8</v>
      </c>
      <c r="G2209">
        <f>dane_sprzedazy_sku__3[[#This Row],[Ilość wydana]]*dane_sprzedazy_sku__3[[#This Row],[Wartość jednostkowa]]</f>
        <v>10552.4</v>
      </c>
    </row>
    <row r="2210" spans="1:7">
      <c r="A2210" t="s">
        <v>205</v>
      </c>
      <c r="B2210" t="s">
        <v>206</v>
      </c>
      <c r="C2210" t="s">
        <v>77</v>
      </c>
      <c r="D2210" s="7">
        <v>45505</v>
      </c>
      <c r="E2210">
        <v>8</v>
      </c>
      <c r="F2210">
        <v>233.18</v>
      </c>
      <c r="G2210">
        <f>dane_sprzedazy_sku__3[[#This Row],[Ilość wydana]]*dane_sprzedazy_sku__3[[#This Row],[Wartość jednostkowa]]</f>
        <v>1865.44</v>
      </c>
    </row>
    <row r="2211" spans="1:7">
      <c r="A2211" t="s">
        <v>205</v>
      </c>
      <c r="B2211" t="s">
        <v>206</v>
      </c>
      <c r="C2211" t="s">
        <v>77</v>
      </c>
      <c r="D2211" s="7">
        <v>45536</v>
      </c>
      <c r="E2211">
        <v>9</v>
      </c>
      <c r="F2211">
        <v>238.41</v>
      </c>
      <c r="G2211">
        <f>dane_sprzedazy_sku__3[[#This Row],[Ilość wydana]]*dane_sprzedazy_sku__3[[#This Row],[Wartość jednostkowa]]</f>
        <v>2145.69</v>
      </c>
    </row>
    <row r="2212" spans="1:7">
      <c r="A2212" t="s">
        <v>205</v>
      </c>
      <c r="B2212" t="s">
        <v>206</v>
      </c>
      <c r="C2212" t="s">
        <v>77</v>
      </c>
      <c r="D2212" s="7">
        <v>45566</v>
      </c>
      <c r="E2212">
        <v>8</v>
      </c>
      <c r="F2212">
        <v>253.83</v>
      </c>
      <c r="G2212">
        <f>dane_sprzedazy_sku__3[[#This Row],[Ilość wydana]]*dane_sprzedazy_sku__3[[#This Row],[Wartość jednostkowa]]</f>
        <v>2030.64</v>
      </c>
    </row>
    <row r="2213" spans="1:7">
      <c r="A2213" t="s">
        <v>205</v>
      </c>
      <c r="B2213" t="s">
        <v>206</v>
      </c>
      <c r="C2213" t="s">
        <v>77</v>
      </c>
      <c r="D2213" s="7">
        <v>45597</v>
      </c>
      <c r="E2213">
        <v>9</v>
      </c>
      <c r="F2213">
        <v>246.68</v>
      </c>
      <c r="G2213">
        <f>dane_sprzedazy_sku__3[[#This Row],[Ilość wydana]]*dane_sprzedazy_sku__3[[#This Row],[Wartość jednostkowa]]</f>
        <v>2220.12</v>
      </c>
    </row>
    <row r="2214" spans="1:7">
      <c r="A2214" t="s">
        <v>205</v>
      </c>
      <c r="B2214" t="s">
        <v>206</v>
      </c>
      <c r="C2214" t="s">
        <v>77</v>
      </c>
      <c r="D2214" s="7">
        <v>45627</v>
      </c>
      <c r="E2214">
        <v>10</v>
      </c>
      <c r="F2214">
        <v>251.73</v>
      </c>
      <c r="G2214">
        <f>dane_sprzedazy_sku__3[[#This Row],[Ilość wydana]]*dane_sprzedazy_sku__3[[#This Row],[Wartość jednostkowa]]</f>
        <v>2517.2999999999997</v>
      </c>
    </row>
    <row r="2215" spans="1:7">
      <c r="A2215" t="s">
        <v>205</v>
      </c>
      <c r="B2215" t="s">
        <v>206</v>
      </c>
      <c r="C2215" t="s">
        <v>77</v>
      </c>
      <c r="D2215" s="7">
        <v>45658</v>
      </c>
      <c r="E2215">
        <v>9</v>
      </c>
      <c r="F2215">
        <v>242.69</v>
      </c>
      <c r="G2215">
        <f>dane_sprzedazy_sku__3[[#This Row],[Ilość wydana]]*dane_sprzedazy_sku__3[[#This Row],[Wartość jednostkowa]]</f>
        <v>2184.21</v>
      </c>
    </row>
    <row r="2216" spans="1:7">
      <c r="A2216" t="s">
        <v>205</v>
      </c>
      <c r="B2216" t="s">
        <v>206</v>
      </c>
      <c r="C2216" t="s">
        <v>77</v>
      </c>
      <c r="D2216" s="7">
        <v>45689</v>
      </c>
      <c r="E2216">
        <v>10</v>
      </c>
      <c r="F2216">
        <v>246.33</v>
      </c>
      <c r="G2216">
        <f>dane_sprzedazy_sku__3[[#This Row],[Ilość wydana]]*dane_sprzedazy_sku__3[[#This Row],[Wartość jednostkowa]]</f>
        <v>2463.3000000000002</v>
      </c>
    </row>
    <row r="2217" spans="1:7">
      <c r="A2217" t="s">
        <v>205</v>
      </c>
      <c r="B2217" t="s">
        <v>206</v>
      </c>
      <c r="C2217" t="s">
        <v>77</v>
      </c>
      <c r="D2217" s="7">
        <v>45717</v>
      </c>
      <c r="E2217">
        <v>9</v>
      </c>
      <c r="F2217">
        <v>249.73</v>
      </c>
      <c r="G2217">
        <f>dane_sprzedazy_sku__3[[#This Row],[Ilość wydana]]*dane_sprzedazy_sku__3[[#This Row],[Wartość jednostkowa]]</f>
        <v>2247.5699999999997</v>
      </c>
    </row>
    <row r="2218" spans="1:7">
      <c r="A2218" t="s">
        <v>205</v>
      </c>
      <c r="B2218" t="s">
        <v>206</v>
      </c>
      <c r="C2218" t="s">
        <v>77</v>
      </c>
      <c r="D2218" s="7">
        <v>45748</v>
      </c>
      <c r="E2218">
        <v>9</v>
      </c>
      <c r="F2218">
        <v>255.18</v>
      </c>
      <c r="G2218">
        <f>dane_sprzedazy_sku__3[[#This Row],[Ilość wydana]]*dane_sprzedazy_sku__3[[#This Row],[Wartość jednostkowa]]</f>
        <v>2296.62</v>
      </c>
    </row>
    <row r="2219" spans="1:7">
      <c r="A2219" t="s">
        <v>205</v>
      </c>
      <c r="B2219" t="s">
        <v>206</v>
      </c>
      <c r="C2219" t="s">
        <v>77</v>
      </c>
      <c r="D2219" s="7">
        <v>45778</v>
      </c>
      <c r="E2219">
        <v>9</v>
      </c>
      <c r="F2219">
        <v>244.42</v>
      </c>
      <c r="G2219">
        <f>dane_sprzedazy_sku__3[[#This Row],[Ilość wydana]]*dane_sprzedazy_sku__3[[#This Row],[Wartość jednostkowa]]</f>
        <v>2199.7799999999997</v>
      </c>
    </row>
    <row r="2220" spans="1:7">
      <c r="A2220" t="s">
        <v>205</v>
      </c>
      <c r="B2220" t="s">
        <v>206</v>
      </c>
      <c r="C2220" t="s">
        <v>77</v>
      </c>
      <c r="D2220" s="7">
        <v>45809</v>
      </c>
      <c r="E2220">
        <v>10</v>
      </c>
      <c r="F2220">
        <v>252.58</v>
      </c>
      <c r="G2220">
        <f>dane_sprzedazy_sku__3[[#This Row],[Ilość wydana]]*dane_sprzedazy_sku__3[[#This Row],[Wartość jednostkowa]]</f>
        <v>2525.8000000000002</v>
      </c>
    </row>
    <row r="2221" spans="1:7">
      <c r="A2221" t="s">
        <v>205</v>
      </c>
      <c r="B2221" t="s">
        <v>206</v>
      </c>
      <c r="C2221" t="s">
        <v>77</v>
      </c>
      <c r="D2221" s="7">
        <v>45839</v>
      </c>
      <c r="E2221">
        <v>9</v>
      </c>
      <c r="F2221">
        <v>234.25</v>
      </c>
      <c r="G2221">
        <f>dane_sprzedazy_sku__3[[#This Row],[Ilość wydana]]*dane_sprzedazy_sku__3[[#This Row],[Wartość jednostkowa]]</f>
        <v>2108.25</v>
      </c>
    </row>
    <row r="2222" spans="1:7">
      <c r="A2222" t="s">
        <v>205</v>
      </c>
      <c r="B2222" t="s">
        <v>206</v>
      </c>
      <c r="C2222" t="s">
        <v>77</v>
      </c>
      <c r="D2222" s="7">
        <v>45870</v>
      </c>
      <c r="E2222">
        <v>9</v>
      </c>
      <c r="F2222">
        <v>247.99</v>
      </c>
      <c r="G2222">
        <f>dane_sprzedazy_sku__3[[#This Row],[Ilość wydana]]*dane_sprzedazy_sku__3[[#This Row],[Wartość jednostkowa]]</f>
        <v>2231.91</v>
      </c>
    </row>
    <row r="2223" spans="1:7">
      <c r="A2223" t="s">
        <v>205</v>
      </c>
      <c r="B2223" t="s">
        <v>206</v>
      </c>
      <c r="C2223" t="s">
        <v>77</v>
      </c>
      <c r="D2223" s="7">
        <v>45901</v>
      </c>
      <c r="E2223">
        <v>11</v>
      </c>
      <c r="F2223">
        <v>254.21</v>
      </c>
      <c r="G2223">
        <f>dane_sprzedazy_sku__3[[#This Row],[Ilość wydana]]*dane_sprzedazy_sku__3[[#This Row],[Wartość jednostkowa]]</f>
        <v>2796.31</v>
      </c>
    </row>
    <row r="2224" spans="1:7">
      <c r="A2224" t="s">
        <v>205</v>
      </c>
      <c r="B2224" t="s">
        <v>206</v>
      </c>
      <c r="C2224" t="s">
        <v>77</v>
      </c>
      <c r="D2224" s="7">
        <v>45931</v>
      </c>
      <c r="E2224">
        <v>10</v>
      </c>
      <c r="F2224">
        <v>247.32</v>
      </c>
      <c r="G2224">
        <f>dane_sprzedazy_sku__3[[#This Row],[Ilość wydana]]*dane_sprzedazy_sku__3[[#This Row],[Wartość jednostkowa]]</f>
        <v>2473.1999999999998</v>
      </c>
    </row>
    <row r="2225" spans="1:7">
      <c r="A2225" t="s">
        <v>205</v>
      </c>
      <c r="B2225" t="s">
        <v>206</v>
      </c>
      <c r="C2225" t="s">
        <v>77</v>
      </c>
      <c r="D2225" s="7">
        <v>45962</v>
      </c>
      <c r="E2225">
        <v>11</v>
      </c>
      <c r="F2225">
        <v>254.62</v>
      </c>
      <c r="G2225">
        <f>dane_sprzedazy_sku__3[[#This Row],[Ilość wydana]]*dane_sprzedazy_sku__3[[#This Row],[Wartość jednostkowa]]</f>
        <v>2800.82</v>
      </c>
    </row>
    <row r="2226" spans="1:7">
      <c r="A2226" t="s">
        <v>205</v>
      </c>
      <c r="B2226" t="s">
        <v>206</v>
      </c>
      <c r="C2226" t="s">
        <v>77</v>
      </c>
      <c r="D2226" s="7">
        <v>45992</v>
      </c>
      <c r="E2226">
        <v>8</v>
      </c>
      <c r="F2226">
        <v>244.56</v>
      </c>
      <c r="G2226">
        <f>dane_sprzedazy_sku__3[[#This Row],[Ilość wydana]]*dane_sprzedazy_sku__3[[#This Row],[Wartość jednostkowa]]</f>
        <v>1956.48</v>
      </c>
    </row>
    <row r="2227" spans="1:7">
      <c r="A2227" t="s">
        <v>205</v>
      </c>
      <c r="B2227" t="s">
        <v>206</v>
      </c>
      <c r="C2227" t="s">
        <v>77</v>
      </c>
      <c r="D2227" s="7">
        <v>46023</v>
      </c>
      <c r="E2227">
        <v>10</v>
      </c>
      <c r="F2227">
        <v>245.04</v>
      </c>
      <c r="G2227">
        <f>dane_sprzedazy_sku__3[[#This Row],[Ilość wydana]]*dane_sprzedazy_sku__3[[#This Row],[Wartość jednostkowa]]</f>
        <v>2450.4</v>
      </c>
    </row>
    <row r="2228" spans="1:7">
      <c r="A2228" t="s">
        <v>205</v>
      </c>
      <c r="B2228" t="s">
        <v>206</v>
      </c>
      <c r="C2228" t="s">
        <v>77</v>
      </c>
      <c r="D2228" s="7">
        <v>46054</v>
      </c>
      <c r="E2228">
        <v>10</v>
      </c>
      <c r="F2228">
        <v>249.81</v>
      </c>
      <c r="G2228">
        <f>dane_sprzedazy_sku__3[[#This Row],[Ilość wydana]]*dane_sprzedazy_sku__3[[#This Row],[Wartość jednostkowa]]</f>
        <v>2498.1</v>
      </c>
    </row>
    <row r="2229" spans="1:7">
      <c r="A2229" t="s">
        <v>205</v>
      </c>
      <c r="B2229" t="s">
        <v>206</v>
      </c>
      <c r="C2229" t="s">
        <v>77</v>
      </c>
      <c r="D2229" s="7">
        <v>46082</v>
      </c>
      <c r="E2229">
        <v>10</v>
      </c>
      <c r="F2229">
        <v>253.58</v>
      </c>
      <c r="G2229">
        <f>dane_sprzedazy_sku__3[[#This Row],[Ilość wydana]]*dane_sprzedazy_sku__3[[#This Row],[Wartość jednostkowa]]</f>
        <v>2535.8000000000002</v>
      </c>
    </row>
    <row r="2230" spans="1:7">
      <c r="A2230" t="s">
        <v>205</v>
      </c>
      <c r="B2230" t="s">
        <v>206</v>
      </c>
      <c r="C2230" t="s">
        <v>77</v>
      </c>
      <c r="D2230" s="7">
        <v>46113</v>
      </c>
      <c r="E2230">
        <v>9</v>
      </c>
      <c r="F2230">
        <v>256.36</v>
      </c>
      <c r="G2230">
        <f>dane_sprzedazy_sku__3[[#This Row],[Ilość wydana]]*dane_sprzedazy_sku__3[[#This Row],[Wartość jednostkowa]]</f>
        <v>2307.2400000000002</v>
      </c>
    </row>
    <row r="2231" spans="1:7">
      <c r="A2231" t="s">
        <v>205</v>
      </c>
      <c r="B2231" t="s">
        <v>206</v>
      </c>
      <c r="C2231" t="s">
        <v>77</v>
      </c>
      <c r="D2231" s="7">
        <v>46143</v>
      </c>
      <c r="E2231">
        <v>9</v>
      </c>
      <c r="F2231">
        <v>254.34</v>
      </c>
      <c r="G2231">
        <f>dane_sprzedazy_sku__3[[#This Row],[Ilość wydana]]*dane_sprzedazy_sku__3[[#This Row],[Wartość jednostkowa]]</f>
        <v>2289.06</v>
      </c>
    </row>
    <row r="2232" spans="1:7">
      <c r="A2232" t="s">
        <v>205</v>
      </c>
      <c r="B2232" t="s">
        <v>206</v>
      </c>
      <c r="C2232" t="s">
        <v>77</v>
      </c>
      <c r="D2232" s="7">
        <v>46174</v>
      </c>
      <c r="E2232">
        <v>9</v>
      </c>
      <c r="F2232">
        <v>245.83</v>
      </c>
      <c r="G2232">
        <f>dane_sprzedazy_sku__3[[#This Row],[Ilość wydana]]*dane_sprzedazy_sku__3[[#This Row],[Wartość jednostkowa]]</f>
        <v>2212.4700000000003</v>
      </c>
    </row>
    <row r="2233" spans="1:7">
      <c r="A2233" t="s">
        <v>205</v>
      </c>
      <c r="B2233" t="s">
        <v>206</v>
      </c>
      <c r="C2233" t="s">
        <v>77</v>
      </c>
      <c r="D2233" s="7">
        <v>46204</v>
      </c>
      <c r="E2233">
        <v>10</v>
      </c>
      <c r="F2233">
        <v>250.73</v>
      </c>
      <c r="G2233">
        <f>dane_sprzedazy_sku__3[[#This Row],[Ilość wydana]]*dane_sprzedazy_sku__3[[#This Row],[Wartość jednostkowa]]</f>
        <v>2507.2999999999997</v>
      </c>
    </row>
    <row r="2234" spans="1:7">
      <c r="A2234" t="s">
        <v>207</v>
      </c>
      <c r="B2234" t="s">
        <v>208</v>
      </c>
      <c r="C2234" t="s">
        <v>8</v>
      </c>
      <c r="D2234" s="7">
        <v>45505</v>
      </c>
      <c r="E2234">
        <v>47</v>
      </c>
      <c r="F2234">
        <v>21.05</v>
      </c>
      <c r="G2234">
        <f>dane_sprzedazy_sku__3[[#This Row],[Ilość wydana]]*dane_sprzedazy_sku__3[[#This Row],[Wartość jednostkowa]]</f>
        <v>989.35</v>
      </c>
    </row>
    <row r="2235" spans="1:7">
      <c r="A2235" t="s">
        <v>207</v>
      </c>
      <c r="B2235" t="s">
        <v>208</v>
      </c>
      <c r="C2235" t="s">
        <v>8</v>
      </c>
      <c r="D2235" s="7">
        <v>45536</v>
      </c>
      <c r="E2235">
        <v>39</v>
      </c>
      <c r="F2235">
        <v>20.6</v>
      </c>
      <c r="G2235">
        <f>dane_sprzedazy_sku__3[[#This Row],[Ilość wydana]]*dane_sprzedazy_sku__3[[#This Row],[Wartość jednostkowa]]</f>
        <v>803.40000000000009</v>
      </c>
    </row>
    <row r="2236" spans="1:7">
      <c r="A2236" t="s">
        <v>207</v>
      </c>
      <c r="B2236" t="s">
        <v>208</v>
      </c>
      <c r="C2236" t="s">
        <v>8</v>
      </c>
      <c r="D2236" s="7">
        <v>45566</v>
      </c>
      <c r="E2236">
        <v>37</v>
      </c>
      <c r="F2236">
        <v>20.34</v>
      </c>
      <c r="G2236">
        <f>dane_sprzedazy_sku__3[[#This Row],[Ilość wydana]]*dane_sprzedazy_sku__3[[#This Row],[Wartość jednostkowa]]</f>
        <v>752.58</v>
      </c>
    </row>
    <row r="2237" spans="1:7">
      <c r="A2237" t="s">
        <v>207</v>
      </c>
      <c r="B2237" t="s">
        <v>208</v>
      </c>
      <c r="C2237" t="s">
        <v>8</v>
      </c>
      <c r="D2237" s="7">
        <v>45597</v>
      </c>
      <c r="E2237">
        <v>35</v>
      </c>
      <c r="F2237">
        <v>21.26</v>
      </c>
      <c r="G2237">
        <f>dane_sprzedazy_sku__3[[#This Row],[Ilość wydana]]*dane_sprzedazy_sku__3[[#This Row],[Wartość jednostkowa]]</f>
        <v>744.1</v>
      </c>
    </row>
    <row r="2238" spans="1:7">
      <c r="A2238" t="s">
        <v>207</v>
      </c>
      <c r="B2238" t="s">
        <v>208</v>
      </c>
      <c r="C2238" t="s">
        <v>8</v>
      </c>
      <c r="D2238" s="7">
        <v>45627</v>
      </c>
      <c r="E2238">
        <v>26</v>
      </c>
      <c r="F2238">
        <v>21.67</v>
      </c>
      <c r="G2238">
        <f>dane_sprzedazy_sku__3[[#This Row],[Ilość wydana]]*dane_sprzedazy_sku__3[[#This Row],[Wartość jednostkowa]]</f>
        <v>563.42000000000007</v>
      </c>
    </row>
    <row r="2239" spans="1:7">
      <c r="A2239" t="s">
        <v>207</v>
      </c>
      <c r="B2239" t="s">
        <v>208</v>
      </c>
      <c r="C2239" t="s">
        <v>8</v>
      </c>
      <c r="D2239" s="7">
        <v>45658</v>
      </c>
      <c r="E2239">
        <v>27</v>
      </c>
      <c r="F2239">
        <v>20.62</v>
      </c>
      <c r="G2239">
        <f>dane_sprzedazy_sku__3[[#This Row],[Ilość wydana]]*dane_sprzedazy_sku__3[[#This Row],[Wartość jednostkowa]]</f>
        <v>556.74</v>
      </c>
    </row>
    <row r="2240" spans="1:7">
      <c r="A2240" t="s">
        <v>207</v>
      </c>
      <c r="B2240" t="s">
        <v>208</v>
      </c>
      <c r="C2240" t="s">
        <v>8</v>
      </c>
      <c r="D2240" s="7">
        <v>45689</v>
      </c>
      <c r="E2240">
        <v>16</v>
      </c>
      <c r="F2240">
        <v>21.19</v>
      </c>
      <c r="G2240">
        <f>dane_sprzedazy_sku__3[[#This Row],[Ilość wydana]]*dane_sprzedazy_sku__3[[#This Row],[Wartość jednostkowa]]</f>
        <v>339.04</v>
      </c>
    </row>
    <row r="2241" spans="1:7">
      <c r="A2241" t="s">
        <v>207</v>
      </c>
      <c r="B2241" t="s">
        <v>208</v>
      </c>
      <c r="C2241" t="s">
        <v>8</v>
      </c>
      <c r="D2241" s="7">
        <v>45717</v>
      </c>
      <c r="E2241">
        <v>12</v>
      </c>
      <c r="F2241">
        <v>20.96</v>
      </c>
      <c r="G2241">
        <f>dane_sprzedazy_sku__3[[#This Row],[Ilość wydana]]*dane_sprzedazy_sku__3[[#This Row],[Wartość jednostkowa]]</f>
        <v>251.52</v>
      </c>
    </row>
    <row r="2242" spans="1:7">
      <c r="A2242" t="s">
        <v>207</v>
      </c>
      <c r="B2242" t="s">
        <v>208</v>
      </c>
      <c r="C2242" t="s">
        <v>8</v>
      </c>
      <c r="D2242" s="7">
        <v>45748</v>
      </c>
      <c r="E2242">
        <v>6</v>
      </c>
      <c r="F2242">
        <v>21.79</v>
      </c>
      <c r="G2242">
        <f>dane_sprzedazy_sku__3[[#This Row],[Ilość wydana]]*dane_sprzedazy_sku__3[[#This Row],[Wartość jednostkowa]]</f>
        <v>130.74</v>
      </c>
    </row>
    <row r="2243" spans="1:7">
      <c r="A2243" t="s">
        <v>207</v>
      </c>
      <c r="B2243" t="s">
        <v>208</v>
      </c>
      <c r="C2243" t="s">
        <v>8</v>
      </c>
      <c r="D2243" s="7">
        <v>45778</v>
      </c>
      <c r="E2243">
        <v>13</v>
      </c>
      <c r="F2243">
        <v>21.78</v>
      </c>
      <c r="G2243">
        <f>dane_sprzedazy_sku__3[[#This Row],[Ilość wydana]]*dane_sprzedazy_sku__3[[#This Row],[Wartość jednostkowa]]</f>
        <v>283.14</v>
      </c>
    </row>
    <row r="2244" spans="1:7">
      <c r="A2244" t="s">
        <v>207</v>
      </c>
      <c r="B2244" t="s">
        <v>208</v>
      </c>
      <c r="C2244" t="s">
        <v>8</v>
      </c>
      <c r="D2244" s="7">
        <v>45809</v>
      </c>
      <c r="E2244">
        <v>14</v>
      </c>
      <c r="F2244">
        <v>20.78</v>
      </c>
      <c r="G2244">
        <f>dane_sprzedazy_sku__3[[#This Row],[Ilość wydana]]*dane_sprzedazy_sku__3[[#This Row],[Wartość jednostkowa]]</f>
        <v>290.92</v>
      </c>
    </row>
    <row r="2245" spans="1:7">
      <c r="A2245" t="s">
        <v>207</v>
      </c>
      <c r="B2245" t="s">
        <v>208</v>
      </c>
      <c r="C2245" t="s">
        <v>8</v>
      </c>
      <c r="D2245" s="7">
        <v>45839</v>
      </c>
      <c r="E2245">
        <v>33</v>
      </c>
      <c r="F2245">
        <v>21.07</v>
      </c>
      <c r="G2245">
        <f>dane_sprzedazy_sku__3[[#This Row],[Ilość wydana]]*dane_sprzedazy_sku__3[[#This Row],[Wartość jednostkowa]]</f>
        <v>695.31000000000006</v>
      </c>
    </row>
    <row r="2246" spans="1:7">
      <c r="A2246" t="s">
        <v>207</v>
      </c>
      <c r="B2246" t="s">
        <v>208</v>
      </c>
      <c r="C2246" t="s">
        <v>8</v>
      </c>
      <c r="D2246" s="7">
        <v>45870</v>
      </c>
      <c r="E2246">
        <v>18</v>
      </c>
      <c r="F2246">
        <v>21.62</v>
      </c>
      <c r="G2246">
        <f>dane_sprzedazy_sku__3[[#This Row],[Ilość wydana]]*dane_sprzedazy_sku__3[[#This Row],[Wartość jednostkowa]]</f>
        <v>389.16</v>
      </c>
    </row>
    <row r="2247" spans="1:7">
      <c r="A2247" t="s">
        <v>207</v>
      </c>
      <c r="B2247" t="s">
        <v>208</v>
      </c>
      <c r="C2247" t="s">
        <v>8</v>
      </c>
      <c r="D2247" s="7">
        <v>45901</v>
      </c>
      <c r="E2247">
        <v>31</v>
      </c>
      <c r="F2247">
        <v>22.07</v>
      </c>
      <c r="G2247">
        <f>dane_sprzedazy_sku__3[[#This Row],[Ilość wydana]]*dane_sprzedazy_sku__3[[#This Row],[Wartość jednostkowa]]</f>
        <v>684.17</v>
      </c>
    </row>
    <row r="2248" spans="1:7">
      <c r="A2248" t="s">
        <v>207</v>
      </c>
      <c r="B2248" t="s">
        <v>208</v>
      </c>
      <c r="C2248" t="s">
        <v>8</v>
      </c>
      <c r="D2248" s="7">
        <v>45931</v>
      </c>
      <c r="E2248">
        <v>45</v>
      </c>
      <c r="F2248">
        <v>21.44</v>
      </c>
      <c r="G2248">
        <f>dane_sprzedazy_sku__3[[#This Row],[Ilość wydana]]*dane_sprzedazy_sku__3[[#This Row],[Wartość jednostkowa]]</f>
        <v>964.80000000000007</v>
      </c>
    </row>
    <row r="2249" spans="1:7">
      <c r="A2249" t="s">
        <v>207</v>
      </c>
      <c r="B2249" t="s">
        <v>208</v>
      </c>
      <c r="C2249" t="s">
        <v>8</v>
      </c>
      <c r="D2249" s="7">
        <v>45962</v>
      </c>
      <c r="E2249">
        <v>29</v>
      </c>
      <c r="F2249">
        <v>22.11</v>
      </c>
      <c r="G2249">
        <f>dane_sprzedazy_sku__3[[#This Row],[Ilość wydana]]*dane_sprzedazy_sku__3[[#This Row],[Wartość jednostkowa]]</f>
        <v>641.18999999999994</v>
      </c>
    </row>
    <row r="2250" spans="1:7">
      <c r="A2250" t="s">
        <v>207</v>
      </c>
      <c r="B2250" t="s">
        <v>208</v>
      </c>
      <c r="C2250" t="s">
        <v>8</v>
      </c>
      <c r="D2250" s="7">
        <v>45992</v>
      </c>
      <c r="E2250">
        <v>30</v>
      </c>
      <c r="F2250">
        <v>20.8</v>
      </c>
      <c r="G2250">
        <f>dane_sprzedazy_sku__3[[#This Row],[Ilość wydana]]*dane_sprzedazy_sku__3[[#This Row],[Wartość jednostkowa]]</f>
        <v>624</v>
      </c>
    </row>
    <row r="2251" spans="1:7">
      <c r="A2251" t="s">
        <v>207</v>
      </c>
      <c r="B2251" t="s">
        <v>208</v>
      </c>
      <c r="C2251" t="s">
        <v>8</v>
      </c>
      <c r="D2251" s="7">
        <v>46023</v>
      </c>
      <c r="E2251">
        <v>30</v>
      </c>
      <c r="F2251">
        <v>21.12</v>
      </c>
      <c r="G2251">
        <f>dane_sprzedazy_sku__3[[#This Row],[Ilość wydana]]*dane_sprzedazy_sku__3[[#This Row],[Wartość jednostkowa]]</f>
        <v>633.6</v>
      </c>
    </row>
    <row r="2252" spans="1:7">
      <c r="A2252" t="s">
        <v>207</v>
      </c>
      <c r="B2252" t="s">
        <v>208</v>
      </c>
      <c r="C2252" t="s">
        <v>8</v>
      </c>
      <c r="D2252" s="7">
        <v>46054</v>
      </c>
      <c r="E2252">
        <v>27</v>
      </c>
      <c r="F2252">
        <v>21.94</v>
      </c>
      <c r="G2252">
        <f>dane_sprzedazy_sku__3[[#This Row],[Ilość wydana]]*dane_sprzedazy_sku__3[[#This Row],[Wartość jednostkowa]]</f>
        <v>592.38</v>
      </c>
    </row>
    <row r="2253" spans="1:7">
      <c r="A2253" t="s">
        <v>207</v>
      </c>
      <c r="B2253" t="s">
        <v>208</v>
      </c>
      <c r="C2253" t="s">
        <v>8</v>
      </c>
      <c r="D2253" s="7">
        <v>46082</v>
      </c>
      <c r="E2253">
        <v>12</v>
      </c>
      <c r="F2253">
        <v>20.79</v>
      </c>
      <c r="G2253">
        <f>dane_sprzedazy_sku__3[[#This Row],[Ilość wydana]]*dane_sprzedazy_sku__3[[#This Row],[Wartość jednostkowa]]</f>
        <v>249.48</v>
      </c>
    </row>
    <row r="2254" spans="1:7">
      <c r="A2254" t="s">
        <v>207</v>
      </c>
      <c r="B2254" t="s">
        <v>208</v>
      </c>
      <c r="C2254" t="s">
        <v>8</v>
      </c>
      <c r="D2254" s="7">
        <v>46113</v>
      </c>
      <c r="E2254">
        <v>5</v>
      </c>
      <c r="F2254">
        <v>21.12</v>
      </c>
      <c r="G2254">
        <f>dane_sprzedazy_sku__3[[#This Row],[Ilość wydana]]*dane_sprzedazy_sku__3[[#This Row],[Wartość jednostkowa]]</f>
        <v>105.60000000000001</v>
      </c>
    </row>
    <row r="2255" spans="1:7">
      <c r="A2255" t="s">
        <v>207</v>
      </c>
      <c r="B2255" t="s">
        <v>208</v>
      </c>
      <c r="C2255" t="s">
        <v>8</v>
      </c>
      <c r="D2255" s="7">
        <v>46143</v>
      </c>
      <c r="E2255">
        <v>8</v>
      </c>
      <c r="F2255">
        <v>21.81</v>
      </c>
      <c r="G2255">
        <f>dane_sprzedazy_sku__3[[#This Row],[Ilość wydana]]*dane_sprzedazy_sku__3[[#This Row],[Wartość jednostkowa]]</f>
        <v>174.48</v>
      </c>
    </row>
    <row r="2256" spans="1:7">
      <c r="A2256" t="s">
        <v>207</v>
      </c>
      <c r="B2256" t="s">
        <v>208</v>
      </c>
      <c r="C2256" t="s">
        <v>8</v>
      </c>
      <c r="D2256" s="7">
        <v>46174</v>
      </c>
      <c r="E2256">
        <v>14</v>
      </c>
      <c r="F2256">
        <v>20.93</v>
      </c>
      <c r="G2256">
        <f>dane_sprzedazy_sku__3[[#This Row],[Ilość wydana]]*dane_sprzedazy_sku__3[[#This Row],[Wartość jednostkowa]]</f>
        <v>293.02</v>
      </c>
    </row>
    <row r="2257" spans="1:7">
      <c r="A2257" t="s">
        <v>207</v>
      </c>
      <c r="B2257" t="s">
        <v>208</v>
      </c>
      <c r="C2257" t="s">
        <v>8</v>
      </c>
      <c r="D2257" s="7">
        <v>46204</v>
      </c>
      <c r="E2257">
        <v>22</v>
      </c>
      <c r="F2257">
        <v>20.12</v>
      </c>
      <c r="G2257">
        <f>dane_sprzedazy_sku__3[[#This Row],[Ilość wydana]]*dane_sprzedazy_sku__3[[#This Row],[Wartość jednostkowa]]</f>
        <v>442.64000000000004</v>
      </c>
    </row>
    <row r="2258" spans="1:7">
      <c r="A2258" t="s">
        <v>209</v>
      </c>
      <c r="B2258" t="s">
        <v>210</v>
      </c>
      <c r="C2258" t="s">
        <v>63</v>
      </c>
      <c r="D2258" s="7">
        <v>45505</v>
      </c>
      <c r="E2258">
        <v>1</v>
      </c>
      <c r="F2258">
        <v>41.52</v>
      </c>
      <c r="G2258">
        <f>dane_sprzedazy_sku__3[[#This Row],[Ilość wydana]]*dane_sprzedazy_sku__3[[#This Row],[Wartość jednostkowa]]</f>
        <v>41.52</v>
      </c>
    </row>
    <row r="2259" spans="1:7">
      <c r="A2259" t="s">
        <v>209</v>
      </c>
      <c r="B2259" t="s">
        <v>210</v>
      </c>
      <c r="C2259" t="s">
        <v>63</v>
      </c>
      <c r="D2259" s="7">
        <v>45536</v>
      </c>
      <c r="E2259">
        <v>1</v>
      </c>
      <c r="F2259">
        <v>39.69</v>
      </c>
      <c r="G2259">
        <f>dane_sprzedazy_sku__3[[#This Row],[Ilość wydana]]*dane_sprzedazy_sku__3[[#This Row],[Wartość jednostkowa]]</f>
        <v>39.69</v>
      </c>
    </row>
    <row r="2260" spans="1:7">
      <c r="A2260" t="s">
        <v>209</v>
      </c>
      <c r="B2260" t="s">
        <v>210</v>
      </c>
      <c r="C2260" t="s">
        <v>63</v>
      </c>
      <c r="D2260" s="7">
        <v>45566</v>
      </c>
      <c r="E2260">
        <v>0</v>
      </c>
      <c r="F2260">
        <v>38.729999999999997</v>
      </c>
      <c r="G2260">
        <f>dane_sprzedazy_sku__3[[#This Row],[Ilość wydana]]*dane_sprzedazy_sku__3[[#This Row],[Wartość jednostkowa]]</f>
        <v>0</v>
      </c>
    </row>
    <row r="2261" spans="1:7">
      <c r="A2261" t="s">
        <v>209</v>
      </c>
      <c r="B2261" t="s">
        <v>210</v>
      </c>
      <c r="C2261" t="s">
        <v>63</v>
      </c>
      <c r="D2261" s="7">
        <v>45597</v>
      </c>
      <c r="E2261">
        <v>0</v>
      </c>
      <c r="F2261">
        <v>39.25</v>
      </c>
      <c r="G2261">
        <f>dane_sprzedazy_sku__3[[#This Row],[Ilość wydana]]*dane_sprzedazy_sku__3[[#This Row],[Wartość jednostkowa]]</f>
        <v>0</v>
      </c>
    </row>
    <row r="2262" spans="1:7">
      <c r="A2262" t="s">
        <v>209</v>
      </c>
      <c r="B2262" t="s">
        <v>210</v>
      </c>
      <c r="C2262" t="s">
        <v>63</v>
      </c>
      <c r="D2262" s="7">
        <v>45627</v>
      </c>
      <c r="E2262">
        <v>0</v>
      </c>
      <c r="F2262">
        <v>41.1</v>
      </c>
      <c r="G2262">
        <f>dane_sprzedazy_sku__3[[#This Row],[Ilość wydana]]*dane_sprzedazy_sku__3[[#This Row],[Wartość jednostkowa]]</f>
        <v>0</v>
      </c>
    </row>
    <row r="2263" spans="1:7">
      <c r="A2263" t="s">
        <v>209</v>
      </c>
      <c r="B2263" t="s">
        <v>210</v>
      </c>
      <c r="C2263" t="s">
        <v>63</v>
      </c>
      <c r="D2263" s="7">
        <v>45658</v>
      </c>
      <c r="E2263">
        <v>1</v>
      </c>
      <c r="F2263">
        <v>38.840000000000003</v>
      </c>
      <c r="G2263">
        <f>dane_sprzedazy_sku__3[[#This Row],[Ilość wydana]]*dane_sprzedazy_sku__3[[#This Row],[Wartość jednostkowa]]</f>
        <v>38.840000000000003</v>
      </c>
    </row>
    <row r="2264" spans="1:7">
      <c r="A2264" t="s">
        <v>209</v>
      </c>
      <c r="B2264" t="s">
        <v>210</v>
      </c>
      <c r="C2264" t="s">
        <v>63</v>
      </c>
      <c r="D2264" s="7">
        <v>45689</v>
      </c>
      <c r="E2264">
        <v>2</v>
      </c>
      <c r="F2264">
        <v>40.450000000000003</v>
      </c>
      <c r="G2264">
        <f>dane_sprzedazy_sku__3[[#This Row],[Ilość wydana]]*dane_sprzedazy_sku__3[[#This Row],[Wartość jednostkowa]]</f>
        <v>80.900000000000006</v>
      </c>
    </row>
    <row r="2265" spans="1:7">
      <c r="A2265" t="s">
        <v>209</v>
      </c>
      <c r="B2265" t="s">
        <v>210</v>
      </c>
      <c r="C2265" t="s">
        <v>63</v>
      </c>
      <c r="D2265" s="7">
        <v>45717</v>
      </c>
      <c r="E2265">
        <v>4</v>
      </c>
      <c r="F2265">
        <v>40.78</v>
      </c>
      <c r="G2265">
        <f>dane_sprzedazy_sku__3[[#This Row],[Ilość wydana]]*dane_sprzedazy_sku__3[[#This Row],[Wartość jednostkowa]]</f>
        <v>163.12</v>
      </c>
    </row>
    <row r="2266" spans="1:7">
      <c r="A2266" t="s">
        <v>209</v>
      </c>
      <c r="B2266" t="s">
        <v>210</v>
      </c>
      <c r="C2266" t="s">
        <v>63</v>
      </c>
      <c r="D2266" s="7">
        <v>45748</v>
      </c>
      <c r="E2266">
        <v>3</v>
      </c>
      <c r="F2266">
        <v>40.96</v>
      </c>
      <c r="G2266">
        <f>dane_sprzedazy_sku__3[[#This Row],[Ilość wydana]]*dane_sprzedazy_sku__3[[#This Row],[Wartość jednostkowa]]</f>
        <v>122.88</v>
      </c>
    </row>
    <row r="2267" spans="1:7">
      <c r="A2267" t="s">
        <v>209</v>
      </c>
      <c r="B2267" t="s">
        <v>210</v>
      </c>
      <c r="C2267" t="s">
        <v>63</v>
      </c>
      <c r="D2267" s="7">
        <v>45778</v>
      </c>
      <c r="E2267">
        <v>5</v>
      </c>
      <c r="F2267">
        <v>40.5</v>
      </c>
      <c r="G2267">
        <f>dane_sprzedazy_sku__3[[#This Row],[Ilość wydana]]*dane_sprzedazy_sku__3[[#This Row],[Wartość jednostkowa]]</f>
        <v>202.5</v>
      </c>
    </row>
    <row r="2268" spans="1:7">
      <c r="A2268" t="s">
        <v>209</v>
      </c>
      <c r="B2268" t="s">
        <v>210</v>
      </c>
      <c r="C2268" t="s">
        <v>63</v>
      </c>
      <c r="D2268" s="7">
        <v>45809</v>
      </c>
      <c r="E2268">
        <v>4</v>
      </c>
      <c r="F2268">
        <v>40.909999999999997</v>
      </c>
      <c r="G2268">
        <f>dane_sprzedazy_sku__3[[#This Row],[Ilość wydana]]*dane_sprzedazy_sku__3[[#This Row],[Wartość jednostkowa]]</f>
        <v>163.63999999999999</v>
      </c>
    </row>
    <row r="2269" spans="1:7">
      <c r="A2269" t="s">
        <v>209</v>
      </c>
      <c r="B2269" t="s">
        <v>210</v>
      </c>
      <c r="C2269" t="s">
        <v>63</v>
      </c>
      <c r="D2269" s="7">
        <v>45839</v>
      </c>
      <c r="E2269">
        <v>6</v>
      </c>
      <c r="F2269">
        <v>41.57</v>
      </c>
      <c r="G2269">
        <f>dane_sprzedazy_sku__3[[#This Row],[Ilość wydana]]*dane_sprzedazy_sku__3[[#This Row],[Wartość jednostkowa]]</f>
        <v>249.42000000000002</v>
      </c>
    </row>
    <row r="2270" spans="1:7">
      <c r="A2270" t="s">
        <v>209</v>
      </c>
      <c r="B2270" t="s">
        <v>210</v>
      </c>
      <c r="C2270" t="s">
        <v>63</v>
      </c>
      <c r="D2270" s="7">
        <v>45870</v>
      </c>
      <c r="E2270">
        <v>4</v>
      </c>
      <c r="F2270">
        <v>40.450000000000003</v>
      </c>
      <c r="G2270">
        <f>dane_sprzedazy_sku__3[[#This Row],[Ilość wydana]]*dane_sprzedazy_sku__3[[#This Row],[Wartość jednostkowa]]</f>
        <v>161.80000000000001</v>
      </c>
    </row>
    <row r="2271" spans="1:7">
      <c r="A2271" t="s">
        <v>209</v>
      </c>
      <c r="B2271" t="s">
        <v>210</v>
      </c>
      <c r="C2271" t="s">
        <v>63</v>
      </c>
      <c r="D2271" s="7">
        <v>45901</v>
      </c>
      <c r="E2271">
        <v>2</v>
      </c>
      <c r="F2271">
        <v>41.81</v>
      </c>
      <c r="G2271">
        <f>dane_sprzedazy_sku__3[[#This Row],[Ilość wydana]]*dane_sprzedazy_sku__3[[#This Row],[Wartość jednostkowa]]</f>
        <v>83.62</v>
      </c>
    </row>
    <row r="2272" spans="1:7">
      <c r="A2272" t="s">
        <v>209</v>
      </c>
      <c r="B2272" t="s">
        <v>210</v>
      </c>
      <c r="C2272" t="s">
        <v>63</v>
      </c>
      <c r="D2272" s="7">
        <v>45931</v>
      </c>
      <c r="E2272">
        <v>1</v>
      </c>
      <c r="F2272">
        <v>38.82</v>
      </c>
      <c r="G2272">
        <f>dane_sprzedazy_sku__3[[#This Row],[Ilość wydana]]*dane_sprzedazy_sku__3[[#This Row],[Wartość jednostkowa]]</f>
        <v>38.82</v>
      </c>
    </row>
    <row r="2273" spans="1:7">
      <c r="A2273" t="s">
        <v>209</v>
      </c>
      <c r="B2273" t="s">
        <v>210</v>
      </c>
      <c r="C2273" t="s">
        <v>63</v>
      </c>
      <c r="D2273" s="7">
        <v>45962</v>
      </c>
      <c r="E2273">
        <v>0</v>
      </c>
      <c r="F2273">
        <v>41.78</v>
      </c>
      <c r="G2273">
        <f>dane_sprzedazy_sku__3[[#This Row],[Ilość wydana]]*dane_sprzedazy_sku__3[[#This Row],[Wartość jednostkowa]]</f>
        <v>0</v>
      </c>
    </row>
    <row r="2274" spans="1:7">
      <c r="A2274" t="s">
        <v>209</v>
      </c>
      <c r="B2274" t="s">
        <v>210</v>
      </c>
      <c r="C2274" t="s">
        <v>63</v>
      </c>
      <c r="D2274" s="7">
        <v>45992</v>
      </c>
      <c r="E2274">
        <v>0</v>
      </c>
      <c r="F2274">
        <v>39.06</v>
      </c>
      <c r="G2274">
        <f>dane_sprzedazy_sku__3[[#This Row],[Ilość wydana]]*dane_sprzedazy_sku__3[[#This Row],[Wartość jednostkowa]]</f>
        <v>0</v>
      </c>
    </row>
    <row r="2275" spans="1:7">
      <c r="A2275" t="s">
        <v>209</v>
      </c>
      <c r="B2275" t="s">
        <v>210</v>
      </c>
      <c r="C2275" t="s">
        <v>63</v>
      </c>
      <c r="D2275" s="7">
        <v>46023</v>
      </c>
      <c r="E2275">
        <v>1</v>
      </c>
      <c r="F2275">
        <v>40.64</v>
      </c>
      <c r="G2275">
        <f>dane_sprzedazy_sku__3[[#This Row],[Ilość wydana]]*dane_sprzedazy_sku__3[[#This Row],[Wartość jednostkowa]]</f>
        <v>40.64</v>
      </c>
    </row>
    <row r="2276" spans="1:7">
      <c r="A2276" t="s">
        <v>209</v>
      </c>
      <c r="B2276" t="s">
        <v>210</v>
      </c>
      <c r="C2276" t="s">
        <v>63</v>
      </c>
      <c r="D2276" s="7">
        <v>46054</v>
      </c>
      <c r="E2276">
        <v>2</v>
      </c>
      <c r="F2276">
        <v>41.82</v>
      </c>
      <c r="G2276">
        <f>dane_sprzedazy_sku__3[[#This Row],[Ilość wydana]]*dane_sprzedazy_sku__3[[#This Row],[Wartość jednostkowa]]</f>
        <v>83.64</v>
      </c>
    </row>
    <row r="2277" spans="1:7">
      <c r="A2277" t="s">
        <v>209</v>
      </c>
      <c r="B2277" t="s">
        <v>210</v>
      </c>
      <c r="C2277" t="s">
        <v>63</v>
      </c>
      <c r="D2277" s="7">
        <v>46082</v>
      </c>
      <c r="E2277">
        <v>3</v>
      </c>
      <c r="F2277">
        <v>40.36</v>
      </c>
      <c r="G2277">
        <f>dane_sprzedazy_sku__3[[#This Row],[Ilość wydana]]*dane_sprzedazy_sku__3[[#This Row],[Wartość jednostkowa]]</f>
        <v>121.08</v>
      </c>
    </row>
    <row r="2278" spans="1:7">
      <c r="A2278" t="s">
        <v>209</v>
      </c>
      <c r="B2278" t="s">
        <v>210</v>
      </c>
      <c r="C2278" t="s">
        <v>63</v>
      </c>
      <c r="D2278" s="7">
        <v>46113</v>
      </c>
      <c r="E2278">
        <v>4</v>
      </c>
      <c r="F2278">
        <v>40.33</v>
      </c>
      <c r="G2278">
        <f>dane_sprzedazy_sku__3[[#This Row],[Ilość wydana]]*dane_sprzedazy_sku__3[[#This Row],[Wartość jednostkowa]]</f>
        <v>161.32</v>
      </c>
    </row>
    <row r="2279" spans="1:7">
      <c r="A2279" t="s">
        <v>209</v>
      </c>
      <c r="B2279" t="s">
        <v>210</v>
      </c>
      <c r="C2279" t="s">
        <v>63</v>
      </c>
      <c r="D2279" s="7">
        <v>46143</v>
      </c>
      <c r="E2279">
        <v>5</v>
      </c>
      <c r="F2279">
        <v>41.07</v>
      </c>
      <c r="G2279">
        <f>dane_sprzedazy_sku__3[[#This Row],[Ilość wydana]]*dane_sprzedazy_sku__3[[#This Row],[Wartość jednostkowa]]</f>
        <v>205.35</v>
      </c>
    </row>
    <row r="2280" spans="1:7">
      <c r="A2280" t="s">
        <v>209</v>
      </c>
      <c r="B2280" t="s">
        <v>210</v>
      </c>
      <c r="C2280" t="s">
        <v>63</v>
      </c>
      <c r="D2280" s="7">
        <v>46174</v>
      </c>
      <c r="E2280">
        <v>5</v>
      </c>
      <c r="F2280">
        <v>42.19</v>
      </c>
      <c r="G2280">
        <f>dane_sprzedazy_sku__3[[#This Row],[Ilość wydana]]*dane_sprzedazy_sku__3[[#This Row],[Wartość jednostkowa]]</f>
        <v>210.95</v>
      </c>
    </row>
    <row r="2281" spans="1:7">
      <c r="A2281" t="s">
        <v>209</v>
      </c>
      <c r="B2281" t="s">
        <v>210</v>
      </c>
      <c r="C2281" t="s">
        <v>63</v>
      </c>
      <c r="D2281" s="7">
        <v>46204</v>
      </c>
      <c r="E2281">
        <v>6</v>
      </c>
      <c r="F2281">
        <v>42.65</v>
      </c>
      <c r="G2281">
        <f>dane_sprzedazy_sku__3[[#This Row],[Ilość wydana]]*dane_sprzedazy_sku__3[[#This Row],[Wartość jednostkowa]]</f>
        <v>255.89999999999998</v>
      </c>
    </row>
    <row r="2282" spans="1:7">
      <c r="A2282" t="s">
        <v>211</v>
      </c>
      <c r="B2282" t="s">
        <v>212</v>
      </c>
      <c r="C2282" t="s">
        <v>8</v>
      </c>
      <c r="D2282" s="7">
        <v>45505</v>
      </c>
      <c r="E2282">
        <v>17</v>
      </c>
      <c r="F2282">
        <v>12.24</v>
      </c>
      <c r="G2282">
        <f>dane_sprzedazy_sku__3[[#This Row],[Ilość wydana]]*dane_sprzedazy_sku__3[[#This Row],[Wartość jednostkowa]]</f>
        <v>208.08</v>
      </c>
    </row>
    <row r="2283" spans="1:7">
      <c r="A2283" t="s">
        <v>211</v>
      </c>
      <c r="B2283" t="s">
        <v>212</v>
      </c>
      <c r="C2283" t="s">
        <v>8</v>
      </c>
      <c r="D2283" s="7">
        <v>45536</v>
      </c>
      <c r="E2283">
        <v>17</v>
      </c>
      <c r="F2283">
        <v>11.91</v>
      </c>
      <c r="G2283">
        <f>dane_sprzedazy_sku__3[[#This Row],[Ilość wydana]]*dane_sprzedazy_sku__3[[#This Row],[Wartość jednostkowa]]</f>
        <v>202.47</v>
      </c>
    </row>
    <row r="2284" spans="1:7">
      <c r="A2284" t="s">
        <v>211</v>
      </c>
      <c r="B2284" t="s">
        <v>212</v>
      </c>
      <c r="C2284" t="s">
        <v>8</v>
      </c>
      <c r="D2284" s="7">
        <v>45566</v>
      </c>
      <c r="E2284">
        <v>17</v>
      </c>
      <c r="F2284">
        <v>12.4</v>
      </c>
      <c r="G2284">
        <f>dane_sprzedazy_sku__3[[#This Row],[Ilość wydana]]*dane_sprzedazy_sku__3[[#This Row],[Wartość jednostkowa]]</f>
        <v>210.8</v>
      </c>
    </row>
    <row r="2285" spans="1:7">
      <c r="A2285" t="s">
        <v>211</v>
      </c>
      <c r="B2285" t="s">
        <v>212</v>
      </c>
      <c r="C2285" t="s">
        <v>8</v>
      </c>
      <c r="D2285" s="7">
        <v>45597</v>
      </c>
      <c r="E2285">
        <v>18</v>
      </c>
      <c r="F2285">
        <v>11.82</v>
      </c>
      <c r="G2285">
        <f>dane_sprzedazy_sku__3[[#This Row],[Ilość wydana]]*dane_sprzedazy_sku__3[[#This Row],[Wartość jednostkowa]]</f>
        <v>212.76</v>
      </c>
    </row>
    <row r="2286" spans="1:7">
      <c r="A2286" t="s">
        <v>211</v>
      </c>
      <c r="B2286" t="s">
        <v>212</v>
      </c>
      <c r="C2286" t="s">
        <v>8</v>
      </c>
      <c r="D2286" s="7">
        <v>45627</v>
      </c>
      <c r="E2286">
        <v>17</v>
      </c>
      <c r="F2286">
        <v>12.58</v>
      </c>
      <c r="G2286">
        <f>dane_sprzedazy_sku__3[[#This Row],[Ilość wydana]]*dane_sprzedazy_sku__3[[#This Row],[Wartość jednostkowa]]</f>
        <v>213.86</v>
      </c>
    </row>
    <row r="2287" spans="1:7">
      <c r="A2287" t="s">
        <v>211</v>
      </c>
      <c r="B2287" t="s">
        <v>212</v>
      </c>
      <c r="C2287" t="s">
        <v>8</v>
      </c>
      <c r="D2287" s="7">
        <v>45658</v>
      </c>
      <c r="E2287">
        <v>17</v>
      </c>
      <c r="F2287">
        <v>12.05</v>
      </c>
      <c r="G2287">
        <f>dane_sprzedazy_sku__3[[#This Row],[Ilość wydana]]*dane_sprzedazy_sku__3[[#This Row],[Wartość jednostkowa]]</f>
        <v>204.85000000000002</v>
      </c>
    </row>
    <row r="2288" spans="1:7">
      <c r="A2288" t="s">
        <v>211</v>
      </c>
      <c r="B2288" t="s">
        <v>212</v>
      </c>
      <c r="C2288" t="s">
        <v>8</v>
      </c>
      <c r="D2288" s="7">
        <v>45689</v>
      </c>
      <c r="E2288">
        <v>14</v>
      </c>
      <c r="F2288">
        <v>12.46</v>
      </c>
      <c r="G2288">
        <f>dane_sprzedazy_sku__3[[#This Row],[Ilość wydana]]*dane_sprzedazy_sku__3[[#This Row],[Wartość jednostkowa]]</f>
        <v>174.44</v>
      </c>
    </row>
    <row r="2289" spans="1:7">
      <c r="A2289" t="s">
        <v>211</v>
      </c>
      <c r="B2289" t="s">
        <v>212</v>
      </c>
      <c r="C2289" t="s">
        <v>8</v>
      </c>
      <c r="D2289" s="7">
        <v>45717</v>
      </c>
      <c r="E2289">
        <v>17</v>
      </c>
      <c r="F2289">
        <v>11.56</v>
      </c>
      <c r="G2289">
        <f>dane_sprzedazy_sku__3[[#This Row],[Ilość wydana]]*dane_sprzedazy_sku__3[[#This Row],[Wartość jednostkowa]]</f>
        <v>196.52</v>
      </c>
    </row>
    <row r="2290" spans="1:7">
      <c r="A2290" t="s">
        <v>211</v>
      </c>
      <c r="B2290" t="s">
        <v>212</v>
      </c>
      <c r="C2290" t="s">
        <v>8</v>
      </c>
      <c r="D2290" s="7">
        <v>45748</v>
      </c>
      <c r="E2290">
        <v>17</v>
      </c>
      <c r="F2290">
        <v>11.7</v>
      </c>
      <c r="G2290">
        <f>dane_sprzedazy_sku__3[[#This Row],[Ilość wydana]]*dane_sprzedazy_sku__3[[#This Row],[Wartość jednostkowa]]</f>
        <v>198.89999999999998</v>
      </c>
    </row>
    <row r="2291" spans="1:7">
      <c r="A2291" t="s">
        <v>211</v>
      </c>
      <c r="B2291" t="s">
        <v>212</v>
      </c>
      <c r="C2291" t="s">
        <v>8</v>
      </c>
      <c r="D2291" s="7">
        <v>45778</v>
      </c>
      <c r="E2291">
        <v>18</v>
      </c>
      <c r="F2291">
        <v>12.23</v>
      </c>
      <c r="G2291">
        <f>dane_sprzedazy_sku__3[[#This Row],[Ilość wydana]]*dane_sprzedazy_sku__3[[#This Row],[Wartość jednostkowa]]</f>
        <v>220.14000000000001</v>
      </c>
    </row>
    <row r="2292" spans="1:7">
      <c r="A2292" t="s">
        <v>211</v>
      </c>
      <c r="B2292" t="s">
        <v>212</v>
      </c>
      <c r="C2292" t="s">
        <v>8</v>
      </c>
      <c r="D2292" s="7">
        <v>45809</v>
      </c>
      <c r="E2292">
        <v>20</v>
      </c>
      <c r="F2292">
        <v>11.96</v>
      </c>
      <c r="G2292">
        <f>dane_sprzedazy_sku__3[[#This Row],[Ilość wydana]]*dane_sprzedazy_sku__3[[#This Row],[Wartość jednostkowa]]</f>
        <v>239.20000000000002</v>
      </c>
    </row>
    <row r="2293" spans="1:7">
      <c r="A2293" t="s">
        <v>211</v>
      </c>
      <c r="B2293" t="s">
        <v>212</v>
      </c>
      <c r="C2293" t="s">
        <v>8</v>
      </c>
      <c r="D2293" s="7">
        <v>45839</v>
      </c>
      <c r="E2293">
        <v>18</v>
      </c>
      <c r="F2293">
        <v>11.64</v>
      </c>
      <c r="G2293">
        <f>dane_sprzedazy_sku__3[[#This Row],[Ilość wydana]]*dane_sprzedazy_sku__3[[#This Row],[Wartość jednostkowa]]</f>
        <v>209.52</v>
      </c>
    </row>
    <row r="2294" spans="1:7">
      <c r="A2294" t="s">
        <v>211</v>
      </c>
      <c r="B2294" t="s">
        <v>212</v>
      </c>
      <c r="C2294" t="s">
        <v>8</v>
      </c>
      <c r="D2294" s="7">
        <v>45870</v>
      </c>
      <c r="E2294">
        <v>18</v>
      </c>
      <c r="F2294">
        <v>11.64</v>
      </c>
      <c r="G2294">
        <f>dane_sprzedazy_sku__3[[#This Row],[Ilość wydana]]*dane_sprzedazy_sku__3[[#This Row],[Wartość jednostkowa]]</f>
        <v>209.52</v>
      </c>
    </row>
    <row r="2295" spans="1:7">
      <c r="A2295" t="s">
        <v>211</v>
      </c>
      <c r="B2295" t="s">
        <v>212</v>
      </c>
      <c r="C2295" t="s">
        <v>8</v>
      </c>
      <c r="D2295" s="7">
        <v>45901</v>
      </c>
      <c r="E2295">
        <v>17</v>
      </c>
      <c r="F2295">
        <v>12.44</v>
      </c>
      <c r="G2295">
        <f>dane_sprzedazy_sku__3[[#This Row],[Ilość wydana]]*dane_sprzedazy_sku__3[[#This Row],[Wartość jednostkowa]]</f>
        <v>211.48</v>
      </c>
    </row>
    <row r="2296" spans="1:7">
      <c r="A2296" t="s">
        <v>211</v>
      </c>
      <c r="B2296" t="s">
        <v>212</v>
      </c>
      <c r="C2296" t="s">
        <v>8</v>
      </c>
      <c r="D2296" s="7">
        <v>45931</v>
      </c>
      <c r="E2296">
        <v>17</v>
      </c>
      <c r="F2296">
        <v>12.29</v>
      </c>
      <c r="G2296">
        <f>dane_sprzedazy_sku__3[[#This Row],[Ilość wydana]]*dane_sprzedazy_sku__3[[#This Row],[Wartość jednostkowa]]</f>
        <v>208.92999999999998</v>
      </c>
    </row>
    <row r="2297" spans="1:7">
      <c r="A2297" t="s">
        <v>211</v>
      </c>
      <c r="B2297" t="s">
        <v>212</v>
      </c>
      <c r="C2297" t="s">
        <v>8</v>
      </c>
      <c r="D2297" s="7">
        <v>45962</v>
      </c>
      <c r="E2297">
        <v>17</v>
      </c>
      <c r="F2297">
        <v>11.81</v>
      </c>
      <c r="G2297">
        <f>dane_sprzedazy_sku__3[[#This Row],[Ilość wydana]]*dane_sprzedazy_sku__3[[#This Row],[Wartość jednostkowa]]</f>
        <v>200.77</v>
      </c>
    </row>
    <row r="2298" spans="1:7">
      <c r="A2298" t="s">
        <v>211</v>
      </c>
      <c r="B2298" t="s">
        <v>212</v>
      </c>
      <c r="C2298" t="s">
        <v>8</v>
      </c>
      <c r="D2298" s="7">
        <v>45992</v>
      </c>
      <c r="E2298">
        <v>17</v>
      </c>
      <c r="F2298">
        <v>12.44</v>
      </c>
      <c r="G2298">
        <f>dane_sprzedazy_sku__3[[#This Row],[Ilość wydana]]*dane_sprzedazy_sku__3[[#This Row],[Wartość jednostkowa]]</f>
        <v>211.48</v>
      </c>
    </row>
    <row r="2299" spans="1:7">
      <c r="A2299" t="s">
        <v>211</v>
      </c>
      <c r="B2299" t="s">
        <v>212</v>
      </c>
      <c r="C2299" t="s">
        <v>8</v>
      </c>
      <c r="D2299" s="7">
        <v>46023</v>
      </c>
      <c r="E2299">
        <v>13</v>
      </c>
      <c r="F2299">
        <v>11.6</v>
      </c>
      <c r="G2299">
        <f>dane_sprzedazy_sku__3[[#This Row],[Ilość wydana]]*dane_sprzedazy_sku__3[[#This Row],[Wartość jednostkowa]]</f>
        <v>150.79999999999998</v>
      </c>
    </row>
    <row r="2300" spans="1:7">
      <c r="A2300" t="s">
        <v>211</v>
      </c>
      <c r="B2300" t="s">
        <v>212</v>
      </c>
      <c r="C2300" t="s">
        <v>8</v>
      </c>
      <c r="D2300" s="7">
        <v>46054</v>
      </c>
      <c r="E2300">
        <v>15</v>
      </c>
      <c r="F2300">
        <v>12.47</v>
      </c>
      <c r="G2300">
        <f>dane_sprzedazy_sku__3[[#This Row],[Ilość wydana]]*dane_sprzedazy_sku__3[[#This Row],[Wartość jednostkowa]]</f>
        <v>187.05</v>
      </c>
    </row>
    <row r="2301" spans="1:7">
      <c r="A2301" t="s">
        <v>211</v>
      </c>
      <c r="B2301" t="s">
        <v>212</v>
      </c>
      <c r="C2301" t="s">
        <v>8</v>
      </c>
      <c r="D2301" s="7">
        <v>46082</v>
      </c>
      <c r="E2301">
        <v>15</v>
      </c>
      <c r="F2301">
        <v>12.17</v>
      </c>
      <c r="G2301">
        <f>dane_sprzedazy_sku__3[[#This Row],[Ilość wydana]]*dane_sprzedazy_sku__3[[#This Row],[Wartość jednostkowa]]</f>
        <v>182.55</v>
      </c>
    </row>
    <row r="2302" spans="1:7">
      <c r="A2302" t="s">
        <v>211</v>
      </c>
      <c r="B2302" t="s">
        <v>212</v>
      </c>
      <c r="C2302" t="s">
        <v>8</v>
      </c>
      <c r="D2302" s="7">
        <v>46113</v>
      </c>
      <c r="E2302">
        <v>16</v>
      </c>
      <c r="F2302">
        <v>12.02</v>
      </c>
      <c r="G2302">
        <f>dane_sprzedazy_sku__3[[#This Row],[Ilość wydana]]*dane_sprzedazy_sku__3[[#This Row],[Wartość jednostkowa]]</f>
        <v>192.32</v>
      </c>
    </row>
    <row r="2303" spans="1:7">
      <c r="A2303" t="s">
        <v>211</v>
      </c>
      <c r="B2303" t="s">
        <v>212</v>
      </c>
      <c r="C2303" t="s">
        <v>8</v>
      </c>
      <c r="D2303" s="7">
        <v>46143</v>
      </c>
      <c r="E2303">
        <v>18</v>
      </c>
      <c r="F2303">
        <v>12.28</v>
      </c>
      <c r="G2303">
        <f>dane_sprzedazy_sku__3[[#This Row],[Ilość wydana]]*dane_sprzedazy_sku__3[[#This Row],[Wartość jednostkowa]]</f>
        <v>221.04</v>
      </c>
    </row>
    <row r="2304" spans="1:7">
      <c r="A2304" t="s">
        <v>211</v>
      </c>
      <c r="B2304" t="s">
        <v>212</v>
      </c>
      <c r="C2304" t="s">
        <v>8</v>
      </c>
      <c r="D2304" s="7">
        <v>46174</v>
      </c>
      <c r="E2304">
        <v>16</v>
      </c>
      <c r="F2304">
        <v>12.54</v>
      </c>
      <c r="G2304">
        <f>dane_sprzedazy_sku__3[[#This Row],[Ilość wydana]]*dane_sprzedazy_sku__3[[#This Row],[Wartość jednostkowa]]</f>
        <v>200.64</v>
      </c>
    </row>
    <row r="2305" spans="1:7">
      <c r="A2305" t="s">
        <v>211</v>
      </c>
      <c r="B2305" t="s">
        <v>212</v>
      </c>
      <c r="C2305" t="s">
        <v>8</v>
      </c>
      <c r="D2305" s="7">
        <v>46204</v>
      </c>
      <c r="E2305">
        <v>15</v>
      </c>
      <c r="F2305">
        <v>12.3</v>
      </c>
      <c r="G2305">
        <f>dane_sprzedazy_sku__3[[#This Row],[Ilość wydana]]*dane_sprzedazy_sku__3[[#This Row],[Wartość jednostkowa]]</f>
        <v>184.5</v>
      </c>
    </row>
    <row r="2306" spans="1:7">
      <c r="A2306" t="s">
        <v>213</v>
      </c>
      <c r="B2306" t="s">
        <v>214</v>
      </c>
      <c r="C2306" t="s">
        <v>77</v>
      </c>
      <c r="D2306" s="7">
        <v>45505</v>
      </c>
      <c r="E2306">
        <v>0</v>
      </c>
      <c r="F2306">
        <v>289.22000000000003</v>
      </c>
      <c r="G2306">
        <f>dane_sprzedazy_sku__3[[#This Row],[Ilość wydana]]*dane_sprzedazy_sku__3[[#This Row],[Wartość jednostkowa]]</f>
        <v>0</v>
      </c>
    </row>
    <row r="2307" spans="1:7">
      <c r="A2307" t="s">
        <v>213</v>
      </c>
      <c r="B2307" t="s">
        <v>214</v>
      </c>
      <c r="C2307" t="s">
        <v>77</v>
      </c>
      <c r="D2307" s="7">
        <v>45536</v>
      </c>
      <c r="E2307">
        <v>0</v>
      </c>
      <c r="F2307">
        <v>290.64</v>
      </c>
      <c r="G2307">
        <f>dane_sprzedazy_sku__3[[#This Row],[Ilość wydana]]*dane_sprzedazy_sku__3[[#This Row],[Wartość jednostkowa]]</f>
        <v>0</v>
      </c>
    </row>
    <row r="2308" spans="1:7">
      <c r="A2308" t="s">
        <v>213</v>
      </c>
      <c r="B2308" t="s">
        <v>214</v>
      </c>
      <c r="C2308" t="s">
        <v>77</v>
      </c>
      <c r="D2308" s="7">
        <v>45566</v>
      </c>
      <c r="E2308">
        <v>1</v>
      </c>
      <c r="F2308">
        <v>290.33999999999997</v>
      </c>
      <c r="G2308">
        <f>dane_sprzedazy_sku__3[[#This Row],[Ilość wydana]]*dane_sprzedazy_sku__3[[#This Row],[Wartość jednostkowa]]</f>
        <v>290.33999999999997</v>
      </c>
    </row>
    <row r="2309" spans="1:7">
      <c r="A2309" t="s">
        <v>213</v>
      </c>
      <c r="B2309" t="s">
        <v>214</v>
      </c>
      <c r="C2309" t="s">
        <v>77</v>
      </c>
      <c r="D2309" s="7">
        <v>45597</v>
      </c>
      <c r="E2309">
        <v>1</v>
      </c>
      <c r="F2309">
        <v>279.33</v>
      </c>
      <c r="G2309">
        <f>dane_sprzedazy_sku__3[[#This Row],[Ilość wydana]]*dane_sprzedazy_sku__3[[#This Row],[Wartość jednostkowa]]</f>
        <v>279.33</v>
      </c>
    </row>
    <row r="2310" spans="1:7">
      <c r="A2310" t="s">
        <v>213</v>
      </c>
      <c r="B2310" t="s">
        <v>214</v>
      </c>
      <c r="C2310" t="s">
        <v>77</v>
      </c>
      <c r="D2310" s="7">
        <v>45627</v>
      </c>
      <c r="E2310">
        <v>2</v>
      </c>
      <c r="F2310">
        <v>265.67</v>
      </c>
      <c r="G2310">
        <f>dane_sprzedazy_sku__3[[#This Row],[Ilość wydana]]*dane_sprzedazy_sku__3[[#This Row],[Wartość jednostkowa]]</f>
        <v>531.34</v>
      </c>
    </row>
    <row r="2311" spans="1:7">
      <c r="A2311" t="s">
        <v>213</v>
      </c>
      <c r="B2311" t="s">
        <v>214</v>
      </c>
      <c r="C2311" t="s">
        <v>77</v>
      </c>
      <c r="D2311" s="7">
        <v>45658</v>
      </c>
      <c r="E2311">
        <v>1</v>
      </c>
      <c r="F2311">
        <v>276.7</v>
      </c>
      <c r="G2311">
        <f>dane_sprzedazy_sku__3[[#This Row],[Ilość wydana]]*dane_sprzedazy_sku__3[[#This Row],[Wartość jednostkowa]]</f>
        <v>276.7</v>
      </c>
    </row>
    <row r="2312" spans="1:7">
      <c r="A2312" t="s">
        <v>213</v>
      </c>
      <c r="B2312" t="s">
        <v>214</v>
      </c>
      <c r="C2312" t="s">
        <v>77</v>
      </c>
      <c r="D2312" s="7">
        <v>45689</v>
      </c>
      <c r="E2312">
        <v>2</v>
      </c>
      <c r="F2312">
        <v>271.16000000000003</v>
      </c>
      <c r="G2312">
        <f>dane_sprzedazy_sku__3[[#This Row],[Ilość wydana]]*dane_sprzedazy_sku__3[[#This Row],[Wartość jednostkowa]]</f>
        <v>542.32000000000005</v>
      </c>
    </row>
    <row r="2313" spans="1:7">
      <c r="A2313" t="s">
        <v>213</v>
      </c>
      <c r="B2313" t="s">
        <v>214</v>
      </c>
      <c r="C2313" t="s">
        <v>77</v>
      </c>
      <c r="D2313" s="7">
        <v>45717</v>
      </c>
      <c r="E2313">
        <v>2</v>
      </c>
      <c r="F2313">
        <v>267.10000000000002</v>
      </c>
      <c r="G2313">
        <f>dane_sprzedazy_sku__3[[#This Row],[Ilość wydana]]*dane_sprzedazy_sku__3[[#This Row],[Wartość jednostkowa]]</f>
        <v>534.20000000000005</v>
      </c>
    </row>
    <row r="2314" spans="1:7">
      <c r="A2314" t="s">
        <v>213</v>
      </c>
      <c r="B2314" t="s">
        <v>214</v>
      </c>
      <c r="C2314" t="s">
        <v>77</v>
      </c>
      <c r="D2314" s="7">
        <v>45748</v>
      </c>
      <c r="E2314">
        <v>2</v>
      </c>
      <c r="F2314">
        <v>269.39</v>
      </c>
      <c r="G2314">
        <f>dane_sprzedazy_sku__3[[#This Row],[Ilość wydana]]*dane_sprzedazy_sku__3[[#This Row],[Wartość jednostkowa]]</f>
        <v>538.78</v>
      </c>
    </row>
    <row r="2315" spans="1:7">
      <c r="A2315" t="s">
        <v>213</v>
      </c>
      <c r="B2315" t="s">
        <v>214</v>
      </c>
      <c r="C2315" t="s">
        <v>77</v>
      </c>
      <c r="D2315" s="7">
        <v>45778</v>
      </c>
      <c r="E2315">
        <v>2</v>
      </c>
      <c r="F2315">
        <v>285.81</v>
      </c>
      <c r="G2315">
        <f>dane_sprzedazy_sku__3[[#This Row],[Ilość wydana]]*dane_sprzedazy_sku__3[[#This Row],[Wartość jednostkowa]]</f>
        <v>571.62</v>
      </c>
    </row>
    <row r="2316" spans="1:7">
      <c r="A2316" t="s">
        <v>213</v>
      </c>
      <c r="B2316" t="s">
        <v>214</v>
      </c>
      <c r="C2316" t="s">
        <v>77</v>
      </c>
      <c r="D2316" s="7">
        <v>45809</v>
      </c>
      <c r="E2316">
        <v>1</v>
      </c>
      <c r="F2316">
        <v>272.27999999999997</v>
      </c>
      <c r="G2316">
        <f>dane_sprzedazy_sku__3[[#This Row],[Ilość wydana]]*dane_sprzedazy_sku__3[[#This Row],[Wartość jednostkowa]]</f>
        <v>272.27999999999997</v>
      </c>
    </row>
    <row r="2317" spans="1:7">
      <c r="A2317" t="s">
        <v>213</v>
      </c>
      <c r="B2317" t="s">
        <v>214</v>
      </c>
      <c r="C2317" t="s">
        <v>77</v>
      </c>
      <c r="D2317" s="7">
        <v>45839</v>
      </c>
      <c r="E2317">
        <v>1</v>
      </c>
      <c r="F2317">
        <v>290.89</v>
      </c>
      <c r="G2317">
        <f>dane_sprzedazy_sku__3[[#This Row],[Ilość wydana]]*dane_sprzedazy_sku__3[[#This Row],[Wartość jednostkowa]]</f>
        <v>290.89</v>
      </c>
    </row>
    <row r="2318" spans="1:7">
      <c r="A2318" t="s">
        <v>213</v>
      </c>
      <c r="B2318" t="s">
        <v>214</v>
      </c>
      <c r="C2318" t="s">
        <v>77</v>
      </c>
      <c r="D2318" s="7">
        <v>45870</v>
      </c>
      <c r="E2318">
        <v>0</v>
      </c>
      <c r="F2318">
        <v>272.63</v>
      </c>
      <c r="G2318">
        <f>dane_sprzedazy_sku__3[[#This Row],[Ilość wydana]]*dane_sprzedazy_sku__3[[#This Row],[Wartość jednostkowa]]</f>
        <v>0</v>
      </c>
    </row>
    <row r="2319" spans="1:7">
      <c r="A2319" t="s">
        <v>213</v>
      </c>
      <c r="B2319" t="s">
        <v>214</v>
      </c>
      <c r="C2319" t="s">
        <v>77</v>
      </c>
      <c r="D2319" s="7">
        <v>45901</v>
      </c>
      <c r="E2319">
        <v>0</v>
      </c>
      <c r="F2319">
        <v>266.32</v>
      </c>
      <c r="G2319">
        <f>dane_sprzedazy_sku__3[[#This Row],[Ilość wydana]]*dane_sprzedazy_sku__3[[#This Row],[Wartość jednostkowa]]</f>
        <v>0</v>
      </c>
    </row>
    <row r="2320" spans="1:7">
      <c r="A2320" t="s">
        <v>213</v>
      </c>
      <c r="B2320" t="s">
        <v>214</v>
      </c>
      <c r="C2320" t="s">
        <v>77</v>
      </c>
      <c r="D2320" s="7">
        <v>45931</v>
      </c>
      <c r="E2320">
        <v>0</v>
      </c>
      <c r="F2320">
        <v>266.24</v>
      </c>
      <c r="G2320">
        <f>dane_sprzedazy_sku__3[[#This Row],[Ilość wydana]]*dane_sprzedazy_sku__3[[#This Row],[Wartość jednostkowa]]</f>
        <v>0</v>
      </c>
    </row>
    <row r="2321" spans="1:7">
      <c r="A2321" t="s">
        <v>213</v>
      </c>
      <c r="B2321" t="s">
        <v>214</v>
      </c>
      <c r="C2321" t="s">
        <v>77</v>
      </c>
      <c r="D2321" s="7">
        <v>45962</v>
      </c>
      <c r="E2321">
        <v>1</v>
      </c>
      <c r="F2321">
        <v>269.70999999999998</v>
      </c>
      <c r="G2321">
        <f>dane_sprzedazy_sku__3[[#This Row],[Ilość wydana]]*dane_sprzedazy_sku__3[[#This Row],[Wartość jednostkowa]]</f>
        <v>269.70999999999998</v>
      </c>
    </row>
    <row r="2322" spans="1:7">
      <c r="A2322" t="s">
        <v>213</v>
      </c>
      <c r="B2322" t="s">
        <v>214</v>
      </c>
      <c r="C2322" t="s">
        <v>77</v>
      </c>
      <c r="D2322" s="7">
        <v>45992</v>
      </c>
      <c r="E2322">
        <v>1</v>
      </c>
      <c r="F2322">
        <v>277.63</v>
      </c>
      <c r="G2322">
        <f>dane_sprzedazy_sku__3[[#This Row],[Ilość wydana]]*dane_sprzedazy_sku__3[[#This Row],[Wartość jednostkowa]]</f>
        <v>277.63</v>
      </c>
    </row>
    <row r="2323" spans="1:7">
      <c r="A2323" t="s">
        <v>213</v>
      </c>
      <c r="B2323" t="s">
        <v>214</v>
      </c>
      <c r="C2323" t="s">
        <v>77</v>
      </c>
      <c r="D2323" s="7">
        <v>46023</v>
      </c>
      <c r="E2323">
        <v>2</v>
      </c>
      <c r="F2323">
        <v>274.64999999999998</v>
      </c>
      <c r="G2323">
        <f>dane_sprzedazy_sku__3[[#This Row],[Ilość wydana]]*dane_sprzedazy_sku__3[[#This Row],[Wartość jednostkowa]]</f>
        <v>549.29999999999995</v>
      </c>
    </row>
    <row r="2324" spans="1:7">
      <c r="A2324" t="s">
        <v>213</v>
      </c>
      <c r="B2324" t="s">
        <v>214</v>
      </c>
      <c r="C2324" t="s">
        <v>77</v>
      </c>
      <c r="D2324" s="7">
        <v>46054</v>
      </c>
      <c r="E2324">
        <v>2</v>
      </c>
      <c r="F2324">
        <v>291.66000000000003</v>
      </c>
      <c r="G2324">
        <f>dane_sprzedazy_sku__3[[#This Row],[Ilość wydana]]*dane_sprzedazy_sku__3[[#This Row],[Wartość jednostkowa]]</f>
        <v>583.32000000000005</v>
      </c>
    </row>
    <row r="2325" spans="1:7">
      <c r="A2325" t="s">
        <v>213</v>
      </c>
      <c r="B2325" t="s">
        <v>214</v>
      </c>
      <c r="C2325" t="s">
        <v>77</v>
      </c>
      <c r="D2325" s="7">
        <v>46082</v>
      </c>
      <c r="E2325">
        <v>1</v>
      </c>
      <c r="F2325">
        <v>280.73</v>
      </c>
      <c r="G2325">
        <f>dane_sprzedazy_sku__3[[#This Row],[Ilość wydana]]*dane_sprzedazy_sku__3[[#This Row],[Wartość jednostkowa]]</f>
        <v>280.73</v>
      </c>
    </row>
    <row r="2326" spans="1:7">
      <c r="A2326" t="s">
        <v>213</v>
      </c>
      <c r="B2326" t="s">
        <v>214</v>
      </c>
      <c r="C2326" t="s">
        <v>77</v>
      </c>
      <c r="D2326" s="7">
        <v>46113</v>
      </c>
      <c r="E2326">
        <v>2</v>
      </c>
      <c r="F2326">
        <v>267.57</v>
      </c>
      <c r="G2326">
        <f>dane_sprzedazy_sku__3[[#This Row],[Ilość wydana]]*dane_sprzedazy_sku__3[[#This Row],[Wartość jednostkowa]]</f>
        <v>535.14</v>
      </c>
    </row>
    <row r="2327" spans="1:7">
      <c r="A2327" t="s">
        <v>213</v>
      </c>
      <c r="B2327" t="s">
        <v>214</v>
      </c>
      <c r="C2327" t="s">
        <v>77</v>
      </c>
      <c r="D2327" s="7">
        <v>46143</v>
      </c>
      <c r="E2327">
        <v>2</v>
      </c>
      <c r="F2327">
        <v>272.33</v>
      </c>
      <c r="G2327">
        <f>dane_sprzedazy_sku__3[[#This Row],[Ilość wydana]]*dane_sprzedazy_sku__3[[#This Row],[Wartość jednostkowa]]</f>
        <v>544.66</v>
      </c>
    </row>
    <row r="2328" spans="1:7">
      <c r="A2328" t="s">
        <v>213</v>
      </c>
      <c r="B2328" t="s">
        <v>214</v>
      </c>
      <c r="C2328" t="s">
        <v>77</v>
      </c>
      <c r="D2328" s="7">
        <v>46174</v>
      </c>
      <c r="E2328">
        <v>1</v>
      </c>
      <c r="F2328">
        <v>271.08</v>
      </c>
      <c r="G2328">
        <f>dane_sprzedazy_sku__3[[#This Row],[Ilość wydana]]*dane_sprzedazy_sku__3[[#This Row],[Wartość jednostkowa]]</f>
        <v>271.08</v>
      </c>
    </row>
    <row r="2329" spans="1:7">
      <c r="A2329" t="s">
        <v>213</v>
      </c>
      <c r="B2329" t="s">
        <v>214</v>
      </c>
      <c r="C2329" t="s">
        <v>77</v>
      </c>
      <c r="D2329" s="7">
        <v>46204</v>
      </c>
      <c r="E2329">
        <v>1</v>
      </c>
      <c r="F2329">
        <v>270.77</v>
      </c>
      <c r="G2329">
        <f>dane_sprzedazy_sku__3[[#This Row],[Ilość wydana]]*dane_sprzedazy_sku__3[[#This Row],[Wartość jednostkowa]]</f>
        <v>270.77</v>
      </c>
    </row>
    <row r="2330" spans="1:7">
      <c r="A2330" t="s">
        <v>215</v>
      </c>
      <c r="B2330" t="s">
        <v>216</v>
      </c>
      <c r="C2330" t="s">
        <v>39</v>
      </c>
      <c r="D2330" s="7">
        <v>45505</v>
      </c>
      <c r="E2330">
        <v>5</v>
      </c>
      <c r="F2330">
        <v>322.35000000000002</v>
      </c>
      <c r="G2330">
        <f>dane_sprzedazy_sku__3[[#This Row],[Ilość wydana]]*dane_sprzedazy_sku__3[[#This Row],[Wartość jednostkowa]]</f>
        <v>1611.75</v>
      </c>
    </row>
    <row r="2331" spans="1:7">
      <c r="A2331" t="s">
        <v>215</v>
      </c>
      <c r="B2331" t="s">
        <v>216</v>
      </c>
      <c r="C2331" t="s">
        <v>39</v>
      </c>
      <c r="D2331" s="7">
        <v>45536</v>
      </c>
      <c r="E2331">
        <v>6</v>
      </c>
      <c r="F2331">
        <v>324.33999999999997</v>
      </c>
      <c r="G2331">
        <f>dane_sprzedazy_sku__3[[#This Row],[Ilość wydana]]*dane_sprzedazy_sku__3[[#This Row],[Wartość jednostkowa]]</f>
        <v>1946.04</v>
      </c>
    </row>
    <row r="2332" spans="1:7">
      <c r="A2332" t="s">
        <v>215</v>
      </c>
      <c r="B2332" t="s">
        <v>216</v>
      </c>
      <c r="C2332" t="s">
        <v>39</v>
      </c>
      <c r="D2332" s="7">
        <v>45566</v>
      </c>
      <c r="E2332">
        <v>9</v>
      </c>
      <c r="F2332">
        <v>337.26</v>
      </c>
      <c r="G2332">
        <f>dane_sprzedazy_sku__3[[#This Row],[Ilość wydana]]*dane_sprzedazy_sku__3[[#This Row],[Wartość jednostkowa]]</f>
        <v>3035.34</v>
      </c>
    </row>
    <row r="2333" spans="1:7">
      <c r="A2333" t="s">
        <v>215</v>
      </c>
      <c r="B2333" t="s">
        <v>216</v>
      </c>
      <c r="C2333" t="s">
        <v>39</v>
      </c>
      <c r="D2333" s="7">
        <v>45597</v>
      </c>
      <c r="E2333">
        <v>8</v>
      </c>
      <c r="F2333">
        <v>329.38</v>
      </c>
      <c r="G2333">
        <f>dane_sprzedazy_sku__3[[#This Row],[Ilość wydana]]*dane_sprzedazy_sku__3[[#This Row],[Wartość jednostkowa]]</f>
        <v>2635.04</v>
      </c>
    </row>
    <row r="2334" spans="1:7">
      <c r="A2334" t="s">
        <v>215</v>
      </c>
      <c r="B2334" t="s">
        <v>216</v>
      </c>
      <c r="C2334" t="s">
        <v>39</v>
      </c>
      <c r="D2334" s="7">
        <v>45627</v>
      </c>
      <c r="E2334">
        <v>9</v>
      </c>
      <c r="F2334">
        <v>325.33999999999997</v>
      </c>
      <c r="G2334">
        <f>dane_sprzedazy_sku__3[[#This Row],[Ilość wydana]]*dane_sprzedazy_sku__3[[#This Row],[Wartość jednostkowa]]</f>
        <v>2928.06</v>
      </c>
    </row>
    <row r="2335" spans="1:7">
      <c r="A2335" t="s">
        <v>215</v>
      </c>
      <c r="B2335" t="s">
        <v>216</v>
      </c>
      <c r="C2335" t="s">
        <v>39</v>
      </c>
      <c r="D2335" s="7">
        <v>45658</v>
      </c>
      <c r="E2335">
        <v>10</v>
      </c>
      <c r="F2335">
        <v>315.85000000000002</v>
      </c>
      <c r="G2335">
        <f>dane_sprzedazy_sku__3[[#This Row],[Ilość wydana]]*dane_sprzedazy_sku__3[[#This Row],[Wartość jednostkowa]]</f>
        <v>3158.5</v>
      </c>
    </row>
    <row r="2336" spans="1:7">
      <c r="A2336" t="s">
        <v>215</v>
      </c>
      <c r="B2336" t="s">
        <v>216</v>
      </c>
      <c r="C2336" t="s">
        <v>39</v>
      </c>
      <c r="D2336" s="7">
        <v>45689</v>
      </c>
      <c r="E2336">
        <v>12</v>
      </c>
      <c r="F2336">
        <v>326.64999999999998</v>
      </c>
      <c r="G2336">
        <f>dane_sprzedazy_sku__3[[#This Row],[Ilość wydana]]*dane_sprzedazy_sku__3[[#This Row],[Wartość jednostkowa]]</f>
        <v>3919.7999999999997</v>
      </c>
    </row>
    <row r="2337" spans="1:7">
      <c r="A2337" t="s">
        <v>215</v>
      </c>
      <c r="B2337" t="s">
        <v>216</v>
      </c>
      <c r="C2337" t="s">
        <v>39</v>
      </c>
      <c r="D2337" s="7">
        <v>45717</v>
      </c>
      <c r="E2337">
        <v>8</v>
      </c>
      <c r="F2337">
        <v>328.37</v>
      </c>
      <c r="G2337">
        <f>dane_sprzedazy_sku__3[[#This Row],[Ilość wydana]]*dane_sprzedazy_sku__3[[#This Row],[Wartość jednostkowa]]</f>
        <v>2626.96</v>
      </c>
    </row>
    <row r="2338" spans="1:7">
      <c r="A2338" t="s">
        <v>215</v>
      </c>
      <c r="B2338" t="s">
        <v>216</v>
      </c>
      <c r="C2338" t="s">
        <v>39</v>
      </c>
      <c r="D2338" s="7">
        <v>45748</v>
      </c>
      <c r="E2338">
        <v>6</v>
      </c>
      <c r="F2338">
        <v>329.24</v>
      </c>
      <c r="G2338">
        <f>dane_sprzedazy_sku__3[[#This Row],[Ilość wydana]]*dane_sprzedazy_sku__3[[#This Row],[Wartość jednostkowa]]</f>
        <v>1975.44</v>
      </c>
    </row>
    <row r="2339" spans="1:7">
      <c r="A2339" t="s">
        <v>215</v>
      </c>
      <c r="B2339" t="s">
        <v>216</v>
      </c>
      <c r="C2339" t="s">
        <v>39</v>
      </c>
      <c r="D2339" s="7">
        <v>45778</v>
      </c>
      <c r="E2339">
        <v>5</v>
      </c>
      <c r="F2339">
        <v>330.71</v>
      </c>
      <c r="G2339">
        <f>dane_sprzedazy_sku__3[[#This Row],[Ilość wydana]]*dane_sprzedazy_sku__3[[#This Row],[Wartość jednostkowa]]</f>
        <v>1653.55</v>
      </c>
    </row>
    <row r="2340" spans="1:7">
      <c r="A2340" t="s">
        <v>215</v>
      </c>
      <c r="B2340" t="s">
        <v>216</v>
      </c>
      <c r="C2340" t="s">
        <v>39</v>
      </c>
      <c r="D2340" s="7">
        <v>45809</v>
      </c>
      <c r="E2340">
        <v>4</v>
      </c>
      <c r="F2340">
        <v>333.94</v>
      </c>
      <c r="G2340">
        <f>dane_sprzedazy_sku__3[[#This Row],[Ilość wydana]]*dane_sprzedazy_sku__3[[#This Row],[Wartość jednostkowa]]</f>
        <v>1335.76</v>
      </c>
    </row>
    <row r="2341" spans="1:7">
      <c r="A2341" t="s">
        <v>215</v>
      </c>
      <c r="B2341" t="s">
        <v>216</v>
      </c>
      <c r="C2341" t="s">
        <v>39</v>
      </c>
      <c r="D2341" s="7">
        <v>45839</v>
      </c>
      <c r="E2341">
        <v>3</v>
      </c>
      <c r="F2341">
        <v>332.62</v>
      </c>
      <c r="G2341">
        <f>dane_sprzedazy_sku__3[[#This Row],[Ilość wydana]]*dane_sprzedazy_sku__3[[#This Row],[Wartość jednostkowa]]</f>
        <v>997.86</v>
      </c>
    </row>
    <row r="2342" spans="1:7">
      <c r="A2342" t="s">
        <v>215</v>
      </c>
      <c r="B2342" t="s">
        <v>216</v>
      </c>
      <c r="C2342" t="s">
        <v>39</v>
      </c>
      <c r="D2342" s="7">
        <v>45870</v>
      </c>
      <c r="E2342">
        <v>5</v>
      </c>
      <c r="F2342">
        <v>316.88</v>
      </c>
      <c r="G2342">
        <f>dane_sprzedazy_sku__3[[#This Row],[Ilość wydana]]*dane_sprzedazy_sku__3[[#This Row],[Wartość jednostkowa]]</f>
        <v>1584.4</v>
      </c>
    </row>
    <row r="2343" spans="1:7">
      <c r="A2343" t="s">
        <v>215</v>
      </c>
      <c r="B2343" t="s">
        <v>216</v>
      </c>
      <c r="C2343" t="s">
        <v>39</v>
      </c>
      <c r="D2343" s="7">
        <v>45901</v>
      </c>
      <c r="E2343">
        <v>7</v>
      </c>
      <c r="F2343">
        <v>330.04</v>
      </c>
      <c r="G2343">
        <f>dane_sprzedazy_sku__3[[#This Row],[Ilość wydana]]*dane_sprzedazy_sku__3[[#This Row],[Wartość jednostkowa]]</f>
        <v>2310.2800000000002</v>
      </c>
    </row>
    <row r="2344" spans="1:7">
      <c r="A2344" t="s">
        <v>215</v>
      </c>
      <c r="B2344" t="s">
        <v>216</v>
      </c>
      <c r="C2344" t="s">
        <v>39</v>
      </c>
      <c r="D2344" s="7">
        <v>45931</v>
      </c>
      <c r="E2344">
        <v>6</v>
      </c>
      <c r="F2344">
        <v>328.95</v>
      </c>
      <c r="G2344">
        <f>dane_sprzedazy_sku__3[[#This Row],[Ilość wydana]]*dane_sprzedazy_sku__3[[#This Row],[Wartość jednostkowa]]</f>
        <v>1973.6999999999998</v>
      </c>
    </row>
    <row r="2345" spans="1:7">
      <c r="A2345" t="s">
        <v>215</v>
      </c>
      <c r="B2345" t="s">
        <v>216</v>
      </c>
      <c r="C2345" t="s">
        <v>39</v>
      </c>
      <c r="D2345" s="7">
        <v>45962</v>
      </c>
      <c r="E2345">
        <v>15</v>
      </c>
      <c r="F2345">
        <v>332.24</v>
      </c>
      <c r="G2345">
        <f>dane_sprzedazy_sku__3[[#This Row],[Ilość wydana]]*dane_sprzedazy_sku__3[[#This Row],[Wartość jednostkowa]]</f>
        <v>4983.6000000000004</v>
      </c>
    </row>
    <row r="2346" spans="1:7">
      <c r="A2346" t="s">
        <v>215</v>
      </c>
      <c r="B2346" t="s">
        <v>216</v>
      </c>
      <c r="C2346" t="s">
        <v>39</v>
      </c>
      <c r="D2346" s="7">
        <v>45992</v>
      </c>
      <c r="E2346">
        <v>10</v>
      </c>
      <c r="F2346">
        <v>309.68</v>
      </c>
      <c r="G2346">
        <f>dane_sprzedazy_sku__3[[#This Row],[Ilość wydana]]*dane_sprzedazy_sku__3[[#This Row],[Wartość jednostkowa]]</f>
        <v>3096.8</v>
      </c>
    </row>
    <row r="2347" spans="1:7">
      <c r="A2347" t="s">
        <v>215</v>
      </c>
      <c r="B2347" t="s">
        <v>216</v>
      </c>
      <c r="C2347" t="s">
        <v>39</v>
      </c>
      <c r="D2347" s="7">
        <v>46023</v>
      </c>
      <c r="E2347">
        <v>13</v>
      </c>
      <c r="F2347">
        <v>333.89</v>
      </c>
      <c r="G2347">
        <f>dane_sprzedazy_sku__3[[#This Row],[Ilość wydana]]*dane_sprzedazy_sku__3[[#This Row],[Wartość jednostkowa]]</f>
        <v>4340.57</v>
      </c>
    </row>
    <row r="2348" spans="1:7">
      <c r="A2348" t="s">
        <v>215</v>
      </c>
      <c r="B2348" t="s">
        <v>216</v>
      </c>
      <c r="C2348" t="s">
        <v>39</v>
      </c>
      <c r="D2348" s="7">
        <v>46054</v>
      </c>
      <c r="E2348">
        <v>11</v>
      </c>
      <c r="F2348">
        <v>325.86</v>
      </c>
      <c r="G2348">
        <f>dane_sprzedazy_sku__3[[#This Row],[Ilość wydana]]*dane_sprzedazy_sku__3[[#This Row],[Wartość jednostkowa]]</f>
        <v>3584.46</v>
      </c>
    </row>
    <row r="2349" spans="1:7">
      <c r="A2349" t="s">
        <v>215</v>
      </c>
      <c r="B2349" t="s">
        <v>216</v>
      </c>
      <c r="C2349" t="s">
        <v>39</v>
      </c>
      <c r="D2349" s="7">
        <v>46082</v>
      </c>
      <c r="E2349">
        <v>12</v>
      </c>
      <c r="F2349">
        <v>332.52</v>
      </c>
      <c r="G2349">
        <f>dane_sprzedazy_sku__3[[#This Row],[Ilość wydana]]*dane_sprzedazy_sku__3[[#This Row],[Wartość jednostkowa]]</f>
        <v>3990.24</v>
      </c>
    </row>
    <row r="2350" spans="1:7">
      <c r="A2350" t="s">
        <v>215</v>
      </c>
      <c r="B2350" t="s">
        <v>216</v>
      </c>
      <c r="C2350" t="s">
        <v>39</v>
      </c>
      <c r="D2350" s="7">
        <v>46113</v>
      </c>
      <c r="E2350">
        <v>8</v>
      </c>
      <c r="F2350">
        <v>309.77999999999997</v>
      </c>
      <c r="G2350">
        <f>dane_sprzedazy_sku__3[[#This Row],[Ilość wydana]]*dane_sprzedazy_sku__3[[#This Row],[Wartość jednostkowa]]</f>
        <v>2478.2399999999998</v>
      </c>
    </row>
    <row r="2351" spans="1:7">
      <c r="A2351" t="s">
        <v>215</v>
      </c>
      <c r="B2351" t="s">
        <v>216</v>
      </c>
      <c r="C2351" t="s">
        <v>39</v>
      </c>
      <c r="D2351" s="7">
        <v>46143</v>
      </c>
      <c r="E2351">
        <v>6</v>
      </c>
      <c r="F2351">
        <v>320.70999999999998</v>
      </c>
      <c r="G2351">
        <f>dane_sprzedazy_sku__3[[#This Row],[Ilość wydana]]*dane_sprzedazy_sku__3[[#This Row],[Wartość jednostkowa]]</f>
        <v>1924.2599999999998</v>
      </c>
    </row>
    <row r="2352" spans="1:7">
      <c r="A2352" t="s">
        <v>215</v>
      </c>
      <c r="B2352" t="s">
        <v>216</v>
      </c>
      <c r="C2352" t="s">
        <v>39</v>
      </c>
      <c r="D2352" s="7">
        <v>46174</v>
      </c>
      <c r="E2352">
        <v>4</v>
      </c>
      <c r="F2352">
        <v>313.75</v>
      </c>
      <c r="G2352">
        <f>dane_sprzedazy_sku__3[[#This Row],[Ilość wydana]]*dane_sprzedazy_sku__3[[#This Row],[Wartość jednostkowa]]</f>
        <v>1255</v>
      </c>
    </row>
    <row r="2353" spans="1:7">
      <c r="A2353" t="s">
        <v>215</v>
      </c>
      <c r="B2353" t="s">
        <v>216</v>
      </c>
      <c r="C2353" t="s">
        <v>39</v>
      </c>
      <c r="D2353" s="7">
        <v>46204</v>
      </c>
      <c r="E2353">
        <v>6</v>
      </c>
      <c r="F2353">
        <v>320.60000000000002</v>
      </c>
      <c r="G2353">
        <f>dane_sprzedazy_sku__3[[#This Row],[Ilość wydana]]*dane_sprzedazy_sku__3[[#This Row],[Wartość jednostkowa]]</f>
        <v>1923.6000000000001</v>
      </c>
    </row>
    <row r="2354" spans="1:7">
      <c r="A2354" t="s">
        <v>217</v>
      </c>
      <c r="B2354" t="s">
        <v>218</v>
      </c>
      <c r="C2354" t="s">
        <v>60</v>
      </c>
      <c r="D2354" s="7">
        <v>45505</v>
      </c>
      <c r="E2354">
        <v>0</v>
      </c>
      <c r="F2354">
        <v>29.74</v>
      </c>
      <c r="G2354">
        <f>dane_sprzedazy_sku__3[[#This Row],[Ilość wydana]]*dane_sprzedazy_sku__3[[#This Row],[Wartość jednostkowa]]</f>
        <v>0</v>
      </c>
    </row>
    <row r="2355" spans="1:7">
      <c r="A2355" t="s">
        <v>217</v>
      </c>
      <c r="B2355" t="s">
        <v>218</v>
      </c>
      <c r="C2355" t="s">
        <v>60</v>
      </c>
      <c r="D2355" s="7">
        <v>45536</v>
      </c>
      <c r="E2355">
        <v>8</v>
      </c>
      <c r="F2355">
        <v>32.04</v>
      </c>
      <c r="G2355">
        <f>dane_sprzedazy_sku__3[[#This Row],[Ilość wydana]]*dane_sprzedazy_sku__3[[#This Row],[Wartość jednostkowa]]</f>
        <v>256.32</v>
      </c>
    </row>
    <row r="2356" spans="1:7">
      <c r="A2356" t="s">
        <v>217</v>
      </c>
      <c r="B2356" t="s">
        <v>218</v>
      </c>
      <c r="C2356" t="s">
        <v>60</v>
      </c>
      <c r="D2356" s="7">
        <v>45566</v>
      </c>
      <c r="E2356">
        <v>12</v>
      </c>
      <c r="F2356">
        <v>31.29</v>
      </c>
      <c r="G2356">
        <f>dane_sprzedazy_sku__3[[#This Row],[Ilość wydana]]*dane_sprzedazy_sku__3[[#This Row],[Wartość jednostkowa]]</f>
        <v>375.48</v>
      </c>
    </row>
    <row r="2357" spans="1:7">
      <c r="A2357" t="s">
        <v>217</v>
      </c>
      <c r="B2357" t="s">
        <v>218</v>
      </c>
      <c r="C2357" t="s">
        <v>60</v>
      </c>
      <c r="D2357" s="7">
        <v>45597</v>
      </c>
      <c r="E2357">
        <v>0</v>
      </c>
      <c r="F2357">
        <v>31.79</v>
      </c>
      <c r="G2357">
        <f>dane_sprzedazy_sku__3[[#This Row],[Ilość wydana]]*dane_sprzedazy_sku__3[[#This Row],[Wartość jednostkowa]]</f>
        <v>0</v>
      </c>
    </row>
    <row r="2358" spans="1:7">
      <c r="A2358" t="s">
        <v>217</v>
      </c>
      <c r="B2358" t="s">
        <v>218</v>
      </c>
      <c r="C2358" t="s">
        <v>60</v>
      </c>
      <c r="D2358" s="7">
        <v>45627</v>
      </c>
      <c r="E2358">
        <v>38</v>
      </c>
      <c r="F2358">
        <v>31.61</v>
      </c>
      <c r="G2358">
        <f>dane_sprzedazy_sku__3[[#This Row],[Ilość wydana]]*dane_sprzedazy_sku__3[[#This Row],[Wartość jednostkowa]]</f>
        <v>1201.18</v>
      </c>
    </row>
    <row r="2359" spans="1:7">
      <c r="A2359" t="s">
        <v>217</v>
      </c>
      <c r="B2359" t="s">
        <v>218</v>
      </c>
      <c r="C2359" t="s">
        <v>60</v>
      </c>
      <c r="D2359" s="7">
        <v>45658</v>
      </c>
      <c r="E2359">
        <v>0</v>
      </c>
      <c r="F2359">
        <v>30.77</v>
      </c>
      <c r="G2359">
        <f>dane_sprzedazy_sku__3[[#This Row],[Ilość wydana]]*dane_sprzedazy_sku__3[[#This Row],[Wartość jednostkowa]]</f>
        <v>0</v>
      </c>
    </row>
    <row r="2360" spans="1:7">
      <c r="A2360" t="s">
        <v>217</v>
      </c>
      <c r="B2360" t="s">
        <v>218</v>
      </c>
      <c r="C2360" t="s">
        <v>60</v>
      </c>
      <c r="D2360" s="7">
        <v>45689</v>
      </c>
      <c r="E2360">
        <v>12</v>
      </c>
      <c r="F2360">
        <v>29.84</v>
      </c>
      <c r="G2360">
        <f>dane_sprzedazy_sku__3[[#This Row],[Ilość wydana]]*dane_sprzedazy_sku__3[[#This Row],[Wartość jednostkowa]]</f>
        <v>358.08</v>
      </c>
    </row>
    <row r="2361" spans="1:7">
      <c r="A2361" t="s">
        <v>217</v>
      </c>
      <c r="B2361" t="s">
        <v>218</v>
      </c>
      <c r="C2361" t="s">
        <v>60</v>
      </c>
      <c r="D2361" s="7">
        <v>45717</v>
      </c>
      <c r="E2361">
        <v>23</v>
      </c>
      <c r="F2361">
        <v>31.01</v>
      </c>
      <c r="G2361">
        <f>dane_sprzedazy_sku__3[[#This Row],[Ilość wydana]]*dane_sprzedazy_sku__3[[#This Row],[Wartość jednostkowa]]</f>
        <v>713.23</v>
      </c>
    </row>
    <row r="2362" spans="1:7">
      <c r="A2362" t="s">
        <v>217</v>
      </c>
      <c r="B2362" t="s">
        <v>218</v>
      </c>
      <c r="C2362" t="s">
        <v>60</v>
      </c>
      <c r="D2362" s="7">
        <v>45748</v>
      </c>
      <c r="E2362">
        <v>0</v>
      </c>
      <c r="F2362">
        <v>29.82</v>
      </c>
      <c r="G2362">
        <f>dane_sprzedazy_sku__3[[#This Row],[Ilość wydana]]*dane_sprzedazy_sku__3[[#This Row],[Wartość jednostkowa]]</f>
        <v>0</v>
      </c>
    </row>
    <row r="2363" spans="1:7">
      <c r="A2363" t="s">
        <v>217</v>
      </c>
      <c r="B2363" t="s">
        <v>218</v>
      </c>
      <c r="C2363" t="s">
        <v>60</v>
      </c>
      <c r="D2363" s="7">
        <v>45778</v>
      </c>
      <c r="E2363">
        <v>48</v>
      </c>
      <c r="F2363">
        <v>30.23</v>
      </c>
      <c r="G2363">
        <f>dane_sprzedazy_sku__3[[#This Row],[Ilość wydana]]*dane_sprzedazy_sku__3[[#This Row],[Wartość jednostkowa]]</f>
        <v>1451.04</v>
      </c>
    </row>
    <row r="2364" spans="1:7">
      <c r="A2364" t="s">
        <v>217</v>
      </c>
      <c r="B2364" t="s">
        <v>218</v>
      </c>
      <c r="C2364" t="s">
        <v>60</v>
      </c>
      <c r="D2364" s="7">
        <v>45809</v>
      </c>
      <c r="E2364">
        <v>39</v>
      </c>
      <c r="F2364">
        <v>32.200000000000003</v>
      </c>
      <c r="G2364">
        <f>dane_sprzedazy_sku__3[[#This Row],[Ilość wydana]]*dane_sprzedazy_sku__3[[#This Row],[Wartość jednostkowa]]</f>
        <v>1255.8000000000002</v>
      </c>
    </row>
    <row r="2365" spans="1:7">
      <c r="A2365" t="s">
        <v>217</v>
      </c>
      <c r="B2365" t="s">
        <v>218</v>
      </c>
      <c r="C2365" t="s">
        <v>60</v>
      </c>
      <c r="D2365" s="7">
        <v>45839</v>
      </c>
      <c r="E2365">
        <v>31</v>
      </c>
      <c r="F2365">
        <v>30.91</v>
      </c>
      <c r="G2365">
        <f>dane_sprzedazy_sku__3[[#This Row],[Ilość wydana]]*dane_sprzedazy_sku__3[[#This Row],[Wartość jednostkowa]]</f>
        <v>958.21</v>
      </c>
    </row>
    <row r="2366" spans="1:7">
      <c r="A2366" t="s">
        <v>217</v>
      </c>
      <c r="B2366" t="s">
        <v>218</v>
      </c>
      <c r="C2366" t="s">
        <v>60</v>
      </c>
      <c r="D2366" s="7">
        <v>45870</v>
      </c>
      <c r="E2366">
        <v>30</v>
      </c>
      <c r="F2366">
        <v>30.34</v>
      </c>
      <c r="G2366">
        <f>dane_sprzedazy_sku__3[[#This Row],[Ilość wydana]]*dane_sprzedazy_sku__3[[#This Row],[Wartość jednostkowa]]</f>
        <v>910.2</v>
      </c>
    </row>
    <row r="2367" spans="1:7">
      <c r="A2367" t="s">
        <v>217</v>
      </c>
      <c r="B2367" t="s">
        <v>218</v>
      </c>
      <c r="C2367" t="s">
        <v>60</v>
      </c>
      <c r="D2367" s="7">
        <v>45901</v>
      </c>
      <c r="E2367">
        <v>0</v>
      </c>
      <c r="F2367">
        <v>32.090000000000003</v>
      </c>
      <c r="G2367">
        <f>dane_sprzedazy_sku__3[[#This Row],[Ilość wydana]]*dane_sprzedazy_sku__3[[#This Row],[Wartość jednostkowa]]</f>
        <v>0</v>
      </c>
    </row>
    <row r="2368" spans="1:7">
      <c r="A2368" t="s">
        <v>217</v>
      </c>
      <c r="B2368" t="s">
        <v>218</v>
      </c>
      <c r="C2368" t="s">
        <v>60</v>
      </c>
      <c r="D2368" s="7">
        <v>45931</v>
      </c>
      <c r="E2368">
        <v>51</v>
      </c>
      <c r="F2368">
        <v>29.61</v>
      </c>
      <c r="G2368">
        <f>dane_sprzedazy_sku__3[[#This Row],[Ilość wydana]]*dane_sprzedazy_sku__3[[#This Row],[Wartość jednostkowa]]</f>
        <v>1510.11</v>
      </c>
    </row>
    <row r="2369" spans="1:7">
      <c r="A2369" t="s">
        <v>217</v>
      </c>
      <c r="B2369" t="s">
        <v>218</v>
      </c>
      <c r="C2369" t="s">
        <v>60</v>
      </c>
      <c r="D2369" s="7">
        <v>45962</v>
      </c>
      <c r="E2369">
        <v>33</v>
      </c>
      <c r="F2369">
        <v>30.6</v>
      </c>
      <c r="G2369">
        <f>dane_sprzedazy_sku__3[[#This Row],[Ilość wydana]]*dane_sprzedazy_sku__3[[#This Row],[Wartość jednostkowa]]</f>
        <v>1009.8000000000001</v>
      </c>
    </row>
    <row r="2370" spans="1:7">
      <c r="A2370" t="s">
        <v>217</v>
      </c>
      <c r="B2370" t="s">
        <v>218</v>
      </c>
      <c r="C2370" t="s">
        <v>60</v>
      </c>
      <c r="D2370" s="7">
        <v>45992</v>
      </c>
      <c r="E2370">
        <v>0</v>
      </c>
      <c r="F2370">
        <v>31.17</v>
      </c>
      <c r="G2370">
        <f>dane_sprzedazy_sku__3[[#This Row],[Ilość wydana]]*dane_sprzedazy_sku__3[[#This Row],[Wartość jednostkowa]]</f>
        <v>0</v>
      </c>
    </row>
    <row r="2371" spans="1:7">
      <c r="A2371" t="s">
        <v>217</v>
      </c>
      <c r="B2371" t="s">
        <v>218</v>
      </c>
      <c r="C2371" t="s">
        <v>60</v>
      </c>
      <c r="D2371" s="7">
        <v>46023</v>
      </c>
      <c r="E2371">
        <v>34</v>
      </c>
      <c r="F2371">
        <v>29.86</v>
      </c>
      <c r="G2371">
        <f>dane_sprzedazy_sku__3[[#This Row],[Ilość wydana]]*dane_sprzedazy_sku__3[[#This Row],[Wartość jednostkowa]]</f>
        <v>1015.24</v>
      </c>
    </row>
    <row r="2372" spans="1:7">
      <c r="A2372" t="s">
        <v>217</v>
      </c>
      <c r="B2372" t="s">
        <v>218</v>
      </c>
      <c r="C2372" t="s">
        <v>60</v>
      </c>
      <c r="D2372" s="7">
        <v>46054</v>
      </c>
      <c r="E2372">
        <v>30</v>
      </c>
      <c r="F2372">
        <v>30.49</v>
      </c>
      <c r="G2372">
        <f>dane_sprzedazy_sku__3[[#This Row],[Ilość wydana]]*dane_sprzedazy_sku__3[[#This Row],[Wartość jednostkowa]]</f>
        <v>914.69999999999993</v>
      </c>
    </row>
    <row r="2373" spans="1:7">
      <c r="A2373" t="s">
        <v>217</v>
      </c>
      <c r="B2373" t="s">
        <v>218</v>
      </c>
      <c r="C2373" t="s">
        <v>60</v>
      </c>
      <c r="D2373" s="7">
        <v>46082</v>
      </c>
      <c r="E2373">
        <v>0</v>
      </c>
      <c r="F2373">
        <v>31.01</v>
      </c>
      <c r="G2373">
        <f>dane_sprzedazy_sku__3[[#This Row],[Ilość wydana]]*dane_sprzedazy_sku__3[[#This Row],[Wartość jednostkowa]]</f>
        <v>0</v>
      </c>
    </row>
    <row r="2374" spans="1:7">
      <c r="A2374" t="s">
        <v>217</v>
      </c>
      <c r="B2374" t="s">
        <v>218</v>
      </c>
      <c r="C2374" t="s">
        <v>60</v>
      </c>
      <c r="D2374" s="7">
        <v>46113</v>
      </c>
      <c r="E2374">
        <v>0</v>
      </c>
      <c r="F2374">
        <v>31.37</v>
      </c>
      <c r="G2374">
        <f>dane_sprzedazy_sku__3[[#This Row],[Ilość wydana]]*dane_sprzedazy_sku__3[[#This Row],[Wartość jednostkowa]]</f>
        <v>0</v>
      </c>
    </row>
    <row r="2375" spans="1:7">
      <c r="A2375" t="s">
        <v>217</v>
      </c>
      <c r="B2375" t="s">
        <v>218</v>
      </c>
      <c r="C2375" t="s">
        <v>60</v>
      </c>
      <c r="D2375" s="7">
        <v>46143</v>
      </c>
      <c r="E2375">
        <v>35</v>
      </c>
      <c r="F2375">
        <v>30.31</v>
      </c>
      <c r="G2375">
        <f>dane_sprzedazy_sku__3[[#This Row],[Ilość wydana]]*dane_sprzedazy_sku__3[[#This Row],[Wartość jednostkowa]]</f>
        <v>1060.8499999999999</v>
      </c>
    </row>
    <row r="2376" spans="1:7">
      <c r="A2376" t="s">
        <v>217</v>
      </c>
      <c r="B2376" t="s">
        <v>218</v>
      </c>
      <c r="C2376" t="s">
        <v>60</v>
      </c>
      <c r="D2376" s="7">
        <v>46174</v>
      </c>
      <c r="E2376">
        <v>24</v>
      </c>
      <c r="F2376">
        <v>31.13</v>
      </c>
      <c r="G2376">
        <f>dane_sprzedazy_sku__3[[#This Row],[Ilość wydana]]*dane_sprzedazy_sku__3[[#This Row],[Wartość jednostkowa]]</f>
        <v>747.12</v>
      </c>
    </row>
    <row r="2377" spans="1:7">
      <c r="A2377" t="s">
        <v>217</v>
      </c>
      <c r="B2377" t="s">
        <v>218</v>
      </c>
      <c r="C2377" t="s">
        <v>60</v>
      </c>
      <c r="D2377" s="7">
        <v>46204</v>
      </c>
      <c r="E2377">
        <v>0</v>
      </c>
      <c r="F2377">
        <v>32.33</v>
      </c>
      <c r="G2377">
        <f>dane_sprzedazy_sku__3[[#This Row],[Ilość wydana]]*dane_sprzedazy_sku__3[[#This Row],[Wartość jednostkowa]]</f>
        <v>0</v>
      </c>
    </row>
    <row r="2378" spans="1:7">
      <c r="A2378" t="s">
        <v>219</v>
      </c>
      <c r="B2378" t="s">
        <v>220</v>
      </c>
      <c r="C2378" t="s">
        <v>14</v>
      </c>
      <c r="D2378" s="7">
        <v>45505</v>
      </c>
      <c r="E2378">
        <v>4</v>
      </c>
      <c r="F2378">
        <v>192.11</v>
      </c>
      <c r="G2378">
        <f>dane_sprzedazy_sku__3[[#This Row],[Ilość wydana]]*dane_sprzedazy_sku__3[[#This Row],[Wartość jednostkowa]]</f>
        <v>768.44</v>
      </c>
    </row>
    <row r="2379" spans="1:7">
      <c r="A2379" t="s">
        <v>219</v>
      </c>
      <c r="B2379" t="s">
        <v>220</v>
      </c>
      <c r="C2379" t="s">
        <v>14</v>
      </c>
      <c r="D2379" s="7">
        <v>45536</v>
      </c>
      <c r="E2379">
        <v>3</v>
      </c>
      <c r="F2379">
        <v>193.9</v>
      </c>
      <c r="G2379">
        <f>dane_sprzedazy_sku__3[[#This Row],[Ilość wydana]]*dane_sprzedazy_sku__3[[#This Row],[Wartość jednostkowa]]</f>
        <v>581.70000000000005</v>
      </c>
    </row>
    <row r="2380" spans="1:7">
      <c r="A2380" t="s">
        <v>219</v>
      </c>
      <c r="B2380" t="s">
        <v>220</v>
      </c>
      <c r="C2380" t="s">
        <v>14</v>
      </c>
      <c r="D2380" s="7">
        <v>45566</v>
      </c>
      <c r="E2380">
        <v>2</v>
      </c>
      <c r="F2380">
        <v>182.21</v>
      </c>
      <c r="G2380">
        <f>dane_sprzedazy_sku__3[[#This Row],[Ilość wydana]]*dane_sprzedazy_sku__3[[#This Row],[Wartość jednostkowa]]</f>
        <v>364.42</v>
      </c>
    </row>
    <row r="2381" spans="1:7">
      <c r="A2381" t="s">
        <v>219</v>
      </c>
      <c r="B2381" t="s">
        <v>220</v>
      </c>
      <c r="C2381" t="s">
        <v>14</v>
      </c>
      <c r="D2381" s="7">
        <v>45597</v>
      </c>
      <c r="E2381">
        <v>1</v>
      </c>
      <c r="F2381">
        <v>182.44</v>
      </c>
      <c r="G2381">
        <f>dane_sprzedazy_sku__3[[#This Row],[Ilość wydana]]*dane_sprzedazy_sku__3[[#This Row],[Wartość jednostkowa]]</f>
        <v>182.44</v>
      </c>
    </row>
    <row r="2382" spans="1:7">
      <c r="A2382" t="s">
        <v>219</v>
      </c>
      <c r="B2382" t="s">
        <v>220</v>
      </c>
      <c r="C2382" t="s">
        <v>14</v>
      </c>
      <c r="D2382" s="7">
        <v>45627</v>
      </c>
      <c r="E2382">
        <v>1</v>
      </c>
      <c r="F2382">
        <v>183.6</v>
      </c>
      <c r="G2382">
        <f>dane_sprzedazy_sku__3[[#This Row],[Ilość wydana]]*dane_sprzedazy_sku__3[[#This Row],[Wartość jednostkowa]]</f>
        <v>183.6</v>
      </c>
    </row>
    <row r="2383" spans="1:7">
      <c r="A2383" t="s">
        <v>219</v>
      </c>
      <c r="B2383" t="s">
        <v>220</v>
      </c>
      <c r="C2383" t="s">
        <v>14</v>
      </c>
      <c r="D2383" s="7">
        <v>45658</v>
      </c>
      <c r="E2383">
        <v>3</v>
      </c>
      <c r="F2383">
        <v>184.8</v>
      </c>
      <c r="G2383">
        <f>dane_sprzedazy_sku__3[[#This Row],[Ilość wydana]]*dane_sprzedazy_sku__3[[#This Row],[Wartość jednostkowa]]</f>
        <v>554.40000000000009</v>
      </c>
    </row>
    <row r="2384" spans="1:7">
      <c r="A2384" t="s">
        <v>219</v>
      </c>
      <c r="B2384" t="s">
        <v>220</v>
      </c>
      <c r="C2384" t="s">
        <v>14</v>
      </c>
      <c r="D2384" s="7">
        <v>45689</v>
      </c>
      <c r="E2384">
        <v>3</v>
      </c>
      <c r="F2384">
        <v>191.89</v>
      </c>
      <c r="G2384">
        <f>dane_sprzedazy_sku__3[[#This Row],[Ilość wydana]]*dane_sprzedazy_sku__3[[#This Row],[Wartość jednostkowa]]</f>
        <v>575.66999999999996</v>
      </c>
    </row>
    <row r="2385" spans="1:7">
      <c r="A2385" t="s">
        <v>219</v>
      </c>
      <c r="B2385" t="s">
        <v>220</v>
      </c>
      <c r="C2385" t="s">
        <v>14</v>
      </c>
      <c r="D2385" s="7">
        <v>45717</v>
      </c>
      <c r="E2385">
        <v>4</v>
      </c>
      <c r="F2385">
        <v>193.17</v>
      </c>
      <c r="G2385">
        <f>dane_sprzedazy_sku__3[[#This Row],[Ilość wydana]]*dane_sprzedazy_sku__3[[#This Row],[Wartość jednostkowa]]</f>
        <v>772.68</v>
      </c>
    </row>
    <row r="2386" spans="1:7">
      <c r="A2386" t="s">
        <v>219</v>
      </c>
      <c r="B2386" t="s">
        <v>220</v>
      </c>
      <c r="C2386" t="s">
        <v>14</v>
      </c>
      <c r="D2386" s="7">
        <v>45748</v>
      </c>
      <c r="E2386">
        <v>5</v>
      </c>
      <c r="F2386">
        <v>188.57</v>
      </c>
      <c r="G2386">
        <f>dane_sprzedazy_sku__3[[#This Row],[Ilość wydana]]*dane_sprzedazy_sku__3[[#This Row],[Wartość jednostkowa]]</f>
        <v>942.84999999999991</v>
      </c>
    </row>
    <row r="2387" spans="1:7">
      <c r="A2387" t="s">
        <v>219</v>
      </c>
      <c r="B2387" t="s">
        <v>220</v>
      </c>
      <c r="C2387" t="s">
        <v>14</v>
      </c>
      <c r="D2387" s="7">
        <v>45778</v>
      </c>
      <c r="E2387">
        <v>10</v>
      </c>
      <c r="F2387">
        <v>185.06</v>
      </c>
      <c r="G2387">
        <f>dane_sprzedazy_sku__3[[#This Row],[Ilość wydana]]*dane_sprzedazy_sku__3[[#This Row],[Wartość jednostkowa]]</f>
        <v>1850.6</v>
      </c>
    </row>
    <row r="2388" spans="1:7">
      <c r="A2388" t="s">
        <v>219</v>
      </c>
      <c r="B2388" t="s">
        <v>220</v>
      </c>
      <c r="C2388" t="s">
        <v>14</v>
      </c>
      <c r="D2388" s="7">
        <v>45809</v>
      </c>
      <c r="E2388">
        <v>8</v>
      </c>
      <c r="F2388">
        <v>182.15</v>
      </c>
      <c r="G2388">
        <f>dane_sprzedazy_sku__3[[#This Row],[Ilość wydana]]*dane_sprzedazy_sku__3[[#This Row],[Wartość jednostkowa]]</f>
        <v>1457.2</v>
      </c>
    </row>
    <row r="2389" spans="1:7">
      <c r="A2389" t="s">
        <v>219</v>
      </c>
      <c r="B2389" t="s">
        <v>220</v>
      </c>
      <c r="C2389" t="s">
        <v>14</v>
      </c>
      <c r="D2389" s="7">
        <v>45839</v>
      </c>
      <c r="E2389">
        <v>7</v>
      </c>
      <c r="F2389">
        <v>190.11</v>
      </c>
      <c r="G2389">
        <f>dane_sprzedazy_sku__3[[#This Row],[Ilość wydana]]*dane_sprzedazy_sku__3[[#This Row],[Wartość jednostkowa]]</f>
        <v>1330.77</v>
      </c>
    </row>
    <row r="2390" spans="1:7">
      <c r="A2390" t="s">
        <v>219</v>
      </c>
      <c r="B2390" t="s">
        <v>220</v>
      </c>
      <c r="C2390" t="s">
        <v>14</v>
      </c>
      <c r="D2390" s="7">
        <v>45870</v>
      </c>
      <c r="E2390">
        <v>4</v>
      </c>
      <c r="F2390">
        <v>192.01</v>
      </c>
      <c r="G2390">
        <f>dane_sprzedazy_sku__3[[#This Row],[Ilość wydana]]*dane_sprzedazy_sku__3[[#This Row],[Wartość jednostkowa]]</f>
        <v>768.04</v>
      </c>
    </row>
    <row r="2391" spans="1:7">
      <c r="A2391" t="s">
        <v>219</v>
      </c>
      <c r="B2391" t="s">
        <v>220</v>
      </c>
      <c r="C2391" t="s">
        <v>14</v>
      </c>
      <c r="D2391" s="7">
        <v>45901</v>
      </c>
      <c r="E2391">
        <v>4</v>
      </c>
      <c r="F2391">
        <v>181.17</v>
      </c>
      <c r="G2391">
        <f>dane_sprzedazy_sku__3[[#This Row],[Ilość wydana]]*dane_sprzedazy_sku__3[[#This Row],[Wartość jednostkowa]]</f>
        <v>724.68</v>
      </c>
    </row>
    <row r="2392" spans="1:7">
      <c r="A2392" t="s">
        <v>219</v>
      </c>
      <c r="B2392" t="s">
        <v>220</v>
      </c>
      <c r="C2392" t="s">
        <v>14</v>
      </c>
      <c r="D2392" s="7">
        <v>45931</v>
      </c>
      <c r="E2392">
        <v>2</v>
      </c>
      <c r="F2392">
        <v>188.68</v>
      </c>
      <c r="G2392">
        <f>dane_sprzedazy_sku__3[[#This Row],[Ilość wydana]]*dane_sprzedazy_sku__3[[#This Row],[Wartość jednostkowa]]</f>
        <v>377.36</v>
      </c>
    </row>
    <row r="2393" spans="1:7">
      <c r="A2393" t="s">
        <v>219</v>
      </c>
      <c r="B2393" t="s">
        <v>220</v>
      </c>
      <c r="C2393" t="s">
        <v>14</v>
      </c>
      <c r="D2393" s="7">
        <v>45962</v>
      </c>
      <c r="E2393">
        <v>2</v>
      </c>
      <c r="F2393">
        <v>197.29</v>
      </c>
      <c r="G2393">
        <f>dane_sprzedazy_sku__3[[#This Row],[Ilość wydana]]*dane_sprzedazy_sku__3[[#This Row],[Wartość jednostkowa]]</f>
        <v>394.58</v>
      </c>
    </row>
    <row r="2394" spans="1:7">
      <c r="A2394" t="s">
        <v>219</v>
      </c>
      <c r="B2394" t="s">
        <v>220</v>
      </c>
      <c r="C2394" t="s">
        <v>14</v>
      </c>
      <c r="D2394" s="7">
        <v>45992</v>
      </c>
      <c r="E2394">
        <v>2</v>
      </c>
      <c r="F2394">
        <v>195.43</v>
      </c>
      <c r="G2394">
        <f>dane_sprzedazy_sku__3[[#This Row],[Ilość wydana]]*dane_sprzedazy_sku__3[[#This Row],[Wartość jednostkowa]]</f>
        <v>390.86</v>
      </c>
    </row>
    <row r="2395" spans="1:7">
      <c r="A2395" t="s">
        <v>219</v>
      </c>
      <c r="B2395" t="s">
        <v>220</v>
      </c>
      <c r="C2395" t="s">
        <v>14</v>
      </c>
      <c r="D2395" s="7">
        <v>46023</v>
      </c>
      <c r="E2395">
        <v>3</v>
      </c>
      <c r="F2395">
        <v>184.34</v>
      </c>
      <c r="G2395">
        <f>dane_sprzedazy_sku__3[[#This Row],[Ilość wydana]]*dane_sprzedazy_sku__3[[#This Row],[Wartość jednostkowa]]</f>
        <v>553.02</v>
      </c>
    </row>
    <row r="2396" spans="1:7">
      <c r="A2396" t="s">
        <v>219</v>
      </c>
      <c r="B2396" t="s">
        <v>220</v>
      </c>
      <c r="C2396" t="s">
        <v>14</v>
      </c>
      <c r="D2396" s="7">
        <v>46054</v>
      </c>
      <c r="E2396">
        <v>5</v>
      </c>
      <c r="F2396">
        <v>186.78</v>
      </c>
      <c r="G2396">
        <f>dane_sprzedazy_sku__3[[#This Row],[Ilość wydana]]*dane_sprzedazy_sku__3[[#This Row],[Wartość jednostkowa]]</f>
        <v>933.9</v>
      </c>
    </row>
    <row r="2397" spans="1:7">
      <c r="A2397" t="s">
        <v>219</v>
      </c>
      <c r="B2397" t="s">
        <v>220</v>
      </c>
      <c r="C2397" t="s">
        <v>14</v>
      </c>
      <c r="D2397" s="7">
        <v>46082</v>
      </c>
      <c r="E2397">
        <v>7</v>
      </c>
      <c r="F2397">
        <v>193.63</v>
      </c>
      <c r="G2397">
        <f>dane_sprzedazy_sku__3[[#This Row],[Ilość wydana]]*dane_sprzedazy_sku__3[[#This Row],[Wartość jednostkowa]]</f>
        <v>1355.4099999999999</v>
      </c>
    </row>
    <row r="2398" spans="1:7">
      <c r="A2398" t="s">
        <v>219</v>
      </c>
      <c r="B2398" t="s">
        <v>220</v>
      </c>
      <c r="C2398" t="s">
        <v>14</v>
      </c>
      <c r="D2398" s="7">
        <v>46113</v>
      </c>
      <c r="E2398">
        <v>8</v>
      </c>
      <c r="F2398">
        <v>182.23</v>
      </c>
      <c r="G2398">
        <f>dane_sprzedazy_sku__3[[#This Row],[Ilość wydana]]*dane_sprzedazy_sku__3[[#This Row],[Wartość jednostkowa]]</f>
        <v>1457.84</v>
      </c>
    </row>
    <row r="2399" spans="1:7">
      <c r="A2399" t="s">
        <v>219</v>
      </c>
      <c r="B2399" t="s">
        <v>220</v>
      </c>
      <c r="C2399" t="s">
        <v>14</v>
      </c>
      <c r="D2399" s="7">
        <v>46143</v>
      </c>
      <c r="E2399">
        <v>7</v>
      </c>
      <c r="F2399">
        <v>197.02</v>
      </c>
      <c r="G2399">
        <f>dane_sprzedazy_sku__3[[#This Row],[Ilość wydana]]*dane_sprzedazy_sku__3[[#This Row],[Wartość jednostkowa]]</f>
        <v>1379.14</v>
      </c>
    </row>
    <row r="2400" spans="1:7">
      <c r="A2400" t="s">
        <v>219</v>
      </c>
      <c r="B2400" t="s">
        <v>220</v>
      </c>
      <c r="C2400" t="s">
        <v>14</v>
      </c>
      <c r="D2400" s="7">
        <v>46174</v>
      </c>
      <c r="E2400">
        <v>11</v>
      </c>
      <c r="F2400">
        <v>196.91</v>
      </c>
      <c r="G2400">
        <f>dane_sprzedazy_sku__3[[#This Row],[Ilość wydana]]*dane_sprzedazy_sku__3[[#This Row],[Wartość jednostkowa]]</f>
        <v>2166.0099999999998</v>
      </c>
    </row>
    <row r="2401" spans="1:7">
      <c r="A2401" t="s">
        <v>219</v>
      </c>
      <c r="B2401" t="s">
        <v>220</v>
      </c>
      <c r="C2401" t="s">
        <v>14</v>
      </c>
      <c r="D2401" s="7">
        <v>46204</v>
      </c>
      <c r="E2401">
        <v>6</v>
      </c>
      <c r="F2401">
        <v>190.65</v>
      </c>
      <c r="G2401">
        <f>dane_sprzedazy_sku__3[[#This Row],[Ilość wydana]]*dane_sprzedazy_sku__3[[#This Row],[Wartość jednostkowa]]</f>
        <v>1143.9000000000001</v>
      </c>
    </row>
    <row r="2402" spans="1:7">
      <c r="A2402" t="s">
        <v>221</v>
      </c>
      <c r="B2402" t="s">
        <v>222</v>
      </c>
      <c r="C2402" t="s">
        <v>24</v>
      </c>
      <c r="D2402" s="7">
        <v>45505</v>
      </c>
      <c r="E2402">
        <v>0</v>
      </c>
      <c r="F2402">
        <v>36.35</v>
      </c>
      <c r="G2402">
        <f>dane_sprzedazy_sku__3[[#This Row],[Ilość wydana]]*dane_sprzedazy_sku__3[[#This Row],[Wartość jednostkowa]]</f>
        <v>0</v>
      </c>
    </row>
    <row r="2403" spans="1:7">
      <c r="A2403" t="s">
        <v>221</v>
      </c>
      <c r="B2403" t="s">
        <v>222</v>
      </c>
      <c r="C2403" t="s">
        <v>24</v>
      </c>
      <c r="D2403" s="7">
        <v>45536</v>
      </c>
      <c r="E2403">
        <v>0</v>
      </c>
      <c r="F2403">
        <v>37.9</v>
      </c>
      <c r="G2403">
        <f>dane_sprzedazy_sku__3[[#This Row],[Ilość wydana]]*dane_sprzedazy_sku__3[[#This Row],[Wartość jednostkowa]]</f>
        <v>0</v>
      </c>
    </row>
    <row r="2404" spans="1:7">
      <c r="A2404" t="s">
        <v>221</v>
      </c>
      <c r="B2404" t="s">
        <v>222</v>
      </c>
      <c r="C2404" t="s">
        <v>24</v>
      </c>
      <c r="D2404" s="7">
        <v>45566</v>
      </c>
      <c r="E2404">
        <v>5</v>
      </c>
      <c r="F2404">
        <v>39.29</v>
      </c>
      <c r="G2404">
        <f>dane_sprzedazy_sku__3[[#This Row],[Ilość wydana]]*dane_sprzedazy_sku__3[[#This Row],[Wartość jednostkowa]]</f>
        <v>196.45</v>
      </c>
    </row>
    <row r="2405" spans="1:7">
      <c r="A2405" t="s">
        <v>221</v>
      </c>
      <c r="B2405" t="s">
        <v>222</v>
      </c>
      <c r="C2405" t="s">
        <v>24</v>
      </c>
      <c r="D2405" s="7">
        <v>45597</v>
      </c>
      <c r="E2405">
        <v>0</v>
      </c>
      <c r="F2405">
        <v>38.24</v>
      </c>
      <c r="G2405">
        <f>dane_sprzedazy_sku__3[[#This Row],[Ilość wydana]]*dane_sprzedazy_sku__3[[#This Row],[Wartość jednostkowa]]</f>
        <v>0</v>
      </c>
    </row>
    <row r="2406" spans="1:7">
      <c r="A2406" t="s">
        <v>221</v>
      </c>
      <c r="B2406" t="s">
        <v>222</v>
      </c>
      <c r="C2406" t="s">
        <v>24</v>
      </c>
      <c r="D2406" s="7">
        <v>45627</v>
      </c>
      <c r="E2406">
        <v>16</v>
      </c>
      <c r="F2406">
        <v>38.5</v>
      </c>
      <c r="G2406">
        <f>dane_sprzedazy_sku__3[[#This Row],[Ilość wydana]]*dane_sprzedazy_sku__3[[#This Row],[Wartość jednostkowa]]</f>
        <v>616</v>
      </c>
    </row>
    <row r="2407" spans="1:7">
      <c r="A2407" t="s">
        <v>221</v>
      </c>
      <c r="B2407" t="s">
        <v>222</v>
      </c>
      <c r="C2407" t="s">
        <v>24</v>
      </c>
      <c r="D2407" s="7">
        <v>45658</v>
      </c>
      <c r="E2407">
        <v>52</v>
      </c>
      <c r="F2407">
        <v>37.869999999999997</v>
      </c>
      <c r="G2407">
        <f>dane_sprzedazy_sku__3[[#This Row],[Ilość wydana]]*dane_sprzedazy_sku__3[[#This Row],[Wartość jednostkowa]]</f>
        <v>1969.2399999999998</v>
      </c>
    </row>
    <row r="2408" spans="1:7">
      <c r="A2408" t="s">
        <v>221</v>
      </c>
      <c r="B2408" t="s">
        <v>222</v>
      </c>
      <c r="C2408" t="s">
        <v>24</v>
      </c>
      <c r="D2408" s="7">
        <v>45689</v>
      </c>
      <c r="E2408">
        <v>43</v>
      </c>
      <c r="F2408">
        <v>37.07</v>
      </c>
      <c r="G2408">
        <f>dane_sprzedazy_sku__3[[#This Row],[Ilość wydana]]*dane_sprzedazy_sku__3[[#This Row],[Wartość jednostkowa]]</f>
        <v>1594.01</v>
      </c>
    </row>
    <row r="2409" spans="1:7">
      <c r="A2409" t="s">
        <v>221</v>
      </c>
      <c r="B2409" t="s">
        <v>222</v>
      </c>
      <c r="C2409" t="s">
        <v>24</v>
      </c>
      <c r="D2409" s="7">
        <v>45717</v>
      </c>
      <c r="E2409">
        <v>0</v>
      </c>
      <c r="F2409">
        <v>36.53</v>
      </c>
      <c r="G2409">
        <f>dane_sprzedazy_sku__3[[#This Row],[Ilość wydana]]*dane_sprzedazy_sku__3[[#This Row],[Wartość jednostkowa]]</f>
        <v>0</v>
      </c>
    </row>
    <row r="2410" spans="1:7">
      <c r="A2410" t="s">
        <v>221</v>
      </c>
      <c r="B2410" t="s">
        <v>222</v>
      </c>
      <c r="C2410" t="s">
        <v>24</v>
      </c>
      <c r="D2410" s="7">
        <v>45748</v>
      </c>
      <c r="E2410">
        <v>41</v>
      </c>
      <c r="F2410">
        <v>38.04</v>
      </c>
      <c r="G2410">
        <f>dane_sprzedazy_sku__3[[#This Row],[Ilość wydana]]*dane_sprzedazy_sku__3[[#This Row],[Wartość jednostkowa]]</f>
        <v>1559.6399999999999</v>
      </c>
    </row>
    <row r="2411" spans="1:7">
      <c r="A2411" t="s">
        <v>221</v>
      </c>
      <c r="B2411" t="s">
        <v>222</v>
      </c>
      <c r="C2411" t="s">
        <v>24</v>
      </c>
      <c r="D2411" s="7">
        <v>45778</v>
      </c>
      <c r="E2411">
        <v>50</v>
      </c>
      <c r="F2411">
        <v>37.54</v>
      </c>
      <c r="G2411">
        <f>dane_sprzedazy_sku__3[[#This Row],[Ilość wydana]]*dane_sprzedazy_sku__3[[#This Row],[Wartość jednostkowa]]</f>
        <v>1877</v>
      </c>
    </row>
    <row r="2412" spans="1:7">
      <c r="A2412" t="s">
        <v>221</v>
      </c>
      <c r="B2412" t="s">
        <v>222</v>
      </c>
      <c r="C2412" t="s">
        <v>24</v>
      </c>
      <c r="D2412" s="7">
        <v>45809</v>
      </c>
      <c r="E2412">
        <v>23</v>
      </c>
      <c r="F2412">
        <v>38.36</v>
      </c>
      <c r="G2412">
        <f>dane_sprzedazy_sku__3[[#This Row],[Ilość wydana]]*dane_sprzedazy_sku__3[[#This Row],[Wartość jednostkowa]]</f>
        <v>882.28</v>
      </c>
    </row>
    <row r="2413" spans="1:7">
      <c r="A2413" t="s">
        <v>221</v>
      </c>
      <c r="B2413" t="s">
        <v>222</v>
      </c>
      <c r="C2413" t="s">
        <v>24</v>
      </c>
      <c r="D2413" s="7">
        <v>45839</v>
      </c>
      <c r="E2413">
        <v>0</v>
      </c>
      <c r="F2413">
        <v>37.85</v>
      </c>
      <c r="G2413">
        <f>dane_sprzedazy_sku__3[[#This Row],[Ilość wydana]]*dane_sprzedazy_sku__3[[#This Row],[Wartość jednostkowa]]</f>
        <v>0</v>
      </c>
    </row>
    <row r="2414" spans="1:7">
      <c r="A2414" t="s">
        <v>221</v>
      </c>
      <c r="B2414" t="s">
        <v>222</v>
      </c>
      <c r="C2414" t="s">
        <v>24</v>
      </c>
      <c r="D2414" s="7">
        <v>45870</v>
      </c>
      <c r="E2414">
        <v>5</v>
      </c>
      <c r="F2414">
        <v>36.909999999999997</v>
      </c>
      <c r="G2414">
        <f>dane_sprzedazy_sku__3[[#This Row],[Ilość wydana]]*dane_sprzedazy_sku__3[[#This Row],[Wartość jednostkowa]]</f>
        <v>184.54999999999998</v>
      </c>
    </row>
    <row r="2415" spans="1:7">
      <c r="A2415" t="s">
        <v>221</v>
      </c>
      <c r="B2415" t="s">
        <v>222</v>
      </c>
      <c r="C2415" t="s">
        <v>24</v>
      </c>
      <c r="D2415" s="7">
        <v>45901</v>
      </c>
      <c r="E2415">
        <v>0</v>
      </c>
      <c r="F2415">
        <v>39.299999999999997</v>
      </c>
      <c r="G2415">
        <f>dane_sprzedazy_sku__3[[#This Row],[Ilość wydana]]*dane_sprzedazy_sku__3[[#This Row],[Wartość jednostkowa]]</f>
        <v>0</v>
      </c>
    </row>
    <row r="2416" spans="1:7">
      <c r="A2416" t="s">
        <v>221</v>
      </c>
      <c r="B2416" t="s">
        <v>222</v>
      </c>
      <c r="C2416" t="s">
        <v>24</v>
      </c>
      <c r="D2416" s="7">
        <v>45931</v>
      </c>
      <c r="E2416">
        <v>30</v>
      </c>
      <c r="F2416">
        <v>37.07</v>
      </c>
      <c r="G2416">
        <f>dane_sprzedazy_sku__3[[#This Row],[Ilość wydana]]*dane_sprzedazy_sku__3[[#This Row],[Wartość jednostkowa]]</f>
        <v>1112.0999999999999</v>
      </c>
    </row>
    <row r="2417" spans="1:7">
      <c r="A2417" t="s">
        <v>221</v>
      </c>
      <c r="B2417" t="s">
        <v>222</v>
      </c>
      <c r="C2417" t="s">
        <v>24</v>
      </c>
      <c r="D2417" s="7">
        <v>45962</v>
      </c>
      <c r="E2417">
        <v>23</v>
      </c>
      <c r="F2417">
        <v>38.270000000000003</v>
      </c>
      <c r="G2417">
        <f>dane_sprzedazy_sku__3[[#This Row],[Ilość wydana]]*dane_sprzedazy_sku__3[[#This Row],[Wartość jednostkowa]]</f>
        <v>880.21</v>
      </c>
    </row>
    <row r="2418" spans="1:7">
      <c r="A2418" t="s">
        <v>221</v>
      </c>
      <c r="B2418" t="s">
        <v>222</v>
      </c>
      <c r="C2418" t="s">
        <v>24</v>
      </c>
      <c r="D2418" s="7">
        <v>45992</v>
      </c>
      <c r="E2418">
        <v>27</v>
      </c>
      <c r="F2418">
        <v>39.31</v>
      </c>
      <c r="G2418">
        <f>dane_sprzedazy_sku__3[[#This Row],[Ilość wydana]]*dane_sprzedazy_sku__3[[#This Row],[Wartość jednostkowa]]</f>
        <v>1061.3700000000001</v>
      </c>
    </row>
    <row r="2419" spans="1:7">
      <c r="A2419" t="s">
        <v>221</v>
      </c>
      <c r="B2419" t="s">
        <v>222</v>
      </c>
      <c r="C2419" t="s">
        <v>24</v>
      </c>
      <c r="D2419" s="7">
        <v>46023</v>
      </c>
      <c r="E2419">
        <v>25</v>
      </c>
      <c r="F2419">
        <v>35.89</v>
      </c>
      <c r="G2419">
        <f>dane_sprzedazy_sku__3[[#This Row],[Ilość wydana]]*dane_sprzedazy_sku__3[[#This Row],[Wartość jednostkowa]]</f>
        <v>897.25</v>
      </c>
    </row>
    <row r="2420" spans="1:7">
      <c r="A2420" t="s">
        <v>221</v>
      </c>
      <c r="B2420" t="s">
        <v>222</v>
      </c>
      <c r="C2420" t="s">
        <v>24</v>
      </c>
      <c r="D2420" s="7">
        <v>46054</v>
      </c>
      <c r="E2420">
        <v>25</v>
      </c>
      <c r="F2420">
        <v>37.86</v>
      </c>
      <c r="G2420">
        <f>dane_sprzedazy_sku__3[[#This Row],[Ilość wydana]]*dane_sprzedazy_sku__3[[#This Row],[Wartość jednostkowa]]</f>
        <v>946.5</v>
      </c>
    </row>
    <row r="2421" spans="1:7">
      <c r="A2421" t="s">
        <v>221</v>
      </c>
      <c r="B2421" t="s">
        <v>222</v>
      </c>
      <c r="C2421" t="s">
        <v>24</v>
      </c>
      <c r="D2421" s="7">
        <v>46082</v>
      </c>
      <c r="E2421">
        <v>0</v>
      </c>
      <c r="F2421">
        <v>37.49</v>
      </c>
      <c r="G2421">
        <f>dane_sprzedazy_sku__3[[#This Row],[Ilość wydana]]*dane_sprzedazy_sku__3[[#This Row],[Wartość jednostkowa]]</f>
        <v>0</v>
      </c>
    </row>
    <row r="2422" spans="1:7">
      <c r="A2422" t="s">
        <v>221</v>
      </c>
      <c r="B2422" t="s">
        <v>222</v>
      </c>
      <c r="C2422" t="s">
        <v>24</v>
      </c>
      <c r="D2422" s="7">
        <v>46113</v>
      </c>
      <c r="E2422">
        <v>62</v>
      </c>
      <c r="F2422">
        <v>39.28</v>
      </c>
      <c r="G2422">
        <f>dane_sprzedazy_sku__3[[#This Row],[Ilość wydana]]*dane_sprzedazy_sku__3[[#This Row],[Wartość jednostkowa]]</f>
        <v>2435.36</v>
      </c>
    </row>
    <row r="2423" spans="1:7">
      <c r="A2423" t="s">
        <v>221</v>
      </c>
      <c r="B2423" t="s">
        <v>222</v>
      </c>
      <c r="C2423" t="s">
        <v>24</v>
      </c>
      <c r="D2423" s="7">
        <v>46143</v>
      </c>
      <c r="E2423">
        <v>17</v>
      </c>
      <c r="F2423">
        <v>36.69</v>
      </c>
      <c r="G2423">
        <f>dane_sprzedazy_sku__3[[#This Row],[Ilość wydana]]*dane_sprzedazy_sku__3[[#This Row],[Wartość jednostkowa]]</f>
        <v>623.73</v>
      </c>
    </row>
    <row r="2424" spans="1:7">
      <c r="A2424" t="s">
        <v>221</v>
      </c>
      <c r="B2424" t="s">
        <v>222</v>
      </c>
      <c r="C2424" t="s">
        <v>24</v>
      </c>
      <c r="D2424" s="7">
        <v>46174</v>
      </c>
      <c r="E2424">
        <v>61</v>
      </c>
      <c r="F2424">
        <v>38.409999999999997</v>
      </c>
      <c r="G2424">
        <f>dane_sprzedazy_sku__3[[#This Row],[Ilość wydana]]*dane_sprzedazy_sku__3[[#This Row],[Wartość jednostkowa]]</f>
        <v>2343.0099999999998</v>
      </c>
    </row>
    <row r="2425" spans="1:7">
      <c r="A2425" t="s">
        <v>221</v>
      </c>
      <c r="B2425" t="s">
        <v>222</v>
      </c>
      <c r="C2425" t="s">
        <v>24</v>
      </c>
      <c r="D2425" s="7">
        <v>46204</v>
      </c>
      <c r="E2425">
        <v>36</v>
      </c>
      <c r="F2425">
        <v>38.409999999999997</v>
      </c>
      <c r="G2425">
        <f>dane_sprzedazy_sku__3[[#This Row],[Ilość wydana]]*dane_sprzedazy_sku__3[[#This Row],[Wartość jednostkowa]]</f>
        <v>1382.7599999999998</v>
      </c>
    </row>
    <row r="2426" spans="1:7">
      <c r="A2426" t="s">
        <v>223</v>
      </c>
      <c r="B2426" t="s">
        <v>224</v>
      </c>
      <c r="C2426" t="s">
        <v>94</v>
      </c>
      <c r="D2426" s="7">
        <v>45505</v>
      </c>
      <c r="E2426">
        <v>4</v>
      </c>
      <c r="F2426">
        <v>945.14</v>
      </c>
      <c r="G2426">
        <f>dane_sprzedazy_sku__3[[#This Row],[Ilość wydana]]*dane_sprzedazy_sku__3[[#This Row],[Wartość jednostkowa]]</f>
        <v>3780.56</v>
      </c>
    </row>
    <row r="2427" spans="1:7">
      <c r="A2427" t="s">
        <v>223</v>
      </c>
      <c r="B2427" t="s">
        <v>224</v>
      </c>
      <c r="C2427" t="s">
        <v>94</v>
      </c>
      <c r="D2427" s="7">
        <v>45536</v>
      </c>
      <c r="E2427">
        <v>3</v>
      </c>
      <c r="F2427">
        <v>941.87</v>
      </c>
      <c r="G2427">
        <f>dane_sprzedazy_sku__3[[#This Row],[Ilość wydana]]*dane_sprzedazy_sku__3[[#This Row],[Wartość jednostkowa]]</f>
        <v>2825.61</v>
      </c>
    </row>
    <row r="2428" spans="1:7">
      <c r="A2428" t="s">
        <v>223</v>
      </c>
      <c r="B2428" t="s">
        <v>224</v>
      </c>
      <c r="C2428" t="s">
        <v>94</v>
      </c>
      <c r="D2428" s="7">
        <v>45566</v>
      </c>
      <c r="E2428">
        <v>4</v>
      </c>
      <c r="F2428">
        <v>962.69</v>
      </c>
      <c r="G2428">
        <f>dane_sprzedazy_sku__3[[#This Row],[Ilość wydana]]*dane_sprzedazy_sku__3[[#This Row],[Wartość jednostkowa]]</f>
        <v>3850.76</v>
      </c>
    </row>
    <row r="2429" spans="1:7">
      <c r="A2429" t="s">
        <v>223</v>
      </c>
      <c r="B2429" t="s">
        <v>224</v>
      </c>
      <c r="C2429" t="s">
        <v>94</v>
      </c>
      <c r="D2429" s="7">
        <v>45597</v>
      </c>
      <c r="E2429">
        <v>3</v>
      </c>
      <c r="F2429">
        <v>1020.45</v>
      </c>
      <c r="G2429">
        <f>dane_sprzedazy_sku__3[[#This Row],[Ilość wydana]]*dane_sprzedazy_sku__3[[#This Row],[Wartość jednostkowa]]</f>
        <v>3061.3500000000004</v>
      </c>
    </row>
    <row r="2430" spans="1:7">
      <c r="A2430" t="s">
        <v>223</v>
      </c>
      <c r="B2430" t="s">
        <v>224</v>
      </c>
      <c r="C2430" t="s">
        <v>94</v>
      </c>
      <c r="D2430" s="7">
        <v>45627</v>
      </c>
      <c r="E2430">
        <v>2</v>
      </c>
      <c r="F2430">
        <v>937.52</v>
      </c>
      <c r="G2430">
        <f>dane_sprzedazy_sku__3[[#This Row],[Ilość wydana]]*dane_sprzedazy_sku__3[[#This Row],[Wartość jednostkowa]]</f>
        <v>1875.04</v>
      </c>
    </row>
    <row r="2431" spans="1:7">
      <c r="A2431" t="s">
        <v>223</v>
      </c>
      <c r="B2431" t="s">
        <v>224</v>
      </c>
      <c r="C2431" t="s">
        <v>94</v>
      </c>
      <c r="D2431" s="7">
        <v>45658</v>
      </c>
      <c r="E2431">
        <v>1</v>
      </c>
      <c r="F2431">
        <v>1008.32</v>
      </c>
      <c r="G2431">
        <f>dane_sprzedazy_sku__3[[#This Row],[Ilość wydana]]*dane_sprzedazy_sku__3[[#This Row],[Wartość jednostkowa]]</f>
        <v>1008.32</v>
      </c>
    </row>
    <row r="2432" spans="1:7">
      <c r="A2432" t="s">
        <v>223</v>
      </c>
      <c r="B2432" t="s">
        <v>224</v>
      </c>
      <c r="C2432" t="s">
        <v>94</v>
      </c>
      <c r="D2432" s="7">
        <v>45689</v>
      </c>
      <c r="E2432">
        <v>1</v>
      </c>
      <c r="F2432">
        <v>980.87</v>
      </c>
      <c r="G2432">
        <f>dane_sprzedazy_sku__3[[#This Row],[Ilość wydana]]*dane_sprzedazy_sku__3[[#This Row],[Wartość jednostkowa]]</f>
        <v>980.87</v>
      </c>
    </row>
    <row r="2433" spans="1:7">
      <c r="A2433" t="s">
        <v>223</v>
      </c>
      <c r="B2433" t="s">
        <v>224</v>
      </c>
      <c r="C2433" t="s">
        <v>94</v>
      </c>
      <c r="D2433" s="7">
        <v>45717</v>
      </c>
      <c r="E2433">
        <v>1</v>
      </c>
      <c r="F2433">
        <v>1017.95</v>
      </c>
      <c r="G2433">
        <f>dane_sprzedazy_sku__3[[#This Row],[Ilość wydana]]*dane_sprzedazy_sku__3[[#This Row],[Wartość jednostkowa]]</f>
        <v>1017.95</v>
      </c>
    </row>
    <row r="2434" spans="1:7">
      <c r="A2434" t="s">
        <v>223</v>
      </c>
      <c r="B2434" t="s">
        <v>224</v>
      </c>
      <c r="C2434" t="s">
        <v>94</v>
      </c>
      <c r="D2434" s="7">
        <v>45748</v>
      </c>
      <c r="E2434">
        <v>2</v>
      </c>
      <c r="F2434">
        <v>980.75</v>
      </c>
      <c r="G2434">
        <f>dane_sprzedazy_sku__3[[#This Row],[Ilość wydana]]*dane_sprzedazy_sku__3[[#This Row],[Wartość jednostkowa]]</f>
        <v>1961.5</v>
      </c>
    </row>
    <row r="2435" spans="1:7">
      <c r="A2435" t="s">
        <v>223</v>
      </c>
      <c r="B2435" t="s">
        <v>224</v>
      </c>
      <c r="C2435" t="s">
        <v>94</v>
      </c>
      <c r="D2435" s="7">
        <v>45778</v>
      </c>
      <c r="E2435">
        <v>3</v>
      </c>
      <c r="F2435">
        <v>955.6</v>
      </c>
      <c r="G2435">
        <f>dane_sprzedazy_sku__3[[#This Row],[Ilość wydana]]*dane_sprzedazy_sku__3[[#This Row],[Wartość jednostkowa]]</f>
        <v>2866.8</v>
      </c>
    </row>
    <row r="2436" spans="1:7">
      <c r="A2436" t="s">
        <v>223</v>
      </c>
      <c r="B2436" t="s">
        <v>224</v>
      </c>
      <c r="C2436" t="s">
        <v>94</v>
      </c>
      <c r="D2436" s="7">
        <v>45809</v>
      </c>
      <c r="E2436">
        <v>4</v>
      </c>
      <c r="F2436">
        <v>961.04</v>
      </c>
      <c r="G2436">
        <f>dane_sprzedazy_sku__3[[#This Row],[Ilość wydana]]*dane_sprzedazy_sku__3[[#This Row],[Wartość jednostkowa]]</f>
        <v>3844.16</v>
      </c>
    </row>
    <row r="2437" spans="1:7">
      <c r="A2437" t="s">
        <v>223</v>
      </c>
      <c r="B2437" t="s">
        <v>224</v>
      </c>
      <c r="C2437" t="s">
        <v>94</v>
      </c>
      <c r="D2437" s="7">
        <v>45839</v>
      </c>
      <c r="E2437">
        <v>4</v>
      </c>
      <c r="F2437">
        <v>989.25</v>
      </c>
      <c r="G2437">
        <f>dane_sprzedazy_sku__3[[#This Row],[Ilość wydana]]*dane_sprzedazy_sku__3[[#This Row],[Wartość jednostkowa]]</f>
        <v>3957</v>
      </c>
    </row>
    <row r="2438" spans="1:7">
      <c r="A2438" t="s">
        <v>223</v>
      </c>
      <c r="B2438" t="s">
        <v>224</v>
      </c>
      <c r="C2438" t="s">
        <v>94</v>
      </c>
      <c r="D2438" s="7">
        <v>45870</v>
      </c>
      <c r="E2438">
        <v>3</v>
      </c>
      <c r="F2438">
        <v>983.58</v>
      </c>
      <c r="G2438">
        <f>dane_sprzedazy_sku__3[[#This Row],[Ilość wydana]]*dane_sprzedazy_sku__3[[#This Row],[Wartość jednostkowa]]</f>
        <v>2950.7400000000002</v>
      </c>
    </row>
    <row r="2439" spans="1:7">
      <c r="A2439" t="s">
        <v>223</v>
      </c>
      <c r="B2439" t="s">
        <v>224</v>
      </c>
      <c r="C2439" t="s">
        <v>94</v>
      </c>
      <c r="D2439" s="7">
        <v>45901</v>
      </c>
      <c r="E2439">
        <v>5</v>
      </c>
      <c r="F2439">
        <v>992.05</v>
      </c>
      <c r="G2439">
        <f>dane_sprzedazy_sku__3[[#This Row],[Ilość wydana]]*dane_sprzedazy_sku__3[[#This Row],[Wartość jednostkowa]]</f>
        <v>4960.25</v>
      </c>
    </row>
    <row r="2440" spans="1:7">
      <c r="A2440" t="s">
        <v>223</v>
      </c>
      <c r="B2440" t="s">
        <v>224</v>
      </c>
      <c r="C2440" t="s">
        <v>94</v>
      </c>
      <c r="D2440" s="7">
        <v>45931</v>
      </c>
      <c r="E2440">
        <v>3</v>
      </c>
      <c r="F2440">
        <v>959.58</v>
      </c>
      <c r="G2440">
        <f>dane_sprzedazy_sku__3[[#This Row],[Ilość wydana]]*dane_sprzedazy_sku__3[[#This Row],[Wartość jednostkowa]]</f>
        <v>2878.7400000000002</v>
      </c>
    </row>
    <row r="2441" spans="1:7">
      <c r="A2441" t="s">
        <v>223</v>
      </c>
      <c r="B2441" t="s">
        <v>224</v>
      </c>
      <c r="C2441" t="s">
        <v>94</v>
      </c>
      <c r="D2441" s="7">
        <v>45962</v>
      </c>
      <c r="E2441">
        <v>2</v>
      </c>
      <c r="F2441">
        <v>1009.61</v>
      </c>
      <c r="G2441">
        <f>dane_sprzedazy_sku__3[[#This Row],[Ilość wydana]]*dane_sprzedazy_sku__3[[#This Row],[Wartość jednostkowa]]</f>
        <v>2019.22</v>
      </c>
    </row>
    <row r="2442" spans="1:7">
      <c r="A2442" t="s">
        <v>223</v>
      </c>
      <c r="B2442" t="s">
        <v>224</v>
      </c>
      <c r="C2442" t="s">
        <v>94</v>
      </c>
      <c r="D2442" s="7">
        <v>45992</v>
      </c>
      <c r="E2442">
        <v>2</v>
      </c>
      <c r="F2442">
        <v>964.24</v>
      </c>
      <c r="G2442">
        <f>dane_sprzedazy_sku__3[[#This Row],[Ilość wydana]]*dane_sprzedazy_sku__3[[#This Row],[Wartość jednostkowa]]</f>
        <v>1928.48</v>
      </c>
    </row>
    <row r="2443" spans="1:7">
      <c r="A2443" t="s">
        <v>223</v>
      </c>
      <c r="B2443" t="s">
        <v>224</v>
      </c>
      <c r="C2443" t="s">
        <v>94</v>
      </c>
      <c r="D2443" s="7">
        <v>46023</v>
      </c>
      <c r="E2443">
        <v>1</v>
      </c>
      <c r="F2443">
        <v>939</v>
      </c>
      <c r="G2443">
        <f>dane_sprzedazy_sku__3[[#This Row],[Ilość wydana]]*dane_sprzedazy_sku__3[[#This Row],[Wartość jednostkowa]]</f>
        <v>939</v>
      </c>
    </row>
    <row r="2444" spans="1:7">
      <c r="A2444" t="s">
        <v>223</v>
      </c>
      <c r="B2444" t="s">
        <v>224</v>
      </c>
      <c r="C2444" t="s">
        <v>94</v>
      </c>
      <c r="D2444" s="7">
        <v>46054</v>
      </c>
      <c r="E2444">
        <v>1</v>
      </c>
      <c r="F2444">
        <v>992.94</v>
      </c>
      <c r="G2444">
        <f>dane_sprzedazy_sku__3[[#This Row],[Ilość wydana]]*dane_sprzedazy_sku__3[[#This Row],[Wartość jednostkowa]]</f>
        <v>992.94</v>
      </c>
    </row>
    <row r="2445" spans="1:7">
      <c r="A2445" t="s">
        <v>223</v>
      </c>
      <c r="B2445" t="s">
        <v>224</v>
      </c>
      <c r="C2445" t="s">
        <v>94</v>
      </c>
      <c r="D2445" s="7">
        <v>46082</v>
      </c>
      <c r="E2445">
        <v>2</v>
      </c>
      <c r="F2445">
        <v>949.31</v>
      </c>
      <c r="G2445">
        <f>dane_sprzedazy_sku__3[[#This Row],[Ilość wydana]]*dane_sprzedazy_sku__3[[#This Row],[Wartość jednostkowa]]</f>
        <v>1898.62</v>
      </c>
    </row>
    <row r="2446" spans="1:7">
      <c r="A2446" t="s">
        <v>223</v>
      </c>
      <c r="B2446" t="s">
        <v>224</v>
      </c>
      <c r="C2446" t="s">
        <v>94</v>
      </c>
      <c r="D2446" s="7">
        <v>46113</v>
      </c>
      <c r="E2446">
        <v>2</v>
      </c>
      <c r="F2446">
        <v>1014.53</v>
      </c>
      <c r="G2446">
        <f>dane_sprzedazy_sku__3[[#This Row],[Ilość wydana]]*dane_sprzedazy_sku__3[[#This Row],[Wartość jednostkowa]]</f>
        <v>2029.06</v>
      </c>
    </row>
    <row r="2447" spans="1:7">
      <c r="A2447" t="s">
        <v>223</v>
      </c>
      <c r="B2447" t="s">
        <v>224</v>
      </c>
      <c r="C2447" t="s">
        <v>94</v>
      </c>
      <c r="D2447" s="7">
        <v>46143</v>
      </c>
      <c r="E2447">
        <v>3</v>
      </c>
      <c r="F2447">
        <v>980.53</v>
      </c>
      <c r="G2447">
        <f>dane_sprzedazy_sku__3[[#This Row],[Ilość wydana]]*dane_sprzedazy_sku__3[[#This Row],[Wartość jednostkowa]]</f>
        <v>2941.59</v>
      </c>
    </row>
    <row r="2448" spans="1:7">
      <c r="A2448" t="s">
        <v>223</v>
      </c>
      <c r="B2448" t="s">
        <v>224</v>
      </c>
      <c r="C2448" t="s">
        <v>94</v>
      </c>
      <c r="D2448" s="7">
        <v>46174</v>
      </c>
      <c r="E2448">
        <v>3</v>
      </c>
      <c r="F2448">
        <v>948.85</v>
      </c>
      <c r="G2448">
        <f>dane_sprzedazy_sku__3[[#This Row],[Ilość wydana]]*dane_sprzedazy_sku__3[[#This Row],[Wartość jednostkowa]]</f>
        <v>2846.55</v>
      </c>
    </row>
    <row r="2449" spans="1:7">
      <c r="A2449" t="s">
        <v>223</v>
      </c>
      <c r="B2449" t="s">
        <v>224</v>
      </c>
      <c r="C2449" t="s">
        <v>94</v>
      </c>
      <c r="D2449" s="7">
        <v>46204</v>
      </c>
      <c r="E2449">
        <v>5</v>
      </c>
      <c r="F2449">
        <v>990.83</v>
      </c>
      <c r="G2449">
        <f>dane_sprzedazy_sku__3[[#This Row],[Ilość wydana]]*dane_sprzedazy_sku__3[[#This Row],[Wartość jednostkowa]]</f>
        <v>4954.1500000000005</v>
      </c>
    </row>
    <row r="2450" spans="1:7">
      <c r="A2450" t="s">
        <v>225</v>
      </c>
      <c r="B2450" t="s">
        <v>226</v>
      </c>
      <c r="C2450" t="s">
        <v>42</v>
      </c>
      <c r="D2450" s="7">
        <v>45505</v>
      </c>
      <c r="E2450">
        <v>1</v>
      </c>
      <c r="F2450">
        <v>39.9</v>
      </c>
      <c r="G2450">
        <f>dane_sprzedazy_sku__3[[#This Row],[Ilość wydana]]*dane_sprzedazy_sku__3[[#This Row],[Wartość jednostkowa]]</f>
        <v>39.9</v>
      </c>
    </row>
    <row r="2451" spans="1:7">
      <c r="A2451" t="s">
        <v>225</v>
      </c>
      <c r="B2451" t="s">
        <v>226</v>
      </c>
      <c r="C2451" t="s">
        <v>42</v>
      </c>
      <c r="D2451" s="7">
        <v>45536</v>
      </c>
      <c r="E2451">
        <v>3</v>
      </c>
      <c r="F2451">
        <v>37.729999999999997</v>
      </c>
      <c r="G2451">
        <f>dane_sprzedazy_sku__3[[#This Row],[Ilość wydana]]*dane_sprzedazy_sku__3[[#This Row],[Wartość jednostkowa]]</f>
        <v>113.19</v>
      </c>
    </row>
    <row r="2452" spans="1:7">
      <c r="A2452" t="s">
        <v>225</v>
      </c>
      <c r="B2452" t="s">
        <v>226</v>
      </c>
      <c r="C2452" t="s">
        <v>42</v>
      </c>
      <c r="D2452" s="7">
        <v>45566</v>
      </c>
      <c r="E2452">
        <v>3</v>
      </c>
      <c r="F2452">
        <v>37.25</v>
      </c>
      <c r="G2452">
        <f>dane_sprzedazy_sku__3[[#This Row],[Ilość wydana]]*dane_sprzedazy_sku__3[[#This Row],[Wartość jednostkowa]]</f>
        <v>111.75</v>
      </c>
    </row>
    <row r="2453" spans="1:7">
      <c r="A2453" t="s">
        <v>225</v>
      </c>
      <c r="B2453" t="s">
        <v>226</v>
      </c>
      <c r="C2453" t="s">
        <v>42</v>
      </c>
      <c r="D2453" s="7">
        <v>45597</v>
      </c>
      <c r="E2453">
        <v>3</v>
      </c>
      <c r="F2453">
        <v>40.090000000000003</v>
      </c>
      <c r="G2453">
        <f>dane_sprzedazy_sku__3[[#This Row],[Ilość wydana]]*dane_sprzedazy_sku__3[[#This Row],[Wartość jednostkowa]]</f>
        <v>120.27000000000001</v>
      </c>
    </row>
    <row r="2454" spans="1:7">
      <c r="A2454" t="s">
        <v>225</v>
      </c>
      <c r="B2454" t="s">
        <v>226</v>
      </c>
      <c r="C2454" t="s">
        <v>42</v>
      </c>
      <c r="D2454" s="7">
        <v>45627</v>
      </c>
      <c r="E2454">
        <v>4</v>
      </c>
      <c r="F2454">
        <v>39.21</v>
      </c>
      <c r="G2454">
        <f>dane_sprzedazy_sku__3[[#This Row],[Ilość wydana]]*dane_sprzedazy_sku__3[[#This Row],[Wartość jednostkowa]]</f>
        <v>156.84</v>
      </c>
    </row>
    <row r="2455" spans="1:7">
      <c r="A2455" t="s">
        <v>225</v>
      </c>
      <c r="B2455" t="s">
        <v>226</v>
      </c>
      <c r="C2455" t="s">
        <v>42</v>
      </c>
      <c r="D2455" s="7">
        <v>45658</v>
      </c>
      <c r="E2455">
        <v>3</v>
      </c>
      <c r="F2455">
        <v>37.96</v>
      </c>
      <c r="G2455">
        <f>dane_sprzedazy_sku__3[[#This Row],[Ilość wydana]]*dane_sprzedazy_sku__3[[#This Row],[Wartość jednostkowa]]</f>
        <v>113.88</v>
      </c>
    </row>
    <row r="2456" spans="1:7">
      <c r="A2456" t="s">
        <v>225</v>
      </c>
      <c r="B2456" t="s">
        <v>226</v>
      </c>
      <c r="C2456" t="s">
        <v>42</v>
      </c>
      <c r="D2456" s="7">
        <v>45689</v>
      </c>
      <c r="E2456">
        <v>3</v>
      </c>
      <c r="F2456">
        <v>38.22</v>
      </c>
      <c r="G2456">
        <f>dane_sprzedazy_sku__3[[#This Row],[Ilość wydana]]*dane_sprzedazy_sku__3[[#This Row],[Wartość jednostkowa]]</f>
        <v>114.66</v>
      </c>
    </row>
    <row r="2457" spans="1:7">
      <c r="A2457" t="s">
        <v>225</v>
      </c>
      <c r="B2457" t="s">
        <v>226</v>
      </c>
      <c r="C2457" t="s">
        <v>42</v>
      </c>
      <c r="D2457" s="7">
        <v>45717</v>
      </c>
      <c r="E2457">
        <v>2</v>
      </c>
      <c r="F2457">
        <v>37.82</v>
      </c>
      <c r="G2457">
        <f>dane_sprzedazy_sku__3[[#This Row],[Ilość wydana]]*dane_sprzedazy_sku__3[[#This Row],[Wartość jednostkowa]]</f>
        <v>75.64</v>
      </c>
    </row>
    <row r="2458" spans="1:7">
      <c r="A2458" t="s">
        <v>225</v>
      </c>
      <c r="B2458" t="s">
        <v>226</v>
      </c>
      <c r="C2458" t="s">
        <v>42</v>
      </c>
      <c r="D2458" s="7">
        <v>45748</v>
      </c>
      <c r="E2458">
        <v>2</v>
      </c>
      <c r="F2458">
        <v>37.869999999999997</v>
      </c>
      <c r="G2458">
        <f>dane_sprzedazy_sku__3[[#This Row],[Ilość wydana]]*dane_sprzedazy_sku__3[[#This Row],[Wartość jednostkowa]]</f>
        <v>75.739999999999995</v>
      </c>
    </row>
    <row r="2459" spans="1:7">
      <c r="A2459" t="s">
        <v>225</v>
      </c>
      <c r="B2459" t="s">
        <v>226</v>
      </c>
      <c r="C2459" t="s">
        <v>42</v>
      </c>
      <c r="D2459" s="7">
        <v>45778</v>
      </c>
      <c r="E2459">
        <v>2</v>
      </c>
      <c r="F2459">
        <v>39.56</v>
      </c>
      <c r="G2459">
        <f>dane_sprzedazy_sku__3[[#This Row],[Ilość wydana]]*dane_sprzedazy_sku__3[[#This Row],[Wartość jednostkowa]]</f>
        <v>79.12</v>
      </c>
    </row>
    <row r="2460" spans="1:7">
      <c r="A2460" t="s">
        <v>225</v>
      </c>
      <c r="B2460" t="s">
        <v>226</v>
      </c>
      <c r="C2460" t="s">
        <v>42</v>
      </c>
      <c r="D2460" s="7">
        <v>45809</v>
      </c>
      <c r="E2460">
        <v>1</v>
      </c>
      <c r="F2460">
        <v>37.43</v>
      </c>
      <c r="G2460">
        <f>dane_sprzedazy_sku__3[[#This Row],[Ilość wydana]]*dane_sprzedazy_sku__3[[#This Row],[Wartość jednostkowa]]</f>
        <v>37.43</v>
      </c>
    </row>
    <row r="2461" spans="1:7">
      <c r="A2461" t="s">
        <v>225</v>
      </c>
      <c r="B2461" t="s">
        <v>226</v>
      </c>
      <c r="C2461" t="s">
        <v>42</v>
      </c>
      <c r="D2461" s="7">
        <v>45839</v>
      </c>
      <c r="E2461">
        <v>1</v>
      </c>
      <c r="F2461">
        <v>36.950000000000003</v>
      </c>
      <c r="G2461">
        <f>dane_sprzedazy_sku__3[[#This Row],[Ilość wydana]]*dane_sprzedazy_sku__3[[#This Row],[Wartość jednostkowa]]</f>
        <v>36.950000000000003</v>
      </c>
    </row>
    <row r="2462" spans="1:7">
      <c r="A2462" t="s">
        <v>225</v>
      </c>
      <c r="B2462" t="s">
        <v>226</v>
      </c>
      <c r="C2462" t="s">
        <v>42</v>
      </c>
      <c r="D2462" s="7">
        <v>45870</v>
      </c>
      <c r="E2462">
        <v>2</v>
      </c>
      <c r="F2462">
        <v>39.299999999999997</v>
      </c>
      <c r="G2462">
        <f>dane_sprzedazy_sku__3[[#This Row],[Ilość wydana]]*dane_sprzedazy_sku__3[[#This Row],[Wartość jednostkowa]]</f>
        <v>78.599999999999994</v>
      </c>
    </row>
    <row r="2463" spans="1:7">
      <c r="A2463" t="s">
        <v>225</v>
      </c>
      <c r="B2463" t="s">
        <v>226</v>
      </c>
      <c r="C2463" t="s">
        <v>42</v>
      </c>
      <c r="D2463" s="7">
        <v>45901</v>
      </c>
      <c r="E2463">
        <v>3</v>
      </c>
      <c r="F2463">
        <v>38.76</v>
      </c>
      <c r="G2463">
        <f>dane_sprzedazy_sku__3[[#This Row],[Ilość wydana]]*dane_sprzedazy_sku__3[[#This Row],[Wartość jednostkowa]]</f>
        <v>116.28</v>
      </c>
    </row>
    <row r="2464" spans="1:7">
      <c r="A2464" t="s">
        <v>225</v>
      </c>
      <c r="B2464" t="s">
        <v>226</v>
      </c>
      <c r="C2464" t="s">
        <v>42</v>
      </c>
      <c r="D2464" s="7">
        <v>45931</v>
      </c>
      <c r="E2464">
        <v>3</v>
      </c>
      <c r="F2464">
        <v>36.74</v>
      </c>
      <c r="G2464">
        <f>dane_sprzedazy_sku__3[[#This Row],[Ilość wydana]]*dane_sprzedazy_sku__3[[#This Row],[Wartość jednostkowa]]</f>
        <v>110.22</v>
      </c>
    </row>
    <row r="2465" spans="1:7">
      <c r="A2465" t="s">
        <v>225</v>
      </c>
      <c r="B2465" t="s">
        <v>226</v>
      </c>
      <c r="C2465" t="s">
        <v>42</v>
      </c>
      <c r="D2465" s="7">
        <v>45962</v>
      </c>
      <c r="E2465">
        <v>4</v>
      </c>
      <c r="F2465">
        <v>40.11</v>
      </c>
      <c r="G2465">
        <f>dane_sprzedazy_sku__3[[#This Row],[Ilość wydana]]*dane_sprzedazy_sku__3[[#This Row],[Wartość jednostkowa]]</f>
        <v>160.44</v>
      </c>
    </row>
    <row r="2466" spans="1:7">
      <c r="A2466" t="s">
        <v>225</v>
      </c>
      <c r="B2466" t="s">
        <v>226</v>
      </c>
      <c r="C2466" t="s">
        <v>42</v>
      </c>
      <c r="D2466" s="7">
        <v>45992</v>
      </c>
      <c r="E2466">
        <v>4</v>
      </c>
      <c r="F2466">
        <v>40.44</v>
      </c>
      <c r="G2466">
        <f>dane_sprzedazy_sku__3[[#This Row],[Ilość wydana]]*dane_sprzedazy_sku__3[[#This Row],[Wartość jednostkowa]]</f>
        <v>161.76</v>
      </c>
    </row>
    <row r="2467" spans="1:7">
      <c r="A2467" t="s">
        <v>225</v>
      </c>
      <c r="B2467" t="s">
        <v>226</v>
      </c>
      <c r="C2467" t="s">
        <v>42</v>
      </c>
      <c r="D2467" s="7">
        <v>46023</v>
      </c>
      <c r="E2467">
        <v>5</v>
      </c>
      <c r="F2467">
        <v>39.19</v>
      </c>
      <c r="G2467">
        <f>dane_sprzedazy_sku__3[[#This Row],[Ilość wydana]]*dane_sprzedazy_sku__3[[#This Row],[Wartość jednostkowa]]</f>
        <v>195.95</v>
      </c>
    </row>
    <row r="2468" spans="1:7">
      <c r="A2468" t="s">
        <v>225</v>
      </c>
      <c r="B2468" t="s">
        <v>226</v>
      </c>
      <c r="C2468" t="s">
        <v>42</v>
      </c>
      <c r="D2468" s="7">
        <v>46054</v>
      </c>
      <c r="E2468">
        <v>4</v>
      </c>
      <c r="F2468">
        <v>37.21</v>
      </c>
      <c r="G2468">
        <f>dane_sprzedazy_sku__3[[#This Row],[Ilość wydana]]*dane_sprzedazy_sku__3[[#This Row],[Wartość jednostkowa]]</f>
        <v>148.84</v>
      </c>
    </row>
    <row r="2469" spans="1:7">
      <c r="A2469" t="s">
        <v>225</v>
      </c>
      <c r="B2469" t="s">
        <v>226</v>
      </c>
      <c r="C2469" t="s">
        <v>42</v>
      </c>
      <c r="D2469" s="7">
        <v>46082</v>
      </c>
      <c r="E2469">
        <v>2</v>
      </c>
      <c r="F2469">
        <v>39.020000000000003</v>
      </c>
      <c r="G2469">
        <f>dane_sprzedazy_sku__3[[#This Row],[Ilość wydana]]*dane_sprzedazy_sku__3[[#This Row],[Wartość jednostkowa]]</f>
        <v>78.040000000000006</v>
      </c>
    </row>
    <row r="2470" spans="1:7">
      <c r="A2470" t="s">
        <v>225</v>
      </c>
      <c r="B2470" t="s">
        <v>226</v>
      </c>
      <c r="C2470" t="s">
        <v>42</v>
      </c>
      <c r="D2470" s="7">
        <v>46113</v>
      </c>
      <c r="E2470">
        <v>2</v>
      </c>
      <c r="F2470">
        <v>37.880000000000003</v>
      </c>
      <c r="G2470">
        <f>dane_sprzedazy_sku__3[[#This Row],[Ilość wydana]]*dane_sprzedazy_sku__3[[#This Row],[Wartość jednostkowa]]</f>
        <v>75.760000000000005</v>
      </c>
    </row>
    <row r="2471" spans="1:7">
      <c r="A2471" t="s">
        <v>225</v>
      </c>
      <c r="B2471" t="s">
        <v>226</v>
      </c>
      <c r="C2471" t="s">
        <v>42</v>
      </c>
      <c r="D2471" s="7">
        <v>46143</v>
      </c>
      <c r="E2471">
        <v>1</v>
      </c>
      <c r="F2471">
        <v>40.25</v>
      </c>
      <c r="G2471">
        <f>dane_sprzedazy_sku__3[[#This Row],[Ilość wydana]]*dane_sprzedazy_sku__3[[#This Row],[Wartość jednostkowa]]</f>
        <v>40.25</v>
      </c>
    </row>
    <row r="2472" spans="1:7">
      <c r="A2472" t="s">
        <v>225</v>
      </c>
      <c r="B2472" t="s">
        <v>226</v>
      </c>
      <c r="C2472" t="s">
        <v>42</v>
      </c>
      <c r="D2472" s="7">
        <v>46174</v>
      </c>
      <c r="E2472">
        <v>1</v>
      </c>
      <c r="F2472">
        <v>39.53</v>
      </c>
      <c r="G2472">
        <f>dane_sprzedazy_sku__3[[#This Row],[Ilość wydana]]*dane_sprzedazy_sku__3[[#This Row],[Wartość jednostkowa]]</f>
        <v>39.53</v>
      </c>
    </row>
    <row r="2473" spans="1:7">
      <c r="A2473" t="s">
        <v>225</v>
      </c>
      <c r="B2473" t="s">
        <v>226</v>
      </c>
      <c r="C2473" t="s">
        <v>42</v>
      </c>
      <c r="D2473" s="7">
        <v>46204</v>
      </c>
      <c r="E2473">
        <v>1</v>
      </c>
      <c r="F2473">
        <v>40.15</v>
      </c>
      <c r="G2473">
        <f>dane_sprzedazy_sku__3[[#This Row],[Ilość wydana]]*dane_sprzedazy_sku__3[[#This Row],[Wartość jednostkowa]]</f>
        <v>40.15</v>
      </c>
    </row>
    <row r="2474" spans="1:7">
      <c r="A2474" t="s">
        <v>227</v>
      </c>
      <c r="B2474" t="s">
        <v>228</v>
      </c>
      <c r="C2474" t="s">
        <v>14</v>
      </c>
      <c r="D2474" s="7">
        <v>45505</v>
      </c>
      <c r="E2474">
        <v>0</v>
      </c>
      <c r="F2474">
        <v>247.61</v>
      </c>
      <c r="G2474">
        <f>dane_sprzedazy_sku__3[[#This Row],[Ilość wydana]]*dane_sprzedazy_sku__3[[#This Row],[Wartość jednostkowa]]</f>
        <v>0</v>
      </c>
    </row>
    <row r="2475" spans="1:7">
      <c r="A2475" t="s">
        <v>227</v>
      </c>
      <c r="B2475" t="s">
        <v>228</v>
      </c>
      <c r="C2475" t="s">
        <v>14</v>
      </c>
      <c r="D2475" s="7">
        <v>45536</v>
      </c>
      <c r="E2475">
        <v>0</v>
      </c>
      <c r="F2475">
        <v>255.79</v>
      </c>
      <c r="G2475">
        <f>dane_sprzedazy_sku__3[[#This Row],[Ilość wydana]]*dane_sprzedazy_sku__3[[#This Row],[Wartość jednostkowa]]</f>
        <v>0</v>
      </c>
    </row>
    <row r="2476" spans="1:7">
      <c r="A2476" t="s">
        <v>227</v>
      </c>
      <c r="B2476" t="s">
        <v>228</v>
      </c>
      <c r="C2476" t="s">
        <v>14</v>
      </c>
      <c r="D2476" s="7">
        <v>45566</v>
      </c>
      <c r="E2476">
        <v>4</v>
      </c>
      <c r="F2476">
        <v>244.23</v>
      </c>
      <c r="G2476">
        <f>dane_sprzedazy_sku__3[[#This Row],[Ilość wydana]]*dane_sprzedazy_sku__3[[#This Row],[Wartość jednostkowa]]</f>
        <v>976.92</v>
      </c>
    </row>
    <row r="2477" spans="1:7">
      <c r="A2477" t="s">
        <v>227</v>
      </c>
      <c r="B2477" t="s">
        <v>228</v>
      </c>
      <c r="C2477" t="s">
        <v>14</v>
      </c>
      <c r="D2477" s="7">
        <v>45597</v>
      </c>
      <c r="E2477">
        <v>5</v>
      </c>
      <c r="F2477">
        <v>254.73</v>
      </c>
      <c r="G2477">
        <f>dane_sprzedazy_sku__3[[#This Row],[Ilość wydana]]*dane_sprzedazy_sku__3[[#This Row],[Wartość jednostkowa]]</f>
        <v>1273.6499999999999</v>
      </c>
    </row>
    <row r="2478" spans="1:7">
      <c r="A2478" t="s">
        <v>227</v>
      </c>
      <c r="B2478" t="s">
        <v>228</v>
      </c>
      <c r="C2478" t="s">
        <v>14</v>
      </c>
      <c r="D2478" s="7">
        <v>45627</v>
      </c>
      <c r="E2478">
        <v>0</v>
      </c>
      <c r="F2478">
        <v>248.05</v>
      </c>
      <c r="G2478">
        <f>dane_sprzedazy_sku__3[[#This Row],[Ilość wydana]]*dane_sprzedazy_sku__3[[#This Row],[Wartość jednostkowa]]</f>
        <v>0</v>
      </c>
    </row>
    <row r="2479" spans="1:7">
      <c r="A2479" t="s">
        <v>227</v>
      </c>
      <c r="B2479" t="s">
        <v>228</v>
      </c>
      <c r="C2479" t="s">
        <v>14</v>
      </c>
      <c r="D2479" s="7">
        <v>45658</v>
      </c>
      <c r="E2479">
        <v>0</v>
      </c>
      <c r="F2479">
        <v>260.92</v>
      </c>
      <c r="G2479">
        <f>dane_sprzedazy_sku__3[[#This Row],[Ilość wydana]]*dane_sprzedazy_sku__3[[#This Row],[Wartość jednostkowa]]</f>
        <v>0</v>
      </c>
    </row>
    <row r="2480" spans="1:7">
      <c r="A2480" t="s">
        <v>227</v>
      </c>
      <c r="B2480" t="s">
        <v>228</v>
      </c>
      <c r="C2480" t="s">
        <v>14</v>
      </c>
      <c r="D2480" s="7">
        <v>45689</v>
      </c>
      <c r="E2480">
        <v>0</v>
      </c>
      <c r="F2480">
        <v>261.61</v>
      </c>
      <c r="G2480">
        <f>dane_sprzedazy_sku__3[[#This Row],[Ilość wydana]]*dane_sprzedazy_sku__3[[#This Row],[Wartość jednostkowa]]</f>
        <v>0</v>
      </c>
    </row>
    <row r="2481" spans="1:7">
      <c r="A2481" t="s">
        <v>227</v>
      </c>
      <c r="B2481" t="s">
        <v>228</v>
      </c>
      <c r="C2481" t="s">
        <v>14</v>
      </c>
      <c r="D2481" s="7">
        <v>45717</v>
      </c>
      <c r="E2481">
        <v>0</v>
      </c>
      <c r="F2481">
        <v>249.02</v>
      </c>
      <c r="G2481">
        <f>dane_sprzedazy_sku__3[[#This Row],[Ilość wydana]]*dane_sprzedazy_sku__3[[#This Row],[Wartość jednostkowa]]</f>
        <v>0</v>
      </c>
    </row>
    <row r="2482" spans="1:7">
      <c r="A2482" t="s">
        <v>227</v>
      </c>
      <c r="B2482" t="s">
        <v>228</v>
      </c>
      <c r="C2482" t="s">
        <v>14</v>
      </c>
      <c r="D2482" s="7">
        <v>45748</v>
      </c>
      <c r="E2482">
        <v>0</v>
      </c>
      <c r="F2482">
        <v>253.72</v>
      </c>
      <c r="G2482">
        <f>dane_sprzedazy_sku__3[[#This Row],[Ilość wydana]]*dane_sprzedazy_sku__3[[#This Row],[Wartość jednostkowa]]</f>
        <v>0</v>
      </c>
    </row>
    <row r="2483" spans="1:7">
      <c r="A2483" t="s">
        <v>227</v>
      </c>
      <c r="B2483" t="s">
        <v>228</v>
      </c>
      <c r="C2483" t="s">
        <v>14</v>
      </c>
      <c r="D2483" s="7">
        <v>45778</v>
      </c>
      <c r="E2483">
        <v>0</v>
      </c>
      <c r="F2483">
        <v>250.78</v>
      </c>
      <c r="G2483">
        <f>dane_sprzedazy_sku__3[[#This Row],[Ilość wydana]]*dane_sprzedazy_sku__3[[#This Row],[Wartość jednostkowa]]</f>
        <v>0</v>
      </c>
    </row>
    <row r="2484" spans="1:7">
      <c r="A2484" t="s">
        <v>227</v>
      </c>
      <c r="B2484" t="s">
        <v>228</v>
      </c>
      <c r="C2484" t="s">
        <v>14</v>
      </c>
      <c r="D2484" s="7">
        <v>45809</v>
      </c>
      <c r="E2484">
        <v>6</v>
      </c>
      <c r="F2484">
        <v>244.99</v>
      </c>
      <c r="G2484">
        <f>dane_sprzedazy_sku__3[[#This Row],[Ilość wydana]]*dane_sprzedazy_sku__3[[#This Row],[Wartość jednostkowa]]</f>
        <v>1469.94</v>
      </c>
    </row>
    <row r="2485" spans="1:7">
      <c r="A2485" t="s">
        <v>227</v>
      </c>
      <c r="B2485" t="s">
        <v>228</v>
      </c>
      <c r="C2485" t="s">
        <v>14</v>
      </c>
      <c r="D2485" s="7">
        <v>45839</v>
      </c>
      <c r="E2485">
        <v>0</v>
      </c>
      <c r="F2485">
        <v>259.89999999999998</v>
      </c>
      <c r="G2485">
        <f>dane_sprzedazy_sku__3[[#This Row],[Ilość wydana]]*dane_sprzedazy_sku__3[[#This Row],[Wartość jednostkowa]]</f>
        <v>0</v>
      </c>
    </row>
    <row r="2486" spans="1:7">
      <c r="A2486" t="s">
        <v>227</v>
      </c>
      <c r="B2486" t="s">
        <v>228</v>
      </c>
      <c r="C2486" t="s">
        <v>14</v>
      </c>
      <c r="D2486" s="7">
        <v>45870</v>
      </c>
      <c r="E2486">
        <v>0</v>
      </c>
      <c r="F2486">
        <v>257.37</v>
      </c>
      <c r="G2486">
        <f>dane_sprzedazy_sku__3[[#This Row],[Ilość wydana]]*dane_sprzedazy_sku__3[[#This Row],[Wartość jednostkowa]]</f>
        <v>0</v>
      </c>
    </row>
    <row r="2487" spans="1:7">
      <c r="A2487" t="s">
        <v>227</v>
      </c>
      <c r="B2487" t="s">
        <v>228</v>
      </c>
      <c r="C2487" t="s">
        <v>14</v>
      </c>
      <c r="D2487" s="7">
        <v>45901</v>
      </c>
      <c r="E2487">
        <v>1</v>
      </c>
      <c r="F2487">
        <v>246.79</v>
      </c>
      <c r="G2487">
        <f>dane_sprzedazy_sku__3[[#This Row],[Ilość wydana]]*dane_sprzedazy_sku__3[[#This Row],[Wartość jednostkowa]]</f>
        <v>246.79</v>
      </c>
    </row>
    <row r="2488" spans="1:7">
      <c r="A2488" t="s">
        <v>227</v>
      </c>
      <c r="B2488" t="s">
        <v>228</v>
      </c>
      <c r="C2488" t="s">
        <v>14</v>
      </c>
      <c r="D2488" s="7">
        <v>45931</v>
      </c>
      <c r="E2488">
        <v>9</v>
      </c>
      <c r="F2488">
        <v>255.98</v>
      </c>
      <c r="G2488">
        <f>dane_sprzedazy_sku__3[[#This Row],[Ilość wydana]]*dane_sprzedazy_sku__3[[#This Row],[Wartość jednostkowa]]</f>
        <v>2303.8199999999997</v>
      </c>
    </row>
    <row r="2489" spans="1:7">
      <c r="A2489" t="s">
        <v>227</v>
      </c>
      <c r="B2489" t="s">
        <v>228</v>
      </c>
      <c r="C2489" t="s">
        <v>14</v>
      </c>
      <c r="D2489" s="7">
        <v>45962</v>
      </c>
      <c r="E2489">
        <v>4</v>
      </c>
      <c r="F2489">
        <v>260.58</v>
      </c>
      <c r="G2489">
        <f>dane_sprzedazy_sku__3[[#This Row],[Ilość wydana]]*dane_sprzedazy_sku__3[[#This Row],[Wartość jednostkowa]]</f>
        <v>1042.32</v>
      </c>
    </row>
    <row r="2490" spans="1:7">
      <c r="A2490" t="s">
        <v>227</v>
      </c>
      <c r="B2490" t="s">
        <v>228</v>
      </c>
      <c r="C2490" t="s">
        <v>14</v>
      </c>
      <c r="D2490" s="7">
        <v>45992</v>
      </c>
      <c r="E2490">
        <v>0</v>
      </c>
      <c r="F2490">
        <v>247.43</v>
      </c>
      <c r="G2490">
        <f>dane_sprzedazy_sku__3[[#This Row],[Ilość wydana]]*dane_sprzedazy_sku__3[[#This Row],[Wartość jednostkowa]]</f>
        <v>0</v>
      </c>
    </row>
    <row r="2491" spans="1:7">
      <c r="A2491" t="s">
        <v>227</v>
      </c>
      <c r="B2491" t="s">
        <v>228</v>
      </c>
      <c r="C2491" t="s">
        <v>14</v>
      </c>
      <c r="D2491" s="7">
        <v>46023</v>
      </c>
      <c r="E2491">
        <v>4</v>
      </c>
      <c r="F2491">
        <v>244.87</v>
      </c>
      <c r="G2491">
        <f>dane_sprzedazy_sku__3[[#This Row],[Ilość wydana]]*dane_sprzedazy_sku__3[[#This Row],[Wartość jednostkowa]]</f>
        <v>979.48</v>
      </c>
    </row>
    <row r="2492" spans="1:7">
      <c r="A2492" t="s">
        <v>227</v>
      </c>
      <c r="B2492" t="s">
        <v>228</v>
      </c>
      <c r="C2492" t="s">
        <v>14</v>
      </c>
      <c r="D2492" s="7">
        <v>46054</v>
      </c>
      <c r="E2492">
        <v>1</v>
      </c>
      <c r="F2492">
        <v>248.98</v>
      </c>
      <c r="G2492">
        <f>dane_sprzedazy_sku__3[[#This Row],[Ilość wydana]]*dane_sprzedazy_sku__3[[#This Row],[Wartość jednostkowa]]</f>
        <v>248.98</v>
      </c>
    </row>
    <row r="2493" spans="1:7">
      <c r="A2493" t="s">
        <v>227</v>
      </c>
      <c r="B2493" t="s">
        <v>228</v>
      </c>
      <c r="C2493" t="s">
        <v>14</v>
      </c>
      <c r="D2493" s="7">
        <v>46082</v>
      </c>
      <c r="E2493">
        <v>1</v>
      </c>
      <c r="F2493">
        <v>260.41000000000003</v>
      </c>
      <c r="G2493">
        <f>dane_sprzedazy_sku__3[[#This Row],[Ilość wydana]]*dane_sprzedazy_sku__3[[#This Row],[Wartość jednostkowa]]</f>
        <v>260.41000000000003</v>
      </c>
    </row>
    <row r="2494" spans="1:7">
      <c r="A2494" t="s">
        <v>227</v>
      </c>
      <c r="B2494" t="s">
        <v>228</v>
      </c>
      <c r="C2494" t="s">
        <v>14</v>
      </c>
      <c r="D2494" s="7">
        <v>46113</v>
      </c>
      <c r="E2494">
        <v>1</v>
      </c>
      <c r="F2494">
        <v>244.62</v>
      </c>
      <c r="G2494">
        <f>dane_sprzedazy_sku__3[[#This Row],[Ilość wydana]]*dane_sprzedazy_sku__3[[#This Row],[Wartość jednostkowa]]</f>
        <v>244.62</v>
      </c>
    </row>
    <row r="2495" spans="1:7">
      <c r="A2495" t="s">
        <v>227</v>
      </c>
      <c r="B2495" t="s">
        <v>228</v>
      </c>
      <c r="C2495" t="s">
        <v>14</v>
      </c>
      <c r="D2495" s="7">
        <v>46143</v>
      </c>
      <c r="E2495">
        <v>0</v>
      </c>
      <c r="F2495">
        <v>240.25</v>
      </c>
      <c r="G2495">
        <f>dane_sprzedazy_sku__3[[#This Row],[Ilość wydana]]*dane_sprzedazy_sku__3[[#This Row],[Wartość jednostkowa]]</f>
        <v>0</v>
      </c>
    </row>
    <row r="2496" spans="1:7">
      <c r="A2496" t="s">
        <v>227</v>
      </c>
      <c r="B2496" t="s">
        <v>228</v>
      </c>
      <c r="C2496" t="s">
        <v>14</v>
      </c>
      <c r="D2496" s="7">
        <v>46174</v>
      </c>
      <c r="E2496">
        <v>0</v>
      </c>
      <c r="F2496">
        <v>245.51</v>
      </c>
      <c r="G2496">
        <f>dane_sprzedazy_sku__3[[#This Row],[Ilość wydana]]*dane_sprzedazy_sku__3[[#This Row],[Wartość jednostkowa]]</f>
        <v>0</v>
      </c>
    </row>
    <row r="2497" spans="1:7">
      <c r="A2497" t="s">
        <v>227</v>
      </c>
      <c r="B2497" t="s">
        <v>228</v>
      </c>
      <c r="C2497" t="s">
        <v>14</v>
      </c>
      <c r="D2497" s="7">
        <v>46204</v>
      </c>
      <c r="E2497">
        <v>0</v>
      </c>
      <c r="F2497">
        <v>253.13</v>
      </c>
      <c r="G2497">
        <f>dane_sprzedazy_sku__3[[#This Row],[Ilość wydana]]*dane_sprzedazy_sku__3[[#This Row],[Wartość jednostkowa]]</f>
        <v>0</v>
      </c>
    </row>
    <row r="2498" spans="1:7">
      <c r="A2498" t="s">
        <v>229</v>
      </c>
      <c r="B2498" t="s">
        <v>230</v>
      </c>
      <c r="C2498" t="s">
        <v>8</v>
      </c>
      <c r="D2498" s="7">
        <v>45505</v>
      </c>
      <c r="E2498">
        <v>5</v>
      </c>
      <c r="F2498">
        <v>35.119999999999997</v>
      </c>
      <c r="G2498">
        <f>dane_sprzedazy_sku__3[[#This Row],[Ilość wydana]]*dane_sprzedazy_sku__3[[#This Row],[Wartość jednostkowa]]</f>
        <v>175.6</v>
      </c>
    </row>
    <row r="2499" spans="1:7">
      <c r="A2499" t="s">
        <v>229</v>
      </c>
      <c r="B2499" t="s">
        <v>230</v>
      </c>
      <c r="C2499" t="s">
        <v>8</v>
      </c>
      <c r="D2499" s="7">
        <v>45536</v>
      </c>
      <c r="E2499">
        <v>5</v>
      </c>
      <c r="F2499">
        <v>34.270000000000003</v>
      </c>
      <c r="G2499">
        <f>dane_sprzedazy_sku__3[[#This Row],[Ilość wydana]]*dane_sprzedazy_sku__3[[#This Row],[Wartość jednostkowa]]</f>
        <v>171.35000000000002</v>
      </c>
    </row>
    <row r="2500" spans="1:7">
      <c r="A2500" t="s">
        <v>229</v>
      </c>
      <c r="B2500" t="s">
        <v>230</v>
      </c>
      <c r="C2500" t="s">
        <v>8</v>
      </c>
      <c r="D2500" s="7">
        <v>45566</v>
      </c>
      <c r="E2500">
        <v>5</v>
      </c>
      <c r="F2500">
        <v>35.47</v>
      </c>
      <c r="G2500">
        <f>dane_sprzedazy_sku__3[[#This Row],[Ilość wydana]]*dane_sprzedazy_sku__3[[#This Row],[Wartość jednostkowa]]</f>
        <v>177.35</v>
      </c>
    </row>
    <row r="2501" spans="1:7">
      <c r="A2501" t="s">
        <v>229</v>
      </c>
      <c r="B2501" t="s">
        <v>230</v>
      </c>
      <c r="C2501" t="s">
        <v>8</v>
      </c>
      <c r="D2501" s="7">
        <v>45597</v>
      </c>
      <c r="E2501">
        <v>5</v>
      </c>
      <c r="F2501">
        <v>36.79</v>
      </c>
      <c r="G2501">
        <f>dane_sprzedazy_sku__3[[#This Row],[Ilość wydana]]*dane_sprzedazy_sku__3[[#This Row],[Wartość jednostkowa]]</f>
        <v>183.95</v>
      </c>
    </row>
    <row r="2502" spans="1:7">
      <c r="A2502" t="s">
        <v>229</v>
      </c>
      <c r="B2502" t="s">
        <v>230</v>
      </c>
      <c r="C2502" t="s">
        <v>8</v>
      </c>
      <c r="D2502" s="7">
        <v>45627</v>
      </c>
      <c r="E2502">
        <v>4</v>
      </c>
      <c r="F2502">
        <v>36.869999999999997</v>
      </c>
      <c r="G2502">
        <f>dane_sprzedazy_sku__3[[#This Row],[Ilość wydana]]*dane_sprzedazy_sku__3[[#This Row],[Wartość jednostkowa]]</f>
        <v>147.47999999999999</v>
      </c>
    </row>
    <row r="2503" spans="1:7">
      <c r="A2503" t="s">
        <v>229</v>
      </c>
      <c r="B2503" t="s">
        <v>230</v>
      </c>
      <c r="C2503" t="s">
        <v>8</v>
      </c>
      <c r="D2503" s="7">
        <v>45658</v>
      </c>
      <c r="E2503">
        <v>5</v>
      </c>
      <c r="F2503">
        <v>34.28</v>
      </c>
      <c r="G2503">
        <f>dane_sprzedazy_sku__3[[#This Row],[Ilość wydana]]*dane_sprzedazy_sku__3[[#This Row],[Wartość jednostkowa]]</f>
        <v>171.4</v>
      </c>
    </row>
    <row r="2504" spans="1:7">
      <c r="A2504" t="s">
        <v>229</v>
      </c>
      <c r="B2504" t="s">
        <v>230</v>
      </c>
      <c r="C2504" t="s">
        <v>8</v>
      </c>
      <c r="D2504" s="7">
        <v>45689</v>
      </c>
      <c r="E2504">
        <v>5</v>
      </c>
      <c r="F2504">
        <v>35.01</v>
      </c>
      <c r="G2504">
        <f>dane_sprzedazy_sku__3[[#This Row],[Ilość wydana]]*dane_sprzedazy_sku__3[[#This Row],[Wartość jednostkowa]]</f>
        <v>175.04999999999998</v>
      </c>
    </row>
    <row r="2505" spans="1:7">
      <c r="A2505" t="s">
        <v>229</v>
      </c>
      <c r="B2505" t="s">
        <v>230</v>
      </c>
      <c r="C2505" t="s">
        <v>8</v>
      </c>
      <c r="D2505" s="7">
        <v>45717</v>
      </c>
      <c r="E2505">
        <v>5</v>
      </c>
      <c r="F2505">
        <v>34.950000000000003</v>
      </c>
      <c r="G2505">
        <f>dane_sprzedazy_sku__3[[#This Row],[Ilość wydana]]*dane_sprzedazy_sku__3[[#This Row],[Wartość jednostkowa]]</f>
        <v>174.75</v>
      </c>
    </row>
    <row r="2506" spans="1:7">
      <c r="A2506" t="s">
        <v>229</v>
      </c>
      <c r="B2506" t="s">
        <v>230</v>
      </c>
      <c r="C2506" t="s">
        <v>8</v>
      </c>
      <c r="D2506" s="7">
        <v>45748</v>
      </c>
      <c r="E2506">
        <v>5</v>
      </c>
      <c r="F2506">
        <v>34.42</v>
      </c>
      <c r="G2506">
        <f>dane_sprzedazy_sku__3[[#This Row],[Ilość wydana]]*dane_sprzedazy_sku__3[[#This Row],[Wartość jednostkowa]]</f>
        <v>172.10000000000002</v>
      </c>
    </row>
    <row r="2507" spans="1:7">
      <c r="A2507" t="s">
        <v>229</v>
      </c>
      <c r="B2507" t="s">
        <v>230</v>
      </c>
      <c r="C2507" t="s">
        <v>8</v>
      </c>
      <c r="D2507" s="7">
        <v>45778</v>
      </c>
      <c r="E2507">
        <v>6</v>
      </c>
      <c r="F2507">
        <v>34.75</v>
      </c>
      <c r="G2507">
        <f>dane_sprzedazy_sku__3[[#This Row],[Ilość wydana]]*dane_sprzedazy_sku__3[[#This Row],[Wartość jednostkowa]]</f>
        <v>208.5</v>
      </c>
    </row>
    <row r="2508" spans="1:7">
      <c r="A2508" t="s">
        <v>229</v>
      </c>
      <c r="B2508" t="s">
        <v>230</v>
      </c>
      <c r="C2508" t="s">
        <v>8</v>
      </c>
      <c r="D2508" s="7">
        <v>45809</v>
      </c>
      <c r="E2508">
        <v>6</v>
      </c>
      <c r="F2508">
        <v>36.07</v>
      </c>
      <c r="G2508">
        <f>dane_sprzedazy_sku__3[[#This Row],[Ilość wydana]]*dane_sprzedazy_sku__3[[#This Row],[Wartość jednostkowa]]</f>
        <v>216.42000000000002</v>
      </c>
    </row>
    <row r="2509" spans="1:7">
      <c r="A2509" t="s">
        <v>229</v>
      </c>
      <c r="B2509" t="s">
        <v>230</v>
      </c>
      <c r="C2509" t="s">
        <v>8</v>
      </c>
      <c r="D2509" s="7">
        <v>45839</v>
      </c>
      <c r="E2509">
        <v>6</v>
      </c>
      <c r="F2509">
        <v>37.67</v>
      </c>
      <c r="G2509">
        <f>dane_sprzedazy_sku__3[[#This Row],[Ilość wydana]]*dane_sprzedazy_sku__3[[#This Row],[Wartość jednostkowa]]</f>
        <v>226.02</v>
      </c>
    </row>
    <row r="2510" spans="1:7">
      <c r="A2510" t="s">
        <v>229</v>
      </c>
      <c r="B2510" t="s">
        <v>230</v>
      </c>
      <c r="C2510" t="s">
        <v>8</v>
      </c>
      <c r="D2510" s="7">
        <v>45870</v>
      </c>
      <c r="E2510">
        <v>5</v>
      </c>
      <c r="F2510">
        <v>37.65</v>
      </c>
      <c r="G2510">
        <f>dane_sprzedazy_sku__3[[#This Row],[Ilość wydana]]*dane_sprzedazy_sku__3[[#This Row],[Wartość jednostkowa]]</f>
        <v>188.25</v>
      </c>
    </row>
    <row r="2511" spans="1:7">
      <c r="A2511" t="s">
        <v>229</v>
      </c>
      <c r="B2511" t="s">
        <v>230</v>
      </c>
      <c r="C2511" t="s">
        <v>8</v>
      </c>
      <c r="D2511" s="7">
        <v>45901</v>
      </c>
      <c r="E2511">
        <v>7</v>
      </c>
      <c r="F2511">
        <v>36.32</v>
      </c>
      <c r="G2511">
        <f>dane_sprzedazy_sku__3[[#This Row],[Ilość wydana]]*dane_sprzedazy_sku__3[[#This Row],[Wartość jednostkowa]]</f>
        <v>254.24</v>
      </c>
    </row>
    <row r="2512" spans="1:7">
      <c r="A2512" t="s">
        <v>229</v>
      </c>
      <c r="B2512" t="s">
        <v>230</v>
      </c>
      <c r="C2512" t="s">
        <v>8</v>
      </c>
      <c r="D2512" s="7">
        <v>45931</v>
      </c>
      <c r="E2512">
        <v>6</v>
      </c>
      <c r="F2512">
        <v>34.65</v>
      </c>
      <c r="G2512">
        <f>dane_sprzedazy_sku__3[[#This Row],[Ilość wydana]]*dane_sprzedazy_sku__3[[#This Row],[Wartość jednostkowa]]</f>
        <v>207.89999999999998</v>
      </c>
    </row>
    <row r="2513" spans="1:7">
      <c r="A2513" t="s">
        <v>229</v>
      </c>
      <c r="B2513" t="s">
        <v>230</v>
      </c>
      <c r="C2513" t="s">
        <v>8</v>
      </c>
      <c r="D2513" s="7">
        <v>45962</v>
      </c>
      <c r="E2513">
        <v>6</v>
      </c>
      <c r="F2513">
        <v>34.340000000000003</v>
      </c>
      <c r="G2513">
        <f>dane_sprzedazy_sku__3[[#This Row],[Ilość wydana]]*dane_sprzedazy_sku__3[[#This Row],[Wartość jednostkowa]]</f>
        <v>206.04000000000002</v>
      </c>
    </row>
    <row r="2514" spans="1:7">
      <c r="A2514" t="s">
        <v>229</v>
      </c>
      <c r="B2514" t="s">
        <v>230</v>
      </c>
      <c r="C2514" t="s">
        <v>8</v>
      </c>
      <c r="D2514" s="7">
        <v>45992</v>
      </c>
      <c r="E2514">
        <v>6</v>
      </c>
      <c r="F2514">
        <v>36.869999999999997</v>
      </c>
      <c r="G2514">
        <f>dane_sprzedazy_sku__3[[#This Row],[Ilość wydana]]*dane_sprzedazy_sku__3[[#This Row],[Wartość jednostkowa]]</f>
        <v>221.21999999999997</v>
      </c>
    </row>
    <row r="2515" spans="1:7">
      <c r="A2515" t="s">
        <v>229</v>
      </c>
      <c r="B2515" t="s">
        <v>230</v>
      </c>
      <c r="C2515" t="s">
        <v>8</v>
      </c>
      <c r="D2515" s="7">
        <v>46023</v>
      </c>
      <c r="E2515">
        <v>6</v>
      </c>
      <c r="F2515">
        <v>36.28</v>
      </c>
      <c r="G2515">
        <f>dane_sprzedazy_sku__3[[#This Row],[Ilość wydana]]*dane_sprzedazy_sku__3[[#This Row],[Wartość jednostkowa]]</f>
        <v>217.68</v>
      </c>
    </row>
    <row r="2516" spans="1:7">
      <c r="A2516" t="s">
        <v>229</v>
      </c>
      <c r="B2516" t="s">
        <v>230</v>
      </c>
      <c r="C2516" t="s">
        <v>8</v>
      </c>
      <c r="D2516" s="7">
        <v>46054</v>
      </c>
      <c r="E2516">
        <v>5</v>
      </c>
      <c r="F2516">
        <v>35.69</v>
      </c>
      <c r="G2516">
        <f>dane_sprzedazy_sku__3[[#This Row],[Ilość wydana]]*dane_sprzedazy_sku__3[[#This Row],[Wartość jednostkowa]]</f>
        <v>178.45</v>
      </c>
    </row>
    <row r="2517" spans="1:7">
      <c r="A2517" t="s">
        <v>229</v>
      </c>
      <c r="B2517" t="s">
        <v>230</v>
      </c>
      <c r="C2517" t="s">
        <v>8</v>
      </c>
      <c r="D2517" s="7">
        <v>46082</v>
      </c>
      <c r="E2517">
        <v>6</v>
      </c>
      <c r="F2517">
        <v>34.85</v>
      </c>
      <c r="G2517">
        <f>dane_sprzedazy_sku__3[[#This Row],[Ilość wydana]]*dane_sprzedazy_sku__3[[#This Row],[Wartość jednostkowa]]</f>
        <v>209.10000000000002</v>
      </c>
    </row>
    <row r="2518" spans="1:7">
      <c r="A2518" t="s">
        <v>229</v>
      </c>
      <c r="B2518" t="s">
        <v>230</v>
      </c>
      <c r="C2518" t="s">
        <v>8</v>
      </c>
      <c r="D2518" s="7">
        <v>46113</v>
      </c>
      <c r="E2518">
        <v>7</v>
      </c>
      <c r="F2518">
        <v>37.67</v>
      </c>
      <c r="G2518">
        <f>dane_sprzedazy_sku__3[[#This Row],[Ilość wydana]]*dane_sprzedazy_sku__3[[#This Row],[Wartość jednostkowa]]</f>
        <v>263.69</v>
      </c>
    </row>
    <row r="2519" spans="1:7">
      <c r="A2519" t="s">
        <v>229</v>
      </c>
      <c r="B2519" t="s">
        <v>230</v>
      </c>
      <c r="C2519" t="s">
        <v>8</v>
      </c>
      <c r="D2519" s="7">
        <v>46143</v>
      </c>
      <c r="E2519">
        <v>6</v>
      </c>
      <c r="F2519">
        <v>34.76</v>
      </c>
      <c r="G2519">
        <f>dane_sprzedazy_sku__3[[#This Row],[Ilość wydana]]*dane_sprzedazy_sku__3[[#This Row],[Wartość jednostkowa]]</f>
        <v>208.56</v>
      </c>
    </row>
    <row r="2520" spans="1:7">
      <c r="A2520" t="s">
        <v>229</v>
      </c>
      <c r="B2520" t="s">
        <v>230</v>
      </c>
      <c r="C2520" t="s">
        <v>8</v>
      </c>
      <c r="D2520" s="7">
        <v>46174</v>
      </c>
      <c r="E2520">
        <v>7</v>
      </c>
      <c r="F2520">
        <v>34.25</v>
      </c>
      <c r="G2520">
        <f>dane_sprzedazy_sku__3[[#This Row],[Ilość wydana]]*dane_sprzedazy_sku__3[[#This Row],[Wartość jednostkowa]]</f>
        <v>239.75</v>
      </c>
    </row>
    <row r="2521" spans="1:7">
      <c r="A2521" t="s">
        <v>229</v>
      </c>
      <c r="B2521" t="s">
        <v>230</v>
      </c>
      <c r="C2521" t="s">
        <v>8</v>
      </c>
      <c r="D2521" s="7">
        <v>46204</v>
      </c>
      <c r="E2521">
        <v>6</v>
      </c>
      <c r="F2521">
        <v>36.39</v>
      </c>
      <c r="G2521">
        <f>dane_sprzedazy_sku__3[[#This Row],[Ilość wydana]]*dane_sprzedazy_sku__3[[#This Row],[Wartość jednostkowa]]</f>
        <v>218.34</v>
      </c>
    </row>
    <row r="2522" spans="1:7">
      <c r="A2522" t="s">
        <v>231</v>
      </c>
      <c r="B2522" t="s">
        <v>232</v>
      </c>
      <c r="C2522" t="s">
        <v>42</v>
      </c>
      <c r="D2522" s="7">
        <v>45505</v>
      </c>
      <c r="E2522">
        <v>25</v>
      </c>
      <c r="F2522">
        <v>427.6</v>
      </c>
      <c r="G2522">
        <f>dane_sprzedazy_sku__3[[#This Row],[Ilość wydana]]*dane_sprzedazy_sku__3[[#This Row],[Wartość jednostkowa]]</f>
        <v>10690</v>
      </c>
    </row>
    <row r="2523" spans="1:7">
      <c r="A2523" t="s">
        <v>231</v>
      </c>
      <c r="B2523" t="s">
        <v>232</v>
      </c>
      <c r="C2523" t="s">
        <v>42</v>
      </c>
      <c r="D2523" s="7">
        <v>45536</v>
      </c>
      <c r="E2523">
        <v>6</v>
      </c>
      <c r="F2523">
        <v>413.96</v>
      </c>
      <c r="G2523">
        <f>dane_sprzedazy_sku__3[[#This Row],[Ilość wydana]]*dane_sprzedazy_sku__3[[#This Row],[Wartość jednostkowa]]</f>
        <v>2483.7599999999998</v>
      </c>
    </row>
    <row r="2524" spans="1:7">
      <c r="A2524" t="s">
        <v>231</v>
      </c>
      <c r="B2524" t="s">
        <v>232</v>
      </c>
      <c r="C2524" t="s">
        <v>42</v>
      </c>
      <c r="D2524" s="7">
        <v>45566</v>
      </c>
      <c r="E2524">
        <v>1</v>
      </c>
      <c r="F2524">
        <v>405.02</v>
      </c>
      <c r="G2524">
        <f>dane_sprzedazy_sku__3[[#This Row],[Ilość wydana]]*dane_sprzedazy_sku__3[[#This Row],[Wartość jednostkowa]]</f>
        <v>405.02</v>
      </c>
    </row>
    <row r="2525" spans="1:7">
      <c r="A2525" t="s">
        <v>231</v>
      </c>
      <c r="B2525" t="s">
        <v>232</v>
      </c>
      <c r="C2525" t="s">
        <v>42</v>
      </c>
      <c r="D2525" s="7">
        <v>45597</v>
      </c>
      <c r="E2525">
        <v>20</v>
      </c>
      <c r="F2525">
        <v>419.68</v>
      </c>
      <c r="G2525">
        <f>dane_sprzedazy_sku__3[[#This Row],[Ilość wydana]]*dane_sprzedazy_sku__3[[#This Row],[Wartość jednostkowa]]</f>
        <v>8393.6</v>
      </c>
    </row>
    <row r="2526" spans="1:7">
      <c r="A2526" t="s">
        <v>231</v>
      </c>
      <c r="B2526" t="s">
        <v>232</v>
      </c>
      <c r="C2526" t="s">
        <v>42</v>
      </c>
      <c r="D2526" s="7">
        <v>45627</v>
      </c>
      <c r="E2526">
        <v>47</v>
      </c>
      <c r="F2526">
        <v>427.58</v>
      </c>
      <c r="G2526">
        <f>dane_sprzedazy_sku__3[[#This Row],[Ilość wydana]]*dane_sprzedazy_sku__3[[#This Row],[Wartość jednostkowa]]</f>
        <v>20096.259999999998</v>
      </c>
    </row>
    <row r="2527" spans="1:7">
      <c r="A2527" t="s">
        <v>231</v>
      </c>
      <c r="B2527" t="s">
        <v>232</v>
      </c>
      <c r="C2527" t="s">
        <v>42</v>
      </c>
      <c r="D2527" s="7">
        <v>45658</v>
      </c>
      <c r="E2527">
        <v>78</v>
      </c>
      <c r="F2527">
        <v>399.69</v>
      </c>
      <c r="G2527">
        <f>dane_sprzedazy_sku__3[[#This Row],[Ilość wydana]]*dane_sprzedazy_sku__3[[#This Row],[Wartość jednostkowa]]</f>
        <v>31175.82</v>
      </c>
    </row>
    <row r="2528" spans="1:7">
      <c r="A2528" t="s">
        <v>231</v>
      </c>
      <c r="B2528" t="s">
        <v>232</v>
      </c>
      <c r="C2528" t="s">
        <v>42</v>
      </c>
      <c r="D2528" s="7">
        <v>45689</v>
      </c>
      <c r="E2528">
        <v>105</v>
      </c>
      <c r="F2528">
        <v>408.23</v>
      </c>
      <c r="G2528">
        <f>dane_sprzedazy_sku__3[[#This Row],[Ilość wydana]]*dane_sprzedazy_sku__3[[#This Row],[Wartość jednostkowa]]</f>
        <v>42864.15</v>
      </c>
    </row>
    <row r="2529" spans="1:7">
      <c r="A2529" t="s">
        <v>231</v>
      </c>
      <c r="B2529" t="s">
        <v>232</v>
      </c>
      <c r="C2529" t="s">
        <v>42</v>
      </c>
      <c r="D2529" s="7">
        <v>45717</v>
      </c>
      <c r="E2529">
        <v>169</v>
      </c>
      <c r="F2529">
        <v>408.92</v>
      </c>
      <c r="G2529">
        <f>dane_sprzedazy_sku__3[[#This Row],[Ilość wydana]]*dane_sprzedazy_sku__3[[#This Row],[Wartość jednostkowa]]</f>
        <v>69107.48</v>
      </c>
    </row>
    <row r="2530" spans="1:7">
      <c r="A2530" t="s">
        <v>231</v>
      </c>
      <c r="B2530" t="s">
        <v>232</v>
      </c>
      <c r="C2530" t="s">
        <v>42</v>
      </c>
      <c r="D2530" s="7">
        <v>45748</v>
      </c>
      <c r="E2530">
        <v>118</v>
      </c>
      <c r="F2530">
        <v>420.76</v>
      </c>
      <c r="G2530">
        <f>dane_sprzedazy_sku__3[[#This Row],[Ilość wydana]]*dane_sprzedazy_sku__3[[#This Row],[Wartość jednostkowa]]</f>
        <v>49649.68</v>
      </c>
    </row>
    <row r="2531" spans="1:7">
      <c r="A2531" t="s">
        <v>231</v>
      </c>
      <c r="B2531" t="s">
        <v>232</v>
      </c>
      <c r="C2531" t="s">
        <v>42</v>
      </c>
      <c r="D2531" s="7">
        <v>45778</v>
      </c>
      <c r="E2531">
        <v>107</v>
      </c>
      <c r="F2531">
        <v>418.02</v>
      </c>
      <c r="G2531">
        <f>dane_sprzedazy_sku__3[[#This Row],[Ilość wydana]]*dane_sprzedazy_sku__3[[#This Row],[Wartość jednostkowa]]</f>
        <v>44728.14</v>
      </c>
    </row>
    <row r="2532" spans="1:7">
      <c r="A2532" t="s">
        <v>231</v>
      </c>
      <c r="B2532" t="s">
        <v>232</v>
      </c>
      <c r="C2532" t="s">
        <v>42</v>
      </c>
      <c r="D2532" s="7">
        <v>45809</v>
      </c>
      <c r="E2532">
        <v>91</v>
      </c>
      <c r="F2532">
        <v>423.31</v>
      </c>
      <c r="G2532">
        <f>dane_sprzedazy_sku__3[[#This Row],[Ilość wydana]]*dane_sprzedazy_sku__3[[#This Row],[Wartość jednostkowa]]</f>
        <v>38521.21</v>
      </c>
    </row>
    <row r="2533" spans="1:7">
      <c r="A2533" t="s">
        <v>231</v>
      </c>
      <c r="B2533" t="s">
        <v>232</v>
      </c>
      <c r="C2533" t="s">
        <v>42</v>
      </c>
      <c r="D2533" s="7">
        <v>45839</v>
      </c>
      <c r="E2533">
        <v>37</v>
      </c>
      <c r="F2533">
        <v>406.46</v>
      </c>
      <c r="G2533">
        <f>dane_sprzedazy_sku__3[[#This Row],[Ilość wydana]]*dane_sprzedazy_sku__3[[#This Row],[Wartość jednostkowa]]</f>
        <v>15039.019999999999</v>
      </c>
    </row>
    <row r="2534" spans="1:7">
      <c r="A2534" t="s">
        <v>231</v>
      </c>
      <c r="B2534" t="s">
        <v>232</v>
      </c>
      <c r="C2534" t="s">
        <v>42</v>
      </c>
      <c r="D2534" s="7">
        <v>45870</v>
      </c>
      <c r="E2534">
        <v>33</v>
      </c>
      <c r="F2534">
        <v>400.18</v>
      </c>
      <c r="G2534">
        <f>dane_sprzedazy_sku__3[[#This Row],[Ilość wydana]]*dane_sprzedazy_sku__3[[#This Row],[Wartość jednostkowa]]</f>
        <v>13205.94</v>
      </c>
    </row>
    <row r="2535" spans="1:7">
      <c r="A2535" t="s">
        <v>231</v>
      </c>
      <c r="B2535" t="s">
        <v>232</v>
      </c>
      <c r="C2535" t="s">
        <v>42</v>
      </c>
      <c r="D2535" s="7">
        <v>45901</v>
      </c>
      <c r="E2535">
        <v>7</v>
      </c>
      <c r="F2535">
        <v>417.99</v>
      </c>
      <c r="G2535">
        <f>dane_sprzedazy_sku__3[[#This Row],[Ilość wydana]]*dane_sprzedazy_sku__3[[#This Row],[Wartość jednostkowa]]</f>
        <v>2925.9300000000003</v>
      </c>
    </row>
    <row r="2536" spans="1:7">
      <c r="A2536" t="s">
        <v>231</v>
      </c>
      <c r="B2536" t="s">
        <v>232</v>
      </c>
      <c r="C2536" t="s">
        <v>42</v>
      </c>
      <c r="D2536" s="7">
        <v>45931</v>
      </c>
      <c r="E2536">
        <v>1</v>
      </c>
      <c r="F2536">
        <v>408.33</v>
      </c>
      <c r="G2536">
        <f>dane_sprzedazy_sku__3[[#This Row],[Ilość wydana]]*dane_sprzedazy_sku__3[[#This Row],[Wartość jednostkowa]]</f>
        <v>408.33</v>
      </c>
    </row>
    <row r="2537" spans="1:7">
      <c r="A2537" t="s">
        <v>231</v>
      </c>
      <c r="B2537" t="s">
        <v>232</v>
      </c>
      <c r="C2537" t="s">
        <v>42</v>
      </c>
      <c r="D2537" s="7">
        <v>45962</v>
      </c>
      <c r="E2537">
        <v>9</v>
      </c>
      <c r="F2537">
        <v>407.05</v>
      </c>
      <c r="G2537">
        <f>dane_sprzedazy_sku__3[[#This Row],[Ilość wydana]]*dane_sprzedazy_sku__3[[#This Row],[Wartość jednostkowa]]</f>
        <v>3663.4500000000003</v>
      </c>
    </row>
    <row r="2538" spans="1:7">
      <c r="A2538" t="s">
        <v>231</v>
      </c>
      <c r="B2538" t="s">
        <v>232</v>
      </c>
      <c r="C2538" t="s">
        <v>42</v>
      </c>
      <c r="D2538" s="7">
        <v>45992</v>
      </c>
      <c r="E2538">
        <v>45</v>
      </c>
      <c r="F2538">
        <v>413.61</v>
      </c>
      <c r="G2538">
        <f>dane_sprzedazy_sku__3[[#This Row],[Ilość wydana]]*dane_sprzedazy_sku__3[[#This Row],[Wartość jednostkowa]]</f>
        <v>18612.45</v>
      </c>
    </row>
    <row r="2539" spans="1:7">
      <c r="A2539" t="s">
        <v>231</v>
      </c>
      <c r="B2539" t="s">
        <v>232</v>
      </c>
      <c r="C2539" t="s">
        <v>42</v>
      </c>
      <c r="D2539" s="7">
        <v>46023</v>
      </c>
      <c r="E2539">
        <v>94</v>
      </c>
      <c r="F2539">
        <v>406.12</v>
      </c>
      <c r="G2539">
        <f>dane_sprzedazy_sku__3[[#This Row],[Ilość wydana]]*dane_sprzedazy_sku__3[[#This Row],[Wartość jednostkowa]]</f>
        <v>38175.279999999999</v>
      </c>
    </row>
    <row r="2540" spans="1:7">
      <c r="A2540" t="s">
        <v>231</v>
      </c>
      <c r="B2540" t="s">
        <v>232</v>
      </c>
      <c r="C2540" t="s">
        <v>42</v>
      </c>
      <c r="D2540" s="7">
        <v>46054</v>
      </c>
      <c r="E2540">
        <v>103</v>
      </c>
      <c r="F2540">
        <v>393.82</v>
      </c>
      <c r="G2540">
        <f>dane_sprzedazy_sku__3[[#This Row],[Ilość wydana]]*dane_sprzedazy_sku__3[[#This Row],[Wartość jednostkowa]]</f>
        <v>40563.46</v>
      </c>
    </row>
    <row r="2541" spans="1:7">
      <c r="A2541" t="s">
        <v>231</v>
      </c>
      <c r="B2541" t="s">
        <v>232</v>
      </c>
      <c r="C2541" t="s">
        <v>42</v>
      </c>
      <c r="D2541" s="7">
        <v>46082</v>
      </c>
      <c r="E2541">
        <v>103</v>
      </c>
      <c r="F2541">
        <v>402.3</v>
      </c>
      <c r="G2541">
        <f>dane_sprzedazy_sku__3[[#This Row],[Ilość wydana]]*dane_sprzedazy_sku__3[[#This Row],[Wartość jednostkowa]]</f>
        <v>41436.9</v>
      </c>
    </row>
    <row r="2542" spans="1:7">
      <c r="A2542" t="s">
        <v>231</v>
      </c>
      <c r="B2542" t="s">
        <v>232</v>
      </c>
      <c r="C2542" t="s">
        <v>42</v>
      </c>
      <c r="D2542" s="7">
        <v>46113</v>
      </c>
      <c r="E2542">
        <v>127</v>
      </c>
      <c r="F2542">
        <v>411.52</v>
      </c>
      <c r="G2542">
        <f>dane_sprzedazy_sku__3[[#This Row],[Ilość wydana]]*dane_sprzedazy_sku__3[[#This Row],[Wartość jednostkowa]]</f>
        <v>52263.040000000001</v>
      </c>
    </row>
    <row r="2543" spans="1:7">
      <c r="A2543" t="s">
        <v>231</v>
      </c>
      <c r="B2543" t="s">
        <v>232</v>
      </c>
      <c r="C2543" t="s">
        <v>42</v>
      </c>
      <c r="D2543" s="7">
        <v>46143</v>
      </c>
      <c r="E2543">
        <v>134</v>
      </c>
      <c r="F2543">
        <v>400.44</v>
      </c>
      <c r="G2543">
        <f>dane_sprzedazy_sku__3[[#This Row],[Ilość wydana]]*dane_sprzedazy_sku__3[[#This Row],[Wartość jednostkowa]]</f>
        <v>53658.96</v>
      </c>
    </row>
    <row r="2544" spans="1:7">
      <c r="A2544" t="s">
        <v>231</v>
      </c>
      <c r="B2544" t="s">
        <v>232</v>
      </c>
      <c r="C2544" t="s">
        <v>42</v>
      </c>
      <c r="D2544" s="7">
        <v>46174</v>
      </c>
      <c r="E2544">
        <v>91</v>
      </c>
      <c r="F2544">
        <v>404.74</v>
      </c>
      <c r="G2544">
        <f>dane_sprzedazy_sku__3[[#This Row],[Ilość wydana]]*dane_sprzedazy_sku__3[[#This Row],[Wartość jednostkowa]]</f>
        <v>36831.340000000004</v>
      </c>
    </row>
    <row r="2545" spans="1:7">
      <c r="A2545" t="s">
        <v>231</v>
      </c>
      <c r="B2545" t="s">
        <v>232</v>
      </c>
      <c r="C2545" t="s">
        <v>42</v>
      </c>
      <c r="D2545" s="7">
        <v>46204</v>
      </c>
      <c r="E2545">
        <v>65</v>
      </c>
      <c r="F2545">
        <v>417.41</v>
      </c>
      <c r="G2545">
        <f>dane_sprzedazy_sku__3[[#This Row],[Ilość wydana]]*dane_sprzedazy_sku__3[[#This Row],[Wartość jednostkowa]]</f>
        <v>27131.65</v>
      </c>
    </row>
    <row r="2546" spans="1:7">
      <c r="A2546" t="s">
        <v>233</v>
      </c>
      <c r="B2546" t="s">
        <v>234</v>
      </c>
      <c r="C2546" t="s">
        <v>11</v>
      </c>
      <c r="D2546" s="7">
        <v>45505</v>
      </c>
      <c r="E2546">
        <v>5</v>
      </c>
      <c r="F2546">
        <v>7.88</v>
      </c>
      <c r="G2546">
        <f>dane_sprzedazy_sku__3[[#This Row],[Ilość wydana]]*dane_sprzedazy_sku__3[[#This Row],[Wartość jednostkowa]]</f>
        <v>39.4</v>
      </c>
    </row>
    <row r="2547" spans="1:7">
      <c r="A2547" t="s">
        <v>233</v>
      </c>
      <c r="B2547" t="s">
        <v>234</v>
      </c>
      <c r="C2547" t="s">
        <v>11</v>
      </c>
      <c r="D2547" s="7">
        <v>45536</v>
      </c>
      <c r="E2547">
        <v>5</v>
      </c>
      <c r="F2547">
        <v>7.75</v>
      </c>
      <c r="G2547">
        <f>dane_sprzedazy_sku__3[[#This Row],[Ilość wydana]]*dane_sprzedazy_sku__3[[#This Row],[Wartość jednostkowa]]</f>
        <v>38.75</v>
      </c>
    </row>
    <row r="2548" spans="1:7">
      <c r="A2548" t="s">
        <v>233</v>
      </c>
      <c r="B2548" t="s">
        <v>234</v>
      </c>
      <c r="C2548" t="s">
        <v>11</v>
      </c>
      <c r="D2548" s="7">
        <v>45566</v>
      </c>
      <c r="E2548">
        <v>5</v>
      </c>
      <c r="F2548">
        <v>8.11</v>
      </c>
      <c r="G2548">
        <f>dane_sprzedazy_sku__3[[#This Row],[Ilość wydana]]*dane_sprzedazy_sku__3[[#This Row],[Wartość jednostkowa]]</f>
        <v>40.549999999999997</v>
      </c>
    </row>
    <row r="2549" spans="1:7">
      <c r="A2549" t="s">
        <v>233</v>
      </c>
      <c r="B2549" t="s">
        <v>234</v>
      </c>
      <c r="C2549" t="s">
        <v>11</v>
      </c>
      <c r="D2549" s="7">
        <v>45597</v>
      </c>
      <c r="E2549">
        <v>5</v>
      </c>
      <c r="F2549">
        <v>8</v>
      </c>
      <c r="G2549">
        <f>dane_sprzedazy_sku__3[[#This Row],[Ilość wydana]]*dane_sprzedazy_sku__3[[#This Row],[Wartość jednostkowa]]</f>
        <v>40</v>
      </c>
    </row>
    <row r="2550" spans="1:7">
      <c r="A2550" t="s">
        <v>233</v>
      </c>
      <c r="B2550" t="s">
        <v>234</v>
      </c>
      <c r="C2550" t="s">
        <v>11</v>
      </c>
      <c r="D2550" s="7">
        <v>45627</v>
      </c>
      <c r="E2550">
        <v>5</v>
      </c>
      <c r="F2550">
        <v>7.74</v>
      </c>
      <c r="G2550">
        <f>dane_sprzedazy_sku__3[[#This Row],[Ilość wydana]]*dane_sprzedazy_sku__3[[#This Row],[Wartość jednostkowa]]</f>
        <v>38.700000000000003</v>
      </c>
    </row>
    <row r="2551" spans="1:7">
      <c r="A2551" t="s">
        <v>233</v>
      </c>
      <c r="B2551" t="s">
        <v>234</v>
      </c>
      <c r="C2551" t="s">
        <v>11</v>
      </c>
      <c r="D2551" s="7">
        <v>45658</v>
      </c>
      <c r="E2551">
        <v>4</v>
      </c>
      <c r="F2551">
        <v>8.0399999999999991</v>
      </c>
      <c r="G2551">
        <f>dane_sprzedazy_sku__3[[#This Row],[Ilość wydana]]*dane_sprzedazy_sku__3[[#This Row],[Wartość jednostkowa]]</f>
        <v>32.159999999999997</v>
      </c>
    </row>
    <row r="2552" spans="1:7">
      <c r="A2552" t="s">
        <v>233</v>
      </c>
      <c r="B2552" t="s">
        <v>234</v>
      </c>
      <c r="C2552" t="s">
        <v>11</v>
      </c>
      <c r="D2552" s="7">
        <v>45689</v>
      </c>
      <c r="E2552">
        <v>5</v>
      </c>
      <c r="F2552">
        <v>8.06</v>
      </c>
      <c r="G2552">
        <f>dane_sprzedazy_sku__3[[#This Row],[Ilość wydana]]*dane_sprzedazy_sku__3[[#This Row],[Wartość jednostkowa]]</f>
        <v>40.300000000000004</v>
      </c>
    </row>
    <row r="2553" spans="1:7">
      <c r="A2553" t="s">
        <v>233</v>
      </c>
      <c r="B2553" t="s">
        <v>234</v>
      </c>
      <c r="C2553" t="s">
        <v>11</v>
      </c>
      <c r="D2553" s="7">
        <v>45717</v>
      </c>
      <c r="E2553">
        <v>5</v>
      </c>
      <c r="F2553">
        <v>7.87</v>
      </c>
      <c r="G2553">
        <f>dane_sprzedazy_sku__3[[#This Row],[Ilość wydana]]*dane_sprzedazy_sku__3[[#This Row],[Wartość jednostkowa]]</f>
        <v>39.35</v>
      </c>
    </row>
    <row r="2554" spans="1:7">
      <c r="A2554" t="s">
        <v>233</v>
      </c>
      <c r="B2554" t="s">
        <v>234</v>
      </c>
      <c r="C2554" t="s">
        <v>11</v>
      </c>
      <c r="D2554" s="7">
        <v>45748</v>
      </c>
      <c r="E2554">
        <v>5</v>
      </c>
      <c r="F2554">
        <v>7.47</v>
      </c>
      <c r="G2554">
        <f>dane_sprzedazy_sku__3[[#This Row],[Ilość wydana]]*dane_sprzedazy_sku__3[[#This Row],[Wartość jednostkowa]]</f>
        <v>37.35</v>
      </c>
    </row>
    <row r="2555" spans="1:7">
      <c r="A2555" t="s">
        <v>233</v>
      </c>
      <c r="B2555" t="s">
        <v>234</v>
      </c>
      <c r="C2555" t="s">
        <v>11</v>
      </c>
      <c r="D2555" s="7">
        <v>45778</v>
      </c>
      <c r="E2555">
        <v>5</v>
      </c>
      <c r="F2555">
        <v>7.63</v>
      </c>
      <c r="G2555">
        <f>dane_sprzedazy_sku__3[[#This Row],[Ilość wydana]]*dane_sprzedazy_sku__3[[#This Row],[Wartość jednostkowa]]</f>
        <v>38.15</v>
      </c>
    </row>
    <row r="2556" spans="1:7">
      <c r="A2556" t="s">
        <v>233</v>
      </c>
      <c r="B2556" t="s">
        <v>234</v>
      </c>
      <c r="C2556" t="s">
        <v>11</v>
      </c>
      <c r="D2556" s="7">
        <v>45809</v>
      </c>
      <c r="E2556">
        <v>5</v>
      </c>
      <c r="F2556">
        <v>7.65</v>
      </c>
      <c r="G2556">
        <f>dane_sprzedazy_sku__3[[#This Row],[Ilość wydana]]*dane_sprzedazy_sku__3[[#This Row],[Wartość jednostkowa]]</f>
        <v>38.25</v>
      </c>
    </row>
    <row r="2557" spans="1:7">
      <c r="A2557" t="s">
        <v>233</v>
      </c>
      <c r="B2557" t="s">
        <v>234</v>
      </c>
      <c r="C2557" t="s">
        <v>11</v>
      </c>
      <c r="D2557" s="7">
        <v>45839</v>
      </c>
      <c r="E2557">
        <v>5</v>
      </c>
      <c r="F2557">
        <v>7.42</v>
      </c>
      <c r="G2557">
        <f>dane_sprzedazy_sku__3[[#This Row],[Ilość wydana]]*dane_sprzedazy_sku__3[[#This Row],[Wartość jednostkowa]]</f>
        <v>37.1</v>
      </c>
    </row>
    <row r="2558" spans="1:7">
      <c r="A2558" t="s">
        <v>233</v>
      </c>
      <c r="B2558" t="s">
        <v>234</v>
      </c>
      <c r="C2558" t="s">
        <v>11</v>
      </c>
      <c r="D2558" s="7">
        <v>45870</v>
      </c>
      <c r="E2558">
        <v>5</v>
      </c>
      <c r="F2558">
        <v>8.06</v>
      </c>
      <c r="G2558">
        <f>dane_sprzedazy_sku__3[[#This Row],[Ilość wydana]]*dane_sprzedazy_sku__3[[#This Row],[Wartość jednostkowa]]</f>
        <v>40.300000000000004</v>
      </c>
    </row>
    <row r="2559" spans="1:7">
      <c r="A2559" t="s">
        <v>233</v>
      </c>
      <c r="B2559" t="s">
        <v>234</v>
      </c>
      <c r="C2559" t="s">
        <v>11</v>
      </c>
      <c r="D2559" s="7">
        <v>45901</v>
      </c>
      <c r="E2559">
        <v>4</v>
      </c>
      <c r="F2559">
        <v>7.56</v>
      </c>
      <c r="G2559">
        <f>dane_sprzedazy_sku__3[[#This Row],[Ilość wydana]]*dane_sprzedazy_sku__3[[#This Row],[Wartość jednostkowa]]</f>
        <v>30.24</v>
      </c>
    </row>
    <row r="2560" spans="1:7">
      <c r="A2560" t="s">
        <v>233</v>
      </c>
      <c r="B2560" t="s">
        <v>234</v>
      </c>
      <c r="C2560" t="s">
        <v>11</v>
      </c>
      <c r="D2560" s="7">
        <v>45931</v>
      </c>
      <c r="E2560">
        <v>4</v>
      </c>
      <c r="F2560">
        <v>7.96</v>
      </c>
      <c r="G2560">
        <f>dane_sprzedazy_sku__3[[#This Row],[Ilość wydana]]*dane_sprzedazy_sku__3[[#This Row],[Wartość jednostkowa]]</f>
        <v>31.84</v>
      </c>
    </row>
    <row r="2561" spans="1:7">
      <c r="A2561" t="s">
        <v>233</v>
      </c>
      <c r="B2561" t="s">
        <v>234</v>
      </c>
      <c r="C2561" t="s">
        <v>11</v>
      </c>
      <c r="D2561" s="7">
        <v>45962</v>
      </c>
      <c r="E2561">
        <v>5</v>
      </c>
      <c r="F2561">
        <v>8.0399999999999991</v>
      </c>
      <c r="G2561">
        <f>dane_sprzedazy_sku__3[[#This Row],[Ilość wydana]]*dane_sprzedazy_sku__3[[#This Row],[Wartość jednostkowa]]</f>
        <v>40.199999999999996</v>
      </c>
    </row>
    <row r="2562" spans="1:7">
      <c r="A2562" t="s">
        <v>233</v>
      </c>
      <c r="B2562" t="s">
        <v>234</v>
      </c>
      <c r="C2562" t="s">
        <v>11</v>
      </c>
      <c r="D2562" s="7">
        <v>45992</v>
      </c>
      <c r="E2562">
        <v>4</v>
      </c>
      <c r="F2562">
        <v>7.84</v>
      </c>
      <c r="G2562">
        <f>dane_sprzedazy_sku__3[[#This Row],[Ilość wydana]]*dane_sprzedazy_sku__3[[#This Row],[Wartość jednostkowa]]</f>
        <v>31.36</v>
      </c>
    </row>
    <row r="2563" spans="1:7">
      <c r="A2563" t="s">
        <v>233</v>
      </c>
      <c r="B2563" t="s">
        <v>234</v>
      </c>
      <c r="C2563" t="s">
        <v>11</v>
      </c>
      <c r="D2563" s="7">
        <v>46023</v>
      </c>
      <c r="E2563">
        <v>5</v>
      </c>
      <c r="F2563">
        <v>7.7</v>
      </c>
      <c r="G2563">
        <f>dane_sprzedazy_sku__3[[#This Row],[Ilość wydana]]*dane_sprzedazy_sku__3[[#This Row],[Wartość jednostkowa]]</f>
        <v>38.5</v>
      </c>
    </row>
    <row r="2564" spans="1:7">
      <c r="A2564" t="s">
        <v>233</v>
      </c>
      <c r="B2564" t="s">
        <v>234</v>
      </c>
      <c r="C2564" t="s">
        <v>11</v>
      </c>
      <c r="D2564" s="7">
        <v>46054</v>
      </c>
      <c r="E2564">
        <v>4</v>
      </c>
      <c r="F2564">
        <v>7.77</v>
      </c>
      <c r="G2564">
        <f>dane_sprzedazy_sku__3[[#This Row],[Ilość wydana]]*dane_sprzedazy_sku__3[[#This Row],[Wartość jednostkowa]]</f>
        <v>31.08</v>
      </c>
    </row>
    <row r="2565" spans="1:7">
      <c r="A2565" t="s">
        <v>233</v>
      </c>
      <c r="B2565" t="s">
        <v>234</v>
      </c>
      <c r="C2565" t="s">
        <v>11</v>
      </c>
      <c r="D2565" s="7">
        <v>46082</v>
      </c>
      <c r="E2565">
        <v>4</v>
      </c>
      <c r="F2565">
        <v>7.62</v>
      </c>
      <c r="G2565">
        <f>dane_sprzedazy_sku__3[[#This Row],[Ilość wydana]]*dane_sprzedazy_sku__3[[#This Row],[Wartość jednostkowa]]</f>
        <v>30.48</v>
      </c>
    </row>
    <row r="2566" spans="1:7">
      <c r="A2566" t="s">
        <v>233</v>
      </c>
      <c r="B2566" t="s">
        <v>234</v>
      </c>
      <c r="C2566" t="s">
        <v>11</v>
      </c>
      <c r="D2566" s="7">
        <v>46113</v>
      </c>
      <c r="E2566">
        <v>5</v>
      </c>
      <c r="F2566">
        <v>7.82</v>
      </c>
      <c r="G2566">
        <f>dane_sprzedazy_sku__3[[#This Row],[Ilość wydana]]*dane_sprzedazy_sku__3[[#This Row],[Wartość jednostkowa]]</f>
        <v>39.1</v>
      </c>
    </row>
    <row r="2567" spans="1:7">
      <c r="A2567" t="s">
        <v>233</v>
      </c>
      <c r="B2567" t="s">
        <v>234</v>
      </c>
      <c r="C2567" t="s">
        <v>11</v>
      </c>
      <c r="D2567" s="7">
        <v>46143</v>
      </c>
      <c r="E2567">
        <v>4</v>
      </c>
      <c r="F2567">
        <v>7.7</v>
      </c>
      <c r="G2567">
        <f>dane_sprzedazy_sku__3[[#This Row],[Ilość wydana]]*dane_sprzedazy_sku__3[[#This Row],[Wartość jednostkowa]]</f>
        <v>30.8</v>
      </c>
    </row>
    <row r="2568" spans="1:7">
      <c r="A2568" t="s">
        <v>233</v>
      </c>
      <c r="B2568" t="s">
        <v>234</v>
      </c>
      <c r="C2568" t="s">
        <v>11</v>
      </c>
      <c r="D2568" s="7">
        <v>46174</v>
      </c>
      <c r="E2568">
        <v>5</v>
      </c>
      <c r="F2568">
        <v>7.66</v>
      </c>
      <c r="G2568">
        <f>dane_sprzedazy_sku__3[[#This Row],[Ilość wydana]]*dane_sprzedazy_sku__3[[#This Row],[Wartość jednostkowa]]</f>
        <v>38.299999999999997</v>
      </c>
    </row>
    <row r="2569" spans="1:7">
      <c r="A2569" t="s">
        <v>233</v>
      </c>
      <c r="B2569" t="s">
        <v>234</v>
      </c>
      <c r="C2569" t="s">
        <v>11</v>
      </c>
      <c r="D2569" s="7">
        <v>46204</v>
      </c>
      <c r="E2569">
        <v>4</v>
      </c>
      <c r="F2569">
        <v>8.0399999999999991</v>
      </c>
      <c r="G2569">
        <f>dane_sprzedazy_sku__3[[#This Row],[Ilość wydana]]*dane_sprzedazy_sku__3[[#This Row],[Wartość jednostkowa]]</f>
        <v>32.159999999999997</v>
      </c>
    </row>
    <row r="2570" spans="1:7">
      <c r="A2570" t="s">
        <v>235</v>
      </c>
      <c r="B2570" t="s">
        <v>236</v>
      </c>
      <c r="C2570" t="s">
        <v>8</v>
      </c>
      <c r="D2570" s="7">
        <v>45505</v>
      </c>
      <c r="E2570">
        <v>4</v>
      </c>
      <c r="F2570">
        <v>54.54</v>
      </c>
      <c r="G2570">
        <f>dane_sprzedazy_sku__3[[#This Row],[Ilość wydana]]*dane_sprzedazy_sku__3[[#This Row],[Wartość jednostkowa]]</f>
        <v>218.16</v>
      </c>
    </row>
    <row r="2571" spans="1:7">
      <c r="A2571" t="s">
        <v>235</v>
      </c>
      <c r="B2571" t="s">
        <v>236</v>
      </c>
      <c r="C2571" t="s">
        <v>8</v>
      </c>
      <c r="D2571" s="7">
        <v>45536</v>
      </c>
      <c r="E2571">
        <v>4</v>
      </c>
      <c r="F2571">
        <v>53.37</v>
      </c>
      <c r="G2571">
        <f>dane_sprzedazy_sku__3[[#This Row],[Ilość wydana]]*dane_sprzedazy_sku__3[[#This Row],[Wartość jednostkowa]]</f>
        <v>213.48</v>
      </c>
    </row>
    <row r="2572" spans="1:7">
      <c r="A2572" t="s">
        <v>235</v>
      </c>
      <c r="B2572" t="s">
        <v>236</v>
      </c>
      <c r="C2572" t="s">
        <v>8</v>
      </c>
      <c r="D2572" s="7">
        <v>45566</v>
      </c>
      <c r="E2572">
        <v>4</v>
      </c>
      <c r="F2572">
        <v>52.07</v>
      </c>
      <c r="G2572">
        <f>dane_sprzedazy_sku__3[[#This Row],[Ilość wydana]]*dane_sprzedazy_sku__3[[#This Row],[Wartość jednostkowa]]</f>
        <v>208.28</v>
      </c>
    </row>
    <row r="2573" spans="1:7">
      <c r="A2573" t="s">
        <v>235</v>
      </c>
      <c r="B2573" t="s">
        <v>236</v>
      </c>
      <c r="C2573" t="s">
        <v>8</v>
      </c>
      <c r="D2573" s="7">
        <v>45597</v>
      </c>
      <c r="E2573">
        <v>4</v>
      </c>
      <c r="F2573">
        <v>55.93</v>
      </c>
      <c r="G2573">
        <f>dane_sprzedazy_sku__3[[#This Row],[Ilość wydana]]*dane_sprzedazy_sku__3[[#This Row],[Wartość jednostkowa]]</f>
        <v>223.72</v>
      </c>
    </row>
    <row r="2574" spans="1:7">
      <c r="A2574" t="s">
        <v>235</v>
      </c>
      <c r="B2574" t="s">
        <v>236</v>
      </c>
      <c r="C2574" t="s">
        <v>8</v>
      </c>
      <c r="D2574" s="7">
        <v>45627</v>
      </c>
      <c r="E2574">
        <v>4</v>
      </c>
      <c r="F2574">
        <v>55.84</v>
      </c>
      <c r="G2574">
        <f>dane_sprzedazy_sku__3[[#This Row],[Ilość wydana]]*dane_sprzedazy_sku__3[[#This Row],[Wartość jednostkowa]]</f>
        <v>223.36</v>
      </c>
    </row>
    <row r="2575" spans="1:7">
      <c r="A2575" t="s">
        <v>235</v>
      </c>
      <c r="B2575" t="s">
        <v>236</v>
      </c>
      <c r="C2575" t="s">
        <v>8</v>
      </c>
      <c r="D2575" s="7">
        <v>45658</v>
      </c>
      <c r="E2575">
        <v>4</v>
      </c>
      <c r="F2575">
        <v>55.04</v>
      </c>
      <c r="G2575">
        <f>dane_sprzedazy_sku__3[[#This Row],[Ilość wydana]]*dane_sprzedazy_sku__3[[#This Row],[Wartość jednostkowa]]</f>
        <v>220.16</v>
      </c>
    </row>
    <row r="2576" spans="1:7">
      <c r="A2576" t="s">
        <v>235</v>
      </c>
      <c r="B2576" t="s">
        <v>236</v>
      </c>
      <c r="C2576" t="s">
        <v>8</v>
      </c>
      <c r="D2576" s="7">
        <v>45689</v>
      </c>
      <c r="E2576">
        <v>5</v>
      </c>
      <c r="F2576">
        <v>54.04</v>
      </c>
      <c r="G2576">
        <f>dane_sprzedazy_sku__3[[#This Row],[Ilość wydana]]*dane_sprzedazy_sku__3[[#This Row],[Wartość jednostkowa]]</f>
        <v>270.2</v>
      </c>
    </row>
    <row r="2577" spans="1:7">
      <c r="A2577" t="s">
        <v>235</v>
      </c>
      <c r="B2577" t="s">
        <v>236</v>
      </c>
      <c r="C2577" t="s">
        <v>8</v>
      </c>
      <c r="D2577" s="7">
        <v>45717</v>
      </c>
      <c r="E2577">
        <v>4</v>
      </c>
      <c r="F2577">
        <v>55.13</v>
      </c>
      <c r="G2577">
        <f>dane_sprzedazy_sku__3[[#This Row],[Ilość wydana]]*dane_sprzedazy_sku__3[[#This Row],[Wartość jednostkowa]]</f>
        <v>220.52</v>
      </c>
    </row>
    <row r="2578" spans="1:7">
      <c r="A2578" t="s">
        <v>235</v>
      </c>
      <c r="B2578" t="s">
        <v>236</v>
      </c>
      <c r="C2578" t="s">
        <v>8</v>
      </c>
      <c r="D2578" s="7">
        <v>45748</v>
      </c>
      <c r="E2578">
        <v>5</v>
      </c>
      <c r="F2578">
        <v>53.6</v>
      </c>
      <c r="G2578">
        <f>dane_sprzedazy_sku__3[[#This Row],[Ilość wydana]]*dane_sprzedazy_sku__3[[#This Row],[Wartość jednostkowa]]</f>
        <v>268</v>
      </c>
    </row>
    <row r="2579" spans="1:7">
      <c r="A2579" t="s">
        <v>235</v>
      </c>
      <c r="B2579" t="s">
        <v>236</v>
      </c>
      <c r="C2579" t="s">
        <v>8</v>
      </c>
      <c r="D2579" s="7">
        <v>45778</v>
      </c>
      <c r="E2579">
        <v>6</v>
      </c>
      <c r="F2579">
        <v>56.41</v>
      </c>
      <c r="G2579">
        <f>dane_sprzedazy_sku__3[[#This Row],[Ilość wydana]]*dane_sprzedazy_sku__3[[#This Row],[Wartość jednostkowa]]</f>
        <v>338.46</v>
      </c>
    </row>
    <row r="2580" spans="1:7">
      <c r="A2580" t="s">
        <v>235</v>
      </c>
      <c r="B2580" t="s">
        <v>236</v>
      </c>
      <c r="C2580" t="s">
        <v>8</v>
      </c>
      <c r="D2580" s="7">
        <v>45809</v>
      </c>
      <c r="E2580">
        <v>5</v>
      </c>
      <c r="F2580">
        <v>55.22</v>
      </c>
      <c r="G2580">
        <f>dane_sprzedazy_sku__3[[#This Row],[Ilość wydana]]*dane_sprzedazy_sku__3[[#This Row],[Wartość jednostkowa]]</f>
        <v>276.10000000000002</v>
      </c>
    </row>
    <row r="2581" spans="1:7">
      <c r="A2581" t="s">
        <v>235</v>
      </c>
      <c r="B2581" t="s">
        <v>236</v>
      </c>
      <c r="C2581" t="s">
        <v>8</v>
      </c>
      <c r="D2581" s="7">
        <v>45839</v>
      </c>
      <c r="E2581">
        <v>5</v>
      </c>
      <c r="F2581">
        <v>54.98</v>
      </c>
      <c r="G2581">
        <f>dane_sprzedazy_sku__3[[#This Row],[Ilość wydana]]*dane_sprzedazy_sku__3[[#This Row],[Wartość jednostkowa]]</f>
        <v>274.89999999999998</v>
      </c>
    </row>
    <row r="2582" spans="1:7">
      <c r="A2582" t="s">
        <v>235</v>
      </c>
      <c r="B2582" t="s">
        <v>236</v>
      </c>
      <c r="C2582" t="s">
        <v>8</v>
      </c>
      <c r="D2582" s="7">
        <v>45870</v>
      </c>
      <c r="E2582">
        <v>6</v>
      </c>
      <c r="F2582">
        <v>55.75</v>
      </c>
      <c r="G2582">
        <f>dane_sprzedazy_sku__3[[#This Row],[Ilość wydana]]*dane_sprzedazy_sku__3[[#This Row],[Wartość jednostkowa]]</f>
        <v>334.5</v>
      </c>
    </row>
    <row r="2583" spans="1:7">
      <c r="A2583" t="s">
        <v>235</v>
      </c>
      <c r="B2583" t="s">
        <v>236</v>
      </c>
      <c r="C2583" t="s">
        <v>8</v>
      </c>
      <c r="D2583" s="7">
        <v>45901</v>
      </c>
      <c r="E2583">
        <v>6</v>
      </c>
      <c r="F2583">
        <v>55.89</v>
      </c>
      <c r="G2583">
        <f>dane_sprzedazy_sku__3[[#This Row],[Ilość wydana]]*dane_sprzedazy_sku__3[[#This Row],[Wartość jednostkowa]]</f>
        <v>335.34000000000003</v>
      </c>
    </row>
    <row r="2584" spans="1:7">
      <c r="A2584" t="s">
        <v>235</v>
      </c>
      <c r="B2584" t="s">
        <v>236</v>
      </c>
      <c r="C2584" t="s">
        <v>8</v>
      </c>
      <c r="D2584" s="7">
        <v>45931</v>
      </c>
      <c r="E2584">
        <v>4</v>
      </c>
      <c r="F2584">
        <v>53.64</v>
      </c>
      <c r="G2584">
        <f>dane_sprzedazy_sku__3[[#This Row],[Ilość wydana]]*dane_sprzedazy_sku__3[[#This Row],[Wartość jednostkowa]]</f>
        <v>214.56</v>
      </c>
    </row>
    <row r="2585" spans="1:7">
      <c r="A2585" t="s">
        <v>235</v>
      </c>
      <c r="B2585" t="s">
        <v>236</v>
      </c>
      <c r="C2585" t="s">
        <v>8</v>
      </c>
      <c r="D2585" s="7">
        <v>45962</v>
      </c>
      <c r="E2585">
        <v>5</v>
      </c>
      <c r="F2585">
        <v>52.73</v>
      </c>
      <c r="G2585">
        <f>dane_sprzedazy_sku__3[[#This Row],[Ilość wydana]]*dane_sprzedazy_sku__3[[#This Row],[Wartość jednostkowa]]</f>
        <v>263.64999999999998</v>
      </c>
    </row>
    <row r="2586" spans="1:7">
      <c r="A2586" t="s">
        <v>235</v>
      </c>
      <c r="B2586" t="s">
        <v>236</v>
      </c>
      <c r="C2586" t="s">
        <v>8</v>
      </c>
      <c r="D2586" s="7">
        <v>45992</v>
      </c>
      <c r="E2586">
        <v>5</v>
      </c>
      <c r="F2586">
        <v>55.38</v>
      </c>
      <c r="G2586">
        <f>dane_sprzedazy_sku__3[[#This Row],[Ilość wydana]]*dane_sprzedazy_sku__3[[#This Row],[Wartość jednostkowa]]</f>
        <v>276.90000000000003</v>
      </c>
    </row>
    <row r="2587" spans="1:7">
      <c r="A2587" t="s">
        <v>235</v>
      </c>
      <c r="B2587" t="s">
        <v>236</v>
      </c>
      <c r="C2587" t="s">
        <v>8</v>
      </c>
      <c r="D2587" s="7">
        <v>46023</v>
      </c>
      <c r="E2587">
        <v>5</v>
      </c>
      <c r="F2587">
        <v>53.71</v>
      </c>
      <c r="G2587">
        <f>dane_sprzedazy_sku__3[[#This Row],[Ilość wydana]]*dane_sprzedazy_sku__3[[#This Row],[Wartość jednostkowa]]</f>
        <v>268.55</v>
      </c>
    </row>
    <row r="2588" spans="1:7">
      <c r="A2588" t="s">
        <v>235</v>
      </c>
      <c r="B2588" t="s">
        <v>236</v>
      </c>
      <c r="C2588" t="s">
        <v>8</v>
      </c>
      <c r="D2588" s="7">
        <v>46054</v>
      </c>
      <c r="E2588">
        <v>5</v>
      </c>
      <c r="F2588">
        <v>52.13</v>
      </c>
      <c r="G2588">
        <f>dane_sprzedazy_sku__3[[#This Row],[Ilość wydana]]*dane_sprzedazy_sku__3[[#This Row],[Wartość jednostkowa]]</f>
        <v>260.65000000000003</v>
      </c>
    </row>
    <row r="2589" spans="1:7">
      <c r="A2589" t="s">
        <v>235</v>
      </c>
      <c r="B2589" t="s">
        <v>236</v>
      </c>
      <c r="C2589" t="s">
        <v>8</v>
      </c>
      <c r="D2589" s="7">
        <v>46082</v>
      </c>
      <c r="E2589">
        <v>5</v>
      </c>
      <c r="F2589">
        <v>56.26</v>
      </c>
      <c r="G2589">
        <f>dane_sprzedazy_sku__3[[#This Row],[Ilość wydana]]*dane_sprzedazy_sku__3[[#This Row],[Wartość jednostkowa]]</f>
        <v>281.3</v>
      </c>
    </row>
    <row r="2590" spans="1:7">
      <c r="A2590" t="s">
        <v>235</v>
      </c>
      <c r="B2590" t="s">
        <v>236</v>
      </c>
      <c r="C2590" t="s">
        <v>8</v>
      </c>
      <c r="D2590" s="7">
        <v>46113</v>
      </c>
      <c r="E2590">
        <v>6</v>
      </c>
      <c r="F2590">
        <v>52.66</v>
      </c>
      <c r="G2590">
        <f>dane_sprzedazy_sku__3[[#This Row],[Ilość wydana]]*dane_sprzedazy_sku__3[[#This Row],[Wartość jednostkowa]]</f>
        <v>315.95999999999998</v>
      </c>
    </row>
    <row r="2591" spans="1:7">
      <c r="A2591" t="s">
        <v>235</v>
      </c>
      <c r="B2591" t="s">
        <v>236</v>
      </c>
      <c r="C2591" t="s">
        <v>8</v>
      </c>
      <c r="D2591" s="7">
        <v>46143</v>
      </c>
      <c r="E2591">
        <v>6</v>
      </c>
      <c r="F2591">
        <v>55.17</v>
      </c>
      <c r="G2591">
        <f>dane_sprzedazy_sku__3[[#This Row],[Ilość wydana]]*dane_sprzedazy_sku__3[[#This Row],[Wartość jednostkowa]]</f>
        <v>331.02</v>
      </c>
    </row>
    <row r="2592" spans="1:7">
      <c r="A2592" t="s">
        <v>235</v>
      </c>
      <c r="B2592" t="s">
        <v>236</v>
      </c>
      <c r="C2592" t="s">
        <v>8</v>
      </c>
      <c r="D2592" s="7">
        <v>46174</v>
      </c>
      <c r="E2592">
        <v>7</v>
      </c>
      <c r="F2592">
        <v>51.55</v>
      </c>
      <c r="G2592">
        <f>dane_sprzedazy_sku__3[[#This Row],[Ilość wydana]]*dane_sprzedazy_sku__3[[#This Row],[Wartość jednostkowa]]</f>
        <v>360.84999999999997</v>
      </c>
    </row>
    <row r="2593" spans="1:7">
      <c r="A2593" t="s">
        <v>235</v>
      </c>
      <c r="B2593" t="s">
        <v>236</v>
      </c>
      <c r="C2593" t="s">
        <v>8</v>
      </c>
      <c r="D2593" s="7">
        <v>46204</v>
      </c>
      <c r="E2593">
        <v>7</v>
      </c>
      <c r="F2593">
        <v>54.98</v>
      </c>
      <c r="G2593">
        <f>dane_sprzedazy_sku__3[[#This Row],[Ilość wydana]]*dane_sprzedazy_sku__3[[#This Row],[Wartość jednostkowa]]</f>
        <v>384.85999999999996</v>
      </c>
    </row>
    <row r="2594" spans="1:7">
      <c r="A2594" t="s">
        <v>237</v>
      </c>
      <c r="B2594" t="s">
        <v>238</v>
      </c>
      <c r="C2594" t="s">
        <v>33</v>
      </c>
      <c r="D2594" s="7">
        <v>45505</v>
      </c>
      <c r="E2594">
        <v>33</v>
      </c>
      <c r="F2594">
        <v>109.32</v>
      </c>
      <c r="G2594">
        <f>dane_sprzedazy_sku__3[[#This Row],[Ilość wydana]]*dane_sprzedazy_sku__3[[#This Row],[Wartość jednostkowa]]</f>
        <v>3607.56</v>
      </c>
    </row>
    <row r="2595" spans="1:7">
      <c r="A2595" t="s">
        <v>237</v>
      </c>
      <c r="B2595" t="s">
        <v>238</v>
      </c>
      <c r="C2595" t="s">
        <v>33</v>
      </c>
      <c r="D2595" s="7">
        <v>45536</v>
      </c>
      <c r="E2595">
        <v>18</v>
      </c>
      <c r="F2595">
        <v>114.93</v>
      </c>
      <c r="G2595">
        <f>dane_sprzedazy_sku__3[[#This Row],[Ilość wydana]]*dane_sprzedazy_sku__3[[#This Row],[Wartość jednostkowa]]</f>
        <v>2068.7400000000002</v>
      </c>
    </row>
    <row r="2596" spans="1:7">
      <c r="A2596" t="s">
        <v>237</v>
      </c>
      <c r="B2596" t="s">
        <v>238</v>
      </c>
      <c r="C2596" t="s">
        <v>33</v>
      </c>
      <c r="D2596" s="7">
        <v>45566</v>
      </c>
      <c r="E2596">
        <v>0</v>
      </c>
      <c r="F2596">
        <v>113.36</v>
      </c>
      <c r="G2596">
        <f>dane_sprzedazy_sku__3[[#This Row],[Ilość wydana]]*dane_sprzedazy_sku__3[[#This Row],[Wartość jednostkowa]]</f>
        <v>0</v>
      </c>
    </row>
    <row r="2597" spans="1:7">
      <c r="A2597" t="s">
        <v>237</v>
      </c>
      <c r="B2597" t="s">
        <v>238</v>
      </c>
      <c r="C2597" t="s">
        <v>33</v>
      </c>
      <c r="D2597" s="7">
        <v>45597</v>
      </c>
      <c r="E2597">
        <v>15</v>
      </c>
      <c r="F2597">
        <v>115.38</v>
      </c>
      <c r="G2597">
        <f>dane_sprzedazy_sku__3[[#This Row],[Ilość wydana]]*dane_sprzedazy_sku__3[[#This Row],[Wartość jednostkowa]]</f>
        <v>1730.6999999999998</v>
      </c>
    </row>
    <row r="2598" spans="1:7">
      <c r="A2598" t="s">
        <v>237</v>
      </c>
      <c r="B2598" t="s">
        <v>238</v>
      </c>
      <c r="C2598" t="s">
        <v>33</v>
      </c>
      <c r="D2598" s="7">
        <v>45627</v>
      </c>
      <c r="E2598">
        <v>22</v>
      </c>
      <c r="F2598">
        <v>107.9</v>
      </c>
      <c r="G2598">
        <f>dane_sprzedazy_sku__3[[#This Row],[Ilość wydana]]*dane_sprzedazy_sku__3[[#This Row],[Wartość jednostkowa]]</f>
        <v>2373.8000000000002</v>
      </c>
    </row>
    <row r="2599" spans="1:7">
      <c r="A2599" t="s">
        <v>237</v>
      </c>
      <c r="B2599" t="s">
        <v>238</v>
      </c>
      <c r="C2599" t="s">
        <v>33</v>
      </c>
      <c r="D2599" s="7">
        <v>45658</v>
      </c>
      <c r="E2599">
        <v>0</v>
      </c>
      <c r="F2599">
        <v>110.34</v>
      </c>
      <c r="G2599">
        <f>dane_sprzedazy_sku__3[[#This Row],[Ilość wydana]]*dane_sprzedazy_sku__3[[#This Row],[Wartość jednostkowa]]</f>
        <v>0</v>
      </c>
    </row>
    <row r="2600" spans="1:7">
      <c r="A2600" t="s">
        <v>237</v>
      </c>
      <c r="B2600" t="s">
        <v>238</v>
      </c>
      <c r="C2600" t="s">
        <v>33</v>
      </c>
      <c r="D2600" s="7">
        <v>45689</v>
      </c>
      <c r="E2600">
        <v>0</v>
      </c>
      <c r="F2600">
        <v>116.86</v>
      </c>
      <c r="G2600">
        <f>dane_sprzedazy_sku__3[[#This Row],[Ilość wydana]]*dane_sprzedazy_sku__3[[#This Row],[Wartość jednostkowa]]</f>
        <v>0</v>
      </c>
    </row>
    <row r="2601" spans="1:7">
      <c r="A2601" t="s">
        <v>237</v>
      </c>
      <c r="B2601" t="s">
        <v>238</v>
      </c>
      <c r="C2601" t="s">
        <v>33</v>
      </c>
      <c r="D2601" s="7">
        <v>45717</v>
      </c>
      <c r="E2601">
        <v>0</v>
      </c>
      <c r="F2601">
        <v>114.81</v>
      </c>
      <c r="G2601">
        <f>dane_sprzedazy_sku__3[[#This Row],[Ilość wydana]]*dane_sprzedazy_sku__3[[#This Row],[Wartość jednostkowa]]</f>
        <v>0</v>
      </c>
    </row>
    <row r="2602" spans="1:7">
      <c r="A2602" t="s">
        <v>237</v>
      </c>
      <c r="B2602" t="s">
        <v>238</v>
      </c>
      <c r="C2602" t="s">
        <v>33</v>
      </c>
      <c r="D2602" s="7">
        <v>45748</v>
      </c>
      <c r="E2602">
        <v>11</v>
      </c>
      <c r="F2602">
        <v>107.6</v>
      </c>
      <c r="G2602">
        <f>dane_sprzedazy_sku__3[[#This Row],[Ilość wydana]]*dane_sprzedazy_sku__3[[#This Row],[Wartość jednostkowa]]</f>
        <v>1183.5999999999999</v>
      </c>
    </row>
    <row r="2603" spans="1:7">
      <c r="A2603" t="s">
        <v>237</v>
      </c>
      <c r="B2603" t="s">
        <v>238</v>
      </c>
      <c r="C2603" t="s">
        <v>33</v>
      </c>
      <c r="D2603" s="7">
        <v>45778</v>
      </c>
      <c r="E2603">
        <v>14</v>
      </c>
      <c r="F2603">
        <v>109.1</v>
      </c>
      <c r="G2603">
        <f>dane_sprzedazy_sku__3[[#This Row],[Ilość wydana]]*dane_sprzedazy_sku__3[[#This Row],[Wartość jednostkowa]]</f>
        <v>1527.3999999999999</v>
      </c>
    </row>
    <row r="2604" spans="1:7">
      <c r="A2604" t="s">
        <v>237</v>
      </c>
      <c r="B2604" t="s">
        <v>238</v>
      </c>
      <c r="C2604" t="s">
        <v>33</v>
      </c>
      <c r="D2604" s="7">
        <v>45809</v>
      </c>
      <c r="E2604">
        <v>16</v>
      </c>
      <c r="F2604">
        <v>110.71</v>
      </c>
      <c r="G2604">
        <f>dane_sprzedazy_sku__3[[#This Row],[Ilość wydana]]*dane_sprzedazy_sku__3[[#This Row],[Wartość jednostkowa]]</f>
        <v>1771.36</v>
      </c>
    </row>
    <row r="2605" spans="1:7">
      <c r="A2605" t="s">
        <v>237</v>
      </c>
      <c r="B2605" t="s">
        <v>238</v>
      </c>
      <c r="C2605" t="s">
        <v>33</v>
      </c>
      <c r="D2605" s="7">
        <v>45839</v>
      </c>
      <c r="E2605">
        <v>39</v>
      </c>
      <c r="F2605">
        <v>116.2</v>
      </c>
      <c r="G2605">
        <f>dane_sprzedazy_sku__3[[#This Row],[Ilość wydana]]*dane_sprzedazy_sku__3[[#This Row],[Wartość jednostkowa]]</f>
        <v>4531.8</v>
      </c>
    </row>
    <row r="2606" spans="1:7">
      <c r="A2606" t="s">
        <v>237</v>
      </c>
      <c r="B2606" t="s">
        <v>238</v>
      </c>
      <c r="C2606" t="s">
        <v>33</v>
      </c>
      <c r="D2606" s="7">
        <v>45870</v>
      </c>
      <c r="E2606">
        <v>27</v>
      </c>
      <c r="F2606">
        <v>110.29</v>
      </c>
      <c r="G2606">
        <f>dane_sprzedazy_sku__3[[#This Row],[Ilość wydana]]*dane_sprzedazy_sku__3[[#This Row],[Wartość jednostkowa]]</f>
        <v>2977.8300000000004</v>
      </c>
    </row>
    <row r="2607" spans="1:7">
      <c r="A2607" t="s">
        <v>237</v>
      </c>
      <c r="B2607" t="s">
        <v>238</v>
      </c>
      <c r="C2607" t="s">
        <v>33</v>
      </c>
      <c r="D2607" s="7">
        <v>45901</v>
      </c>
      <c r="E2607">
        <v>23</v>
      </c>
      <c r="F2607">
        <v>113</v>
      </c>
      <c r="G2607">
        <f>dane_sprzedazy_sku__3[[#This Row],[Ilość wydana]]*dane_sprzedazy_sku__3[[#This Row],[Wartość jednostkowa]]</f>
        <v>2599</v>
      </c>
    </row>
    <row r="2608" spans="1:7">
      <c r="A2608" t="s">
        <v>237</v>
      </c>
      <c r="B2608" t="s">
        <v>238</v>
      </c>
      <c r="C2608" t="s">
        <v>33</v>
      </c>
      <c r="D2608" s="7">
        <v>45931</v>
      </c>
      <c r="E2608">
        <v>0</v>
      </c>
      <c r="F2608">
        <v>115.2</v>
      </c>
      <c r="G2608">
        <f>dane_sprzedazy_sku__3[[#This Row],[Ilość wydana]]*dane_sprzedazy_sku__3[[#This Row],[Wartość jednostkowa]]</f>
        <v>0</v>
      </c>
    </row>
    <row r="2609" spans="1:7">
      <c r="A2609" t="s">
        <v>237</v>
      </c>
      <c r="B2609" t="s">
        <v>238</v>
      </c>
      <c r="C2609" t="s">
        <v>33</v>
      </c>
      <c r="D2609" s="7">
        <v>45962</v>
      </c>
      <c r="E2609">
        <v>9</v>
      </c>
      <c r="F2609">
        <v>114.16</v>
      </c>
      <c r="G2609">
        <f>dane_sprzedazy_sku__3[[#This Row],[Ilość wydana]]*dane_sprzedazy_sku__3[[#This Row],[Wartość jednostkowa]]</f>
        <v>1027.44</v>
      </c>
    </row>
    <row r="2610" spans="1:7">
      <c r="A2610" t="s">
        <v>237</v>
      </c>
      <c r="B2610" t="s">
        <v>238</v>
      </c>
      <c r="C2610" t="s">
        <v>33</v>
      </c>
      <c r="D2610" s="7">
        <v>45992</v>
      </c>
      <c r="E2610">
        <v>7</v>
      </c>
      <c r="F2610">
        <v>110.54</v>
      </c>
      <c r="G2610">
        <f>dane_sprzedazy_sku__3[[#This Row],[Ilość wydana]]*dane_sprzedazy_sku__3[[#This Row],[Wartość jednostkowa]]</f>
        <v>773.78000000000009</v>
      </c>
    </row>
    <row r="2611" spans="1:7">
      <c r="A2611" t="s">
        <v>237</v>
      </c>
      <c r="B2611" t="s">
        <v>238</v>
      </c>
      <c r="C2611" t="s">
        <v>33</v>
      </c>
      <c r="D2611" s="7">
        <v>46023</v>
      </c>
      <c r="E2611">
        <v>0</v>
      </c>
      <c r="F2611">
        <v>115.13</v>
      </c>
      <c r="G2611">
        <f>dane_sprzedazy_sku__3[[#This Row],[Ilość wydana]]*dane_sprzedazy_sku__3[[#This Row],[Wartość jednostkowa]]</f>
        <v>0</v>
      </c>
    </row>
    <row r="2612" spans="1:7">
      <c r="A2612" t="s">
        <v>237</v>
      </c>
      <c r="B2612" t="s">
        <v>238</v>
      </c>
      <c r="C2612" t="s">
        <v>33</v>
      </c>
      <c r="D2612" s="7">
        <v>46054</v>
      </c>
      <c r="E2612">
        <v>0</v>
      </c>
      <c r="F2612">
        <v>107.99</v>
      </c>
      <c r="G2612">
        <f>dane_sprzedazy_sku__3[[#This Row],[Ilość wydana]]*dane_sprzedazy_sku__3[[#This Row],[Wartość jednostkowa]]</f>
        <v>0</v>
      </c>
    </row>
    <row r="2613" spans="1:7">
      <c r="A2613" t="s">
        <v>237</v>
      </c>
      <c r="B2613" t="s">
        <v>238</v>
      </c>
      <c r="C2613" t="s">
        <v>33</v>
      </c>
      <c r="D2613" s="7">
        <v>46082</v>
      </c>
      <c r="E2613">
        <v>0</v>
      </c>
      <c r="F2613">
        <v>112.83</v>
      </c>
      <c r="G2613">
        <f>dane_sprzedazy_sku__3[[#This Row],[Ilość wydana]]*dane_sprzedazy_sku__3[[#This Row],[Wartość jednostkowa]]</f>
        <v>0</v>
      </c>
    </row>
    <row r="2614" spans="1:7">
      <c r="A2614" t="s">
        <v>237</v>
      </c>
      <c r="B2614" t="s">
        <v>238</v>
      </c>
      <c r="C2614" t="s">
        <v>33</v>
      </c>
      <c r="D2614" s="7">
        <v>46113</v>
      </c>
      <c r="E2614">
        <v>0</v>
      </c>
      <c r="F2614">
        <v>117.19</v>
      </c>
      <c r="G2614">
        <f>dane_sprzedazy_sku__3[[#This Row],[Ilość wydana]]*dane_sprzedazy_sku__3[[#This Row],[Wartość jednostkowa]]</f>
        <v>0</v>
      </c>
    </row>
    <row r="2615" spans="1:7">
      <c r="A2615" t="s">
        <v>237</v>
      </c>
      <c r="B2615" t="s">
        <v>238</v>
      </c>
      <c r="C2615" t="s">
        <v>33</v>
      </c>
      <c r="D2615" s="7">
        <v>46143</v>
      </c>
      <c r="E2615">
        <v>5</v>
      </c>
      <c r="F2615">
        <v>114.91</v>
      </c>
      <c r="G2615">
        <f>dane_sprzedazy_sku__3[[#This Row],[Ilość wydana]]*dane_sprzedazy_sku__3[[#This Row],[Wartość jednostkowa]]</f>
        <v>574.54999999999995</v>
      </c>
    </row>
    <row r="2616" spans="1:7">
      <c r="A2616" t="s">
        <v>237</v>
      </c>
      <c r="B2616" t="s">
        <v>238</v>
      </c>
      <c r="C2616" t="s">
        <v>33</v>
      </c>
      <c r="D2616" s="7">
        <v>46174</v>
      </c>
      <c r="E2616">
        <v>9</v>
      </c>
      <c r="F2616">
        <v>115.34</v>
      </c>
      <c r="G2616">
        <f>dane_sprzedazy_sku__3[[#This Row],[Ilość wydana]]*dane_sprzedazy_sku__3[[#This Row],[Wartość jednostkowa]]</f>
        <v>1038.06</v>
      </c>
    </row>
    <row r="2617" spans="1:7">
      <c r="A2617" t="s">
        <v>237</v>
      </c>
      <c r="B2617" t="s">
        <v>238</v>
      </c>
      <c r="C2617" t="s">
        <v>33</v>
      </c>
      <c r="D2617" s="7">
        <v>46204</v>
      </c>
      <c r="E2617">
        <v>32</v>
      </c>
      <c r="F2617">
        <v>106.28</v>
      </c>
      <c r="G2617">
        <f>dane_sprzedazy_sku__3[[#This Row],[Ilość wydana]]*dane_sprzedazy_sku__3[[#This Row],[Wartość jednostkowa]]</f>
        <v>3400.96</v>
      </c>
    </row>
    <row r="2618" spans="1:7">
      <c r="A2618" t="s">
        <v>239</v>
      </c>
      <c r="B2618" t="s">
        <v>240</v>
      </c>
      <c r="C2618" t="s">
        <v>39</v>
      </c>
      <c r="D2618" s="7">
        <v>45505</v>
      </c>
      <c r="E2618">
        <v>0</v>
      </c>
      <c r="F2618">
        <v>288.64999999999998</v>
      </c>
      <c r="G2618">
        <f>dane_sprzedazy_sku__3[[#This Row],[Ilość wydana]]*dane_sprzedazy_sku__3[[#This Row],[Wartość jednostkowa]]</f>
        <v>0</v>
      </c>
    </row>
    <row r="2619" spans="1:7">
      <c r="A2619" t="s">
        <v>239</v>
      </c>
      <c r="B2619" t="s">
        <v>240</v>
      </c>
      <c r="C2619" t="s">
        <v>39</v>
      </c>
      <c r="D2619" s="7">
        <v>45536</v>
      </c>
      <c r="E2619">
        <v>0</v>
      </c>
      <c r="F2619">
        <v>269.63</v>
      </c>
      <c r="G2619">
        <f>dane_sprzedazy_sku__3[[#This Row],[Ilość wydana]]*dane_sprzedazy_sku__3[[#This Row],[Wartość jednostkowa]]</f>
        <v>0</v>
      </c>
    </row>
    <row r="2620" spans="1:7">
      <c r="A2620" t="s">
        <v>239</v>
      </c>
      <c r="B2620" t="s">
        <v>240</v>
      </c>
      <c r="C2620" t="s">
        <v>39</v>
      </c>
      <c r="D2620" s="7">
        <v>45566</v>
      </c>
      <c r="E2620">
        <v>10</v>
      </c>
      <c r="F2620">
        <v>269.58</v>
      </c>
      <c r="G2620">
        <f>dane_sprzedazy_sku__3[[#This Row],[Ilość wydana]]*dane_sprzedazy_sku__3[[#This Row],[Wartość jednostkowa]]</f>
        <v>2695.7999999999997</v>
      </c>
    </row>
    <row r="2621" spans="1:7">
      <c r="A2621" t="s">
        <v>239</v>
      </c>
      <c r="B2621" t="s">
        <v>240</v>
      </c>
      <c r="C2621" t="s">
        <v>39</v>
      </c>
      <c r="D2621" s="7">
        <v>45597</v>
      </c>
      <c r="E2621">
        <v>0</v>
      </c>
      <c r="F2621">
        <v>270.10000000000002</v>
      </c>
      <c r="G2621">
        <f>dane_sprzedazy_sku__3[[#This Row],[Ilość wydana]]*dane_sprzedazy_sku__3[[#This Row],[Wartość jednostkowa]]</f>
        <v>0</v>
      </c>
    </row>
    <row r="2622" spans="1:7">
      <c r="A2622" t="s">
        <v>239</v>
      </c>
      <c r="B2622" t="s">
        <v>240</v>
      </c>
      <c r="C2622" t="s">
        <v>39</v>
      </c>
      <c r="D2622" s="7">
        <v>45627</v>
      </c>
      <c r="E2622">
        <v>0</v>
      </c>
      <c r="F2622">
        <v>276.39999999999998</v>
      </c>
      <c r="G2622">
        <f>dane_sprzedazy_sku__3[[#This Row],[Ilość wydana]]*dane_sprzedazy_sku__3[[#This Row],[Wartość jednostkowa]]</f>
        <v>0</v>
      </c>
    </row>
    <row r="2623" spans="1:7">
      <c r="A2623" t="s">
        <v>239</v>
      </c>
      <c r="B2623" t="s">
        <v>240</v>
      </c>
      <c r="C2623" t="s">
        <v>39</v>
      </c>
      <c r="D2623" s="7">
        <v>45658</v>
      </c>
      <c r="E2623">
        <v>0</v>
      </c>
      <c r="F2623">
        <v>283.76</v>
      </c>
      <c r="G2623">
        <f>dane_sprzedazy_sku__3[[#This Row],[Ilość wydana]]*dane_sprzedazy_sku__3[[#This Row],[Wartość jednostkowa]]</f>
        <v>0</v>
      </c>
    </row>
    <row r="2624" spans="1:7">
      <c r="A2624" t="s">
        <v>239</v>
      </c>
      <c r="B2624" t="s">
        <v>240</v>
      </c>
      <c r="C2624" t="s">
        <v>39</v>
      </c>
      <c r="D2624" s="7">
        <v>45689</v>
      </c>
      <c r="E2624">
        <v>0</v>
      </c>
      <c r="F2624">
        <v>279.36</v>
      </c>
      <c r="G2624">
        <f>dane_sprzedazy_sku__3[[#This Row],[Ilość wydana]]*dane_sprzedazy_sku__3[[#This Row],[Wartość jednostkowa]]</f>
        <v>0</v>
      </c>
    </row>
    <row r="2625" spans="1:7">
      <c r="A2625" t="s">
        <v>239</v>
      </c>
      <c r="B2625" t="s">
        <v>240</v>
      </c>
      <c r="C2625" t="s">
        <v>39</v>
      </c>
      <c r="D2625" s="7">
        <v>45717</v>
      </c>
      <c r="E2625">
        <v>1</v>
      </c>
      <c r="F2625">
        <v>289.27</v>
      </c>
      <c r="G2625">
        <f>dane_sprzedazy_sku__3[[#This Row],[Ilość wydana]]*dane_sprzedazy_sku__3[[#This Row],[Wartość jednostkowa]]</f>
        <v>289.27</v>
      </c>
    </row>
    <row r="2626" spans="1:7">
      <c r="A2626" t="s">
        <v>239</v>
      </c>
      <c r="B2626" t="s">
        <v>240</v>
      </c>
      <c r="C2626" t="s">
        <v>39</v>
      </c>
      <c r="D2626" s="7">
        <v>45748</v>
      </c>
      <c r="E2626">
        <v>4</v>
      </c>
      <c r="F2626">
        <v>289.25</v>
      </c>
      <c r="G2626">
        <f>dane_sprzedazy_sku__3[[#This Row],[Ilość wydana]]*dane_sprzedazy_sku__3[[#This Row],[Wartość jednostkowa]]</f>
        <v>1157</v>
      </c>
    </row>
    <row r="2627" spans="1:7">
      <c r="A2627" t="s">
        <v>239</v>
      </c>
      <c r="B2627" t="s">
        <v>240</v>
      </c>
      <c r="C2627" t="s">
        <v>39</v>
      </c>
      <c r="D2627" s="7">
        <v>45778</v>
      </c>
      <c r="E2627">
        <v>1</v>
      </c>
      <c r="F2627">
        <v>266.02</v>
      </c>
      <c r="G2627">
        <f>dane_sprzedazy_sku__3[[#This Row],[Ilość wydana]]*dane_sprzedazy_sku__3[[#This Row],[Wartość jednostkowa]]</f>
        <v>266.02</v>
      </c>
    </row>
    <row r="2628" spans="1:7">
      <c r="A2628" t="s">
        <v>239</v>
      </c>
      <c r="B2628" t="s">
        <v>240</v>
      </c>
      <c r="C2628" t="s">
        <v>39</v>
      </c>
      <c r="D2628" s="7">
        <v>45809</v>
      </c>
      <c r="E2628">
        <v>0</v>
      </c>
      <c r="F2628">
        <v>273.12</v>
      </c>
      <c r="G2628">
        <f>dane_sprzedazy_sku__3[[#This Row],[Ilość wydana]]*dane_sprzedazy_sku__3[[#This Row],[Wartość jednostkowa]]</f>
        <v>0</v>
      </c>
    </row>
    <row r="2629" spans="1:7">
      <c r="A2629" t="s">
        <v>239</v>
      </c>
      <c r="B2629" t="s">
        <v>240</v>
      </c>
      <c r="C2629" t="s">
        <v>39</v>
      </c>
      <c r="D2629" s="7">
        <v>45839</v>
      </c>
      <c r="E2629">
        <v>0</v>
      </c>
      <c r="F2629">
        <v>281.17</v>
      </c>
      <c r="G2629">
        <f>dane_sprzedazy_sku__3[[#This Row],[Ilość wydana]]*dane_sprzedazy_sku__3[[#This Row],[Wartość jednostkowa]]</f>
        <v>0</v>
      </c>
    </row>
    <row r="2630" spans="1:7">
      <c r="A2630" t="s">
        <v>239</v>
      </c>
      <c r="B2630" t="s">
        <v>240</v>
      </c>
      <c r="C2630" t="s">
        <v>39</v>
      </c>
      <c r="D2630" s="7">
        <v>45870</v>
      </c>
      <c r="E2630">
        <v>14</v>
      </c>
      <c r="F2630">
        <v>266.79000000000002</v>
      </c>
      <c r="G2630">
        <f>dane_sprzedazy_sku__3[[#This Row],[Ilość wydana]]*dane_sprzedazy_sku__3[[#This Row],[Wartość jednostkowa]]</f>
        <v>3735.0600000000004</v>
      </c>
    </row>
    <row r="2631" spans="1:7">
      <c r="A2631" t="s">
        <v>239</v>
      </c>
      <c r="B2631" t="s">
        <v>240</v>
      </c>
      <c r="C2631" t="s">
        <v>39</v>
      </c>
      <c r="D2631" s="7">
        <v>45901</v>
      </c>
      <c r="E2631">
        <v>0</v>
      </c>
      <c r="F2631">
        <v>274.87</v>
      </c>
      <c r="G2631">
        <f>dane_sprzedazy_sku__3[[#This Row],[Ilość wydana]]*dane_sprzedazy_sku__3[[#This Row],[Wartość jednostkowa]]</f>
        <v>0</v>
      </c>
    </row>
    <row r="2632" spans="1:7">
      <c r="A2632" t="s">
        <v>239</v>
      </c>
      <c r="B2632" t="s">
        <v>240</v>
      </c>
      <c r="C2632" t="s">
        <v>39</v>
      </c>
      <c r="D2632" s="7">
        <v>45931</v>
      </c>
      <c r="E2632">
        <v>0</v>
      </c>
      <c r="F2632">
        <v>282.82</v>
      </c>
      <c r="G2632">
        <f>dane_sprzedazy_sku__3[[#This Row],[Ilość wydana]]*dane_sprzedazy_sku__3[[#This Row],[Wartość jednostkowa]]</f>
        <v>0</v>
      </c>
    </row>
    <row r="2633" spans="1:7">
      <c r="A2633" t="s">
        <v>239</v>
      </c>
      <c r="B2633" t="s">
        <v>240</v>
      </c>
      <c r="C2633" t="s">
        <v>39</v>
      </c>
      <c r="D2633" s="7">
        <v>45962</v>
      </c>
      <c r="E2633">
        <v>0</v>
      </c>
      <c r="F2633">
        <v>272.17</v>
      </c>
      <c r="G2633">
        <f>dane_sprzedazy_sku__3[[#This Row],[Ilość wydana]]*dane_sprzedazy_sku__3[[#This Row],[Wartość jednostkowa]]</f>
        <v>0</v>
      </c>
    </row>
    <row r="2634" spans="1:7">
      <c r="A2634" t="s">
        <v>239</v>
      </c>
      <c r="B2634" t="s">
        <v>240</v>
      </c>
      <c r="C2634" t="s">
        <v>39</v>
      </c>
      <c r="D2634" s="7">
        <v>45992</v>
      </c>
      <c r="E2634">
        <v>20</v>
      </c>
      <c r="F2634">
        <v>274.92</v>
      </c>
      <c r="G2634">
        <f>dane_sprzedazy_sku__3[[#This Row],[Ilość wydana]]*dane_sprzedazy_sku__3[[#This Row],[Wartość jednostkowa]]</f>
        <v>5498.4000000000005</v>
      </c>
    </row>
    <row r="2635" spans="1:7">
      <c r="A2635" t="s">
        <v>239</v>
      </c>
      <c r="B2635" t="s">
        <v>240</v>
      </c>
      <c r="C2635" t="s">
        <v>39</v>
      </c>
      <c r="D2635" s="7">
        <v>46023</v>
      </c>
      <c r="E2635">
        <v>0</v>
      </c>
      <c r="F2635">
        <v>284.2</v>
      </c>
      <c r="G2635">
        <f>dane_sprzedazy_sku__3[[#This Row],[Ilość wydana]]*dane_sprzedazy_sku__3[[#This Row],[Wartość jednostkowa]]</f>
        <v>0</v>
      </c>
    </row>
    <row r="2636" spans="1:7">
      <c r="A2636" t="s">
        <v>239</v>
      </c>
      <c r="B2636" t="s">
        <v>240</v>
      </c>
      <c r="C2636" t="s">
        <v>39</v>
      </c>
      <c r="D2636" s="7">
        <v>46054</v>
      </c>
      <c r="E2636">
        <v>3</v>
      </c>
      <c r="F2636">
        <v>276.70999999999998</v>
      </c>
      <c r="G2636">
        <f>dane_sprzedazy_sku__3[[#This Row],[Ilość wydana]]*dane_sprzedazy_sku__3[[#This Row],[Wartość jednostkowa]]</f>
        <v>830.12999999999988</v>
      </c>
    </row>
    <row r="2637" spans="1:7">
      <c r="A2637" t="s">
        <v>239</v>
      </c>
      <c r="B2637" t="s">
        <v>240</v>
      </c>
      <c r="C2637" t="s">
        <v>39</v>
      </c>
      <c r="D2637" s="7">
        <v>46082</v>
      </c>
      <c r="E2637">
        <v>14</v>
      </c>
      <c r="F2637">
        <v>283.19</v>
      </c>
      <c r="G2637">
        <f>dane_sprzedazy_sku__3[[#This Row],[Ilość wydana]]*dane_sprzedazy_sku__3[[#This Row],[Wartość jednostkowa]]</f>
        <v>3964.66</v>
      </c>
    </row>
    <row r="2638" spans="1:7">
      <c r="A2638" t="s">
        <v>239</v>
      </c>
      <c r="B2638" t="s">
        <v>240</v>
      </c>
      <c r="C2638" t="s">
        <v>39</v>
      </c>
      <c r="D2638" s="7">
        <v>46113</v>
      </c>
      <c r="E2638">
        <v>20</v>
      </c>
      <c r="F2638">
        <v>271.64999999999998</v>
      </c>
      <c r="G2638">
        <f>dane_sprzedazy_sku__3[[#This Row],[Ilość wydana]]*dane_sprzedazy_sku__3[[#This Row],[Wartość jednostkowa]]</f>
        <v>5433</v>
      </c>
    </row>
    <row r="2639" spans="1:7">
      <c r="A2639" t="s">
        <v>239</v>
      </c>
      <c r="B2639" t="s">
        <v>240</v>
      </c>
      <c r="C2639" t="s">
        <v>39</v>
      </c>
      <c r="D2639" s="7">
        <v>46143</v>
      </c>
      <c r="E2639">
        <v>18</v>
      </c>
      <c r="F2639">
        <v>275.68</v>
      </c>
      <c r="G2639">
        <f>dane_sprzedazy_sku__3[[#This Row],[Ilość wydana]]*dane_sprzedazy_sku__3[[#This Row],[Wartość jednostkowa]]</f>
        <v>4962.24</v>
      </c>
    </row>
    <row r="2640" spans="1:7">
      <c r="A2640" t="s">
        <v>239</v>
      </c>
      <c r="B2640" t="s">
        <v>240</v>
      </c>
      <c r="C2640" t="s">
        <v>39</v>
      </c>
      <c r="D2640" s="7">
        <v>46174</v>
      </c>
      <c r="E2640">
        <v>0</v>
      </c>
      <c r="F2640">
        <v>264.72000000000003</v>
      </c>
      <c r="G2640">
        <f>dane_sprzedazy_sku__3[[#This Row],[Ilość wydana]]*dane_sprzedazy_sku__3[[#This Row],[Wartość jednostkowa]]</f>
        <v>0</v>
      </c>
    </row>
    <row r="2641" spans="1:7">
      <c r="A2641" t="s">
        <v>239</v>
      </c>
      <c r="B2641" t="s">
        <v>240</v>
      </c>
      <c r="C2641" t="s">
        <v>39</v>
      </c>
      <c r="D2641" s="7">
        <v>46204</v>
      </c>
      <c r="E2641">
        <v>0</v>
      </c>
      <c r="F2641">
        <v>266.7</v>
      </c>
      <c r="G2641">
        <f>dane_sprzedazy_sku__3[[#This Row],[Ilość wydana]]*dane_sprzedazy_sku__3[[#This Row],[Wartość jednostkowa]]</f>
        <v>0</v>
      </c>
    </row>
    <row r="2642" spans="1:7">
      <c r="A2642" t="s">
        <v>241</v>
      </c>
      <c r="B2642" t="s">
        <v>242</v>
      </c>
      <c r="C2642" t="s">
        <v>63</v>
      </c>
      <c r="D2642" s="7">
        <v>45505</v>
      </c>
      <c r="E2642">
        <v>9</v>
      </c>
      <c r="F2642">
        <v>189.14</v>
      </c>
      <c r="G2642">
        <f>dane_sprzedazy_sku__3[[#This Row],[Ilość wydana]]*dane_sprzedazy_sku__3[[#This Row],[Wartość jednostkowa]]</f>
        <v>1702.2599999999998</v>
      </c>
    </row>
    <row r="2643" spans="1:7">
      <c r="A2643" t="s">
        <v>241</v>
      </c>
      <c r="B2643" t="s">
        <v>242</v>
      </c>
      <c r="C2643" t="s">
        <v>63</v>
      </c>
      <c r="D2643" s="7">
        <v>45536</v>
      </c>
      <c r="E2643">
        <v>7</v>
      </c>
      <c r="F2643">
        <v>194.83</v>
      </c>
      <c r="G2643">
        <f>dane_sprzedazy_sku__3[[#This Row],[Ilość wydana]]*dane_sprzedazy_sku__3[[#This Row],[Wartość jednostkowa]]</f>
        <v>1363.8100000000002</v>
      </c>
    </row>
    <row r="2644" spans="1:7">
      <c r="A2644" t="s">
        <v>241</v>
      </c>
      <c r="B2644" t="s">
        <v>242</v>
      </c>
      <c r="C2644" t="s">
        <v>63</v>
      </c>
      <c r="D2644" s="7">
        <v>45566</v>
      </c>
      <c r="E2644">
        <v>7</v>
      </c>
      <c r="F2644">
        <v>194.86</v>
      </c>
      <c r="G2644">
        <f>dane_sprzedazy_sku__3[[#This Row],[Ilość wydana]]*dane_sprzedazy_sku__3[[#This Row],[Wartość jednostkowa]]</f>
        <v>1364.02</v>
      </c>
    </row>
    <row r="2645" spans="1:7">
      <c r="A2645" t="s">
        <v>241</v>
      </c>
      <c r="B2645" t="s">
        <v>242</v>
      </c>
      <c r="C2645" t="s">
        <v>63</v>
      </c>
      <c r="D2645" s="7">
        <v>45597</v>
      </c>
      <c r="E2645">
        <v>5</v>
      </c>
      <c r="F2645">
        <v>187.12</v>
      </c>
      <c r="G2645">
        <f>dane_sprzedazy_sku__3[[#This Row],[Ilość wydana]]*dane_sprzedazy_sku__3[[#This Row],[Wartość jednostkowa]]</f>
        <v>935.6</v>
      </c>
    </row>
    <row r="2646" spans="1:7">
      <c r="A2646" t="s">
        <v>241</v>
      </c>
      <c r="B2646" t="s">
        <v>242</v>
      </c>
      <c r="C2646" t="s">
        <v>63</v>
      </c>
      <c r="D2646" s="7">
        <v>45627</v>
      </c>
      <c r="E2646">
        <v>2</v>
      </c>
      <c r="F2646">
        <v>197.29</v>
      </c>
      <c r="G2646">
        <f>dane_sprzedazy_sku__3[[#This Row],[Ilość wydana]]*dane_sprzedazy_sku__3[[#This Row],[Wartość jednostkowa]]</f>
        <v>394.58</v>
      </c>
    </row>
    <row r="2647" spans="1:7">
      <c r="A2647" t="s">
        <v>241</v>
      </c>
      <c r="B2647" t="s">
        <v>242</v>
      </c>
      <c r="C2647" t="s">
        <v>63</v>
      </c>
      <c r="D2647" s="7">
        <v>45658</v>
      </c>
      <c r="E2647">
        <v>2</v>
      </c>
      <c r="F2647">
        <v>185.96</v>
      </c>
      <c r="G2647">
        <f>dane_sprzedazy_sku__3[[#This Row],[Ilość wydana]]*dane_sprzedazy_sku__3[[#This Row],[Wartość jednostkowa]]</f>
        <v>371.92</v>
      </c>
    </row>
    <row r="2648" spans="1:7">
      <c r="A2648" t="s">
        <v>241</v>
      </c>
      <c r="B2648" t="s">
        <v>242</v>
      </c>
      <c r="C2648" t="s">
        <v>63</v>
      </c>
      <c r="D2648" s="7">
        <v>45689</v>
      </c>
      <c r="E2648">
        <v>1</v>
      </c>
      <c r="F2648">
        <v>190.9</v>
      </c>
      <c r="G2648">
        <f>dane_sprzedazy_sku__3[[#This Row],[Ilość wydana]]*dane_sprzedazy_sku__3[[#This Row],[Wartość jednostkowa]]</f>
        <v>190.9</v>
      </c>
    </row>
    <row r="2649" spans="1:7">
      <c r="A2649" t="s">
        <v>241</v>
      </c>
      <c r="B2649" t="s">
        <v>242</v>
      </c>
      <c r="C2649" t="s">
        <v>63</v>
      </c>
      <c r="D2649" s="7">
        <v>45717</v>
      </c>
      <c r="E2649">
        <v>1</v>
      </c>
      <c r="F2649">
        <v>195.57</v>
      </c>
      <c r="G2649">
        <f>dane_sprzedazy_sku__3[[#This Row],[Ilość wydana]]*dane_sprzedazy_sku__3[[#This Row],[Wartość jednostkowa]]</f>
        <v>195.57</v>
      </c>
    </row>
    <row r="2650" spans="1:7">
      <c r="A2650" t="s">
        <v>241</v>
      </c>
      <c r="B2650" t="s">
        <v>242</v>
      </c>
      <c r="C2650" t="s">
        <v>63</v>
      </c>
      <c r="D2650" s="7">
        <v>45748</v>
      </c>
      <c r="E2650">
        <v>3</v>
      </c>
      <c r="F2650">
        <v>195.88</v>
      </c>
      <c r="G2650">
        <f>dane_sprzedazy_sku__3[[#This Row],[Ilość wydana]]*dane_sprzedazy_sku__3[[#This Row],[Wartość jednostkowa]]</f>
        <v>587.64</v>
      </c>
    </row>
    <row r="2651" spans="1:7">
      <c r="A2651" t="s">
        <v>241</v>
      </c>
      <c r="B2651" t="s">
        <v>242</v>
      </c>
      <c r="C2651" t="s">
        <v>63</v>
      </c>
      <c r="D2651" s="7">
        <v>45778</v>
      </c>
      <c r="E2651">
        <v>5</v>
      </c>
      <c r="F2651">
        <v>199.12</v>
      </c>
      <c r="G2651">
        <f>dane_sprzedazy_sku__3[[#This Row],[Ilość wydana]]*dane_sprzedazy_sku__3[[#This Row],[Wartość jednostkowa]]</f>
        <v>995.6</v>
      </c>
    </row>
    <row r="2652" spans="1:7">
      <c r="A2652" t="s">
        <v>241</v>
      </c>
      <c r="B2652" t="s">
        <v>242</v>
      </c>
      <c r="C2652" t="s">
        <v>63</v>
      </c>
      <c r="D2652" s="7">
        <v>45809</v>
      </c>
      <c r="E2652">
        <v>6</v>
      </c>
      <c r="F2652">
        <v>196.22</v>
      </c>
      <c r="G2652">
        <f>dane_sprzedazy_sku__3[[#This Row],[Ilość wydana]]*dane_sprzedazy_sku__3[[#This Row],[Wartość jednostkowa]]</f>
        <v>1177.32</v>
      </c>
    </row>
    <row r="2653" spans="1:7">
      <c r="A2653" t="s">
        <v>241</v>
      </c>
      <c r="B2653" t="s">
        <v>242</v>
      </c>
      <c r="C2653" t="s">
        <v>63</v>
      </c>
      <c r="D2653" s="7">
        <v>45839</v>
      </c>
      <c r="E2653">
        <v>7</v>
      </c>
      <c r="F2653">
        <v>197.44</v>
      </c>
      <c r="G2653">
        <f>dane_sprzedazy_sku__3[[#This Row],[Ilość wydana]]*dane_sprzedazy_sku__3[[#This Row],[Wartość jednostkowa]]</f>
        <v>1382.08</v>
      </c>
    </row>
    <row r="2654" spans="1:7">
      <c r="A2654" t="s">
        <v>241</v>
      </c>
      <c r="B2654" t="s">
        <v>242</v>
      </c>
      <c r="C2654" t="s">
        <v>63</v>
      </c>
      <c r="D2654" s="7">
        <v>45870</v>
      </c>
      <c r="E2654">
        <v>9</v>
      </c>
      <c r="F2654">
        <v>194.23</v>
      </c>
      <c r="G2654">
        <f>dane_sprzedazy_sku__3[[#This Row],[Ilość wydana]]*dane_sprzedazy_sku__3[[#This Row],[Wartość jednostkowa]]</f>
        <v>1748.07</v>
      </c>
    </row>
    <row r="2655" spans="1:7">
      <c r="A2655" t="s">
        <v>241</v>
      </c>
      <c r="B2655" t="s">
        <v>242</v>
      </c>
      <c r="C2655" t="s">
        <v>63</v>
      </c>
      <c r="D2655" s="7">
        <v>45901</v>
      </c>
      <c r="E2655">
        <v>7</v>
      </c>
      <c r="F2655">
        <v>192.64</v>
      </c>
      <c r="G2655">
        <f>dane_sprzedazy_sku__3[[#This Row],[Ilość wydana]]*dane_sprzedazy_sku__3[[#This Row],[Wartość jednostkowa]]</f>
        <v>1348.48</v>
      </c>
    </row>
    <row r="2656" spans="1:7">
      <c r="A2656" t="s">
        <v>241</v>
      </c>
      <c r="B2656" t="s">
        <v>242</v>
      </c>
      <c r="C2656" t="s">
        <v>63</v>
      </c>
      <c r="D2656" s="7">
        <v>45931</v>
      </c>
      <c r="E2656">
        <v>5</v>
      </c>
      <c r="F2656">
        <v>204.28</v>
      </c>
      <c r="G2656">
        <f>dane_sprzedazy_sku__3[[#This Row],[Ilość wydana]]*dane_sprzedazy_sku__3[[#This Row],[Wartość jednostkowa]]</f>
        <v>1021.4</v>
      </c>
    </row>
    <row r="2657" spans="1:7">
      <c r="A2657" t="s">
        <v>241</v>
      </c>
      <c r="B2657" t="s">
        <v>242</v>
      </c>
      <c r="C2657" t="s">
        <v>63</v>
      </c>
      <c r="D2657" s="7">
        <v>45962</v>
      </c>
      <c r="E2657">
        <v>3</v>
      </c>
      <c r="F2657">
        <v>187.18</v>
      </c>
      <c r="G2657">
        <f>dane_sprzedazy_sku__3[[#This Row],[Ilość wydana]]*dane_sprzedazy_sku__3[[#This Row],[Wartość jednostkowa]]</f>
        <v>561.54</v>
      </c>
    </row>
    <row r="2658" spans="1:7">
      <c r="A2658" t="s">
        <v>241</v>
      </c>
      <c r="B2658" t="s">
        <v>242</v>
      </c>
      <c r="C2658" t="s">
        <v>63</v>
      </c>
      <c r="D2658" s="7">
        <v>45992</v>
      </c>
      <c r="E2658">
        <v>2</v>
      </c>
      <c r="F2658">
        <v>194.98</v>
      </c>
      <c r="G2658">
        <f>dane_sprzedazy_sku__3[[#This Row],[Ilość wydana]]*dane_sprzedazy_sku__3[[#This Row],[Wartość jednostkowa]]</f>
        <v>389.96</v>
      </c>
    </row>
    <row r="2659" spans="1:7">
      <c r="A2659" t="s">
        <v>241</v>
      </c>
      <c r="B2659" t="s">
        <v>242</v>
      </c>
      <c r="C2659" t="s">
        <v>63</v>
      </c>
      <c r="D2659" s="7">
        <v>46023</v>
      </c>
      <c r="E2659">
        <v>1</v>
      </c>
      <c r="F2659">
        <v>189.26</v>
      </c>
      <c r="G2659">
        <f>dane_sprzedazy_sku__3[[#This Row],[Ilość wydana]]*dane_sprzedazy_sku__3[[#This Row],[Wartość jednostkowa]]</f>
        <v>189.26</v>
      </c>
    </row>
    <row r="2660" spans="1:7">
      <c r="A2660" t="s">
        <v>241</v>
      </c>
      <c r="B2660" t="s">
        <v>242</v>
      </c>
      <c r="C2660" t="s">
        <v>63</v>
      </c>
      <c r="D2660" s="7">
        <v>46054</v>
      </c>
      <c r="E2660">
        <v>1</v>
      </c>
      <c r="F2660">
        <v>197.73</v>
      </c>
      <c r="G2660">
        <f>dane_sprzedazy_sku__3[[#This Row],[Ilość wydana]]*dane_sprzedazy_sku__3[[#This Row],[Wartość jednostkowa]]</f>
        <v>197.73</v>
      </c>
    </row>
    <row r="2661" spans="1:7">
      <c r="A2661" t="s">
        <v>241</v>
      </c>
      <c r="B2661" t="s">
        <v>242</v>
      </c>
      <c r="C2661" t="s">
        <v>63</v>
      </c>
      <c r="D2661" s="7">
        <v>46082</v>
      </c>
      <c r="E2661">
        <v>2</v>
      </c>
      <c r="F2661">
        <v>200.32</v>
      </c>
      <c r="G2661">
        <f>dane_sprzedazy_sku__3[[#This Row],[Ilość wydana]]*dane_sprzedazy_sku__3[[#This Row],[Wartość jednostkowa]]</f>
        <v>400.64</v>
      </c>
    </row>
    <row r="2662" spans="1:7">
      <c r="A2662" t="s">
        <v>241</v>
      </c>
      <c r="B2662" t="s">
        <v>242</v>
      </c>
      <c r="C2662" t="s">
        <v>63</v>
      </c>
      <c r="D2662" s="7">
        <v>46113</v>
      </c>
      <c r="E2662">
        <v>2</v>
      </c>
      <c r="F2662">
        <v>203.17</v>
      </c>
      <c r="G2662">
        <f>dane_sprzedazy_sku__3[[#This Row],[Ilość wydana]]*dane_sprzedazy_sku__3[[#This Row],[Wartość jednostkowa]]</f>
        <v>406.34</v>
      </c>
    </row>
    <row r="2663" spans="1:7">
      <c r="A2663" t="s">
        <v>241</v>
      </c>
      <c r="B2663" t="s">
        <v>242</v>
      </c>
      <c r="C2663" t="s">
        <v>63</v>
      </c>
      <c r="D2663" s="7">
        <v>46143</v>
      </c>
      <c r="E2663">
        <v>4</v>
      </c>
      <c r="F2663">
        <v>185.77</v>
      </c>
      <c r="G2663">
        <f>dane_sprzedazy_sku__3[[#This Row],[Ilość wydana]]*dane_sprzedazy_sku__3[[#This Row],[Wartość jednostkowa]]</f>
        <v>743.08</v>
      </c>
    </row>
    <row r="2664" spans="1:7">
      <c r="A2664" t="s">
        <v>241</v>
      </c>
      <c r="B2664" t="s">
        <v>242</v>
      </c>
      <c r="C2664" t="s">
        <v>63</v>
      </c>
      <c r="D2664" s="7">
        <v>46174</v>
      </c>
      <c r="E2664">
        <v>6</v>
      </c>
      <c r="F2664">
        <v>202.85</v>
      </c>
      <c r="G2664">
        <f>dane_sprzedazy_sku__3[[#This Row],[Ilość wydana]]*dane_sprzedazy_sku__3[[#This Row],[Wartość jednostkowa]]</f>
        <v>1217.0999999999999</v>
      </c>
    </row>
    <row r="2665" spans="1:7">
      <c r="A2665" t="s">
        <v>241</v>
      </c>
      <c r="B2665" t="s">
        <v>242</v>
      </c>
      <c r="C2665" t="s">
        <v>63</v>
      </c>
      <c r="D2665" s="7">
        <v>46204</v>
      </c>
      <c r="E2665">
        <v>6</v>
      </c>
      <c r="F2665">
        <v>186.89</v>
      </c>
      <c r="G2665">
        <f>dane_sprzedazy_sku__3[[#This Row],[Ilość wydana]]*dane_sprzedazy_sku__3[[#This Row],[Wartość jednostkowa]]</f>
        <v>1121.3399999999999</v>
      </c>
    </row>
    <row r="2666" spans="1:7">
      <c r="A2666" t="s">
        <v>243</v>
      </c>
      <c r="B2666" t="s">
        <v>244</v>
      </c>
      <c r="C2666" t="s">
        <v>36</v>
      </c>
      <c r="D2666" s="7">
        <v>45505</v>
      </c>
      <c r="E2666">
        <v>3</v>
      </c>
      <c r="F2666">
        <v>360.03</v>
      </c>
      <c r="G2666">
        <f>dane_sprzedazy_sku__3[[#This Row],[Ilość wydana]]*dane_sprzedazy_sku__3[[#This Row],[Wartość jednostkowa]]</f>
        <v>1080.0899999999999</v>
      </c>
    </row>
    <row r="2667" spans="1:7">
      <c r="A2667" t="s">
        <v>243</v>
      </c>
      <c r="B2667" t="s">
        <v>244</v>
      </c>
      <c r="C2667" t="s">
        <v>36</v>
      </c>
      <c r="D2667" s="7">
        <v>45536</v>
      </c>
      <c r="E2667">
        <v>3</v>
      </c>
      <c r="F2667">
        <v>375.7</v>
      </c>
      <c r="G2667">
        <f>dane_sprzedazy_sku__3[[#This Row],[Ilość wydana]]*dane_sprzedazy_sku__3[[#This Row],[Wartość jednostkowa]]</f>
        <v>1127.0999999999999</v>
      </c>
    </row>
    <row r="2668" spans="1:7">
      <c r="A2668" t="s">
        <v>243</v>
      </c>
      <c r="B2668" t="s">
        <v>244</v>
      </c>
      <c r="C2668" t="s">
        <v>36</v>
      </c>
      <c r="D2668" s="7">
        <v>45566</v>
      </c>
      <c r="E2668">
        <v>3</v>
      </c>
      <c r="F2668">
        <v>355.95</v>
      </c>
      <c r="G2668">
        <f>dane_sprzedazy_sku__3[[#This Row],[Ilość wydana]]*dane_sprzedazy_sku__3[[#This Row],[Wartość jednostkowa]]</f>
        <v>1067.8499999999999</v>
      </c>
    </row>
    <row r="2669" spans="1:7">
      <c r="A2669" t="s">
        <v>243</v>
      </c>
      <c r="B2669" t="s">
        <v>244</v>
      </c>
      <c r="C2669" t="s">
        <v>36</v>
      </c>
      <c r="D2669" s="7">
        <v>45597</v>
      </c>
      <c r="E2669">
        <v>3</v>
      </c>
      <c r="F2669">
        <v>383.9</v>
      </c>
      <c r="G2669">
        <f>dane_sprzedazy_sku__3[[#This Row],[Ilość wydana]]*dane_sprzedazy_sku__3[[#This Row],[Wartość jednostkowa]]</f>
        <v>1151.6999999999998</v>
      </c>
    </row>
    <row r="2670" spans="1:7">
      <c r="A2670" t="s">
        <v>243</v>
      </c>
      <c r="B2670" t="s">
        <v>244</v>
      </c>
      <c r="C2670" t="s">
        <v>36</v>
      </c>
      <c r="D2670" s="7">
        <v>45627</v>
      </c>
      <c r="E2670">
        <v>3</v>
      </c>
      <c r="F2670">
        <v>381.8</v>
      </c>
      <c r="G2670">
        <f>dane_sprzedazy_sku__3[[#This Row],[Ilość wydana]]*dane_sprzedazy_sku__3[[#This Row],[Wartość jednostkowa]]</f>
        <v>1145.4000000000001</v>
      </c>
    </row>
    <row r="2671" spans="1:7">
      <c r="A2671" t="s">
        <v>243</v>
      </c>
      <c r="B2671" t="s">
        <v>244</v>
      </c>
      <c r="C2671" t="s">
        <v>36</v>
      </c>
      <c r="D2671" s="7">
        <v>45658</v>
      </c>
      <c r="E2671">
        <v>2</v>
      </c>
      <c r="F2671">
        <v>358.07</v>
      </c>
      <c r="G2671">
        <f>dane_sprzedazy_sku__3[[#This Row],[Ilość wydana]]*dane_sprzedazy_sku__3[[#This Row],[Wartość jednostkowa]]</f>
        <v>716.14</v>
      </c>
    </row>
    <row r="2672" spans="1:7">
      <c r="A2672" t="s">
        <v>243</v>
      </c>
      <c r="B2672" t="s">
        <v>244</v>
      </c>
      <c r="C2672" t="s">
        <v>36</v>
      </c>
      <c r="D2672" s="7">
        <v>45689</v>
      </c>
      <c r="E2672">
        <v>2</v>
      </c>
      <c r="F2672">
        <v>381.82</v>
      </c>
      <c r="G2672">
        <f>dane_sprzedazy_sku__3[[#This Row],[Ilość wydana]]*dane_sprzedazy_sku__3[[#This Row],[Wartość jednostkowa]]</f>
        <v>763.64</v>
      </c>
    </row>
    <row r="2673" spans="1:7">
      <c r="A2673" t="s">
        <v>243</v>
      </c>
      <c r="B2673" t="s">
        <v>244</v>
      </c>
      <c r="C2673" t="s">
        <v>36</v>
      </c>
      <c r="D2673" s="7">
        <v>45717</v>
      </c>
      <c r="E2673">
        <v>2</v>
      </c>
      <c r="F2673">
        <v>354.15</v>
      </c>
      <c r="G2673">
        <f>dane_sprzedazy_sku__3[[#This Row],[Ilość wydana]]*dane_sprzedazy_sku__3[[#This Row],[Wartość jednostkowa]]</f>
        <v>708.3</v>
      </c>
    </row>
    <row r="2674" spans="1:7">
      <c r="A2674" t="s">
        <v>243</v>
      </c>
      <c r="B2674" t="s">
        <v>244</v>
      </c>
      <c r="C2674" t="s">
        <v>36</v>
      </c>
      <c r="D2674" s="7">
        <v>45748</v>
      </c>
      <c r="E2674">
        <v>2</v>
      </c>
      <c r="F2674">
        <v>354.38</v>
      </c>
      <c r="G2674">
        <f>dane_sprzedazy_sku__3[[#This Row],[Ilość wydana]]*dane_sprzedazy_sku__3[[#This Row],[Wartość jednostkowa]]</f>
        <v>708.76</v>
      </c>
    </row>
    <row r="2675" spans="1:7">
      <c r="A2675" t="s">
        <v>243</v>
      </c>
      <c r="B2675" t="s">
        <v>244</v>
      </c>
      <c r="C2675" t="s">
        <v>36</v>
      </c>
      <c r="D2675" s="7">
        <v>45778</v>
      </c>
      <c r="E2675">
        <v>2</v>
      </c>
      <c r="F2675">
        <v>377.04</v>
      </c>
      <c r="G2675">
        <f>dane_sprzedazy_sku__3[[#This Row],[Ilość wydana]]*dane_sprzedazy_sku__3[[#This Row],[Wartość jednostkowa]]</f>
        <v>754.08</v>
      </c>
    </row>
    <row r="2676" spans="1:7">
      <c r="A2676" t="s">
        <v>243</v>
      </c>
      <c r="B2676" t="s">
        <v>244</v>
      </c>
      <c r="C2676" t="s">
        <v>36</v>
      </c>
      <c r="D2676" s="7">
        <v>45809</v>
      </c>
      <c r="E2676">
        <v>3</v>
      </c>
      <c r="F2676">
        <v>376.84</v>
      </c>
      <c r="G2676">
        <f>dane_sprzedazy_sku__3[[#This Row],[Ilość wydana]]*dane_sprzedazy_sku__3[[#This Row],[Wartość jednostkowa]]</f>
        <v>1130.52</v>
      </c>
    </row>
    <row r="2677" spans="1:7">
      <c r="A2677" t="s">
        <v>243</v>
      </c>
      <c r="B2677" t="s">
        <v>244</v>
      </c>
      <c r="C2677" t="s">
        <v>36</v>
      </c>
      <c r="D2677" s="7">
        <v>45839</v>
      </c>
      <c r="E2677">
        <v>3</v>
      </c>
      <c r="F2677">
        <v>388.47</v>
      </c>
      <c r="G2677">
        <f>dane_sprzedazy_sku__3[[#This Row],[Ilość wydana]]*dane_sprzedazy_sku__3[[#This Row],[Wartość jednostkowa]]</f>
        <v>1165.4100000000001</v>
      </c>
    </row>
    <row r="2678" spans="1:7">
      <c r="A2678" t="s">
        <v>243</v>
      </c>
      <c r="B2678" t="s">
        <v>244</v>
      </c>
      <c r="C2678" t="s">
        <v>36</v>
      </c>
      <c r="D2678" s="7">
        <v>45870</v>
      </c>
      <c r="E2678">
        <v>3</v>
      </c>
      <c r="F2678">
        <v>385.47</v>
      </c>
      <c r="G2678">
        <f>dane_sprzedazy_sku__3[[#This Row],[Ilość wydana]]*dane_sprzedazy_sku__3[[#This Row],[Wartość jednostkowa]]</f>
        <v>1156.4100000000001</v>
      </c>
    </row>
    <row r="2679" spans="1:7">
      <c r="A2679" t="s">
        <v>243</v>
      </c>
      <c r="B2679" t="s">
        <v>244</v>
      </c>
      <c r="C2679" t="s">
        <v>36</v>
      </c>
      <c r="D2679" s="7">
        <v>45901</v>
      </c>
      <c r="E2679">
        <v>3</v>
      </c>
      <c r="F2679">
        <v>361.66</v>
      </c>
      <c r="G2679">
        <f>dane_sprzedazy_sku__3[[#This Row],[Ilość wydana]]*dane_sprzedazy_sku__3[[#This Row],[Wartość jednostkowa]]</f>
        <v>1084.98</v>
      </c>
    </row>
    <row r="2680" spans="1:7">
      <c r="A2680" t="s">
        <v>243</v>
      </c>
      <c r="B2680" t="s">
        <v>244</v>
      </c>
      <c r="C2680" t="s">
        <v>36</v>
      </c>
      <c r="D2680" s="7">
        <v>45931</v>
      </c>
      <c r="E2680">
        <v>3</v>
      </c>
      <c r="F2680">
        <v>364.69</v>
      </c>
      <c r="G2680">
        <f>dane_sprzedazy_sku__3[[#This Row],[Ilość wydana]]*dane_sprzedazy_sku__3[[#This Row],[Wartość jednostkowa]]</f>
        <v>1094.07</v>
      </c>
    </row>
    <row r="2681" spans="1:7">
      <c r="A2681" t="s">
        <v>243</v>
      </c>
      <c r="B2681" t="s">
        <v>244</v>
      </c>
      <c r="C2681" t="s">
        <v>36</v>
      </c>
      <c r="D2681" s="7">
        <v>45962</v>
      </c>
      <c r="E2681">
        <v>3</v>
      </c>
      <c r="F2681">
        <v>368.41</v>
      </c>
      <c r="G2681">
        <f>dane_sprzedazy_sku__3[[#This Row],[Ilość wydana]]*dane_sprzedazy_sku__3[[#This Row],[Wartość jednostkowa]]</f>
        <v>1105.23</v>
      </c>
    </row>
    <row r="2682" spans="1:7">
      <c r="A2682" t="s">
        <v>243</v>
      </c>
      <c r="B2682" t="s">
        <v>244</v>
      </c>
      <c r="C2682" t="s">
        <v>36</v>
      </c>
      <c r="D2682" s="7">
        <v>45992</v>
      </c>
      <c r="E2682">
        <v>3</v>
      </c>
      <c r="F2682">
        <v>372.18</v>
      </c>
      <c r="G2682">
        <f>dane_sprzedazy_sku__3[[#This Row],[Ilość wydana]]*dane_sprzedazy_sku__3[[#This Row],[Wartość jednostkowa]]</f>
        <v>1116.54</v>
      </c>
    </row>
    <row r="2683" spans="1:7">
      <c r="A2683" t="s">
        <v>243</v>
      </c>
      <c r="B2683" t="s">
        <v>244</v>
      </c>
      <c r="C2683" t="s">
        <v>36</v>
      </c>
      <c r="D2683" s="7">
        <v>46023</v>
      </c>
      <c r="E2683">
        <v>3</v>
      </c>
      <c r="F2683">
        <v>364.61</v>
      </c>
      <c r="G2683">
        <f>dane_sprzedazy_sku__3[[#This Row],[Ilość wydana]]*dane_sprzedazy_sku__3[[#This Row],[Wartość jednostkowa]]</f>
        <v>1093.83</v>
      </c>
    </row>
    <row r="2684" spans="1:7">
      <c r="A2684" t="s">
        <v>243</v>
      </c>
      <c r="B2684" t="s">
        <v>244</v>
      </c>
      <c r="C2684" t="s">
        <v>36</v>
      </c>
      <c r="D2684" s="7">
        <v>46054</v>
      </c>
      <c r="E2684">
        <v>2</v>
      </c>
      <c r="F2684">
        <v>389.89</v>
      </c>
      <c r="G2684">
        <f>dane_sprzedazy_sku__3[[#This Row],[Ilość wydana]]*dane_sprzedazy_sku__3[[#This Row],[Wartość jednostkowa]]</f>
        <v>779.78</v>
      </c>
    </row>
    <row r="2685" spans="1:7">
      <c r="A2685" t="s">
        <v>243</v>
      </c>
      <c r="B2685" t="s">
        <v>244</v>
      </c>
      <c r="C2685" t="s">
        <v>36</v>
      </c>
      <c r="D2685" s="7">
        <v>46082</v>
      </c>
      <c r="E2685">
        <v>2</v>
      </c>
      <c r="F2685">
        <v>369.14</v>
      </c>
      <c r="G2685">
        <f>dane_sprzedazy_sku__3[[#This Row],[Ilość wydana]]*dane_sprzedazy_sku__3[[#This Row],[Wartość jednostkowa]]</f>
        <v>738.28</v>
      </c>
    </row>
    <row r="2686" spans="1:7">
      <c r="A2686" t="s">
        <v>243</v>
      </c>
      <c r="B2686" t="s">
        <v>244</v>
      </c>
      <c r="C2686" t="s">
        <v>36</v>
      </c>
      <c r="D2686" s="7">
        <v>46113</v>
      </c>
      <c r="E2686">
        <v>3</v>
      </c>
      <c r="F2686">
        <v>371.39</v>
      </c>
      <c r="G2686">
        <f>dane_sprzedazy_sku__3[[#This Row],[Ilość wydana]]*dane_sprzedazy_sku__3[[#This Row],[Wartość jednostkowa]]</f>
        <v>1114.17</v>
      </c>
    </row>
    <row r="2687" spans="1:7">
      <c r="A2687" t="s">
        <v>243</v>
      </c>
      <c r="B2687" t="s">
        <v>244</v>
      </c>
      <c r="C2687" t="s">
        <v>36</v>
      </c>
      <c r="D2687" s="7">
        <v>46143</v>
      </c>
      <c r="E2687">
        <v>3</v>
      </c>
      <c r="F2687">
        <v>354.01</v>
      </c>
      <c r="G2687">
        <f>dane_sprzedazy_sku__3[[#This Row],[Ilość wydana]]*dane_sprzedazy_sku__3[[#This Row],[Wartość jednostkowa]]</f>
        <v>1062.03</v>
      </c>
    </row>
    <row r="2688" spans="1:7">
      <c r="A2688" t="s">
        <v>243</v>
      </c>
      <c r="B2688" t="s">
        <v>244</v>
      </c>
      <c r="C2688" t="s">
        <v>36</v>
      </c>
      <c r="D2688" s="7">
        <v>46174</v>
      </c>
      <c r="E2688">
        <v>3</v>
      </c>
      <c r="F2688">
        <v>387.83</v>
      </c>
      <c r="G2688">
        <f>dane_sprzedazy_sku__3[[#This Row],[Ilość wydana]]*dane_sprzedazy_sku__3[[#This Row],[Wartość jednostkowa]]</f>
        <v>1163.49</v>
      </c>
    </row>
    <row r="2689" spans="1:7">
      <c r="A2689" t="s">
        <v>243</v>
      </c>
      <c r="B2689" t="s">
        <v>244</v>
      </c>
      <c r="C2689" t="s">
        <v>36</v>
      </c>
      <c r="D2689" s="7">
        <v>46204</v>
      </c>
      <c r="E2689">
        <v>3</v>
      </c>
      <c r="F2689">
        <v>390.42</v>
      </c>
      <c r="G2689">
        <f>dane_sprzedazy_sku__3[[#This Row],[Ilość wydana]]*dane_sprzedazy_sku__3[[#This Row],[Wartość jednostkowa]]</f>
        <v>1171.26</v>
      </c>
    </row>
    <row r="2690" spans="1:7">
      <c r="A2690" t="s">
        <v>245</v>
      </c>
      <c r="B2690" t="s">
        <v>246</v>
      </c>
      <c r="C2690" t="s">
        <v>77</v>
      </c>
      <c r="D2690" s="7">
        <v>45505</v>
      </c>
      <c r="E2690">
        <v>8</v>
      </c>
      <c r="F2690">
        <v>658.3</v>
      </c>
      <c r="G2690">
        <f>dane_sprzedazy_sku__3[[#This Row],[Ilość wydana]]*dane_sprzedazy_sku__3[[#This Row],[Wartość jednostkowa]]</f>
        <v>5266.4</v>
      </c>
    </row>
    <row r="2691" spans="1:7">
      <c r="A2691" t="s">
        <v>245</v>
      </c>
      <c r="B2691" t="s">
        <v>246</v>
      </c>
      <c r="C2691" t="s">
        <v>77</v>
      </c>
      <c r="D2691" s="7">
        <v>45536</v>
      </c>
      <c r="E2691">
        <v>7</v>
      </c>
      <c r="F2691">
        <v>708.93</v>
      </c>
      <c r="G2691">
        <f>dane_sprzedazy_sku__3[[#This Row],[Ilość wydana]]*dane_sprzedazy_sku__3[[#This Row],[Wartość jednostkowa]]</f>
        <v>4962.5099999999993</v>
      </c>
    </row>
    <row r="2692" spans="1:7">
      <c r="A2692" t="s">
        <v>245</v>
      </c>
      <c r="B2692" t="s">
        <v>246</v>
      </c>
      <c r="C2692" t="s">
        <v>77</v>
      </c>
      <c r="D2692" s="7">
        <v>45566</v>
      </c>
      <c r="E2692">
        <v>8</v>
      </c>
      <c r="F2692">
        <v>644.1</v>
      </c>
      <c r="G2692">
        <f>dane_sprzedazy_sku__3[[#This Row],[Ilość wydana]]*dane_sprzedazy_sku__3[[#This Row],[Wartość jednostkowa]]</f>
        <v>5152.8</v>
      </c>
    </row>
    <row r="2693" spans="1:7">
      <c r="A2693" t="s">
        <v>245</v>
      </c>
      <c r="B2693" t="s">
        <v>246</v>
      </c>
      <c r="C2693" t="s">
        <v>77</v>
      </c>
      <c r="D2693" s="7">
        <v>45597</v>
      </c>
      <c r="E2693">
        <v>7</v>
      </c>
      <c r="F2693">
        <v>658.82</v>
      </c>
      <c r="G2693">
        <f>dane_sprzedazy_sku__3[[#This Row],[Ilość wydana]]*dane_sprzedazy_sku__3[[#This Row],[Wartość jednostkowa]]</f>
        <v>4611.7400000000007</v>
      </c>
    </row>
    <row r="2694" spans="1:7">
      <c r="A2694" t="s">
        <v>245</v>
      </c>
      <c r="B2694" t="s">
        <v>246</v>
      </c>
      <c r="C2694" t="s">
        <v>77</v>
      </c>
      <c r="D2694" s="7">
        <v>45627</v>
      </c>
      <c r="E2694">
        <v>8</v>
      </c>
      <c r="F2694">
        <v>653.67999999999995</v>
      </c>
      <c r="G2694">
        <f>dane_sprzedazy_sku__3[[#This Row],[Ilość wydana]]*dane_sprzedazy_sku__3[[#This Row],[Wartość jednostkowa]]</f>
        <v>5229.4399999999996</v>
      </c>
    </row>
    <row r="2695" spans="1:7">
      <c r="A2695" t="s">
        <v>245</v>
      </c>
      <c r="B2695" t="s">
        <v>246</v>
      </c>
      <c r="C2695" t="s">
        <v>77</v>
      </c>
      <c r="D2695" s="7">
        <v>45658</v>
      </c>
      <c r="E2695">
        <v>9</v>
      </c>
      <c r="F2695">
        <v>655.23</v>
      </c>
      <c r="G2695">
        <f>dane_sprzedazy_sku__3[[#This Row],[Ilość wydana]]*dane_sprzedazy_sku__3[[#This Row],[Wartość jednostkowa]]</f>
        <v>5897.07</v>
      </c>
    </row>
    <row r="2696" spans="1:7">
      <c r="A2696" t="s">
        <v>245</v>
      </c>
      <c r="B2696" t="s">
        <v>246</v>
      </c>
      <c r="C2696" t="s">
        <v>77</v>
      </c>
      <c r="D2696" s="7">
        <v>45689</v>
      </c>
      <c r="E2696">
        <v>7</v>
      </c>
      <c r="F2696">
        <v>675.44</v>
      </c>
      <c r="G2696">
        <f>dane_sprzedazy_sku__3[[#This Row],[Ilość wydana]]*dane_sprzedazy_sku__3[[#This Row],[Wartość jednostkowa]]</f>
        <v>4728.08</v>
      </c>
    </row>
    <row r="2697" spans="1:7">
      <c r="A2697" t="s">
        <v>245</v>
      </c>
      <c r="B2697" t="s">
        <v>246</v>
      </c>
      <c r="C2697" t="s">
        <v>77</v>
      </c>
      <c r="D2697" s="7">
        <v>45717</v>
      </c>
      <c r="E2697">
        <v>8</v>
      </c>
      <c r="F2697">
        <v>651.4</v>
      </c>
      <c r="G2697">
        <f>dane_sprzedazy_sku__3[[#This Row],[Ilość wydana]]*dane_sprzedazy_sku__3[[#This Row],[Wartość jednostkowa]]</f>
        <v>5211.2</v>
      </c>
    </row>
    <row r="2698" spans="1:7">
      <c r="A2698" t="s">
        <v>245</v>
      </c>
      <c r="B2698" t="s">
        <v>246</v>
      </c>
      <c r="C2698" t="s">
        <v>77</v>
      </c>
      <c r="D2698" s="7">
        <v>45748</v>
      </c>
      <c r="E2698">
        <v>8</v>
      </c>
      <c r="F2698">
        <v>698.57</v>
      </c>
      <c r="G2698">
        <f>dane_sprzedazy_sku__3[[#This Row],[Ilość wydana]]*dane_sprzedazy_sku__3[[#This Row],[Wartość jednostkowa]]</f>
        <v>5588.56</v>
      </c>
    </row>
    <row r="2699" spans="1:7">
      <c r="A2699" t="s">
        <v>245</v>
      </c>
      <c r="B2699" t="s">
        <v>246</v>
      </c>
      <c r="C2699" t="s">
        <v>77</v>
      </c>
      <c r="D2699" s="7">
        <v>45778</v>
      </c>
      <c r="E2699">
        <v>7</v>
      </c>
      <c r="F2699">
        <v>661.11</v>
      </c>
      <c r="G2699">
        <f>dane_sprzedazy_sku__3[[#This Row],[Ilość wydana]]*dane_sprzedazy_sku__3[[#This Row],[Wartość jednostkowa]]</f>
        <v>4627.7700000000004</v>
      </c>
    </row>
    <row r="2700" spans="1:7">
      <c r="A2700" t="s">
        <v>245</v>
      </c>
      <c r="B2700" t="s">
        <v>246</v>
      </c>
      <c r="C2700" t="s">
        <v>77</v>
      </c>
      <c r="D2700" s="7">
        <v>45809</v>
      </c>
      <c r="E2700">
        <v>8</v>
      </c>
      <c r="F2700">
        <v>651.58000000000004</v>
      </c>
      <c r="G2700">
        <f>dane_sprzedazy_sku__3[[#This Row],[Ilość wydana]]*dane_sprzedazy_sku__3[[#This Row],[Wartość jednostkowa]]</f>
        <v>5212.6400000000003</v>
      </c>
    </row>
    <row r="2701" spans="1:7">
      <c r="A2701" t="s">
        <v>245</v>
      </c>
      <c r="B2701" t="s">
        <v>246</v>
      </c>
      <c r="C2701" t="s">
        <v>77</v>
      </c>
      <c r="D2701" s="7">
        <v>45839</v>
      </c>
      <c r="E2701">
        <v>8</v>
      </c>
      <c r="F2701">
        <v>689.65</v>
      </c>
      <c r="G2701">
        <f>dane_sprzedazy_sku__3[[#This Row],[Ilość wydana]]*dane_sprzedazy_sku__3[[#This Row],[Wartość jednostkowa]]</f>
        <v>5517.2</v>
      </c>
    </row>
    <row r="2702" spans="1:7">
      <c r="A2702" t="s">
        <v>245</v>
      </c>
      <c r="B2702" t="s">
        <v>246</v>
      </c>
      <c r="C2702" t="s">
        <v>77</v>
      </c>
      <c r="D2702" s="7">
        <v>45870</v>
      </c>
      <c r="E2702">
        <v>8</v>
      </c>
      <c r="F2702">
        <v>707.21</v>
      </c>
      <c r="G2702">
        <f>dane_sprzedazy_sku__3[[#This Row],[Ilość wydana]]*dane_sprzedazy_sku__3[[#This Row],[Wartość jednostkowa]]</f>
        <v>5657.68</v>
      </c>
    </row>
    <row r="2703" spans="1:7">
      <c r="A2703" t="s">
        <v>245</v>
      </c>
      <c r="B2703" t="s">
        <v>246</v>
      </c>
      <c r="C2703" t="s">
        <v>77</v>
      </c>
      <c r="D2703" s="7">
        <v>45901</v>
      </c>
      <c r="E2703">
        <v>8</v>
      </c>
      <c r="F2703">
        <v>704.49</v>
      </c>
      <c r="G2703">
        <f>dane_sprzedazy_sku__3[[#This Row],[Ilość wydana]]*dane_sprzedazy_sku__3[[#This Row],[Wartość jednostkowa]]</f>
        <v>5635.92</v>
      </c>
    </row>
    <row r="2704" spans="1:7">
      <c r="A2704" t="s">
        <v>245</v>
      </c>
      <c r="B2704" t="s">
        <v>246</v>
      </c>
      <c r="C2704" t="s">
        <v>77</v>
      </c>
      <c r="D2704" s="7">
        <v>45931</v>
      </c>
      <c r="E2704">
        <v>7</v>
      </c>
      <c r="F2704">
        <v>673.32</v>
      </c>
      <c r="G2704">
        <f>dane_sprzedazy_sku__3[[#This Row],[Ilość wydana]]*dane_sprzedazy_sku__3[[#This Row],[Wartość jednostkowa]]</f>
        <v>4713.2400000000007</v>
      </c>
    </row>
    <row r="2705" spans="1:7">
      <c r="A2705" t="s">
        <v>245</v>
      </c>
      <c r="B2705" t="s">
        <v>246</v>
      </c>
      <c r="C2705" t="s">
        <v>77</v>
      </c>
      <c r="D2705" s="7">
        <v>45962</v>
      </c>
      <c r="E2705">
        <v>7</v>
      </c>
      <c r="F2705">
        <v>649.44000000000005</v>
      </c>
      <c r="G2705">
        <f>dane_sprzedazy_sku__3[[#This Row],[Ilość wydana]]*dane_sprzedazy_sku__3[[#This Row],[Wartość jednostkowa]]</f>
        <v>4546.08</v>
      </c>
    </row>
    <row r="2706" spans="1:7">
      <c r="A2706" t="s">
        <v>245</v>
      </c>
      <c r="B2706" t="s">
        <v>246</v>
      </c>
      <c r="C2706" t="s">
        <v>77</v>
      </c>
      <c r="D2706" s="7">
        <v>45992</v>
      </c>
      <c r="E2706">
        <v>8</v>
      </c>
      <c r="F2706">
        <v>664.37</v>
      </c>
      <c r="G2706">
        <f>dane_sprzedazy_sku__3[[#This Row],[Ilość wydana]]*dane_sprzedazy_sku__3[[#This Row],[Wartość jednostkowa]]</f>
        <v>5314.96</v>
      </c>
    </row>
    <row r="2707" spans="1:7">
      <c r="A2707" t="s">
        <v>245</v>
      </c>
      <c r="B2707" t="s">
        <v>246</v>
      </c>
      <c r="C2707" t="s">
        <v>77</v>
      </c>
      <c r="D2707" s="7">
        <v>46023</v>
      </c>
      <c r="E2707">
        <v>7</v>
      </c>
      <c r="F2707">
        <v>684.79</v>
      </c>
      <c r="G2707">
        <f>dane_sprzedazy_sku__3[[#This Row],[Ilość wydana]]*dane_sprzedazy_sku__3[[#This Row],[Wartość jednostkowa]]</f>
        <v>4793.53</v>
      </c>
    </row>
    <row r="2708" spans="1:7">
      <c r="A2708" t="s">
        <v>245</v>
      </c>
      <c r="B2708" t="s">
        <v>246</v>
      </c>
      <c r="C2708" t="s">
        <v>77</v>
      </c>
      <c r="D2708" s="7">
        <v>46054</v>
      </c>
      <c r="E2708">
        <v>7</v>
      </c>
      <c r="F2708">
        <v>704.71</v>
      </c>
      <c r="G2708">
        <f>dane_sprzedazy_sku__3[[#This Row],[Ilość wydana]]*dane_sprzedazy_sku__3[[#This Row],[Wartość jednostkowa]]</f>
        <v>4932.97</v>
      </c>
    </row>
    <row r="2709" spans="1:7">
      <c r="A2709" t="s">
        <v>245</v>
      </c>
      <c r="B2709" t="s">
        <v>246</v>
      </c>
      <c r="C2709" t="s">
        <v>77</v>
      </c>
      <c r="D2709" s="7">
        <v>46082</v>
      </c>
      <c r="E2709">
        <v>7</v>
      </c>
      <c r="F2709">
        <v>661.28</v>
      </c>
      <c r="G2709">
        <f>dane_sprzedazy_sku__3[[#This Row],[Ilość wydana]]*dane_sprzedazy_sku__3[[#This Row],[Wartość jednostkowa]]</f>
        <v>4628.96</v>
      </c>
    </row>
    <row r="2710" spans="1:7">
      <c r="A2710" t="s">
        <v>245</v>
      </c>
      <c r="B2710" t="s">
        <v>246</v>
      </c>
      <c r="C2710" t="s">
        <v>77</v>
      </c>
      <c r="D2710" s="7">
        <v>46113</v>
      </c>
      <c r="E2710">
        <v>7</v>
      </c>
      <c r="F2710">
        <v>682.54</v>
      </c>
      <c r="G2710">
        <f>dane_sprzedazy_sku__3[[#This Row],[Ilość wydana]]*dane_sprzedazy_sku__3[[#This Row],[Wartość jednostkowa]]</f>
        <v>4777.78</v>
      </c>
    </row>
    <row r="2711" spans="1:7">
      <c r="A2711" t="s">
        <v>245</v>
      </c>
      <c r="B2711" t="s">
        <v>246</v>
      </c>
      <c r="C2711" t="s">
        <v>77</v>
      </c>
      <c r="D2711" s="7">
        <v>46143</v>
      </c>
      <c r="E2711">
        <v>7</v>
      </c>
      <c r="F2711">
        <v>654.53</v>
      </c>
      <c r="G2711">
        <f>dane_sprzedazy_sku__3[[#This Row],[Ilość wydana]]*dane_sprzedazy_sku__3[[#This Row],[Wartość jednostkowa]]</f>
        <v>4581.71</v>
      </c>
    </row>
    <row r="2712" spans="1:7">
      <c r="A2712" t="s">
        <v>245</v>
      </c>
      <c r="B2712" t="s">
        <v>246</v>
      </c>
      <c r="C2712" t="s">
        <v>77</v>
      </c>
      <c r="D2712" s="7">
        <v>46174</v>
      </c>
      <c r="E2712">
        <v>7</v>
      </c>
      <c r="F2712">
        <v>664.12</v>
      </c>
      <c r="G2712">
        <f>dane_sprzedazy_sku__3[[#This Row],[Ilość wydana]]*dane_sprzedazy_sku__3[[#This Row],[Wartość jednostkowa]]</f>
        <v>4648.84</v>
      </c>
    </row>
    <row r="2713" spans="1:7">
      <c r="A2713" t="s">
        <v>245</v>
      </c>
      <c r="B2713" t="s">
        <v>246</v>
      </c>
      <c r="C2713" t="s">
        <v>77</v>
      </c>
      <c r="D2713" s="7">
        <v>46204</v>
      </c>
      <c r="E2713">
        <v>8</v>
      </c>
      <c r="F2713">
        <v>648.09</v>
      </c>
      <c r="G2713">
        <f>dane_sprzedazy_sku__3[[#This Row],[Ilość wydana]]*dane_sprzedazy_sku__3[[#This Row],[Wartość jednostkowa]]</f>
        <v>5184.72</v>
      </c>
    </row>
    <row r="2714" spans="1:7">
      <c r="A2714" t="s">
        <v>247</v>
      </c>
      <c r="B2714" t="s">
        <v>248</v>
      </c>
      <c r="C2714" t="s">
        <v>60</v>
      </c>
      <c r="D2714" s="7">
        <v>45505</v>
      </c>
      <c r="E2714">
        <v>5</v>
      </c>
      <c r="F2714">
        <v>172.87</v>
      </c>
      <c r="G2714">
        <f>dane_sprzedazy_sku__3[[#This Row],[Ilość wydana]]*dane_sprzedazy_sku__3[[#This Row],[Wartość jednostkowa]]</f>
        <v>864.35</v>
      </c>
    </row>
    <row r="2715" spans="1:7">
      <c r="A2715" t="s">
        <v>247</v>
      </c>
      <c r="B2715" t="s">
        <v>248</v>
      </c>
      <c r="C2715" t="s">
        <v>60</v>
      </c>
      <c r="D2715" s="7">
        <v>45536</v>
      </c>
      <c r="E2715">
        <v>5</v>
      </c>
      <c r="F2715">
        <v>171.91</v>
      </c>
      <c r="G2715">
        <f>dane_sprzedazy_sku__3[[#This Row],[Ilość wydana]]*dane_sprzedazy_sku__3[[#This Row],[Wartość jednostkowa]]</f>
        <v>859.55</v>
      </c>
    </row>
    <row r="2716" spans="1:7">
      <c r="A2716" t="s">
        <v>247</v>
      </c>
      <c r="B2716" t="s">
        <v>248</v>
      </c>
      <c r="C2716" t="s">
        <v>60</v>
      </c>
      <c r="D2716" s="7">
        <v>45566</v>
      </c>
      <c r="E2716">
        <v>5</v>
      </c>
      <c r="F2716">
        <v>162.94999999999999</v>
      </c>
      <c r="G2716">
        <f>dane_sprzedazy_sku__3[[#This Row],[Ilość wydana]]*dane_sprzedazy_sku__3[[#This Row],[Wartość jednostkowa]]</f>
        <v>814.75</v>
      </c>
    </row>
    <row r="2717" spans="1:7">
      <c r="A2717" t="s">
        <v>247</v>
      </c>
      <c r="B2717" t="s">
        <v>248</v>
      </c>
      <c r="C2717" t="s">
        <v>60</v>
      </c>
      <c r="D2717" s="7">
        <v>45597</v>
      </c>
      <c r="E2717">
        <v>5</v>
      </c>
      <c r="F2717">
        <v>171.54</v>
      </c>
      <c r="G2717">
        <f>dane_sprzedazy_sku__3[[#This Row],[Ilość wydana]]*dane_sprzedazy_sku__3[[#This Row],[Wartość jednostkowa]]</f>
        <v>857.69999999999993</v>
      </c>
    </row>
    <row r="2718" spans="1:7">
      <c r="A2718" t="s">
        <v>247</v>
      </c>
      <c r="B2718" t="s">
        <v>248</v>
      </c>
      <c r="C2718" t="s">
        <v>60</v>
      </c>
      <c r="D2718" s="7">
        <v>45627</v>
      </c>
      <c r="E2718">
        <v>6</v>
      </c>
      <c r="F2718">
        <v>171.36</v>
      </c>
      <c r="G2718">
        <f>dane_sprzedazy_sku__3[[#This Row],[Ilość wydana]]*dane_sprzedazy_sku__3[[#This Row],[Wartość jednostkowa]]</f>
        <v>1028.1600000000001</v>
      </c>
    </row>
    <row r="2719" spans="1:7">
      <c r="A2719" t="s">
        <v>247</v>
      </c>
      <c r="B2719" t="s">
        <v>248</v>
      </c>
      <c r="C2719" t="s">
        <v>60</v>
      </c>
      <c r="D2719" s="7">
        <v>45658</v>
      </c>
      <c r="E2719">
        <v>5</v>
      </c>
      <c r="F2719">
        <v>158.66</v>
      </c>
      <c r="G2719">
        <f>dane_sprzedazy_sku__3[[#This Row],[Ilość wydana]]*dane_sprzedazy_sku__3[[#This Row],[Wartość jednostkowa]]</f>
        <v>793.3</v>
      </c>
    </row>
    <row r="2720" spans="1:7">
      <c r="A2720" t="s">
        <v>247</v>
      </c>
      <c r="B2720" t="s">
        <v>248</v>
      </c>
      <c r="C2720" t="s">
        <v>60</v>
      </c>
      <c r="D2720" s="7">
        <v>45689</v>
      </c>
      <c r="E2720">
        <v>7</v>
      </c>
      <c r="F2720">
        <v>173.64</v>
      </c>
      <c r="G2720">
        <f>dane_sprzedazy_sku__3[[#This Row],[Ilość wydana]]*dane_sprzedazy_sku__3[[#This Row],[Wartość jednostkowa]]</f>
        <v>1215.48</v>
      </c>
    </row>
    <row r="2721" spans="1:7">
      <c r="A2721" t="s">
        <v>247</v>
      </c>
      <c r="B2721" t="s">
        <v>248</v>
      </c>
      <c r="C2721" t="s">
        <v>60</v>
      </c>
      <c r="D2721" s="7">
        <v>45717</v>
      </c>
      <c r="E2721">
        <v>5</v>
      </c>
      <c r="F2721">
        <v>158.49</v>
      </c>
      <c r="G2721">
        <f>dane_sprzedazy_sku__3[[#This Row],[Ilość wydana]]*dane_sprzedazy_sku__3[[#This Row],[Wartość jednostkowa]]</f>
        <v>792.45</v>
      </c>
    </row>
    <row r="2722" spans="1:7">
      <c r="A2722" t="s">
        <v>247</v>
      </c>
      <c r="B2722" t="s">
        <v>248</v>
      </c>
      <c r="C2722" t="s">
        <v>60</v>
      </c>
      <c r="D2722" s="7">
        <v>45748</v>
      </c>
      <c r="E2722">
        <v>6</v>
      </c>
      <c r="F2722">
        <v>162.62</v>
      </c>
      <c r="G2722">
        <f>dane_sprzedazy_sku__3[[#This Row],[Ilość wydana]]*dane_sprzedazy_sku__3[[#This Row],[Wartość jednostkowa]]</f>
        <v>975.72</v>
      </c>
    </row>
    <row r="2723" spans="1:7">
      <c r="A2723" t="s">
        <v>247</v>
      </c>
      <c r="B2723" t="s">
        <v>248</v>
      </c>
      <c r="C2723" t="s">
        <v>60</v>
      </c>
      <c r="D2723" s="7">
        <v>45778</v>
      </c>
      <c r="E2723">
        <v>6</v>
      </c>
      <c r="F2723">
        <v>163.11000000000001</v>
      </c>
      <c r="G2723">
        <f>dane_sprzedazy_sku__3[[#This Row],[Ilość wydana]]*dane_sprzedazy_sku__3[[#This Row],[Wartość jednostkowa]]</f>
        <v>978.66000000000008</v>
      </c>
    </row>
    <row r="2724" spans="1:7">
      <c r="A2724" t="s">
        <v>247</v>
      </c>
      <c r="B2724" t="s">
        <v>248</v>
      </c>
      <c r="C2724" t="s">
        <v>60</v>
      </c>
      <c r="D2724" s="7">
        <v>45809</v>
      </c>
      <c r="E2724">
        <v>6</v>
      </c>
      <c r="F2724">
        <v>166.5</v>
      </c>
      <c r="G2724">
        <f>dane_sprzedazy_sku__3[[#This Row],[Ilość wydana]]*dane_sprzedazy_sku__3[[#This Row],[Wartość jednostkowa]]</f>
        <v>999</v>
      </c>
    </row>
    <row r="2725" spans="1:7">
      <c r="A2725" t="s">
        <v>247</v>
      </c>
      <c r="B2725" t="s">
        <v>248</v>
      </c>
      <c r="C2725" t="s">
        <v>60</v>
      </c>
      <c r="D2725" s="7">
        <v>45839</v>
      </c>
      <c r="E2725">
        <v>6</v>
      </c>
      <c r="F2725">
        <v>171.6</v>
      </c>
      <c r="G2725">
        <f>dane_sprzedazy_sku__3[[#This Row],[Ilość wydana]]*dane_sprzedazy_sku__3[[#This Row],[Wartość jednostkowa]]</f>
        <v>1029.5999999999999</v>
      </c>
    </row>
    <row r="2726" spans="1:7">
      <c r="A2726" t="s">
        <v>247</v>
      </c>
      <c r="B2726" t="s">
        <v>248</v>
      </c>
      <c r="C2726" t="s">
        <v>60</v>
      </c>
      <c r="D2726" s="7">
        <v>45870</v>
      </c>
      <c r="E2726">
        <v>5</v>
      </c>
      <c r="F2726">
        <v>163.41999999999999</v>
      </c>
      <c r="G2726">
        <f>dane_sprzedazy_sku__3[[#This Row],[Ilość wydana]]*dane_sprzedazy_sku__3[[#This Row],[Wartość jednostkowa]]</f>
        <v>817.09999999999991</v>
      </c>
    </row>
    <row r="2727" spans="1:7">
      <c r="A2727" t="s">
        <v>247</v>
      </c>
      <c r="B2727" t="s">
        <v>248</v>
      </c>
      <c r="C2727" t="s">
        <v>60</v>
      </c>
      <c r="D2727" s="7">
        <v>45901</v>
      </c>
      <c r="E2727">
        <v>5</v>
      </c>
      <c r="F2727">
        <v>165.01</v>
      </c>
      <c r="G2727">
        <f>dane_sprzedazy_sku__3[[#This Row],[Ilość wydana]]*dane_sprzedazy_sku__3[[#This Row],[Wartość jednostkowa]]</f>
        <v>825.05</v>
      </c>
    </row>
    <row r="2728" spans="1:7">
      <c r="A2728" t="s">
        <v>247</v>
      </c>
      <c r="B2728" t="s">
        <v>248</v>
      </c>
      <c r="C2728" t="s">
        <v>60</v>
      </c>
      <c r="D2728" s="7">
        <v>45931</v>
      </c>
      <c r="E2728">
        <v>5</v>
      </c>
      <c r="F2728">
        <v>173.79</v>
      </c>
      <c r="G2728">
        <f>dane_sprzedazy_sku__3[[#This Row],[Ilość wydana]]*dane_sprzedazy_sku__3[[#This Row],[Wartość jednostkowa]]</f>
        <v>868.94999999999993</v>
      </c>
    </row>
    <row r="2729" spans="1:7">
      <c r="A2729" t="s">
        <v>247</v>
      </c>
      <c r="B2729" t="s">
        <v>248</v>
      </c>
      <c r="C2729" t="s">
        <v>60</v>
      </c>
      <c r="D2729" s="7">
        <v>45962</v>
      </c>
      <c r="E2729">
        <v>6</v>
      </c>
      <c r="F2729">
        <v>160.13999999999999</v>
      </c>
      <c r="G2729">
        <f>dane_sprzedazy_sku__3[[#This Row],[Ilość wydana]]*dane_sprzedazy_sku__3[[#This Row],[Wartość jednostkowa]]</f>
        <v>960.83999999999992</v>
      </c>
    </row>
    <row r="2730" spans="1:7">
      <c r="A2730" t="s">
        <v>247</v>
      </c>
      <c r="B2730" t="s">
        <v>248</v>
      </c>
      <c r="C2730" t="s">
        <v>60</v>
      </c>
      <c r="D2730" s="7">
        <v>45992</v>
      </c>
      <c r="E2730">
        <v>6</v>
      </c>
      <c r="F2730">
        <v>170.04</v>
      </c>
      <c r="G2730">
        <f>dane_sprzedazy_sku__3[[#This Row],[Ilość wydana]]*dane_sprzedazy_sku__3[[#This Row],[Wartość jednostkowa]]</f>
        <v>1020.24</v>
      </c>
    </row>
    <row r="2731" spans="1:7">
      <c r="A2731" t="s">
        <v>247</v>
      </c>
      <c r="B2731" t="s">
        <v>248</v>
      </c>
      <c r="C2731" t="s">
        <v>60</v>
      </c>
      <c r="D2731" s="7">
        <v>46023</v>
      </c>
      <c r="E2731">
        <v>6</v>
      </c>
      <c r="F2731">
        <v>165.94</v>
      </c>
      <c r="G2731">
        <f>dane_sprzedazy_sku__3[[#This Row],[Ilość wydana]]*dane_sprzedazy_sku__3[[#This Row],[Wartość jednostkowa]]</f>
        <v>995.64</v>
      </c>
    </row>
    <row r="2732" spans="1:7">
      <c r="A2732" t="s">
        <v>247</v>
      </c>
      <c r="B2732" t="s">
        <v>248</v>
      </c>
      <c r="C2732" t="s">
        <v>60</v>
      </c>
      <c r="D2732" s="7">
        <v>46054</v>
      </c>
      <c r="E2732">
        <v>7</v>
      </c>
      <c r="F2732">
        <v>166.85</v>
      </c>
      <c r="G2732">
        <f>dane_sprzedazy_sku__3[[#This Row],[Ilość wydana]]*dane_sprzedazy_sku__3[[#This Row],[Wartość jednostkowa]]</f>
        <v>1167.95</v>
      </c>
    </row>
    <row r="2733" spans="1:7">
      <c r="A2733" t="s">
        <v>247</v>
      </c>
      <c r="B2733" t="s">
        <v>248</v>
      </c>
      <c r="C2733" t="s">
        <v>60</v>
      </c>
      <c r="D2733" s="7">
        <v>46082</v>
      </c>
      <c r="E2733">
        <v>7</v>
      </c>
      <c r="F2733">
        <v>170.64</v>
      </c>
      <c r="G2733">
        <f>dane_sprzedazy_sku__3[[#This Row],[Ilość wydana]]*dane_sprzedazy_sku__3[[#This Row],[Wartość jednostkowa]]</f>
        <v>1194.48</v>
      </c>
    </row>
    <row r="2734" spans="1:7">
      <c r="A2734" t="s">
        <v>247</v>
      </c>
      <c r="B2734" t="s">
        <v>248</v>
      </c>
      <c r="C2734" t="s">
        <v>60</v>
      </c>
      <c r="D2734" s="7">
        <v>46113</v>
      </c>
      <c r="E2734">
        <v>7</v>
      </c>
      <c r="F2734">
        <v>164.59</v>
      </c>
      <c r="G2734">
        <f>dane_sprzedazy_sku__3[[#This Row],[Ilość wydana]]*dane_sprzedazy_sku__3[[#This Row],[Wartość jednostkowa]]</f>
        <v>1152.1300000000001</v>
      </c>
    </row>
    <row r="2735" spans="1:7">
      <c r="A2735" t="s">
        <v>247</v>
      </c>
      <c r="B2735" t="s">
        <v>248</v>
      </c>
      <c r="C2735" t="s">
        <v>60</v>
      </c>
      <c r="D2735" s="7">
        <v>46143</v>
      </c>
      <c r="E2735">
        <v>7</v>
      </c>
      <c r="F2735">
        <v>173.69</v>
      </c>
      <c r="G2735">
        <f>dane_sprzedazy_sku__3[[#This Row],[Ilość wydana]]*dane_sprzedazy_sku__3[[#This Row],[Wartość jednostkowa]]</f>
        <v>1215.83</v>
      </c>
    </row>
    <row r="2736" spans="1:7">
      <c r="A2736" t="s">
        <v>247</v>
      </c>
      <c r="B2736" t="s">
        <v>248</v>
      </c>
      <c r="C2736" t="s">
        <v>60</v>
      </c>
      <c r="D2736" s="7">
        <v>46174</v>
      </c>
      <c r="E2736">
        <v>6</v>
      </c>
      <c r="F2736">
        <v>164.37</v>
      </c>
      <c r="G2736">
        <f>dane_sprzedazy_sku__3[[#This Row],[Ilość wydana]]*dane_sprzedazy_sku__3[[#This Row],[Wartość jednostkowa]]</f>
        <v>986.22</v>
      </c>
    </row>
    <row r="2737" spans="1:7">
      <c r="A2737" t="s">
        <v>247</v>
      </c>
      <c r="B2737" t="s">
        <v>248</v>
      </c>
      <c r="C2737" t="s">
        <v>60</v>
      </c>
      <c r="D2737" s="7">
        <v>46204</v>
      </c>
      <c r="E2737">
        <v>6</v>
      </c>
      <c r="F2737">
        <v>173.37</v>
      </c>
      <c r="G2737">
        <f>dane_sprzedazy_sku__3[[#This Row],[Ilość wydana]]*dane_sprzedazy_sku__3[[#This Row],[Wartość jednostkowa]]</f>
        <v>1040.22</v>
      </c>
    </row>
    <row r="2738" spans="1:7">
      <c r="A2738" t="s">
        <v>249</v>
      </c>
      <c r="B2738" t="s">
        <v>250</v>
      </c>
      <c r="C2738" t="s">
        <v>11</v>
      </c>
      <c r="D2738" s="7">
        <v>45505</v>
      </c>
      <c r="E2738">
        <v>0</v>
      </c>
      <c r="F2738">
        <v>25.28</v>
      </c>
      <c r="G2738">
        <f>dane_sprzedazy_sku__3[[#This Row],[Ilość wydana]]*dane_sprzedazy_sku__3[[#This Row],[Wartość jednostkowa]]</f>
        <v>0</v>
      </c>
    </row>
    <row r="2739" spans="1:7">
      <c r="A2739" t="s">
        <v>249</v>
      </c>
      <c r="B2739" t="s">
        <v>250</v>
      </c>
      <c r="C2739" t="s">
        <v>11</v>
      </c>
      <c r="D2739" s="7">
        <v>45536</v>
      </c>
      <c r="E2739">
        <v>0</v>
      </c>
      <c r="F2739">
        <v>25.82</v>
      </c>
      <c r="G2739">
        <f>dane_sprzedazy_sku__3[[#This Row],[Ilość wydana]]*dane_sprzedazy_sku__3[[#This Row],[Wartość jednostkowa]]</f>
        <v>0</v>
      </c>
    </row>
    <row r="2740" spans="1:7">
      <c r="A2740" t="s">
        <v>249</v>
      </c>
      <c r="B2740" t="s">
        <v>250</v>
      </c>
      <c r="C2740" t="s">
        <v>11</v>
      </c>
      <c r="D2740" s="7">
        <v>45566</v>
      </c>
      <c r="E2740">
        <v>0</v>
      </c>
      <c r="F2740">
        <v>24.43</v>
      </c>
      <c r="G2740">
        <f>dane_sprzedazy_sku__3[[#This Row],[Ilość wydana]]*dane_sprzedazy_sku__3[[#This Row],[Wartość jednostkowa]]</f>
        <v>0</v>
      </c>
    </row>
    <row r="2741" spans="1:7">
      <c r="A2741" t="s">
        <v>249</v>
      </c>
      <c r="B2741" t="s">
        <v>250</v>
      </c>
      <c r="C2741" t="s">
        <v>11</v>
      </c>
      <c r="D2741" s="7">
        <v>45597</v>
      </c>
      <c r="E2741">
        <v>0</v>
      </c>
      <c r="F2741">
        <v>24.63</v>
      </c>
      <c r="G2741">
        <f>dane_sprzedazy_sku__3[[#This Row],[Ilość wydana]]*dane_sprzedazy_sku__3[[#This Row],[Wartość jednostkowa]]</f>
        <v>0</v>
      </c>
    </row>
    <row r="2742" spans="1:7">
      <c r="A2742" t="s">
        <v>249</v>
      </c>
      <c r="B2742" t="s">
        <v>250</v>
      </c>
      <c r="C2742" t="s">
        <v>11</v>
      </c>
      <c r="D2742" s="7">
        <v>45627</v>
      </c>
      <c r="E2742">
        <v>2</v>
      </c>
      <c r="F2742">
        <v>25.28</v>
      </c>
      <c r="G2742">
        <f>dane_sprzedazy_sku__3[[#This Row],[Ilość wydana]]*dane_sprzedazy_sku__3[[#This Row],[Wartość jednostkowa]]</f>
        <v>50.56</v>
      </c>
    </row>
    <row r="2743" spans="1:7">
      <c r="A2743" t="s">
        <v>249</v>
      </c>
      <c r="B2743" t="s">
        <v>250</v>
      </c>
      <c r="C2743" t="s">
        <v>11</v>
      </c>
      <c r="D2743" s="7">
        <v>45658</v>
      </c>
      <c r="E2743">
        <v>0</v>
      </c>
      <c r="F2743">
        <v>24.52</v>
      </c>
      <c r="G2743">
        <f>dane_sprzedazy_sku__3[[#This Row],[Ilość wydana]]*dane_sprzedazy_sku__3[[#This Row],[Wartość jednostkowa]]</f>
        <v>0</v>
      </c>
    </row>
    <row r="2744" spans="1:7">
      <c r="A2744" t="s">
        <v>249</v>
      </c>
      <c r="B2744" t="s">
        <v>250</v>
      </c>
      <c r="C2744" t="s">
        <v>11</v>
      </c>
      <c r="D2744" s="7">
        <v>45689</v>
      </c>
      <c r="E2744">
        <v>0</v>
      </c>
      <c r="F2744">
        <v>26.1</v>
      </c>
      <c r="G2744">
        <f>dane_sprzedazy_sku__3[[#This Row],[Ilość wydana]]*dane_sprzedazy_sku__3[[#This Row],[Wartość jednostkowa]]</f>
        <v>0</v>
      </c>
    </row>
    <row r="2745" spans="1:7">
      <c r="A2745" t="s">
        <v>249</v>
      </c>
      <c r="B2745" t="s">
        <v>250</v>
      </c>
      <c r="C2745" t="s">
        <v>11</v>
      </c>
      <c r="D2745" s="7">
        <v>45717</v>
      </c>
      <c r="E2745">
        <v>1</v>
      </c>
      <c r="F2745">
        <v>25.56</v>
      </c>
      <c r="G2745">
        <f>dane_sprzedazy_sku__3[[#This Row],[Ilość wydana]]*dane_sprzedazy_sku__3[[#This Row],[Wartość jednostkowa]]</f>
        <v>25.56</v>
      </c>
    </row>
    <row r="2746" spans="1:7">
      <c r="A2746" t="s">
        <v>249</v>
      </c>
      <c r="B2746" t="s">
        <v>250</v>
      </c>
      <c r="C2746" t="s">
        <v>11</v>
      </c>
      <c r="D2746" s="7">
        <v>45748</v>
      </c>
      <c r="E2746">
        <v>0</v>
      </c>
      <c r="F2746">
        <v>25.91</v>
      </c>
      <c r="G2746">
        <f>dane_sprzedazy_sku__3[[#This Row],[Ilość wydana]]*dane_sprzedazy_sku__3[[#This Row],[Wartość jednostkowa]]</f>
        <v>0</v>
      </c>
    </row>
    <row r="2747" spans="1:7">
      <c r="A2747" t="s">
        <v>249</v>
      </c>
      <c r="B2747" t="s">
        <v>250</v>
      </c>
      <c r="C2747" t="s">
        <v>11</v>
      </c>
      <c r="D2747" s="7">
        <v>45778</v>
      </c>
      <c r="E2747">
        <v>0</v>
      </c>
      <c r="F2747">
        <v>26.03</v>
      </c>
      <c r="G2747">
        <f>dane_sprzedazy_sku__3[[#This Row],[Ilość wydana]]*dane_sprzedazy_sku__3[[#This Row],[Wartość jednostkowa]]</f>
        <v>0</v>
      </c>
    </row>
    <row r="2748" spans="1:7">
      <c r="A2748" t="s">
        <v>249</v>
      </c>
      <c r="B2748" t="s">
        <v>250</v>
      </c>
      <c r="C2748" t="s">
        <v>11</v>
      </c>
      <c r="D2748" s="7">
        <v>45809</v>
      </c>
      <c r="E2748">
        <v>0</v>
      </c>
      <c r="F2748">
        <v>24.37</v>
      </c>
      <c r="G2748">
        <f>dane_sprzedazy_sku__3[[#This Row],[Ilość wydana]]*dane_sprzedazy_sku__3[[#This Row],[Wartość jednostkowa]]</f>
        <v>0</v>
      </c>
    </row>
    <row r="2749" spans="1:7">
      <c r="A2749" t="s">
        <v>249</v>
      </c>
      <c r="B2749" t="s">
        <v>250</v>
      </c>
      <c r="C2749" t="s">
        <v>11</v>
      </c>
      <c r="D2749" s="7">
        <v>45839</v>
      </c>
      <c r="E2749">
        <v>0</v>
      </c>
      <c r="F2749">
        <v>25.72</v>
      </c>
      <c r="G2749">
        <f>dane_sprzedazy_sku__3[[#This Row],[Ilość wydana]]*dane_sprzedazy_sku__3[[#This Row],[Wartość jednostkowa]]</f>
        <v>0</v>
      </c>
    </row>
    <row r="2750" spans="1:7">
      <c r="A2750" t="s">
        <v>249</v>
      </c>
      <c r="B2750" t="s">
        <v>250</v>
      </c>
      <c r="C2750" t="s">
        <v>11</v>
      </c>
      <c r="D2750" s="7">
        <v>45870</v>
      </c>
      <c r="E2750">
        <v>1</v>
      </c>
      <c r="F2750">
        <v>24.09</v>
      </c>
      <c r="G2750">
        <f>dane_sprzedazy_sku__3[[#This Row],[Ilość wydana]]*dane_sprzedazy_sku__3[[#This Row],[Wartość jednostkowa]]</f>
        <v>24.09</v>
      </c>
    </row>
    <row r="2751" spans="1:7">
      <c r="A2751" t="s">
        <v>249</v>
      </c>
      <c r="B2751" t="s">
        <v>250</v>
      </c>
      <c r="C2751" t="s">
        <v>11</v>
      </c>
      <c r="D2751" s="7">
        <v>45901</v>
      </c>
      <c r="E2751">
        <v>1</v>
      </c>
      <c r="F2751">
        <v>25.92</v>
      </c>
      <c r="G2751">
        <f>dane_sprzedazy_sku__3[[#This Row],[Ilość wydana]]*dane_sprzedazy_sku__3[[#This Row],[Wartość jednostkowa]]</f>
        <v>25.92</v>
      </c>
    </row>
    <row r="2752" spans="1:7">
      <c r="A2752" t="s">
        <v>249</v>
      </c>
      <c r="B2752" t="s">
        <v>250</v>
      </c>
      <c r="C2752" t="s">
        <v>11</v>
      </c>
      <c r="D2752" s="7">
        <v>45931</v>
      </c>
      <c r="E2752">
        <v>2</v>
      </c>
      <c r="F2752">
        <v>25.04</v>
      </c>
      <c r="G2752">
        <f>dane_sprzedazy_sku__3[[#This Row],[Ilość wydana]]*dane_sprzedazy_sku__3[[#This Row],[Wartość jednostkowa]]</f>
        <v>50.08</v>
      </c>
    </row>
    <row r="2753" spans="1:7">
      <c r="A2753" t="s">
        <v>249</v>
      </c>
      <c r="B2753" t="s">
        <v>250</v>
      </c>
      <c r="C2753" t="s">
        <v>11</v>
      </c>
      <c r="D2753" s="7">
        <v>45962</v>
      </c>
      <c r="E2753">
        <v>2</v>
      </c>
      <c r="F2753">
        <v>26.35</v>
      </c>
      <c r="G2753">
        <f>dane_sprzedazy_sku__3[[#This Row],[Ilość wydana]]*dane_sprzedazy_sku__3[[#This Row],[Wartość jednostkowa]]</f>
        <v>52.7</v>
      </c>
    </row>
    <row r="2754" spans="1:7">
      <c r="A2754" t="s">
        <v>249</v>
      </c>
      <c r="B2754" t="s">
        <v>250</v>
      </c>
      <c r="C2754" t="s">
        <v>11</v>
      </c>
      <c r="D2754" s="7">
        <v>45992</v>
      </c>
      <c r="E2754">
        <v>0</v>
      </c>
      <c r="F2754">
        <v>26.39</v>
      </c>
      <c r="G2754">
        <f>dane_sprzedazy_sku__3[[#This Row],[Ilość wydana]]*dane_sprzedazy_sku__3[[#This Row],[Wartość jednostkowa]]</f>
        <v>0</v>
      </c>
    </row>
    <row r="2755" spans="1:7">
      <c r="A2755" t="s">
        <v>249</v>
      </c>
      <c r="B2755" t="s">
        <v>250</v>
      </c>
      <c r="C2755" t="s">
        <v>11</v>
      </c>
      <c r="D2755" s="7">
        <v>46023</v>
      </c>
      <c r="E2755">
        <v>1</v>
      </c>
      <c r="F2755">
        <v>25.07</v>
      </c>
      <c r="G2755">
        <f>dane_sprzedazy_sku__3[[#This Row],[Ilość wydana]]*dane_sprzedazy_sku__3[[#This Row],[Wartość jednostkowa]]</f>
        <v>25.07</v>
      </c>
    </row>
    <row r="2756" spans="1:7">
      <c r="A2756" t="s">
        <v>249</v>
      </c>
      <c r="B2756" t="s">
        <v>250</v>
      </c>
      <c r="C2756" t="s">
        <v>11</v>
      </c>
      <c r="D2756" s="7">
        <v>46054</v>
      </c>
      <c r="E2756">
        <v>0</v>
      </c>
      <c r="F2756">
        <v>24.19</v>
      </c>
      <c r="G2756">
        <f>dane_sprzedazy_sku__3[[#This Row],[Ilość wydana]]*dane_sprzedazy_sku__3[[#This Row],[Wartość jednostkowa]]</f>
        <v>0</v>
      </c>
    </row>
    <row r="2757" spans="1:7">
      <c r="A2757" t="s">
        <v>249</v>
      </c>
      <c r="B2757" t="s">
        <v>250</v>
      </c>
      <c r="C2757" t="s">
        <v>11</v>
      </c>
      <c r="D2757" s="7">
        <v>46082</v>
      </c>
      <c r="E2757">
        <v>0</v>
      </c>
      <c r="F2757">
        <v>24.78</v>
      </c>
      <c r="G2757">
        <f>dane_sprzedazy_sku__3[[#This Row],[Ilość wydana]]*dane_sprzedazy_sku__3[[#This Row],[Wartość jednostkowa]]</f>
        <v>0</v>
      </c>
    </row>
    <row r="2758" spans="1:7">
      <c r="A2758" t="s">
        <v>249</v>
      </c>
      <c r="B2758" t="s">
        <v>250</v>
      </c>
      <c r="C2758" t="s">
        <v>11</v>
      </c>
      <c r="D2758" s="7">
        <v>46113</v>
      </c>
      <c r="E2758">
        <v>0</v>
      </c>
      <c r="F2758">
        <v>26.05</v>
      </c>
      <c r="G2758">
        <f>dane_sprzedazy_sku__3[[#This Row],[Ilość wydana]]*dane_sprzedazy_sku__3[[#This Row],[Wartość jednostkowa]]</f>
        <v>0</v>
      </c>
    </row>
    <row r="2759" spans="1:7">
      <c r="A2759" t="s">
        <v>249</v>
      </c>
      <c r="B2759" t="s">
        <v>250</v>
      </c>
      <c r="C2759" t="s">
        <v>11</v>
      </c>
      <c r="D2759" s="7">
        <v>46143</v>
      </c>
      <c r="E2759">
        <v>1</v>
      </c>
      <c r="F2759">
        <v>26.32</v>
      </c>
      <c r="G2759">
        <f>dane_sprzedazy_sku__3[[#This Row],[Ilość wydana]]*dane_sprzedazy_sku__3[[#This Row],[Wartość jednostkowa]]</f>
        <v>26.32</v>
      </c>
    </row>
    <row r="2760" spans="1:7">
      <c r="A2760" t="s">
        <v>249</v>
      </c>
      <c r="B2760" t="s">
        <v>250</v>
      </c>
      <c r="C2760" t="s">
        <v>11</v>
      </c>
      <c r="D2760" s="7">
        <v>46174</v>
      </c>
      <c r="E2760">
        <v>0</v>
      </c>
      <c r="F2760">
        <v>25.53</v>
      </c>
      <c r="G2760">
        <f>dane_sprzedazy_sku__3[[#This Row],[Ilość wydana]]*dane_sprzedazy_sku__3[[#This Row],[Wartość jednostkowa]]</f>
        <v>0</v>
      </c>
    </row>
    <row r="2761" spans="1:7">
      <c r="A2761" t="s">
        <v>249</v>
      </c>
      <c r="B2761" t="s">
        <v>250</v>
      </c>
      <c r="C2761" t="s">
        <v>11</v>
      </c>
      <c r="D2761" s="7">
        <v>46204</v>
      </c>
      <c r="E2761">
        <v>0</v>
      </c>
      <c r="F2761">
        <v>23.94</v>
      </c>
      <c r="G2761">
        <f>dane_sprzedazy_sku__3[[#This Row],[Ilość wydana]]*dane_sprzedazy_sku__3[[#This Row],[Wartość jednostkowa]]</f>
        <v>0</v>
      </c>
    </row>
    <row r="2762" spans="1:7">
      <c r="A2762" t="s">
        <v>251</v>
      </c>
      <c r="B2762" t="s">
        <v>252</v>
      </c>
      <c r="C2762" t="s">
        <v>94</v>
      </c>
      <c r="D2762" s="7">
        <v>45505</v>
      </c>
      <c r="E2762">
        <v>2</v>
      </c>
      <c r="F2762">
        <v>1500.21</v>
      </c>
      <c r="G2762">
        <f>dane_sprzedazy_sku__3[[#This Row],[Ilość wydana]]*dane_sprzedazy_sku__3[[#This Row],[Wartość jednostkowa]]</f>
        <v>3000.42</v>
      </c>
    </row>
    <row r="2763" spans="1:7">
      <c r="A2763" t="s">
        <v>251</v>
      </c>
      <c r="B2763" t="s">
        <v>252</v>
      </c>
      <c r="C2763" t="s">
        <v>94</v>
      </c>
      <c r="D2763" s="7">
        <v>45536</v>
      </c>
      <c r="E2763">
        <v>0</v>
      </c>
      <c r="F2763">
        <v>1528.15</v>
      </c>
      <c r="G2763">
        <f>dane_sprzedazy_sku__3[[#This Row],[Ilość wydana]]*dane_sprzedazy_sku__3[[#This Row],[Wartość jednostkowa]]</f>
        <v>0</v>
      </c>
    </row>
    <row r="2764" spans="1:7">
      <c r="A2764" t="s">
        <v>251</v>
      </c>
      <c r="B2764" t="s">
        <v>252</v>
      </c>
      <c r="C2764" t="s">
        <v>94</v>
      </c>
      <c r="D2764" s="7">
        <v>45566</v>
      </c>
      <c r="E2764">
        <v>0</v>
      </c>
      <c r="F2764">
        <v>1438.66</v>
      </c>
      <c r="G2764">
        <f>dane_sprzedazy_sku__3[[#This Row],[Ilość wydana]]*dane_sprzedazy_sku__3[[#This Row],[Wartość jednostkowa]]</f>
        <v>0</v>
      </c>
    </row>
    <row r="2765" spans="1:7">
      <c r="A2765" t="s">
        <v>251</v>
      </c>
      <c r="B2765" t="s">
        <v>252</v>
      </c>
      <c r="C2765" t="s">
        <v>94</v>
      </c>
      <c r="D2765" s="7">
        <v>45597</v>
      </c>
      <c r="E2765">
        <v>4</v>
      </c>
      <c r="F2765">
        <v>1450.12</v>
      </c>
      <c r="G2765">
        <f>dane_sprzedazy_sku__3[[#This Row],[Ilość wydana]]*dane_sprzedazy_sku__3[[#This Row],[Wartość jednostkowa]]</f>
        <v>5800.48</v>
      </c>
    </row>
    <row r="2766" spans="1:7">
      <c r="A2766" t="s">
        <v>251</v>
      </c>
      <c r="B2766" t="s">
        <v>252</v>
      </c>
      <c r="C2766" t="s">
        <v>94</v>
      </c>
      <c r="D2766" s="7">
        <v>45627</v>
      </c>
      <c r="E2766">
        <v>5</v>
      </c>
      <c r="F2766">
        <v>1461.72</v>
      </c>
      <c r="G2766">
        <f>dane_sprzedazy_sku__3[[#This Row],[Ilość wydana]]*dane_sprzedazy_sku__3[[#This Row],[Wartość jednostkowa]]</f>
        <v>7308.6</v>
      </c>
    </row>
    <row r="2767" spans="1:7">
      <c r="A2767" t="s">
        <v>251</v>
      </c>
      <c r="B2767" t="s">
        <v>252</v>
      </c>
      <c r="C2767" t="s">
        <v>94</v>
      </c>
      <c r="D2767" s="7">
        <v>45658</v>
      </c>
      <c r="E2767">
        <v>0</v>
      </c>
      <c r="F2767">
        <v>1519.23</v>
      </c>
      <c r="G2767">
        <f>dane_sprzedazy_sku__3[[#This Row],[Ilość wydana]]*dane_sprzedazy_sku__3[[#This Row],[Wartość jednostkowa]]</f>
        <v>0</v>
      </c>
    </row>
    <row r="2768" spans="1:7">
      <c r="A2768" t="s">
        <v>251</v>
      </c>
      <c r="B2768" t="s">
        <v>252</v>
      </c>
      <c r="C2768" t="s">
        <v>94</v>
      </c>
      <c r="D2768" s="7">
        <v>45689</v>
      </c>
      <c r="E2768">
        <v>3</v>
      </c>
      <c r="F2768">
        <v>1481.42</v>
      </c>
      <c r="G2768">
        <f>dane_sprzedazy_sku__3[[#This Row],[Ilość wydana]]*dane_sprzedazy_sku__3[[#This Row],[Wartość jednostkowa]]</f>
        <v>4444.26</v>
      </c>
    </row>
    <row r="2769" spans="1:7">
      <c r="A2769" t="s">
        <v>251</v>
      </c>
      <c r="B2769" t="s">
        <v>252</v>
      </c>
      <c r="C2769" t="s">
        <v>94</v>
      </c>
      <c r="D2769" s="7">
        <v>45717</v>
      </c>
      <c r="E2769">
        <v>3</v>
      </c>
      <c r="F2769">
        <v>1559.09</v>
      </c>
      <c r="G2769">
        <f>dane_sprzedazy_sku__3[[#This Row],[Ilość wydana]]*dane_sprzedazy_sku__3[[#This Row],[Wartość jednostkowa]]</f>
        <v>4677.2699999999995</v>
      </c>
    </row>
    <row r="2770" spans="1:7">
      <c r="A2770" t="s">
        <v>251</v>
      </c>
      <c r="B2770" t="s">
        <v>252</v>
      </c>
      <c r="C2770" t="s">
        <v>94</v>
      </c>
      <c r="D2770" s="7">
        <v>45748</v>
      </c>
      <c r="E2770">
        <v>0</v>
      </c>
      <c r="F2770">
        <v>1517.95</v>
      </c>
      <c r="G2770">
        <f>dane_sprzedazy_sku__3[[#This Row],[Ilość wydana]]*dane_sprzedazy_sku__3[[#This Row],[Wartość jednostkowa]]</f>
        <v>0</v>
      </c>
    </row>
    <row r="2771" spans="1:7">
      <c r="A2771" t="s">
        <v>251</v>
      </c>
      <c r="B2771" t="s">
        <v>252</v>
      </c>
      <c r="C2771" t="s">
        <v>94</v>
      </c>
      <c r="D2771" s="7">
        <v>45778</v>
      </c>
      <c r="E2771">
        <v>4</v>
      </c>
      <c r="F2771">
        <v>1442.88</v>
      </c>
      <c r="G2771">
        <f>dane_sprzedazy_sku__3[[#This Row],[Ilość wydana]]*dane_sprzedazy_sku__3[[#This Row],[Wartość jednostkowa]]</f>
        <v>5771.52</v>
      </c>
    </row>
    <row r="2772" spans="1:7">
      <c r="A2772" t="s">
        <v>251</v>
      </c>
      <c r="B2772" t="s">
        <v>252</v>
      </c>
      <c r="C2772" t="s">
        <v>94</v>
      </c>
      <c r="D2772" s="7">
        <v>45809</v>
      </c>
      <c r="E2772">
        <v>3</v>
      </c>
      <c r="F2772">
        <v>1489.09</v>
      </c>
      <c r="G2772">
        <f>dane_sprzedazy_sku__3[[#This Row],[Ilość wydana]]*dane_sprzedazy_sku__3[[#This Row],[Wartość jednostkowa]]</f>
        <v>4467.2699999999995</v>
      </c>
    </row>
    <row r="2773" spans="1:7">
      <c r="A2773" t="s">
        <v>251</v>
      </c>
      <c r="B2773" t="s">
        <v>252</v>
      </c>
      <c r="C2773" t="s">
        <v>94</v>
      </c>
      <c r="D2773" s="7">
        <v>45839</v>
      </c>
      <c r="E2773">
        <v>0</v>
      </c>
      <c r="F2773">
        <v>1534.26</v>
      </c>
      <c r="G2773">
        <f>dane_sprzedazy_sku__3[[#This Row],[Ilość wydana]]*dane_sprzedazy_sku__3[[#This Row],[Wartość jednostkowa]]</f>
        <v>0</v>
      </c>
    </row>
    <row r="2774" spans="1:7">
      <c r="A2774" t="s">
        <v>251</v>
      </c>
      <c r="B2774" t="s">
        <v>252</v>
      </c>
      <c r="C2774" t="s">
        <v>94</v>
      </c>
      <c r="D2774" s="7">
        <v>45870</v>
      </c>
      <c r="E2774">
        <v>5</v>
      </c>
      <c r="F2774">
        <v>1492.15</v>
      </c>
      <c r="G2774">
        <f>dane_sprzedazy_sku__3[[#This Row],[Ilość wydana]]*dane_sprzedazy_sku__3[[#This Row],[Wartość jednostkowa]]</f>
        <v>7460.75</v>
      </c>
    </row>
    <row r="2775" spans="1:7">
      <c r="A2775" t="s">
        <v>251</v>
      </c>
      <c r="B2775" t="s">
        <v>252</v>
      </c>
      <c r="C2775" t="s">
        <v>94</v>
      </c>
      <c r="D2775" s="7">
        <v>45901</v>
      </c>
      <c r="E2775">
        <v>6</v>
      </c>
      <c r="F2775">
        <v>1462.05</v>
      </c>
      <c r="G2775">
        <f>dane_sprzedazy_sku__3[[#This Row],[Ilość wydana]]*dane_sprzedazy_sku__3[[#This Row],[Wartość jednostkowa]]</f>
        <v>8772.2999999999993</v>
      </c>
    </row>
    <row r="2776" spans="1:7">
      <c r="A2776" t="s">
        <v>251</v>
      </c>
      <c r="B2776" t="s">
        <v>252</v>
      </c>
      <c r="C2776" t="s">
        <v>94</v>
      </c>
      <c r="D2776" s="7">
        <v>45931</v>
      </c>
      <c r="E2776">
        <v>3</v>
      </c>
      <c r="F2776">
        <v>1494.54</v>
      </c>
      <c r="G2776">
        <f>dane_sprzedazy_sku__3[[#This Row],[Ilość wydana]]*dane_sprzedazy_sku__3[[#This Row],[Wartość jednostkowa]]</f>
        <v>4483.62</v>
      </c>
    </row>
    <row r="2777" spans="1:7">
      <c r="A2777" t="s">
        <v>251</v>
      </c>
      <c r="B2777" t="s">
        <v>252</v>
      </c>
      <c r="C2777" t="s">
        <v>94</v>
      </c>
      <c r="D2777" s="7">
        <v>45962</v>
      </c>
      <c r="E2777">
        <v>5</v>
      </c>
      <c r="F2777">
        <v>1451.27</v>
      </c>
      <c r="G2777">
        <f>dane_sprzedazy_sku__3[[#This Row],[Ilość wydana]]*dane_sprzedazy_sku__3[[#This Row],[Wartość jednostkowa]]</f>
        <v>7256.35</v>
      </c>
    </row>
    <row r="2778" spans="1:7">
      <c r="A2778" t="s">
        <v>251</v>
      </c>
      <c r="B2778" t="s">
        <v>252</v>
      </c>
      <c r="C2778" t="s">
        <v>94</v>
      </c>
      <c r="D2778" s="7">
        <v>45992</v>
      </c>
      <c r="E2778">
        <v>5</v>
      </c>
      <c r="F2778">
        <v>1546.04</v>
      </c>
      <c r="G2778">
        <f>dane_sprzedazy_sku__3[[#This Row],[Ilość wydana]]*dane_sprzedazy_sku__3[[#This Row],[Wartość jednostkowa]]</f>
        <v>7730.2</v>
      </c>
    </row>
    <row r="2779" spans="1:7">
      <c r="A2779" t="s">
        <v>251</v>
      </c>
      <c r="B2779" t="s">
        <v>252</v>
      </c>
      <c r="C2779" t="s">
        <v>94</v>
      </c>
      <c r="D2779" s="7">
        <v>46023</v>
      </c>
      <c r="E2779">
        <v>0</v>
      </c>
      <c r="F2779">
        <v>1541.56</v>
      </c>
      <c r="G2779">
        <f>dane_sprzedazy_sku__3[[#This Row],[Ilość wydana]]*dane_sprzedazy_sku__3[[#This Row],[Wartość jednostkowa]]</f>
        <v>0</v>
      </c>
    </row>
    <row r="2780" spans="1:7">
      <c r="A2780" t="s">
        <v>251</v>
      </c>
      <c r="B2780" t="s">
        <v>252</v>
      </c>
      <c r="C2780" t="s">
        <v>94</v>
      </c>
      <c r="D2780" s="7">
        <v>46054</v>
      </c>
      <c r="E2780">
        <v>3</v>
      </c>
      <c r="F2780">
        <v>1461.93</v>
      </c>
      <c r="G2780">
        <f>dane_sprzedazy_sku__3[[#This Row],[Ilość wydana]]*dane_sprzedazy_sku__3[[#This Row],[Wartość jednostkowa]]</f>
        <v>4385.79</v>
      </c>
    </row>
    <row r="2781" spans="1:7">
      <c r="A2781" t="s">
        <v>251</v>
      </c>
      <c r="B2781" t="s">
        <v>252</v>
      </c>
      <c r="C2781" t="s">
        <v>94</v>
      </c>
      <c r="D2781" s="7">
        <v>46082</v>
      </c>
      <c r="E2781">
        <v>4</v>
      </c>
      <c r="F2781">
        <v>1503.45</v>
      </c>
      <c r="G2781">
        <f>dane_sprzedazy_sku__3[[#This Row],[Ilość wydana]]*dane_sprzedazy_sku__3[[#This Row],[Wartość jednostkowa]]</f>
        <v>6013.8</v>
      </c>
    </row>
    <row r="2782" spans="1:7">
      <c r="A2782" t="s">
        <v>251</v>
      </c>
      <c r="B2782" t="s">
        <v>252</v>
      </c>
      <c r="C2782" t="s">
        <v>94</v>
      </c>
      <c r="D2782" s="7">
        <v>46113</v>
      </c>
      <c r="E2782">
        <v>1</v>
      </c>
      <c r="F2782">
        <v>1529.51</v>
      </c>
      <c r="G2782">
        <f>dane_sprzedazy_sku__3[[#This Row],[Ilość wydana]]*dane_sprzedazy_sku__3[[#This Row],[Wartość jednostkowa]]</f>
        <v>1529.51</v>
      </c>
    </row>
    <row r="2783" spans="1:7">
      <c r="A2783" t="s">
        <v>251</v>
      </c>
      <c r="B2783" t="s">
        <v>252</v>
      </c>
      <c r="C2783" t="s">
        <v>94</v>
      </c>
      <c r="D2783" s="7">
        <v>46143</v>
      </c>
      <c r="E2783">
        <v>0</v>
      </c>
      <c r="F2783">
        <v>1476.32</v>
      </c>
      <c r="G2783">
        <f>dane_sprzedazy_sku__3[[#This Row],[Ilość wydana]]*dane_sprzedazy_sku__3[[#This Row],[Wartość jednostkowa]]</f>
        <v>0</v>
      </c>
    </row>
    <row r="2784" spans="1:7">
      <c r="A2784" t="s">
        <v>251</v>
      </c>
      <c r="B2784" t="s">
        <v>252</v>
      </c>
      <c r="C2784" t="s">
        <v>94</v>
      </c>
      <c r="D2784" s="7">
        <v>46174</v>
      </c>
      <c r="E2784">
        <v>3</v>
      </c>
      <c r="F2784">
        <v>1499.92</v>
      </c>
      <c r="G2784">
        <f>dane_sprzedazy_sku__3[[#This Row],[Ilość wydana]]*dane_sprzedazy_sku__3[[#This Row],[Wartość jednostkowa]]</f>
        <v>4499.76</v>
      </c>
    </row>
    <row r="2785" spans="1:7">
      <c r="A2785" t="s">
        <v>251</v>
      </c>
      <c r="B2785" t="s">
        <v>252</v>
      </c>
      <c r="C2785" t="s">
        <v>94</v>
      </c>
      <c r="D2785" s="7">
        <v>46204</v>
      </c>
      <c r="E2785">
        <v>0</v>
      </c>
      <c r="F2785">
        <v>1439.37</v>
      </c>
      <c r="G2785">
        <f>dane_sprzedazy_sku__3[[#This Row],[Ilość wydana]]*dane_sprzedazy_sku__3[[#This Row],[Wartość jednostkowa]]</f>
        <v>0</v>
      </c>
    </row>
    <row r="2786" spans="1:7">
      <c r="A2786" t="s">
        <v>253</v>
      </c>
      <c r="B2786" t="s">
        <v>254</v>
      </c>
      <c r="C2786" t="s">
        <v>14</v>
      </c>
      <c r="D2786" s="7">
        <v>45505</v>
      </c>
      <c r="E2786">
        <v>0</v>
      </c>
      <c r="F2786">
        <v>228.5</v>
      </c>
      <c r="G2786">
        <f>dane_sprzedazy_sku__3[[#This Row],[Ilość wydana]]*dane_sprzedazy_sku__3[[#This Row],[Wartość jednostkowa]]</f>
        <v>0</v>
      </c>
    </row>
    <row r="2787" spans="1:7">
      <c r="A2787" t="s">
        <v>253</v>
      </c>
      <c r="B2787" t="s">
        <v>254</v>
      </c>
      <c r="C2787" t="s">
        <v>14</v>
      </c>
      <c r="D2787" s="7">
        <v>45536</v>
      </c>
      <c r="E2787">
        <v>0</v>
      </c>
      <c r="F2787">
        <v>211.81</v>
      </c>
      <c r="G2787">
        <f>dane_sprzedazy_sku__3[[#This Row],[Ilość wydana]]*dane_sprzedazy_sku__3[[#This Row],[Wartość jednostkowa]]</f>
        <v>0</v>
      </c>
    </row>
    <row r="2788" spans="1:7">
      <c r="A2788" t="s">
        <v>253</v>
      </c>
      <c r="B2788" t="s">
        <v>254</v>
      </c>
      <c r="C2788" t="s">
        <v>14</v>
      </c>
      <c r="D2788" s="7">
        <v>45566</v>
      </c>
      <c r="E2788">
        <v>12</v>
      </c>
      <c r="F2788">
        <v>226.77</v>
      </c>
      <c r="G2788">
        <f>dane_sprzedazy_sku__3[[#This Row],[Ilość wydana]]*dane_sprzedazy_sku__3[[#This Row],[Wartość jednostkowa]]</f>
        <v>2721.2400000000002</v>
      </c>
    </row>
    <row r="2789" spans="1:7">
      <c r="A2789" t="s">
        <v>253</v>
      </c>
      <c r="B2789" t="s">
        <v>254</v>
      </c>
      <c r="C2789" t="s">
        <v>14</v>
      </c>
      <c r="D2789" s="7">
        <v>45597</v>
      </c>
      <c r="E2789">
        <v>8</v>
      </c>
      <c r="F2789">
        <v>228.82</v>
      </c>
      <c r="G2789">
        <f>dane_sprzedazy_sku__3[[#This Row],[Ilość wydana]]*dane_sprzedazy_sku__3[[#This Row],[Wartość jednostkowa]]</f>
        <v>1830.56</v>
      </c>
    </row>
    <row r="2790" spans="1:7">
      <c r="A2790" t="s">
        <v>253</v>
      </c>
      <c r="B2790" t="s">
        <v>254</v>
      </c>
      <c r="C2790" t="s">
        <v>14</v>
      </c>
      <c r="D2790" s="7">
        <v>45627</v>
      </c>
      <c r="E2790">
        <v>14</v>
      </c>
      <c r="F2790">
        <v>218.85</v>
      </c>
      <c r="G2790">
        <f>dane_sprzedazy_sku__3[[#This Row],[Ilość wydana]]*dane_sprzedazy_sku__3[[#This Row],[Wartość jednostkowa]]</f>
        <v>3063.9</v>
      </c>
    </row>
    <row r="2791" spans="1:7">
      <c r="A2791" t="s">
        <v>253</v>
      </c>
      <c r="B2791" t="s">
        <v>254</v>
      </c>
      <c r="C2791" t="s">
        <v>14</v>
      </c>
      <c r="D2791" s="7">
        <v>45658</v>
      </c>
      <c r="E2791">
        <v>10</v>
      </c>
      <c r="F2791">
        <v>220.18</v>
      </c>
      <c r="G2791">
        <f>dane_sprzedazy_sku__3[[#This Row],[Ilość wydana]]*dane_sprzedazy_sku__3[[#This Row],[Wartość jednostkowa]]</f>
        <v>2201.8000000000002</v>
      </c>
    </row>
    <row r="2792" spans="1:7">
      <c r="A2792" t="s">
        <v>253</v>
      </c>
      <c r="B2792" t="s">
        <v>254</v>
      </c>
      <c r="C2792" t="s">
        <v>14</v>
      </c>
      <c r="D2792" s="7">
        <v>45689</v>
      </c>
      <c r="E2792">
        <v>9</v>
      </c>
      <c r="F2792">
        <v>225.14</v>
      </c>
      <c r="G2792">
        <f>dane_sprzedazy_sku__3[[#This Row],[Ilość wydana]]*dane_sprzedazy_sku__3[[#This Row],[Wartość jednostkowa]]</f>
        <v>2026.2599999999998</v>
      </c>
    </row>
    <row r="2793" spans="1:7">
      <c r="A2793" t="s">
        <v>253</v>
      </c>
      <c r="B2793" t="s">
        <v>254</v>
      </c>
      <c r="C2793" t="s">
        <v>14</v>
      </c>
      <c r="D2793" s="7">
        <v>45717</v>
      </c>
      <c r="E2793">
        <v>0</v>
      </c>
      <c r="F2793">
        <v>216.15</v>
      </c>
      <c r="G2793">
        <f>dane_sprzedazy_sku__3[[#This Row],[Ilość wydana]]*dane_sprzedazy_sku__3[[#This Row],[Wartość jednostkowa]]</f>
        <v>0</v>
      </c>
    </row>
    <row r="2794" spans="1:7">
      <c r="A2794" t="s">
        <v>253</v>
      </c>
      <c r="B2794" t="s">
        <v>254</v>
      </c>
      <c r="C2794" t="s">
        <v>14</v>
      </c>
      <c r="D2794" s="7">
        <v>45748</v>
      </c>
      <c r="E2794">
        <v>5</v>
      </c>
      <c r="F2794">
        <v>215.29</v>
      </c>
      <c r="G2794">
        <f>dane_sprzedazy_sku__3[[#This Row],[Ilość wydana]]*dane_sprzedazy_sku__3[[#This Row],[Wartość jednostkowa]]</f>
        <v>1076.45</v>
      </c>
    </row>
    <row r="2795" spans="1:7">
      <c r="A2795" t="s">
        <v>253</v>
      </c>
      <c r="B2795" t="s">
        <v>254</v>
      </c>
      <c r="C2795" t="s">
        <v>14</v>
      </c>
      <c r="D2795" s="7">
        <v>45778</v>
      </c>
      <c r="E2795">
        <v>0</v>
      </c>
      <c r="F2795">
        <v>215.11</v>
      </c>
      <c r="G2795">
        <f>dane_sprzedazy_sku__3[[#This Row],[Ilość wydana]]*dane_sprzedazy_sku__3[[#This Row],[Wartość jednostkowa]]</f>
        <v>0</v>
      </c>
    </row>
    <row r="2796" spans="1:7">
      <c r="A2796" t="s">
        <v>253</v>
      </c>
      <c r="B2796" t="s">
        <v>254</v>
      </c>
      <c r="C2796" t="s">
        <v>14</v>
      </c>
      <c r="D2796" s="7">
        <v>45809</v>
      </c>
      <c r="E2796">
        <v>3</v>
      </c>
      <c r="F2796">
        <v>208.88</v>
      </c>
      <c r="G2796">
        <f>dane_sprzedazy_sku__3[[#This Row],[Ilość wydana]]*dane_sprzedazy_sku__3[[#This Row],[Wartość jednostkowa]]</f>
        <v>626.64</v>
      </c>
    </row>
    <row r="2797" spans="1:7">
      <c r="A2797" t="s">
        <v>253</v>
      </c>
      <c r="B2797" t="s">
        <v>254</v>
      </c>
      <c r="C2797" t="s">
        <v>14</v>
      </c>
      <c r="D2797" s="7">
        <v>45839</v>
      </c>
      <c r="E2797">
        <v>9</v>
      </c>
      <c r="F2797">
        <v>222.61</v>
      </c>
      <c r="G2797">
        <f>dane_sprzedazy_sku__3[[#This Row],[Ilość wydana]]*dane_sprzedazy_sku__3[[#This Row],[Wartość jednostkowa]]</f>
        <v>2003.4900000000002</v>
      </c>
    </row>
    <row r="2798" spans="1:7">
      <c r="A2798" t="s">
        <v>253</v>
      </c>
      <c r="B2798" t="s">
        <v>254</v>
      </c>
      <c r="C2798" t="s">
        <v>14</v>
      </c>
      <c r="D2798" s="7">
        <v>45870</v>
      </c>
      <c r="E2798">
        <v>2</v>
      </c>
      <c r="F2798">
        <v>220.3</v>
      </c>
      <c r="G2798">
        <f>dane_sprzedazy_sku__3[[#This Row],[Ilość wydana]]*dane_sprzedazy_sku__3[[#This Row],[Wartość jednostkowa]]</f>
        <v>440.6</v>
      </c>
    </row>
    <row r="2799" spans="1:7">
      <c r="A2799" t="s">
        <v>253</v>
      </c>
      <c r="B2799" t="s">
        <v>254</v>
      </c>
      <c r="C2799" t="s">
        <v>14</v>
      </c>
      <c r="D2799" s="7">
        <v>45901</v>
      </c>
      <c r="E2799">
        <v>0</v>
      </c>
      <c r="F2799">
        <v>215.67</v>
      </c>
      <c r="G2799">
        <f>dane_sprzedazy_sku__3[[#This Row],[Ilość wydana]]*dane_sprzedazy_sku__3[[#This Row],[Wartość jednostkowa]]</f>
        <v>0</v>
      </c>
    </row>
    <row r="2800" spans="1:7">
      <c r="A2800" t="s">
        <v>253</v>
      </c>
      <c r="B2800" t="s">
        <v>254</v>
      </c>
      <c r="C2800" t="s">
        <v>14</v>
      </c>
      <c r="D2800" s="7">
        <v>45931</v>
      </c>
      <c r="E2800">
        <v>0</v>
      </c>
      <c r="F2800">
        <v>216.3</v>
      </c>
      <c r="G2800">
        <f>dane_sprzedazy_sku__3[[#This Row],[Ilość wydana]]*dane_sprzedazy_sku__3[[#This Row],[Wartość jednostkowa]]</f>
        <v>0</v>
      </c>
    </row>
    <row r="2801" spans="1:7">
      <c r="A2801" t="s">
        <v>253</v>
      </c>
      <c r="B2801" t="s">
        <v>254</v>
      </c>
      <c r="C2801" t="s">
        <v>14</v>
      </c>
      <c r="D2801" s="7">
        <v>45962</v>
      </c>
      <c r="E2801">
        <v>0</v>
      </c>
      <c r="F2801">
        <v>223.87</v>
      </c>
      <c r="G2801">
        <f>dane_sprzedazy_sku__3[[#This Row],[Ilość wydana]]*dane_sprzedazy_sku__3[[#This Row],[Wartość jednostkowa]]</f>
        <v>0</v>
      </c>
    </row>
    <row r="2802" spans="1:7">
      <c r="A2802" t="s">
        <v>253</v>
      </c>
      <c r="B2802" t="s">
        <v>254</v>
      </c>
      <c r="C2802" t="s">
        <v>14</v>
      </c>
      <c r="D2802" s="7">
        <v>45992</v>
      </c>
      <c r="E2802">
        <v>0</v>
      </c>
      <c r="F2802">
        <v>207.43</v>
      </c>
      <c r="G2802">
        <f>dane_sprzedazy_sku__3[[#This Row],[Ilość wydana]]*dane_sprzedazy_sku__3[[#This Row],[Wartość jednostkowa]]</f>
        <v>0</v>
      </c>
    </row>
    <row r="2803" spans="1:7">
      <c r="A2803" t="s">
        <v>253</v>
      </c>
      <c r="B2803" t="s">
        <v>254</v>
      </c>
      <c r="C2803" t="s">
        <v>14</v>
      </c>
      <c r="D2803" s="7">
        <v>46023</v>
      </c>
      <c r="E2803">
        <v>11</v>
      </c>
      <c r="F2803">
        <v>216.13</v>
      </c>
      <c r="G2803">
        <f>dane_sprzedazy_sku__3[[#This Row],[Ilość wydana]]*dane_sprzedazy_sku__3[[#This Row],[Wartość jednostkowa]]</f>
        <v>2377.4299999999998</v>
      </c>
    </row>
    <row r="2804" spans="1:7">
      <c r="A2804" t="s">
        <v>253</v>
      </c>
      <c r="B2804" t="s">
        <v>254</v>
      </c>
      <c r="C2804" t="s">
        <v>14</v>
      </c>
      <c r="D2804" s="7">
        <v>46054</v>
      </c>
      <c r="E2804">
        <v>0</v>
      </c>
      <c r="F2804">
        <v>226.62</v>
      </c>
      <c r="G2804">
        <f>dane_sprzedazy_sku__3[[#This Row],[Ilość wydana]]*dane_sprzedazy_sku__3[[#This Row],[Wartość jednostkowa]]</f>
        <v>0</v>
      </c>
    </row>
    <row r="2805" spans="1:7">
      <c r="A2805" t="s">
        <v>253</v>
      </c>
      <c r="B2805" t="s">
        <v>254</v>
      </c>
      <c r="C2805" t="s">
        <v>14</v>
      </c>
      <c r="D2805" s="7">
        <v>46082</v>
      </c>
      <c r="E2805">
        <v>7</v>
      </c>
      <c r="F2805">
        <v>220.25</v>
      </c>
      <c r="G2805">
        <f>dane_sprzedazy_sku__3[[#This Row],[Ilość wydana]]*dane_sprzedazy_sku__3[[#This Row],[Wartość jednostkowa]]</f>
        <v>1541.75</v>
      </c>
    </row>
    <row r="2806" spans="1:7">
      <c r="A2806" t="s">
        <v>253</v>
      </c>
      <c r="B2806" t="s">
        <v>254</v>
      </c>
      <c r="C2806" t="s">
        <v>14</v>
      </c>
      <c r="D2806" s="7">
        <v>46113</v>
      </c>
      <c r="E2806">
        <v>5</v>
      </c>
      <c r="F2806">
        <v>220.04</v>
      </c>
      <c r="G2806">
        <f>dane_sprzedazy_sku__3[[#This Row],[Ilość wydana]]*dane_sprzedazy_sku__3[[#This Row],[Wartość jednostkowa]]</f>
        <v>1100.2</v>
      </c>
    </row>
    <row r="2807" spans="1:7">
      <c r="A2807" t="s">
        <v>253</v>
      </c>
      <c r="B2807" t="s">
        <v>254</v>
      </c>
      <c r="C2807" t="s">
        <v>14</v>
      </c>
      <c r="D2807" s="7">
        <v>46143</v>
      </c>
      <c r="E2807">
        <v>3</v>
      </c>
      <c r="F2807">
        <v>220.83</v>
      </c>
      <c r="G2807">
        <f>dane_sprzedazy_sku__3[[#This Row],[Ilość wydana]]*dane_sprzedazy_sku__3[[#This Row],[Wartość jednostkowa]]</f>
        <v>662.49</v>
      </c>
    </row>
    <row r="2808" spans="1:7">
      <c r="A2808" t="s">
        <v>253</v>
      </c>
      <c r="B2808" t="s">
        <v>254</v>
      </c>
      <c r="C2808" t="s">
        <v>14</v>
      </c>
      <c r="D2808" s="7">
        <v>46174</v>
      </c>
      <c r="E2808">
        <v>6</v>
      </c>
      <c r="F2808">
        <v>228.09</v>
      </c>
      <c r="G2808">
        <f>dane_sprzedazy_sku__3[[#This Row],[Ilość wydana]]*dane_sprzedazy_sku__3[[#This Row],[Wartość jednostkowa]]</f>
        <v>1368.54</v>
      </c>
    </row>
    <row r="2809" spans="1:7">
      <c r="A2809" t="s">
        <v>253</v>
      </c>
      <c r="B2809" t="s">
        <v>254</v>
      </c>
      <c r="C2809" t="s">
        <v>14</v>
      </c>
      <c r="D2809" s="7">
        <v>46204</v>
      </c>
      <c r="E2809">
        <v>0</v>
      </c>
      <c r="F2809">
        <v>222.88</v>
      </c>
      <c r="G2809">
        <f>dane_sprzedazy_sku__3[[#This Row],[Ilość wydana]]*dane_sprzedazy_sku__3[[#This Row],[Wartość jednostkowa]]</f>
        <v>0</v>
      </c>
    </row>
    <row r="2810" spans="1:7">
      <c r="A2810" t="s">
        <v>255</v>
      </c>
      <c r="B2810" t="s">
        <v>256</v>
      </c>
      <c r="C2810" t="s">
        <v>24</v>
      </c>
      <c r="D2810" s="7">
        <v>45505</v>
      </c>
      <c r="E2810">
        <v>22</v>
      </c>
      <c r="F2810">
        <v>403.35</v>
      </c>
      <c r="G2810">
        <f>dane_sprzedazy_sku__3[[#This Row],[Ilość wydana]]*dane_sprzedazy_sku__3[[#This Row],[Wartość jednostkowa]]</f>
        <v>8873.7000000000007</v>
      </c>
    </row>
    <row r="2811" spans="1:7">
      <c r="A2811" t="s">
        <v>255</v>
      </c>
      <c r="B2811" t="s">
        <v>256</v>
      </c>
      <c r="C2811" t="s">
        <v>24</v>
      </c>
      <c r="D2811" s="7">
        <v>45536</v>
      </c>
      <c r="E2811">
        <v>16</v>
      </c>
      <c r="F2811">
        <v>399.31</v>
      </c>
      <c r="G2811">
        <f>dane_sprzedazy_sku__3[[#This Row],[Ilość wydana]]*dane_sprzedazy_sku__3[[#This Row],[Wartość jednostkowa]]</f>
        <v>6388.96</v>
      </c>
    </row>
    <row r="2812" spans="1:7">
      <c r="A2812" t="s">
        <v>255</v>
      </c>
      <c r="B2812" t="s">
        <v>256</v>
      </c>
      <c r="C2812" t="s">
        <v>24</v>
      </c>
      <c r="D2812" s="7">
        <v>45566</v>
      </c>
      <c r="E2812">
        <v>7</v>
      </c>
      <c r="F2812">
        <v>430.32</v>
      </c>
      <c r="G2812">
        <f>dane_sprzedazy_sku__3[[#This Row],[Ilość wydana]]*dane_sprzedazy_sku__3[[#This Row],[Wartość jednostkowa]]</f>
        <v>3012.24</v>
      </c>
    </row>
    <row r="2813" spans="1:7">
      <c r="A2813" t="s">
        <v>255</v>
      </c>
      <c r="B2813" t="s">
        <v>256</v>
      </c>
      <c r="C2813" t="s">
        <v>24</v>
      </c>
      <c r="D2813" s="7">
        <v>45597</v>
      </c>
      <c r="E2813">
        <v>5</v>
      </c>
      <c r="F2813">
        <v>430.29</v>
      </c>
      <c r="G2813">
        <f>dane_sprzedazy_sku__3[[#This Row],[Ilość wydana]]*dane_sprzedazy_sku__3[[#This Row],[Wartość jednostkowa]]</f>
        <v>2151.4500000000003</v>
      </c>
    </row>
    <row r="2814" spans="1:7">
      <c r="A2814" t="s">
        <v>255</v>
      </c>
      <c r="B2814" t="s">
        <v>256</v>
      </c>
      <c r="C2814" t="s">
        <v>24</v>
      </c>
      <c r="D2814" s="7">
        <v>45627</v>
      </c>
      <c r="E2814">
        <v>3</v>
      </c>
      <c r="F2814">
        <v>422.92</v>
      </c>
      <c r="G2814">
        <f>dane_sprzedazy_sku__3[[#This Row],[Ilość wydana]]*dane_sprzedazy_sku__3[[#This Row],[Wartość jednostkowa]]</f>
        <v>1268.76</v>
      </c>
    </row>
    <row r="2815" spans="1:7">
      <c r="A2815" t="s">
        <v>255</v>
      </c>
      <c r="B2815" t="s">
        <v>256</v>
      </c>
      <c r="C2815" t="s">
        <v>24</v>
      </c>
      <c r="D2815" s="7">
        <v>45658</v>
      </c>
      <c r="E2815">
        <v>2</v>
      </c>
      <c r="F2815">
        <v>395.08</v>
      </c>
      <c r="G2815">
        <f>dane_sprzedazy_sku__3[[#This Row],[Ilość wydana]]*dane_sprzedazy_sku__3[[#This Row],[Wartość jednostkowa]]</f>
        <v>790.16</v>
      </c>
    </row>
    <row r="2816" spans="1:7">
      <c r="A2816" t="s">
        <v>255</v>
      </c>
      <c r="B2816" t="s">
        <v>256</v>
      </c>
      <c r="C2816" t="s">
        <v>24</v>
      </c>
      <c r="D2816" s="7">
        <v>45689</v>
      </c>
      <c r="E2816">
        <v>5</v>
      </c>
      <c r="F2816">
        <v>429.76</v>
      </c>
      <c r="G2816">
        <f>dane_sprzedazy_sku__3[[#This Row],[Ilość wydana]]*dane_sprzedazy_sku__3[[#This Row],[Wartość jednostkowa]]</f>
        <v>2148.8000000000002</v>
      </c>
    </row>
    <row r="2817" spans="1:7">
      <c r="A2817" t="s">
        <v>255</v>
      </c>
      <c r="B2817" t="s">
        <v>256</v>
      </c>
      <c r="C2817" t="s">
        <v>24</v>
      </c>
      <c r="D2817" s="7">
        <v>45717</v>
      </c>
      <c r="E2817">
        <v>9</v>
      </c>
      <c r="F2817">
        <v>394.79</v>
      </c>
      <c r="G2817">
        <f>dane_sprzedazy_sku__3[[#This Row],[Ilość wydana]]*dane_sprzedazy_sku__3[[#This Row],[Wartość jednostkowa]]</f>
        <v>3553.11</v>
      </c>
    </row>
    <row r="2818" spans="1:7">
      <c r="A2818" t="s">
        <v>255</v>
      </c>
      <c r="B2818" t="s">
        <v>256</v>
      </c>
      <c r="C2818" t="s">
        <v>24</v>
      </c>
      <c r="D2818" s="7">
        <v>45748</v>
      </c>
      <c r="E2818">
        <v>13</v>
      </c>
      <c r="F2818">
        <v>396.62</v>
      </c>
      <c r="G2818">
        <f>dane_sprzedazy_sku__3[[#This Row],[Ilość wydana]]*dane_sprzedazy_sku__3[[#This Row],[Wartość jednostkowa]]</f>
        <v>5156.0600000000004</v>
      </c>
    </row>
    <row r="2819" spans="1:7">
      <c r="A2819" t="s">
        <v>255</v>
      </c>
      <c r="B2819" t="s">
        <v>256</v>
      </c>
      <c r="C2819" t="s">
        <v>24</v>
      </c>
      <c r="D2819" s="7">
        <v>45778</v>
      </c>
      <c r="E2819">
        <v>13</v>
      </c>
      <c r="F2819">
        <v>403.75</v>
      </c>
      <c r="G2819">
        <f>dane_sprzedazy_sku__3[[#This Row],[Ilość wydana]]*dane_sprzedazy_sku__3[[#This Row],[Wartość jednostkowa]]</f>
        <v>5248.75</v>
      </c>
    </row>
    <row r="2820" spans="1:7">
      <c r="A2820" t="s">
        <v>255</v>
      </c>
      <c r="B2820" t="s">
        <v>256</v>
      </c>
      <c r="C2820" t="s">
        <v>24</v>
      </c>
      <c r="D2820" s="7">
        <v>45809</v>
      </c>
      <c r="E2820">
        <v>26</v>
      </c>
      <c r="F2820">
        <v>423.82</v>
      </c>
      <c r="G2820">
        <f>dane_sprzedazy_sku__3[[#This Row],[Ilość wydana]]*dane_sprzedazy_sku__3[[#This Row],[Wartość jednostkowa]]</f>
        <v>11019.32</v>
      </c>
    </row>
    <row r="2821" spans="1:7">
      <c r="A2821" t="s">
        <v>255</v>
      </c>
      <c r="B2821" t="s">
        <v>256</v>
      </c>
      <c r="C2821" t="s">
        <v>24</v>
      </c>
      <c r="D2821" s="7">
        <v>45839</v>
      </c>
      <c r="E2821">
        <v>16</v>
      </c>
      <c r="F2821">
        <v>422.92</v>
      </c>
      <c r="G2821">
        <f>dane_sprzedazy_sku__3[[#This Row],[Ilość wydana]]*dane_sprzedazy_sku__3[[#This Row],[Wartość jednostkowa]]</f>
        <v>6766.72</v>
      </c>
    </row>
    <row r="2822" spans="1:7">
      <c r="A2822" t="s">
        <v>255</v>
      </c>
      <c r="B2822" t="s">
        <v>256</v>
      </c>
      <c r="C2822" t="s">
        <v>24</v>
      </c>
      <c r="D2822" s="7">
        <v>45870</v>
      </c>
      <c r="E2822">
        <v>24</v>
      </c>
      <c r="F2822">
        <v>403.9</v>
      </c>
      <c r="G2822">
        <f>dane_sprzedazy_sku__3[[#This Row],[Ilość wydana]]*dane_sprzedazy_sku__3[[#This Row],[Wartość jednostkowa]]</f>
        <v>9693.5999999999985</v>
      </c>
    </row>
    <row r="2823" spans="1:7">
      <c r="A2823" t="s">
        <v>255</v>
      </c>
      <c r="B2823" t="s">
        <v>256</v>
      </c>
      <c r="C2823" t="s">
        <v>24</v>
      </c>
      <c r="D2823" s="7">
        <v>45901</v>
      </c>
      <c r="E2823">
        <v>17</v>
      </c>
      <c r="F2823">
        <v>399.15</v>
      </c>
      <c r="G2823">
        <f>dane_sprzedazy_sku__3[[#This Row],[Ilość wydana]]*dane_sprzedazy_sku__3[[#This Row],[Wartość jednostkowa]]</f>
        <v>6785.5499999999993</v>
      </c>
    </row>
    <row r="2824" spans="1:7">
      <c r="A2824" t="s">
        <v>255</v>
      </c>
      <c r="B2824" t="s">
        <v>256</v>
      </c>
      <c r="C2824" t="s">
        <v>24</v>
      </c>
      <c r="D2824" s="7">
        <v>45931</v>
      </c>
      <c r="E2824">
        <v>13</v>
      </c>
      <c r="F2824">
        <v>409.51</v>
      </c>
      <c r="G2824">
        <f>dane_sprzedazy_sku__3[[#This Row],[Ilość wydana]]*dane_sprzedazy_sku__3[[#This Row],[Wartość jednostkowa]]</f>
        <v>5323.63</v>
      </c>
    </row>
    <row r="2825" spans="1:7">
      <c r="A2825" t="s">
        <v>255</v>
      </c>
      <c r="B2825" t="s">
        <v>256</v>
      </c>
      <c r="C2825" t="s">
        <v>24</v>
      </c>
      <c r="D2825" s="7">
        <v>45962</v>
      </c>
      <c r="E2825">
        <v>8</v>
      </c>
      <c r="F2825">
        <v>404.31</v>
      </c>
      <c r="G2825">
        <f>dane_sprzedazy_sku__3[[#This Row],[Ilość wydana]]*dane_sprzedazy_sku__3[[#This Row],[Wartość jednostkowa]]</f>
        <v>3234.48</v>
      </c>
    </row>
    <row r="2826" spans="1:7">
      <c r="A2826" t="s">
        <v>255</v>
      </c>
      <c r="B2826" t="s">
        <v>256</v>
      </c>
      <c r="C2826" t="s">
        <v>24</v>
      </c>
      <c r="D2826" s="7">
        <v>45992</v>
      </c>
      <c r="E2826">
        <v>3</v>
      </c>
      <c r="F2826">
        <v>396.72</v>
      </c>
      <c r="G2826">
        <f>dane_sprzedazy_sku__3[[#This Row],[Ilość wydana]]*dane_sprzedazy_sku__3[[#This Row],[Wartość jednostkowa]]</f>
        <v>1190.1600000000001</v>
      </c>
    </row>
    <row r="2827" spans="1:7">
      <c r="A2827" t="s">
        <v>255</v>
      </c>
      <c r="B2827" t="s">
        <v>256</v>
      </c>
      <c r="C2827" t="s">
        <v>24</v>
      </c>
      <c r="D2827" s="7">
        <v>46023</v>
      </c>
      <c r="E2827">
        <v>3</v>
      </c>
      <c r="F2827">
        <v>405.06</v>
      </c>
      <c r="G2827">
        <f>dane_sprzedazy_sku__3[[#This Row],[Ilość wydana]]*dane_sprzedazy_sku__3[[#This Row],[Wartość jednostkowa]]</f>
        <v>1215.18</v>
      </c>
    </row>
    <row r="2828" spans="1:7">
      <c r="A2828" t="s">
        <v>255</v>
      </c>
      <c r="B2828" t="s">
        <v>256</v>
      </c>
      <c r="C2828" t="s">
        <v>24</v>
      </c>
      <c r="D2828" s="7">
        <v>46054</v>
      </c>
      <c r="E2828">
        <v>6</v>
      </c>
      <c r="F2828">
        <v>406.75</v>
      </c>
      <c r="G2828">
        <f>dane_sprzedazy_sku__3[[#This Row],[Ilość wydana]]*dane_sprzedazy_sku__3[[#This Row],[Wartość jednostkowa]]</f>
        <v>2440.5</v>
      </c>
    </row>
    <row r="2829" spans="1:7">
      <c r="A2829" t="s">
        <v>255</v>
      </c>
      <c r="B2829" t="s">
        <v>256</v>
      </c>
      <c r="C2829" t="s">
        <v>24</v>
      </c>
      <c r="D2829" s="7">
        <v>46082</v>
      </c>
      <c r="E2829">
        <v>9</v>
      </c>
      <c r="F2829">
        <v>402.16</v>
      </c>
      <c r="G2829">
        <f>dane_sprzedazy_sku__3[[#This Row],[Ilość wydana]]*dane_sprzedazy_sku__3[[#This Row],[Wartość jednostkowa]]</f>
        <v>3619.44</v>
      </c>
    </row>
    <row r="2830" spans="1:7">
      <c r="A2830" t="s">
        <v>255</v>
      </c>
      <c r="B2830" t="s">
        <v>256</v>
      </c>
      <c r="C2830" t="s">
        <v>24</v>
      </c>
      <c r="D2830" s="7">
        <v>46113</v>
      </c>
      <c r="E2830">
        <v>16</v>
      </c>
      <c r="F2830">
        <v>419.82</v>
      </c>
      <c r="G2830">
        <f>dane_sprzedazy_sku__3[[#This Row],[Ilość wydana]]*dane_sprzedazy_sku__3[[#This Row],[Wartość jednostkowa]]</f>
        <v>6717.12</v>
      </c>
    </row>
    <row r="2831" spans="1:7">
      <c r="A2831" t="s">
        <v>255</v>
      </c>
      <c r="B2831" t="s">
        <v>256</v>
      </c>
      <c r="C2831" t="s">
        <v>24</v>
      </c>
      <c r="D2831" s="7">
        <v>46143</v>
      </c>
      <c r="E2831">
        <v>22</v>
      </c>
      <c r="F2831">
        <v>427.48</v>
      </c>
      <c r="G2831">
        <f>dane_sprzedazy_sku__3[[#This Row],[Ilość wydana]]*dane_sprzedazy_sku__3[[#This Row],[Wartość jednostkowa]]</f>
        <v>9404.5600000000013</v>
      </c>
    </row>
    <row r="2832" spans="1:7">
      <c r="A2832" t="s">
        <v>255</v>
      </c>
      <c r="B2832" t="s">
        <v>256</v>
      </c>
      <c r="C2832" t="s">
        <v>24</v>
      </c>
      <c r="D2832" s="7">
        <v>46174</v>
      </c>
      <c r="E2832">
        <v>28</v>
      </c>
      <c r="F2832">
        <v>410.57</v>
      </c>
      <c r="G2832">
        <f>dane_sprzedazy_sku__3[[#This Row],[Ilość wydana]]*dane_sprzedazy_sku__3[[#This Row],[Wartość jednostkowa]]</f>
        <v>11495.96</v>
      </c>
    </row>
    <row r="2833" spans="1:7">
      <c r="A2833" t="s">
        <v>255</v>
      </c>
      <c r="B2833" t="s">
        <v>256</v>
      </c>
      <c r="C2833" t="s">
        <v>24</v>
      </c>
      <c r="D2833" s="7">
        <v>46204</v>
      </c>
      <c r="E2833">
        <v>16</v>
      </c>
      <c r="F2833">
        <v>398.9</v>
      </c>
      <c r="G2833">
        <f>dane_sprzedazy_sku__3[[#This Row],[Ilość wydana]]*dane_sprzedazy_sku__3[[#This Row],[Wartość jednostkowa]]</f>
        <v>6382.4</v>
      </c>
    </row>
    <row r="2834" spans="1:7">
      <c r="A2834" t="s">
        <v>257</v>
      </c>
      <c r="B2834" t="s">
        <v>258</v>
      </c>
      <c r="C2834" t="s">
        <v>39</v>
      </c>
      <c r="D2834" s="7">
        <v>45505</v>
      </c>
      <c r="E2834">
        <v>10</v>
      </c>
      <c r="F2834">
        <v>171.01</v>
      </c>
      <c r="G2834">
        <f>dane_sprzedazy_sku__3[[#This Row],[Ilość wydana]]*dane_sprzedazy_sku__3[[#This Row],[Wartość jednostkowa]]</f>
        <v>1710.1</v>
      </c>
    </row>
    <row r="2835" spans="1:7">
      <c r="A2835" t="s">
        <v>257</v>
      </c>
      <c r="B2835" t="s">
        <v>258</v>
      </c>
      <c r="C2835" t="s">
        <v>39</v>
      </c>
      <c r="D2835" s="7">
        <v>45536</v>
      </c>
      <c r="E2835">
        <v>13</v>
      </c>
      <c r="F2835">
        <v>182.92</v>
      </c>
      <c r="G2835">
        <f>dane_sprzedazy_sku__3[[#This Row],[Ilość wydana]]*dane_sprzedazy_sku__3[[#This Row],[Wartość jednostkowa]]</f>
        <v>2377.96</v>
      </c>
    </row>
    <row r="2836" spans="1:7">
      <c r="A2836" t="s">
        <v>257</v>
      </c>
      <c r="B2836" t="s">
        <v>258</v>
      </c>
      <c r="C2836" t="s">
        <v>39</v>
      </c>
      <c r="D2836" s="7">
        <v>45566</v>
      </c>
      <c r="E2836">
        <v>9</v>
      </c>
      <c r="F2836">
        <v>172.75</v>
      </c>
      <c r="G2836">
        <f>dane_sprzedazy_sku__3[[#This Row],[Ilość wydana]]*dane_sprzedazy_sku__3[[#This Row],[Wartość jednostkowa]]</f>
        <v>1554.75</v>
      </c>
    </row>
    <row r="2837" spans="1:7">
      <c r="A2837" t="s">
        <v>257</v>
      </c>
      <c r="B2837" t="s">
        <v>258</v>
      </c>
      <c r="C2837" t="s">
        <v>39</v>
      </c>
      <c r="D2837" s="7">
        <v>45597</v>
      </c>
      <c r="E2837">
        <v>6</v>
      </c>
      <c r="F2837">
        <v>169.18</v>
      </c>
      <c r="G2837">
        <f>dane_sprzedazy_sku__3[[#This Row],[Ilość wydana]]*dane_sprzedazy_sku__3[[#This Row],[Wartość jednostkowa]]</f>
        <v>1015.08</v>
      </c>
    </row>
    <row r="2838" spans="1:7">
      <c r="A2838" t="s">
        <v>257</v>
      </c>
      <c r="B2838" t="s">
        <v>258</v>
      </c>
      <c r="C2838" t="s">
        <v>39</v>
      </c>
      <c r="D2838" s="7">
        <v>45627</v>
      </c>
      <c r="E2838">
        <v>2</v>
      </c>
      <c r="F2838">
        <v>175.69</v>
      </c>
      <c r="G2838">
        <f>dane_sprzedazy_sku__3[[#This Row],[Ilość wydana]]*dane_sprzedazy_sku__3[[#This Row],[Wartość jednostkowa]]</f>
        <v>351.38</v>
      </c>
    </row>
    <row r="2839" spans="1:7">
      <c r="A2839" t="s">
        <v>257</v>
      </c>
      <c r="B2839" t="s">
        <v>258</v>
      </c>
      <c r="C2839" t="s">
        <v>39</v>
      </c>
      <c r="D2839" s="7">
        <v>45658</v>
      </c>
      <c r="E2839">
        <v>2</v>
      </c>
      <c r="F2839">
        <v>171.15</v>
      </c>
      <c r="G2839">
        <f>dane_sprzedazy_sku__3[[#This Row],[Ilość wydana]]*dane_sprzedazy_sku__3[[#This Row],[Wartość jednostkowa]]</f>
        <v>342.3</v>
      </c>
    </row>
    <row r="2840" spans="1:7">
      <c r="A2840" t="s">
        <v>257</v>
      </c>
      <c r="B2840" t="s">
        <v>258</v>
      </c>
      <c r="C2840" t="s">
        <v>39</v>
      </c>
      <c r="D2840" s="7">
        <v>45689</v>
      </c>
      <c r="E2840">
        <v>3</v>
      </c>
      <c r="F2840">
        <v>183.47</v>
      </c>
      <c r="G2840">
        <f>dane_sprzedazy_sku__3[[#This Row],[Ilość wydana]]*dane_sprzedazy_sku__3[[#This Row],[Wartość jednostkowa]]</f>
        <v>550.41</v>
      </c>
    </row>
    <row r="2841" spans="1:7">
      <c r="A2841" t="s">
        <v>257</v>
      </c>
      <c r="B2841" t="s">
        <v>258</v>
      </c>
      <c r="C2841" t="s">
        <v>39</v>
      </c>
      <c r="D2841" s="7">
        <v>45717</v>
      </c>
      <c r="E2841">
        <v>4</v>
      </c>
      <c r="F2841">
        <v>168.21</v>
      </c>
      <c r="G2841">
        <f>dane_sprzedazy_sku__3[[#This Row],[Ilość wydana]]*dane_sprzedazy_sku__3[[#This Row],[Wartość jednostkowa]]</f>
        <v>672.84</v>
      </c>
    </row>
    <row r="2842" spans="1:7">
      <c r="A2842" t="s">
        <v>257</v>
      </c>
      <c r="B2842" t="s">
        <v>258</v>
      </c>
      <c r="C2842" t="s">
        <v>39</v>
      </c>
      <c r="D2842" s="7">
        <v>45748</v>
      </c>
      <c r="E2842">
        <v>6</v>
      </c>
      <c r="F2842">
        <v>172.86</v>
      </c>
      <c r="G2842">
        <f>dane_sprzedazy_sku__3[[#This Row],[Ilość wydana]]*dane_sprzedazy_sku__3[[#This Row],[Wartość jednostkowa]]</f>
        <v>1037.1600000000001</v>
      </c>
    </row>
    <row r="2843" spans="1:7">
      <c r="A2843" t="s">
        <v>257</v>
      </c>
      <c r="B2843" t="s">
        <v>258</v>
      </c>
      <c r="C2843" t="s">
        <v>39</v>
      </c>
      <c r="D2843" s="7">
        <v>45778</v>
      </c>
      <c r="E2843">
        <v>7</v>
      </c>
      <c r="F2843">
        <v>174.05</v>
      </c>
      <c r="G2843">
        <f>dane_sprzedazy_sku__3[[#This Row],[Ilość wydana]]*dane_sprzedazy_sku__3[[#This Row],[Wartość jednostkowa]]</f>
        <v>1218.3500000000001</v>
      </c>
    </row>
    <row r="2844" spans="1:7">
      <c r="A2844" t="s">
        <v>257</v>
      </c>
      <c r="B2844" t="s">
        <v>258</v>
      </c>
      <c r="C2844" t="s">
        <v>39</v>
      </c>
      <c r="D2844" s="7">
        <v>45809</v>
      </c>
      <c r="E2844">
        <v>11</v>
      </c>
      <c r="F2844">
        <v>181.02</v>
      </c>
      <c r="G2844">
        <f>dane_sprzedazy_sku__3[[#This Row],[Ilość wydana]]*dane_sprzedazy_sku__3[[#This Row],[Wartość jednostkowa]]</f>
        <v>1991.22</v>
      </c>
    </row>
    <row r="2845" spans="1:7">
      <c r="A2845" t="s">
        <v>257</v>
      </c>
      <c r="B2845" t="s">
        <v>258</v>
      </c>
      <c r="C2845" t="s">
        <v>39</v>
      </c>
      <c r="D2845" s="7">
        <v>45839</v>
      </c>
      <c r="E2845">
        <v>10</v>
      </c>
      <c r="F2845">
        <v>176.84</v>
      </c>
      <c r="G2845">
        <f>dane_sprzedazy_sku__3[[#This Row],[Ilość wydana]]*dane_sprzedazy_sku__3[[#This Row],[Wartość jednostkowa]]</f>
        <v>1768.4</v>
      </c>
    </row>
    <row r="2846" spans="1:7">
      <c r="A2846" t="s">
        <v>257</v>
      </c>
      <c r="B2846" t="s">
        <v>258</v>
      </c>
      <c r="C2846" t="s">
        <v>39</v>
      </c>
      <c r="D2846" s="7">
        <v>45870</v>
      </c>
      <c r="E2846">
        <v>15</v>
      </c>
      <c r="F2846">
        <v>167.3</v>
      </c>
      <c r="G2846">
        <f>dane_sprzedazy_sku__3[[#This Row],[Ilość wydana]]*dane_sprzedazy_sku__3[[#This Row],[Wartość jednostkowa]]</f>
        <v>2509.5</v>
      </c>
    </row>
    <row r="2847" spans="1:7">
      <c r="A2847" t="s">
        <v>257</v>
      </c>
      <c r="B2847" t="s">
        <v>258</v>
      </c>
      <c r="C2847" t="s">
        <v>39</v>
      </c>
      <c r="D2847" s="7">
        <v>45901</v>
      </c>
      <c r="E2847">
        <v>8</v>
      </c>
      <c r="F2847">
        <v>176.29</v>
      </c>
      <c r="G2847">
        <f>dane_sprzedazy_sku__3[[#This Row],[Ilość wydana]]*dane_sprzedazy_sku__3[[#This Row],[Wartość jednostkowa]]</f>
        <v>1410.32</v>
      </c>
    </row>
    <row r="2848" spans="1:7">
      <c r="A2848" t="s">
        <v>257</v>
      </c>
      <c r="B2848" t="s">
        <v>258</v>
      </c>
      <c r="C2848" t="s">
        <v>39</v>
      </c>
      <c r="D2848" s="7">
        <v>45931</v>
      </c>
      <c r="E2848">
        <v>5</v>
      </c>
      <c r="F2848">
        <v>170.72</v>
      </c>
      <c r="G2848">
        <f>dane_sprzedazy_sku__3[[#This Row],[Ilość wydana]]*dane_sprzedazy_sku__3[[#This Row],[Wartość jednostkowa]]</f>
        <v>853.6</v>
      </c>
    </row>
    <row r="2849" spans="1:7">
      <c r="A2849" t="s">
        <v>257</v>
      </c>
      <c r="B2849" t="s">
        <v>258</v>
      </c>
      <c r="C2849" t="s">
        <v>39</v>
      </c>
      <c r="D2849" s="7">
        <v>45962</v>
      </c>
      <c r="E2849">
        <v>6</v>
      </c>
      <c r="F2849">
        <v>177.2</v>
      </c>
      <c r="G2849">
        <f>dane_sprzedazy_sku__3[[#This Row],[Ilość wydana]]*dane_sprzedazy_sku__3[[#This Row],[Wartość jednostkowa]]</f>
        <v>1063.1999999999998</v>
      </c>
    </row>
    <row r="2850" spans="1:7">
      <c r="A2850" t="s">
        <v>257</v>
      </c>
      <c r="B2850" t="s">
        <v>258</v>
      </c>
      <c r="C2850" t="s">
        <v>39</v>
      </c>
      <c r="D2850" s="7">
        <v>45992</v>
      </c>
      <c r="E2850">
        <v>3</v>
      </c>
      <c r="F2850">
        <v>166.55</v>
      </c>
      <c r="G2850">
        <f>dane_sprzedazy_sku__3[[#This Row],[Ilość wydana]]*dane_sprzedazy_sku__3[[#This Row],[Wartość jednostkowa]]</f>
        <v>499.65000000000003</v>
      </c>
    </row>
    <row r="2851" spans="1:7">
      <c r="A2851" t="s">
        <v>257</v>
      </c>
      <c r="B2851" t="s">
        <v>258</v>
      </c>
      <c r="C2851" t="s">
        <v>39</v>
      </c>
      <c r="D2851" s="7">
        <v>46023</v>
      </c>
      <c r="E2851">
        <v>2</v>
      </c>
      <c r="F2851">
        <v>183.93</v>
      </c>
      <c r="G2851">
        <f>dane_sprzedazy_sku__3[[#This Row],[Ilość wydana]]*dane_sprzedazy_sku__3[[#This Row],[Wartość jednostkowa]]</f>
        <v>367.86</v>
      </c>
    </row>
    <row r="2852" spans="1:7">
      <c r="A2852" t="s">
        <v>257</v>
      </c>
      <c r="B2852" t="s">
        <v>258</v>
      </c>
      <c r="C2852" t="s">
        <v>39</v>
      </c>
      <c r="D2852" s="7">
        <v>46054</v>
      </c>
      <c r="E2852">
        <v>2</v>
      </c>
      <c r="F2852">
        <v>180.14</v>
      </c>
      <c r="G2852">
        <f>dane_sprzedazy_sku__3[[#This Row],[Ilość wydana]]*dane_sprzedazy_sku__3[[#This Row],[Wartość jednostkowa]]</f>
        <v>360.28</v>
      </c>
    </row>
    <row r="2853" spans="1:7">
      <c r="A2853" t="s">
        <v>257</v>
      </c>
      <c r="B2853" t="s">
        <v>258</v>
      </c>
      <c r="C2853" t="s">
        <v>39</v>
      </c>
      <c r="D2853" s="7">
        <v>46082</v>
      </c>
      <c r="E2853">
        <v>5</v>
      </c>
      <c r="F2853">
        <v>180.75</v>
      </c>
      <c r="G2853">
        <f>dane_sprzedazy_sku__3[[#This Row],[Ilość wydana]]*dane_sprzedazy_sku__3[[#This Row],[Wartość jednostkowa]]</f>
        <v>903.75</v>
      </c>
    </row>
    <row r="2854" spans="1:7">
      <c r="A2854" t="s">
        <v>257</v>
      </c>
      <c r="B2854" t="s">
        <v>258</v>
      </c>
      <c r="C2854" t="s">
        <v>39</v>
      </c>
      <c r="D2854" s="7">
        <v>46113</v>
      </c>
      <c r="E2854">
        <v>6</v>
      </c>
      <c r="F2854">
        <v>174.65</v>
      </c>
      <c r="G2854">
        <f>dane_sprzedazy_sku__3[[#This Row],[Ilość wydana]]*dane_sprzedazy_sku__3[[#This Row],[Wartość jednostkowa]]</f>
        <v>1047.9000000000001</v>
      </c>
    </row>
    <row r="2855" spans="1:7">
      <c r="A2855" t="s">
        <v>257</v>
      </c>
      <c r="B2855" t="s">
        <v>258</v>
      </c>
      <c r="C2855" t="s">
        <v>39</v>
      </c>
      <c r="D2855" s="7">
        <v>46143</v>
      </c>
      <c r="E2855">
        <v>9</v>
      </c>
      <c r="F2855">
        <v>171.5</v>
      </c>
      <c r="G2855">
        <f>dane_sprzedazy_sku__3[[#This Row],[Ilość wydana]]*dane_sprzedazy_sku__3[[#This Row],[Wartość jednostkowa]]</f>
        <v>1543.5</v>
      </c>
    </row>
    <row r="2856" spans="1:7">
      <c r="A2856" t="s">
        <v>257</v>
      </c>
      <c r="B2856" t="s">
        <v>258</v>
      </c>
      <c r="C2856" t="s">
        <v>39</v>
      </c>
      <c r="D2856" s="7">
        <v>46174</v>
      </c>
      <c r="E2856">
        <v>14</v>
      </c>
      <c r="F2856">
        <v>180.07</v>
      </c>
      <c r="G2856">
        <f>dane_sprzedazy_sku__3[[#This Row],[Ilość wydana]]*dane_sprzedazy_sku__3[[#This Row],[Wartość jednostkowa]]</f>
        <v>2520.98</v>
      </c>
    </row>
    <row r="2857" spans="1:7">
      <c r="A2857" t="s">
        <v>257</v>
      </c>
      <c r="B2857" t="s">
        <v>258</v>
      </c>
      <c r="C2857" t="s">
        <v>39</v>
      </c>
      <c r="D2857" s="7">
        <v>46204</v>
      </c>
      <c r="E2857">
        <v>13</v>
      </c>
      <c r="F2857">
        <v>170.73</v>
      </c>
      <c r="G2857">
        <f>dane_sprzedazy_sku__3[[#This Row],[Ilość wydana]]*dane_sprzedazy_sku__3[[#This Row],[Wartość jednostkowa]]</f>
        <v>2219.4899999999998</v>
      </c>
    </row>
    <row r="2858" spans="1:7">
      <c r="A2858" t="s">
        <v>259</v>
      </c>
      <c r="B2858" t="s">
        <v>260</v>
      </c>
      <c r="C2858" t="s">
        <v>24</v>
      </c>
      <c r="D2858" s="7">
        <v>45505</v>
      </c>
      <c r="E2858">
        <v>51</v>
      </c>
      <c r="F2858">
        <v>264.06</v>
      </c>
      <c r="G2858">
        <f>dane_sprzedazy_sku__3[[#This Row],[Ilość wydana]]*dane_sprzedazy_sku__3[[#This Row],[Wartość jednostkowa]]</f>
        <v>13467.06</v>
      </c>
    </row>
    <row r="2859" spans="1:7">
      <c r="A2859" t="s">
        <v>259</v>
      </c>
      <c r="B2859" t="s">
        <v>260</v>
      </c>
      <c r="C2859" t="s">
        <v>24</v>
      </c>
      <c r="D2859" s="7">
        <v>45536</v>
      </c>
      <c r="E2859">
        <v>49</v>
      </c>
      <c r="F2859">
        <v>266.02</v>
      </c>
      <c r="G2859">
        <f>dane_sprzedazy_sku__3[[#This Row],[Ilość wydana]]*dane_sprzedazy_sku__3[[#This Row],[Wartość jednostkowa]]</f>
        <v>13034.98</v>
      </c>
    </row>
    <row r="2860" spans="1:7">
      <c r="A2860" t="s">
        <v>259</v>
      </c>
      <c r="B2860" t="s">
        <v>260</v>
      </c>
      <c r="C2860" t="s">
        <v>24</v>
      </c>
      <c r="D2860" s="7">
        <v>45566</v>
      </c>
      <c r="E2860">
        <v>44</v>
      </c>
      <c r="F2860">
        <v>257.38</v>
      </c>
      <c r="G2860">
        <f>dane_sprzedazy_sku__3[[#This Row],[Ilość wydana]]*dane_sprzedazy_sku__3[[#This Row],[Wartość jednostkowa]]</f>
        <v>11324.72</v>
      </c>
    </row>
    <row r="2861" spans="1:7">
      <c r="A2861" t="s">
        <v>259</v>
      </c>
      <c r="B2861" t="s">
        <v>260</v>
      </c>
      <c r="C2861" t="s">
        <v>24</v>
      </c>
      <c r="D2861" s="7">
        <v>45597</v>
      </c>
      <c r="E2861">
        <v>40</v>
      </c>
      <c r="F2861">
        <v>258.02999999999997</v>
      </c>
      <c r="G2861">
        <f>dane_sprzedazy_sku__3[[#This Row],[Ilość wydana]]*dane_sprzedazy_sku__3[[#This Row],[Wartość jednostkowa]]</f>
        <v>10321.199999999999</v>
      </c>
    </row>
    <row r="2862" spans="1:7">
      <c r="A2862" t="s">
        <v>259</v>
      </c>
      <c r="B2862" t="s">
        <v>260</v>
      </c>
      <c r="C2862" t="s">
        <v>24</v>
      </c>
      <c r="D2862" s="7">
        <v>45627</v>
      </c>
      <c r="E2862">
        <v>42</v>
      </c>
      <c r="F2862">
        <v>270.54000000000002</v>
      </c>
      <c r="G2862">
        <f>dane_sprzedazy_sku__3[[#This Row],[Ilość wydana]]*dane_sprzedazy_sku__3[[#This Row],[Wartość jednostkowa]]</f>
        <v>11362.68</v>
      </c>
    </row>
    <row r="2863" spans="1:7">
      <c r="A2863" t="s">
        <v>259</v>
      </c>
      <c r="B2863" t="s">
        <v>260</v>
      </c>
      <c r="C2863" t="s">
        <v>24</v>
      </c>
      <c r="D2863" s="7">
        <v>45658</v>
      </c>
      <c r="E2863">
        <v>43</v>
      </c>
      <c r="F2863">
        <v>249.94</v>
      </c>
      <c r="G2863">
        <f>dane_sprzedazy_sku__3[[#This Row],[Ilość wydana]]*dane_sprzedazy_sku__3[[#This Row],[Wartość jednostkowa]]</f>
        <v>10747.42</v>
      </c>
    </row>
    <row r="2864" spans="1:7">
      <c r="A2864" t="s">
        <v>259</v>
      </c>
      <c r="B2864" t="s">
        <v>260</v>
      </c>
      <c r="C2864" t="s">
        <v>24</v>
      </c>
      <c r="D2864" s="7">
        <v>45689</v>
      </c>
      <c r="E2864">
        <v>43</v>
      </c>
      <c r="F2864">
        <v>249.92</v>
      </c>
      <c r="G2864">
        <f>dane_sprzedazy_sku__3[[#This Row],[Ilość wydana]]*dane_sprzedazy_sku__3[[#This Row],[Wartość jednostkowa]]</f>
        <v>10746.56</v>
      </c>
    </row>
    <row r="2865" spans="1:7">
      <c r="A2865" t="s">
        <v>259</v>
      </c>
      <c r="B2865" t="s">
        <v>260</v>
      </c>
      <c r="C2865" t="s">
        <v>24</v>
      </c>
      <c r="D2865" s="7">
        <v>45717</v>
      </c>
      <c r="E2865">
        <v>52</v>
      </c>
      <c r="F2865">
        <v>268.95999999999998</v>
      </c>
      <c r="G2865">
        <f>dane_sprzedazy_sku__3[[#This Row],[Ilość wydana]]*dane_sprzedazy_sku__3[[#This Row],[Wartość jednostkowa]]</f>
        <v>13985.919999999998</v>
      </c>
    </row>
    <row r="2866" spans="1:7">
      <c r="A2866" t="s">
        <v>259</v>
      </c>
      <c r="B2866" t="s">
        <v>260</v>
      </c>
      <c r="C2866" t="s">
        <v>24</v>
      </c>
      <c r="D2866" s="7">
        <v>45748</v>
      </c>
      <c r="E2866">
        <v>51</v>
      </c>
      <c r="F2866">
        <v>251.75</v>
      </c>
      <c r="G2866">
        <f>dane_sprzedazy_sku__3[[#This Row],[Ilość wydana]]*dane_sprzedazy_sku__3[[#This Row],[Wartość jednostkowa]]</f>
        <v>12839.25</v>
      </c>
    </row>
    <row r="2867" spans="1:7">
      <c r="A2867" t="s">
        <v>259</v>
      </c>
      <c r="B2867" t="s">
        <v>260</v>
      </c>
      <c r="C2867" t="s">
        <v>24</v>
      </c>
      <c r="D2867" s="7">
        <v>45778</v>
      </c>
      <c r="E2867">
        <v>60</v>
      </c>
      <c r="F2867">
        <v>274.17</v>
      </c>
      <c r="G2867">
        <f>dane_sprzedazy_sku__3[[#This Row],[Ilość wydana]]*dane_sprzedazy_sku__3[[#This Row],[Wartość jednostkowa]]</f>
        <v>16450.2</v>
      </c>
    </row>
    <row r="2868" spans="1:7">
      <c r="A2868" t="s">
        <v>259</v>
      </c>
      <c r="B2868" t="s">
        <v>260</v>
      </c>
      <c r="C2868" t="s">
        <v>24</v>
      </c>
      <c r="D2868" s="7">
        <v>45809</v>
      </c>
      <c r="E2868">
        <v>62</v>
      </c>
      <c r="F2868">
        <v>270.2</v>
      </c>
      <c r="G2868">
        <f>dane_sprzedazy_sku__3[[#This Row],[Ilość wydana]]*dane_sprzedazy_sku__3[[#This Row],[Wartość jednostkowa]]</f>
        <v>16752.399999999998</v>
      </c>
    </row>
    <row r="2869" spans="1:7">
      <c r="A2869" t="s">
        <v>259</v>
      </c>
      <c r="B2869" t="s">
        <v>260</v>
      </c>
      <c r="C2869" t="s">
        <v>24</v>
      </c>
      <c r="D2869" s="7">
        <v>45839</v>
      </c>
      <c r="E2869">
        <v>69</v>
      </c>
      <c r="F2869">
        <v>248.68</v>
      </c>
      <c r="G2869">
        <f>dane_sprzedazy_sku__3[[#This Row],[Ilość wydana]]*dane_sprzedazy_sku__3[[#This Row],[Wartość jednostkowa]]</f>
        <v>17158.920000000002</v>
      </c>
    </row>
    <row r="2870" spans="1:7">
      <c r="A2870" t="s">
        <v>259</v>
      </c>
      <c r="B2870" t="s">
        <v>260</v>
      </c>
      <c r="C2870" t="s">
        <v>24</v>
      </c>
      <c r="D2870" s="7">
        <v>45870</v>
      </c>
      <c r="E2870">
        <v>60</v>
      </c>
      <c r="F2870">
        <v>273.92</v>
      </c>
      <c r="G2870">
        <f>dane_sprzedazy_sku__3[[#This Row],[Ilość wydana]]*dane_sprzedazy_sku__3[[#This Row],[Wartość jednostkowa]]</f>
        <v>16435.2</v>
      </c>
    </row>
    <row r="2871" spans="1:7">
      <c r="A2871" t="s">
        <v>259</v>
      </c>
      <c r="B2871" t="s">
        <v>260</v>
      </c>
      <c r="C2871" t="s">
        <v>24</v>
      </c>
      <c r="D2871" s="7">
        <v>45901</v>
      </c>
      <c r="E2871">
        <v>50</v>
      </c>
      <c r="F2871">
        <v>273.24</v>
      </c>
      <c r="G2871">
        <f>dane_sprzedazy_sku__3[[#This Row],[Ilość wydana]]*dane_sprzedazy_sku__3[[#This Row],[Wartość jednostkowa]]</f>
        <v>13662</v>
      </c>
    </row>
    <row r="2872" spans="1:7">
      <c r="A2872" t="s">
        <v>259</v>
      </c>
      <c r="B2872" t="s">
        <v>260</v>
      </c>
      <c r="C2872" t="s">
        <v>24</v>
      </c>
      <c r="D2872" s="7">
        <v>45931</v>
      </c>
      <c r="E2872">
        <v>53</v>
      </c>
      <c r="F2872">
        <v>274.10000000000002</v>
      </c>
      <c r="G2872">
        <f>dane_sprzedazy_sku__3[[#This Row],[Ilość wydana]]*dane_sprzedazy_sku__3[[#This Row],[Wartość jednostkowa]]</f>
        <v>14527.300000000001</v>
      </c>
    </row>
    <row r="2873" spans="1:7">
      <c r="A2873" t="s">
        <v>259</v>
      </c>
      <c r="B2873" t="s">
        <v>260</v>
      </c>
      <c r="C2873" t="s">
        <v>24</v>
      </c>
      <c r="D2873" s="7">
        <v>45962</v>
      </c>
      <c r="E2873">
        <v>47</v>
      </c>
      <c r="F2873">
        <v>261.74</v>
      </c>
      <c r="G2873">
        <f>dane_sprzedazy_sku__3[[#This Row],[Ilość wydana]]*dane_sprzedazy_sku__3[[#This Row],[Wartość jednostkowa]]</f>
        <v>12301.78</v>
      </c>
    </row>
    <row r="2874" spans="1:7">
      <c r="A2874" t="s">
        <v>259</v>
      </c>
      <c r="B2874" t="s">
        <v>260</v>
      </c>
      <c r="C2874" t="s">
        <v>24</v>
      </c>
      <c r="D2874" s="7">
        <v>45992</v>
      </c>
      <c r="E2874">
        <v>46</v>
      </c>
      <c r="F2874">
        <v>274.02</v>
      </c>
      <c r="G2874">
        <f>dane_sprzedazy_sku__3[[#This Row],[Ilość wydana]]*dane_sprzedazy_sku__3[[#This Row],[Wartość jednostkowa]]</f>
        <v>12604.919999999998</v>
      </c>
    </row>
    <row r="2875" spans="1:7">
      <c r="A2875" t="s">
        <v>259</v>
      </c>
      <c r="B2875" t="s">
        <v>260</v>
      </c>
      <c r="C2875" t="s">
        <v>24</v>
      </c>
      <c r="D2875" s="7">
        <v>46023</v>
      </c>
      <c r="E2875">
        <v>53</v>
      </c>
      <c r="F2875">
        <v>264.02999999999997</v>
      </c>
      <c r="G2875">
        <f>dane_sprzedazy_sku__3[[#This Row],[Ilość wydana]]*dane_sprzedazy_sku__3[[#This Row],[Wartość jednostkowa]]</f>
        <v>13993.589999999998</v>
      </c>
    </row>
    <row r="2876" spans="1:7">
      <c r="A2876" t="s">
        <v>259</v>
      </c>
      <c r="B2876" t="s">
        <v>260</v>
      </c>
      <c r="C2876" t="s">
        <v>24</v>
      </c>
      <c r="D2876" s="7">
        <v>46054</v>
      </c>
      <c r="E2876">
        <v>45</v>
      </c>
      <c r="F2876">
        <v>263.70999999999998</v>
      </c>
      <c r="G2876">
        <f>dane_sprzedazy_sku__3[[#This Row],[Ilość wydana]]*dane_sprzedazy_sku__3[[#This Row],[Wartość jednostkowa]]</f>
        <v>11866.949999999999</v>
      </c>
    </row>
    <row r="2877" spans="1:7">
      <c r="A2877" t="s">
        <v>259</v>
      </c>
      <c r="B2877" t="s">
        <v>260</v>
      </c>
      <c r="C2877" t="s">
        <v>24</v>
      </c>
      <c r="D2877" s="7">
        <v>46082</v>
      </c>
      <c r="E2877">
        <v>61</v>
      </c>
      <c r="F2877">
        <v>248.28</v>
      </c>
      <c r="G2877">
        <f>dane_sprzedazy_sku__3[[#This Row],[Ilość wydana]]*dane_sprzedazy_sku__3[[#This Row],[Wartość jednostkowa]]</f>
        <v>15145.08</v>
      </c>
    </row>
    <row r="2878" spans="1:7">
      <c r="A2878" t="s">
        <v>259</v>
      </c>
      <c r="B2878" t="s">
        <v>260</v>
      </c>
      <c r="C2878" t="s">
        <v>24</v>
      </c>
      <c r="D2878" s="7">
        <v>46113</v>
      </c>
      <c r="E2878">
        <v>52</v>
      </c>
      <c r="F2878">
        <v>265.32</v>
      </c>
      <c r="G2878">
        <f>dane_sprzedazy_sku__3[[#This Row],[Ilość wydana]]*dane_sprzedazy_sku__3[[#This Row],[Wartość jednostkowa]]</f>
        <v>13796.64</v>
      </c>
    </row>
    <row r="2879" spans="1:7">
      <c r="A2879" t="s">
        <v>259</v>
      </c>
      <c r="B2879" t="s">
        <v>260</v>
      </c>
      <c r="C2879" t="s">
        <v>24</v>
      </c>
      <c r="D2879" s="7">
        <v>46143</v>
      </c>
      <c r="E2879">
        <v>63</v>
      </c>
      <c r="F2879">
        <v>256.43</v>
      </c>
      <c r="G2879">
        <f>dane_sprzedazy_sku__3[[#This Row],[Ilość wydana]]*dane_sprzedazy_sku__3[[#This Row],[Wartość jednostkowa]]</f>
        <v>16155.09</v>
      </c>
    </row>
    <row r="2880" spans="1:7">
      <c r="A2880" t="s">
        <v>259</v>
      </c>
      <c r="B2880" t="s">
        <v>260</v>
      </c>
      <c r="C2880" t="s">
        <v>24</v>
      </c>
      <c r="D2880" s="7">
        <v>46174</v>
      </c>
      <c r="E2880">
        <v>64</v>
      </c>
      <c r="F2880">
        <v>267.08999999999997</v>
      </c>
      <c r="G2880">
        <f>dane_sprzedazy_sku__3[[#This Row],[Ilość wydana]]*dane_sprzedazy_sku__3[[#This Row],[Wartość jednostkowa]]</f>
        <v>17093.759999999998</v>
      </c>
    </row>
    <row r="2881" spans="1:7">
      <c r="A2881" t="s">
        <v>259</v>
      </c>
      <c r="B2881" t="s">
        <v>260</v>
      </c>
      <c r="C2881" t="s">
        <v>24</v>
      </c>
      <c r="D2881" s="7">
        <v>46204</v>
      </c>
      <c r="E2881">
        <v>58</v>
      </c>
      <c r="F2881">
        <v>250.58</v>
      </c>
      <c r="G2881">
        <f>dane_sprzedazy_sku__3[[#This Row],[Ilość wydana]]*dane_sprzedazy_sku__3[[#This Row],[Wartość jednostkowa]]</f>
        <v>14533.640000000001</v>
      </c>
    </row>
    <row r="2882" spans="1:7">
      <c r="A2882" t="s">
        <v>261</v>
      </c>
      <c r="B2882" t="s">
        <v>262</v>
      </c>
      <c r="C2882" t="s">
        <v>19</v>
      </c>
      <c r="D2882" s="7">
        <v>45505</v>
      </c>
      <c r="E2882">
        <v>3</v>
      </c>
      <c r="F2882">
        <v>221.58</v>
      </c>
      <c r="G2882">
        <f>dane_sprzedazy_sku__3[[#This Row],[Ilość wydana]]*dane_sprzedazy_sku__3[[#This Row],[Wartość jednostkowa]]</f>
        <v>664.74</v>
      </c>
    </row>
    <row r="2883" spans="1:7">
      <c r="A2883" t="s">
        <v>261</v>
      </c>
      <c r="B2883" t="s">
        <v>262</v>
      </c>
      <c r="C2883" t="s">
        <v>19</v>
      </c>
      <c r="D2883" s="7">
        <v>45536</v>
      </c>
      <c r="E2883">
        <v>0</v>
      </c>
      <c r="F2883">
        <v>218.92</v>
      </c>
      <c r="G2883">
        <f>dane_sprzedazy_sku__3[[#This Row],[Ilość wydana]]*dane_sprzedazy_sku__3[[#This Row],[Wartość jednostkowa]]</f>
        <v>0</v>
      </c>
    </row>
    <row r="2884" spans="1:7">
      <c r="A2884" t="s">
        <v>261</v>
      </c>
      <c r="B2884" t="s">
        <v>262</v>
      </c>
      <c r="C2884" t="s">
        <v>19</v>
      </c>
      <c r="D2884" s="7">
        <v>45566</v>
      </c>
      <c r="E2884">
        <v>6</v>
      </c>
      <c r="F2884">
        <v>236.25</v>
      </c>
      <c r="G2884">
        <f>dane_sprzedazy_sku__3[[#This Row],[Ilość wydana]]*dane_sprzedazy_sku__3[[#This Row],[Wartość jednostkowa]]</f>
        <v>1417.5</v>
      </c>
    </row>
    <row r="2885" spans="1:7">
      <c r="A2885" t="s">
        <v>261</v>
      </c>
      <c r="B2885" t="s">
        <v>262</v>
      </c>
      <c r="C2885" t="s">
        <v>19</v>
      </c>
      <c r="D2885" s="7">
        <v>45597</v>
      </c>
      <c r="E2885">
        <v>4</v>
      </c>
      <c r="F2885">
        <v>219.68</v>
      </c>
      <c r="G2885">
        <f>dane_sprzedazy_sku__3[[#This Row],[Ilość wydana]]*dane_sprzedazy_sku__3[[#This Row],[Wartość jednostkowa]]</f>
        <v>878.72</v>
      </c>
    </row>
    <row r="2886" spans="1:7">
      <c r="A2886" t="s">
        <v>261</v>
      </c>
      <c r="B2886" t="s">
        <v>262</v>
      </c>
      <c r="C2886" t="s">
        <v>19</v>
      </c>
      <c r="D2886" s="7">
        <v>45627</v>
      </c>
      <c r="E2886">
        <v>4</v>
      </c>
      <c r="F2886">
        <v>228.73</v>
      </c>
      <c r="G2886">
        <f>dane_sprzedazy_sku__3[[#This Row],[Ilość wydana]]*dane_sprzedazy_sku__3[[#This Row],[Wartość jednostkowa]]</f>
        <v>914.92</v>
      </c>
    </row>
    <row r="2887" spans="1:7">
      <c r="A2887" t="s">
        <v>261</v>
      </c>
      <c r="B2887" t="s">
        <v>262</v>
      </c>
      <c r="C2887" t="s">
        <v>19</v>
      </c>
      <c r="D2887" s="7">
        <v>45658</v>
      </c>
      <c r="E2887">
        <v>0</v>
      </c>
      <c r="F2887">
        <v>231.15</v>
      </c>
      <c r="G2887">
        <f>dane_sprzedazy_sku__3[[#This Row],[Ilość wydana]]*dane_sprzedazy_sku__3[[#This Row],[Wartość jednostkowa]]</f>
        <v>0</v>
      </c>
    </row>
    <row r="2888" spans="1:7">
      <c r="A2888" t="s">
        <v>261</v>
      </c>
      <c r="B2888" t="s">
        <v>262</v>
      </c>
      <c r="C2888" t="s">
        <v>19</v>
      </c>
      <c r="D2888" s="7">
        <v>45689</v>
      </c>
      <c r="E2888">
        <v>2</v>
      </c>
      <c r="F2888">
        <v>222.29</v>
      </c>
      <c r="G2888">
        <f>dane_sprzedazy_sku__3[[#This Row],[Ilość wydana]]*dane_sprzedazy_sku__3[[#This Row],[Wartość jednostkowa]]</f>
        <v>444.58</v>
      </c>
    </row>
    <row r="2889" spans="1:7">
      <c r="A2889" t="s">
        <v>261</v>
      </c>
      <c r="B2889" t="s">
        <v>262</v>
      </c>
      <c r="C2889" t="s">
        <v>19</v>
      </c>
      <c r="D2889" s="7">
        <v>45717</v>
      </c>
      <c r="E2889">
        <v>4</v>
      </c>
      <c r="F2889">
        <v>237.19</v>
      </c>
      <c r="G2889">
        <f>dane_sprzedazy_sku__3[[#This Row],[Ilość wydana]]*dane_sprzedazy_sku__3[[#This Row],[Wartość jednostkowa]]</f>
        <v>948.76</v>
      </c>
    </row>
    <row r="2890" spans="1:7">
      <c r="A2890" t="s">
        <v>261</v>
      </c>
      <c r="B2890" t="s">
        <v>262</v>
      </c>
      <c r="C2890" t="s">
        <v>19</v>
      </c>
      <c r="D2890" s="7">
        <v>45748</v>
      </c>
      <c r="E2890">
        <v>5</v>
      </c>
      <c r="F2890">
        <v>217.98</v>
      </c>
      <c r="G2890">
        <f>dane_sprzedazy_sku__3[[#This Row],[Ilość wydana]]*dane_sprzedazy_sku__3[[#This Row],[Wartość jednostkowa]]</f>
        <v>1089.8999999999999</v>
      </c>
    </row>
    <row r="2891" spans="1:7">
      <c r="A2891" t="s">
        <v>261</v>
      </c>
      <c r="B2891" t="s">
        <v>262</v>
      </c>
      <c r="C2891" t="s">
        <v>19</v>
      </c>
      <c r="D2891" s="7">
        <v>45778</v>
      </c>
      <c r="E2891">
        <v>2</v>
      </c>
      <c r="F2891">
        <v>219.59</v>
      </c>
      <c r="G2891">
        <f>dane_sprzedazy_sku__3[[#This Row],[Ilość wydana]]*dane_sprzedazy_sku__3[[#This Row],[Wartość jednostkowa]]</f>
        <v>439.18</v>
      </c>
    </row>
    <row r="2892" spans="1:7">
      <c r="A2892" t="s">
        <v>261</v>
      </c>
      <c r="B2892" t="s">
        <v>262</v>
      </c>
      <c r="C2892" t="s">
        <v>19</v>
      </c>
      <c r="D2892" s="7">
        <v>45809</v>
      </c>
      <c r="E2892">
        <v>0</v>
      </c>
      <c r="F2892">
        <v>228.97</v>
      </c>
      <c r="G2892">
        <f>dane_sprzedazy_sku__3[[#This Row],[Ilość wydana]]*dane_sprzedazy_sku__3[[#This Row],[Wartość jednostkowa]]</f>
        <v>0</v>
      </c>
    </row>
    <row r="2893" spans="1:7">
      <c r="A2893" t="s">
        <v>261</v>
      </c>
      <c r="B2893" t="s">
        <v>262</v>
      </c>
      <c r="C2893" t="s">
        <v>19</v>
      </c>
      <c r="D2893" s="7">
        <v>45839</v>
      </c>
      <c r="E2893">
        <v>6</v>
      </c>
      <c r="F2893">
        <v>218.92</v>
      </c>
      <c r="G2893">
        <f>dane_sprzedazy_sku__3[[#This Row],[Ilość wydana]]*dane_sprzedazy_sku__3[[#This Row],[Wartość jednostkowa]]</f>
        <v>1313.52</v>
      </c>
    </row>
    <row r="2894" spans="1:7">
      <c r="A2894" t="s">
        <v>261</v>
      </c>
      <c r="B2894" t="s">
        <v>262</v>
      </c>
      <c r="C2894" t="s">
        <v>19</v>
      </c>
      <c r="D2894" s="7">
        <v>45870</v>
      </c>
      <c r="E2894">
        <v>0</v>
      </c>
      <c r="F2894">
        <v>222.63</v>
      </c>
      <c r="G2894">
        <f>dane_sprzedazy_sku__3[[#This Row],[Ilość wydana]]*dane_sprzedazy_sku__3[[#This Row],[Wartość jednostkowa]]</f>
        <v>0</v>
      </c>
    </row>
    <row r="2895" spans="1:7">
      <c r="A2895" t="s">
        <v>261</v>
      </c>
      <c r="B2895" t="s">
        <v>262</v>
      </c>
      <c r="C2895" t="s">
        <v>19</v>
      </c>
      <c r="D2895" s="7">
        <v>45901</v>
      </c>
      <c r="E2895">
        <v>0</v>
      </c>
      <c r="F2895">
        <v>234.06</v>
      </c>
      <c r="G2895">
        <f>dane_sprzedazy_sku__3[[#This Row],[Ilość wydana]]*dane_sprzedazy_sku__3[[#This Row],[Wartość jednostkowa]]</f>
        <v>0</v>
      </c>
    </row>
    <row r="2896" spans="1:7">
      <c r="A2896" t="s">
        <v>261</v>
      </c>
      <c r="B2896" t="s">
        <v>262</v>
      </c>
      <c r="C2896" t="s">
        <v>19</v>
      </c>
      <c r="D2896" s="7">
        <v>45931</v>
      </c>
      <c r="E2896">
        <v>3</v>
      </c>
      <c r="F2896">
        <v>231.18</v>
      </c>
      <c r="G2896">
        <f>dane_sprzedazy_sku__3[[#This Row],[Ilość wydana]]*dane_sprzedazy_sku__3[[#This Row],[Wartość jednostkowa]]</f>
        <v>693.54</v>
      </c>
    </row>
    <row r="2897" spans="1:7">
      <c r="A2897" t="s">
        <v>261</v>
      </c>
      <c r="B2897" t="s">
        <v>262</v>
      </c>
      <c r="C2897" t="s">
        <v>19</v>
      </c>
      <c r="D2897" s="7">
        <v>45962</v>
      </c>
      <c r="E2897">
        <v>2</v>
      </c>
      <c r="F2897">
        <v>226.33</v>
      </c>
      <c r="G2897">
        <f>dane_sprzedazy_sku__3[[#This Row],[Ilość wydana]]*dane_sprzedazy_sku__3[[#This Row],[Wartość jednostkowa]]</f>
        <v>452.66</v>
      </c>
    </row>
    <row r="2898" spans="1:7">
      <c r="A2898" t="s">
        <v>261</v>
      </c>
      <c r="B2898" t="s">
        <v>262</v>
      </c>
      <c r="C2898" t="s">
        <v>19</v>
      </c>
      <c r="D2898" s="7">
        <v>45992</v>
      </c>
      <c r="E2898">
        <v>1</v>
      </c>
      <c r="F2898">
        <v>229.33</v>
      </c>
      <c r="G2898">
        <f>dane_sprzedazy_sku__3[[#This Row],[Ilość wydana]]*dane_sprzedazy_sku__3[[#This Row],[Wartość jednostkowa]]</f>
        <v>229.33</v>
      </c>
    </row>
    <row r="2899" spans="1:7">
      <c r="A2899" t="s">
        <v>261</v>
      </c>
      <c r="B2899" t="s">
        <v>262</v>
      </c>
      <c r="C2899" t="s">
        <v>19</v>
      </c>
      <c r="D2899" s="7">
        <v>46023</v>
      </c>
      <c r="E2899">
        <v>0</v>
      </c>
      <c r="F2899">
        <v>227.47</v>
      </c>
      <c r="G2899">
        <f>dane_sprzedazy_sku__3[[#This Row],[Ilość wydana]]*dane_sprzedazy_sku__3[[#This Row],[Wartość jednostkowa]]</f>
        <v>0</v>
      </c>
    </row>
    <row r="2900" spans="1:7">
      <c r="A2900" t="s">
        <v>261</v>
      </c>
      <c r="B2900" t="s">
        <v>262</v>
      </c>
      <c r="C2900" t="s">
        <v>19</v>
      </c>
      <c r="D2900" s="7">
        <v>46054</v>
      </c>
      <c r="E2900">
        <v>0</v>
      </c>
      <c r="F2900">
        <v>226.91</v>
      </c>
      <c r="G2900">
        <f>dane_sprzedazy_sku__3[[#This Row],[Ilość wydana]]*dane_sprzedazy_sku__3[[#This Row],[Wartość jednostkowa]]</f>
        <v>0</v>
      </c>
    </row>
    <row r="2901" spans="1:7">
      <c r="A2901" t="s">
        <v>261</v>
      </c>
      <c r="B2901" t="s">
        <v>262</v>
      </c>
      <c r="C2901" t="s">
        <v>19</v>
      </c>
      <c r="D2901" s="7">
        <v>46082</v>
      </c>
      <c r="E2901">
        <v>1</v>
      </c>
      <c r="F2901">
        <v>237.04</v>
      </c>
      <c r="G2901">
        <f>dane_sprzedazy_sku__3[[#This Row],[Ilość wydana]]*dane_sprzedazy_sku__3[[#This Row],[Wartość jednostkowa]]</f>
        <v>237.04</v>
      </c>
    </row>
    <row r="2902" spans="1:7">
      <c r="A2902" t="s">
        <v>261</v>
      </c>
      <c r="B2902" t="s">
        <v>262</v>
      </c>
      <c r="C2902" t="s">
        <v>19</v>
      </c>
      <c r="D2902" s="7">
        <v>46113</v>
      </c>
      <c r="E2902">
        <v>1</v>
      </c>
      <c r="F2902">
        <v>231.42</v>
      </c>
      <c r="G2902">
        <f>dane_sprzedazy_sku__3[[#This Row],[Ilość wydana]]*dane_sprzedazy_sku__3[[#This Row],[Wartość jednostkowa]]</f>
        <v>231.42</v>
      </c>
    </row>
    <row r="2903" spans="1:7">
      <c r="A2903" t="s">
        <v>261</v>
      </c>
      <c r="B2903" t="s">
        <v>262</v>
      </c>
      <c r="C2903" t="s">
        <v>19</v>
      </c>
      <c r="D2903" s="7">
        <v>46143</v>
      </c>
      <c r="E2903">
        <v>0</v>
      </c>
      <c r="F2903">
        <v>219.71</v>
      </c>
      <c r="G2903">
        <f>dane_sprzedazy_sku__3[[#This Row],[Ilość wydana]]*dane_sprzedazy_sku__3[[#This Row],[Wartość jednostkowa]]</f>
        <v>0</v>
      </c>
    </row>
    <row r="2904" spans="1:7">
      <c r="A2904" t="s">
        <v>261</v>
      </c>
      <c r="B2904" t="s">
        <v>262</v>
      </c>
      <c r="C2904" t="s">
        <v>19</v>
      </c>
      <c r="D2904" s="7">
        <v>46174</v>
      </c>
      <c r="E2904">
        <v>4</v>
      </c>
      <c r="F2904">
        <v>236.22</v>
      </c>
      <c r="G2904">
        <f>dane_sprzedazy_sku__3[[#This Row],[Ilość wydana]]*dane_sprzedazy_sku__3[[#This Row],[Wartość jednostkowa]]</f>
        <v>944.88</v>
      </c>
    </row>
    <row r="2905" spans="1:7">
      <c r="A2905" t="s">
        <v>261</v>
      </c>
      <c r="B2905" t="s">
        <v>262</v>
      </c>
      <c r="C2905" t="s">
        <v>19</v>
      </c>
      <c r="D2905" s="7">
        <v>46204</v>
      </c>
      <c r="E2905">
        <v>1</v>
      </c>
      <c r="F2905">
        <v>221.22</v>
      </c>
      <c r="G2905">
        <f>dane_sprzedazy_sku__3[[#This Row],[Ilość wydana]]*dane_sprzedazy_sku__3[[#This Row],[Wartość jednostkowa]]</f>
        <v>221.22</v>
      </c>
    </row>
    <row r="2906" spans="1:7">
      <c r="A2906" t="s">
        <v>263</v>
      </c>
      <c r="B2906" t="s">
        <v>264</v>
      </c>
      <c r="C2906" t="s">
        <v>33</v>
      </c>
      <c r="D2906" s="7">
        <v>45505</v>
      </c>
      <c r="E2906">
        <v>5</v>
      </c>
      <c r="F2906">
        <v>506.89</v>
      </c>
      <c r="G2906">
        <f>dane_sprzedazy_sku__3[[#This Row],[Ilość wydana]]*dane_sprzedazy_sku__3[[#This Row],[Wartość jednostkowa]]</f>
        <v>2534.4499999999998</v>
      </c>
    </row>
    <row r="2907" spans="1:7">
      <c r="A2907" t="s">
        <v>263</v>
      </c>
      <c r="B2907" t="s">
        <v>264</v>
      </c>
      <c r="C2907" t="s">
        <v>33</v>
      </c>
      <c r="D2907" s="7">
        <v>45536</v>
      </c>
      <c r="E2907">
        <v>10</v>
      </c>
      <c r="F2907">
        <v>498.3</v>
      </c>
      <c r="G2907">
        <f>dane_sprzedazy_sku__3[[#This Row],[Ilość wydana]]*dane_sprzedazy_sku__3[[#This Row],[Wartość jednostkowa]]</f>
        <v>4983</v>
      </c>
    </row>
    <row r="2908" spans="1:7">
      <c r="A2908" t="s">
        <v>263</v>
      </c>
      <c r="B2908" t="s">
        <v>264</v>
      </c>
      <c r="C2908" t="s">
        <v>33</v>
      </c>
      <c r="D2908" s="7">
        <v>45566</v>
      </c>
      <c r="E2908">
        <v>16</v>
      </c>
      <c r="F2908">
        <v>488.56</v>
      </c>
      <c r="G2908">
        <f>dane_sprzedazy_sku__3[[#This Row],[Ilość wydana]]*dane_sprzedazy_sku__3[[#This Row],[Wartość jednostkowa]]</f>
        <v>7816.96</v>
      </c>
    </row>
    <row r="2909" spans="1:7">
      <c r="A2909" t="s">
        <v>263</v>
      </c>
      <c r="B2909" t="s">
        <v>264</v>
      </c>
      <c r="C2909" t="s">
        <v>33</v>
      </c>
      <c r="D2909" s="7">
        <v>45597</v>
      </c>
      <c r="E2909">
        <v>22</v>
      </c>
      <c r="F2909">
        <v>472.85</v>
      </c>
      <c r="G2909">
        <f>dane_sprzedazy_sku__3[[#This Row],[Ilość wydana]]*dane_sprzedazy_sku__3[[#This Row],[Wartość jednostkowa]]</f>
        <v>10402.700000000001</v>
      </c>
    </row>
    <row r="2910" spans="1:7">
      <c r="A2910" t="s">
        <v>263</v>
      </c>
      <c r="B2910" t="s">
        <v>264</v>
      </c>
      <c r="C2910" t="s">
        <v>33</v>
      </c>
      <c r="D2910" s="7">
        <v>45627</v>
      </c>
      <c r="E2910">
        <v>28</v>
      </c>
      <c r="F2910">
        <v>498.7</v>
      </c>
      <c r="G2910">
        <f>dane_sprzedazy_sku__3[[#This Row],[Ilość wydana]]*dane_sprzedazy_sku__3[[#This Row],[Wartość jednostkowa]]</f>
        <v>13963.6</v>
      </c>
    </row>
    <row r="2911" spans="1:7">
      <c r="A2911" t="s">
        <v>263</v>
      </c>
      <c r="B2911" t="s">
        <v>264</v>
      </c>
      <c r="C2911" t="s">
        <v>33</v>
      </c>
      <c r="D2911" s="7">
        <v>45658</v>
      </c>
      <c r="E2911">
        <v>27</v>
      </c>
      <c r="F2911">
        <v>495.39</v>
      </c>
      <c r="G2911">
        <f>dane_sprzedazy_sku__3[[#This Row],[Ilość wydana]]*dane_sprzedazy_sku__3[[#This Row],[Wartość jednostkowa]]</f>
        <v>13375.529999999999</v>
      </c>
    </row>
    <row r="2912" spans="1:7">
      <c r="A2912" t="s">
        <v>263</v>
      </c>
      <c r="B2912" t="s">
        <v>264</v>
      </c>
      <c r="C2912" t="s">
        <v>33</v>
      </c>
      <c r="D2912" s="7">
        <v>45689</v>
      </c>
      <c r="E2912">
        <v>17</v>
      </c>
      <c r="F2912">
        <v>472.31</v>
      </c>
      <c r="G2912">
        <f>dane_sprzedazy_sku__3[[#This Row],[Ilość wydana]]*dane_sprzedazy_sku__3[[#This Row],[Wartość jednostkowa]]</f>
        <v>8029.27</v>
      </c>
    </row>
    <row r="2913" spans="1:7">
      <c r="A2913" t="s">
        <v>263</v>
      </c>
      <c r="B2913" t="s">
        <v>264</v>
      </c>
      <c r="C2913" t="s">
        <v>33</v>
      </c>
      <c r="D2913" s="7">
        <v>45717</v>
      </c>
      <c r="E2913">
        <v>10</v>
      </c>
      <c r="F2913">
        <v>507.01</v>
      </c>
      <c r="G2913">
        <f>dane_sprzedazy_sku__3[[#This Row],[Ilość wydana]]*dane_sprzedazy_sku__3[[#This Row],[Wartość jednostkowa]]</f>
        <v>5070.1000000000004</v>
      </c>
    </row>
    <row r="2914" spans="1:7">
      <c r="A2914" t="s">
        <v>263</v>
      </c>
      <c r="B2914" t="s">
        <v>264</v>
      </c>
      <c r="C2914" t="s">
        <v>33</v>
      </c>
      <c r="D2914" s="7">
        <v>45748</v>
      </c>
      <c r="E2914">
        <v>8</v>
      </c>
      <c r="F2914">
        <v>484.52</v>
      </c>
      <c r="G2914">
        <f>dane_sprzedazy_sku__3[[#This Row],[Ilość wydana]]*dane_sprzedazy_sku__3[[#This Row],[Wartość jednostkowa]]</f>
        <v>3876.16</v>
      </c>
    </row>
    <row r="2915" spans="1:7">
      <c r="A2915" t="s">
        <v>263</v>
      </c>
      <c r="B2915" t="s">
        <v>264</v>
      </c>
      <c r="C2915" t="s">
        <v>33</v>
      </c>
      <c r="D2915" s="7">
        <v>45778</v>
      </c>
      <c r="E2915">
        <v>5</v>
      </c>
      <c r="F2915">
        <v>473.74</v>
      </c>
      <c r="G2915">
        <f>dane_sprzedazy_sku__3[[#This Row],[Ilość wydana]]*dane_sprzedazy_sku__3[[#This Row],[Wartość jednostkowa]]</f>
        <v>2368.6999999999998</v>
      </c>
    </row>
    <row r="2916" spans="1:7">
      <c r="A2916" t="s">
        <v>263</v>
      </c>
      <c r="B2916" t="s">
        <v>264</v>
      </c>
      <c r="C2916" t="s">
        <v>33</v>
      </c>
      <c r="D2916" s="7">
        <v>45809</v>
      </c>
      <c r="E2916">
        <v>5</v>
      </c>
      <c r="F2916">
        <v>491.74</v>
      </c>
      <c r="G2916">
        <f>dane_sprzedazy_sku__3[[#This Row],[Ilość wydana]]*dane_sprzedazy_sku__3[[#This Row],[Wartość jednostkowa]]</f>
        <v>2458.6999999999998</v>
      </c>
    </row>
    <row r="2917" spans="1:7">
      <c r="A2917" t="s">
        <v>263</v>
      </c>
      <c r="B2917" t="s">
        <v>264</v>
      </c>
      <c r="C2917" t="s">
        <v>33</v>
      </c>
      <c r="D2917" s="7">
        <v>45839</v>
      </c>
      <c r="E2917">
        <v>5</v>
      </c>
      <c r="F2917">
        <v>494.26</v>
      </c>
      <c r="G2917">
        <f>dane_sprzedazy_sku__3[[#This Row],[Ilość wydana]]*dane_sprzedazy_sku__3[[#This Row],[Wartość jednostkowa]]</f>
        <v>2471.3000000000002</v>
      </c>
    </row>
    <row r="2918" spans="1:7">
      <c r="A2918" t="s">
        <v>263</v>
      </c>
      <c r="B2918" t="s">
        <v>264</v>
      </c>
      <c r="C2918" t="s">
        <v>33</v>
      </c>
      <c r="D2918" s="7">
        <v>45870</v>
      </c>
      <c r="E2918">
        <v>5</v>
      </c>
      <c r="F2918">
        <v>499.29</v>
      </c>
      <c r="G2918">
        <f>dane_sprzedazy_sku__3[[#This Row],[Ilość wydana]]*dane_sprzedazy_sku__3[[#This Row],[Wartość jednostkowa]]</f>
        <v>2496.4500000000003</v>
      </c>
    </row>
    <row r="2919" spans="1:7">
      <c r="A2919" t="s">
        <v>263</v>
      </c>
      <c r="B2919" t="s">
        <v>264</v>
      </c>
      <c r="C2919" t="s">
        <v>33</v>
      </c>
      <c r="D2919" s="7">
        <v>45901</v>
      </c>
      <c r="E2919">
        <v>12</v>
      </c>
      <c r="F2919">
        <v>467.39</v>
      </c>
      <c r="G2919">
        <f>dane_sprzedazy_sku__3[[#This Row],[Ilość wydana]]*dane_sprzedazy_sku__3[[#This Row],[Wartość jednostkowa]]</f>
        <v>5608.68</v>
      </c>
    </row>
    <row r="2920" spans="1:7">
      <c r="A2920" t="s">
        <v>263</v>
      </c>
      <c r="B2920" t="s">
        <v>264</v>
      </c>
      <c r="C2920" t="s">
        <v>33</v>
      </c>
      <c r="D2920" s="7">
        <v>45931</v>
      </c>
      <c r="E2920">
        <v>18</v>
      </c>
      <c r="F2920">
        <v>499.03</v>
      </c>
      <c r="G2920">
        <f>dane_sprzedazy_sku__3[[#This Row],[Ilość wydana]]*dane_sprzedazy_sku__3[[#This Row],[Wartość jednostkowa]]</f>
        <v>8982.5399999999991</v>
      </c>
    </row>
    <row r="2921" spans="1:7">
      <c r="A2921" t="s">
        <v>263</v>
      </c>
      <c r="B2921" t="s">
        <v>264</v>
      </c>
      <c r="C2921" t="s">
        <v>33</v>
      </c>
      <c r="D2921" s="7">
        <v>45962</v>
      </c>
      <c r="E2921">
        <v>26</v>
      </c>
      <c r="F2921">
        <v>499.53</v>
      </c>
      <c r="G2921">
        <f>dane_sprzedazy_sku__3[[#This Row],[Ilość wydana]]*dane_sprzedazy_sku__3[[#This Row],[Wartość jednostkowa]]</f>
        <v>12987.779999999999</v>
      </c>
    </row>
    <row r="2922" spans="1:7">
      <c r="A2922" t="s">
        <v>263</v>
      </c>
      <c r="B2922" t="s">
        <v>264</v>
      </c>
      <c r="C2922" t="s">
        <v>33</v>
      </c>
      <c r="D2922" s="7">
        <v>45992</v>
      </c>
      <c r="E2922">
        <v>23</v>
      </c>
      <c r="F2922">
        <v>498.77</v>
      </c>
      <c r="G2922">
        <f>dane_sprzedazy_sku__3[[#This Row],[Ilość wydana]]*dane_sprzedazy_sku__3[[#This Row],[Wartość jednostkowa]]</f>
        <v>11471.71</v>
      </c>
    </row>
    <row r="2923" spans="1:7">
      <c r="A2923" t="s">
        <v>263</v>
      </c>
      <c r="B2923" t="s">
        <v>264</v>
      </c>
      <c r="C2923" t="s">
        <v>33</v>
      </c>
      <c r="D2923" s="7">
        <v>46023</v>
      </c>
      <c r="E2923">
        <v>32</v>
      </c>
      <c r="F2923">
        <v>472.62</v>
      </c>
      <c r="G2923">
        <f>dane_sprzedazy_sku__3[[#This Row],[Ilość wydana]]*dane_sprzedazy_sku__3[[#This Row],[Wartość jednostkowa]]</f>
        <v>15123.84</v>
      </c>
    </row>
    <row r="2924" spans="1:7">
      <c r="A2924" t="s">
        <v>263</v>
      </c>
      <c r="B2924" t="s">
        <v>264</v>
      </c>
      <c r="C2924" t="s">
        <v>33</v>
      </c>
      <c r="D2924" s="7">
        <v>46054</v>
      </c>
      <c r="E2924">
        <v>28</v>
      </c>
      <c r="F2924">
        <v>470.79</v>
      </c>
      <c r="G2924">
        <f>dane_sprzedazy_sku__3[[#This Row],[Ilość wydana]]*dane_sprzedazy_sku__3[[#This Row],[Wartość jednostkowa]]</f>
        <v>13182.12</v>
      </c>
    </row>
    <row r="2925" spans="1:7">
      <c r="A2925" t="s">
        <v>263</v>
      </c>
      <c r="B2925" t="s">
        <v>264</v>
      </c>
      <c r="C2925" t="s">
        <v>33</v>
      </c>
      <c r="D2925" s="7">
        <v>46082</v>
      </c>
      <c r="E2925">
        <v>18</v>
      </c>
      <c r="F2925">
        <v>483.17</v>
      </c>
      <c r="G2925">
        <f>dane_sprzedazy_sku__3[[#This Row],[Ilość wydana]]*dane_sprzedazy_sku__3[[#This Row],[Wartość jednostkowa]]</f>
        <v>8697.06</v>
      </c>
    </row>
    <row r="2926" spans="1:7">
      <c r="A2926" t="s">
        <v>263</v>
      </c>
      <c r="B2926" t="s">
        <v>264</v>
      </c>
      <c r="C2926" t="s">
        <v>33</v>
      </c>
      <c r="D2926" s="7">
        <v>46113</v>
      </c>
      <c r="E2926">
        <v>16</v>
      </c>
      <c r="F2926">
        <v>501.99</v>
      </c>
      <c r="G2926">
        <f>dane_sprzedazy_sku__3[[#This Row],[Ilość wydana]]*dane_sprzedazy_sku__3[[#This Row],[Wartość jednostkowa]]</f>
        <v>8031.84</v>
      </c>
    </row>
    <row r="2927" spans="1:7">
      <c r="A2927" t="s">
        <v>263</v>
      </c>
      <c r="B2927" t="s">
        <v>264</v>
      </c>
      <c r="C2927" t="s">
        <v>33</v>
      </c>
      <c r="D2927" s="7">
        <v>46143</v>
      </c>
      <c r="E2927">
        <v>8</v>
      </c>
      <c r="F2927">
        <v>492.31</v>
      </c>
      <c r="G2927">
        <f>dane_sprzedazy_sku__3[[#This Row],[Ilość wydana]]*dane_sprzedazy_sku__3[[#This Row],[Wartość jednostkowa]]</f>
        <v>3938.48</v>
      </c>
    </row>
    <row r="2928" spans="1:7">
      <c r="A2928" t="s">
        <v>263</v>
      </c>
      <c r="B2928" t="s">
        <v>264</v>
      </c>
      <c r="C2928" t="s">
        <v>33</v>
      </c>
      <c r="D2928" s="7">
        <v>46174</v>
      </c>
      <c r="E2928">
        <v>4</v>
      </c>
      <c r="F2928">
        <v>469.04</v>
      </c>
      <c r="G2928">
        <f>dane_sprzedazy_sku__3[[#This Row],[Ilość wydana]]*dane_sprzedazy_sku__3[[#This Row],[Wartość jednostkowa]]</f>
        <v>1876.16</v>
      </c>
    </row>
    <row r="2929" spans="1:7">
      <c r="A2929" t="s">
        <v>263</v>
      </c>
      <c r="B2929" t="s">
        <v>264</v>
      </c>
      <c r="C2929" t="s">
        <v>33</v>
      </c>
      <c r="D2929" s="7">
        <v>46204</v>
      </c>
      <c r="E2929">
        <v>5</v>
      </c>
      <c r="F2929">
        <v>474.97</v>
      </c>
      <c r="G2929">
        <f>dane_sprzedazy_sku__3[[#This Row],[Ilość wydana]]*dane_sprzedazy_sku__3[[#This Row],[Wartość jednostkowa]]</f>
        <v>2374.8500000000004</v>
      </c>
    </row>
    <row r="2930" spans="1:7">
      <c r="A2930" t="s">
        <v>265</v>
      </c>
      <c r="B2930" t="s">
        <v>266</v>
      </c>
      <c r="C2930" t="s">
        <v>60</v>
      </c>
      <c r="D2930" s="7">
        <v>45505</v>
      </c>
      <c r="E2930">
        <v>0</v>
      </c>
      <c r="F2930">
        <v>49.08</v>
      </c>
      <c r="G2930">
        <f>dane_sprzedazy_sku__3[[#This Row],[Ilość wydana]]*dane_sprzedazy_sku__3[[#This Row],[Wartość jednostkowa]]</f>
        <v>0</v>
      </c>
    </row>
    <row r="2931" spans="1:7">
      <c r="A2931" t="s">
        <v>265</v>
      </c>
      <c r="B2931" t="s">
        <v>266</v>
      </c>
      <c r="C2931" t="s">
        <v>60</v>
      </c>
      <c r="D2931" s="7">
        <v>45536</v>
      </c>
      <c r="E2931">
        <v>0</v>
      </c>
      <c r="F2931">
        <v>48.71</v>
      </c>
      <c r="G2931">
        <f>dane_sprzedazy_sku__3[[#This Row],[Ilość wydana]]*dane_sprzedazy_sku__3[[#This Row],[Wartość jednostkowa]]</f>
        <v>0</v>
      </c>
    </row>
    <row r="2932" spans="1:7">
      <c r="A2932" t="s">
        <v>265</v>
      </c>
      <c r="B2932" t="s">
        <v>266</v>
      </c>
      <c r="C2932" t="s">
        <v>60</v>
      </c>
      <c r="D2932" s="7">
        <v>45566</v>
      </c>
      <c r="E2932">
        <v>0</v>
      </c>
      <c r="F2932">
        <v>45.73</v>
      </c>
      <c r="G2932">
        <f>dane_sprzedazy_sku__3[[#This Row],[Ilość wydana]]*dane_sprzedazy_sku__3[[#This Row],[Wartość jednostkowa]]</f>
        <v>0</v>
      </c>
    </row>
    <row r="2933" spans="1:7">
      <c r="A2933" t="s">
        <v>265</v>
      </c>
      <c r="B2933" t="s">
        <v>266</v>
      </c>
      <c r="C2933" t="s">
        <v>60</v>
      </c>
      <c r="D2933" s="7">
        <v>45597</v>
      </c>
      <c r="E2933">
        <v>1</v>
      </c>
      <c r="F2933">
        <v>47.54</v>
      </c>
      <c r="G2933">
        <f>dane_sprzedazy_sku__3[[#This Row],[Ilość wydana]]*dane_sprzedazy_sku__3[[#This Row],[Wartość jednostkowa]]</f>
        <v>47.54</v>
      </c>
    </row>
    <row r="2934" spans="1:7">
      <c r="A2934" t="s">
        <v>265</v>
      </c>
      <c r="B2934" t="s">
        <v>266</v>
      </c>
      <c r="C2934" t="s">
        <v>60</v>
      </c>
      <c r="D2934" s="7">
        <v>45627</v>
      </c>
      <c r="E2934">
        <v>2</v>
      </c>
      <c r="F2934">
        <v>45.21</v>
      </c>
      <c r="G2934">
        <f>dane_sprzedazy_sku__3[[#This Row],[Ilość wydana]]*dane_sprzedazy_sku__3[[#This Row],[Wartość jednostkowa]]</f>
        <v>90.42</v>
      </c>
    </row>
    <row r="2935" spans="1:7">
      <c r="A2935" t="s">
        <v>265</v>
      </c>
      <c r="B2935" t="s">
        <v>266</v>
      </c>
      <c r="C2935" t="s">
        <v>60</v>
      </c>
      <c r="D2935" s="7">
        <v>45658</v>
      </c>
      <c r="E2935">
        <v>2</v>
      </c>
      <c r="F2935">
        <v>45.34</v>
      </c>
      <c r="G2935">
        <f>dane_sprzedazy_sku__3[[#This Row],[Ilość wydana]]*dane_sprzedazy_sku__3[[#This Row],[Wartość jednostkowa]]</f>
        <v>90.68</v>
      </c>
    </row>
    <row r="2936" spans="1:7">
      <c r="A2936" t="s">
        <v>265</v>
      </c>
      <c r="B2936" t="s">
        <v>266</v>
      </c>
      <c r="C2936" t="s">
        <v>60</v>
      </c>
      <c r="D2936" s="7">
        <v>45689</v>
      </c>
      <c r="E2936">
        <v>3</v>
      </c>
      <c r="F2936">
        <v>48.85</v>
      </c>
      <c r="G2936">
        <f>dane_sprzedazy_sku__3[[#This Row],[Ilość wydana]]*dane_sprzedazy_sku__3[[#This Row],[Wartość jednostkowa]]</f>
        <v>146.55000000000001</v>
      </c>
    </row>
    <row r="2937" spans="1:7">
      <c r="A2937" t="s">
        <v>265</v>
      </c>
      <c r="B2937" t="s">
        <v>266</v>
      </c>
      <c r="C2937" t="s">
        <v>60</v>
      </c>
      <c r="D2937" s="7">
        <v>45717</v>
      </c>
      <c r="E2937">
        <v>3</v>
      </c>
      <c r="F2937">
        <v>46.38</v>
      </c>
      <c r="G2937">
        <f>dane_sprzedazy_sku__3[[#This Row],[Ilość wydana]]*dane_sprzedazy_sku__3[[#This Row],[Wartość jednostkowa]]</f>
        <v>139.14000000000001</v>
      </c>
    </row>
    <row r="2938" spans="1:7">
      <c r="A2938" t="s">
        <v>265</v>
      </c>
      <c r="B2938" t="s">
        <v>266</v>
      </c>
      <c r="C2938" t="s">
        <v>60</v>
      </c>
      <c r="D2938" s="7">
        <v>45748</v>
      </c>
      <c r="E2938">
        <v>1</v>
      </c>
      <c r="F2938">
        <v>45.75</v>
      </c>
      <c r="G2938">
        <f>dane_sprzedazy_sku__3[[#This Row],[Ilość wydana]]*dane_sprzedazy_sku__3[[#This Row],[Wartość jednostkowa]]</f>
        <v>45.75</v>
      </c>
    </row>
    <row r="2939" spans="1:7">
      <c r="A2939" t="s">
        <v>265</v>
      </c>
      <c r="B2939" t="s">
        <v>266</v>
      </c>
      <c r="C2939" t="s">
        <v>60</v>
      </c>
      <c r="D2939" s="7">
        <v>45778</v>
      </c>
      <c r="E2939">
        <v>0</v>
      </c>
      <c r="F2939">
        <v>47.15</v>
      </c>
      <c r="G2939">
        <f>dane_sprzedazy_sku__3[[#This Row],[Ilość wydana]]*dane_sprzedazy_sku__3[[#This Row],[Wartość jednostkowa]]</f>
        <v>0</v>
      </c>
    </row>
    <row r="2940" spans="1:7">
      <c r="A2940" t="s">
        <v>265</v>
      </c>
      <c r="B2940" t="s">
        <v>266</v>
      </c>
      <c r="C2940" t="s">
        <v>60</v>
      </c>
      <c r="D2940" s="7">
        <v>45809</v>
      </c>
      <c r="E2940">
        <v>3</v>
      </c>
      <c r="F2940">
        <v>48.47</v>
      </c>
      <c r="G2940">
        <f>dane_sprzedazy_sku__3[[#This Row],[Ilość wydana]]*dane_sprzedazy_sku__3[[#This Row],[Wartość jednostkowa]]</f>
        <v>145.41</v>
      </c>
    </row>
    <row r="2941" spans="1:7">
      <c r="A2941" t="s">
        <v>265</v>
      </c>
      <c r="B2941" t="s">
        <v>266</v>
      </c>
      <c r="C2941" t="s">
        <v>60</v>
      </c>
      <c r="D2941" s="7">
        <v>45839</v>
      </c>
      <c r="E2941">
        <v>0</v>
      </c>
      <c r="F2941">
        <v>47.69</v>
      </c>
      <c r="G2941">
        <f>dane_sprzedazy_sku__3[[#This Row],[Ilość wydana]]*dane_sprzedazy_sku__3[[#This Row],[Wartość jednostkowa]]</f>
        <v>0</v>
      </c>
    </row>
    <row r="2942" spans="1:7">
      <c r="A2942" t="s">
        <v>265</v>
      </c>
      <c r="B2942" t="s">
        <v>266</v>
      </c>
      <c r="C2942" t="s">
        <v>60</v>
      </c>
      <c r="D2942" s="7">
        <v>45870</v>
      </c>
      <c r="E2942">
        <v>0</v>
      </c>
      <c r="F2942">
        <v>46.11</v>
      </c>
      <c r="G2942">
        <f>dane_sprzedazy_sku__3[[#This Row],[Ilość wydana]]*dane_sprzedazy_sku__3[[#This Row],[Wartość jednostkowa]]</f>
        <v>0</v>
      </c>
    </row>
    <row r="2943" spans="1:7">
      <c r="A2943" t="s">
        <v>265</v>
      </c>
      <c r="B2943" t="s">
        <v>266</v>
      </c>
      <c r="C2943" t="s">
        <v>60</v>
      </c>
      <c r="D2943" s="7">
        <v>45901</v>
      </c>
      <c r="E2943">
        <v>0</v>
      </c>
      <c r="F2943">
        <v>48.48</v>
      </c>
      <c r="G2943">
        <f>dane_sprzedazy_sku__3[[#This Row],[Ilość wydana]]*dane_sprzedazy_sku__3[[#This Row],[Wartość jednostkowa]]</f>
        <v>0</v>
      </c>
    </row>
    <row r="2944" spans="1:7">
      <c r="A2944" t="s">
        <v>265</v>
      </c>
      <c r="B2944" t="s">
        <v>266</v>
      </c>
      <c r="C2944" t="s">
        <v>60</v>
      </c>
      <c r="D2944" s="7">
        <v>45931</v>
      </c>
      <c r="E2944">
        <v>0</v>
      </c>
      <c r="F2944">
        <v>45.58</v>
      </c>
      <c r="G2944">
        <f>dane_sprzedazy_sku__3[[#This Row],[Ilość wydana]]*dane_sprzedazy_sku__3[[#This Row],[Wartość jednostkowa]]</f>
        <v>0</v>
      </c>
    </row>
    <row r="2945" spans="1:7">
      <c r="A2945" t="s">
        <v>265</v>
      </c>
      <c r="B2945" t="s">
        <v>266</v>
      </c>
      <c r="C2945" t="s">
        <v>60</v>
      </c>
      <c r="D2945" s="7">
        <v>45962</v>
      </c>
      <c r="E2945">
        <v>0</v>
      </c>
      <c r="F2945">
        <v>45.19</v>
      </c>
      <c r="G2945">
        <f>dane_sprzedazy_sku__3[[#This Row],[Ilość wydana]]*dane_sprzedazy_sku__3[[#This Row],[Wartość jednostkowa]]</f>
        <v>0</v>
      </c>
    </row>
    <row r="2946" spans="1:7">
      <c r="A2946" t="s">
        <v>265</v>
      </c>
      <c r="B2946" t="s">
        <v>266</v>
      </c>
      <c r="C2946" t="s">
        <v>60</v>
      </c>
      <c r="D2946" s="7">
        <v>45992</v>
      </c>
      <c r="E2946">
        <v>4</v>
      </c>
      <c r="F2946">
        <v>49.07</v>
      </c>
      <c r="G2946">
        <f>dane_sprzedazy_sku__3[[#This Row],[Ilość wydana]]*dane_sprzedazy_sku__3[[#This Row],[Wartość jednostkowa]]</f>
        <v>196.28</v>
      </c>
    </row>
    <row r="2947" spans="1:7">
      <c r="A2947" t="s">
        <v>265</v>
      </c>
      <c r="B2947" t="s">
        <v>266</v>
      </c>
      <c r="C2947" t="s">
        <v>60</v>
      </c>
      <c r="D2947" s="7">
        <v>46023</v>
      </c>
      <c r="E2947">
        <v>0</v>
      </c>
      <c r="F2947">
        <v>46.47</v>
      </c>
      <c r="G2947">
        <f>dane_sprzedazy_sku__3[[#This Row],[Ilość wydana]]*dane_sprzedazy_sku__3[[#This Row],[Wartość jednostkowa]]</f>
        <v>0</v>
      </c>
    </row>
    <row r="2948" spans="1:7">
      <c r="A2948" t="s">
        <v>265</v>
      </c>
      <c r="B2948" t="s">
        <v>266</v>
      </c>
      <c r="C2948" t="s">
        <v>60</v>
      </c>
      <c r="D2948" s="7">
        <v>46054</v>
      </c>
      <c r="E2948">
        <v>4</v>
      </c>
      <c r="F2948">
        <v>47.84</v>
      </c>
      <c r="G2948">
        <f>dane_sprzedazy_sku__3[[#This Row],[Ilość wydana]]*dane_sprzedazy_sku__3[[#This Row],[Wartość jednostkowa]]</f>
        <v>191.36</v>
      </c>
    </row>
    <row r="2949" spans="1:7">
      <c r="A2949" t="s">
        <v>265</v>
      </c>
      <c r="B2949" t="s">
        <v>266</v>
      </c>
      <c r="C2949" t="s">
        <v>60</v>
      </c>
      <c r="D2949" s="7">
        <v>46082</v>
      </c>
      <c r="E2949">
        <v>1</v>
      </c>
      <c r="F2949">
        <v>47.52</v>
      </c>
      <c r="G2949">
        <f>dane_sprzedazy_sku__3[[#This Row],[Ilość wydana]]*dane_sprzedazy_sku__3[[#This Row],[Wartość jednostkowa]]</f>
        <v>47.52</v>
      </c>
    </row>
    <row r="2950" spans="1:7">
      <c r="A2950" t="s">
        <v>265</v>
      </c>
      <c r="B2950" t="s">
        <v>266</v>
      </c>
      <c r="C2950" t="s">
        <v>60</v>
      </c>
      <c r="D2950" s="7">
        <v>46113</v>
      </c>
      <c r="E2950">
        <v>0</v>
      </c>
      <c r="F2950">
        <v>46.63</v>
      </c>
      <c r="G2950">
        <f>dane_sprzedazy_sku__3[[#This Row],[Ilość wydana]]*dane_sprzedazy_sku__3[[#This Row],[Wartość jednostkowa]]</f>
        <v>0</v>
      </c>
    </row>
    <row r="2951" spans="1:7">
      <c r="A2951" t="s">
        <v>265</v>
      </c>
      <c r="B2951" t="s">
        <v>266</v>
      </c>
      <c r="C2951" t="s">
        <v>60</v>
      </c>
      <c r="D2951" s="7">
        <v>46143</v>
      </c>
      <c r="E2951">
        <v>3</v>
      </c>
      <c r="F2951">
        <v>47.83</v>
      </c>
      <c r="G2951">
        <f>dane_sprzedazy_sku__3[[#This Row],[Ilość wydana]]*dane_sprzedazy_sku__3[[#This Row],[Wartość jednostkowa]]</f>
        <v>143.49</v>
      </c>
    </row>
    <row r="2952" spans="1:7">
      <c r="A2952" t="s">
        <v>265</v>
      </c>
      <c r="B2952" t="s">
        <v>266</v>
      </c>
      <c r="C2952" t="s">
        <v>60</v>
      </c>
      <c r="D2952" s="7">
        <v>46174</v>
      </c>
      <c r="E2952">
        <v>2</v>
      </c>
      <c r="F2952">
        <v>46.92</v>
      </c>
      <c r="G2952">
        <f>dane_sprzedazy_sku__3[[#This Row],[Ilość wydana]]*dane_sprzedazy_sku__3[[#This Row],[Wartość jednostkowa]]</f>
        <v>93.84</v>
      </c>
    </row>
    <row r="2953" spans="1:7">
      <c r="A2953" t="s">
        <v>265</v>
      </c>
      <c r="B2953" t="s">
        <v>266</v>
      </c>
      <c r="C2953" t="s">
        <v>60</v>
      </c>
      <c r="D2953" s="7">
        <v>46204</v>
      </c>
      <c r="E2953">
        <v>0</v>
      </c>
      <c r="F2953">
        <v>49.31</v>
      </c>
      <c r="G2953">
        <f>dane_sprzedazy_sku__3[[#This Row],[Ilość wydana]]*dane_sprzedazy_sku__3[[#This Row],[Wartość jednostkowa]]</f>
        <v>0</v>
      </c>
    </row>
    <row r="2954" spans="1:7">
      <c r="A2954" t="s">
        <v>267</v>
      </c>
      <c r="B2954" t="s">
        <v>268</v>
      </c>
      <c r="C2954" t="s">
        <v>66</v>
      </c>
      <c r="D2954" s="7">
        <v>45505</v>
      </c>
      <c r="E2954">
        <v>5</v>
      </c>
      <c r="F2954">
        <v>274.76</v>
      </c>
      <c r="G2954">
        <f>dane_sprzedazy_sku__3[[#This Row],[Ilość wydana]]*dane_sprzedazy_sku__3[[#This Row],[Wartość jednostkowa]]</f>
        <v>1373.8</v>
      </c>
    </row>
    <row r="2955" spans="1:7">
      <c r="A2955" t="s">
        <v>267</v>
      </c>
      <c r="B2955" t="s">
        <v>268</v>
      </c>
      <c r="C2955" t="s">
        <v>66</v>
      </c>
      <c r="D2955" s="7">
        <v>45536</v>
      </c>
      <c r="E2955">
        <v>8</v>
      </c>
      <c r="F2955">
        <v>257.66000000000003</v>
      </c>
      <c r="G2955">
        <f>dane_sprzedazy_sku__3[[#This Row],[Ilość wydana]]*dane_sprzedazy_sku__3[[#This Row],[Wartość jednostkowa]]</f>
        <v>2061.2800000000002</v>
      </c>
    </row>
    <row r="2956" spans="1:7">
      <c r="A2956" t="s">
        <v>267</v>
      </c>
      <c r="B2956" t="s">
        <v>268</v>
      </c>
      <c r="C2956" t="s">
        <v>66</v>
      </c>
      <c r="D2956" s="7">
        <v>45566</v>
      </c>
      <c r="E2956">
        <v>8</v>
      </c>
      <c r="F2956">
        <v>277.05</v>
      </c>
      <c r="G2956">
        <f>dane_sprzedazy_sku__3[[#This Row],[Ilość wydana]]*dane_sprzedazy_sku__3[[#This Row],[Wartość jednostkowa]]</f>
        <v>2216.4</v>
      </c>
    </row>
    <row r="2957" spans="1:7">
      <c r="A2957" t="s">
        <v>267</v>
      </c>
      <c r="B2957" t="s">
        <v>268</v>
      </c>
      <c r="C2957" t="s">
        <v>66</v>
      </c>
      <c r="D2957" s="7">
        <v>45597</v>
      </c>
      <c r="E2957">
        <v>6</v>
      </c>
      <c r="F2957">
        <v>260.54000000000002</v>
      </c>
      <c r="G2957">
        <f>dane_sprzedazy_sku__3[[#This Row],[Ilość wydana]]*dane_sprzedazy_sku__3[[#This Row],[Wartość jednostkowa]]</f>
        <v>1563.2400000000002</v>
      </c>
    </row>
    <row r="2958" spans="1:7">
      <c r="A2958" t="s">
        <v>267</v>
      </c>
      <c r="B2958" t="s">
        <v>268</v>
      </c>
      <c r="C2958" t="s">
        <v>66</v>
      </c>
      <c r="D2958" s="7">
        <v>45627</v>
      </c>
      <c r="E2958">
        <v>4</v>
      </c>
      <c r="F2958">
        <v>276.29000000000002</v>
      </c>
      <c r="G2958">
        <f>dane_sprzedazy_sku__3[[#This Row],[Ilość wydana]]*dane_sprzedazy_sku__3[[#This Row],[Wartość jednostkowa]]</f>
        <v>1105.1600000000001</v>
      </c>
    </row>
    <row r="2959" spans="1:7">
      <c r="A2959" t="s">
        <v>267</v>
      </c>
      <c r="B2959" t="s">
        <v>268</v>
      </c>
      <c r="C2959" t="s">
        <v>66</v>
      </c>
      <c r="D2959" s="7">
        <v>45658</v>
      </c>
      <c r="E2959">
        <v>3</v>
      </c>
      <c r="F2959">
        <v>276.22000000000003</v>
      </c>
      <c r="G2959">
        <f>dane_sprzedazy_sku__3[[#This Row],[Ilość wydana]]*dane_sprzedazy_sku__3[[#This Row],[Wartość jednostkowa]]</f>
        <v>828.66000000000008</v>
      </c>
    </row>
    <row r="2960" spans="1:7">
      <c r="A2960" t="s">
        <v>267</v>
      </c>
      <c r="B2960" t="s">
        <v>268</v>
      </c>
      <c r="C2960" t="s">
        <v>66</v>
      </c>
      <c r="D2960" s="7">
        <v>45689</v>
      </c>
      <c r="E2960">
        <v>1</v>
      </c>
      <c r="F2960">
        <v>262.54000000000002</v>
      </c>
      <c r="G2960">
        <f>dane_sprzedazy_sku__3[[#This Row],[Ilość wydana]]*dane_sprzedazy_sku__3[[#This Row],[Wartość jednostkowa]]</f>
        <v>262.54000000000002</v>
      </c>
    </row>
    <row r="2961" spans="1:7">
      <c r="A2961" t="s">
        <v>267</v>
      </c>
      <c r="B2961" t="s">
        <v>268</v>
      </c>
      <c r="C2961" t="s">
        <v>66</v>
      </c>
      <c r="D2961" s="7">
        <v>45717</v>
      </c>
      <c r="E2961">
        <v>1</v>
      </c>
      <c r="F2961">
        <v>252.58</v>
      </c>
      <c r="G2961">
        <f>dane_sprzedazy_sku__3[[#This Row],[Ilość wydana]]*dane_sprzedazy_sku__3[[#This Row],[Wartość jednostkowa]]</f>
        <v>252.58</v>
      </c>
    </row>
    <row r="2962" spans="1:7">
      <c r="A2962" t="s">
        <v>267</v>
      </c>
      <c r="B2962" t="s">
        <v>268</v>
      </c>
      <c r="C2962" t="s">
        <v>66</v>
      </c>
      <c r="D2962" s="7">
        <v>45748</v>
      </c>
      <c r="E2962">
        <v>0</v>
      </c>
      <c r="F2962">
        <v>272.85000000000002</v>
      </c>
      <c r="G2962">
        <f>dane_sprzedazy_sku__3[[#This Row],[Ilość wydana]]*dane_sprzedazy_sku__3[[#This Row],[Wartość jednostkowa]]</f>
        <v>0</v>
      </c>
    </row>
    <row r="2963" spans="1:7">
      <c r="A2963" t="s">
        <v>267</v>
      </c>
      <c r="B2963" t="s">
        <v>268</v>
      </c>
      <c r="C2963" t="s">
        <v>66</v>
      </c>
      <c r="D2963" s="7">
        <v>45778</v>
      </c>
      <c r="E2963">
        <v>1</v>
      </c>
      <c r="F2963">
        <v>259.60000000000002</v>
      </c>
      <c r="G2963">
        <f>dane_sprzedazy_sku__3[[#This Row],[Ilość wydana]]*dane_sprzedazy_sku__3[[#This Row],[Wartość jednostkowa]]</f>
        <v>259.60000000000002</v>
      </c>
    </row>
    <row r="2964" spans="1:7">
      <c r="A2964" t="s">
        <v>267</v>
      </c>
      <c r="B2964" t="s">
        <v>268</v>
      </c>
      <c r="C2964" t="s">
        <v>66</v>
      </c>
      <c r="D2964" s="7">
        <v>45809</v>
      </c>
      <c r="E2964">
        <v>4</v>
      </c>
      <c r="F2964">
        <v>266.7</v>
      </c>
      <c r="G2964">
        <f>dane_sprzedazy_sku__3[[#This Row],[Ilość wydana]]*dane_sprzedazy_sku__3[[#This Row],[Wartość jednostkowa]]</f>
        <v>1066.8</v>
      </c>
    </row>
    <row r="2965" spans="1:7">
      <c r="A2965" t="s">
        <v>267</v>
      </c>
      <c r="B2965" t="s">
        <v>268</v>
      </c>
      <c r="C2965" t="s">
        <v>66</v>
      </c>
      <c r="D2965" s="7">
        <v>45839</v>
      </c>
      <c r="E2965">
        <v>4</v>
      </c>
      <c r="F2965">
        <v>252.51</v>
      </c>
      <c r="G2965">
        <f>dane_sprzedazy_sku__3[[#This Row],[Ilość wydana]]*dane_sprzedazy_sku__3[[#This Row],[Wartość jednostkowa]]</f>
        <v>1010.04</v>
      </c>
    </row>
    <row r="2966" spans="1:7">
      <c r="A2966" t="s">
        <v>267</v>
      </c>
      <c r="B2966" t="s">
        <v>268</v>
      </c>
      <c r="C2966" t="s">
        <v>66</v>
      </c>
      <c r="D2966" s="7">
        <v>45870</v>
      </c>
      <c r="E2966">
        <v>6</v>
      </c>
      <c r="F2966">
        <v>265.61</v>
      </c>
      <c r="G2966">
        <f>dane_sprzedazy_sku__3[[#This Row],[Ilość wydana]]*dane_sprzedazy_sku__3[[#This Row],[Wartość jednostkowa]]</f>
        <v>1593.66</v>
      </c>
    </row>
    <row r="2967" spans="1:7">
      <c r="A2967" t="s">
        <v>267</v>
      </c>
      <c r="B2967" t="s">
        <v>268</v>
      </c>
      <c r="C2967" t="s">
        <v>66</v>
      </c>
      <c r="D2967" s="7">
        <v>45901</v>
      </c>
      <c r="E2967">
        <v>3</v>
      </c>
      <c r="F2967">
        <v>267.2</v>
      </c>
      <c r="G2967">
        <f>dane_sprzedazy_sku__3[[#This Row],[Ilość wydana]]*dane_sprzedazy_sku__3[[#This Row],[Wartość jednostkowa]]</f>
        <v>801.59999999999991</v>
      </c>
    </row>
    <row r="2968" spans="1:7">
      <c r="A2968" t="s">
        <v>267</v>
      </c>
      <c r="B2968" t="s">
        <v>268</v>
      </c>
      <c r="C2968" t="s">
        <v>66</v>
      </c>
      <c r="D2968" s="7">
        <v>45931</v>
      </c>
      <c r="E2968">
        <v>6</v>
      </c>
      <c r="F2968">
        <v>255.63</v>
      </c>
      <c r="G2968">
        <f>dane_sprzedazy_sku__3[[#This Row],[Ilość wydana]]*dane_sprzedazy_sku__3[[#This Row],[Wartość jednostkowa]]</f>
        <v>1533.78</v>
      </c>
    </row>
    <row r="2969" spans="1:7">
      <c r="A2969" t="s">
        <v>267</v>
      </c>
      <c r="B2969" t="s">
        <v>268</v>
      </c>
      <c r="C2969" t="s">
        <v>66</v>
      </c>
      <c r="D2969" s="7">
        <v>45962</v>
      </c>
      <c r="E2969">
        <v>6</v>
      </c>
      <c r="F2969">
        <v>262.08</v>
      </c>
      <c r="G2969">
        <f>dane_sprzedazy_sku__3[[#This Row],[Ilość wydana]]*dane_sprzedazy_sku__3[[#This Row],[Wartość jednostkowa]]</f>
        <v>1572.48</v>
      </c>
    </row>
    <row r="2970" spans="1:7">
      <c r="A2970" t="s">
        <v>267</v>
      </c>
      <c r="B2970" t="s">
        <v>268</v>
      </c>
      <c r="C2970" t="s">
        <v>66</v>
      </c>
      <c r="D2970" s="7">
        <v>45992</v>
      </c>
      <c r="E2970">
        <v>6</v>
      </c>
      <c r="F2970">
        <v>261.63</v>
      </c>
      <c r="G2970">
        <f>dane_sprzedazy_sku__3[[#This Row],[Ilość wydana]]*dane_sprzedazy_sku__3[[#This Row],[Wartość jednostkowa]]</f>
        <v>1569.78</v>
      </c>
    </row>
    <row r="2971" spans="1:7">
      <c r="A2971" t="s">
        <v>267</v>
      </c>
      <c r="B2971" t="s">
        <v>268</v>
      </c>
      <c r="C2971" t="s">
        <v>66</v>
      </c>
      <c r="D2971" s="7">
        <v>46023</v>
      </c>
      <c r="E2971">
        <v>2</v>
      </c>
      <c r="F2971">
        <v>258.2</v>
      </c>
      <c r="G2971">
        <f>dane_sprzedazy_sku__3[[#This Row],[Ilość wydana]]*dane_sprzedazy_sku__3[[#This Row],[Wartość jednostkowa]]</f>
        <v>516.4</v>
      </c>
    </row>
    <row r="2972" spans="1:7">
      <c r="A2972" t="s">
        <v>267</v>
      </c>
      <c r="B2972" t="s">
        <v>268</v>
      </c>
      <c r="C2972" t="s">
        <v>66</v>
      </c>
      <c r="D2972" s="7">
        <v>46054</v>
      </c>
      <c r="E2972">
        <v>2</v>
      </c>
      <c r="F2972">
        <v>255</v>
      </c>
      <c r="G2972">
        <f>dane_sprzedazy_sku__3[[#This Row],[Ilość wydana]]*dane_sprzedazy_sku__3[[#This Row],[Wartość jednostkowa]]</f>
        <v>510</v>
      </c>
    </row>
    <row r="2973" spans="1:7">
      <c r="A2973" t="s">
        <v>267</v>
      </c>
      <c r="B2973" t="s">
        <v>268</v>
      </c>
      <c r="C2973" t="s">
        <v>66</v>
      </c>
      <c r="D2973" s="7">
        <v>46082</v>
      </c>
      <c r="E2973">
        <v>1</v>
      </c>
      <c r="F2973">
        <v>258.41000000000003</v>
      </c>
      <c r="G2973">
        <f>dane_sprzedazy_sku__3[[#This Row],[Ilość wydana]]*dane_sprzedazy_sku__3[[#This Row],[Wartość jednostkowa]]</f>
        <v>258.41000000000003</v>
      </c>
    </row>
    <row r="2974" spans="1:7">
      <c r="A2974" t="s">
        <v>267</v>
      </c>
      <c r="B2974" t="s">
        <v>268</v>
      </c>
      <c r="C2974" t="s">
        <v>66</v>
      </c>
      <c r="D2974" s="7">
        <v>46113</v>
      </c>
      <c r="E2974">
        <v>0</v>
      </c>
      <c r="F2974">
        <v>261.89999999999998</v>
      </c>
      <c r="G2974">
        <f>dane_sprzedazy_sku__3[[#This Row],[Ilość wydana]]*dane_sprzedazy_sku__3[[#This Row],[Wartość jednostkowa]]</f>
        <v>0</v>
      </c>
    </row>
    <row r="2975" spans="1:7">
      <c r="A2975" t="s">
        <v>267</v>
      </c>
      <c r="B2975" t="s">
        <v>268</v>
      </c>
      <c r="C2975" t="s">
        <v>66</v>
      </c>
      <c r="D2975" s="7">
        <v>46143</v>
      </c>
      <c r="E2975">
        <v>1</v>
      </c>
      <c r="F2975">
        <v>264.99</v>
      </c>
      <c r="G2975">
        <f>dane_sprzedazy_sku__3[[#This Row],[Ilość wydana]]*dane_sprzedazy_sku__3[[#This Row],[Wartość jednostkowa]]</f>
        <v>264.99</v>
      </c>
    </row>
    <row r="2976" spans="1:7">
      <c r="A2976" t="s">
        <v>267</v>
      </c>
      <c r="B2976" t="s">
        <v>268</v>
      </c>
      <c r="C2976" t="s">
        <v>66</v>
      </c>
      <c r="D2976" s="7">
        <v>46174</v>
      </c>
      <c r="E2976">
        <v>2</v>
      </c>
      <c r="F2976">
        <v>267.55</v>
      </c>
      <c r="G2976">
        <f>dane_sprzedazy_sku__3[[#This Row],[Ilość wydana]]*dane_sprzedazy_sku__3[[#This Row],[Wartość jednostkowa]]</f>
        <v>535.1</v>
      </c>
    </row>
    <row r="2977" spans="1:7">
      <c r="A2977" t="s">
        <v>267</v>
      </c>
      <c r="B2977" t="s">
        <v>268</v>
      </c>
      <c r="C2977" t="s">
        <v>66</v>
      </c>
      <c r="D2977" s="7">
        <v>46204</v>
      </c>
      <c r="E2977">
        <v>4</v>
      </c>
      <c r="F2977">
        <v>256.79000000000002</v>
      </c>
      <c r="G2977">
        <f>dane_sprzedazy_sku__3[[#This Row],[Ilość wydana]]*dane_sprzedazy_sku__3[[#This Row],[Wartość jednostkowa]]</f>
        <v>1027.1600000000001</v>
      </c>
    </row>
    <row r="2978" spans="1:7">
      <c r="A2978" t="s">
        <v>269</v>
      </c>
      <c r="B2978" t="s">
        <v>270</v>
      </c>
      <c r="C2978" t="s">
        <v>42</v>
      </c>
      <c r="D2978" s="7">
        <v>45505</v>
      </c>
      <c r="E2978">
        <v>48</v>
      </c>
      <c r="F2978">
        <v>109.95</v>
      </c>
      <c r="G2978">
        <f>dane_sprzedazy_sku__3[[#This Row],[Ilość wydana]]*dane_sprzedazy_sku__3[[#This Row],[Wartość jednostkowa]]</f>
        <v>5277.6</v>
      </c>
    </row>
    <row r="2979" spans="1:7">
      <c r="A2979" t="s">
        <v>269</v>
      </c>
      <c r="B2979" t="s">
        <v>270</v>
      </c>
      <c r="C2979" t="s">
        <v>42</v>
      </c>
      <c r="D2979" s="7">
        <v>45536</v>
      </c>
      <c r="E2979">
        <v>47</v>
      </c>
      <c r="F2979">
        <v>114.15</v>
      </c>
      <c r="G2979">
        <f>dane_sprzedazy_sku__3[[#This Row],[Ilość wydana]]*dane_sprzedazy_sku__3[[#This Row],[Wartość jednostkowa]]</f>
        <v>5365.05</v>
      </c>
    </row>
    <row r="2980" spans="1:7">
      <c r="A2980" t="s">
        <v>269</v>
      </c>
      <c r="B2980" t="s">
        <v>270</v>
      </c>
      <c r="C2980" t="s">
        <v>42</v>
      </c>
      <c r="D2980" s="7">
        <v>45566</v>
      </c>
      <c r="E2980">
        <v>44</v>
      </c>
      <c r="F2980">
        <v>112.88</v>
      </c>
      <c r="G2980">
        <f>dane_sprzedazy_sku__3[[#This Row],[Ilość wydana]]*dane_sprzedazy_sku__3[[#This Row],[Wartość jednostkowa]]</f>
        <v>4966.7199999999993</v>
      </c>
    </row>
    <row r="2981" spans="1:7">
      <c r="A2981" t="s">
        <v>269</v>
      </c>
      <c r="B2981" t="s">
        <v>270</v>
      </c>
      <c r="C2981" t="s">
        <v>42</v>
      </c>
      <c r="D2981" s="7">
        <v>45597</v>
      </c>
      <c r="E2981">
        <v>47</v>
      </c>
      <c r="F2981">
        <v>115.29</v>
      </c>
      <c r="G2981">
        <f>dane_sprzedazy_sku__3[[#This Row],[Ilość wydana]]*dane_sprzedazy_sku__3[[#This Row],[Wartość jednostkowa]]</f>
        <v>5418.63</v>
      </c>
    </row>
    <row r="2982" spans="1:7">
      <c r="A2982" t="s">
        <v>269</v>
      </c>
      <c r="B2982" t="s">
        <v>270</v>
      </c>
      <c r="C2982" t="s">
        <v>42</v>
      </c>
      <c r="D2982" s="7">
        <v>45627</v>
      </c>
      <c r="E2982">
        <v>48</v>
      </c>
      <c r="F2982">
        <v>110.33</v>
      </c>
      <c r="G2982">
        <f>dane_sprzedazy_sku__3[[#This Row],[Ilość wydana]]*dane_sprzedazy_sku__3[[#This Row],[Wartość jednostkowa]]</f>
        <v>5295.84</v>
      </c>
    </row>
    <row r="2983" spans="1:7">
      <c r="A2983" t="s">
        <v>269</v>
      </c>
      <c r="B2983" t="s">
        <v>270</v>
      </c>
      <c r="C2983" t="s">
        <v>42</v>
      </c>
      <c r="D2983" s="7">
        <v>45658</v>
      </c>
      <c r="E2983">
        <v>51</v>
      </c>
      <c r="F2983">
        <v>112.9</v>
      </c>
      <c r="G2983">
        <f>dane_sprzedazy_sku__3[[#This Row],[Ilość wydana]]*dane_sprzedazy_sku__3[[#This Row],[Wartość jednostkowa]]</f>
        <v>5757.9000000000005</v>
      </c>
    </row>
    <row r="2984" spans="1:7">
      <c r="A2984" t="s">
        <v>269</v>
      </c>
      <c r="B2984" t="s">
        <v>270</v>
      </c>
      <c r="C2984" t="s">
        <v>42</v>
      </c>
      <c r="D2984" s="7">
        <v>45689</v>
      </c>
      <c r="E2984">
        <v>47</v>
      </c>
      <c r="F2984">
        <v>114.42</v>
      </c>
      <c r="G2984">
        <f>dane_sprzedazy_sku__3[[#This Row],[Ilość wydana]]*dane_sprzedazy_sku__3[[#This Row],[Wartość jednostkowa]]</f>
        <v>5377.74</v>
      </c>
    </row>
    <row r="2985" spans="1:7">
      <c r="A2985" t="s">
        <v>269</v>
      </c>
      <c r="B2985" t="s">
        <v>270</v>
      </c>
      <c r="C2985" t="s">
        <v>42</v>
      </c>
      <c r="D2985" s="7">
        <v>45717</v>
      </c>
      <c r="E2985">
        <v>55</v>
      </c>
      <c r="F2985">
        <v>110.92</v>
      </c>
      <c r="G2985">
        <f>dane_sprzedazy_sku__3[[#This Row],[Ilość wydana]]*dane_sprzedazy_sku__3[[#This Row],[Wartość jednostkowa]]</f>
        <v>6100.6</v>
      </c>
    </row>
    <row r="2986" spans="1:7">
      <c r="A2986" t="s">
        <v>269</v>
      </c>
      <c r="B2986" t="s">
        <v>270</v>
      </c>
      <c r="C2986" t="s">
        <v>42</v>
      </c>
      <c r="D2986" s="7">
        <v>45748</v>
      </c>
      <c r="E2986">
        <v>48</v>
      </c>
      <c r="F2986">
        <v>114.2</v>
      </c>
      <c r="G2986">
        <f>dane_sprzedazy_sku__3[[#This Row],[Ilość wydana]]*dane_sprzedazy_sku__3[[#This Row],[Wartość jednostkowa]]</f>
        <v>5481.6</v>
      </c>
    </row>
    <row r="2987" spans="1:7">
      <c r="A2987" t="s">
        <v>269</v>
      </c>
      <c r="B2987" t="s">
        <v>270</v>
      </c>
      <c r="C2987" t="s">
        <v>42</v>
      </c>
      <c r="D2987" s="7">
        <v>45778</v>
      </c>
      <c r="E2987">
        <v>49</v>
      </c>
      <c r="F2987">
        <v>111.25</v>
      </c>
      <c r="G2987">
        <f>dane_sprzedazy_sku__3[[#This Row],[Ilość wydana]]*dane_sprzedazy_sku__3[[#This Row],[Wartość jednostkowa]]</f>
        <v>5451.25</v>
      </c>
    </row>
    <row r="2988" spans="1:7">
      <c r="A2988" t="s">
        <v>269</v>
      </c>
      <c r="B2988" t="s">
        <v>270</v>
      </c>
      <c r="C2988" t="s">
        <v>42</v>
      </c>
      <c r="D2988" s="7">
        <v>45809</v>
      </c>
      <c r="E2988">
        <v>49</v>
      </c>
      <c r="F2988">
        <v>115.2</v>
      </c>
      <c r="G2988">
        <f>dane_sprzedazy_sku__3[[#This Row],[Ilość wydana]]*dane_sprzedazy_sku__3[[#This Row],[Wartość jednostkowa]]</f>
        <v>5644.8</v>
      </c>
    </row>
    <row r="2989" spans="1:7">
      <c r="A2989" t="s">
        <v>269</v>
      </c>
      <c r="B2989" t="s">
        <v>270</v>
      </c>
      <c r="C2989" t="s">
        <v>42</v>
      </c>
      <c r="D2989" s="7">
        <v>45839</v>
      </c>
      <c r="E2989">
        <v>52</v>
      </c>
      <c r="F2989">
        <v>105.62</v>
      </c>
      <c r="G2989">
        <f>dane_sprzedazy_sku__3[[#This Row],[Ilość wydana]]*dane_sprzedazy_sku__3[[#This Row],[Wartość jednostkowa]]</f>
        <v>5492.24</v>
      </c>
    </row>
    <row r="2990" spans="1:7">
      <c r="A2990" t="s">
        <v>269</v>
      </c>
      <c r="B2990" t="s">
        <v>270</v>
      </c>
      <c r="C2990" t="s">
        <v>42</v>
      </c>
      <c r="D2990" s="7">
        <v>45870</v>
      </c>
      <c r="E2990">
        <v>52</v>
      </c>
      <c r="F2990">
        <v>114.91</v>
      </c>
      <c r="G2990">
        <f>dane_sprzedazy_sku__3[[#This Row],[Ilość wydana]]*dane_sprzedazy_sku__3[[#This Row],[Wartość jednostkowa]]</f>
        <v>5975.32</v>
      </c>
    </row>
    <row r="2991" spans="1:7">
      <c r="A2991" t="s">
        <v>269</v>
      </c>
      <c r="B2991" t="s">
        <v>270</v>
      </c>
      <c r="C2991" t="s">
        <v>42</v>
      </c>
      <c r="D2991" s="7">
        <v>45901</v>
      </c>
      <c r="E2991">
        <v>56</v>
      </c>
      <c r="F2991">
        <v>112.12</v>
      </c>
      <c r="G2991">
        <f>dane_sprzedazy_sku__3[[#This Row],[Ilość wydana]]*dane_sprzedazy_sku__3[[#This Row],[Wartość jednostkowa]]</f>
        <v>6278.72</v>
      </c>
    </row>
    <row r="2992" spans="1:7">
      <c r="A2992" t="s">
        <v>269</v>
      </c>
      <c r="B2992" t="s">
        <v>270</v>
      </c>
      <c r="C2992" t="s">
        <v>42</v>
      </c>
      <c r="D2992" s="7">
        <v>45931</v>
      </c>
      <c r="E2992">
        <v>60</v>
      </c>
      <c r="F2992">
        <v>115.38</v>
      </c>
      <c r="G2992">
        <f>dane_sprzedazy_sku__3[[#This Row],[Ilość wydana]]*dane_sprzedazy_sku__3[[#This Row],[Wartość jednostkowa]]</f>
        <v>6922.7999999999993</v>
      </c>
    </row>
    <row r="2993" spans="1:7">
      <c r="A2993" t="s">
        <v>269</v>
      </c>
      <c r="B2993" t="s">
        <v>270</v>
      </c>
      <c r="C2993" t="s">
        <v>42</v>
      </c>
      <c r="D2993" s="7">
        <v>45962</v>
      </c>
      <c r="E2993">
        <v>57</v>
      </c>
      <c r="F2993">
        <v>116.24</v>
      </c>
      <c r="G2993">
        <f>dane_sprzedazy_sku__3[[#This Row],[Ilość wydana]]*dane_sprzedazy_sku__3[[#This Row],[Wartość jednostkowa]]</f>
        <v>6625.6799999999994</v>
      </c>
    </row>
    <row r="2994" spans="1:7">
      <c r="A2994" t="s">
        <v>269</v>
      </c>
      <c r="B2994" t="s">
        <v>270</v>
      </c>
      <c r="C2994" t="s">
        <v>42</v>
      </c>
      <c r="D2994" s="7">
        <v>45992</v>
      </c>
      <c r="E2994">
        <v>58</v>
      </c>
      <c r="F2994">
        <v>112.31</v>
      </c>
      <c r="G2994">
        <f>dane_sprzedazy_sku__3[[#This Row],[Ilość wydana]]*dane_sprzedazy_sku__3[[#This Row],[Wartość jednostkowa]]</f>
        <v>6513.9800000000005</v>
      </c>
    </row>
    <row r="2995" spans="1:7">
      <c r="A2995" t="s">
        <v>269</v>
      </c>
      <c r="B2995" t="s">
        <v>270</v>
      </c>
      <c r="C2995" t="s">
        <v>42</v>
      </c>
      <c r="D2995" s="7">
        <v>46023</v>
      </c>
      <c r="E2995">
        <v>65</v>
      </c>
      <c r="F2995">
        <v>111.12</v>
      </c>
      <c r="G2995">
        <f>dane_sprzedazy_sku__3[[#This Row],[Ilość wydana]]*dane_sprzedazy_sku__3[[#This Row],[Wartość jednostkowa]]</f>
        <v>7222.8</v>
      </c>
    </row>
    <row r="2996" spans="1:7">
      <c r="A2996" t="s">
        <v>269</v>
      </c>
      <c r="B2996" t="s">
        <v>270</v>
      </c>
      <c r="C2996" t="s">
        <v>42</v>
      </c>
      <c r="D2996" s="7">
        <v>46054</v>
      </c>
      <c r="E2996">
        <v>59</v>
      </c>
      <c r="F2996">
        <v>115.93</v>
      </c>
      <c r="G2996">
        <f>dane_sprzedazy_sku__3[[#This Row],[Ilość wydana]]*dane_sprzedazy_sku__3[[#This Row],[Wartość jednostkowa]]</f>
        <v>6839.8700000000008</v>
      </c>
    </row>
    <row r="2997" spans="1:7">
      <c r="A2997" t="s">
        <v>269</v>
      </c>
      <c r="B2997" t="s">
        <v>270</v>
      </c>
      <c r="C2997" t="s">
        <v>42</v>
      </c>
      <c r="D2997" s="7">
        <v>46082</v>
      </c>
      <c r="E2997">
        <v>63</v>
      </c>
      <c r="F2997">
        <v>109.48</v>
      </c>
      <c r="G2997">
        <f>dane_sprzedazy_sku__3[[#This Row],[Ilość wydana]]*dane_sprzedazy_sku__3[[#This Row],[Wartość jednostkowa]]</f>
        <v>6897.2400000000007</v>
      </c>
    </row>
    <row r="2998" spans="1:7">
      <c r="A2998" t="s">
        <v>269</v>
      </c>
      <c r="B2998" t="s">
        <v>270</v>
      </c>
      <c r="C2998" t="s">
        <v>42</v>
      </c>
      <c r="D2998" s="7">
        <v>46113</v>
      </c>
      <c r="E2998">
        <v>65</v>
      </c>
      <c r="F2998">
        <v>114.39</v>
      </c>
      <c r="G2998">
        <f>dane_sprzedazy_sku__3[[#This Row],[Ilość wydana]]*dane_sprzedazy_sku__3[[#This Row],[Wartość jednostkowa]]</f>
        <v>7435.35</v>
      </c>
    </row>
    <row r="2999" spans="1:7">
      <c r="A2999" t="s">
        <v>269</v>
      </c>
      <c r="B2999" t="s">
        <v>270</v>
      </c>
      <c r="C2999" t="s">
        <v>42</v>
      </c>
      <c r="D2999" s="7">
        <v>46143</v>
      </c>
      <c r="E2999">
        <v>47</v>
      </c>
      <c r="F2999">
        <v>114.58</v>
      </c>
      <c r="G2999">
        <f>dane_sprzedazy_sku__3[[#This Row],[Ilość wydana]]*dane_sprzedazy_sku__3[[#This Row],[Wartość jednostkowa]]</f>
        <v>5385.26</v>
      </c>
    </row>
    <row r="3000" spans="1:7">
      <c r="A3000" t="s">
        <v>269</v>
      </c>
      <c r="B3000" t="s">
        <v>270</v>
      </c>
      <c r="C3000" t="s">
        <v>42</v>
      </c>
      <c r="D3000" s="7">
        <v>46174</v>
      </c>
      <c r="E3000">
        <v>50</v>
      </c>
      <c r="F3000">
        <v>113.47</v>
      </c>
      <c r="G3000">
        <f>dane_sprzedazy_sku__3[[#This Row],[Ilość wydana]]*dane_sprzedazy_sku__3[[#This Row],[Wartość jednostkowa]]</f>
        <v>5673.5</v>
      </c>
    </row>
    <row r="3001" spans="1:7">
      <c r="A3001" t="s">
        <v>269</v>
      </c>
      <c r="B3001" t="s">
        <v>270</v>
      </c>
      <c r="C3001" t="s">
        <v>42</v>
      </c>
      <c r="D3001" s="7">
        <v>46204</v>
      </c>
      <c r="E3001">
        <v>61</v>
      </c>
      <c r="F3001">
        <v>106.13</v>
      </c>
      <c r="G3001">
        <f>dane_sprzedazy_sku__3[[#This Row],[Ilość wydana]]*dane_sprzedazy_sku__3[[#This Row],[Wartość jednostkowa]]</f>
        <v>6473.9299999999994</v>
      </c>
    </row>
    <row r="3002" spans="1:7">
      <c r="A3002" t="s">
        <v>271</v>
      </c>
      <c r="B3002" t="s">
        <v>272</v>
      </c>
      <c r="C3002" t="s">
        <v>33</v>
      </c>
      <c r="D3002" s="7">
        <v>45505</v>
      </c>
      <c r="E3002">
        <v>8</v>
      </c>
      <c r="F3002">
        <v>409.61</v>
      </c>
      <c r="G3002">
        <f>dane_sprzedazy_sku__3[[#This Row],[Ilość wydana]]*dane_sprzedazy_sku__3[[#This Row],[Wartość jednostkowa]]</f>
        <v>3276.88</v>
      </c>
    </row>
    <row r="3003" spans="1:7">
      <c r="A3003" t="s">
        <v>271</v>
      </c>
      <c r="B3003" t="s">
        <v>272</v>
      </c>
      <c r="C3003" t="s">
        <v>33</v>
      </c>
      <c r="D3003" s="7">
        <v>45536</v>
      </c>
      <c r="E3003">
        <v>7</v>
      </c>
      <c r="F3003">
        <v>412.92</v>
      </c>
      <c r="G3003">
        <f>dane_sprzedazy_sku__3[[#This Row],[Ilość wydana]]*dane_sprzedazy_sku__3[[#This Row],[Wartość jednostkowa]]</f>
        <v>2890.44</v>
      </c>
    </row>
    <row r="3004" spans="1:7">
      <c r="A3004" t="s">
        <v>271</v>
      </c>
      <c r="B3004" t="s">
        <v>272</v>
      </c>
      <c r="C3004" t="s">
        <v>33</v>
      </c>
      <c r="D3004" s="7">
        <v>45566</v>
      </c>
      <c r="E3004">
        <v>6</v>
      </c>
      <c r="F3004">
        <v>391.19</v>
      </c>
      <c r="G3004">
        <f>dane_sprzedazy_sku__3[[#This Row],[Ilość wydana]]*dane_sprzedazy_sku__3[[#This Row],[Wartość jednostkowa]]</f>
        <v>2347.14</v>
      </c>
    </row>
    <row r="3005" spans="1:7">
      <c r="A3005" t="s">
        <v>271</v>
      </c>
      <c r="B3005" t="s">
        <v>272</v>
      </c>
      <c r="C3005" t="s">
        <v>33</v>
      </c>
      <c r="D3005" s="7">
        <v>45597</v>
      </c>
      <c r="E3005">
        <v>4</v>
      </c>
      <c r="F3005">
        <v>385.94</v>
      </c>
      <c r="G3005">
        <f>dane_sprzedazy_sku__3[[#This Row],[Ilość wydana]]*dane_sprzedazy_sku__3[[#This Row],[Wartość jednostkowa]]</f>
        <v>1543.76</v>
      </c>
    </row>
    <row r="3006" spans="1:7">
      <c r="A3006" t="s">
        <v>271</v>
      </c>
      <c r="B3006" t="s">
        <v>272</v>
      </c>
      <c r="C3006" t="s">
        <v>33</v>
      </c>
      <c r="D3006" s="7">
        <v>45627</v>
      </c>
      <c r="E3006">
        <v>4</v>
      </c>
      <c r="F3006">
        <v>394.27</v>
      </c>
      <c r="G3006">
        <f>dane_sprzedazy_sku__3[[#This Row],[Ilość wydana]]*dane_sprzedazy_sku__3[[#This Row],[Wartość jednostkowa]]</f>
        <v>1577.08</v>
      </c>
    </row>
    <row r="3007" spans="1:7">
      <c r="A3007" t="s">
        <v>271</v>
      </c>
      <c r="B3007" t="s">
        <v>272</v>
      </c>
      <c r="C3007" t="s">
        <v>33</v>
      </c>
      <c r="D3007" s="7">
        <v>45658</v>
      </c>
      <c r="E3007">
        <v>2</v>
      </c>
      <c r="F3007">
        <v>410.95</v>
      </c>
      <c r="G3007">
        <f>dane_sprzedazy_sku__3[[#This Row],[Ilość wydana]]*dane_sprzedazy_sku__3[[#This Row],[Wartość jednostkowa]]</f>
        <v>821.9</v>
      </c>
    </row>
    <row r="3008" spans="1:7">
      <c r="A3008" t="s">
        <v>271</v>
      </c>
      <c r="B3008" t="s">
        <v>272</v>
      </c>
      <c r="C3008" t="s">
        <v>33</v>
      </c>
      <c r="D3008" s="7">
        <v>45689</v>
      </c>
      <c r="E3008">
        <v>1</v>
      </c>
      <c r="F3008">
        <v>392.05</v>
      </c>
      <c r="G3008">
        <f>dane_sprzedazy_sku__3[[#This Row],[Ilość wydana]]*dane_sprzedazy_sku__3[[#This Row],[Wartość jednostkowa]]</f>
        <v>392.05</v>
      </c>
    </row>
    <row r="3009" spans="1:7">
      <c r="A3009" t="s">
        <v>271</v>
      </c>
      <c r="B3009" t="s">
        <v>272</v>
      </c>
      <c r="C3009" t="s">
        <v>33</v>
      </c>
      <c r="D3009" s="7">
        <v>45717</v>
      </c>
      <c r="E3009">
        <v>2</v>
      </c>
      <c r="F3009">
        <v>411.91</v>
      </c>
      <c r="G3009">
        <f>dane_sprzedazy_sku__3[[#This Row],[Ilość wydana]]*dane_sprzedazy_sku__3[[#This Row],[Wartość jednostkowa]]</f>
        <v>823.82</v>
      </c>
    </row>
    <row r="3010" spans="1:7">
      <c r="A3010" t="s">
        <v>271</v>
      </c>
      <c r="B3010" t="s">
        <v>272</v>
      </c>
      <c r="C3010" t="s">
        <v>33</v>
      </c>
      <c r="D3010" s="7">
        <v>45748</v>
      </c>
      <c r="E3010">
        <v>2</v>
      </c>
      <c r="F3010">
        <v>419.79</v>
      </c>
      <c r="G3010">
        <f>dane_sprzedazy_sku__3[[#This Row],[Ilość wydana]]*dane_sprzedazy_sku__3[[#This Row],[Wartość jednostkowa]]</f>
        <v>839.58</v>
      </c>
    </row>
    <row r="3011" spans="1:7">
      <c r="A3011" t="s">
        <v>271</v>
      </c>
      <c r="B3011" t="s">
        <v>272</v>
      </c>
      <c r="C3011" t="s">
        <v>33</v>
      </c>
      <c r="D3011" s="7">
        <v>45778</v>
      </c>
      <c r="E3011">
        <v>6</v>
      </c>
      <c r="F3011">
        <v>395.51</v>
      </c>
      <c r="G3011">
        <f>dane_sprzedazy_sku__3[[#This Row],[Ilość wydana]]*dane_sprzedazy_sku__3[[#This Row],[Wartość jednostkowa]]</f>
        <v>2373.06</v>
      </c>
    </row>
    <row r="3012" spans="1:7">
      <c r="A3012" t="s">
        <v>271</v>
      </c>
      <c r="B3012" t="s">
        <v>272</v>
      </c>
      <c r="C3012" t="s">
        <v>33</v>
      </c>
      <c r="D3012" s="7">
        <v>45809</v>
      </c>
      <c r="E3012">
        <v>8</v>
      </c>
      <c r="F3012">
        <v>403.09</v>
      </c>
      <c r="G3012">
        <f>dane_sprzedazy_sku__3[[#This Row],[Ilość wydana]]*dane_sprzedazy_sku__3[[#This Row],[Wartość jednostkowa]]</f>
        <v>3224.72</v>
      </c>
    </row>
    <row r="3013" spans="1:7">
      <c r="A3013" t="s">
        <v>271</v>
      </c>
      <c r="B3013" t="s">
        <v>272</v>
      </c>
      <c r="C3013" t="s">
        <v>33</v>
      </c>
      <c r="D3013" s="7">
        <v>45839</v>
      </c>
      <c r="E3013">
        <v>7</v>
      </c>
      <c r="F3013">
        <v>419.58</v>
      </c>
      <c r="G3013">
        <f>dane_sprzedazy_sku__3[[#This Row],[Ilość wydana]]*dane_sprzedazy_sku__3[[#This Row],[Wartość jednostkowa]]</f>
        <v>2937.06</v>
      </c>
    </row>
    <row r="3014" spans="1:7">
      <c r="A3014" t="s">
        <v>271</v>
      </c>
      <c r="B3014" t="s">
        <v>272</v>
      </c>
      <c r="C3014" t="s">
        <v>33</v>
      </c>
      <c r="D3014" s="7">
        <v>45870</v>
      </c>
      <c r="E3014">
        <v>10</v>
      </c>
      <c r="F3014">
        <v>382.75</v>
      </c>
      <c r="G3014">
        <f>dane_sprzedazy_sku__3[[#This Row],[Ilość wydana]]*dane_sprzedazy_sku__3[[#This Row],[Wartość jednostkowa]]</f>
        <v>3827.5</v>
      </c>
    </row>
    <row r="3015" spans="1:7">
      <c r="A3015" t="s">
        <v>271</v>
      </c>
      <c r="B3015" t="s">
        <v>272</v>
      </c>
      <c r="C3015" t="s">
        <v>33</v>
      </c>
      <c r="D3015" s="7">
        <v>45901</v>
      </c>
      <c r="E3015">
        <v>8</v>
      </c>
      <c r="F3015">
        <v>383.49</v>
      </c>
      <c r="G3015">
        <f>dane_sprzedazy_sku__3[[#This Row],[Ilość wydana]]*dane_sprzedazy_sku__3[[#This Row],[Wartość jednostkowa]]</f>
        <v>3067.92</v>
      </c>
    </row>
    <row r="3016" spans="1:7">
      <c r="A3016" t="s">
        <v>271</v>
      </c>
      <c r="B3016" t="s">
        <v>272</v>
      </c>
      <c r="C3016" t="s">
        <v>33</v>
      </c>
      <c r="D3016" s="7">
        <v>45931</v>
      </c>
      <c r="E3016">
        <v>7</v>
      </c>
      <c r="F3016">
        <v>386.94</v>
      </c>
      <c r="G3016">
        <f>dane_sprzedazy_sku__3[[#This Row],[Ilość wydana]]*dane_sprzedazy_sku__3[[#This Row],[Wartość jednostkowa]]</f>
        <v>2708.58</v>
      </c>
    </row>
    <row r="3017" spans="1:7">
      <c r="A3017" t="s">
        <v>271</v>
      </c>
      <c r="B3017" t="s">
        <v>272</v>
      </c>
      <c r="C3017" t="s">
        <v>33</v>
      </c>
      <c r="D3017" s="7">
        <v>45962</v>
      </c>
      <c r="E3017">
        <v>6</v>
      </c>
      <c r="F3017">
        <v>420.36</v>
      </c>
      <c r="G3017">
        <f>dane_sprzedazy_sku__3[[#This Row],[Ilość wydana]]*dane_sprzedazy_sku__3[[#This Row],[Wartość jednostkowa]]</f>
        <v>2522.16</v>
      </c>
    </row>
    <row r="3018" spans="1:7">
      <c r="A3018" t="s">
        <v>271</v>
      </c>
      <c r="B3018" t="s">
        <v>272</v>
      </c>
      <c r="C3018" t="s">
        <v>33</v>
      </c>
      <c r="D3018" s="7">
        <v>45992</v>
      </c>
      <c r="E3018">
        <v>4</v>
      </c>
      <c r="F3018">
        <v>384.24</v>
      </c>
      <c r="G3018">
        <f>dane_sprzedazy_sku__3[[#This Row],[Ilość wydana]]*dane_sprzedazy_sku__3[[#This Row],[Wartość jednostkowa]]</f>
        <v>1536.96</v>
      </c>
    </row>
    <row r="3019" spans="1:7">
      <c r="A3019" t="s">
        <v>271</v>
      </c>
      <c r="B3019" t="s">
        <v>272</v>
      </c>
      <c r="C3019" t="s">
        <v>33</v>
      </c>
      <c r="D3019" s="7">
        <v>46023</v>
      </c>
      <c r="E3019">
        <v>2</v>
      </c>
      <c r="F3019">
        <v>383.19</v>
      </c>
      <c r="G3019">
        <f>dane_sprzedazy_sku__3[[#This Row],[Ilość wydana]]*dane_sprzedazy_sku__3[[#This Row],[Wartość jednostkowa]]</f>
        <v>766.38</v>
      </c>
    </row>
    <row r="3020" spans="1:7">
      <c r="A3020" t="s">
        <v>271</v>
      </c>
      <c r="B3020" t="s">
        <v>272</v>
      </c>
      <c r="C3020" t="s">
        <v>33</v>
      </c>
      <c r="D3020" s="7">
        <v>46054</v>
      </c>
      <c r="E3020">
        <v>1</v>
      </c>
      <c r="F3020">
        <v>410.25</v>
      </c>
      <c r="G3020">
        <f>dane_sprzedazy_sku__3[[#This Row],[Ilość wydana]]*dane_sprzedazy_sku__3[[#This Row],[Wartość jednostkowa]]</f>
        <v>410.25</v>
      </c>
    </row>
    <row r="3021" spans="1:7">
      <c r="A3021" t="s">
        <v>271</v>
      </c>
      <c r="B3021" t="s">
        <v>272</v>
      </c>
      <c r="C3021" t="s">
        <v>33</v>
      </c>
      <c r="D3021" s="7">
        <v>46082</v>
      </c>
      <c r="E3021">
        <v>2</v>
      </c>
      <c r="F3021">
        <v>421.38</v>
      </c>
      <c r="G3021">
        <f>dane_sprzedazy_sku__3[[#This Row],[Ilość wydana]]*dane_sprzedazy_sku__3[[#This Row],[Wartość jednostkowa]]</f>
        <v>842.76</v>
      </c>
    </row>
    <row r="3022" spans="1:7">
      <c r="A3022" t="s">
        <v>271</v>
      </c>
      <c r="B3022" t="s">
        <v>272</v>
      </c>
      <c r="C3022" t="s">
        <v>33</v>
      </c>
      <c r="D3022" s="7">
        <v>46113</v>
      </c>
      <c r="E3022">
        <v>3</v>
      </c>
      <c r="F3022">
        <v>408.16</v>
      </c>
      <c r="G3022">
        <f>dane_sprzedazy_sku__3[[#This Row],[Ilość wydana]]*dane_sprzedazy_sku__3[[#This Row],[Wartość jednostkowa]]</f>
        <v>1224.48</v>
      </c>
    </row>
    <row r="3023" spans="1:7">
      <c r="A3023" t="s">
        <v>271</v>
      </c>
      <c r="B3023" t="s">
        <v>272</v>
      </c>
      <c r="C3023" t="s">
        <v>33</v>
      </c>
      <c r="D3023" s="7">
        <v>46143</v>
      </c>
      <c r="E3023">
        <v>5</v>
      </c>
      <c r="F3023">
        <v>389.79</v>
      </c>
      <c r="G3023">
        <f>dane_sprzedazy_sku__3[[#This Row],[Ilość wydana]]*dane_sprzedazy_sku__3[[#This Row],[Wartość jednostkowa]]</f>
        <v>1948.95</v>
      </c>
    </row>
    <row r="3024" spans="1:7">
      <c r="A3024" t="s">
        <v>271</v>
      </c>
      <c r="B3024" t="s">
        <v>272</v>
      </c>
      <c r="C3024" t="s">
        <v>33</v>
      </c>
      <c r="D3024" s="7">
        <v>46174</v>
      </c>
      <c r="E3024">
        <v>7</v>
      </c>
      <c r="F3024">
        <v>404.24</v>
      </c>
      <c r="G3024">
        <f>dane_sprzedazy_sku__3[[#This Row],[Ilość wydana]]*dane_sprzedazy_sku__3[[#This Row],[Wartość jednostkowa]]</f>
        <v>2829.6800000000003</v>
      </c>
    </row>
    <row r="3025" spans="1:7">
      <c r="A3025" t="s">
        <v>271</v>
      </c>
      <c r="B3025" t="s">
        <v>272</v>
      </c>
      <c r="C3025" t="s">
        <v>33</v>
      </c>
      <c r="D3025" s="7">
        <v>46204</v>
      </c>
      <c r="E3025">
        <v>9</v>
      </c>
      <c r="F3025">
        <v>421.84</v>
      </c>
      <c r="G3025">
        <f>dane_sprzedazy_sku__3[[#This Row],[Ilość wydana]]*dane_sprzedazy_sku__3[[#This Row],[Wartość jednostkowa]]</f>
        <v>3796.56</v>
      </c>
    </row>
    <row r="3026" spans="1:7">
      <c r="A3026" t="s">
        <v>273</v>
      </c>
      <c r="B3026" t="s">
        <v>274</v>
      </c>
      <c r="C3026" t="s">
        <v>8</v>
      </c>
      <c r="D3026" s="7">
        <v>45505</v>
      </c>
      <c r="E3026">
        <v>10</v>
      </c>
      <c r="F3026">
        <v>12.75</v>
      </c>
      <c r="G3026">
        <f>dane_sprzedazy_sku__3[[#This Row],[Ilość wydana]]*dane_sprzedazy_sku__3[[#This Row],[Wartość jednostkowa]]</f>
        <v>127.5</v>
      </c>
    </row>
    <row r="3027" spans="1:7">
      <c r="A3027" t="s">
        <v>273</v>
      </c>
      <c r="B3027" t="s">
        <v>274</v>
      </c>
      <c r="C3027" t="s">
        <v>8</v>
      </c>
      <c r="D3027" s="7">
        <v>45536</v>
      </c>
      <c r="E3027">
        <v>13</v>
      </c>
      <c r="F3027">
        <v>11.91</v>
      </c>
      <c r="G3027">
        <f>dane_sprzedazy_sku__3[[#This Row],[Ilość wydana]]*dane_sprzedazy_sku__3[[#This Row],[Wartość jednostkowa]]</f>
        <v>154.83000000000001</v>
      </c>
    </row>
    <row r="3028" spans="1:7">
      <c r="A3028" t="s">
        <v>273</v>
      </c>
      <c r="B3028" t="s">
        <v>274</v>
      </c>
      <c r="C3028" t="s">
        <v>8</v>
      </c>
      <c r="D3028" s="7">
        <v>45566</v>
      </c>
      <c r="E3028">
        <v>15</v>
      </c>
      <c r="F3028">
        <v>12.35</v>
      </c>
      <c r="G3028">
        <f>dane_sprzedazy_sku__3[[#This Row],[Ilość wydana]]*dane_sprzedazy_sku__3[[#This Row],[Wartość jednostkowa]]</f>
        <v>185.25</v>
      </c>
    </row>
    <row r="3029" spans="1:7">
      <c r="A3029" t="s">
        <v>273</v>
      </c>
      <c r="B3029" t="s">
        <v>274</v>
      </c>
      <c r="C3029" t="s">
        <v>8</v>
      </c>
      <c r="D3029" s="7">
        <v>45597</v>
      </c>
      <c r="E3029">
        <v>16</v>
      </c>
      <c r="F3029">
        <v>12.03</v>
      </c>
      <c r="G3029">
        <f>dane_sprzedazy_sku__3[[#This Row],[Ilość wydana]]*dane_sprzedazy_sku__3[[#This Row],[Wartość jednostkowa]]</f>
        <v>192.48</v>
      </c>
    </row>
    <row r="3030" spans="1:7">
      <c r="A3030" t="s">
        <v>273</v>
      </c>
      <c r="B3030" t="s">
        <v>274</v>
      </c>
      <c r="C3030" t="s">
        <v>8</v>
      </c>
      <c r="D3030" s="7">
        <v>45627</v>
      </c>
      <c r="E3030">
        <v>19</v>
      </c>
      <c r="F3030">
        <v>12.46</v>
      </c>
      <c r="G3030">
        <f>dane_sprzedazy_sku__3[[#This Row],[Ilość wydana]]*dane_sprzedazy_sku__3[[#This Row],[Wartość jednostkowa]]</f>
        <v>236.74</v>
      </c>
    </row>
    <row r="3031" spans="1:7">
      <c r="A3031" t="s">
        <v>273</v>
      </c>
      <c r="B3031" t="s">
        <v>274</v>
      </c>
      <c r="C3031" t="s">
        <v>8</v>
      </c>
      <c r="D3031" s="7">
        <v>45658</v>
      </c>
      <c r="E3031">
        <v>16</v>
      </c>
      <c r="F3031">
        <v>12.94</v>
      </c>
      <c r="G3031">
        <f>dane_sprzedazy_sku__3[[#This Row],[Ilość wydana]]*dane_sprzedazy_sku__3[[#This Row],[Wartość jednostkowa]]</f>
        <v>207.04</v>
      </c>
    </row>
    <row r="3032" spans="1:7">
      <c r="A3032" t="s">
        <v>273</v>
      </c>
      <c r="B3032" t="s">
        <v>274</v>
      </c>
      <c r="C3032" t="s">
        <v>8</v>
      </c>
      <c r="D3032" s="7">
        <v>45689</v>
      </c>
      <c r="E3032">
        <v>19</v>
      </c>
      <c r="F3032">
        <v>12.96</v>
      </c>
      <c r="G3032">
        <f>dane_sprzedazy_sku__3[[#This Row],[Ilość wydana]]*dane_sprzedazy_sku__3[[#This Row],[Wartość jednostkowa]]</f>
        <v>246.24</v>
      </c>
    </row>
    <row r="3033" spans="1:7">
      <c r="A3033" t="s">
        <v>273</v>
      </c>
      <c r="B3033" t="s">
        <v>274</v>
      </c>
      <c r="C3033" t="s">
        <v>8</v>
      </c>
      <c r="D3033" s="7">
        <v>45717</v>
      </c>
      <c r="E3033">
        <v>8</v>
      </c>
      <c r="F3033">
        <v>12.71</v>
      </c>
      <c r="G3033">
        <f>dane_sprzedazy_sku__3[[#This Row],[Ilość wydana]]*dane_sprzedazy_sku__3[[#This Row],[Wartość jednostkowa]]</f>
        <v>101.68</v>
      </c>
    </row>
    <row r="3034" spans="1:7">
      <c r="A3034" t="s">
        <v>273</v>
      </c>
      <c r="B3034" t="s">
        <v>274</v>
      </c>
      <c r="C3034" t="s">
        <v>8</v>
      </c>
      <c r="D3034" s="7">
        <v>45748</v>
      </c>
      <c r="E3034">
        <v>6</v>
      </c>
      <c r="F3034">
        <v>12.55</v>
      </c>
      <c r="G3034">
        <f>dane_sprzedazy_sku__3[[#This Row],[Ilość wydana]]*dane_sprzedazy_sku__3[[#This Row],[Wartość jednostkowa]]</f>
        <v>75.300000000000011</v>
      </c>
    </row>
    <row r="3035" spans="1:7">
      <c r="A3035" t="s">
        <v>273</v>
      </c>
      <c r="B3035" t="s">
        <v>274</v>
      </c>
      <c r="C3035" t="s">
        <v>8</v>
      </c>
      <c r="D3035" s="7">
        <v>45778</v>
      </c>
      <c r="E3035">
        <v>2</v>
      </c>
      <c r="F3035">
        <v>12.41</v>
      </c>
      <c r="G3035">
        <f>dane_sprzedazy_sku__3[[#This Row],[Ilość wydana]]*dane_sprzedazy_sku__3[[#This Row],[Wartość jednostkowa]]</f>
        <v>24.82</v>
      </c>
    </row>
    <row r="3036" spans="1:7">
      <c r="A3036" t="s">
        <v>273</v>
      </c>
      <c r="B3036" t="s">
        <v>274</v>
      </c>
      <c r="C3036" t="s">
        <v>8</v>
      </c>
      <c r="D3036" s="7">
        <v>45809</v>
      </c>
      <c r="E3036">
        <v>3</v>
      </c>
      <c r="F3036">
        <v>11.94</v>
      </c>
      <c r="G3036">
        <f>dane_sprzedazy_sku__3[[#This Row],[Ilość wydana]]*dane_sprzedazy_sku__3[[#This Row],[Wartość jednostkowa]]</f>
        <v>35.82</v>
      </c>
    </row>
    <row r="3037" spans="1:7">
      <c r="A3037" t="s">
        <v>273</v>
      </c>
      <c r="B3037" t="s">
        <v>274</v>
      </c>
      <c r="C3037" t="s">
        <v>8</v>
      </c>
      <c r="D3037" s="7">
        <v>45839</v>
      </c>
      <c r="E3037">
        <v>4</v>
      </c>
      <c r="F3037">
        <v>12.25</v>
      </c>
      <c r="G3037">
        <f>dane_sprzedazy_sku__3[[#This Row],[Ilość wydana]]*dane_sprzedazy_sku__3[[#This Row],[Wartość jednostkowa]]</f>
        <v>49</v>
      </c>
    </row>
    <row r="3038" spans="1:7">
      <c r="A3038" t="s">
        <v>273</v>
      </c>
      <c r="B3038" t="s">
        <v>274</v>
      </c>
      <c r="C3038" t="s">
        <v>8</v>
      </c>
      <c r="D3038" s="7">
        <v>45870</v>
      </c>
      <c r="E3038">
        <v>7</v>
      </c>
      <c r="F3038">
        <v>13.12</v>
      </c>
      <c r="G3038">
        <f>dane_sprzedazy_sku__3[[#This Row],[Ilość wydana]]*dane_sprzedazy_sku__3[[#This Row],[Wartość jednostkowa]]</f>
        <v>91.839999999999989</v>
      </c>
    </row>
    <row r="3039" spans="1:7">
      <c r="A3039" t="s">
        <v>273</v>
      </c>
      <c r="B3039" t="s">
        <v>274</v>
      </c>
      <c r="C3039" t="s">
        <v>8</v>
      </c>
      <c r="D3039" s="7">
        <v>45901</v>
      </c>
      <c r="E3039">
        <v>14</v>
      </c>
      <c r="F3039">
        <v>12.66</v>
      </c>
      <c r="G3039">
        <f>dane_sprzedazy_sku__3[[#This Row],[Ilość wydana]]*dane_sprzedazy_sku__3[[#This Row],[Wartość jednostkowa]]</f>
        <v>177.24</v>
      </c>
    </row>
    <row r="3040" spans="1:7">
      <c r="A3040" t="s">
        <v>273</v>
      </c>
      <c r="B3040" t="s">
        <v>274</v>
      </c>
      <c r="C3040" t="s">
        <v>8</v>
      </c>
      <c r="D3040" s="7">
        <v>45931</v>
      </c>
      <c r="E3040">
        <v>19</v>
      </c>
      <c r="F3040">
        <v>12.75</v>
      </c>
      <c r="G3040">
        <f>dane_sprzedazy_sku__3[[#This Row],[Ilość wydana]]*dane_sprzedazy_sku__3[[#This Row],[Wartość jednostkowa]]</f>
        <v>242.25</v>
      </c>
    </row>
    <row r="3041" spans="1:7">
      <c r="A3041" t="s">
        <v>273</v>
      </c>
      <c r="B3041" t="s">
        <v>274</v>
      </c>
      <c r="C3041" t="s">
        <v>8</v>
      </c>
      <c r="D3041" s="7">
        <v>45962</v>
      </c>
      <c r="E3041">
        <v>25</v>
      </c>
      <c r="F3041">
        <v>12.98</v>
      </c>
      <c r="G3041">
        <f>dane_sprzedazy_sku__3[[#This Row],[Ilość wydana]]*dane_sprzedazy_sku__3[[#This Row],[Wartość jednostkowa]]</f>
        <v>324.5</v>
      </c>
    </row>
    <row r="3042" spans="1:7">
      <c r="A3042" t="s">
        <v>273</v>
      </c>
      <c r="B3042" t="s">
        <v>274</v>
      </c>
      <c r="C3042" t="s">
        <v>8</v>
      </c>
      <c r="D3042" s="7">
        <v>45992</v>
      </c>
      <c r="E3042">
        <v>18</v>
      </c>
      <c r="F3042">
        <v>12.69</v>
      </c>
      <c r="G3042">
        <f>dane_sprzedazy_sku__3[[#This Row],[Ilość wydana]]*dane_sprzedazy_sku__3[[#This Row],[Wartość jednostkowa]]</f>
        <v>228.42</v>
      </c>
    </row>
    <row r="3043" spans="1:7">
      <c r="A3043" t="s">
        <v>273</v>
      </c>
      <c r="B3043" t="s">
        <v>274</v>
      </c>
      <c r="C3043" t="s">
        <v>8</v>
      </c>
      <c r="D3043" s="7">
        <v>46023</v>
      </c>
      <c r="E3043">
        <v>12</v>
      </c>
      <c r="F3043">
        <v>12.72</v>
      </c>
      <c r="G3043">
        <f>dane_sprzedazy_sku__3[[#This Row],[Ilość wydana]]*dane_sprzedazy_sku__3[[#This Row],[Wartość jednostkowa]]</f>
        <v>152.64000000000001</v>
      </c>
    </row>
    <row r="3044" spans="1:7">
      <c r="A3044" t="s">
        <v>273</v>
      </c>
      <c r="B3044" t="s">
        <v>274</v>
      </c>
      <c r="C3044" t="s">
        <v>8</v>
      </c>
      <c r="D3044" s="7">
        <v>46054</v>
      </c>
      <c r="E3044">
        <v>11</v>
      </c>
      <c r="F3044">
        <v>12.78</v>
      </c>
      <c r="G3044">
        <f>dane_sprzedazy_sku__3[[#This Row],[Ilość wydana]]*dane_sprzedazy_sku__3[[#This Row],[Wartość jednostkowa]]</f>
        <v>140.57999999999998</v>
      </c>
    </row>
    <row r="3045" spans="1:7">
      <c r="A3045" t="s">
        <v>273</v>
      </c>
      <c r="B3045" t="s">
        <v>274</v>
      </c>
      <c r="C3045" t="s">
        <v>8</v>
      </c>
      <c r="D3045" s="7">
        <v>46082</v>
      </c>
      <c r="E3045">
        <v>8</v>
      </c>
      <c r="F3045">
        <v>11.91</v>
      </c>
      <c r="G3045">
        <f>dane_sprzedazy_sku__3[[#This Row],[Ilość wydana]]*dane_sprzedazy_sku__3[[#This Row],[Wartość jednostkowa]]</f>
        <v>95.28</v>
      </c>
    </row>
    <row r="3046" spans="1:7">
      <c r="A3046" t="s">
        <v>273</v>
      </c>
      <c r="B3046" t="s">
        <v>274</v>
      </c>
      <c r="C3046" t="s">
        <v>8</v>
      </c>
      <c r="D3046" s="7">
        <v>46113</v>
      </c>
      <c r="E3046">
        <v>5</v>
      </c>
      <c r="F3046">
        <v>12.41</v>
      </c>
      <c r="G3046">
        <f>dane_sprzedazy_sku__3[[#This Row],[Ilość wydana]]*dane_sprzedazy_sku__3[[#This Row],[Wartość jednostkowa]]</f>
        <v>62.05</v>
      </c>
    </row>
    <row r="3047" spans="1:7">
      <c r="A3047" t="s">
        <v>273</v>
      </c>
      <c r="B3047" t="s">
        <v>274</v>
      </c>
      <c r="C3047" t="s">
        <v>8</v>
      </c>
      <c r="D3047" s="7">
        <v>46143</v>
      </c>
      <c r="E3047">
        <v>3</v>
      </c>
      <c r="F3047">
        <v>12.35</v>
      </c>
      <c r="G3047">
        <f>dane_sprzedazy_sku__3[[#This Row],[Ilość wydana]]*dane_sprzedazy_sku__3[[#This Row],[Wartość jednostkowa]]</f>
        <v>37.049999999999997</v>
      </c>
    </row>
    <row r="3048" spans="1:7">
      <c r="A3048" t="s">
        <v>273</v>
      </c>
      <c r="B3048" t="s">
        <v>274</v>
      </c>
      <c r="C3048" t="s">
        <v>8</v>
      </c>
      <c r="D3048" s="7">
        <v>46174</v>
      </c>
      <c r="E3048">
        <v>3</v>
      </c>
      <c r="F3048">
        <v>12.28</v>
      </c>
      <c r="G3048">
        <f>dane_sprzedazy_sku__3[[#This Row],[Ilość wydana]]*dane_sprzedazy_sku__3[[#This Row],[Wartość jednostkowa]]</f>
        <v>36.839999999999996</v>
      </c>
    </row>
    <row r="3049" spans="1:7">
      <c r="A3049" t="s">
        <v>273</v>
      </c>
      <c r="B3049" t="s">
        <v>274</v>
      </c>
      <c r="C3049" t="s">
        <v>8</v>
      </c>
      <c r="D3049" s="7">
        <v>46204</v>
      </c>
      <c r="E3049">
        <v>3</v>
      </c>
      <c r="F3049">
        <v>12.87</v>
      </c>
      <c r="G3049">
        <f>dane_sprzedazy_sku__3[[#This Row],[Ilość wydana]]*dane_sprzedazy_sku__3[[#This Row],[Wartość jednostkowa]]</f>
        <v>38.61</v>
      </c>
    </row>
    <row r="3050" spans="1:7">
      <c r="A3050" t="s">
        <v>275</v>
      </c>
      <c r="B3050" t="s">
        <v>276</v>
      </c>
      <c r="C3050" t="s">
        <v>33</v>
      </c>
      <c r="D3050" s="7">
        <v>45505</v>
      </c>
      <c r="E3050">
        <v>34</v>
      </c>
      <c r="F3050">
        <v>387.66</v>
      </c>
      <c r="G3050">
        <f>dane_sprzedazy_sku__3[[#This Row],[Ilość wydana]]*dane_sprzedazy_sku__3[[#This Row],[Wartość jednostkowa]]</f>
        <v>13180.44</v>
      </c>
    </row>
    <row r="3051" spans="1:7">
      <c r="A3051" t="s">
        <v>275</v>
      </c>
      <c r="B3051" t="s">
        <v>276</v>
      </c>
      <c r="C3051" t="s">
        <v>33</v>
      </c>
      <c r="D3051" s="7">
        <v>45536</v>
      </c>
      <c r="E3051">
        <v>51</v>
      </c>
      <c r="F3051">
        <v>360.28</v>
      </c>
      <c r="G3051">
        <f>dane_sprzedazy_sku__3[[#This Row],[Ilość wydana]]*dane_sprzedazy_sku__3[[#This Row],[Wartość jednostkowa]]</f>
        <v>18374.28</v>
      </c>
    </row>
    <row r="3052" spans="1:7">
      <c r="A3052" t="s">
        <v>275</v>
      </c>
      <c r="B3052" t="s">
        <v>276</v>
      </c>
      <c r="C3052" t="s">
        <v>33</v>
      </c>
      <c r="D3052" s="7">
        <v>45566</v>
      </c>
      <c r="E3052">
        <v>49</v>
      </c>
      <c r="F3052">
        <v>370.06</v>
      </c>
      <c r="G3052">
        <f>dane_sprzedazy_sku__3[[#This Row],[Ilość wydana]]*dane_sprzedazy_sku__3[[#This Row],[Wartość jednostkowa]]</f>
        <v>18132.939999999999</v>
      </c>
    </row>
    <row r="3053" spans="1:7">
      <c r="A3053" t="s">
        <v>275</v>
      </c>
      <c r="B3053" t="s">
        <v>276</v>
      </c>
      <c r="C3053" t="s">
        <v>33</v>
      </c>
      <c r="D3053" s="7">
        <v>45597</v>
      </c>
      <c r="E3053">
        <v>35</v>
      </c>
      <c r="F3053">
        <v>373.25</v>
      </c>
      <c r="G3053">
        <f>dane_sprzedazy_sku__3[[#This Row],[Ilość wydana]]*dane_sprzedazy_sku__3[[#This Row],[Wartość jednostkowa]]</f>
        <v>13063.75</v>
      </c>
    </row>
    <row r="3054" spans="1:7">
      <c r="A3054" t="s">
        <v>275</v>
      </c>
      <c r="B3054" t="s">
        <v>276</v>
      </c>
      <c r="C3054" t="s">
        <v>33</v>
      </c>
      <c r="D3054" s="7">
        <v>45627</v>
      </c>
      <c r="E3054">
        <v>52</v>
      </c>
      <c r="F3054">
        <v>361.48</v>
      </c>
      <c r="G3054">
        <f>dane_sprzedazy_sku__3[[#This Row],[Ilość wydana]]*dane_sprzedazy_sku__3[[#This Row],[Wartość jednostkowa]]</f>
        <v>18796.96</v>
      </c>
    </row>
    <row r="3055" spans="1:7">
      <c r="A3055" t="s">
        <v>275</v>
      </c>
      <c r="B3055" t="s">
        <v>276</v>
      </c>
      <c r="C3055" t="s">
        <v>33</v>
      </c>
      <c r="D3055" s="7">
        <v>45658</v>
      </c>
      <c r="E3055">
        <v>23</v>
      </c>
      <c r="F3055">
        <v>355.42</v>
      </c>
      <c r="G3055">
        <f>dane_sprzedazy_sku__3[[#This Row],[Ilość wydana]]*dane_sprzedazy_sku__3[[#This Row],[Wartość jednostkowa]]</f>
        <v>8174.6600000000008</v>
      </c>
    </row>
    <row r="3056" spans="1:7">
      <c r="A3056" t="s">
        <v>275</v>
      </c>
      <c r="B3056" t="s">
        <v>276</v>
      </c>
      <c r="C3056" t="s">
        <v>33</v>
      </c>
      <c r="D3056" s="7">
        <v>45689</v>
      </c>
      <c r="E3056">
        <v>27</v>
      </c>
      <c r="F3056">
        <v>354.64</v>
      </c>
      <c r="G3056">
        <f>dane_sprzedazy_sku__3[[#This Row],[Ilość wydana]]*dane_sprzedazy_sku__3[[#This Row],[Wartość jednostkowa]]</f>
        <v>9575.2799999999988</v>
      </c>
    </row>
    <row r="3057" spans="1:7">
      <c r="A3057" t="s">
        <v>275</v>
      </c>
      <c r="B3057" t="s">
        <v>276</v>
      </c>
      <c r="C3057" t="s">
        <v>33</v>
      </c>
      <c r="D3057" s="7">
        <v>45717</v>
      </c>
      <c r="E3057">
        <v>13</v>
      </c>
      <c r="F3057">
        <v>374.85</v>
      </c>
      <c r="G3057">
        <f>dane_sprzedazy_sku__3[[#This Row],[Ilość wydana]]*dane_sprzedazy_sku__3[[#This Row],[Wartość jednostkowa]]</f>
        <v>4873.05</v>
      </c>
    </row>
    <row r="3058" spans="1:7">
      <c r="A3058" t="s">
        <v>275</v>
      </c>
      <c r="B3058" t="s">
        <v>276</v>
      </c>
      <c r="C3058" t="s">
        <v>33</v>
      </c>
      <c r="D3058" s="7">
        <v>45748</v>
      </c>
      <c r="E3058">
        <v>6</v>
      </c>
      <c r="F3058">
        <v>360.6</v>
      </c>
      <c r="G3058">
        <f>dane_sprzedazy_sku__3[[#This Row],[Ilość wydana]]*dane_sprzedazy_sku__3[[#This Row],[Wartość jednostkowa]]</f>
        <v>2163.6000000000004</v>
      </c>
    </row>
    <row r="3059" spans="1:7">
      <c r="A3059" t="s">
        <v>275</v>
      </c>
      <c r="B3059" t="s">
        <v>276</v>
      </c>
      <c r="C3059" t="s">
        <v>33</v>
      </c>
      <c r="D3059" s="7">
        <v>45778</v>
      </c>
      <c r="E3059">
        <v>7</v>
      </c>
      <c r="F3059">
        <v>369.15</v>
      </c>
      <c r="G3059">
        <f>dane_sprzedazy_sku__3[[#This Row],[Ilość wydana]]*dane_sprzedazy_sku__3[[#This Row],[Wartość jednostkowa]]</f>
        <v>2584.0499999999997</v>
      </c>
    </row>
    <row r="3060" spans="1:7">
      <c r="A3060" t="s">
        <v>275</v>
      </c>
      <c r="B3060" t="s">
        <v>276</v>
      </c>
      <c r="C3060" t="s">
        <v>33</v>
      </c>
      <c r="D3060" s="7">
        <v>45809</v>
      </c>
      <c r="E3060">
        <v>9</v>
      </c>
      <c r="F3060">
        <v>380.87</v>
      </c>
      <c r="G3060">
        <f>dane_sprzedazy_sku__3[[#This Row],[Ilość wydana]]*dane_sprzedazy_sku__3[[#This Row],[Wartość jednostkowa]]</f>
        <v>3427.83</v>
      </c>
    </row>
    <row r="3061" spans="1:7">
      <c r="A3061" t="s">
        <v>275</v>
      </c>
      <c r="B3061" t="s">
        <v>276</v>
      </c>
      <c r="C3061" t="s">
        <v>33</v>
      </c>
      <c r="D3061" s="7">
        <v>45839</v>
      </c>
      <c r="E3061">
        <v>20</v>
      </c>
      <c r="F3061">
        <v>376.55</v>
      </c>
      <c r="G3061">
        <f>dane_sprzedazy_sku__3[[#This Row],[Ilość wydana]]*dane_sprzedazy_sku__3[[#This Row],[Wartość jednostkowa]]</f>
        <v>7531</v>
      </c>
    </row>
    <row r="3062" spans="1:7">
      <c r="A3062" t="s">
        <v>275</v>
      </c>
      <c r="B3062" t="s">
        <v>276</v>
      </c>
      <c r="C3062" t="s">
        <v>33</v>
      </c>
      <c r="D3062" s="7">
        <v>45870</v>
      </c>
      <c r="E3062">
        <v>42</v>
      </c>
      <c r="F3062">
        <v>355.49</v>
      </c>
      <c r="G3062">
        <f>dane_sprzedazy_sku__3[[#This Row],[Ilość wydana]]*dane_sprzedazy_sku__3[[#This Row],[Wartość jednostkowa]]</f>
        <v>14930.58</v>
      </c>
    </row>
    <row r="3063" spans="1:7">
      <c r="A3063" t="s">
        <v>275</v>
      </c>
      <c r="B3063" t="s">
        <v>276</v>
      </c>
      <c r="C3063" t="s">
        <v>33</v>
      </c>
      <c r="D3063" s="7">
        <v>45901</v>
      </c>
      <c r="E3063">
        <v>55</v>
      </c>
      <c r="F3063">
        <v>366.87</v>
      </c>
      <c r="G3063">
        <f>dane_sprzedazy_sku__3[[#This Row],[Ilość wydana]]*dane_sprzedazy_sku__3[[#This Row],[Wartość jednostkowa]]</f>
        <v>20177.849999999999</v>
      </c>
    </row>
    <row r="3064" spans="1:7">
      <c r="A3064" t="s">
        <v>275</v>
      </c>
      <c r="B3064" t="s">
        <v>276</v>
      </c>
      <c r="C3064" t="s">
        <v>33</v>
      </c>
      <c r="D3064" s="7">
        <v>45931</v>
      </c>
      <c r="E3064">
        <v>55</v>
      </c>
      <c r="F3064">
        <v>359.03</v>
      </c>
      <c r="G3064">
        <f>dane_sprzedazy_sku__3[[#This Row],[Ilość wydana]]*dane_sprzedazy_sku__3[[#This Row],[Wartość jednostkowa]]</f>
        <v>19746.649999999998</v>
      </c>
    </row>
    <row r="3065" spans="1:7">
      <c r="A3065" t="s">
        <v>275</v>
      </c>
      <c r="B3065" t="s">
        <v>276</v>
      </c>
      <c r="C3065" t="s">
        <v>33</v>
      </c>
      <c r="D3065" s="7">
        <v>45962</v>
      </c>
      <c r="E3065">
        <v>58</v>
      </c>
      <c r="F3065">
        <v>375.9</v>
      </c>
      <c r="G3065">
        <f>dane_sprzedazy_sku__3[[#This Row],[Ilość wydana]]*dane_sprzedazy_sku__3[[#This Row],[Wartość jednostkowa]]</f>
        <v>21802.199999999997</v>
      </c>
    </row>
    <row r="3066" spans="1:7">
      <c r="A3066" t="s">
        <v>275</v>
      </c>
      <c r="B3066" t="s">
        <v>276</v>
      </c>
      <c r="C3066" t="s">
        <v>33</v>
      </c>
      <c r="D3066" s="7">
        <v>45992</v>
      </c>
      <c r="E3066">
        <v>45</v>
      </c>
      <c r="F3066">
        <v>355.72</v>
      </c>
      <c r="G3066">
        <f>dane_sprzedazy_sku__3[[#This Row],[Ilość wydana]]*dane_sprzedazy_sku__3[[#This Row],[Wartość jednostkowa]]</f>
        <v>16007.400000000001</v>
      </c>
    </row>
    <row r="3067" spans="1:7">
      <c r="A3067" t="s">
        <v>275</v>
      </c>
      <c r="B3067" t="s">
        <v>276</v>
      </c>
      <c r="C3067" t="s">
        <v>33</v>
      </c>
      <c r="D3067" s="7">
        <v>46023</v>
      </c>
      <c r="E3067">
        <v>46</v>
      </c>
      <c r="F3067">
        <v>360.83</v>
      </c>
      <c r="G3067">
        <f>dane_sprzedazy_sku__3[[#This Row],[Ilość wydana]]*dane_sprzedazy_sku__3[[#This Row],[Wartość jednostkowa]]</f>
        <v>16598.18</v>
      </c>
    </row>
    <row r="3068" spans="1:7">
      <c r="A3068" t="s">
        <v>275</v>
      </c>
      <c r="B3068" t="s">
        <v>276</v>
      </c>
      <c r="C3068" t="s">
        <v>33</v>
      </c>
      <c r="D3068" s="7">
        <v>46054</v>
      </c>
      <c r="E3068">
        <v>43</v>
      </c>
      <c r="F3068">
        <v>369.98</v>
      </c>
      <c r="G3068">
        <f>dane_sprzedazy_sku__3[[#This Row],[Ilość wydana]]*dane_sprzedazy_sku__3[[#This Row],[Wartość jednostkowa]]</f>
        <v>15909.140000000001</v>
      </c>
    </row>
    <row r="3069" spans="1:7">
      <c r="A3069" t="s">
        <v>275</v>
      </c>
      <c r="B3069" t="s">
        <v>276</v>
      </c>
      <c r="C3069" t="s">
        <v>33</v>
      </c>
      <c r="D3069" s="7">
        <v>46082</v>
      </c>
      <c r="E3069">
        <v>20</v>
      </c>
      <c r="F3069">
        <v>385.16</v>
      </c>
      <c r="G3069">
        <f>dane_sprzedazy_sku__3[[#This Row],[Ilość wydana]]*dane_sprzedazy_sku__3[[#This Row],[Wartość jednostkowa]]</f>
        <v>7703.2000000000007</v>
      </c>
    </row>
    <row r="3070" spans="1:7">
      <c r="A3070" t="s">
        <v>275</v>
      </c>
      <c r="B3070" t="s">
        <v>276</v>
      </c>
      <c r="C3070" t="s">
        <v>33</v>
      </c>
      <c r="D3070" s="7">
        <v>46113</v>
      </c>
      <c r="E3070">
        <v>11</v>
      </c>
      <c r="F3070">
        <v>369.42</v>
      </c>
      <c r="G3070">
        <f>dane_sprzedazy_sku__3[[#This Row],[Ilość wydana]]*dane_sprzedazy_sku__3[[#This Row],[Wartość jednostkowa]]</f>
        <v>4063.6200000000003</v>
      </c>
    </row>
    <row r="3071" spans="1:7">
      <c r="A3071" t="s">
        <v>275</v>
      </c>
      <c r="B3071" t="s">
        <v>276</v>
      </c>
      <c r="C3071" t="s">
        <v>33</v>
      </c>
      <c r="D3071" s="7">
        <v>46143</v>
      </c>
      <c r="E3071">
        <v>6</v>
      </c>
      <c r="F3071">
        <v>371.33</v>
      </c>
      <c r="G3071">
        <f>dane_sprzedazy_sku__3[[#This Row],[Ilość wydana]]*dane_sprzedazy_sku__3[[#This Row],[Wartość jednostkowa]]</f>
        <v>2227.98</v>
      </c>
    </row>
    <row r="3072" spans="1:7">
      <c r="A3072" t="s">
        <v>275</v>
      </c>
      <c r="B3072" t="s">
        <v>276</v>
      </c>
      <c r="C3072" t="s">
        <v>33</v>
      </c>
      <c r="D3072" s="7">
        <v>46174</v>
      </c>
      <c r="E3072">
        <v>13</v>
      </c>
      <c r="F3072">
        <v>385.43</v>
      </c>
      <c r="G3072">
        <f>dane_sprzedazy_sku__3[[#This Row],[Ilość wydana]]*dane_sprzedazy_sku__3[[#This Row],[Wartość jednostkowa]]</f>
        <v>5010.59</v>
      </c>
    </row>
    <row r="3073" spans="1:7">
      <c r="A3073" t="s">
        <v>275</v>
      </c>
      <c r="B3073" t="s">
        <v>276</v>
      </c>
      <c r="C3073" t="s">
        <v>33</v>
      </c>
      <c r="D3073" s="7">
        <v>46204</v>
      </c>
      <c r="E3073">
        <v>25</v>
      </c>
      <c r="F3073">
        <v>388.64</v>
      </c>
      <c r="G3073">
        <f>dane_sprzedazy_sku__3[[#This Row],[Ilość wydana]]*dane_sprzedazy_sku__3[[#This Row],[Wartość jednostkowa]]</f>
        <v>9716</v>
      </c>
    </row>
    <row r="3074" spans="1:7">
      <c r="A3074" t="s">
        <v>277</v>
      </c>
      <c r="B3074" t="s">
        <v>278</v>
      </c>
      <c r="C3074" t="s">
        <v>63</v>
      </c>
      <c r="D3074" s="7">
        <v>45505</v>
      </c>
      <c r="E3074">
        <v>0</v>
      </c>
      <c r="F3074">
        <v>235.32</v>
      </c>
      <c r="G3074">
        <f>dane_sprzedazy_sku__3[[#This Row],[Ilość wydana]]*dane_sprzedazy_sku__3[[#This Row],[Wartość jednostkowa]]</f>
        <v>0</v>
      </c>
    </row>
    <row r="3075" spans="1:7">
      <c r="A3075" t="s">
        <v>277</v>
      </c>
      <c r="B3075" t="s">
        <v>278</v>
      </c>
      <c r="C3075" t="s">
        <v>63</v>
      </c>
      <c r="D3075" s="7">
        <v>45536</v>
      </c>
      <c r="E3075">
        <v>209</v>
      </c>
      <c r="F3075">
        <v>241.89</v>
      </c>
      <c r="G3075">
        <f>dane_sprzedazy_sku__3[[#This Row],[Ilość wydana]]*dane_sprzedazy_sku__3[[#This Row],[Wartość jednostkowa]]</f>
        <v>50555.009999999995</v>
      </c>
    </row>
    <row r="3076" spans="1:7">
      <c r="A3076" t="s">
        <v>277</v>
      </c>
      <c r="B3076" t="s">
        <v>278</v>
      </c>
      <c r="C3076" t="s">
        <v>63</v>
      </c>
      <c r="D3076" s="7">
        <v>45566</v>
      </c>
      <c r="E3076">
        <v>119</v>
      </c>
      <c r="F3076">
        <v>226.37</v>
      </c>
      <c r="G3076">
        <f>dane_sprzedazy_sku__3[[#This Row],[Ilość wydana]]*dane_sprzedazy_sku__3[[#This Row],[Wartość jednostkowa]]</f>
        <v>26938.03</v>
      </c>
    </row>
    <row r="3077" spans="1:7">
      <c r="A3077" t="s">
        <v>277</v>
      </c>
      <c r="B3077" t="s">
        <v>278</v>
      </c>
      <c r="C3077" t="s">
        <v>63</v>
      </c>
      <c r="D3077" s="7">
        <v>45597</v>
      </c>
      <c r="E3077">
        <v>0</v>
      </c>
      <c r="F3077">
        <v>233.92</v>
      </c>
      <c r="G3077">
        <f>dane_sprzedazy_sku__3[[#This Row],[Ilość wydana]]*dane_sprzedazy_sku__3[[#This Row],[Wartość jednostkowa]]</f>
        <v>0</v>
      </c>
    </row>
    <row r="3078" spans="1:7">
      <c r="A3078" t="s">
        <v>277</v>
      </c>
      <c r="B3078" t="s">
        <v>278</v>
      </c>
      <c r="C3078" t="s">
        <v>63</v>
      </c>
      <c r="D3078" s="7">
        <v>45627</v>
      </c>
      <c r="E3078">
        <v>183</v>
      </c>
      <c r="F3078">
        <v>243.44</v>
      </c>
      <c r="G3078">
        <f>dane_sprzedazy_sku__3[[#This Row],[Ilość wydana]]*dane_sprzedazy_sku__3[[#This Row],[Wartość jednostkowa]]</f>
        <v>44549.52</v>
      </c>
    </row>
    <row r="3079" spans="1:7">
      <c r="A3079" t="s">
        <v>277</v>
      </c>
      <c r="B3079" t="s">
        <v>278</v>
      </c>
      <c r="C3079" t="s">
        <v>63</v>
      </c>
      <c r="D3079" s="7">
        <v>45658</v>
      </c>
      <c r="E3079">
        <v>95</v>
      </c>
      <c r="F3079">
        <v>241.66</v>
      </c>
      <c r="G3079">
        <f>dane_sprzedazy_sku__3[[#This Row],[Ilość wydana]]*dane_sprzedazy_sku__3[[#This Row],[Wartość jednostkowa]]</f>
        <v>22957.7</v>
      </c>
    </row>
    <row r="3080" spans="1:7">
      <c r="A3080" t="s">
        <v>277</v>
      </c>
      <c r="B3080" t="s">
        <v>278</v>
      </c>
      <c r="C3080" t="s">
        <v>63</v>
      </c>
      <c r="D3080" s="7">
        <v>45689</v>
      </c>
      <c r="E3080">
        <v>72</v>
      </c>
      <c r="F3080">
        <v>226</v>
      </c>
      <c r="G3080">
        <f>dane_sprzedazy_sku__3[[#This Row],[Ilość wydana]]*dane_sprzedazy_sku__3[[#This Row],[Wartość jednostkowa]]</f>
        <v>16272</v>
      </c>
    </row>
    <row r="3081" spans="1:7">
      <c r="A3081" t="s">
        <v>277</v>
      </c>
      <c r="B3081" t="s">
        <v>278</v>
      </c>
      <c r="C3081" t="s">
        <v>63</v>
      </c>
      <c r="D3081" s="7">
        <v>45717</v>
      </c>
      <c r="E3081">
        <v>0</v>
      </c>
      <c r="F3081">
        <v>243.68</v>
      </c>
      <c r="G3081">
        <f>dane_sprzedazy_sku__3[[#This Row],[Ilość wydana]]*dane_sprzedazy_sku__3[[#This Row],[Wartość jednostkowa]]</f>
        <v>0</v>
      </c>
    </row>
    <row r="3082" spans="1:7">
      <c r="A3082" t="s">
        <v>277</v>
      </c>
      <c r="B3082" t="s">
        <v>278</v>
      </c>
      <c r="C3082" t="s">
        <v>63</v>
      </c>
      <c r="D3082" s="7">
        <v>45748</v>
      </c>
      <c r="E3082">
        <v>67</v>
      </c>
      <c r="F3082">
        <v>237.57</v>
      </c>
      <c r="G3082">
        <f>dane_sprzedazy_sku__3[[#This Row],[Ilość wydana]]*dane_sprzedazy_sku__3[[#This Row],[Wartość jednostkowa]]</f>
        <v>15917.189999999999</v>
      </c>
    </row>
    <row r="3083" spans="1:7">
      <c r="A3083" t="s">
        <v>277</v>
      </c>
      <c r="B3083" t="s">
        <v>278</v>
      </c>
      <c r="C3083" t="s">
        <v>63</v>
      </c>
      <c r="D3083" s="7">
        <v>45778</v>
      </c>
      <c r="E3083">
        <v>52</v>
      </c>
      <c r="F3083">
        <v>230.45</v>
      </c>
      <c r="G3083">
        <f>dane_sprzedazy_sku__3[[#This Row],[Ilość wydana]]*dane_sprzedazy_sku__3[[#This Row],[Wartość jednostkowa]]</f>
        <v>11983.4</v>
      </c>
    </row>
    <row r="3084" spans="1:7">
      <c r="A3084" t="s">
        <v>277</v>
      </c>
      <c r="B3084" t="s">
        <v>278</v>
      </c>
      <c r="C3084" t="s">
        <v>63</v>
      </c>
      <c r="D3084" s="7">
        <v>45809</v>
      </c>
      <c r="E3084">
        <v>117</v>
      </c>
      <c r="F3084">
        <v>242.99</v>
      </c>
      <c r="G3084">
        <f>dane_sprzedazy_sku__3[[#This Row],[Ilość wydana]]*dane_sprzedazy_sku__3[[#This Row],[Wartość jednostkowa]]</f>
        <v>28429.83</v>
      </c>
    </row>
    <row r="3085" spans="1:7">
      <c r="A3085" t="s">
        <v>277</v>
      </c>
      <c r="B3085" t="s">
        <v>278</v>
      </c>
      <c r="C3085" t="s">
        <v>63</v>
      </c>
      <c r="D3085" s="7">
        <v>45839</v>
      </c>
      <c r="E3085">
        <v>108</v>
      </c>
      <c r="F3085">
        <v>227.5</v>
      </c>
      <c r="G3085">
        <f>dane_sprzedazy_sku__3[[#This Row],[Ilość wydana]]*dane_sprzedazy_sku__3[[#This Row],[Wartość jednostkowa]]</f>
        <v>24570</v>
      </c>
    </row>
    <row r="3086" spans="1:7">
      <c r="A3086" t="s">
        <v>277</v>
      </c>
      <c r="B3086" t="s">
        <v>278</v>
      </c>
      <c r="C3086" t="s">
        <v>63</v>
      </c>
      <c r="D3086" s="7">
        <v>45870</v>
      </c>
      <c r="E3086">
        <v>0</v>
      </c>
      <c r="F3086">
        <v>228.35</v>
      </c>
      <c r="G3086">
        <f>dane_sprzedazy_sku__3[[#This Row],[Ilość wydana]]*dane_sprzedazy_sku__3[[#This Row],[Wartość jednostkowa]]</f>
        <v>0</v>
      </c>
    </row>
    <row r="3087" spans="1:7">
      <c r="A3087" t="s">
        <v>277</v>
      </c>
      <c r="B3087" t="s">
        <v>278</v>
      </c>
      <c r="C3087" t="s">
        <v>63</v>
      </c>
      <c r="D3087" s="7">
        <v>45901</v>
      </c>
      <c r="E3087">
        <v>0</v>
      </c>
      <c r="F3087">
        <v>232.13</v>
      </c>
      <c r="G3087">
        <f>dane_sprzedazy_sku__3[[#This Row],[Ilość wydana]]*dane_sprzedazy_sku__3[[#This Row],[Wartość jednostkowa]]</f>
        <v>0</v>
      </c>
    </row>
    <row r="3088" spans="1:7">
      <c r="A3088" t="s">
        <v>277</v>
      </c>
      <c r="B3088" t="s">
        <v>278</v>
      </c>
      <c r="C3088" t="s">
        <v>63</v>
      </c>
      <c r="D3088" s="7">
        <v>45931</v>
      </c>
      <c r="E3088">
        <v>0</v>
      </c>
      <c r="F3088">
        <v>238.24</v>
      </c>
      <c r="G3088">
        <f>dane_sprzedazy_sku__3[[#This Row],[Ilość wydana]]*dane_sprzedazy_sku__3[[#This Row],[Wartość jednostkowa]]</f>
        <v>0</v>
      </c>
    </row>
    <row r="3089" spans="1:7">
      <c r="A3089" t="s">
        <v>277</v>
      </c>
      <c r="B3089" t="s">
        <v>278</v>
      </c>
      <c r="C3089" t="s">
        <v>63</v>
      </c>
      <c r="D3089" s="7">
        <v>45962</v>
      </c>
      <c r="E3089">
        <v>136</v>
      </c>
      <c r="F3089">
        <v>244.51</v>
      </c>
      <c r="G3089">
        <f>dane_sprzedazy_sku__3[[#This Row],[Ilość wydana]]*dane_sprzedazy_sku__3[[#This Row],[Wartość jednostkowa]]</f>
        <v>33253.360000000001</v>
      </c>
    </row>
    <row r="3090" spans="1:7">
      <c r="A3090" t="s">
        <v>277</v>
      </c>
      <c r="B3090" t="s">
        <v>278</v>
      </c>
      <c r="C3090" t="s">
        <v>63</v>
      </c>
      <c r="D3090" s="7">
        <v>45992</v>
      </c>
      <c r="E3090">
        <v>0</v>
      </c>
      <c r="F3090">
        <v>238.43</v>
      </c>
      <c r="G3090">
        <f>dane_sprzedazy_sku__3[[#This Row],[Ilość wydana]]*dane_sprzedazy_sku__3[[#This Row],[Wartość jednostkowa]]</f>
        <v>0</v>
      </c>
    </row>
    <row r="3091" spans="1:7">
      <c r="A3091" t="s">
        <v>277</v>
      </c>
      <c r="B3091" t="s">
        <v>278</v>
      </c>
      <c r="C3091" t="s">
        <v>63</v>
      </c>
      <c r="D3091" s="7">
        <v>46023</v>
      </c>
      <c r="E3091">
        <v>75</v>
      </c>
      <c r="F3091">
        <v>237.78</v>
      </c>
      <c r="G3091">
        <f>dane_sprzedazy_sku__3[[#This Row],[Ilość wydana]]*dane_sprzedazy_sku__3[[#This Row],[Wartość jednostkowa]]</f>
        <v>17833.5</v>
      </c>
    </row>
    <row r="3092" spans="1:7">
      <c r="A3092" t="s">
        <v>277</v>
      </c>
      <c r="B3092" t="s">
        <v>278</v>
      </c>
      <c r="C3092" t="s">
        <v>63</v>
      </c>
      <c r="D3092" s="7">
        <v>46054</v>
      </c>
      <c r="E3092">
        <v>24</v>
      </c>
      <c r="F3092">
        <v>233.33</v>
      </c>
      <c r="G3092">
        <f>dane_sprzedazy_sku__3[[#This Row],[Ilość wydana]]*dane_sprzedazy_sku__3[[#This Row],[Wartość jednostkowa]]</f>
        <v>5599.92</v>
      </c>
    </row>
    <row r="3093" spans="1:7">
      <c r="A3093" t="s">
        <v>277</v>
      </c>
      <c r="B3093" t="s">
        <v>278</v>
      </c>
      <c r="C3093" t="s">
        <v>63</v>
      </c>
      <c r="D3093" s="7">
        <v>46082</v>
      </c>
      <c r="E3093">
        <v>47</v>
      </c>
      <c r="F3093">
        <v>232.34</v>
      </c>
      <c r="G3093">
        <f>dane_sprzedazy_sku__3[[#This Row],[Ilość wydana]]*dane_sprzedazy_sku__3[[#This Row],[Wartość jednostkowa]]</f>
        <v>10919.98</v>
      </c>
    </row>
    <row r="3094" spans="1:7">
      <c r="A3094" t="s">
        <v>277</v>
      </c>
      <c r="B3094" t="s">
        <v>278</v>
      </c>
      <c r="C3094" t="s">
        <v>63</v>
      </c>
      <c r="D3094" s="7">
        <v>46113</v>
      </c>
      <c r="E3094">
        <v>0</v>
      </c>
      <c r="F3094">
        <v>228.24</v>
      </c>
      <c r="G3094">
        <f>dane_sprzedazy_sku__3[[#This Row],[Ilość wydana]]*dane_sprzedazy_sku__3[[#This Row],[Wartość jednostkowa]]</f>
        <v>0</v>
      </c>
    </row>
    <row r="3095" spans="1:7">
      <c r="A3095" t="s">
        <v>277</v>
      </c>
      <c r="B3095" t="s">
        <v>278</v>
      </c>
      <c r="C3095" t="s">
        <v>63</v>
      </c>
      <c r="D3095" s="7">
        <v>46143</v>
      </c>
      <c r="E3095">
        <v>0</v>
      </c>
      <c r="F3095">
        <v>230.13</v>
      </c>
      <c r="G3095">
        <f>dane_sprzedazy_sku__3[[#This Row],[Ilość wydana]]*dane_sprzedazy_sku__3[[#This Row],[Wartość jednostkowa]]</f>
        <v>0</v>
      </c>
    </row>
    <row r="3096" spans="1:7">
      <c r="A3096" t="s">
        <v>277</v>
      </c>
      <c r="B3096" t="s">
        <v>278</v>
      </c>
      <c r="C3096" t="s">
        <v>63</v>
      </c>
      <c r="D3096" s="7">
        <v>46174</v>
      </c>
      <c r="E3096">
        <v>44</v>
      </c>
      <c r="F3096">
        <v>238.78</v>
      </c>
      <c r="G3096">
        <f>dane_sprzedazy_sku__3[[#This Row],[Ilość wydana]]*dane_sprzedazy_sku__3[[#This Row],[Wartość jednostkowa]]</f>
        <v>10506.32</v>
      </c>
    </row>
    <row r="3097" spans="1:7">
      <c r="A3097" t="s">
        <v>277</v>
      </c>
      <c r="B3097" t="s">
        <v>278</v>
      </c>
      <c r="C3097" t="s">
        <v>63</v>
      </c>
      <c r="D3097" s="7">
        <v>46204</v>
      </c>
      <c r="E3097">
        <v>219</v>
      </c>
      <c r="F3097">
        <v>244.43</v>
      </c>
      <c r="G3097">
        <f>dane_sprzedazy_sku__3[[#This Row],[Ilość wydana]]*dane_sprzedazy_sku__3[[#This Row],[Wartość jednostkowa]]</f>
        <v>53530.17</v>
      </c>
    </row>
    <row r="3098" spans="1:7">
      <c r="A3098" t="s">
        <v>279</v>
      </c>
      <c r="B3098" t="s">
        <v>280</v>
      </c>
      <c r="C3098" t="s">
        <v>66</v>
      </c>
      <c r="D3098" s="7">
        <v>45505</v>
      </c>
      <c r="E3098">
        <v>11</v>
      </c>
      <c r="F3098">
        <v>187.83</v>
      </c>
      <c r="G3098">
        <f>dane_sprzedazy_sku__3[[#This Row],[Ilość wydana]]*dane_sprzedazy_sku__3[[#This Row],[Wartość jednostkowa]]</f>
        <v>2066.13</v>
      </c>
    </row>
    <row r="3099" spans="1:7">
      <c r="A3099" t="s">
        <v>279</v>
      </c>
      <c r="B3099" t="s">
        <v>280</v>
      </c>
      <c r="C3099" t="s">
        <v>66</v>
      </c>
      <c r="D3099" s="7">
        <v>45536</v>
      </c>
      <c r="E3099">
        <v>18</v>
      </c>
      <c r="F3099">
        <v>182.55</v>
      </c>
      <c r="G3099">
        <f>dane_sprzedazy_sku__3[[#This Row],[Ilość wydana]]*dane_sprzedazy_sku__3[[#This Row],[Wartość jednostkowa]]</f>
        <v>3285.9</v>
      </c>
    </row>
    <row r="3100" spans="1:7">
      <c r="A3100" t="s">
        <v>279</v>
      </c>
      <c r="B3100" t="s">
        <v>280</v>
      </c>
      <c r="C3100" t="s">
        <v>66</v>
      </c>
      <c r="D3100" s="7">
        <v>45566</v>
      </c>
      <c r="E3100">
        <v>42</v>
      </c>
      <c r="F3100">
        <v>192.53</v>
      </c>
      <c r="G3100">
        <f>dane_sprzedazy_sku__3[[#This Row],[Ilość wydana]]*dane_sprzedazy_sku__3[[#This Row],[Wartość jednostkowa]]</f>
        <v>8086.26</v>
      </c>
    </row>
    <row r="3101" spans="1:7">
      <c r="A3101" t="s">
        <v>279</v>
      </c>
      <c r="B3101" t="s">
        <v>280</v>
      </c>
      <c r="C3101" t="s">
        <v>66</v>
      </c>
      <c r="D3101" s="7">
        <v>45597</v>
      </c>
      <c r="E3101">
        <v>40</v>
      </c>
      <c r="F3101">
        <v>177.85</v>
      </c>
      <c r="G3101">
        <f>dane_sprzedazy_sku__3[[#This Row],[Ilość wydana]]*dane_sprzedazy_sku__3[[#This Row],[Wartość jednostkowa]]</f>
        <v>7114</v>
      </c>
    </row>
    <row r="3102" spans="1:7">
      <c r="A3102" t="s">
        <v>279</v>
      </c>
      <c r="B3102" t="s">
        <v>280</v>
      </c>
      <c r="C3102" t="s">
        <v>66</v>
      </c>
      <c r="D3102" s="7">
        <v>45627</v>
      </c>
      <c r="E3102">
        <v>28</v>
      </c>
      <c r="F3102">
        <v>194.45</v>
      </c>
      <c r="G3102">
        <f>dane_sprzedazy_sku__3[[#This Row],[Ilość wydana]]*dane_sprzedazy_sku__3[[#This Row],[Wartość jednostkowa]]</f>
        <v>5444.5999999999995</v>
      </c>
    </row>
    <row r="3103" spans="1:7">
      <c r="A3103" t="s">
        <v>279</v>
      </c>
      <c r="B3103" t="s">
        <v>280</v>
      </c>
      <c r="C3103" t="s">
        <v>66</v>
      </c>
      <c r="D3103" s="7">
        <v>45658</v>
      </c>
      <c r="E3103">
        <v>40</v>
      </c>
      <c r="F3103">
        <v>184.17</v>
      </c>
      <c r="G3103">
        <f>dane_sprzedazy_sku__3[[#This Row],[Ilość wydana]]*dane_sprzedazy_sku__3[[#This Row],[Wartość jednostkowa]]</f>
        <v>7366.7999999999993</v>
      </c>
    </row>
    <row r="3104" spans="1:7">
      <c r="A3104" t="s">
        <v>279</v>
      </c>
      <c r="B3104" t="s">
        <v>280</v>
      </c>
      <c r="C3104" t="s">
        <v>66</v>
      </c>
      <c r="D3104" s="7">
        <v>45689</v>
      </c>
      <c r="E3104">
        <v>23</v>
      </c>
      <c r="F3104">
        <v>178.78</v>
      </c>
      <c r="G3104">
        <f>dane_sprzedazy_sku__3[[#This Row],[Ilość wydana]]*dane_sprzedazy_sku__3[[#This Row],[Wartość jednostkowa]]</f>
        <v>4111.9399999999996</v>
      </c>
    </row>
    <row r="3105" spans="1:7">
      <c r="A3105" t="s">
        <v>279</v>
      </c>
      <c r="B3105" t="s">
        <v>280</v>
      </c>
      <c r="C3105" t="s">
        <v>66</v>
      </c>
      <c r="D3105" s="7">
        <v>45717</v>
      </c>
      <c r="E3105">
        <v>17</v>
      </c>
      <c r="F3105">
        <v>176.68</v>
      </c>
      <c r="G3105">
        <f>dane_sprzedazy_sku__3[[#This Row],[Ilość wydana]]*dane_sprzedazy_sku__3[[#This Row],[Wartość jednostkowa]]</f>
        <v>3003.56</v>
      </c>
    </row>
    <row r="3106" spans="1:7">
      <c r="A3106" t="s">
        <v>279</v>
      </c>
      <c r="B3106" t="s">
        <v>280</v>
      </c>
      <c r="C3106" t="s">
        <v>66</v>
      </c>
      <c r="D3106" s="7">
        <v>45748</v>
      </c>
      <c r="E3106">
        <v>8</v>
      </c>
      <c r="F3106">
        <v>190.18</v>
      </c>
      <c r="G3106">
        <f>dane_sprzedazy_sku__3[[#This Row],[Ilość wydana]]*dane_sprzedazy_sku__3[[#This Row],[Wartość jednostkowa]]</f>
        <v>1521.44</v>
      </c>
    </row>
    <row r="3107" spans="1:7">
      <c r="A3107" t="s">
        <v>279</v>
      </c>
      <c r="B3107" t="s">
        <v>280</v>
      </c>
      <c r="C3107" t="s">
        <v>66</v>
      </c>
      <c r="D3107" s="7">
        <v>45778</v>
      </c>
      <c r="E3107">
        <v>4</v>
      </c>
      <c r="F3107">
        <v>178.38</v>
      </c>
      <c r="G3107">
        <f>dane_sprzedazy_sku__3[[#This Row],[Ilość wydana]]*dane_sprzedazy_sku__3[[#This Row],[Wartość jednostkowa]]</f>
        <v>713.52</v>
      </c>
    </row>
    <row r="3108" spans="1:7">
      <c r="A3108" t="s">
        <v>279</v>
      </c>
      <c r="B3108" t="s">
        <v>280</v>
      </c>
      <c r="C3108" t="s">
        <v>66</v>
      </c>
      <c r="D3108" s="7">
        <v>45809</v>
      </c>
      <c r="E3108">
        <v>2</v>
      </c>
      <c r="F3108">
        <v>192.19</v>
      </c>
      <c r="G3108">
        <f>dane_sprzedazy_sku__3[[#This Row],[Ilość wydana]]*dane_sprzedazy_sku__3[[#This Row],[Wartość jednostkowa]]</f>
        <v>384.38</v>
      </c>
    </row>
    <row r="3109" spans="1:7">
      <c r="A3109" t="s">
        <v>279</v>
      </c>
      <c r="B3109" t="s">
        <v>280</v>
      </c>
      <c r="C3109" t="s">
        <v>66</v>
      </c>
      <c r="D3109" s="7">
        <v>45839</v>
      </c>
      <c r="E3109">
        <v>7</v>
      </c>
      <c r="F3109">
        <v>188.44</v>
      </c>
      <c r="G3109">
        <f>dane_sprzedazy_sku__3[[#This Row],[Ilość wydana]]*dane_sprzedazy_sku__3[[#This Row],[Wartość jednostkowa]]</f>
        <v>1319.08</v>
      </c>
    </row>
    <row r="3110" spans="1:7">
      <c r="A3110" t="s">
        <v>279</v>
      </c>
      <c r="B3110" t="s">
        <v>280</v>
      </c>
      <c r="C3110" t="s">
        <v>66</v>
      </c>
      <c r="D3110" s="7">
        <v>45870</v>
      </c>
      <c r="E3110">
        <v>18</v>
      </c>
      <c r="F3110">
        <v>186.19</v>
      </c>
      <c r="G3110">
        <f>dane_sprzedazy_sku__3[[#This Row],[Ilość wydana]]*dane_sprzedazy_sku__3[[#This Row],[Wartość jednostkowa]]</f>
        <v>3351.42</v>
      </c>
    </row>
    <row r="3111" spans="1:7">
      <c r="A3111" t="s">
        <v>279</v>
      </c>
      <c r="B3111" t="s">
        <v>280</v>
      </c>
      <c r="C3111" t="s">
        <v>66</v>
      </c>
      <c r="D3111" s="7">
        <v>45901</v>
      </c>
      <c r="E3111">
        <v>27</v>
      </c>
      <c r="F3111">
        <v>185.2</v>
      </c>
      <c r="G3111">
        <f>dane_sprzedazy_sku__3[[#This Row],[Ilość wydana]]*dane_sprzedazy_sku__3[[#This Row],[Wartość jednostkowa]]</f>
        <v>5000.3999999999996</v>
      </c>
    </row>
    <row r="3112" spans="1:7">
      <c r="A3112" t="s">
        <v>279</v>
      </c>
      <c r="B3112" t="s">
        <v>280</v>
      </c>
      <c r="C3112" t="s">
        <v>66</v>
      </c>
      <c r="D3112" s="7">
        <v>45931</v>
      </c>
      <c r="E3112">
        <v>40</v>
      </c>
      <c r="F3112">
        <v>178.57</v>
      </c>
      <c r="G3112">
        <f>dane_sprzedazy_sku__3[[#This Row],[Ilość wydana]]*dane_sprzedazy_sku__3[[#This Row],[Wartość jednostkowa]]</f>
        <v>7142.7999999999993</v>
      </c>
    </row>
    <row r="3113" spans="1:7">
      <c r="A3113" t="s">
        <v>279</v>
      </c>
      <c r="B3113" t="s">
        <v>280</v>
      </c>
      <c r="C3113" t="s">
        <v>66</v>
      </c>
      <c r="D3113" s="7">
        <v>45962</v>
      </c>
      <c r="E3113">
        <v>34</v>
      </c>
      <c r="F3113">
        <v>185.57</v>
      </c>
      <c r="G3113">
        <f>dane_sprzedazy_sku__3[[#This Row],[Ilość wydana]]*dane_sprzedazy_sku__3[[#This Row],[Wartość jednostkowa]]</f>
        <v>6309.38</v>
      </c>
    </row>
    <row r="3114" spans="1:7">
      <c r="A3114" t="s">
        <v>279</v>
      </c>
      <c r="B3114" t="s">
        <v>280</v>
      </c>
      <c r="C3114" t="s">
        <v>66</v>
      </c>
      <c r="D3114" s="7">
        <v>45992</v>
      </c>
      <c r="E3114">
        <v>48</v>
      </c>
      <c r="F3114">
        <v>182.96</v>
      </c>
      <c r="G3114">
        <f>dane_sprzedazy_sku__3[[#This Row],[Ilość wydana]]*dane_sprzedazy_sku__3[[#This Row],[Wartość jednostkowa]]</f>
        <v>8782.08</v>
      </c>
    </row>
    <row r="3115" spans="1:7">
      <c r="A3115" t="s">
        <v>279</v>
      </c>
      <c r="B3115" t="s">
        <v>280</v>
      </c>
      <c r="C3115" t="s">
        <v>66</v>
      </c>
      <c r="D3115" s="7">
        <v>46023</v>
      </c>
      <c r="E3115">
        <v>51</v>
      </c>
      <c r="F3115">
        <v>184.97</v>
      </c>
      <c r="G3115">
        <f>dane_sprzedazy_sku__3[[#This Row],[Ilość wydana]]*dane_sprzedazy_sku__3[[#This Row],[Wartość jednostkowa]]</f>
        <v>9433.4699999999993</v>
      </c>
    </row>
    <row r="3116" spans="1:7">
      <c r="A3116" t="s">
        <v>279</v>
      </c>
      <c r="B3116" t="s">
        <v>280</v>
      </c>
      <c r="C3116" t="s">
        <v>66</v>
      </c>
      <c r="D3116" s="7">
        <v>46054</v>
      </c>
      <c r="E3116">
        <v>32</v>
      </c>
      <c r="F3116">
        <v>182.16</v>
      </c>
      <c r="G3116">
        <f>dane_sprzedazy_sku__3[[#This Row],[Ilość wydana]]*dane_sprzedazy_sku__3[[#This Row],[Wartość jednostkowa]]</f>
        <v>5829.12</v>
      </c>
    </row>
    <row r="3117" spans="1:7">
      <c r="A3117" t="s">
        <v>279</v>
      </c>
      <c r="B3117" t="s">
        <v>280</v>
      </c>
      <c r="C3117" t="s">
        <v>66</v>
      </c>
      <c r="D3117" s="7">
        <v>46082</v>
      </c>
      <c r="E3117">
        <v>24</v>
      </c>
      <c r="F3117">
        <v>194.52</v>
      </c>
      <c r="G3117">
        <f>dane_sprzedazy_sku__3[[#This Row],[Ilość wydana]]*dane_sprzedazy_sku__3[[#This Row],[Wartość jednostkowa]]</f>
        <v>4668.4800000000005</v>
      </c>
    </row>
    <row r="3118" spans="1:7">
      <c r="A3118" t="s">
        <v>279</v>
      </c>
      <c r="B3118" t="s">
        <v>280</v>
      </c>
      <c r="C3118" t="s">
        <v>66</v>
      </c>
      <c r="D3118" s="7">
        <v>46113</v>
      </c>
      <c r="E3118">
        <v>11</v>
      </c>
      <c r="F3118">
        <v>192.7</v>
      </c>
      <c r="G3118">
        <f>dane_sprzedazy_sku__3[[#This Row],[Ilość wydana]]*dane_sprzedazy_sku__3[[#This Row],[Wartość jednostkowa]]</f>
        <v>2119.6999999999998</v>
      </c>
    </row>
    <row r="3119" spans="1:7">
      <c r="A3119" t="s">
        <v>279</v>
      </c>
      <c r="B3119" t="s">
        <v>280</v>
      </c>
      <c r="C3119" t="s">
        <v>66</v>
      </c>
      <c r="D3119" s="7">
        <v>46143</v>
      </c>
      <c r="E3119">
        <v>4</v>
      </c>
      <c r="F3119">
        <v>190.48</v>
      </c>
      <c r="G3119">
        <f>dane_sprzedazy_sku__3[[#This Row],[Ilość wydana]]*dane_sprzedazy_sku__3[[#This Row],[Wartość jednostkowa]]</f>
        <v>761.92</v>
      </c>
    </row>
    <row r="3120" spans="1:7">
      <c r="A3120" t="s">
        <v>279</v>
      </c>
      <c r="B3120" t="s">
        <v>280</v>
      </c>
      <c r="C3120" t="s">
        <v>66</v>
      </c>
      <c r="D3120" s="7">
        <v>46174</v>
      </c>
      <c r="E3120">
        <v>3</v>
      </c>
      <c r="F3120">
        <v>183.28</v>
      </c>
      <c r="G3120">
        <f>dane_sprzedazy_sku__3[[#This Row],[Ilość wydana]]*dane_sprzedazy_sku__3[[#This Row],[Wartość jednostkowa]]</f>
        <v>549.84</v>
      </c>
    </row>
    <row r="3121" spans="1:7">
      <c r="A3121" t="s">
        <v>279</v>
      </c>
      <c r="B3121" t="s">
        <v>280</v>
      </c>
      <c r="C3121" t="s">
        <v>66</v>
      </c>
      <c r="D3121" s="7">
        <v>46204</v>
      </c>
      <c r="E3121">
        <v>10</v>
      </c>
      <c r="F3121">
        <v>177.48</v>
      </c>
      <c r="G3121">
        <f>dane_sprzedazy_sku__3[[#This Row],[Ilość wydana]]*dane_sprzedazy_sku__3[[#This Row],[Wartość jednostkowa]]</f>
        <v>1774.8</v>
      </c>
    </row>
    <row r="3122" spans="1:7">
      <c r="A3122" t="s">
        <v>281</v>
      </c>
      <c r="B3122" t="s">
        <v>282</v>
      </c>
      <c r="C3122" t="s">
        <v>94</v>
      </c>
      <c r="D3122" s="7">
        <v>45505</v>
      </c>
      <c r="E3122">
        <v>434</v>
      </c>
      <c r="F3122">
        <v>977.78</v>
      </c>
      <c r="G3122">
        <f>dane_sprzedazy_sku__3[[#This Row],[Ilość wydana]]*dane_sprzedazy_sku__3[[#This Row],[Wartość jednostkowa]]</f>
        <v>424356.51999999996</v>
      </c>
    </row>
    <row r="3123" spans="1:7">
      <c r="A3123" t="s">
        <v>281</v>
      </c>
      <c r="B3123" t="s">
        <v>282</v>
      </c>
      <c r="C3123" t="s">
        <v>94</v>
      </c>
      <c r="D3123" s="7">
        <v>45536</v>
      </c>
      <c r="E3123">
        <v>239</v>
      </c>
      <c r="F3123">
        <v>954.29</v>
      </c>
      <c r="G3123">
        <f>dane_sprzedazy_sku__3[[#This Row],[Ilość wydana]]*dane_sprzedazy_sku__3[[#This Row],[Wartość jednostkowa]]</f>
        <v>228075.31</v>
      </c>
    </row>
    <row r="3124" spans="1:7">
      <c r="A3124" t="s">
        <v>281</v>
      </c>
      <c r="B3124" t="s">
        <v>282</v>
      </c>
      <c r="C3124" t="s">
        <v>94</v>
      </c>
      <c r="D3124" s="7">
        <v>45566</v>
      </c>
      <c r="E3124">
        <v>254</v>
      </c>
      <c r="F3124">
        <v>960.51</v>
      </c>
      <c r="G3124">
        <f>dane_sprzedazy_sku__3[[#This Row],[Ilość wydana]]*dane_sprzedazy_sku__3[[#This Row],[Wartość jednostkowa]]</f>
        <v>243969.54</v>
      </c>
    </row>
    <row r="3125" spans="1:7">
      <c r="A3125" t="s">
        <v>281</v>
      </c>
      <c r="B3125" t="s">
        <v>282</v>
      </c>
      <c r="C3125" t="s">
        <v>94</v>
      </c>
      <c r="D3125" s="7">
        <v>45597</v>
      </c>
      <c r="E3125">
        <v>82</v>
      </c>
      <c r="F3125">
        <v>998.24</v>
      </c>
      <c r="G3125">
        <f>dane_sprzedazy_sku__3[[#This Row],[Ilość wydana]]*dane_sprzedazy_sku__3[[#This Row],[Wartość jednostkowa]]</f>
        <v>81855.680000000008</v>
      </c>
    </row>
    <row r="3126" spans="1:7">
      <c r="A3126" t="s">
        <v>281</v>
      </c>
      <c r="B3126" t="s">
        <v>282</v>
      </c>
      <c r="C3126" t="s">
        <v>94</v>
      </c>
      <c r="D3126" s="7">
        <v>45627</v>
      </c>
      <c r="E3126">
        <v>129</v>
      </c>
      <c r="F3126">
        <v>972.38</v>
      </c>
      <c r="G3126">
        <f>dane_sprzedazy_sku__3[[#This Row],[Ilość wydana]]*dane_sprzedazy_sku__3[[#This Row],[Wartość jednostkowa]]</f>
        <v>125437.02</v>
      </c>
    </row>
    <row r="3127" spans="1:7">
      <c r="A3127" t="s">
        <v>281</v>
      </c>
      <c r="B3127" t="s">
        <v>282</v>
      </c>
      <c r="C3127" t="s">
        <v>94</v>
      </c>
      <c r="D3127" s="7">
        <v>45658</v>
      </c>
      <c r="E3127">
        <v>141</v>
      </c>
      <c r="F3127">
        <v>971.49</v>
      </c>
      <c r="G3127">
        <f>dane_sprzedazy_sku__3[[#This Row],[Ilość wydana]]*dane_sprzedazy_sku__3[[#This Row],[Wartość jednostkowa]]</f>
        <v>136980.09</v>
      </c>
    </row>
    <row r="3128" spans="1:7">
      <c r="A3128" t="s">
        <v>281</v>
      </c>
      <c r="B3128" t="s">
        <v>282</v>
      </c>
      <c r="C3128" t="s">
        <v>94</v>
      </c>
      <c r="D3128" s="7">
        <v>45689</v>
      </c>
      <c r="E3128">
        <v>174</v>
      </c>
      <c r="F3128">
        <v>1018.1</v>
      </c>
      <c r="G3128">
        <f>dane_sprzedazy_sku__3[[#This Row],[Ilość wydana]]*dane_sprzedazy_sku__3[[#This Row],[Wartość jednostkowa]]</f>
        <v>177149.4</v>
      </c>
    </row>
    <row r="3129" spans="1:7">
      <c r="A3129" t="s">
        <v>281</v>
      </c>
      <c r="B3129" t="s">
        <v>282</v>
      </c>
      <c r="C3129" t="s">
        <v>94</v>
      </c>
      <c r="D3129" s="7">
        <v>45717</v>
      </c>
      <c r="E3129">
        <v>139</v>
      </c>
      <c r="F3129">
        <v>981.74</v>
      </c>
      <c r="G3129">
        <f>dane_sprzedazy_sku__3[[#This Row],[Ilość wydana]]*dane_sprzedazy_sku__3[[#This Row],[Wartość jednostkowa]]</f>
        <v>136461.86000000002</v>
      </c>
    </row>
    <row r="3130" spans="1:7">
      <c r="A3130" t="s">
        <v>281</v>
      </c>
      <c r="B3130" t="s">
        <v>282</v>
      </c>
      <c r="C3130" t="s">
        <v>94</v>
      </c>
      <c r="D3130" s="7">
        <v>45748</v>
      </c>
      <c r="E3130">
        <v>250</v>
      </c>
      <c r="F3130">
        <v>995.78</v>
      </c>
      <c r="G3130">
        <f>dane_sprzedazy_sku__3[[#This Row],[Ilość wydana]]*dane_sprzedazy_sku__3[[#This Row],[Wartość jednostkowa]]</f>
        <v>248945</v>
      </c>
    </row>
    <row r="3131" spans="1:7">
      <c r="A3131" t="s">
        <v>281</v>
      </c>
      <c r="B3131" t="s">
        <v>282</v>
      </c>
      <c r="C3131" t="s">
        <v>94</v>
      </c>
      <c r="D3131" s="7">
        <v>45778</v>
      </c>
      <c r="E3131">
        <v>393</v>
      </c>
      <c r="F3131">
        <v>990.66</v>
      </c>
      <c r="G3131">
        <f>dane_sprzedazy_sku__3[[#This Row],[Ilość wydana]]*dane_sprzedazy_sku__3[[#This Row],[Wartość jednostkowa]]</f>
        <v>389329.38</v>
      </c>
    </row>
    <row r="3132" spans="1:7">
      <c r="A3132" t="s">
        <v>281</v>
      </c>
      <c r="B3132" t="s">
        <v>282</v>
      </c>
      <c r="C3132" t="s">
        <v>94</v>
      </c>
      <c r="D3132" s="7">
        <v>45809</v>
      </c>
      <c r="E3132">
        <v>513</v>
      </c>
      <c r="F3132">
        <v>950.66</v>
      </c>
      <c r="G3132">
        <f>dane_sprzedazy_sku__3[[#This Row],[Ilość wydana]]*dane_sprzedazy_sku__3[[#This Row],[Wartość jednostkowa]]</f>
        <v>487688.57999999996</v>
      </c>
    </row>
    <row r="3133" spans="1:7">
      <c r="A3133" t="s">
        <v>281</v>
      </c>
      <c r="B3133" t="s">
        <v>282</v>
      </c>
      <c r="C3133" t="s">
        <v>94</v>
      </c>
      <c r="D3133" s="7">
        <v>45839</v>
      </c>
      <c r="E3133">
        <v>488</v>
      </c>
      <c r="F3133">
        <v>977.3</v>
      </c>
      <c r="G3133">
        <f>dane_sprzedazy_sku__3[[#This Row],[Ilość wydana]]*dane_sprzedazy_sku__3[[#This Row],[Wartość jednostkowa]]</f>
        <v>476922.39999999997</v>
      </c>
    </row>
    <row r="3134" spans="1:7">
      <c r="A3134" t="s">
        <v>281</v>
      </c>
      <c r="B3134" t="s">
        <v>282</v>
      </c>
      <c r="C3134" t="s">
        <v>94</v>
      </c>
      <c r="D3134" s="7">
        <v>45870</v>
      </c>
      <c r="E3134">
        <v>262</v>
      </c>
      <c r="F3134">
        <v>953.07</v>
      </c>
      <c r="G3134">
        <f>dane_sprzedazy_sku__3[[#This Row],[Ilość wydana]]*dane_sprzedazy_sku__3[[#This Row],[Wartość jednostkowa]]</f>
        <v>249704.34000000003</v>
      </c>
    </row>
    <row r="3135" spans="1:7">
      <c r="A3135" t="s">
        <v>281</v>
      </c>
      <c r="B3135" t="s">
        <v>282</v>
      </c>
      <c r="C3135" t="s">
        <v>94</v>
      </c>
      <c r="D3135" s="7">
        <v>45901</v>
      </c>
      <c r="E3135">
        <v>326</v>
      </c>
      <c r="F3135">
        <v>951.95</v>
      </c>
      <c r="G3135">
        <f>dane_sprzedazy_sku__3[[#This Row],[Ilość wydana]]*dane_sprzedazy_sku__3[[#This Row],[Wartość jednostkowa]]</f>
        <v>310335.7</v>
      </c>
    </row>
    <row r="3136" spans="1:7">
      <c r="A3136" t="s">
        <v>281</v>
      </c>
      <c r="B3136" t="s">
        <v>282</v>
      </c>
      <c r="C3136" t="s">
        <v>94</v>
      </c>
      <c r="D3136" s="7">
        <v>45931</v>
      </c>
      <c r="E3136">
        <v>280</v>
      </c>
      <c r="F3136">
        <v>1022.33</v>
      </c>
      <c r="G3136">
        <f>dane_sprzedazy_sku__3[[#This Row],[Ilość wydana]]*dane_sprzedazy_sku__3[[#This Row],[Wartość jednostkowa]]</f>
        <v>286252.40000000002</v>
      </c>
    </row>
    <row r="3137" spans="1:7">
      <c r="A3137" t="s">
        <v>281</v>
      </c>
      <c r="B3137" t="s">
        <v>282</v>
      </c>
      <c r="C3137" t="s">
        <v>94</v>
      </c>
      <c r="D3137" s="7">
        <v>45962</v>
      </c>
      <c r="E3137">
        <v>196</v>
      </c>
      <c r="F3137">
        <v>952.23</v>
      </c>
      <c r="G3137">
        <f>dane_sprzedazy_sku__3[[#This Row],[Ilość wydana]]*dane_sprzedazy_sku__3[[#This Row],[Wartość jednostkowa]]</f>
        <v>186637.08000000002</v>
      </c>
    </row>
    <row r="3138" spans="1:7">
      <c r="A3138" t="s">
        <v>281</v>
      </c>
      <c r="B3138" t="s">
        <v>282</v>
      </c>
      <c r="C3138" t="s">
        <v>94</v>
      </c>
      <c r="D3138" s="7">
        <v>45992</v>
      </c>
      <c r="E3138">
        <v>127</v>
      </c>
      <c r="F3138">
        <v>935.56</v>
      </c>
      <c r="G3138">
        <f>dane_sprzedazy_sku__3[[#This Row],[Ilość wydana]]*dane_sprzedazy_sku__3[[#This Row],[Wartość jednostkowa]]</f>
        <v>118816.12</v>
      </c>
    </row>
    <row r="3139" spans="1:7">
      <c r="A3139" t="s">
        <v>281</v>
      </c>
      <c r="B3139" t="s">
        <v>282</v>
      </c>
      <c r="C3139" t="s">
        <v>94</v>
      </c>
      <c r="D3139" s="7">
        <v>46023</v>
      </c>
      <c r="E3139">
        <v>224</v>
      </c>
      <c r="F3139">
        <v>999.68</v>
      </c>
      <c r="G3139">
        <f>dane_sprzedazy_sku__3[[#This Row],[Ilość wydana]]*dane_sprzedazy_sku__3[[#This Row],[Wartość jednostkowa]]</f>
        <v>223928.31999999998</v>
      </c>
    </row>
    <row r="3140" spans="1:7">
      <c r="A3140" t="s">
        <v>281</v>
      </c>
      <c r="B3140" t="s">
        <v>282</v>
      </c>
      <c r="C3140" t="s">
        <v>94</v>
      </c>
      <c r="D3140" s="7">
        <v>46054</v>
      </c>
      <c r="E3140">
        <v>151</v>
      </c>
      <c r="F3140">
        <v>968.78</v>
      </c>
      <c r="G3140">
        <f>dane_sprzedazy_sku__3[[#This Row],[Ilość wydana]]*dane_sprzedazy_sku__3[[#This Row],[Wartość jednostkowa]]</f>
        <v>146285.78</v>
      </c>
    </row>
    <row r="3141" spans="1:7">
      <c r="A3141" t="s">
        <v>281</v>
      </c>
      <c r="B3141" t="s">
        <v>282</v>
      </c>
      <c r="C3141" t="s">
        <v>94</v>
      </c>
      <c r="D3141" s="7">
        <v>46082</v>
      </c>
      <c r="E3141">
        <v>128</v>
      </c>
      <c r="F3141">
        <v>1021.72</v>
      </c>
      <c r="G3141">
        <f>dane_sprzedazy_sku__3[[#This Row],[Ilość wydana]]*dane_sprzedazy_sku__3[[#This Row],[Wartość jednostkowa]]</f>
        <v>130780.16</v>
      </c>
    </row>
    <row r="3142" spans="1:7">
      <c r="A3142" t="s">
        <v>281</v>
      </c>
      <c r="B3142" t="s">
        <v>282</v>
      </c>
      <c r="C3142" t="s">
        <v>94</v>
      </c>
      <c r="D3142" s="7">
        <v>46113</v>
      </c>
      <c r="E3142">
        <v>341</v>
      </c>
      <c r="F3142">
        <v>956</v>
      </c>
      <c r="G3142">
        <f>dane_sprzedazy_sku__3[[#This Row],[Ilość wydana]]*dane_sprzedazy_sku__3[[#This Row],[Wartość jednostkowa]]</f>
        <v>325996</v>
      </c>
    </row>
    <row r="3143" spans="1:7">
      <c r="A3143" t="s">
        <v>281</v>
      </c>
      <c r="B3143" t="s">
        <v>282</v>
      </c>
      <c r="C3143" t="s">
        <v>94</v>
      </c>
      <c r="D3143" s="7">
        <v>46143</v>
      </c>
      <c r="E3143">
        <v>373</v>
      </c>
      <c r="F3143">
        <v>948.7</v>
      </c>
      <c r="G3143">
        <f>dane_sprzedazy_sku__3[[#This Row],[Ilość wydana]]*dane_sprzedazy_sku__3[[#This Row],[Wartość jednostkowa]]</f>
        <v>353865.10000000003</v>
      </c>
    </row>
    <row r="3144" spans="1:7">
      <c r="A3144" t="s">
        <v>281</v>
      </c>
      <c r="B3144" t="s">
        <v>282</v>
      </c>
      <c r="C3144" t="s">
        <v>94</v>
      </c>
      <c r="D3144" s="7">
        <v>46174</v>
      </c>
      <c r="E3144">
        <v>460</v>
      </c>
      <c r="F3144">
        <v>1029.29</v>
      </c>
      <c r="G3144">
        <f>dane_sprzedazy_sku__3[[#This Row],[Ilość wydana]]*dane_sprzedazy_sku__3[[#This Row],[Wartość jednostkowa]]</f>
        <v>473473.39999999997</v>
      </c>
    </row>
    <row r="3145" spans="1:7">
      <c r="A3145" t="s">
        <v>281</v>
      </c>
      <c r="B3145" t="s">
        <v>282</v>
      </c>
      <c r="C3145" t="s">
        <v>94</v>
      </c>
      <c r="D3145" s="7">
        <v>46204</v>
      </c>
      <c r="E3145">
        <v>578</v>
      </c>
      <c r="F3145">
        <v>1009.11</v>
      </c>
      <c r="G3145">
        <f>dane_sprzedazy_sku__3[[#This Row],[Ilość wydana]]*dane_sprzedazy_sku__3[[#This Row],[Wartość jednostkowa]]</f>
        <v>583265.57999999996</v>
      </c>
    </row>
    <row r="3146" spans="1:7">
      <c r="A3146" t="s">
        <v>283</v>
      </c>
      <c r="B3146" t="s">
        <v>284</v>
      </c>
      <c r="C3146" t="s">
        <v>8</v>
      </c>
      <c r="D3146" s="7">
        <v>45505</v>
      </c>
      <c r="E3146">
        <v>16</v>
      </c>
      <c r="F3146">
        <v>2.34</v>
      </c>
      <c r="G3146">
        <f>dane_sprzedazy_sku__3[[#This Row],[Ilość wydana]]*dane_sprzedazy_sku__3[[#This Row],[Wartość jednostkowa]]</f>
        <v>37.44</v>
      </c>
    </row>
    <row r="3147" spans="1:7">
      <c r="A3147" t="s">
        <v>283</v>
      </c>
      <c r="B3147" t="s">
        <v>284</v>
      </c>
      <c r="C3147" t="s">
        <v>8</v>
      </c>
      <c r="D3147" s="7">
        <v>45536</v>
      </c>
      <c r="E3147">
        <v>11</v>
      </c>
      <c r="F3147">
        <v>2.33</v>
      </c>
      <c r="G3147">
        <f>dane_sprzedazy_sku__3[[#This Row],[Ilość wydana]]*dane_sprzedazy_sku__3[[#This Row],[Wartość jednostkowa]]</f>
        <v>25.630000000000003</v>
      </c>
    </row>
    <row r="3148" spans="1:7">
      <c r="A3148" t="s">
        <v>283</v>
      </c>
      <c r="B3148" t="s">
        <v>284</v>
      </c>
      <c r="C3148" t="s">
        <v>8</v>
      </c>
      <c r="D3148" s="7">
        <v>45566</v>
      </c>
      <c r="E3148">
        <v>5</v>
      </c>
      <c r="F3148">
        <v>2.37</v>
      </c>
      <c r="G3148">
        <f>dane_sprzedazy_sku__3[[#This Row],[Ilość wydana]]*dane_sprzedazy_sku__3[[#This Row],[Wartość jednostkowa]]</f>
        <v>11.850000000000001</v>
      </c>
    </row>
    <row r="3149" spans="1:7">
      <c r="A3149" t="s">
        <v>283</v>
      </c>
      <c r="B3149" t="s">
        <v>284</v>
      </c>
      <c r="C3149" t="s">
        <v>8</v>
      </c>
      <c r="D3149" s="7">
        <v>45597</v>
      </c>
      <c r="E3149">
        <v>5</v>
      </c>
      <c r="F3149">
        <v>2.27</v>
      </c>
      <c r="G3149">
        <f>dane_sprzedazy_sku__3[[#This Row],[Ilość wydana]]*dane_sprzedazy_sku__3[[#This Row],[Wartość jednostkowa]]</f>
        <v>11.35</v>
      </c>
    </row>
    <row r="3150" spans="1:7">
      <c r="A3150" t="s">
        <v>283</v>
      </c>
      <c r="B3150" t="s">
        <v>284</v>
      </c>
      <c r="C3150" t="s">
        <v>8</v>
      </c>
      <c r="D3150" s="7">
        <v>45627</v>
      </c>
      <c r="E3150">
        <v>10</v>
      </c>
      <c r="F3150">
        <v>2.33</v>
      </c>
      <c r="G3150">
        <f>dane_sprzedazy_sku__3[[#This Row],[Ilość wydana]]*dane_sprzedazy_sku__3[[#This Row],[Wartość jednostkowa]]</f>
        <v>23.3</v>
      </c>
    </row>
    <row r="3151" spans="1:7">
      <c r="A3151" t="s">
        <v>283</v>
      </c>
      <c r="B3151" t="s">
        <v>284</v>
      </c>
      <c r="C3151" t="s">
        <v>8</v>
      </c>
      <c r="D3151" s="7">
        <v>45658</v>
      </c>
      <c r="E3151">
        <v>15</v>
      </c>
      <c r="F3151">
        <v>2.2599999999999998</v>
      </c>
      <c r="G3151">
        <f>dane_sprzedazy_sku__3[[#This Row],[Ilość wydana]]*dane_sprzedazy_sku__3[[#This Row],[Wartość jednostkowa]]</f>
        <v>33.9</v>
      </c>
    </row>
    <row r="3152" spans="1:7">
      <c r="A3152" t="s">
        <v>283</v>
      </c>
      <c r="B3152" t="s">
        <v>284</v>
      </c>
      <c r="C3152" t="s">
        <v>8</v>
      </c>
      <c r="D3152" s="7">
        <v>45689</v>
      </c>
      <c r="E3152">
        <v>29</v>
      </c>
      <c r="F3152">
        <v>2.33</v>
      </c>
      <c r="G3152">
        <f>dane_sprzedazy_sku__3[[#This Row],[Ilość wydana]]*dane_sprzedazy_sku__3[[#This Row],[Wartość jednostkowa]]</f>
        <v>67.570000000000007</v>
      </c>
    </row>
    <row r="3153" spans="1:7">
      <c r="A3153" t="s">
        <v>283</v>
      </c>
      <c r="B3153" t="s">
        <v>284</v>
      </c>
      <c r="C3153" t="s">
        <v>8</v>
      </c>
      <c r="D3153" s="7">
        <v>45717</v>
      </c>
      <c r="E3153">
        <v>26</v>
      </c>
      <c r="F3153">
        <v>2.36</v>
      </c>
      <c r="G3153">
        <f>dane_sprzedazy_sku__3[[#This Row],[Ilość wydana]]*dane_sprzedazy_sku__3[[#This Row],[Wartość jednostkowa]]</f>
        <v>61.36</v>
      </c>
    </row>
    <row r="3154" spans="1:7">
      <c r="A3154" t="s">
        <v>283</v>
      </c>
      <c r="B3154" t="s">
        <v>284</v>
      </c>
      <c r="C3154" t="s">
        <v>8</v>
      </c>
      <c r="D3154" s="7">
        <v>45748</v>
      </c>
      <c r="E3154">
        <v>43</v>
      </c>
      <c r="F3154">
        <v>2.2000000000000002</v>
      </c>
      <c r="G3154">
        <f>dane_sprzedazy_sku__3[[#This Row],[Ilość wydana]]*dane_sprzedazy_sku__3[[#This Row],[Wartość jednostkowa]]</f>
        <v>94.600000000000009</v>
      </c>
    </row>
    <row r="3155" spans="1:7">
      <c r="A3155" t="s">
        <v>283</v>
      </c>
      <c r="B3155" t="s">
        <v>284</v>
      </c>
      <c r="C3155" t="s">
        <v>8</v>
      </c>
      <c r="D3155" s="7">
        <v>45778</v>
      </c>
      <c r="E3155">
        <v>22</v>
      </c>
      <c r="F3155">
        <v>2.29</v>
      </c>
      <c r="G3155">
        <f>dane_sprzedazy_sku__3[[#This Row],[Ilość wydana]]*dane_sprzedazy_sku__3[[#This Row],[Wartość jednostkowa]]</f>
        <v>50.38</v>
      </c>
    </row>
    <row r="3156" spans="1:7">
      <c r="A3156" t="s">
        <v>283</v>
      </c>
      <c r="B3156" t="s">
        <v>284</v>
      </c>
      <c r="C3156" t="s">
        <v>8</v>
      </c>
      <c r="D3156" s="7">
        <v>45809</v>
      </c>
      <c r="E3156">
        <v>39</v>
      </c>
      <c r="F3156">
        <v>2.1800000000000002</v>
      </c>
      <c r="G3156">
        <f>dane_sprzedazy_sku__3[[#This Row],[Ilość wydana]]*dane_sprzedazy_sku__3[[#This Row],[Wartość jednostkowa]]</f>
        <v>85.02000000000001</v>
      </c>
    </row>
    <row r="3157" spans="1:7">
      <c r="A3157" t="s">
        <v>283</v>
      </c>
      <c r="B3157" t="s">
        <v>284</v>
      </c>
      <c r="C3157" t="s">
        <v>8</v>
      </c>
      <c r="D3157" s="7">
        <v>45839</v>
      </c>
      <c r="E3157">
        <v>24</v>
      </c>
      <c r="F3157">
        <v>2.2200000000000002</v>
      </c>
      <c r="G3157">
        <f>dane_sprzedazy_sku__3[[#This Row],[Ilość wydana]]*dane_sprzedazy_sku__3[[#This Row],[Wartość jednostkowa]]</f>
        <v>53.28</v>
      </c>
    </row>
    <row r="3158" spans="1:7">
      <c r="A3158" t="s">
        <v>283</v>
      </c>
      <c r="B3158" t="s">
        <v>284</v>
      </c>
      <c r="C3158" t="s">
        <v>8</v>
      </c>
      <c r="D3158" s="7">
        <v>45870</v>
      </c>
      <c r="E3158">
        <v>23</v>
      </c>
      <c r="F3158">
        <v>2.29</v>
      </c>
      <c r="G3158">
        <f>dane_sprzedazy_sku__3[[#This Row],[Ilość wydana]]*dane_sprzedazy_sku__3[[#This Row],[Wartość jednostkowa]]</f>
        <v>52.67</v>
      </c>
    </row>
    <row r="3159" spans="1:7">
      <c r="A3159" t="s">
        <v>283</v>
      </c>
      <c r="B3159" t="s">
        <v>284</v>
      </c>
      <c r="C3159" t="s">
        <v>8</v>
      </c>
      <c r="D3159" s="7">
        <v>45901</v>
      </c>
      <c r="E3159">
        <v>10</v>
      </c>
      <c r="F3159">
        <v>2.35</v>
      </c>
      <c r="G3159">
        <f>dane_sprzedazy_sku__3[[#This Row],[Ilość wydana]]*dane_sprzedazy_sku__3[[#This Row],[Wartość jednostkowa]]</f>
        <v>23.5</v>
      </c>
    </row>
    <row r="3160" spans="1:7">
      <c r="A3160" t="s">
        <v>283</v>
      </c>
      <c r="B3160" t="s">
        <v>284</v>
      </c>
      <c r="C3160" t="s">
        <v>8</v>
      </c>
      <c r="D3160" s="7">
        <v>45931</v>
      </c>
      <c r="E3160">
        <v>7</v>
      </c>
      <c r="F3160">
        <v>2.29</v>
      </c>
      <c r="G3160">
        <f>dane_sprzedazy_sku__3[[#This Row],[Ilość wydana]]*dane_sprzedazy_sku__3[[#This Row],[Wartość jednostkowa]]</f>
        <v>16.03</v>
      </c>
    </row>
    <row r="3161" spans="1:7">
      <c r="A3161" t="s">
        <v>283</v>
      </c>
      <c r="B3161" t="s">
        <v>284</v>
      </c>
      <c r="C3161" t="s">
        <v>8</v>
      </c>
      <c r="D3161" s="7">
        <v>45962</v>
      </c>
      <c r="E3161">
        <v>5</v>
      </c>
      <c r="F3161">
        <v>2.23</v>
      </c>
      <c r="G3161">
        <f>dane_sprzedazy_sku__3[[#This Row],[Ilość wydana]]*dane_sprzedazy_sku__3[[#This Row],[Wartość jednostkowa]]</f>
        <v>11.15</v>
      </c>
    </row>
    <row r="3162" spans="1:7">
      <c r="A3162" t="s">
        <v>283</v>
      </c>
      <c r="B3162" t="s">
        <v>284</v>
      </c>
      <c r="C3162" t="s">
        <v>8</v>
      </c>
      <c r="D3162" s="7">
        <v>45992</v>
      </c>
      <c r="E3162">
        <v>10</v>
      </c>
      <c r="F3162">
        <v>2.31</v>
      </c>
      <c r="G3162">
        <f>dane_sprzedazy_sku__3[[#This Row],[Ilość wydana]]*dane_sprzedazy_sku__3[[#This Row],[Wartość jednostkowa]]</f>
        <v>23.1</v>
      </c>
    </row>
    <row r="3163" spans="1:7">
      <c r="A3163" t="s">
        <v>283</v>
      </c>
      <c r="B3163" t="s">
        <v>284</v>
      </c>
      <c r="C3163" t="s">
        <v>8</v>
      </c>
      <c r="D3163" s="7">
        <v>46023</v>
      </c>
      <c r="E3163">
        <v>18</v>
      </c>
      <c r="F3163">
        <v>2.35</v>
      </c>
      <c r="G3163">
        <f>dane_sprzedazy_sku__3[[#This Row],[Ilość wydana]]*dane_sprzedazy_sku__3[[#This Row],[Wartość jednostkowa]]</f>
        <v>42.300000000000004</v>
      </c>
    </row>
    <row r="3164" spans="1:7">
      <c r="A3164" t="s">
        <v>283</v>
      </c>
      <c r="B3164" t="s">
        <v>284</v>
      </c>
      <c r="C3164" t="s">
        <v>8</v>
      </c>
      <c r="D3164" s="7">
        <v>46054</v>
      </c>
      <c r="E3164">
        <v>23</v>
      </c>
      <c r="F3164">
        <v>2.38</v>
      </c>
      <c r="G3164">
        <f>dane_sprzedazy_sku__3[[#This Row],[Ilość wydana]]*dane_sprzedazy_sku__3[[#This Row],[Wartość jednostkowa]]</f>
        <v>54.739999999999995</v>
      </c>
    </row>
    <row r="3165" spans="1:7">
      <c r="A3165" t="s">
        <v>283</v>
      </c>
      <c r="B3165" t="s">
        <v>284</v>
      </c>
      <c r="C3165" t="s">
        <v>8</v>
      </c>
      <c r="D3165" s="7">
        <v>46082</v>
      </c>
      <c r="E3165">
        <v>37</v>
      </c>
      <c r="F3165">
        <v>2.31</v>
      </c>
      <c r="G3165">
        <f>dane_sprzedazy_sku__3[[#This Row],[Ilość wydana]]*dane_sprzedazy_sku__3[[#This Row],[Wartość jednostkowa]]</f>
        <v>85.47</v>
      </c>
    </row>
    <row r="3166" spans="1:7">
      <c r="A3166" t="s">
        <v>283</v>
      </c>
      <c r="B3166" t="s">
        <v>284</v>
      </c>
      <c r="C3166" t="s">
        <v>8</v>
      </c>
      <c r="D3166" s="7">
        <v>46113</v>
      </c>
      <c r="E3166">
        <v>37</v>
      </c>
      <c r="F3166">
        <v>2.19</v>
      </c>
      <c r="G3166">
        <f>dane_sprzedazy_sku__3[[#This Row],[Ilość wydana]]*dane_sprzedazy_sku__3[[#This Row],[Wartość jednostkowa]]</f>
        <v>81.03</v>
      </c>
    </row>
    <row r="3167" spans="1:7">
      <c r="A3167" t="s">
        <v>283</v>
      </c>
      <c r="B3167" t="s">
        <v>284</v>
      </c>
      <c r="C3167" t="s">
        <v>8</v>
      </c>
      <c r="D3167" s="7">
        <v>46143</v>
      </c>
      <c r="E3167">
        <v>28</v>
      </c>
      <c r="F3167">
        <v>2.2599999999999998</v>
      </c>
      <c r="G3167">
        <f>dane_sprzedazy_sku__3[[#This Row],[Ilość wydana]]*dane_sprzedazy_sku__3[[#This Row],[Wartość jednostkowa]]</f>
        <v>63.279999999999994</v>
      </c>
    </row>
    <row r="3168" spans="1:7">
      <c r="A3168" t="s">
        <v>283</v>
      </c>
      <c r="B3168" t="s">
        <v>284</v>
      </c>
      <c r="C3168" t="s">
        <v>8</v>
      </c>
      <c r="D3168" s="7">
        <v>46174</v>
      </c>
      <c r="E3168">
        <v>31</v>
      </c>
      <c r="F3168">
        <v>2.1800000000000002</v>
      </c>
      <c r="G3168">
        <f>dane_sprzedazy_sku__3[[#This Row],[Ilość wydana]]*dane_sprzedazy_sku__3[[#This Row],[Wartość jednostkowa]]</f>
        <v>67.58</v>
      </c>
    </row>
    <row r="3169" spans="1:7">
      <c r="A3169" t="s">
        <v>283</v>
      </c>
      <c r="B3169" t="s">
        <v>284</v>
      </c>
      <c r="C3169" t="s">
        <v>8</v>
      </c>
      <c r="D3169" s="7">
        <v>46204</v>
      </c>
      <c r="E3169">
        <v>39</v>
      </c>
      <c r="F3169">
        <v>2.3199999999999998</v>
      </c>
      <c r="G3169">
        <f>dane_sprzedazy_sku__3[[#This Row],[Ilość wydana]]*dane_sprzedazy_sku__3[[#This Row],[Wartość jednostkowa]]</f>
        <v>90.47999999999999</v>
      </c>
    </row>
    <row r="3170" spans="1:7">
      <c r="A3170" t="s">
        <v>285</v>
      </c>
      <c r="B3170" t="s">
        <v>286</v>
      </c>
      <c r="C3170" t="s">
        <v>42</v>
      </c>
      <c r="D3170" s="7">
        <v>45505</v>
      </c>
      <c r="E3170">
        <v>63</v>
      </c>
      <c r="F3170">
        <v>247.29</v>
      </c>
      <c r="G3170">
        <f>dane_sprzedazy_sku__3[[#This Row],[Ilość wydana]]*dane_sprzedazy_sku__3[[#This Row],[Wartość jednostkowa]]</f>
        <v>15579.269999999999</v>
      </c>
    </row>
    <row r="3171" spans="1:7">
      <c r="A3171" t="s">
        <v>285</v>
      </c>
      <c r="B3171" t="s">
        <v>286</v>
      </c>
      <c r="C3171" t="s">
        <v>42</v>
      </c>
      <c r="D3171" s="7">
        <v>45536</v>
      </c>
      <c r="E3171">
        <v>31</v>
      </c>
      <c r="F3171">
        <v>269.91000000000003</v>
      </c>
      <c r="G3171">
        <f>dane_sprzedazy_sku__3[[#This Row],[Ilość wydana]]*dane_sprzedazy_sku__3[[#This Row],[Wartość jednostkowa]]</f>
        <v>8367.2100000000009</v>
      </c>
    </row>
    <row r="3172" spans="1:7">
      <c r="A3172" t="s">
        <v>285</v>
      </c>
      <c r="B3172" t="s">
        <v>286</v>
      </c>
      <c r="C3172" t="s">
        <v>42</v>
      </c>
      <c r="D3172" s="7">
        <v>45566</v>
      </c>
      <c r="E3172">
        <v>35</v>
      </c>
      <c r="F3172">
        <v>261.18</v>
      </c>
      <c r="G3172">
        <f>dane_sprzedazy_sku__3[[#This Row],[Ilość wydana]]*dane_sprzedazy_sku__3[[#This Row],[Wartość jednostkowa]]</f>
        <v>9141.3000000000011</v>
      </c>
    </row>
    <row r="3173" spans="1:7">
      <c r="A3173" t="s">
        <v>285</v>
      </c>
      <c r="B3173" t="s">
        <v>286</v>
      </c>
      <c r="C3173" t="s">
        <v>42</v>
      </c>
      <c r="D3173" s="7">
        <v>45597</v>
      </c>
      <c r="E3173">
        <v>20</v>
      </c>
      <c r="F3173">
        <v>270.31</v>
      </c>
      <c r="G3173">
        <f>dane_sprzedazy_sku__3[[#This Row],[Ilość wydana]]*dane_sprzedazy_sku__3[[#This Row],[Wartość jednostkowa]]</f>
        <v>5406.2</v>
      </c>
    </row>
    <row r="3174" spans="1:7">
      <c r="A3174" t="s">
        <v>285</v>
      </c>
      <c r="B3174" t="s">
        <v>286</v>
      </c>
      <c r="C3174" t="s">
        <v>42</v>
      </c>
      <c r="D3174" s="7">
        <v>45627</v>
      </c>
      <c r="E3174">
        <v>22</v>
      </c>
      <c r="F3174">
        <v>260.07</v>
      </c>
      <c r="G3174">
        <f>dane_sprzedazy_sku__3[[#This Row],[Ilość wydana]]*dane_sprzedazy_sku__3[[#This Row],[Wartość jednostkowa]]</f>
        <v>5721.54</v>
      </c>
    </row>
    <row r="3175" spans="1:7">
      <c r="A3175" t="s">
        <v>285</v>
      </c>
      <c r="B3175" t="s">
        <v>286</v>
      </c>
      <c r="C3175" t="s">
        <v>42</v>
      </c>
      <c r="D3175" s="7">
        <v>45658</v>
      </c>
      <c r="E3175">
        <v>30</v>
      </c>
      <c r="F3175">
        <v>269.85000000000002</v>
      </c>
      <c r="G3175">
        <f>dane_sprzedazy_sku__3[[#This Row],[Ilość wydana]]*dane_sprzedazy_sku__3[[#This Row],[Wartość jednostkowa]]</f>
        <v>8095.5000000000009</v>
      </c>
    </row>
    <row r="3176" spans="1:7">
      <c r="A3176" t="s">
        <v>285</v>
      </c>
      <c r="B3176" t="s">
        <v>286</v>
      </c>
      <c r="C3176" t="s">
        <v>42</v>
      </c>
      <c r="D3176" s="7">
        <v>45689</v>
      </c>
      <c r="E3176">
        <v>31</v>
      </c>
      <c r="F3176">
        <v>252.14</v>
      </c>
      <c r="G3176">
        <f>dane_sprzedazy_sku__3[[#This Row],[Ilość wydana]]*dane_sprzedazy_sku__3[[#This Row],[Wartość jednostkowa]]</f>
        <v>7816.3399999999992</v>
      </c>
    </row>
    <row r="3177" spans="1:7">
      <c r="A3177" t="s">
        <v>285</v>
      </c>
      <c r="B3177" t="s">
        <v>286</v>
      </c>
      <c r="C3177" t="s">
        <v>42</v>
      </c>
      <c r="D3177" s="7">
        <v>45717</v>
      </c>
      <c r="E3177">
        <v>42</v>
      </c>
      <c r="F3177">
        <v>268.02999999999997</v>
      </c>
      <c r="G3177">
        <f>dane_sprzedazy_sku__3[[#This Row],[Ilość wydana]]*dane_sprzedazy_sku__3[[#This Row],[Wartość jednostkowa]]</f>
        <v>11257.259999999998</v>
      </c>
    </row>
    <row r="3178" spans="1:7">
      <c r="A3178" t="s">
        <v>285</v>
      </c>
      <c r="B3178" t="s">
        <v>286</v>
      </c>
      <c r="C3178" t="s">
        <v>42</v>
      </c>
      <c r="D3178" s="7">
        <v>45748</v>
      </c>
      <c r="E3178">
        <v>78</v>
      </c>
      <c r="F3178">
        <v>253.14</v>
      </c>
      <c r="G3178">
        <f>dane_sprzedazy_sku__3[[#This Row],[Ilość wydana]]*dane_sprzedazy_sku__3[[#This Row],[Wartość jednostkowa]]</f>
        <v>19744.919999999998</v>
      </c>
    </row>
    <row r="3179" spans="1:7">
      <c r="A3179" t="s">
        <v>285</v>
      </c>
      <c r="B3179" t="s">
        <v>286</v>
      </c>
      <c r="C3179" t="s">
        <v>42</v>
      </c>
      <c r="D3179" s="7">
        <v>45778</v>
      </c>
      <c r="E3179">
        <v>73</v>
      </c>
      <c r="F3179">
        <v>247.99</v>
      </c>
      <c r="G3179">
        <f>dane_sprzedazy_sku__3[[#This Row],[Ilość wydana]]*dane_sprzedazy_sku__3[[#This Row],[Wartość jednostkowa]]</f>
        <v>18103.27</v>
      </c>
    </row>
    <row r="3180" spans="1:7">
      <c r="A3180" t="s">
        <v>285</v>
      </c>
      <c r="B3180" t="s">
        <v>286</v>
      </c>
      <c r="C3180" t="s">
        <v>42</v>
      </c>
      <c r="D3180" s="7">
        <v>45809</v>
      </c>
      <c r="E3180">
        <v>68</v>
      </c>
      <c r="F3180">
        <v>253.68</v>
      </c>
      <c r="G3180">
        <f>dane_sprzedazy_sku__3[[#This Row],[Ilość wydana]]*dane_sprzedazy_sku__3[[#This Row],[Wartość jednostkowa]]</f>
        <v>17250.240000000002</v>
      </c>
    </row>
    <row r="3181" spans="1:7">
      <c r="A3181" t="s">
        <v>285</v>
      </c>
      <c r="B3181" t="s">
        <v>286</v>
      </c>
      <c r="C3181" t="s">
        <v>42</v>
      </c>
      <c r="D3181" s="7">
        <v>45839</v>
      </c>
      <c r="E3181">
        <v>74</v>
      </c>
      <c r="F3181">
        <v>252.36</v>
      </c>
      <c r="G3181">
        <f>dane_sprzedazy_sku__3[[#This Row],[Ilość wydana]]*dane_sprzedazy_sku__3[[#This Row],[Wartość jednostkowa]]</f>
        <v>18674.64</v>
      </c>
    </row>
    <row r="3182" spans="1:7">
      <c r="A3182" t="s">
        <v>285</v>
      </c>
      <c r="B3182" t="s">
        <v>286</v>
      </c>
      <c r="C3182" t="s">
        <v>42</v>
      </c>
      <c r="D3182" s="7">
        <v>45870</v>
      </c>
      <c r="E3182">
        <v>64</v>
      </c>
      <c r="F3182">
        <v>253.71</v>
      </c>
      <c r="G3182">
        <f>dane_sprzedazy_sku__3[[#This Row],[Ilość wydana]]*dane_sprzedazy_sku__3[[#This Row],[Wartość jednostkowa]]</f>
        <v>16237.44</v>
      </c>
    </row>
    <row r="3183" spans="1:7">
      <c r="A3183" t="s">
        <v>285</v>
      </c>
      <c r="B3183" t="s">
        <v>286</v>
      </c>
      <c r="C3183" t="s">
        <v>42</v>
      </c>
      <c r="D3183" s="7">
        <v>45901</v>
      </c>
      <c r="E3183">
        <v>34</v>
      </c>
      <c r="F3183">
        <v>268.45</v>
      </c>
      <c r="G3183">
        <f>dane_sprzedazy_sku__3[[#This Row],[Ilość wydana]]*dane_sprzedazy_sku__3[[#This Row],[Wartość jednostkowa]]</f>
        <v>9127.2999999999993</v>
      </c>
    </row>
    <row r="3184" spans="1:7">
      <c r="A3184" t="s">
        <v>285</v>
      </c>
      <c r="B3184" t="s">
        <v>286</v>
      </c>
      <c r="C3184" t="s">
        <v>42</v>
      </c>
      <c r="D3184" s="7">
        <v>45931</v>
      </c>
      <c r="E3184">
        <v>29</v>
      </c>
      <c r="F3184">
        <v>260.14999999999998</v>
      </c>
      <c r="G3184">
        <f>dane_sprzedazy_sku__3[[#This Row],[Ilość wydana]]*dane_sprzedazy_sku__3[[#This Row],[Wartość jednostkowa]]</f>
        <v>7544.3499999999995</v>
      </c>
    </row>
    <row r="3185" spans="1:7">
      <c r="A3185" t="s">
        <v>285</v>
      </c>
      <c r="B3185" t="s">
        <v>286</v>
      </c>
      <c r="C3185" t="s">
        <v>42</v>
      </c>
      <c r="D3185" s="7">
        <v>45962</v>
      </c>
      <c r="E3185">
        <v>14</v>
      </c>
      <c r="F3185">
        <v>248.47</v>
      </c>
      <c r="G3185">
        <f>dane_sprzedazy_sku__3[[#This Row],[Ilość wydana]]*dane_sprzedazy_sku__3[[#This Row],[Wartość jednostkowa]]</f>
        <v>3478.58</v>
      </c>
    </row>
    <row r="3186" spans="1:7">
      <c r="A3186" t="s">
        <v>285</v>
      </c>
      <c r="B3186" t="s">
        <v>286</v>
      </c>
      <c r="C3186" t="s">
        <v>42</v>
      </c>
      <c r="D3186" s="7">
        <v>45992</v>
      </c>
      <c r="E3186">
        <v>19</v>
      </c>
      <c r="F3186">
        <v>251.44</v>
      </c>
      <c r="G3186">
        <f>dane_sprzedazy_sku__3[[#This Row],[Ilość wydana]]*dane_sprzedazy_sku__3[[#This Row],[Wartość jednostkowa]]</f>
        <v>4777.3599999999997</v>
      </c>
    </row>
    <row r="3187" spans="1:7">
      <c r="A3187" t="s">
        <v>285</v>
      </c>
      <c r="B3187" t="s">
        <v>286</v>
      </c>
      <c r="C3187" t="s">
        <v>42</v>
      </c>
      <c r="D3187" s="7">
        <v>46023</v>
      </c>
      <c r="E3187">
        <v>14</v>
      </c>
      <c r="F3187">
        <v>256.18</v>
      </c>
      <c r="G3187">
        <f>dane_sprzedazy_sku__3[[#This Row],[Ilość wydana]]*dane_sprzedazy_sku__3[[#This Row],[Wartość jednostkowa]]</f>
        <v>3586.52</v>
      </c>
    </row>
    <row r="3188" spans="1:7">
      <c r="A3188" t="s">
        <v>285</v>
      </c>
      <c r="B3188" t="s">
        <v>286</v>
      </c>
      <c r="C3188" t="s">
        <v>42</v>
      </c>
      <c r="D3188" s="7">
        <v>46054</v>
      </c>
      <c r="E3188">
        <v>39</v>
      </c>
      <c r="F3188">
        <v>259.16000000000003</v>
      </c>
      <c r="G3188">
        <f>dane_sprzedazy_sku__3[[#This Row],[Ilość wydana]]*dane_sprzedazy_sku__3[[#This Row],[Wartość jednostkowa]]</f>
        <v>10107.240000000002</v>
      </c>
    </row>
    <row r="3189" spans="1:7">
      <c r="A3189" t="s">
        <v>285</v>
      </c>
      <c r="B3189" t="s">
        <v>286</v>
      </c>
      <c r="C3189" t="s">
        <v>42</v>
      </c>
      <c r="D3189" s="7">
        <v>46082</v>
      </c>
      <c r="E3189">
        <v>41</v>
      </c>
      <c r="F3189">
        <v>255.06</v>
      </c>
      <c r="G3189">
        <f>dane_sprzedazy_sku__3[[#This Row],[Ilość wydana]]*dane_sprzedazy_sku__3[[#This Row],[Wartość jednostkowa]]</f>
        <v>10457.460000000001</v>
      </c>
    </row>
    <row r="3190" spans="1:7">
      <c r="A3190" t="s">
        <v>285</v>
      </c>
      <c r="B3190" t="s">
        <v>286</v>
      </c>
      <c r="C3190" t="s">
        <v>42</v>
      </c>
      <c r="D3190" s="7">
        <v>46113</v>
      </c>
      <c r="E3190">
        <v>73</v>
      </c>
      <c r="F3190">
        <v>256.94</v>
      </c>
      <c r="G3190">
        <f>dane_sprzedazy_sku__3[[#This Row],[Ilość wydana]]*dane_sprzedazy_sku__3[[#This Row],[Wartość jednostkowa]]</f>
        <v>18756.62</v>
      </c>
    </row>
    <row r="3191" spans="1:7">
      <c r="A3191" t="s">
        <v>285</v>
      </c>
      <c r="B3191" t="s">
        <v>286</v>
      </c>
      <c r="C3191" t="s">
        <v>42</v>
      </c>
      <c r="D3191" s="7">
        <v>46143</v>
      </c>
      <c r="E3191">
        <v>93</v>
      </c>
      <c r="F3191">
        <v>257.64</v>
      </c>
      <c r="G3191">
        <f>dane_sprzedazy_sku__3[[#This Row],[Ilość wydana]]*dane_sprzedazy_sku__3[[#This Row],[Wartość jednostkowa]]</f>
        <v>23960.52</v>
      </c>
    </row>
    <row r="3192" spans="1:7">
      <c r="A3192" t="s">
        <v>285</v>
      </c>
      <c r="B3192" t="s">
        <v>286</v>
      </c>
      <c r="C3192" t="s">
        <v>42</v>
      </c>
      <c r="D3192" s="7">
        <v>46174</v>
      </c>
      <c r="E3192">
        <v>66</v>
      </c>
      <c r="F3192">
        <v>266.04000000000002</v>
      </c>
      <c r="G3192">
        <f>dane_sprzedazy_sku__3[[#This Row],[Ilość wydana]]*dane_sprzedazy_sku__3[[#This Row],[Wartość jednostkowa]]</f>
        <v>17558.640000000003</v>
      </c>
    </row>
    <row r="3193" spans="1:7">
      <c r="A3193" t="s">
        <v>285</v>
      </c>
      <c r="B3193" t="s">
        <v>286</v>
      </c>
      <c r="C3193" t="s">
        <v>42</v>
      </c>
      <c r="D3193" s="7">
        <v>46204</v>
      </c>
      <c r="E3193">
        <v>68</v>
      </c>
      <c r="F3193">
        <v>258.31</v>
      </c>
      <c r="G3193">
        <f>dane_sprzedazy_sku__3[[#This Row],[Ilość wydana]]*dane_sprzedazy_sku__3[[#This Row],[Wartość jednostkowa]]</f>
        <v>17565.080000000002</v>
      </c>
    </row>
    <row r="3194" spans="1:7">
      <c r="A3194" t="s">
        <v>287</v>
      </c>
      <c r="B3194" t="s">
        <v>288</v>
      </c>
      <c r="C3194" t="s">
        <v>11</v>
      </c>
      <c r="D3194" s="7">
        <v>45505</v>
      </c>
      <c r="E3194">
        <v>2</v>
      </c>
      <c r="F3194">
        <v>10.88</v>
      </c>
      <c r="G3194">
        <f>dane_sprzedazy_sku__3[[#This Row],[Ilość wydana]]*dane_sprzedazy_sku__3[[#This Row],[Wartość jednostkowa]]</f>
        <v>21.76</v>
      </c>
    </row>
    <row r="3195" spans="1:7">
      <c r="A3195" t="s">
        <v>287</v>
      </c>
      <c r="B3195" t="s">
        <v>288</v>
      </c>
      <c r="C3195" t="s">
        <v>11</v>
      </c>
      <c r="D3195" s="7">
        <v>45536</v>
      </c>
      <c r="E3195">
        <v>3</v>
      </c>
      <c r="F3195">
        <v>11.59</v>
      </c>
      <c r="G3195">
        <f>dane_sprzedazy_sku__3[[#This Row],[Ilość wydana]]*dane_sprzedazy_sku__3[[#This Row],[Wartość jednostkowa]]</f>
        <v>34.769999999999996</v>
      </c>
    </row>
    <row r="3196" spans="1:7">
      <c r="A3196" t="s">
        <v>287</v>
      </c>
      <c r="B3196" t="s">
        <v>288</v>
      </c>
      <c r="C3196" t="s">
        <v>11</v>
      </c>
      <c r="D3196" s="7">
        <v>45566</v>
      </c>
      <c r="E3196">
        <v>4</v>
      </c>
      <c r="F3196">
        <v>11.72</v>
      </c>
      <c r="G3196">
        <f>dane_sprzedazy_sku__3[[#This Row],[Ilość wydana]]*dane_sprzedazy_sku__3[[#This Row],[Wartość jednostkowa]]</f>
        <v>46.88</v>
      </c>
    </row>
    <row r="3197" spans="1:7">
      <c r="A3197" t="s">
        <v>287</v>
      </c>
      <c r="B3197" t="s">
        <v>288</v>
      </c>
      <c r="C3197" t="s">
        <v>11</v>
      </c>
      <c r="D3197" s="7">
        <v>45597</v>
      </c>
      <c r="E3197">
        <v>4</v>
      </c>
      <c r="F3197">
        <v>11.19</v>
      </c>
      <c r="G3197">
        <f>dane_sprzedazy_sku__3[[#This Row],[Ilość wydana]]*dane_sprzedazy_sku__3[[#This Row],[Wartość jednostkowa]]</f>
        <v>44.76</v>
      </c>
    </row>
    <row r="3198" spans="1:7">
      <c r="A3198" t="s">
        <v>287</v>
      </c>
      <c r="B3198" t="s">
        <v>288</v>
      </c>
      <c r="C3198" t="s">
        <v>11</v>
      </c>
      <c r="D3198" s="7">
        <v>45627</v>
      </c>
      <c r="E3198">
        <v>4</v>
      </c>
      <c r="F3198">
        <v>11.79</v>
      </c>
      <c r="G3198">
        <f>dane_sprzedazy_sku__3[[#This Row],[Ilość wydana]]*dane_sprzedazy_sku__3[[#This Row],[Wartość jednostkowa]]</f>
        <v>47.16</v>
      </c>
    </row>
    <row r="3199" spans="1:7">
      <c r="A3199" t="s">
        <v>287</v>
      </c>
      <c r="B3199" t="s">
        <v>288</v>
      </c>
      <c r="C3199" t="s">
        <v>11</v>
      </c>
      <c r="D3199" s="7">
        <v>45658</v>
      </c>
      <c r="E3199">
        <v>5</v>
      </c>
      <c r="F3199">
        <v>10.95</v>
      </c>
      <c r="G3199">
        <f>dane_sprzedazy_sku__3[[#This Row],[Ilość wydana]]*dane_sprzedazy_sku__3[[#This Row],[Wartość jednostkowa]]</f>
        <v>54.75</v>
      </c>
    </row>
    <row r="3200" spans="1:7">
      <c r="A3200" t="s">
        <v>287</v>
      </c>
      <c r="B3200" t="s">
        <v>288</v>
      </c>
      <c r="C3200" t="s">
        <v>11</v>
      </c>
      <c r="D3200" s="7">
        <v>45689</v>
      </c>
      <c r="E3200">
        <v>3</v>
      </c>
      <c r="F3200">
        <v>10.89</v>
      </c>
      <c r="G3200">
        <f>dane_sprzedazy_sku__3[[#This Row],[Ilość wydana]]*dane_sprzedazy_sku__3[[#This Row],[Wartość jednostkowa]]</f>
        <v>32.67</v>
      </c>
    </row>
    <row r="3201" spans="1:7">
      <c r="A3201" t="s">
        <v>287</v>
      </c>
      <c r="B3201" t="s">
        <v>288</v>
      </c>
      <c r="C3201" t="s">
        <v>11</v>
      </c>
      <c r="D3201" s="7">
        <v>45717</v>
      </c>
      <c r="E3201">
        <v>1</v>
      </c>
      <c r="F3201">
        <v>11.5</v>
      </c>
      <c r="G3201">
        <f>dane_sprzedazy_sku__3[[#This Row],[Ilość wydana]]*dane_sprzedazy_sku__3[[#This Row],[Wartość jednostkowa]]</f>
        <v>11.5</v>
      </c>
    </row>
    <row r="3202" spans="1:7">
      <c r="A3202" t="s">
        <v>287</v>
      </c>
      <c r="B3202" t="s">
        <v>288</v>
      </c>
      <c r="C3202" t="s">
        <v>11</v>
      </c>
      <c r="D3202" s="7">
        <v>45748</v>
      </c>
      <c r="E3202">
        <v>2</v>
      </c>
      <c r="F3202">
        <v>11.73</v>
      </c>
      <c r="G3202">
        <f>dane_sprzedazy_sku__3[[#This Row],[Ilość wydana]]*dane_sprzedazy_sku__3[[#This Row],[Wartość jednostkowa]]</f>
        <v>23.46</v>
      </c>
    </row>
    <row r="3203" spans="1:7">
      <c r="A3203" t="s">
        <v>287</v>
      </c>
      <c r="B3203" t="s">
        <v>288</v>
      </c>
      <c r="C3203" t="s">
        <v>11</v>
      </c>
      <c r="D3203" s="7">
        <v>45778</v>
      </c>
      <c r="E3203">
        <v>1</v>
      </c>
      <c r="F3203">
        <v>10.88</v>
      </c>
      <c r="G3203">
        <f>dane_sprzedazy_sku__3[[#This Row],[Ilość wydana]]*dane_sprzedazy_sku__3[[#This Row],[Wartość jednostkowa]]</f>
        <v>10.88</v>
      </c>
    </row>
    <row r="3204" spans="1:7">
      <c r="A3204" t="s">
        <v>287</v>
      </c>
      <c r="B3204" t="s">
        <v>288</v>
      </c>
      <c r="C3204" t="s">
        <v>11</v>
      </c>
      <c r="D3204" s="7">
        <v>45809</v>
      </c>
      <c r="E3204">
        <v>1</v>
      </c>
      <c r="F3204">
        <v>11.2</v>
      </c>
      <c r="G3204">
        <f>dane_sprzedazy_sku__3[[#This Row],[Ilość wydana]]*dane_sprzedazy_sku__3[[#This Row],[Wartość jednostkowa]]</f>
        <v>11.2</v>
      </c>
    </row>
    <row r="3205" spans="1:7">
      <c r="A3205" t="s">
        <v>287</v>
      </c>
      <c r="B3205" t="s">
        <v>288</v>
      </c>
      <c r="C3205" t="s">
        <v>11</v>
      </c>
      <c r="D3205" s="7">
        <v>45839</v>
      </c>
      <c r="E3205">
        <v>1</v>
      </c>
      <c r="F3205">
        <v>10.76</v>
      </c>
      <c r="G3205">
        <f>dane_sprzedazy_sku__3[[#This Row],[Ilość wydana]]*dane_sprzedazy_sku__3[[#This Row],[Wartość jednostkowa]]</f>
        <v>10.76</v>
      </c>
    </row>
    <row r="3206" spans="1:7">
      <c r="A3206" t="s">
        <v>287</v>
      </c>
      <c r="B3206" t="s">
        <v>288</v>
      </c>
      <c r="C3206" t="s">
        <v>11</v>
      </c>
      <c r="D3206" s="7">
        <v>45870</v>
      </c>
      <c r="E3206">
        <v>1</v>
      </c>
      <c r="F3206">
        <v>11.41</v>
      </c>
      <c r="G3206">
        <f>dane_sprzedazy_sku__3[[#This Row],[Ilość wydana]]*dane_sprzedazy_sku__3[[#This Row],[Wartość jednostkowa]]</f>
        <v>11.41</v>
      </c>
    </row>
    <row r="3207" spans="1:7">
      <c r="A3207" t="s">
        <v>287</v>
      </c>
      <c r="B3207" t="s">
        <v>288</v>
      </c>
      <c r="C3207" t="s">
        <v>11</v>
      </c>
      <c r="D3207" s="7">
        <v>45901</v>
      </c>
      <c r="E3207">
        <v>3</v>
      </c>
      <c r="F3207">
        <v>11.19</v>
      </c>
      <c r="G3207">
        <f>dane_sprzedazy_sku__3[[#This Row],[Ilość wydana]]*dane_sprzedazy_sku__3[[#This Row],[Wartość jednostkowa]]</f>
        <v>33.57</v>
      </c>
    </row>
    <row r="3208" spans="1:7">
      <c r="A3208" t="s">
        <v>287</v>
      </c>
      <c r="B3208" t="s">
        <v>288</v>
      </c>
      <c r="C3208" t="s">
        <v>11</v>
      </c>
      <c r="D3208" s="7">
        <v>45931</v>
      </c>
      <c r="E3208">
        <v>4</v>
      </c>
      <c r="F3208">
        <v>11.85</v>
      </c>
      <c r="G3208">
        <f>dane_sprzedazy_sku__3[[#This Row],[Ilość wydana]]*dane_sprzedazy_sku__3[[#This Row],[Wartość jednostkowa]]</f>
        <v>47.4</v>
      </c>
    </row>
    <row r="3209" spans="1:7">
      <c r="A3209" t="s">
        <v>287</v>
      </c>
      <c r="B3209" t="s">
        <v>288</v>
      </c>
      <c r="C3209" t="s">
        <v>11</v>
      </c>
      <c r="D3209" s="7">
        <v>45962</v>
      </c>
      <c r="E3209">
        <v>5</v>
      </c>
      <c r="F3209">
        <v>10.86</v>
      </c>
      <c r="G3209">
        <f>dane_sprzedazy_sku__3[[#This Row],[Ilość wydana]]*dane_sprzedazy_sku__3[[#This Row],[Wartość jednostkowa]]</f>
        <v>54.3</v>
      </c>
    </row>
    <row r="3210" spans="1:7">
      <c r="A3210" t="s">
        <v>287</v>
      </c>
      <c r="B3210" t="s">
        <v>288</v>
      </c>
      <c r="C3210" t="s">
        <v>11</v>
      </c>
      <c r="D3210" s="7">
        <v>45992</v>
      </c>
      <c r="E3210">
        <v>6</v>
      </c>
      <c r="F3210">
        <v>11.68</v>
      </c>
      <c r="G3210">
        <f>dane_sprzedazy_sku__3[[#This Row],[Ilość wydana]]*dane_sprzedazy_sku__3[[#This Row],[Wartość jednostkowa]]</f>
        <v>70.08</v>
      </c>
    </row>
    <row r="3211" spans="1:7">
      <c r="A3211" t="s">
        <v>287</v>
      </c>
      <c r="B3211" t="s">
        <v>288</v>
      </c>
      <c r="C3211" t="s">
        <v>11</v>
      </c>
      <c r="D3211" s="7">
        <v>46023</v>
      </c>
      <c r="E3211">
        <v>4</v>
      </c>
      <c r="F3211">
        <v>11.23</v>
      </c>
      <c r="G3211">
        <f>dane_sprzedazy_sku__3[[#This Row],[Ilość wydana]]*dane_sprzedazy_sku__3[[#This Row],[Wartość jednostkowa]]</f>
        <v>44.92</v>
      </c>
    </row>
    <row r="3212" spans="1:7">
      <c r="A3212" t="s">
        <v>287</v>
      </c>
      <c r="B3212" t="s">
        <v>288</v>
      </c>
      <c r="C3212" t="s">
        <v>11</v>
      </c>
      <c r="D3212" s="7">
        <v>46054</v>
      </c>
      <c r="E3212">
        <v>6</v>
      </c>
      <c r="F3212">
        <v>11.26</v>
      </c>
      <c r="G3212">
        <f>dane_sprzedazy_sku__3[[#This Row],[Ilość wydana]]*dane_sprzedazy_sku__3[[#This Row],[Wartość jednostkowa]]</f>
        <v>67.56</v>
      </c>
    </row>
    <row r="3213" spans="1:7">
      <c r="A3213" t="s">
        <v>287</v>
      </c>
      <c r="B3213" t="s">
        <v>288</v>
      </c>
      <c r="C3213" t="s">
        <v>11</v>
      </c>
      <c r="D3213" s="7">
        <v>46082</v>
      </c>
      <c r="E3213">
        <v>4</v>
      </c>
      <c r="F3213">
        <v>11.35</v>
      </c>
      <c r="G3213">
        <f>dane_sprzedazy_sku__3[[#This Row],[Ilość wydana]]*dane_sprzedazy_sku__3[[#This Row],[Wartość jednostkowa]]</f>
        <v>45.4</v>
      </c>
    </row>
    <row r="3214" spans="1:7">
      <c r="A3214" t="s">
        <v>287</v>
      </c>
      <c r="B3214" t="s">
        <v>288</v>
      </c>
      <c r="C3214" t="s">
        <v>11</v>
      </c>
      <c r="D3214" s="7">
        <v>46113</v>
      </c>
      <c r="E3214">
        <v>3</v>
      </c>
      <c r="F3214">
        <v>11.45</v>
      </c>
      <c r="G3214">
        <f>dane_sprzedazy_sku__3[[#This Row],[Ilość wydana]]*dane_sprzedazy_sku__3[[#This Row],[Wartość jednostkowa]]</f>
        <v>34.349999999999994</v>
      </c>
    </row>
    <row r="3215" spans="1:7">
      <c r="A3215" t="s">
        <v>287</v>
      </c>
      <c r="B3215" t="s">
        <v>288</v>
      </c>
      <c r="C3215" t="s">
        <v>11</v>
      </c>
      <c r="D3215" s="7">
        <v>46143</v>
      </c>
      <c r="E3215">
        <v>2</v>
      </c>
      <c r="F3215">
        <v>11.5</v>
      </c>
      <c r="G3215">
        <f>dane_sprzedazy_sku__3[[#This Row],[Ilość wydana]]*dane_sprzedazy_sku__3[[#This Row],[Wartość jednostkowa]]</f>
        <v>23</v>
      </c>
    </row>
    <row r="3216" spans="1:7">
      <c r="A3216" t="s">
        <v>287</v>
      </c>
      <c r="B3216" t="s">
        <v>288</v>
      </c>
      <c r="C3216" t="s">
        <v>11</v>
      </c>
      <c r="D3216" s="7">
        <v>46174</v>
      </c>
      <c r="E3216">
        <v>1</v>
      </c>
      <c r="F3216">
        <v>11.36</v>
      </c>
      <c r="G3216">
        <f>dane_sprzedazy_sku__3[[#This Row],[Ilość wydana]]*dane_sprzedazy_sku__3[[#This Row],[Wartość jednostkowa]]</f>
        <v>11.36</v>
      </c>
    </row>
    <row r="3217" spans="1:7">
      <c r="A3217" t="s">
        <v>287</v>
      </c>
      <c r="B3217" t="s">
        <v>288</v>
      </c>
      <c r="C3217" t="s">
        <v>11</v>
      </c>
      <c r="D3217" s="7">
        <v>46204</v>
      </c>
      <c r="E3217">
        <v>1</v>
      </c>
      <c r="F3217">
        <v>11.82</v>
      </c>
      <c r="G3217">
        <f>dane_sprzedazy_sku__3[[#This Row],[Ilość wydana]]*dane_sprzedazy_sku__3[[#This Row],[Wartość jednostkowa]]</f>
        <v>11.82</v>
      </c>
    </row>
    <row r="3218" spans="1:7">
      <c r="A3218" t="s">
        <v>289</v>
      </c>
      <c r="B3218" t="s">
        <v>290</v>
      </c>
      <c r="C3218" t="s">
        <v>14</v>
      </c>
      <c r="D3218" s="7">
        <v>45505</v>
      </c>
      <c r="E3218">
        <v>0</v>
      </c>
      <c r="F3218">
        <v>210.53</v>
      </c>
      <c r="G3218">
        <f>dane_sprzedazy_sku__3[[#This Row],[Ilość wydana]]*dane_sprzedazy_sku__3[[#This Row],[Wartość jednostkowa]]</f>
        <v>0</v>
      </c>
    </row>
    <row r="3219" spans="1:7">
      <c r="A3219" t="s">
        <v>289</v>
      </c>
      <c r="B3219" t="s">
        <v>290</v>
      </c>
      <c r="C3219" t="s">
        <v>14</v>
      </c>
      <c r="D3219" s="7">
        <v>45536</v>
      </c>
      <c r="E3219">
        <v>0</v>
      </c>
      <c r="F3219">
        <v>214.47</v>
      </c>
      <c r="G3219">
        <f>dane_sprzedazy_sku__3[[#This Row],[Ilość wydana]]*dane_sprzedazy_sku__3[[#This Row],[Wartość jednostkowa]]</f>
        <v>0</v>
      </c>
    </row>
    <row r="3220" spans="1:7">
      <c r="A3220" t="s">
        <v>289</v>
      </c>
      <c r="B3220" t="s">
        <v>290</v>
      </c>
      <c r="C3220" t="s">
        <v>14</v>
      </c>
      <c r="D3220" s="7">
        <v>45566</v>
      </c>
      <c r="E3220">
        <v>5</v>
      </c>
      <c r="F3220">
        <v>228.26</v>
      </c>
      <c r="G3220">
        <f>dane_sprzedazy_sku__3[[#This Row],[Ilość wydana]]*dane_sprzedazy_sku__3[[#This Row],[Wartość jednostkowa]]</f>
        <v>1141.3</v>
      </c>
    </row>
    <row r="3221" spans="1:7">
      <c r="A3221" t="s">
        <v>289</v>
      </c>
      <c r="B3221" t="s">
        <v>290</v>
      </c>
      <c r="C3221" t="s">
        <v>14</v>
      </c>
      <c r="D3221" s="7">
        <v>45597</v>
      </c>
      <c r="E3221">
        <v>3</v>
      </c>
      <c r="F3221">
        <v>215.25</v>
      </c>
      <c r="G3221">
        <f>dane_sprzedazy_sku__3[[#This Row],[Ilość wydana]]*dane_sprzedazy_sku__3[[#This Row],[Wartość jednostkowa]]</f>
        <v>645.75</v>
      </c>
    </row>
    <row r="3222" spans="1:7">
      <c r="A3222" t="s">
        <v>289</v>
      </c>
      <c r="B3222" t="s">
        <v>290</v>
      </c>
      <c r="C3222" t="s">
        <v>14</v>
      </c>
      <c r="D3222" s="7">
        <v>45627</v>
      </c>
      <c r="E3222">
        <v>2</v>
      </c>
      <c r="F3222">
        <v>221.27</v>
      </c>
      <c r="G3222">
        <f>dane_sprzedazy_sku__3[[#This Row],[Ilość wydana]]*dane_sprzedazy_sku__3[[#This Row],[Wartość jednostkowa]]</f>
        <v>442.54</v>
      </c>
    </row>
    <row r="3223" spans="1:7">
      <c r="A3223" t="s">
        <v>289</v>
      </c>
      <c r="B3223" t="s">
        <v>290</v>
      </c>
      <c r="C3223" t="s">
        <v>14</v>
      </c>
      <c r="D3223" s="7">
        <v>45658</v>
      </c>
      <c r="E3223">
        <v>1</v>
      </c>
      <c r="F3223">
        <v>228.53</v>
      </c>
      <c r="G3223">
        <f>dane_sprzedazy_sku__3[[#This Row],[Ilość wydana]]*dane_sprzedazy_sku__3[[#This Row],[Wartość jednostkowa]]</f>
        <v>228.53</v>
      </c>
    </row>
    <row r="3224" spans="1:7">
      <c r="A3224" t="s">
        <v>289</v>
      </c>
      <c r="B3224" t="s">
        <v>290</v>
      </c>
      <c r="C3224" t="s">
        <v>14</v>
      </c>
      <c r="D3224" s="7">
        <v>45689</v>
      </c>
      <c r="E3224">
        <v>0</v>
      </c>
      <c r="F3224">
        <v>227.67</v>
      </c>
      <c r="G3224">
        <f>dane_sprzedazy_sku__3[[#This Row],[Ilość wydana]]*dane_sprzedazy_sku__3[[#This Row],[Wartość jednostkowa]]</f>
        <v>0</v>
      </c>
    </row>
    <row r="3225" spans="1:7">
      <c r="A3225" t="s">
        <v>289</v>
      </c>
      <c r="B3225" t="s">
        <v>290</v>
      </c>
      <c r="C3225" t="s">
        <v>14</v>
      </c>
      <c r="D3225" s="7">
        <v>45717</v>
      </c>
      <c r="E3225">
        <v>2</v>
      </c>
      <c r="F3225">
        <v>220.25</v>
      </c>
      <c r="G3225">
        <f>dane_sprzedazy_sku__3[[#This Row],[Ilość wydana]]*dane_sprzedazy_sku__3[[#This Row],[Wartość jednostkowa]]</f>
        <v>440.5</v>
      </c>
    </row>
    <row r="3226" spans="1:7">
      <c r="A3226" t="s">
        <v>289</v>
      </c>
      <c r="B3226" t="s">
        <v>290</v>
      </c>
      <c r="C3226" t="s">
        <v>14</v>
      </c>
      <c r="D3226" s="7">
        <v>45748</v>
      </c>
      <c r="E3226">
        <v>1</v>
      </c>
      <c r="F3226">
        <v>230.62</v>
      </c>
      <c r="G3226">
        <f>dane_sprzedazy_sku__3[[#This Row],[Ilość wydana]]*dane_sprzedazy_sku__3[[#This Row],[Wartość jednostkowa]]</f>
        <v>230.62</v>
      </c>
    </row>
    <row r="3227" spans="1:7">
      <c r="A3227" t="s">
        <v>289</v>
      </c>
      <c r="B3227" t="s">
        <v>290</v>
      </c>
      <c r="C3227" t="s">
        <v>14</v>
      </c>
      <c r="D3227" s="7">
        <v>45778</v>
      </c>
      <c r="E3227">
        <v>0</v>
      </c>
      <c r="F3227">
        <v>226.46</v>
      </c>
      <c r="G3227">
        <f>dane_sprzedazy_sku__3[[#This Row],[Ilość wydana]]*dane_sprzedazy_sku__3[[#This Row],[Wartość jednostkowa]]</f>
        <v>0</v>
      </c>
    </row>
    <row r="3228" spans="1:7">
      <c r="A3228" t="s">
        <v>289</v>
      </c>
      <c r="B3228" t="s">
        <v>290</v>
      </c>
      <c r="C3228" t="s">
        <v>14</v>
      </c>
      <c r="D3228" s="7">
        <v>45809</v>
      </c>
      <c r="E3228">
        <v>2</v>
      </c>
      <c r="F3228">
        <v>212.69</v>
      </c>
      <c r="G3228">
        <f>dane_sprzedazy_sku__3[[#This Row],[Ilość wydana]]*dane_sprzedazy_sku__3[[#This Row],[Wartość jednostkowa]]</f>
        <v>425.38</v>
      </c>
    </row>
    <row r="3229" spans="1:7">
      <c r="A3229" t="s">
        <v>289</v>
      </c>
      <c r="B3229" t="s">
        <v>290</v>
      </c>
      <c r="C3229" t="s">
        <v>14</v>
      </c>
      <c r="D3229" s="7">
        <v>45839</v>
      </c>
      <c r="E3229">
        <v>2</v>
      </c>
      <c r="F3229">
        <v>210.87</v>
      </c>
      <c r="G3229">
        <f>dane_sprzedazy_sku__3[[#This Row],[Ilość wydana]]*dane_sprzedazy_sku__3[[#This Row],[Wartość jednostkowa]]</f>
        <v>421.74</v>
      </c>
    </row>
    <row r="3230" spans="1:7">
      <c r="A3230" t="s">
        <v>289</v>
      </c>
      <c r="B3230" t="s">
        <v>290</v>
      </c>
      <c r="C3230" t="s">
        <v>14</v>
      </c>
      <c r="D3230" s="7">
        <v>45870</v>
      </c>
      <c r="E3230">
        <v>0</v>
      </c>
      <c r="F3230">
        <v>211.82</v>
      </c>
      <c r="G3230">
        <f>dane_sprzedazy_sku__3[[#This Row],[Ilość wydana]]*dane_sprzedazy_sku__3[[#This Row],[Wartość jednostkowa]]</f>
        <v>0</v>
      </c>
    </row>
    <row r="3231" spans="1:7">
      <c r="A3231" t="s">
        <v>289</v>
      </c>
      <c r="B3231" t="s">
        <v>290</v>
      </c>
      <c r="C3231" t="s">
        <v>14</v>
      </c>
      <c r="D3231" s="7">
        <v>45901</v>
      </c>
      <c r="E3231">
        <v>3</v>
      </c>
      <c r="F3231">
        <v>224.64</v>
      </c>
      <c r="G3231">
        <f>dane_sprzedazy_sku__3[[#This Row],[Ilość wydana]]*dane_sprzedazy_sku__3[[#This Row],[Wartość jednostkowa]]</f>
        <v>673.92</v>
      </c>
    </row>
    <row r="3232" spans="1:7">
      <c r="A3232" t="s">
        <v>289</v>
      </c>
      <c r="B3232" t="s">
        <v>290</v>
      </c>
      <c r="C3232" t="s">
        <v>14</v>
      </c>
      <c r="D3232" s="7">
        <v>45931</v>
      </c>
      <c r="E3232">
        <v>2</v>
      </c>
      <c r="F3232">
        <v>211.4</v>
      </c>
      <c r="G3232">
        <f>dane_sprzedazy_sku__3[[#This Row],[Ilość wydana]]*dane_sprzedazy_sku__3[[#This Row],[Wartość jednostkowa]]</f>
        <v>422.8</v>
      </c>
    </row>
    <row r="3233" spans="1:7">
      <c r="A3233" t="s">
        <v>289</v>
      </c>
      <c r="B3233" t="s">
        <v>290</v>
      </c>
      <c r="C3233" t="s">
        <v>14</v>
      </c>
      <c r="D3233" s="7">
        <v>45962</v>
      </c>
      <c r="E3233">
        <v>4</v>
      </c>
      <c r="F3233">
        <v>214.41</v>
      </c>
      <c r="G3233">
        <f>dane_sprzedazy_sku__3[[#This Row],[Ilość wydana]]*dane_sprzedazy_sku__3[[#This Row],[Wartość jednostkowa]]</f>
        <v>857.64</v>
      </c>
    </row>
    <row r="3234" spans="1:7">
      <c r="A3234" t="s">
        <v>289</v>
      </c>
      <c r="B3234" t="s">
        <v>290</v>
      </c>
      <c r="C3234" t="s">
        <v>14</v>
      </c>
      <c r="D3234" s="7">
        <v>45992</v>
      </c>
      <c r="E3234">
        <v>0</v>
      </c>
      <c r="F3234">
        <v>211.67</v>
      </c>
      <c r="G3234">
        <f>dane_sprzedazy_sku__3[[#This Row],[Ilość wydana]]*dane_sprzedazy_sku__3[[#This Row],[Wartość jednostkowa]]</f>
        <v>0</v>
      </c>
    </row>
    <row r="3235" spans="1:7">
      <c r="A3235" t="s">
        <v>289</v>
      </c>
      <c r="B3235" t="s">
        <v>290</v>
      </c>
      <c r="C3235" t="s">
        <v>14</v>
      </c>
      <c r="D3235" s="7">
        <v>46023</v>
      </c>
      <c r="E3235">
        <v>0</v>
      </c>
      <c r="F3235">
        <v>213.63</v>
      </c>
      <c r="G3235">
        <f>dane_sprzedazy_sku__3[[#This Row],[Ilość wydana]]*dane_sprzedazy_sku__3[[#This Row],[Wartość jednostkowa]]</f>
        <v>0</v>
      </c>
    </row>
    <row r="3236" spans="1:7">
      <c r="A3236" t="s">
        <v>289</v>
      </c>
      <c r="B3236" t="s">
        <v>290</v>
      </c>
      <c r="C3236" t="s">
        <v>14</v>
      </c>
      <c r="D3236" s="7">
        <v>46054</v>
      </c>
      <c r="E3236">
        <v>4</v>
      </c>
      <c r="F3236">
        <v>210.84</v>
      </c>
      <c r="G3236">
        <f>dane_sprzedazy_sku__3[[#This Row],[Ilość wydana]]*dane_sprzedazy_sku__3[[#This Row],[Wartość jednostkowa]]</f>
        <v>843.36</v>
      </c>
    </row>
    <row r="3237" spans="1:7">
      <c r="A3237" t="s">
        <v>289</v>
      </c>
      <c r="B3237" t="s">
        <v>290</v>
      </c>
      <c r="C3237" t="s">
        <v>14</v>
      </c>
      <c r="D3237" s="7">
        <v>46082</v>
      </c>
      <c r="E3237">
        <v>2</v>
      </c>
      <c r="F3237">
        <v>225.44</v>
      </c>
      <c r="G3237">
        <f>dane_sprzedazy_sku__3[[#This Row],[Ilość wydana]]*dane_sprzedazy_sku__3[[#This Row],[Wartość jednostkowa]]</f>
        <v>450.88</v>
      </c>
    </row>
    <row r="3238" spans="1:7">
      <c r="A3238" t="s">
        <v>289</v>
      </c>
      <c r="B3238" t="s">
        <v>290</v>
      </c>
      <c r="C3238" t="s">
        <v>14</v>
      </c>
      <c r="D3238" s="7">
        <v>46113</v>
      </c>
      <c r="E3238">
        <v>1</v>
      </c>
      <c r="F3238">
        <v>229.97</v>
      </c>
      <c r="G3238">
        <f>dane_sprzedazy_sku__3[[#This Row],[Ilość wydana]]*dane_sprzedazy_sku__3[[#This Row],[Wartość jednostkowa]]</f>
        <v>229.97</v>
      </c>
    </row>
    <row r="3239" spans="1:7">
      <c r="A3239" t="s">
        <v>289</v>
      </c>
      <c r="B3239" t="s">
        <v>290</v>
      </c>
      <c r="C3239" t="s">
        <v>14</v>
      </c>
      <c r="D3239" s="7">
        <v>46143</v>
      </c>
      <c r="E3239">
        <v>1</v>
      </c>
      <c r="F3239">
        <v>226.75</v>
      </c>
      <c r="G3239">
        <f>dane_sprzedazy_sku__3[[#This Row],[Ilość wydana]]*dane_sprzedazy_sku__3[[#This Row],[Wartość jednostkowa]]</f>
        <v>226.75</v>
      </c>
    </row>
    <row r="3240" spans="1:7">
      <c r="A3240" t="s">
        <v>289</v>
      </c>
      <c r="B3240" t="s">
        <v>290</v>
      </c>
      <c r="C3240" t="s">
        <v>14</v>
      </c>
      <c r="D3240" s="7">
        <v>46174</v>
      </c>
      <c r="E3240">
        <v>1</v>
      </c>
      <c r="F3240">
        <v>215.98</v>
      </c>
      <c r="G3240">
        <f>dane_sprzedazy_sku__3[[#This Row],[Ilość wydana]]*dane_sprzedazy_sku__3[[#This Row],[Wartość jednostkowa]]</f>
        <v>215.98</v>
      </c>
    </row>
    <row r="3241" spans="1:7">
      <c r="A3241" t="s">
        <v>289</v>
      </c>
      <c r="B3241" t="s">
        <v>290</v>
      </c>
      <c r="C3241" t="s">
        <v>14</v>
      </c>
      <c r="D3241" s="7">
        <v>46204</v>
      </c>
      <c r="E3241">
        <v>1</v>
      </c>
      <c r="F3241">
        <v>226.34</v>
      </c>
      <c r="G3241">
        <f>dane_sprzedazy_sku__3[[#This Row],[Ilość wydana]]*dane_sprzedazy_sku__3[[#This Row],[Wartość jednostkowa]]</f>
        <v>226.34</v>
      </c>
    </row>
    <row r="3242" spans="1:7">
      <c r="A3242" t="s">
        <v>291</v>
      </c>
      <c r="B3242" t="s">
        <v>292</v>
      </c>
      <c r="C3242" t="s">
        <v>24</v>
      </c>
      <c r="D3242" s="7">
        <v>45505</v>
      </c>
      <c r="E3242">
        <v>20</v>
      </c>
      <c r="F3242">
        <v>514.84</v>
      </c>
      <c r="G3242">
        <f>dane_sprzedazy_sku__3[[#This Row],[Ilość wydana]]*dane_sprzedazy_sku__3[[#This Row],[Wartość jednostkowa]]</f>
        <v>10296.800000000001</v>
      </c>
    </row>
    <row r="3243" spans="1:7">
      <c r="A3243" t="s">
        <v>291</v>
      </c>
      <c r="B3243" t="s">
        <v>292</v>
      </c>
      <c r="C3243" t="s">
        <v>24</v>
      </c>
      <c r="D3243" s="7">
        <v>45536</v>
      </c>
      <c r="E3243">
        <v>33</v>
      </c>
      <c r="F3243">
        <v>517</v>
      </c>
      <c r="G3243">
        <f>dane_sprzedazy_sku__3[[#This Row],[Ilość wydana]]*dane_sprzedazy_sku__3[[#This Row],[Wartość jednostkowa]]</f>
        <v>17061</v>
      </c>
    </row>
    <row r="3244" spans="1:7">
      <c r="A3244" t="s">
        <v>291</v>
      </c>
      <c r="B3244" t="s">
        <v>292</v>
      </c>
      <c r="C3244" t="s">
        <v>24</v>
      </c>
      <c r="D3244" s="7">
        <v>45566</v>
      </c>
      <c r="E3244">
        <v>30</v>
      </c>
      <c r="F3244">
        <v>506.17</v>
      </c>
      <c r="G3244">
        <f>dane_sprzedazy_sku__3[[#This Row],[Ilość wydana]]*dane_sprzedazy_sku__3[[#This Row],[Wartość jednostkowa]]</f>
        <v>15185.1</v>
      </c>
    </row>
    <row r="3245" spans="1:7">
      <c r="A3245" t="s">
        <v>291</v>
      </c>
      <c r="B3245" t="s">
        <v>292</v>
      </c>
      <c r="C3245" t="s">
        <v>24</v>
      </c>
      <c r="D3245" s="7">
        <v>45597</v>
      </c>
      <c r="E3245">
        <v>30</v>
      </c>
      <c r="F3245">
        <v>489.47</v>
      </c>
      <c r="G3245">
        <f>dane_sprzedazy_sku__3[[#This Row],[Ilość wydana]]*dane_sprzedazy_sku__3[[#This Row],[Wartość jednostkowa]]</f>
        <v>14684.1</v>
      </c>
    </row>
    <row r="3246" spans="1:7">
      <c r="A3246" t="s">
        <v>291</v>
      </c>
      <c r="B3246" t="s">
        <v>292</v>
      </c>
      <c r="C3246" t="s">
        <v>24</v>
      </c>
      <c r="D3246" s="7">
        <v>45627</v>
      </c>
      <c r="E3246">
        <v>23</v>
      </c>
      <c r="F3246">
        <v>487.38</v>
      </c>
      <c r="G3246">
        <f>dane_sprzedazy_sku__3[[#This Row],[Ilość wydana]]*dane_sprzedazy_sku__3[[#This Row],[Wartość jednostkowa]]</f>
        <v>11209.74</v>
      </c>
    </row>
    <row r="3247" spans="1:7">
      <c r="A3247" t="s">
        <v>291</v>
      </c>
      <c r="B3247" t="s">
        <v>292</v>
      </c>
      <c r="C3247" t="s">
        <v>24</v>
      </c>
      <c r="D3247" s="7">
        <v>45658</v>
      </c>
      <c r="E3247">
        <v>23</v>
      </c>
      <c r="F3247">
        <v>485.27</v>
      </c>
      <c r="G3247">
        <f>dane_sprzedazy_sku__3[[#This Row],[Ilość wydana]]*dane_sprzedazy_sku__3[[#This Row],[Wartość jednostkowa]]</f>
        <v>11161.21</v>
      </c>
    </row>
    <row r="3248" spans="1:7">
      <c r="A3248" t="s">
        <v>291</v>
      </c>
      <c r="B3248" t="s">
        <v>292</v>
      </c>
      <c r="C3248" t="s">
        <v>24</v>
      </c>
      <c r="D3248" s="7">
        <v>45689</v>
      </c>
      <c r="E3248">
        <v>14</v>
      </c>
      <c r="F3248">
        <v>514.47</v>
      </c>
      <c r="G3248">
        <f>dane_sprzedazy_sku__3[[#This Row],[Ilość wydana]]*dane_sprzedazy_sku__3[[#This Row],[Wartość jednostkowa]]</f>
        <v>7202.58</v>
      </c>
    </row>
    <row r="3249" spans="1:7">
      <c r="A3249" t="s">
        <v>291</v>
      </c>
      <c r="B3249" t="s">
        <v>292</v>
      </c>
      <c r="C3249" t="s">
        <v>24</v>
      </c>
      <c r="D3249" s="7">
        <v>45717</v>
      </c>
      <c r="E3249">
        <v>5</v>
      </c>
      <c r="F3249">
        <v>496.74</v>
      </c>
      <c r="G3249">
        <f>dane_sprzedazy_sku__3[[#This Row],[Ilość wydana]]*dane_sprzedazy_sku__3[[#This Row],[Wartość jednostkowa]]</f>
        <v>2483.6999999999998</v>
      </c>
    </row>
    <row r="3250" spans="1:7">
      <c r="A3250" t="s">
        <v>291</v>
      </c>
      <c r="B3250" t="s">
        <v>292</v>
      </c>
      <c r="C3250" t="s">
        <v>24</v>
      </c>
      <c r="D3250" s="7">
        <v>45748</v>
      </c>
      <c r="E3250">
        <v>4</v>
      </c>
      <c r="F3250">
        <v>522.30999999999995</v>
      </c>
      <c r="G3250">
        <f>dane_sprzedazy_sku__3[[#This Row],[Ilość wydana]]*dane_sprzedazy_sku__3[[#This Row],[Wartość jednostkowa]]</f>
        <v>2089.2399999999998</v>
      </c>
    </row>
    <row r="3251" spans="1:7">
      <c r="A3251" t="s">
        <v>291</v>
      </c>
      <c r="B3251" t="s">
        <v>292</v>
      </c>
      <c r="C3251" t="s">
        <v>24</v>
      </c>
      <c r="D3251" s="7">
        <v>45778</v>
      </c>
      <c r="E3251">
        <v>5</v>
      </c>
      <c r="F3251">
        <v>498.01</v>
      </c>
      <c r="G3251">
        <f>dane_sprzedazy_sku__3[[#This Row],[Ilość wydana]]*dane_sprzedazy_sku__3[[#This Row],[Wartość jednostkowa]]</f>
        <v>2490.0500000000002</v>
      </c>
    </row>
    <row r="3252" spans="1:7">
      <c r="A3252" t="s">
        <v>291</v>
      </c>
      <c r="B3252" t="s">
        <v>292</v>
      </c>
      <c r="C3252" t="s">
        <v>24</v>
      </c>
      <c r="D3252" s="7">
        <v>45809</v>
      </c>
      <c r="E3252">
        <v>11</v>
      </c>
      <c r="F3252">
        <v>483.08</v>
      </c>
      <c r="G3252">
        <f>dane_sprzedazy_sku__3[[#This Row],[Ilość wydana]]*dane_sprzedazy_sku__3[[#This Row],[Wartość jednostkowa]]</f>
        <v>5313.88</v>
      </c>
    </row>
    <row r="3253" spans="1:7">
      <c r="A3253" t="s">
        <v>291</v>
      </c>
      <c r="B3253" t="s">
        <v>292</v>
      </c>
      <c r="C3253" t="s">
        <v>24</v>
      </c>
      <c r="D3253" s="7">
        <v>45839</v>
      </c>
      <c r="E3253">
        <v>16</v>
      </c>
      <c r="F3253">
        <v>514.16</v>
      </c>
      <c r="G3253">
        <f>dane_sprzedazy_sku__3[[#This Row],[Ilość wydana]]*dane_sprzedazy_sku__3[[#This Row],[Wartość jednostkowa]]</f>
        <v>8226.56</v>
      </c>
    </row>
    <row r="3254" spans="1:7">
      <c r="A3254" t="s">
        <v>291</v>
      </c>
      <c r="B3254" t="s">
        <v>292</v>
      </c>
      <c r="C3254" t="s">
        <v>24</v>
      </c>
      <c r="D3254" s="7">
        <v>45870</v>
      </c>
      <c r="E3254">
        <v>31</v>
      </c>
      <c r="F3254">
        <v>520.32000000000005</v>
      </c>
      <c r="G3254">
        <f>dane_sprzedazy_sku__3[[#This Row],[Ilość wydana]]*dane_sprzedazy_sku__3[[#This Row],[Wartość jednostkowa]]</f>
        <v>16129.920000000002</v>
      </c>
    </row>
    <row r="3255" spans="1:7">
      <c r="A3255" t="s">
        <v>291</v>
      </c>
      <c r="B3255" t="s">
        <v>292</v>
      </c>
      <c r="C3255" t="s">
        <v>24</v>
      </c>
      <c r="D3255" s="7">
        <v>45901</v>
      </c>
      <c r="E3255">
        <v>38</v>
      </c>
      <c r="F3255">
        <v>501.93</v>
      </c>
      <c r="G3255">
        <f>dane_sprzedazy_sku__3[[#This Row],[Ilość wydana]]*dane_sprzedazy_sku__3[[#This Row],[Wartość jednostkowa]]</f>
        <v>19073.34</v>
      </c>
    </row>
    <row r="3256" spans="1:7">
      <c r="A3256" t="s">
        <v>291</v>
      </c>
      <c r="B3256" t="s">
        <v>292</v>
      </c>
      <c r="C3256" t="s">
        <v>24</v>
      </c>
      <c r="D3256" s="7">
        <v>45931</v>
      </c>
      <c r="E3256">
        <v>42</v>
      </c>
      <c r="F3256">
        <v>474.26</v>
      </c>
      <c r="G3256">
        <f>dane_sprzedazy_sku__3[[#This Row],[Ilość wydana]]*dane_sprzedazy_sku__3[[#This Row],[Wartość jednostkowa]]</f>
        <v>19918.919999999998</v>
      </c>
    </row>
    <row r="3257" spans="1:7">
      <c r="A3257" t="s">
        <v>291</v>
      </c>
      <c r="B3257" t="s">
        <v>292</v>
      </c>
      <c r="C3257" t="s">
        <v>24</v>
      </c>
      <c r="D3257" s="7">
        <v>45962</v>
      </c>
      <c r="E3257">
        <v>43</v>
      </c>
      <c r="F3257">
        <v>487.58</v>
      </c>
      <c r="G3257">
        <f>dane_sprzedazy_sku__3[[#This Row],[Ilość wydana]]*dane_sprzedazy_sku__3[[#This Row],[Wartość jednostkowa]]</f>
        <v>20965.939999999999</v>
      </c>
    </row>
    <row r="3258" spans="1:7">
      <c r="A3258" t="s">
        <v>291</v>
      </c>
      <c r="B3258" t="s">
        <v>292</v>
      </c>
      <c r="C3258" t="s">
        <v>24</v>
      </c>
      <c r="D3258" s="7">
        <v>45992</v>
      </c>
      <c r="E3258">
        <v>26</v>
      </c>
      <c r="F3258">
        <v>477.8</v>
      </c>
      <c r="G3258">
        <f>dane_sprzedazy_sku__3[[#This Row],[Ilość wydana]]*dane_sprzedazy_sku__3[[#This Row],[Wartość jednostkowa]]</f>
        <v>12422.800000000001</v>
      </c>
    </row>
    <row r="3259" spans="1:7">
      <c r="A3259" t="s">
        <v>291</v>
      </c>
      <c r="B3259" t="s">
        <v>292</v>
      </c>
      <c r="C3259" t="s">
        <v>24</v>
      </c>
      <c r="D3259" s="7">
        <v>46023</v>
      </c>
      <c r="E3259">
        <v>20</v>
      </c>
      <c r="F3259">
        <v>508.14</v>
      </c>
      <c r="G3259">
        <f>dane_sprzedazy_sku__3[[#This Row],[Ilość wydana]]*dane_sprzedazy_sku__3[[#This Row],[Wartość jednostkowa]]</f>
        <v>10162.799999999999</v>
      </c>
    </row>
    <row r="3260" spans="1:7">
      <c r="A3260" t="s">
        <v>291</v>
      </c>
      <c r="B3260" t="s">
        <v>292</v>
      </c>
      <c r="C3260" t="s">
        <v>24</v>
      </c>
      <c r="D3260" s="7">
        <v>46054</v>
      </c>
      <c r="E3260">
        <v>12</v>
      </c>
      <c r="F3260">
        <v>511.57</v>
      </c>
      <c r="G3260">
        <f>dane_sprzedazy_sku__3[[#This Row],[Ilość wydana]]*dane_sprzedazy_sku__3[[#This Row],[Wartość jednostkowa]]</f>
        <v>6138.84</v>
      </c>
    </row>
    <row r="3261" spans="1:7">
      <c r="A3261" t="s">
        <v>291</v>
      </c>
      <c r="B3261" t="s">
        <v>292</v>
      </c>
      <c r="C3261" t="s">
        <v>24</v>
      </c>
      <c r="D3261" s="7">
        <v>46082</v>
      </c>
      <c r="E3261">
        <v>6</v>
      </c>
      <c r="F3261">
        <v>516.04999999999995</v>
      </c>
      <c r="G3261">
        <f>dane_sprzedazy_sku__3[[#This Row],[Ilość wydana]]*dane_sprzedazy_sku__3[[#This Row],[Wartość jednostkowa]]</f>
        <v>3096.2999999999997</v>
      </c>
    </row>
    <row r="3262" spans="1:7">
      <c r="A3262" t="s">
        <v>291</v>
      </c>
      <c r="B3262" t="s">
        <v>292</v>
      </c>
      <c r="C3262" t="s">
        <v>24</v>
      </c>
      <c r="D3262" s="7">
        <v>46113</v>
      </c>
      <c r="E3262">
        <v>5</v>
      </c>
      <c r="F3262">
        <v>513.88</v>
      </c>
      <c r="G3262">
        <f>dane_sprzedazy_sku__3[[#This Row],[Ilość wydana]]*dane_sprzedazy_sku__3[[#This Row],[Wartość jednostkowa]]</f>
        <v>2569.4</v>
      </c>
    </row>
    <row r="3263" spans="1:7">
      <c r="A3263" t="s">
        <v>291</v>
      </c>
      <c r="B3263" t="s">
        <v>292</v>
      </c>
      <c r="C3263" t="s">
        <v>24</v>
      </c>
      <c r="D3263" s="7">
        <v>46143</v>
      </c>
      <c r="E3263">
        <v>7</v>
      </c>
      <c r="F3263">
        <v>474.15</v>
      </c>
      <c r="G3263">
        <f>dane_sprzedazy_sku__3[[#This Row],[Ilość wydana]]*dane_sprzedazy_sku__3[[#This Row],[Wartość jednostkowa]]</f>
        <v>3319.0499999999997</v>
      </c>
    </row>
    <row r="3264" spans="1:7">
      <c r="A3264" t="s">
        <v>291</v>
      </c>
      <c r="B3264" t="s">
        <v>292</v>
      </c>
      <c r="C3264" t="s">
        <v>24</v>
      </c>
      <c r="D3264" s="7">
        <v>46174</v>
      </c>
      <c r="E3264">
        <v>12</v>
      </c>
      <c r="F3264">
        <v>479.92</v>
      </c>
      <c r="G3264">
        <f>dane_sprzedazy_sku__3[[#This Row],[Ilość wydana]]*dane_sprzedazy_sku__3[[#This Row],[Wartość jednostkowa]]</f>
        <v>5759.04</v>
      </c>
    </row>
    <row r="3265" spans="1:7">
      <c r="A3265" t="s">
        <v>291</v>
      </c>
      <c r="B3265" t="s">
        <v>292</v>
      </c>
      <c r="C3265" t="s">
        <v>24</v>
      </c>
      <c r="D3265" s="7">
        <v>46204</v>
      </c>
      <c r="E3265">
        <v>23</v>
      </c>
      <c r="F3265">
        <v>487.11</v>
      </c>
      <c r="G3265">
        <f>dane_sprzedazy_sku__3[[#This Row],[Ilość wydana]]*dane_sprzedazy_sku__3[[#This Row],[Wartość jednostkowa]]</f>
        <v>11203.53</v>
      </c>
    </row>
    <row r="3266" spans="1:7">
      <c r="A3266" t="s">
        <v>293</v>
      </c>
      <c r="B3266" t="s">
        <v>294</v>
      </c>
      <c r="C3266" t="s">
        <v>11</v>
      </c>
      <c r="D3266" s="7">
        <v>45505</v>
      </c>
      <c r="E3266">
        <v>7</v>
      </c>
      <c r="F3266">
        <v>12.24</v>
      </c>
      <c r="G3266">
        <f>dane_sprzedazy_sku__3[[#This Row],[Ilość wydana]]*dane_sprzedazy_sku__3[[#This Row],[Wartość jednostkowa]]</f>
        <v>85.68</v>
      </c>
    </row>
    <row r="3267" spans="1:7">
      <c r="A3267" t="s">
        <v>293</v>
      </c>
      <c r="B3267" t="s">
        <v>294</v>
      </c>
      <c r="C3267" t="s">
        <v>11</v>
      </c>
      <c r="D3267" s="7">
        <v>45536</v>
      </c>
      <c r="E3267">
        <v>8</v>
      </c>
      <c r="F3267">
        <v>12.45</v>
      </c>
      <c r="G3267">
        <f>dane_sprzedazy_sku__3[[#This Row],[Ilość wydana]]*dane_sprzedazy_sku__3[[#This Row],[Wartość jednostkowa]]</f>
        <v>99.6</v>
      </c>
    </row>
    <row r="3268" spans="1:7">
      <c r="A3268" t="s">
        <v>293</v>
      </c>
      <c r="B3268" t="s">
        <v>294</v>
      </c>
      <c r="C3268" t="s">
        <v>11</v>
      </c>
      <c r="D3268" s="7">
        <v>45566</v>
      </c>
      <c r="E3268">
        <v>7</v>
      </c>
      <c r="F3268">
        <v>12.85</v>
      </c>
      <c r="G3268">
        <f>dane_sprzedazy_sku__3[[#This Row],[Ilość wydana]]*dane_sprzedazy_sku__3[[#This Row],[Wartość jednostkowa]]</f>
        <v>89.95</v>
      </c>
    </row>
    <row r="3269" spans="1:7">
      <c r="A3269" t="s">
        <v>293</v>
      </c>
      <c r="B3269" t="s">
        <v>294</v>
      </c>
      <c r="C3269" t="s">
        <v>11</v>
      </c>
      <c r="D3269" s="7">
        <v>45597</v>
      </c>
      <c r="E3269">
        <v>8</v>
      </c>
      <c r="F3269">
        <v>12.38</v>
      </c>
      <c r="G3269">
        <f>dane_sprzedazy_sku__3[[#This Row],[Ilość wydana]]*dane_sprzedazy_sku__3[[#This Row],[Wartość jednostkowa]]</f>
        <v>99.04</v>
      </c>
    </row>
    <row r="3270" spans="1:7">
      <c r="A3270" t="s">
        <v>293</v>
      </c>
      <c r="B3270" t="s">
        <v>294</v>
      </c>
      <c r="C3270" t="s">
        <v>11</v>
      </c>
      <c r="D3270" s="7">
        <v>45627</v>
      </c>
      <c r="E3270">
        <v>8</v>
      </c>
      <c r="F3270">
        <v>12.74</v>
      </c>
      <c r="G3270">
        <f>dane_sprzedazy_sku__3[[#This Row],[Ilość wydana]]*dane_sprzedazy_sku__3[[#This Row],[Wartość jednostkowa]]</f>
        <v>101.92</v>
      </c>
    </row>
    <row r="3271" spans="1:7">
      <c r="A3271" t="s">
        <v>293</v>
      </c>
      <c r="B3271" t="s">
        <v>294</v>
      </c>
      <c r="C3271" t="s">
        <v>11</v>
      </c>
      <c r="D3271" s="7">
        <v>45658</v>
      </c>
      <c r="E3271">
        <v>8</v>
      </c>
      <c r="F3271">
        <v>12.54</v>
      </c>
      <c r="G3271">
        <f>dane_sprzedazy_sku__3[[#This Row],[Ilość wydana]]*dane_sprzedazy_sku__3[[#This Row],[Wartość jednostkowa]]</f>
        <v>100.32</v>
      </c>
    </row>
    <row r="3272" spans="1:7">
      <c r="A3272" t="s">
        <v>293</v>
      </c>
      <c r="B3272" t="s">
        <v>294</v>
      </c>
      <c r="C3272" t="s">
        <v>11</v>
      </c>
      <c r="D3272" s="7">
        <v>45689</v>
      </c>
      <c r="E3272">
        <v>8</v>
      </c>
      <c r="F3272">
        <v>12.83</v>
      </c>
      <c r="G3272">
        <f>dane_sprzedazy_sku__3[[#This Row],[Ilość wydana]]*dane_sprzedazy_sku__3[[#This Row],[Wartość jednostkowa]]</f>
        <v>102.64</v>
      </c>
    </row>
    <row r="3273" spans="1:7">
      <c r="A3273" t="s">
        <v>293</v>
      </c>
      <c r="B3273" t="s">
        <v>294</v>
      </c>
      <c r="C3273" t="s">
        <v>11</v>
      </c>
      <c r="D3273" s="7">
        <v>45717</v>
      </c>
      <c r="E3273">
        <v>8</v>
      </c>
      <c r="F3273">
        <v>12.4</v>
      </c>
      <c r="G3273">
        <f>dane_sprzedazy_sku__3[[#This Row],[Ilość wydana]]*dane_sprzedazy_sku__3[[#This Row],[Wartość jednostkowa]]</f>
        <v>99.2</v>
      </c>
    </row>
    <row r="3274" spans="1:7">
      <c r="A3274" t="s">
        <v>293</v>
      </c>
      <c r="B3274" t="s">
        <v>294</v>
      </c>
      <c r="C3274" t="s">
        <v>11</v>
      </c>
      <c r="D3274" s="7">
        <v>45748</v>
      </c>
      <c r="E3274">
        <v>9</v>
      </c>
      <c r="F3274">
        <v>13.3</v>
      </c>
      <c r="G3274">
        <f>dane_sprzedazy_sku__3[[#This Row],[Ilość wydana]]*dane_sprzedazy_sku__3[[#This Row],[Wartość jednostkowa]]</f>
        <v>119.7</v>
      </c>
    </row>
    <row r="3275" spans="1:7">
      <c r="A3275" t="s">
        <v>293</v>
      </c>
      <c r="B3275" t="s">
        <v>294</v>
      </c>
      <c r="C3275" t="s">
        <v>11</v>
      </c>
      <c r="D3275" s="7">
        <v>45778</v>
      </c>
      <c r="E3275">
        <v>7</v>
      </c>
      <c r="F3275">
        <v>13.18</v>
      </c>
      <c r="G3275">
        <f>dane_sprzedazy_sku__3[[#This Row],[Ilość wydana]]*dane_sprzedazy_sku__3[[#This Row],[Wartość jednostkowa]]</f>
        <v>92.259999999999991</v>
      </c>
    </row>
    <row r="3276" spans="1:7">
      <c r="A3276" t="s">
        <v>293</v>
      </c>
      <c r="B3276" t="s">
        <v>294</v>
      </c>
      <c r="C3276" t="s">
        <v>11</v>
      </c>
      <c r="D3276" s="7">
        <v>45809</v>
      </c>
      <c r="E3276">
        <v>8</v>
      </c>
      <c r="F3276">
        <v>12.43</v>
      </c>
      <c r="G3276">
        <f>dane_sprzedazy_sku__3[[#This Row],[Ilość wydana]]*dane_sprzedazy_sku__3[[#This Row],[Wartość jednostkowa]]</f>
        <v>99.44</v>
      </c>
    </row>
    <row r="3277" spans="1:7">
      <c r="A3277" t="s">
        <v>293</v>
      </c>
      <c r="B3277" t="s">
        <v>294</v>
      </c>
      <c r="C3277" t="s">
        <v>11</v>
      </c>
      <c r="D3277" s="7">
        <v>45839</v>
      </c>
      <c r="E3277">
        <v>8</v>
      </c>
      <c r="F3277">
        <v>12.4</v>
      </c>
      <c r="G3277">
        <f>dane_sprzedazy_sku__3[[#This Row],[Ilość wydana]]*dane_sprzedazy_sku__3[[#This Row],[Wartość jednostkowa]]</f>
        <v>99.2</v>
      </c>
    </row>
    <row r="3278" spans="1:7">
      <c r="A3278" t="s">
        <v>293</v>
      </c>
      <c r="B3278" t="s">
        <v>294</v>
      </c>
      <c r="C3278" t="s">
        <v>11</v>
      </c>
      <c r="D3278" s="7">
        <v>45870</v>
      </c>
      <c r="E3278">
        <v>8</v>
      </c>
      <c r="F3278">
        <v>12.41</v>
      </c>
      <c r="G3278">
        <f>dane_sprzedazy_sku__3[[#This Row],[Ilość wydana]]*dane_sprzedazy_sku__3[[#This Row],[Wartość jednostkowa]]</f>
        <v>99.28</v>
      </c>
    </row>
    <row r="3279" spans="1:7">
      <c r="A3279" t="s">
        <v>293</v>
      </c>
      <c r="B3279" t="s">
        <v>294</v>
      </c>
      <c r="C3279" t="s">
        <v>11</v>
      </c>
      <c r="D3279" s="7">
        <v>45901</v>
      </c>
      <c r="E3279">
        <v>10</v>
      </c>
      <c r="F3279">
        <v>12.98</v>
      </c>
      <c r="G3279">
        <f>dane_sprzedazy_sku__3[[#This Row],[Ilość wydana]]*dane_sprzedazy_sku__3[[#This Row],[Wartość jednostkowa]]</f>
        <v>129.80000000000001</v>
      </c>
    </row>
    <row r="3280" spans="1:7">
      <c r="A3280" t="s">
        <v>293</v>
      </c>
      <c r="B3280" t="s">
        <v>294</v>
      </c>
      <c r="C3280" t="s">
        <v>11</v>
      </c>
      <c r="D3280" s="7">
        <v>45931</v>
      </c>
      <c r="E3280">
        <v>9</v>
      </c>
      <c r="F3280">
        <v>13.35</v>
      </c>
      <c r="G3280">
        <f>dane_sprzedazy_sku__3[[#This Row],[Ilość wydana]]*dane_sprzedazy_sku__3[[#This Row],[Wartość jednostkowa]]</f>
        <v>120.14999999999999</v>
      </c>
    </row>
    <row r="3281" spans="1:7">
      <c r="A3281" t="s">
        <v>293</v>
      </c>
      <c r="B3281" t="s">
        <v>294</v>
      </c>
      <c r="C3281" t="s">
        <v>11</v>
      </c>
      <c r="D3281" s="7">
        <v>45962</v>
      </c>
      <c r="E3281">
        <v>8</v>
      </c>
      <c r="F3281">
        <v>12.75</v>
      </c>
      <c r="G3281">
        <f>dane_sprzedazy_sku__3[[#This Row],[Ilość wydana]]*dane_sprzedazy_sku__3[[#This Row],[Wartość jednostkowa]]</f>
        <v>102</v>
      </c>
    </row>
    <row r="3282" spans="1:7">
      <c r="A3282" t="s">
        <v>293</v>
      </c>
      <c r="B3282" t="s">
        <v>294</v>
      </c>
      <c r="C3282" t="s">
        <v>11</v>
      </c>
      <c r="D3282" s="7">
        <v>45992</v>
      </c>
      <c r="E3282">
        <v>8</v>
      </c>
      <c r="F3282">
        <v>13.37</v>
      </c>
      <c r="G3282">
        <f>dane_sprzedazy_sku__3[[#This Row],[Ilość wydana]]*dane_sprzedazy_sku__3[[#This Row],[Wartość jednostkowa]]</f>
        <v>106.96</v>
      </c>
    </row>
    <row r="3283" spans="1:7">
      <c r="A3283" t="s">
        <v>293</v>
      </c>
      <c r="B3283" t="s">
        <v>294</v>
      </c>
      <c r="C3283" t="s">
        <v>11</v>
      </c>
      <c r="D3283" s="7">
        <v>46023</v>
      </c>
      <c r="E3283">
        <v>8</v>
      </c>
      <c r="F3283">
        <v>13.09</v>
      </c>
      <c r="G3283">
        <f>dane_sprzedazy_sku__3[[#This Row],[Ilość wydana]]*dane_sprzedazy_sku__3[[#This Row],[Wartość jednostkowa]]</f>
        <v>104.72</v>
      </c>
    </row>
    <row r="3284" spans="1:7">
      <c r="A3284" t="s">
        <v>293</v>
      </c>
      <c r="B3284" t="s">
        <v>294</v>
      </c>
      <c r="C3284" t="s">
        <v>11</v>
      </c>
      <c r="D3284" s="7">
        <v>46054</v>
      </c>
      <c r="E3284">
        <v>8</v>
      </c>
      <c r="F3284">
        <v>12.82</v>
      </c>
      <c r="G3284">
        <f>dane_sprzedazy_sku__3[[#This Row],[Ilość wydana]]*dane_sprzedazy_sku__3[[#This Row],[Wartość jednostkowa]]</f>
        <v>102.56</v>
      </c>
    </row>
    <row r="3285" spans="1:7">
      <c r="A3285" t="s">
        <v>293</v>
      </c>
      <c r="B3285" t="s">
        <v>294</v>
      </c>
      <c r="C3285" t="s">
        <v>11</v>
      </c>
      <c r="D3285" s="7">
        <v>46082</v>
      </c>
      <c r="E3285">
        <v>9</v>
      </c>
      <c r="F3285">
        <v>12.62</v>
      </c>
      <c r="G3285">
        <f>dane_sprzedazy_sku__3[[#This Row],[Ilość wydana]]*dane_sprzedazy_sku__3[[#This Row],[Wartość jednostkowa]]</f>
        <v>113.58</v>
      </c>
    </row>
    <row r="3286" spans="1:7">
      <c r="A3286" t="s">
        <v>293</v>
      </c>
      <c r="B3286" t="s">
        <v>294</v>
      </c>
      <c r="C3286" t="s">
        <v>11</v>
      </c>
      <c r="D3286" s="7">
        <v>46113</v>
      </c>
      <c r="E3286">
        <v>9</v>
      </c>
      <c r="F3286">
        <v>12.31</v>
      </c>
      <c r="G3286">
        <f>dane_sprzedazy_sku__3[[#This Row],[Ilość wydana]]*dane_sprzedazy_sku__3[[#This Row],[Wartość jednostkowa]]</f>
        <v>110.79</v>
      </c>
    </row>
    <row r="3287" spans="1:7">
      <c r="A3287" t="s">
        <v>293</v>
      </c>
      <c r="B3287" t="s">
        <v>294</v>
      </c>
      <c r="C3287" t="s">
        <v>11</v>
      </c>
      <c r="D3287" s="7">
        <v>46143</v>
      </c>
      <c r="E3287">
        <v>9</v>
      </c>
      <c r="F3287">
        <v>12.67</v>
      </c>
      <c r="G3287">
        <f>dane_sprzedazy_sku__3[[#This Row],[Ilość wydana]]*dane_sprzedazy_sku__3[[#This Row],[Wartość jednostkowa]]</f>
        <v>114.03</v>
      </c>
    </row>
    <row r="3288" spans="1:7">
      <c r="A3288" t="s">
        <v>293</v>
      </c>
      <c r="B3288" t="s">
        <v>294</v>
      </c>
      <c r="C3288" t="s">
        <v>11</v>
      </c>
      <c r="D3288" s="7">
        <v>46174</v>
      </c>
      <c r="E3288">
        <v>9</v>
      </c>
      <c r="F3288">
        <v>12.83</v>
      </c>
      <c r="G3288">
        <f>dane_sprzedazy_sku__3[[#This Row],[Ilość wydana]]*dane_sprzedazy_sku__3[[#This Row],[Wartość jednostkowa]]</f>
        <v>115.47</v>
      </c>
    </row>
    <row r="3289" spans="1:7">
      <c r="A3289" t="s">
        <v>293</v>
      </c>
      <c r="B3289" t="s">
        <v>294</v>
      </c>
      <c r="C3289" t="s">
        <v>11</v>
      </c>
      <c r="D3289" s="7">
        <v>46204</v>
      </c>
      <c r="E3289">
        <v>9</v>
      </c>
      <c r="F3289">
        <v>12.36</v>
      </c>
      <c r="G3289">
        <f>dane_sprzedazy_sku__3[[#This Row],[Ilość wydana]]*dane_sprzedazy_sku__3[[#This Row],[Wartość jednostkowa]]</f>
        <v>111.24</v>
      </c>
    </row>
    <row r="3290" spans="1:7">
      <c r="A3290" t="s">
        <v>295</v>
      </c>
      <c r="B3290" t="s">
        <v>296</v>
      </c>
      <c r="C3290" t="s">
        <v>14</v>
      </c>
      <c r="D3290" s="7">
        <v>45505</v>
      </c>
      <c r="E3290">
        <v>13</v>
      </c>
      <c r="F3290">
        <v>57.43</v>
      </c>
      <c r="G3290">
        <f>dane_sprzedazy_sku__3[[#This Row],[Ilość wydana]]*dane_sprzedazy_sku__3[[#This Row],[Wartość jednostkowa]]</f>
        <v>746.59</v>
      </c>
    </row>
    <row r="3291" spans="1:7">
      <c r="A3291" t="s">
        <v>295</v>
      </c>
      <c r="B3291" t="s">
        <v>296</v>
      </c>
      <c r="C3291" t="s">
        <v>14</v>
      </c>
      <c r="D3291" s="7">
        <v>45536</v>
      </c>
      <c r="E3291">
        <v>0</v>
      </c>
      <c r="F3291">
        <v>61.47</v>
      </c>
      <c r="G3291">
        <f>dane_sprzedazy_sku__3[[#This Row],[Ilość wydana]]*dane_sprzedazy_sku__3[[#This Row],[Wartość jednostkowa]]</f>
        <v>0</v>
      </c>
    </row>
    <row r="3292" spans="1:7">
      <c r="A3292" t="s">
        <v>295</v>
      </c>
      <c r="B3292" t="s">
        <v>296</v>
      </c>
      <c r="C3292" t="s">
        <v>14</v>
      </c>
      <c r="D3292" s="7">
        <v>45566</v>
      </c>
      <c r="E3292">
        <v>0</v>
      </c>
      <c r="F3292">
        <v>62.97</v>
      </c>
      <c r="G3292">
        <f>dane_sprzedazy_sku__3[[#This Row],[Ilość wydana]]*dane_sprzedazy_sku__3[[#This Row],[Wartość jednostkowa]]</f>
        <v>0</v>
      </c>
    </row>
    <row r="3293" spans="1:7">
      <c r="A3293" t="s">
        <v>295</v>
      </c>
      <c r="B3293" t="s">
        <v>296</v>
      </c>
      <c r="C3293" t="s">
        <v>14</v>
      </c>
      <c r="D3293" s="7">
        <v>45597</v>
      </c>
      <c r="E3293">
        <v>11</v>
      </c>
      <c r="F3293">
        <v>61.56</v>
      </c>
      <c r="G3293">
        <f>dane_sprzedazy_sku__3[[#This Row],[Ilość wydana]]*dane_sprzedazy_sku__3[[#This Row],[Wartość jednostkowa]]</f>
        <v>677.16000000000008</v>
      </c>
    </row>
    <row r="3294" spans="1:7">
      <c r="A3294" t="s">
        <v>295</v>
      </c>
      <c r="B3294" t="s">
        <v>296</v>
      </c>
      <c r="C3294" t="s">
        <v>14</v>
      </c>
      <c r="D3294" s="7">
        <v>45627</v>
      </c>
      <c r="E3294">
        <v>3</v>
      </c>
      <c r="F3294">
        <v>58.09</v>
      </c>
      <c r="G3294">
        <f>dane_sprzedazy_sku__3[[#This Row],[Ilość wydana]]*dane_sprzedazy_sku__3[[#This Row],[Wartość jednostkowa]]</f>
        <v>174.27</v>
      </c>
    </row>
    <row r="3295" spans="1:7">
      <c r="A3295" t="s">
        <v>295</v>
      </c>
      <c r="B3295" t="s">
        <v>296</v>
      </c>
      <c r="C3295" t="s">
        <v>14</v>
      </c>
      <c r="D3295" s="7">
        <v>45658</v>
      </c>
      <c r="E3295">
        <v>0</v>
      </c>
      <c r="F3295">
        <v>62.26</v>
      </c>
      <c r="G3295">
        <f>dane_sprzedazy_sku__3[[#This Row],[Ilość wydana]]*dane_sprzedazy_sku__3[[#This Row],[Wartość jednostkowa]]</f>
        <v>0</v>
      </c>
    </row>
    <row r="3296" spans="1:7">
      <c r="A3296" t="s">
        <v>295</v>
      </c>
      <c r="B3296" t="s">
        <v>296</v>
      </c>
      <c r="C3296" t="s">
        <v>14</v>
      </c>
      <c r="D3296" s="7">
        <v>45689</v>
      </c>
      <c r="E3296">
        <v>21</v>
      </c>
      <c r="F3296">
        <v>59.63</v>
      </c>
      <c r="G3296">
        <f>dane_sprzedazy_sku__3[[#This Row],[Ilość wydana]]*dane_sprzedazy_sku__3[[#This Row],[Wartość jednostkowa]]</f>
        <v>1252.23</v>
      </c>
    </row>
    <row r="3297" spans="1:7">
      <c r="A3297" t="s">
        <v>295</v>
      </c>
      <c r="B3297" t="s">
        <v>296</v>
      </c>
      <c r="C3297" t="s">
        <v>14</v>
      </c>
      <c r="D3297" s="7">
        <v>45717</v>
      </c>
      <c r="E3297">
        <v>16</v>
      </c>
      <c r="F3297">
        <v>57.57</v>
      </c>
      <c r="G3297">
        <f>dane_sprzedazy_sku__3[[#This Row],[Ilość wydana]]*dane_sprzedazy_sku__3[[#This Row],[Wartość jednostkowa]]</f>
        <v>921.12</v>
      </c>
    </row>
    <row r="3298" spans="1:7">
      <c r="A3298" t="s">
        <v>295</v>
      </c>
      <c r="B3298" t="s">
        <v>296</v>
      </c>
      <c r="C3298" t="s">
        <v>14</v>
      </c>
      <c r="D3298" s="7">
        <v>45748</v>
      </c>
      <c r="E3298">
        <v>10</v>
      </c>
      <c r="F3298">
        <v>58.19</v>
      </c>
      <c r="G3298">
        <f>dane_sprzedazy_sku__3[[#This Row],[Ilość wydana]]*dane_sprzedazy_sku__3[[#This Row],[Wartość jednostkowa]]</f>
        <v>581.9</v>
      </c>
    </row>
    <row r="3299" spans="1:7">
      <c r="A3299" t="s">
        <v>295</v>
      </c>
      <c r="B3299" t="s">
        <v>296</v>
      </c>
      <c r="C3299" t="s">
        <v>14</v>
      </c>
      <c r="D3299" s="7">
        <v>45778</v>
      </c>
      <c r="E3299">
        <v>19</v>
      </c>
      <c r="F3299">
        <v>62.71</v>
      </c>
      <c r="G3299">
        <f>dane_sprzedazy_sku__3[[#This Row],[Ilość wydana]]*dane_sprzedazy_sku__3[[#This Row],[Wartość jednostkowa]]</f>
        <v>1191.49</v>
      </c>
    </row>
    <row r="3300" spans="1:7">
      <c r="A3300" t="s">
        <v>295</v>
      </c>
      <c r="B3300" t="s">
        <v>296</v>
      </c>
      <c r="C3300" t="s">
        <v>14</v>
      </c>
      <c r="D3300" s="7">
        <v>45809</v>
      </c>
      <c r="E3300">
        <v>29</v>
      </c>
      <c r="F3300">
        <v>61.8</v>
      </c>
      <c r="G3300">
        <f>dane_sprzedazy_sku__3[[#This Row],[Ilość wydana]]*dane_sprzedazy_sku__3[[#This Row],[Wartość jednostkowa]]</f>
        <v>1792.1999999999998</v>
      </c>
    </row>
    <row r="3301" spans="1:7">
      <c r="A3301" t="s">
        <v>295</v>
      </c>
      <c r="B3301" t="s">
        <v>296</v>
      </c>
      <c r="C3301" t="s">
        <v>14</v>
      </c>
      <c r="D3301" s="7">
        <v>45839</v>
      </c>
      <c r="E3301">
        <v>11</v>
      </c>
      <c r="F3301">
        <v>60.05</v>
      </c>
      <c r="G3301">
        <f>dane_sprzedazy_sku__3[[#This Row],[Ilość wydana]]*dane_sprzedazy_sku__3[[#This Row],[Wartość jednostkowa]]</f>
        <v>660.55</v>
      </c>
    </row>
    <row r="3302" spans="1:7">
      <c r="A3302" t="s">
        <v>295</v>
      </c>
      <c r="B3302" t="s">
        <v>296</v>
      </c>
      <c r="C3302" t="s">
        <v>14</v>
      </c>
      <c r="D3302" s="7">
        <v>45870</v>
      </c>
      <c r="E3302">
        <v>6</v>
      </c>
      <c r="F3302">
        <v>58.47</v>
      </c>
      <c r="G3302">
        <f>dane_sprzedazy_sku__3[[#This Row],[Ilość wydana]]*dane_sprzedazy_sku__3[[#This Row],[Wartość jednostkowa]]</f>
        <v>350.82</v>
      </c>
    </row>
    <row r="3303" spans="1:7">
      <c r="A3303" t="s">
        <v>295</v>
      </c>
      <c r="B3303" t="s">
        <v>296</v>
      </c>
      <c r="C3303" t="s">
        <v>14</v>
      </c>
      <c r="D3303" s="7">
        <v>45901</v>
      </c>
      <c r="E3303">
        <v>0</v>
      </c>
      <c r="F3303">
        <v>57.57</v>
      </c>
      <c r="G3303">
        <f>dane_sprzedazy_sku__3[[#This Row],[Ilość wydana]]*dane_sprzedazy_sku__3[[#This Row],[Wartość jednostkowa]]</f>
        <v>0</v>
      </c>
    </row>
    <row r="3304" spans="1:7">
      <c r="A3304" t="s">
        <v>295</v>
      </c>
      <c r="B3304" t="s">
        <v>296</v>
      </c>
      <c r="C3304" t="s">
        <v>14</v>
      </c>
      <c r="D3304" s="7">
        <v>45931</v>
      </c>
      <c r="E3304">
        <v>11</v>
      </c>
      <c r="F3304">
        <v>62.75</v>
      </c>
      <c r="G3304">
        <f>dane_sprzedazy_sku__3[[#This Row],[Ilość wydana]]*dane_sprzedazy_sku__3[[#This Row],[Wartość jednostkowa]]</f>
        <v>690.25</v>
      </c>
    </row>
    <row r="3305" spans="1:7">
      <c r="A3305" t="s">
        <v>295</v>
      </c>
      <c r="B3305" t="s">
        <v>296</v>
      </c>
      <c r="C3305" t="s">
        <v>14</v>
      </c>
      <c r="D3305" s="7">
        <v>45962</v>
      </c>
      <c r="E3305">
        <v>0</v>
      </c>
      <c r="F3305">
        <v>63.27</v>
      </c>
      <c r="G3305">
        <f>dane_sprzedazy_sku__3[[#This Row],[Ilość wydana]]*dane_sprzedazy_sku__3[[#This Row],[Wartość jednostkowa]]</f>
        <v>0</v>
      </c>
    </row>
    <row r="3306" spans="1:7">
      <c r="A3306" t="s">
        <v>295</v>
      </c>
      <c r="B3306" t="s">
        <v>296</v>
      </c>
      <c r="C3306" t="s">
        <v>14</v>
      </c>
      <c r="D3306" s="7">
        <v>45992</v>
      </c>
      <c r="E3306">
        <v>2</v>
      </c>
      <c r="F3306">
        <v>61.96</v>
      </c>
      <c r="G3306">
        <f>dane_sprzedazy_sku__3[[#This Row],[Ilość wydana]]*dane_sprzedazy_sku__3[[#This Row],[Wartość jednostkowa]]</f>
        <v>123.92</v>
      </c>
    </row>
    <row r="3307" spans="1:7">
      <c r="A3307" t="s">
        <v>295</v>
      </c>
      <c r="B3307" t="s">
        <v>296</v>
      </c>
      <c r="C3307" t="s">
        <v>14</v>
      </c>
      <c r="D3307" s="7">
        <v>46023</v>
      </c>
      <c r="E3307">
        <v>14</v>
      </c>
      <c r="F3307">
        <v>62.55</v>
      </c>
      <c r="G3307">
        <f>dane_sprzedazy_sku__3[[#This Row],[Ilość wydana]]*dane_sprzedazy_sku__3[[#This Row],[Wartość jednostkowa]]</f>
        <v>875.69999999999993</v>
      </c>
    </row>
    <row r="3308" spans="1:7">
      <c r="A3308" t="s">
        <v>295</v>
      </c>
      <c r="B3308" t="s">
        <v>296</v>
      </c>
      <c r="C3308" t="s">
        <v>14</v>
      </c>
      <c r="D3308" s="7">
        <v>46054</v>
      </c>
      <c r="E3308">
        <v>0</v>
      </c>
      <c r="F3308">
        <v>58.62</v>
      </c>
      <c r="G3308">
        <f>dane_sprzedazy_sku__3[[#This Row],[Ilość wydana]]*dane_sprzedazy_sku__3[[#This Row],[Wartość jednostkowa]]</f>
        <v>0</v>
      </c>
    </row>
    <row r="3309" spans="1:7">
      <c r="A3309" t="s">
        <v>295</v>
      </c>
      <c r="B3309" t="s">
        <v>296</v>
      </c>
      <c r="C3309" t="s">
        <v>14</v>
      </c>
      <c r="D3309" s="7">
        <v>46082</v>
      </c>
      <c r="E3309">
        <v>0</v>
      </c>
      <c r="F3309">
        <v>62.89</v>
      </c>
      <c r="G3309">
        <f>dane_sprzedazy_sku__3[[#This Row],[Ilość wydana]]*dane_sprzedazy_sku__3[[#This Row],[Wartość jednostkowa]]</f>
        <v>0</v>
      </c>
    </row>
    <row r="3310" spans="1:7">
      <c r="A3310" t="s">
        <v>295</v>
      </c>
      <c r="B3310" t="s">
        <v>296</v>
      </c>
      <c r="C3310" t="s">
        <v>14</v>
      </c>
      <c r="D3310" s="7">
        <v>46113</v>
      </c>
      <c r="E3310">
        <v>13</v>
      </c>
      <c r="F3310">
        <v>62.78</v>
      </c>
      <c r="G3310">
        <f>dane_sprzedazy_sku__3[[#This Row],[Ilość wydana]]*dane_sprzedazy_sku__3[[#This Row],[Wartość jednostkowa]]</f>
        <v>816.14</v>
      </c>
    </row>
    <row r="3311" spans="1:7">
      <c r="A3311" t="s">
        <v>295</v>
      </c>
      <c r="B3311" t="s">
        <v>296</v>
      </c>
      <c r="C3311" t="s">
        <v>14</v>
      </c>
      <c r="D3311" s="7">
        <v>46143</v>
      </c>
      <c r="E3311">
        <v>7</v>
      </c>
      <c r="F3311">
        <v>61.9</v>
      </c>
      <c r="G3311">
        <f>dane_sprzedazy_sku__3[[#This Row],[Ilość wydana]]*dane_sprzedazy_sku__3[[#This Row],[Wartość jednostkowa]]</f>
        <v>433.3</v>
      </c>
    </row>
    <row r="3312" spans="1:7">
      <c r="A3312" t="s">
        <v>295</v>
      </c>
      <c r="B3312" t="s">
        <v>296</v>
      </c>
      <c r="C3312" t="s">
        <v>14</v>
      </c>
      <c r="D3312" s="7">
        <v>46174</v>
      </c>
      <c r="E3312">
        <v>12</v>
      </c>
      <c r="F3312">
        <v>59.47</v>
      </c>
      <c r="G3312">
        <f>dane_sprzedazy_sku__3[[#This Row],[Ilość wydana]]*dane_sprzedazy_sku__3[[#This Row],[Wartość jednostkowa]]</f>
        <v>713.64</v>
      </c>
    </row>
    <row r="3313" spans="1:7">
      <c r="A3313" t="s">
        <v>295</v>
      </c>
      <c r="B3313" t="s">
        <v>296</v>
      </c>
      <c r="C3313" t="s">
        <v>14</v>
      </c>
      <c r="D3313" s="7">
        <v>46204</v>
      </c>
      <c r="E3313">
        <v>0</v>
      </c>
      <c r="F3313">
        <v>60.84</v>
      </c>
      <c r="G3313">
        <f>dane_sprzedazy_sku__3[[#This Row],[Ilość wydana]]*dane_sprzedazy_sku__3[[#This Row],[Wartość jednostkowa]]</f>
        <v>0</v>
      </c>
    </row>
    <row r="3314" spans="1:7">
      <c r="A3314" t="s">
        <v>297</v>
      </c>
      <c r="B3314" t="s">
        <v>298</v>
      </c>
      <c r="C3314" t="s">
        <v>19</v>
      </c>
      <c r="D3314" s="7">
        <v>45505</v>
      </c>
      <c r="E3314">
        <v>2</v>
      </c>
      <c r="F3314">
        <v>113.88</v>
      </c>
      <c r="G3314">
        <f>dane_sprzedazy_sku__3[[#This Row],[Ilość wydana]]*dane_sprzedazy_sku__3[[#This Row],[Wartość jednostkowa]]</f>
        <v>227.76</v>
      </c>
    </row>
    <row r="3315" spans="1:7">
      <c r="A3315" t="s">
        <v>297</v>
      </c>
      <c r="B3315" t="s">
        <v>298</v>
      </c>
      <c r="C3315" t="s">
        <v>19</v>
      </c>
      <c r="D3315" s="7">
        <v>45536</v>
      </c>
      <c r="E3315">
        <v>2</v>
      </c>
      <c r="F3315">
        <v>109.4</v>
      </c>
      <c r="G3315">
        <f>dane_sprzedazy_sku__3[[#This Row],[Ilość wydana]]*dane_sprzedazy_sku__3[[#This Row],[Wartość jednostkowa]]</f>
        <v>218.8</v>
      </c>
    </row>
    <row r="3316" spans="1:7">
      <c r="A3316" t="s">
        <v>297</v>
      </c>
      <c r="B3316" t="s">
        <v>298</v>
      </c>
      <c r="C3316" t="s">
        <v>19</v>
      </c>
      <c r="D3316" s="7">
        <v>45566</v>
      </c>
      <c r="E3316">
        <v>2</v>
      </c>
      <c r="F3316">
        <v>113.5</v>
      </c>
      <c r="G3316">
        <f>dane_sprzedazy_sku__3[[#This Row],[Ilość wydana]]*dane_sprzedazy_sku__3[[#This Row],[Wartość jednostkowa]]</f>
        <v>227</v>
      </c>
    </row>
    <row r="3317" spans="1:7">
      <c r="A3317" t="s">
        <v>297</v>
      </c>
      <c r="B3317" t="s">
        <v>298</v>
      </c>
      <c r="C3317" t="s">
        <v>19</v>
      </c>
      <c r="D3317" s="7">
        <v>45597</v>
      </c>
      <c r="E3317">
        <v>2</v>
      </c>
      <c r="F3317">
        <v>105.85</v>
      </c>
      <c r="G3317">
        <f>dane_sprzedazy_sku__3[[#This Row],[Ilość wydana]]*dane_sprzedazy_sku__3[[#This Row],[Wartość jednostkowa]]</f>
        <v>211.7</v>
      </c>
    </row>
    <row r="3318" spans="1:7">
      <c r="A3318" t="s">
        <v>297</v>
      </c>
      <c r="B3318" t="s">
        <v>298</v>
      </c>
      <c r="C3318" t="s">
        <v>19</v>
      </c>
      <c r="D3318" s="7">
        <v>45627</v>
      </c>
      <c r="E3318">
        <v>2</v>
      </c>
      <c r="F3318">
        <v>105.91</v>
      </c>
      <c r="G3318">
        <f>dane_sprzedazy_sku__3[[#This Row],[Ilość wydana]]*dane_sprzedazy_sku__3[[#This Row],[Wartość jednostkowa]]</f>
        <v>211.82</v>
      </c>
    </row>
    <row r="3319" spans="1:7">
      <c r="A3319" t="s">
        <v>297</v>
      </c>
      <c r="B3319" t="s">
        <v>298</v>
      </c>
      <c r="C3319" t="s">
        <v>19</v>
      </c>
      <c r="D3319" s="7">
        <v>45658</v>
      </c>
      <c r="E3319">
        <v>2</v>
      </c>
      <c r="F3319">
        <v>112.92</v>
      </c>
      <c r="G3319">
        <f>dane_sprzedazy_sku__3[[#This Row],[Ilość wydana]]*dane_sprzedazy_sku__3[[#This Row],[Wartość jednostkowa]]</f>
        <v>225.84</v>
      </c>
    </row>
    <row r="3320" spans="1:7">
      <c r="A3320" t="s">
        <v>297</v>
      </c>
      <c r="B3320" t="s">
        <v>298</v>
      </c>
      <c r="C3320" t="s">
        <v>19</v>
      </c>
      <c r="D3320" s="7">
        <v>45689</v>
      </c>
      <c r="E3320">
        <v>2</v>
      </c>
      <c r="F3320">
        <v>107.86</v>
      </c>
      <c r="G3320">
        <f>dane_sprzedazy_sku__3[[#This Row],[Ilość wydana]]*dane_sprzedazy_sku__3[[#This Row],[Wartość jednostkowa]]</f>
        <v>215.72</v>
      </c>
    </row>
    <row r="3321" spans="1:7">
      <c r="A3321" t="s">
        <v>297</v>
      </c>
      <c r="B3321" t="s">
        <v>298</v>
      </c>
      <c r="C3321" t="s">
        <v>19</v>
      </c>
      <c r="D3321" s="7">
        <v>45717</v>
      </c>
      <c r="E3321">
        <v>2</v>
      </c>
      <c r="F3321">
        <v>106.82</v>
      </c>
      <c r="G3321">
        <f>dane_sprzedazy_sku__3[[#This Row],[Ilość wydana]]*dane_sprzedazy_sku__3[[#This Row],[Wartość jednostkowa]]</f>
        <v>213.64</v>
      </c>
    </row>
    <row r="3322" spans="1:7">
      <c r="A3322" t="s">
        <v>297</v>
      </c>
      <c r="B3322" t="s">
        <v>298</v>
      </c>
      <c r="C3322" t="s">
        <v>19</v>
      </c>
      <c r="D3322" s="7">
        <v>45748</v>
      </c>
      <c r="E3322">
        <v>2</v>
      </c>
      <c r="F3322">
        <v>107.67</v>
      </c>
      <c r="G3322">
        <f>dane_sprzedazy_sku__3[[#This Row],[Ilość wydana]]*dane_sprzedazy_sku__3[[#This Row],[Wartość jednostkowa]]</f>
        <v>215.34</v>
      </c>
    </row>
    <row r="3323" spans="1:7">
      <c r="A3323" t="s">
        <v>297</v>
      </c>
      <c r="B3323" t="s">
        <v>298</v>
      </c>
      <c r="C3323" t="s">
        <v>19</v>
      </c>
      <c r="D3323" s="7">
        <v>45778</v>
      </c>
      <c r="E3323">
        <v>2</v>
      </c>
      <c r="F3323">
        <v>108.35</v>
      </c>
      <c r="G3323">
        <f>dane_sprzedazy_sku__3[[#This Row],[Ilość wydana]]*dane_sprzedazy_sku__3[[#This Row],[Wartość jednostkowa]]</f>
        <v>216.7</v>
      </c>
    </row>
    <row r="3324" spans="1:7">
      <c r="A3324" t="s">
        <v>297</v>
      </c>
      <c r="B3324" t="s">
        <v>298</v>
      </c>
      <c r="C3324" t="s">
        <v>19</v>
      </c>
      <c r="D3324" s="7">
        <v>45809</v>
      </c>
      <c r="E3324">
        <v>2</v>
      </c>
      <c r="F3324">
        <v>111.91</v>
      </c>
      <c r="G3324">
        <f>dane_sprzedazy_sku__3[[#This Row],[Ilość wydana]]*dane_sprzedazy_sku__3[[#This Row],[Wartość jednostkowa]]</f>
        <v>223.82</v>
      </c>
    </row>
    <row r="3325" spans="1:7">
      <c r="A3325" t="s">
        <v>297</v>
      </c>
      <c r="B3325" t="s">
        <v>298</v>
      </c>
      <c r="C3325" t="s">
        <v>19</v>
      </c>
      <c r="D3325" s="7">
        <v>45839</v>
      </c>
      <c r="E3325">
        <v>2</v>
      </c>
      <c r="F3325">
        <v>104.7</v>
      </c>
      <c r="G3325">
        <f>dane_sprzedazy_sku__3[[#This Row],[Ilość wydana]]*dane_sprzedazy_sku__3[[#This Row],[Wartość jednostkowa]]</f>
        <v>209.4</v>
      </c>
    </row>
    <row r="3326" spans="1:7">
      <c r="A3326" t="s">
        <v>297</v>
      </c>
      <c r="B3326" t="s">
        <v>298</v>
      </c>
      <c r="C3326" t="s">
        <v>19</v>
      </c>
      <c r="D3326" s="7">
        <v>45870</v>
      </c>
      <c r="E3326">
        <v>2</v>
      </c>
      <c r="F3326">
        <v>113.72</v>
      </c>
      <c r="G3326">
        <f>dane_sprzedazy_sku__3[[#This Row],[Ilość wydana]]*dane_sprzedazy_sku__3[[#This Row],[Wartość jednostkowa]]</f>
        <v>227.44</v>
      </c>
    </row>
    <row r="3327" spans="1:7">
      <c r="A3327" t="s">
        <v>297</v>
      </c>
      <c r="B3327" t="s">
        <v>298</v>
      </c>
      <c r="C3327" t="s">
        <v>19</v>
      </c>
      <c r="D3327" s="7">
        <v>45901</v>
      </c>
      <c r="E3327">
        <v>2</v>
      </c>
      <c r="F3327">
        <v>110.23</v>
      </c>
      <c r="G3327">
        <f>dane_sprzedazy_sku__3[[#This Row],[Ilość wydana]]*dane_sprzedazy_sku__3[[#This Row],[Wartość jednostkowa]]</f>
        <v>220.46</v>
      </c>
    </row>
    <row r="3328" spans="1:7">
      <c r="A3328" t="s">
        <v>297</v>
      </c>
      <c r="B3328" t="s">
        <v>298</v>
      </c>
      <c r="C3328" t="s">
        <v>19</v>
      </c>
      <c r="D3328" s="7">
        <v>45931</v>
      </c>
      <c r="E3328">
        <v>2</v>
      </c>
      <c r="F3328">
        <v>113.68</v>
      </c>
      <c r="G3328">
        <f>dane_sprzedazy_sku__3[[#This Row],[Ilość wydana]]*dane_sprzedazy_sku__3[[#This Row],[Wartość jednostkowa]]</f>
        <v>227.36</v>
      </c>
    </row>
    <row r="3329" spans="1:7">
      <c r="A3329" t="s">
        <v>297</v>
      </c>
      <c r="B3329" t="s">
        <v>298</v>
      </c>
      <c r="C3329" t="s">
        <v>19</v>
      </c>
      <c r="D3329" s="7">
        <v>45962</v>
      </c>
      <c r="E3329">
        <v>2</v>
      </c>
      <c r="F3329">
        <v>112.16</v>
      </c>
      <c r="G3329">
        <f>dane_sprzedazy_sku__3[[#This Row],[Ilość wydana]]*dane_sprzedazy_sku__3[[#This Row],[Wartość jednostkowa]]</f>
        <v>224.32</v>
      </c>
    </row>
    <row r="3330" spans="1:7">
      <c r="A3330" t="s">
        <v>297</v>
      </c>
      <c r="B3330" t="s">
        <v>298</v>
      </c>
      <c r="C3330" t="s">
        <v>19</v>
      </c>
      <c r="D3330" s="7">
        <v>45992</v>
      </c>
      <c r="E3330">
        <v>2</v>
      </c>
      <c r="F3330">
        <v>103.93</v>
      </c>
      <c r="G3330">
        <f>dane_sprzedazy_sku__3[[#This Row],[Ilość wydana]]*dane_sprzedazy_sku__3[[#This Row],[Wartość jednostkowa]]</f>
        <v>207.86</v>
      </c>
    </row>
    <row r="3331" spans="1:7">
      <c r="A3331" t="s">
        <v>297</v>
      </c>
      <c r="B3331" t="s">
        <v>298</v>
      </c>
      <c r="C3331" t="s">
        <v>19</v>
      </c>
      <c r="D3331" s="7">
        <v>46023</v>
      </c>
      <c r="E3331">
        <v>2</v>
      </c>
      <c r="F3331">
        <v>105.35</v>
      </c>
      <c r="G3331">
        <f>dane_sprzedazy_sku__3[[#This Row],[Ilość wydana]]*dane_sprzedazy_sku__3[[#This Row],[Wartość jednostkowa]]</f>
        <v>210.7</v>
      </c>
    </row>
    <row r="3332" spans="1:7">
      <c r="A3332" t="s">
        <v>297</v>
      </c>
      <c r="B3332" t="s">
        <v>298</v>
      </c>
      <c r="C3332" t="s">
        <v>19</v>
      </c>
      <c r="D3332" s="7">
        <v>46054</v>
      </c>
      <c r="E3332">
        <v>2</v>
      </c>
      <c r="F3332">
        <v>106.09</v>
      </c>
      <c r="G3332">
        <f>dane_sprzedazy_sku__3[[#This Row],[Ilość wydana]]*dane_sprzedazy_sku__3[[#This Row],[Wartość jednostkowa]]</f>
        <v>212.18</v>
      </c>
    </row>
    <row r="3333" spans="1:7">
      <c r="A3333" t="s">
        <v>297</v>
      </c>
      <c r="B3333" t="s">
        <v>298</v>
      </c>
      <c r="C3333" t="s">
        <v>19</v>
      </c>
      <c r="D3333" s="7">
        <v>46082</v>
      </c>
      <c r="E3333">
        <v>2</v>
      </c>
      <c r="F3333">
        <v>107.52</v>
      </c>
      <c r="G3333">
        <f>dane_sprzedazy_sku__3[[#This Row],[Ilość wydana]]*dane_sprzedazy_sku__3[[#This Row],[Wartość jednostkowa]]</f>
        <v>215.04</v>
      </c>
    </row>
    <row r="3334" spans="1:7">
      <c r="A3334" t="s">
        <v>297</v>
      </c>
      <c r="B3334" t="s">
        <v>298</v>
      </c>
      <c r="C3334" t="s">
        <v>19</v>
      </c>
      <c r="D3334" s="7">
        <v>46113</v>
      </c>
      <c r="E3334">
        <v>2</v>
      </c>
      <c r="F3334">
        <v>106.39</v>
      </c>
      <c r="G3334">
        <f>dane_sprzedazy_sku__3[[#This Row],[Ilość wydana]]*dane_sprzedazy_sku__3[[#This Row],[Wartość jednostkowa]]</f>
        <v>212.78</v>
      </c>
    </row>
    <row r="3335" spans="1:7">
      <c r="A3335" t="s">
        <v>297</v>
      </c>
      <c r="B3335" t="s">
        <v>298</v>
      </c>
      <c r="C3335" t="s">
        <v>19</v>
      </c>
      <c r="D3335" s="7">
        <v>46143</v>
      </c>
      <c r="E3335">
        <v>2</v>
      </c>
      <c r="F3335">
        <v>112.11</v>
      </c>
      <c r="G3335">
        <f>dane_sprzedazy_sku__3[[#This Row],[Ilość wydana]]*dane_sprzedazy_sku__3[[#This Row],[Wartość jednostkowa]]</f>
        <v>224.22</v>
      </c>
    </row>
    <row r="3336" spans="1:7">
      <c r="A3336" t="s">
        <v>297</v>
      </c>
      <c r="B3336" t="s">
        <v>298</v>
      </c>
      <c r="C3336" t="s">
        <v>19</v>
      </c>
      <c r="D3336" s="7">
        <v>46174</v>
      </c>
      <c r="E3336">
        <v>2</v>
      </c>
      <c r="F3336">
        <v>105.19</v>
      </c>
      <c r="G3336">
        <f>dane_sprzedazy_sku__3[[#This Row],[Ilość wydana]]*dane_sprzedazy_sku__3[[#This Row],[Wartość jednostkowa]]</f>
        <v>210.38</v>
      </c>
    </row>
    <row r="3337" spans="1:7">
      <c r="A3337" t="s">
        <v>297</v>
      </c>
      <c r="B3337" t="s">
        <v>298</v>
      </c>
      <c r="C3337" t="s">
        <v>19</v>
      </c>
      <c r="D3337" s="7">
        <v>46204</v>
      </c>
      <c r="E3337">
        <v>2</v>
      </c>
      <c r="F3337">
        <v>105.39</v>
      </c>
      <c r="G3337">
        <f>dane_sprzedazy_sku__3[[#This Row],[Ilość wydana]]*dane_sprzedazy_sku__3[[#This Row],[Wartość jednostkowa]]</f>
        <v>210.78</v>
      </c>
    </row>
    <row r="3338" spans="1:7">
      <c r="A3338" t="s">
        <v>299</v>
      </c>
      <c r="B3338" t="s">
        <v>300</v>
      </c>
      <c r="C3338" t="s">
        <v>66</v>
      </c>
      <c r="D3338" s="7">
        <v>45505</v>
      </c>
      <c r="E3338">
        <v>11</v>
      </c>
      <c r="F3338">
        <v>87.08</v>
      </c>
      <c r="G3338">
        <f>dane_sprzedazy_sku__3[[#This Row],[Ilość wydana]]*dane_sprzedazy_sku__3[[#This Row],[Wartość jednostkowa]]</f>
        <v>957.88</v>
      </c>
    </row>
    <row r="3339" spans="1:7">
      <c r="A3339" t="s">
        <v>299</v>
      </c>
      <c r="B3339" t="s">
        <v>300</v>
      </c>
      <c r="C3339" t="s">
        <v>66</v>
      </c>
      <c r="D3339" s="7">
        <v>45536</v>
      </c>
      <c r="E3339">
        <v>18</v>
      </c>
      <c r="F3339">
        <v>85.79</v>
      </c>
      <c r="G3339">
        <f>dane_sprzedazy_sku__3[[#This Row],[Ilość wydana]]*dane_sprzedazy_sku__3[[#This Row],[Wartość jednostkowa]]</f>
        <v>1544.22</v>
      </c>
    </row>
    <row r="3340" spans="1:7">
      <c r="A3340" t="s">
        <v>299</v>
      </c>
      <c r="B3340" t="s">
        <v>300</v>
      </c>
      <c r="C3340" t="s">
        <v>66</v>
      </c>
      <c r="D3340" s="7">
        <v>45566</v>
      </c>
      <c r="E3340">
        <v>15</v>
      </c>
      <c r="F3340">
        <v>89.31</v>
      </c>
      <c r="G3340">
        <f>dane_sprzedazy_sku__3[[#This Row],[Ilość wydana]]*dane_sprzedazy_sku__3[[#This Row],[Wartość jednostkowa]]</f>
        <v>1339.65</v>
      </c>
    </row>
    <row r="3341" spans="1:7">
      <c r="A3341" t="s">
        <v>299</v>
      </c>
      <c r="B3341" t="s">
        <v>300</v>
      </c>
      <c r="C3341" t="s">
        <v>66</v>
      </c>
      <c r="D3341" s="7">
        <v>45597</v>
      </c>
      <c r="E3341">
        <v>26</v>
      </c>
      <c r="F3341">
        <v>91.59</v>
      </c>
      <c r="G3341">
        <f>dane_sprzedazy_sku__3[[#This Row],[Ilość wydana]]*dane_sprzedazy_sku__3[[#This Row],[Wartość jednostkowa]]</f>
        <v>2381.34</v>
      </c>
    </row>
    <row r="3342" spans="1:7">
      <c r="A3342" t="s">
        <v>299</v>
      </c>
      <c r="B3342" t="s">
        <v>300</v>
      </c>
      <c r="C3342" t="s">
        <v>66</v>
      </c>
      <c r="D3342" s="7">
        <v>45627</v>
      </c>
      <c r="E3342">
        <v>23</v>
      </c>
      <c r="F3342">
        <v>92.81</v>
      </c>
      <c r="G3342">
        <f>dane_sprzedazy_sku__3[[#This Row],[Ilość wydana]]*dane_sprzedazy_sku__3[[#This Row],[Wartość jednostkowa]]</f>
        <v>2134.63</v>
      </c>
    </row>
    <row r="3343" spans="1:7">
      <c r="A3343" t="s">
        <v>299</v>
      </c>
      <c r="B3343" t="s">
        <v>300</v>
      </c>
      <c r="C3343" t="s">
        <v>66</v>
      </c>
      <c r="D3343" s="7">
        <v>45658</v>
      </c>
      <c r="E3343">
        <v>14</v>
      </c>
      <c r="F3343">
        <v>92.64</v>
      </c>
      <c r="G3343">
        <f>dane_sprzedazy_sku__3[[#This Row],[Ilość wydana]]*dane_sprzedazy_sku__3[[#This Row],[Wartość jednostkowa]]</f>
        <v>1296.96</v>
      </c>
    </row>
    <row r="3344" spans="1:7">
      <c r="A3344" t="s">
        <v>299</v>
      </c>
      <c r="B3344" t="s">
        <v>300</v>
      </c>
      <c r="C3344" t="s">
        <v>66</v>
      </c>
      <c r="D3344" s="7">
        <v>45689</v>
      </c>
      <c r="E3344">
        <v>4</v>
      </c>
      <c r="F3344">
        <v>91.89</v>
      </c>
      <c r="G3344">
        <f>dane_sprzedazy_sku__3[[#This Row],[Ilość wydana]]*dane_sprzedazy_sku__3[[#This Row],[Wartość jednostkowa]]</f>
        <v>367.56</v>
      </c>
    </row>
    <row r="3345" spans="1:7">
      <c r="A3345" t="s">
        <v>299</v>
      </c>
      <c r="B3345" t="s">
        <v>300</v>
      </c>
      <c r="C3345" t="s">
        <v>66</v>
      </c>
      <c r="D3345" s="7">
        <v>45717</v>
      </c>
      <c r="E3345">
        <v>8</v>
      </c>
      <c r="F3345">
        <v>86.97</v>
      </c>
      <c r="G3345">
        <f>dane_sprzedazy_sku__3[[#This Row],[Ilość wydana]]*dane_sprzedazy_sku__3[[#This Row],[Wartość jednostkowa]]</f>
        <v>695.76</v>
      </c>
    </row>
    <row r="3346" spans="1:7">
      <c r="A3346" t="s">
        <v>299</v>
      </c>
      <c r="B3346" t="s">
        <v>300</v>
      </c>
      <c r="C3346" t="s">
        <v>66</v>
      </c>
      <c r="D3346" s="7">
        <v>45748</v>
      </c>
      <c r="E3346">
        <v>3</v>
      </c>
      <c r="F3346">
        <v>85.69</v>
      </c>
      <c r="G3346">
        <f>dane_sprzedazy_sku__3[[#This Row],[Ilość wydana]]*dane_sprzedazy_sku__3[[#This Row],[Wartość jednostkowa]]</f>
        <v>257.07</v>
      </c>
    </row>
    <row r="3347" spans="1:7">
      <c r="A3347" t="s">
        <v>299</v>
      </c>
      <c r="B3347" t="s">
        <v>300</v>
      </c>
      <c r="C3347" t="s">
        <v>66</v>
      </c>
      <c r="D3347" s="7">
        <v>45778</v>
      </c>
      <c r="E3347">
        <v>4</v>
      </c>
      <c r="F3347">
        <v>92.34</v>
      </c>
      <c r="G3347">
        <f>dane_sprzedazy_sku__3[[#This Row],[Ilość wydana]]*dane_sprzedazy_sku__3[[#This Row],[Wartość jednostkowa]]</f>
        <v>369.36</v>
      </c>
    </row>
    <row r="3348" spans="1:7">
      <c r="A3348" t="s">
        <v>299</v>
      </c>
      <c r="B3348" t="s">
        <v>300</v>
      </c>
      <c r="C3348" t="s">
        <v>66</v>
      </c>
      <c r="D3348" s="7">
        <v>45809</v>
      </c>
      <c r="E3348">
        <v>5</v>
      </c>
      <c r="F3348">
        <v>85.16</v>
      </c>
      <c r="G3348">
        <f>dane_sprzedazy_sku__3[[#This Row],[Ilość wydana]]*dane_sprzedazy_sku__3[[#This Row],[Wartość jednostkowa]]</f>
        <v>425.79999999999995</v>
      </c>
    </row>
    <row r="3349" spans="1:7">
      <c r="A3349" t="s">
        <v>299</v>
      </c>
      <c r="B3349" t="s">
        <v>300</v>
      </c>
      <c r="C3349" t="s">
        <v>66</v>
      </c>
      <c r="D3349" s="7">
        <v>45839</v>
      </c>
      <c r="E3349">
        <v>7</v>
      </c>
      <c r="F3349">
        <v>89.08</v>
      </c>
      <c r="G3349">
        <f>dane_sprzedazy_sku__3[[#This Row],[Ilość wydana]]*dane_sprzedazy_sku__3[[#This Row],[Wartość jednostkowa]]</f>
        <v>623.55999999999995</v>
      </c>
    </row>
    <row r="3350" spans="1:7">
      <c r="A3350" t="s">
        <v>299</v>
      </c>
      <c r="B3350" t="s">
        <v>300</v>
      </c>
      <c r="C3350" t="s">
        <v>66</v>
      </c>
      <c r="D3350" s="7">
        <v>45870</v>
      </c>
      <c r="E3350">
        <v>14</v>
      </c>
      <c r="F3350">
        <v>86</v>
      </c>
      <c r="G3350">
        <f>dane_sprzedazy_sku__3[[#This Row],[Ilość wydana]]*dane_sprzedazy_sku__3[[#This Row],[Wartość jednostkowa]]</f>
        <v>1204</v>
      </c>
    </row>
    <row r="3351" spans="1:7">
      <c r="A3351" t="s">
        <v>299</v>
      </c>
      <c r="B3351" t="s">
        <v>300</v>
      </c>
      <c r="C3351" t="s">
        <v>66</v>
      </c>
      <c r="D3351" s="7">
        <v>45901</v>
      </c>
      <c r="E3351">
        <v>14</v>
      </c>
      <c r="F3351">
        <v>88.12</v>
      </c>
      <c r="G3351">
        <f>dane_sprzedazy_sku__3[[#This Row],[Ilość wydana]]*dane_sprzedazy_sku__3[[#This Row],[Wartość jednostkowa]]</f>
        <v>1233.68</v>
      </c>
    </row>
    <row r="3352" spans="1:7">
      <c r="A3352" t="s">
        <v>299</v>
      </c>
      <c r="B3352" t="s">
        <v>300</v>
      </c>
      <c r="C3352" t="s">
        <v>66</v>
      </c>
      <c r="D3352" s="7">
        <v>45931</v>
      </c>
      <c r="E3352">
        <v>15</v>
      </c>
      <c r="F3352">
        <v>88.88</v>
      </c>
      <c r="G3352">
        <f>dane_sprzedazy_sku__3[[#This Row],[Ilość wydana]]*dane_sprzedazy_sku__3[[#This Row],[Wartość jednostkowa]]</f>
        <v>1333.1999999999998</v>
      </c>
    </row>
    <row r="3353" spans="1:7">
      <c r="A3353" t="s">
        <v>299</v>
      </c>
      <c r="B3353" t="s">
        <v>300</v>
      </c>
      <c r="C3353" t="s">
        <v>66</v>
      </c>
      <c r="D3353" s="7">
        <v>45962</v>
      </c>
      <c r="E3353">
        <v>22</v>
      </c>
      <c r="F3353">
        <v>87.56</v>
      </c>
      <c r="G3353">
        <f>dane_sprzedazy_sku__3[[#This Row],[Ilość wydana]]*dane_sprzedazy_sku__3[[#This Row],[Wartość jednostkowa]]</f>
        <v>1926.3200000000002</v>
      </c>
    </row>
    <row r="3354" spans="1:7">
      <c r="A3354" t="s">
        <v>299</v>
      </c>
      <c r="B3354" t="s">
        <v>300</v>
      </c>
      <c r="C3354" t="s">
        <v>66</v>
      </c>
      <c r="D3354" s="7">
        <v>45992</v>
      </c>
      <c r="E3354">
        <v>18</v>
      </c>
      <c r="F3354">
        <v>90.46</v>
      </c>
      <c r="G3354">
        <f>dane_sprzedazy_sku__3[[#This Row],[Ilość wydana]]*dane_sprzedazy_sku__3[[#This Row],[Wartość jednostkowa]]</f>
        <v>1628.28</v>
      </c>
    </row>
    <row r="3355" spans="1:7">
      <c r="A3355" t="s">
        <v>299</v>
      </c>
      <c r="B3355" t="s">
        <v>300</v>
      </c>
      <c r="C3355" t="s">
        <v>66</v>
      </c>
      <c r="D3355" s="7">
        <v>46023</v>
      </c>
      <c r="E3355">
        <v>13</v>
      </c>
      <c r="F3355">
        <v>92.72</v>
      </c>
      <c r="G3355">
        <f>dane_sprzedazy_sku__3[[#This Row],[Ilość wydana]]*dane_sprzedazy_sku__3[[#This Row],[Wartość jednostkowa]]</f>
        <v>1205.3599999999999</v>
      </c>
    </row>
    <row r="3356" spans="1:7">
      <c r="A3356" t="s">
        <v>299</v>
      </c>
      <c r="B3356" t="s">
        <v>300</v>
      </c>
      <c r="C3356" t="s">
        <v>66</v>
      </c>
      <c r="D3356" s="7">
        <v>46054</v>
      </c>
      <c r="E3356">
        <v>11</v>
      </c>
      <c r="F3356">
        <v>90.6</v>
      </c>
      <c r="G3356">
        <f>dane_sprzedazy_sku__3[[#This Row],[Ilość wydana]]*dane_sprzedazy_sku__3[[#This Row],[Wartość jednostkowa]]</f>
        <v>996.59999999999991</v>
      </c>
    </row>
    <row r="3357" spans="1:7">
      <c r="A3357" t="s">
        <v>299</v>
      </c>
      <c r="B3357" t="s">
        <v>300</v>
      </c>
      <c r="C3357" t="s">
        <v>66</v>
      </c>
      <c r="D3357" s="7">
        <v>46082</v>
      </c>
      <c r="E3357">
        <v>6</v>
      </c>
      <c r="F3357">
        <v>86.78</v>
      </c>
      <c r="G3357">
        <f>dane_sprzedazy_sku__3[[#This Row],[Ilość wydana]]*dane_sprzedazy_sku__3[[#This Row],[Wartość jednostkowa]]</f>
        <v>520.68000000000006</v>
      </c>
    </row>
    <row r="3358" spans="1:7">
      <c r="A3358" t="s">
        <v>299</v>
      </c>
      <c r="B3358" t="s">
        <v>300</v>
      </c>
      <c r="C3358" t="s">
        <v>66</v>
      </c>
      <c r="D3358" s="7">
        <v>46113</v>
      </c>
      <c r="E3358">
        <v>3</v>
      </c>
      <c r="F3358">
        <v>86.3</v>
      </c>
      <c r="G3358">
        <f>dane_sprzedazy_sku__3[[#This Row],[Ilość wydana]]*dane_sprzedazy_sku__3[[#This Row],[Wartość jednostkowa]]</f>
        <v>258.89999999999998</v>
      </c>
    </row>
    <row r="3359" spans="1:7">
      <c r="A3359" t="s">
        <v>299</v>
      </c>
      <c r="B3359" t="s">
        <v>300</v>
      </c>
      <c r="C3359" t="s">
        <v>66</v>
      </c>
      <c r="D3359" s="7">
        <v>46143</v>
      </c>
      <c r="E3359">
        <v>4</v>
      </c>
      <c r="F3359">
        <v>85.07</v>
      </c>
      <c r="G3359">
        <f>dane_sprzedazy_sku__3[[#This Row],[Ilość wydana]]*dane_sprzedazy_sku__3[[#This Row],[Wartość jednostkowa]]</f>
        <v>340.28</v>
      </c>
    </row>
    <row r="3360" spans="1:7">
      <c r="A3360" t="s">
        <v>299</v>
      </c>
      <c r="B3360" t="s">
        <v>300</v>
      </c>
      <c r="C3360" t="s">
        <v>66</v>
      </c>
      <c r="D3360" s="7">
        <v>46174</v>
      </c>
      <c r="E3360">
        <v>5</v>
      </c>
      <c r="F3360">
        <v>88.89</v>
      </c>
      <c r="G3360">
        <f>dane_sprzedazy_sku__3[[#This Row],[Ilość wydana]]*dane_sprzedazy_sku__3[[#This Row],[Wartość jednostkowa]]</f>
        <v>444.45</v>
      </c>
    </row>
    <row r="3361" spans="1:7">
      <c r="A3361" t="s">
        <v>299</v>
      </c>
      <c r="B3361" t="s">
        <v>300</v>
      </c>
      <c r="C3361" t="s">
        <v>66</v>
      </c>
      <c r="D3361" s="7">
        <v>46204</v>
      </c>
      <c r="E3361">
        <v>10</v>
      </c>
      <c r="F3361">
        <v>86.96</v>
      </c>
      <c r="G3361">
        <f>dane_sprzedazy_sku__3[[#This Row],[Ilość wydana]]*dane_sprzedazy_sku__3[[#This Row],[Wartość jednostkowa]]</f>
        <v>869.59999999999991</v>
      </c>
    </row>
    <row r="3362" spans="1:7">
      <c r="A3362" t="s">
        <v>301</v>
      </c>
      <c r="B3362" t="s">
        <v>302</v>
      </c>
      <c r="C3362" t="s">
        <v>8</v>
      </c>
      <c r="D3362" s="7">
        <v>45505</v>
      </c>
      <c r="E3362">
        <v>7</v>
      </c>
      <c r="F3362">
        <v>41.49</v>
      </c>
      <c r="G3362">
        <f>dane_sprzedazy_sku__3[[#This Row],[Ilość wydana]]*dane_sprzedazy_sku__3[[#This Row],[Wartość jednostkowa]]</f>
        <v>290.43</v>
      </c>
    </row>
    <row r="3363" spans="1:7">
      <c r="A3363" t="s">
        <v>301</v>
      </c>
      <c r="B3363" t="s">
        <v>302</v>
      </c>
      <c r="C3363" t="s">
        <v>8</v>
      </c>
      <c r="D3363" s="7">
        <v>45536</v>
      </c>
      <c r="E3363">
        <v>8</v>
      </c>
      <c r="F3363">
        <v>42.97</v>
      </c>
      <c r="G3363">
        <f>dane_sprzedazy_sku__3[[#This Row],[Ilość wydana]]*dane_sprzedazy_sku__3[[#This Row],[Wartość jednostkowa]]</f>
        <v>343.76</v>
      </c>
    </row>
    <row r="3364" spans="1:7">
      <c r="A3364" t="s">
        <v>301</v>
      </c>
      <c r="B3364" t="s">
        <v>302</v>
      </c>
      <c r="C3364" t="s">
        <v>8</v>
      </c>
      <c r="D3364" s="7">
        <v>45566</v>
      </c>
      <c r="E3364">
        <v>7</v>
      </c>
      <c r="F3364">
        <v>44.53</v>
      </c>
      <c r="G3364">
        <f>dane_sprzedazy_sku__3[[#This Row],[Ilość wydana]]*dane_sprzedazy_sku__3[[#This Row],[Wartość jednostkowa]]</f>
        <v>311.71000000000004</v>
      </c>
    </row>
    <row r="3365" spans="1:7">
      <c r="A3365" t="s">
        <v>301</v>
      </c>
      <c r="B3365" t="s">
        <v>302</v>
      </c>
      <c r="C3365" t="s">
        <v>8</v>
      </c>
      <c r="D3365" s="7">
        <v>45597</v>
      </c>
      <c r="E3365">
        <v>9</v>
      </c>
      <c r="F3365">
        <v>41.85</v>
      </c>
      <c r="G3365">
        <f>dane_sprzedazy_sku__3[[#This Row],[Ilość wydana]]*dane_sprzedazy_sku__3[[#This Row],[Wartość jednostkowa]]</f>
        <v>376.65000000000003</v>
      </c>
    </row>
    <row r="3366" spans="1:7">
      <c r="A3366" t="s">
        <v>301</v>
      </c>
      <c r="B3366" t="s">
        <v>302</v>
      </c>
      <c r="C3366" t="s">
        <v>8</v>
      </c>
      <c r="D3366" s="7">
        <v>45627</v>
      </c>
      <c r="E3366">
        <v>7</v>
      </c>
      <c r="F3366">
        <v>43.16</v>
      </c>
      <c r="G3366">
        <f>dane_sprzedazy_sku__3[[#This Row],[Ilość wydana]]*dane_sprzedazy_sku__3[[#This Row],[Wartość jednostkowa]]</f>
        <v>302.12</v>
      </c>
    </row>
    <row r="3367" spans="1:7">
      <c r="A3367" t="s">
        <v>301</v>
      </c>
      <c r="B3367" t="s">
        <v>302</v>
      </c>
      <c r="C3367" t="s">
        <v>8</v>
      </c>
      <c r="D3367" s="7">
        <v>45658</v>
      </c>
      <c r="E3367">
        <v>8</v>
      </c>
      <c r="F3367">
        <v>43.39</v>
      </c>
      <c r="G3367">
        <f>dane_sprzedazy_sku__3[[#This Row],[Ilość wydana]]*dane_sprzedazy_sku__3[[#This Row],[Wartość jednostkowa]]</f>
        <v>347.12</v>
      </c>
    </row>
    <row r="3368" spans="1:7">
      <c r="A3368" t="s">
        <v>301</v>
      </c>
      <c r="B3368" t="s">
        <v>302</v>
      </c>
      <c r="C3368" t="s">
        <v>8</v>
      </c>
      <c r="D3368" s="7">
        <v>45689</v>
      </c>
      <c r="E3368">
        <v>7</v>
      </c>
      <c r="F3368">
        <v>41.62</v>
      </c>
      <c r="G3368">
        <f>dane_sprzedazy_sku__3[[#This Row],[Ilość wydana]]*dane_sprzedazy_sku__3[[#This Row],[Wartość jednostkowa]]</f>
        <v>291.33999999999997</v>
      </c>
    </row>
    <row r="3369" spans="1:7">
      <c r="A3369" t="s">
        <v>301</v>
      </c>
      <c r="B3369" t="s">
        <v>302</v>
      </c>
      <c r="C3369" t="s">
        <v>8</v>
      </c>
      <c r="D3369" s="7">
        <v>45717</v>
      </c>
      <c r="E3369">
        <v>8</v>
      </c>
      <c r="F3369">
        <v>43.83</v>
      </c>
      <c r="G3369">
        <f>dane_sprzedazy_sku__3[[#This Row],[Ilość wydana]]*dane_sprzedazy_sku__3[[#This Row],[Wartość jednostkowa]]</f>
        <v>350.64</v>
      </c>
    </row>
    <row r="3370" spans="1:7">
      <c r="A3370" t="s">
        <v>301</v>
      </c>
      <c r="B3370" t="s">
        <v>302</v>
      </c>
      <c r="C3370" t="s">
        <v>8</v>
      </c>
      <c r="D3370" s="7">
        <v>45748</v>
      </c>
      <c r="E3370">
        <v>8</v>
      </c>
      <c r="F3370">
        <v>43.4</v>
      </c>
      <c r="G3370">
        <f>dane_sprzedazy_sku__3[[#This Row],[Ilość wydana]]*dane_sprzedazy_sku__3[[#This Row],[Wartość jednostkowa]]</f>
        <v>347.2</v>
      </c>
    </row>
    <row r="3371" spans="1:7">
      <c r="A3371" t="s">
        <v>301</v>
      </c>
      <c r="B3371" t="s">
        <v>302</v>
      </c>
      <c r="C3371" t="s">
        <v>8</v>
      </c>
      <c r="D3371" s="7">
        <v>45778</v>
      </c>
      <c r="E3371">
        <v>7</v>
      </c>
      <c r="F3371">
        <v>44.12</v>
      </c>
      <c r="G3371">
        <f>dane_sprzedazy_sku__3[[#This Row],[Ilość wydana]]*dane_sprzedazy_sku__3[[#This Row],[Wartość jednostkowa]]</f>
        <v>308.83999999999997</v>
      </c>
    </row>
    <row r="3372" spans="1:7">
      <c r="A3372" t="s">
        <v>301</v>
      </c>
      <c r="B3372" t="s">
        <v>302</v>
      </c>
      <c r="C3372" t="s">
        <v>8</v>
      </c>
      <c r="D3372" s="7">
        <v>45809</v>
      </c>
      <c r="E3372">
        <v>7</v>
      </c>
      <c r="F3372">
        <v>42.04</v>
      </c>
      <c r="G3372">
        <f>dane_sprzedazy_sku__3[[#This Row],[Ilość wydana]]*dane_sprzedazy_sku__3[[#This Row],[Wartość jednostkowa]]</f>
        <v>294.27999999999997</v>
      </c>
    </row>
    <row r="3373" spans="1:7">
      <c r="A3373" t="s">
        <v>301</v>
      </c>
      <c r="B3373" t="s">
        <v>302</v>
      </c>
      <c r="C3373" t="s">
        <v>8</v>
      </c>
      <c r="D3373" s="7">
        <v>45839</v>
      </c>
      <c r="E3373">
        <v>8</v>
      </c>
      <c r="F3373">
        <v>45.15</v>
      </c>
      <c r="G3373">
        <f>dane_sprzedazy_sku__3[[#This Row],[Ilość wydana]]*dane_sprzedazy_sku__3[[#This Row],[Wartość jednostkowa]]</f>
        <v>361.2</v>
      </c>
    </row>
    <row r="3374" spans="1:7">
      <c r="A3374" t="s">
        <v>301</v>
      </c>
      <c r="B3374" t="s">
        <v>302</v>
      </c>
      <c r="C3374" t="s">
        <v>8</v>
      </c>
      <c r="D3374" s="7">
        <v>45870</v>
      </c>
      <c r="E3374">
        <v>6</v>
      </c>
      <c r="F3374">
        <v>44.98</v>
      </c>
      <c r="G3374">
        <f>dane_sprzedazy_sku__3[[#This Row],[Ilość wydana]]*dane_sprzedazy_sku__3[[#This Row],[Wartość jednostkowa]]</f>
        <v>269.88</v>
      </c>
    </row>
    <row r="3375" spans="1:7">
      <c r="A3375" t="s">
        <v>301</v>
      </c>
      <c r="B3375" t="s">
        <v>302</v>
      </c>
      <c r="C3375" t="s">
        <v>8</v>
      </c>
      <c r="D3375" s="7">
        <v>45901</v>
      </c>
      <c r="E3375">
        <v>7</v>
      </c>
      <c r="F3375">
        <v>44</v>
      </c>
      <c r="G3375">
        <f>dane_sprzedazy_sku__3[[#This Row],[Ilość wydana]]*dane_sprzedazy_sku__3[[#This Row],[Wartość jednostkowa]]</f>
        <v>308</v>
      </c>
    </row>
    <row r="3376" spans="1:7">
      <c r="A3376" t="s">
        <v>301</v>
      </c>
      <c r="B3376" t="s">
        <v>302</v>
      </c>
      <c r="C3376" t="s">
        <v>8</v>
      </c>
      <c r="D3376" s="7">
        <v>45931</v>
      </c>
      <c r="E3376">
        <v>7</v>
      </c>
      <c r="F3376">
        <v>43.41</v>
      </c>
      <c r="G3376">
        <f>dane_sprzedazy_sku__3[[#This Row],[Ilość wydana]]*dane_sprzedazy_sku__3[[#This Row],[Wartość jednostkowa]]</f>
        <v>303.87</v>
      </c>
    </row>
    <row r="3377" spans="1:7">
      <c r="A3377" t="s">
        <v>301</v>
      </c>
      <c r="B3377" t="s">
        <v>302</v>
      </c>
      <c r="C3377" t="s">
        <v>8</v>
      </c>
      <c r="D3377" s="7">
        <v>45962</v>
      </c>
      <c r="E3377">
        <v>7</v>
      </c>
      <c r="F3377">
        <v>45.14</v>
      </c>
      <c r="G3377">
        <f>dane_sprzedazy_sku__3[[#This Row],[Ilość wydana]]*dane_sprzedazy_sku__3[[#This Row],[Wartość jednostkowa]]</f>
        <v>315.98</v>
      </c>
    </row>
    <row r="3378" spans="1:7">
      <c r="A3378" t="s">
        <v>301</v>
      </c>
      <c r="B3378" t="s">
        <v>302</v>
      </c>
      <c r="C3378" t="s">
        <v>8</v>
      </c>
      <c r="D3378" s="7">
        <v>45992</v>
      </c>
      <c r="E3378">
        <v>7</v>
      </c>
      <c r="F3378">
        <v>41.49</v>
      </c>
      <c r="G3378">
        <f>dane_sprzedazy_sku__3[[#This Row],[Ilość wydana]]*dane_sprzedazy_sku__3[[#This Row],[Wartość jednostkowa]]</f>
        <v>290.43</v>
      </c>
    </row>
    <row r="3379" spans="1:7">
      <c r="A3379" t="s">
        <v>301</v>
      </c>
      <c r="B3379" t="s">
        <v>302</v>
      </c>
      <c r="C3379" t="s">
        <v>8</v>
      </c>
      <c r="D3379" s="7">
        <v>46023</v>
      </c>
      <c r="E3379">
        <v>6</v>
      </c>
      <c r="F3379">
        <v>44.91</v>
      </c>
      <c r="G3379">
        <f>dane_sprzedazy_sku__3[[#This Row],[Ilość wydana]]*dane_sprzedazy_sku__3[[#This Row],[Wartość jednostkowa]]</f>
        <v>269.45999999999998</v>
      </c>
    </row>
    <row r="3380" spans="1:7">
      <c r="A3380" t="s">
        <v>301</v>
      </c>
      <c r="B3380" t="s">
        <v>302</v>
      </c>
      <c r="C3380" t="s">
        <v>8</v>
      </c>
      <c r="D3380" s="7">
        <v>46054</v>
      </c>
      <c r="E3380">
        <v>7</v>
      </c>
      <c r="F3380">
        <v>42.48</v>
      </c>
      <c r="G3380">
        <f>dane_sprzedazy_sku__3[[#This Row],[Ilość wydana]]*dane_sprzedazy_sku__3[[#This Row],[Wartość jednostkowa]]</f>
        <v>297.35999999999996</v>
      </c>
    </row>
    <row r="3381" spans="1:7">
      <c r="A3381" t="s">
        <v>301</v>
      </c>
      <c r="B3381" t="s">
        <v>302</v>
      </c>
      <c r="C3381" t="s">
        <v>8</v>
      </c>
      <c r="D3381" s="7">
        <v>46082</v>
      </c>
      <c r="E3381">
        <v>6</v>
      </c>
      <c r="F3381">
        <v>42.73</v>
      </c>
      <c r="G3381">
        <f>dane_sprzedazy_sku__3[[#This Row],[Ilość wydana]]*dane_sprzedazy_sku__3[[#This Row],[Wartość jednostkowa]]</f>
        <v>256.38</v>
      </c>
    </row>
    <row r="3382" spans="1:7">
      <c r="A3382" t="s">
        <v>301</v>
      </c>
      <c r="B3382" t="s">
        <v>302</v>
      </c>
      <c r="C3382" t="s">
        <v>8</v>
      </c>
      <c r="D3382" s="7">
        <v>46113</v>
      </c>
      <c r="E3382">
        <v>7</v>
      </c>
      <c r="F3382">
        <v>43.24</v>
      </c>
      <c r="G3382">
        <f>dane_sprzedazy_sku__3[[#This Row],[Ilość wydana]]*dane_sprzedazy_sku__3[[#This Row],[Wartość jednostkowa]]</f>
        <v>302.68</v>
      </c>
    </row>
    <row r="3383" spans="1:7">
      <c r="A3383" t="s">
        <v>301</v>
      </c>
      <c r="B3383" t="s">
        <v>302</v>
      </c>
      <c r="C3383" t="s">
        <v>8</v>
      </c>
      <c r="D3383" s="7">
        <v>46143</v>
      </c>
      <c r="E3383">
        <v>7</v>
      </c>
      <c r="F3383">
        <v>45.57</v>
      </c>
      <c r="G3383">
        <f>dane_sprzedazy_sku__3[[#This Row],[Ilość wydana]]*dane_sprzedazy_sku__3[[#This Row],[Wartość jednostkowa]]</f>
        <v>318.99</v>
      </c>
    </row>
    <row r="3384" spans="1:7">
      <c r="A3384" t="s">
        <v>301</v>
      </c>
      <c r="B3384" t="s">
        <v>302</v>
      </c>
      <c r="C3384" t="s">
        <v>8</v>
      </c>
      <c r="D3384" s="7">
        <v>46174</v>
      </c>
      <c r="E3384">
        <v>7</v>
      </c>
      <c r="F3384">
        <v>41.62</v>
      </c>
      <c r="G3384">
        <f>dane_sprzedazy_sku__3[[#This Row],[Ilość wydana]]*dane_sprzedazy_sku__3[[#This Row],[Wartość jednostkowa]]</f>
        <v>291.33999999999997</v>
      </c>
    </row>
    <row r="3385" spans="1:7">
      <c r="A3385" t="s">
        <v>301</v>
      </c>
      <c r="B3385" t="s">
        <v>302</v>
      </c>
      <c r="C3385" t="s">
        <v>8</v>
      </c>
      <c r="D3385" s="7">
        <v>46204</v>
      </c>
      <c r="E3385">
        <v>5</v>
      </c>
      <c r="F3385">
        <v>44.89</v>
      </c>
      <c r="G3385">
        <f>dane_sprzedazy_sku__3[[#This Row],[Ilość wydana]]*dane_sprzedazy_sku__3[[#This Row],[Wartość jednostkowa]]</f>
        <v>224.45</v>
      </c>
    </row>
    <row r="3386" spans="1:7">
      <c r="A3386" t="s">
        <v>303</v>
      </c>
      <c r="B3386" t="s">
        <v>304</v>
      </c>
      <c r="C3386" t="s">
        <v>8</v>
      </c>
      <c r="D3386" s="7">
        <v>45505</v>
      </c>
      <c r="E3386">
        <v>11</v>
      </c>
      <c r="F3386">
        <v>8.09</v>
      </c>
      <c r="G3386">
        <f>dane_sprzedazy_sku__3[[#This Row],[Ilość wydana]]*dane_sprzedazy_sku__3[[#This Row],[Wartość jednostkowa]]</f>
        <v>88.99</v>
      </c>
    </row>
    <row r="3387" spans="1:7">
      <c r="A3387" t="s">
        <v>303</v>
      </c>
      <c r="B3387" t="s">
        <v>304</v>
      </c>
      <c r="C3387" t="s">
        <v>8</v>
      </c>
      <c r="D3387" s="7">
        <v>45536</v>
      </c>
      <c r="E3387">
        <v>5</v>
      </c>
      <c r="F3387">
        <v>8.35</v>
      </c>
      <c r="G3387">
        <f>dane_sprzedazy_sku__3[[#This Row],[Ilość wydana]]*dane_sprzedazy_sku__3[[#This Row],[Wartość jednostkowa]]</f>
        <v>41.75</v>
      </c>
    </row>
    <row r="3388" spans="1:7">
      <c r="A3388" t="s">
        <v>303</v>
      </c>
      <c r="B3388" t="s">
        <v>304</v>
      </c>
      <c r="C3388" t="s">
        <v>8</v>
      </c>
      <c r="D3388" s="7">
        <v>45566</v>
      </c>
      <c r="E3388">
        <v>12</v>
      </c>
      <c r="F3388">
        <v>8.15</v>
      </c>
      <c r="G3388">
        <f>dane_sprzedazy_sku__3[[#This Row],[Ilość wydana]]*dane_sprzedazy_sku__3[[#This Row],[Wartość jednostkowa]]</f>
        <v>97.800000000000011</v>
      </c>
    </row>
    <row r="3389" spans="1:7">
      <c r="A3389" t="s">
        <v>303</v>
      </c>
      <c r="B3389" t="s">
        <v>304</v>
      </c>
      <c r="C3389" t="s">
        <v>8</v>
      </c>
      <c r="D3389" s="7">
        <v>45597</v>
      </c>
      <c r="E3389">
        <v>12</v>
      </c>
      <c r="F3389">
        <v>8.33</v>
      </c>
      <c r="G3389">
        <f>dane_sprzedazy_sku__3[[#This Row],[Ilość wydana]]*dane_sprzedazy_sku__3[[#This Row],[Wartość jednostkowa]]</f>
        <v>99.960000000000008</v>
      </c>
    </row>
    <row r="3390" spans="1:7">
      <c r="A3390" t="s">
        <v>303</v>
      </c>
      <c r="B3390" t="s">
        <v>304</v>
      </c>
      <c r="C3390" t="s">
        <v>8</v>
      </c>
      <c r="D3390" s="7">
        <v>45627</v>
      </c>
      <c r="E3390">
        <v>13</v>
      </c>
      <c r="F3390">
        <v>7.73</v>
      </c>
      <c r="G3390">
        <f>dane_sprzedazy_sku__3[[#This Row],[Ilość wydana]]*dane_sprzedazy_sku__3[[#This Row],[Wartość jednostkowa]]</f>
        <v>100.49000000000001</v>
      </c>
    </row>
    <row r="3391" spans="1:7">
      <c r="A3391" t="s">
        <v>303</v>
      </c>
      <c r="B3391" t="s">
        <v>304</v>
      </c>
      <c r="C3391" t="s">
        <v>8</v>
      </c>
      <c r="D3391" s="7">
        <v>45658</v>
      </c>
      <c r="E3391">
        <v>0</v>
      </c>
      <c r="F3391">
        <v>7.76</v>
      </c>
      <c r="G3391">
        <f>dane_sprzedazy_sku__3[[#This Row],[Ilość wydana]]*dane_sprzedazy_sku__3[[#This Row],[Wartość jednostkowa]]</f>
        <v>0</v>
      </c>
    </row>
    <row r="3392" spans="1:7">
      <c r="A3392" t="s">
        <v>303</v>
      </c>
      <c r="B3392" t="s">
        <v>304</v>
      </c>
      <c r="C3392" t="s">
        <v>8</v>
      </c>
      <c r="D3392" s="7">
        <v>45689</v>
      </c>
      <c r="E3392">
        <v>10</v>
      </c>
      <c r="F3392">
        <v>8.43</v>
      </c>
      <c r="G3392">
        <f>dane_sprzedazy_sku__3[[#This Row],[Ilość wydana]]*dane_sprzedazy_sku__3[[#This Row],[Wartość jednostkowa]]</f>
        <v>84.3</v>
      </c>
    </row>
    <row r="3393" spans="1:7">
      <c r="A3393" t="s">
        <v>303</v>
      </c>
      <c r="B3393" t="s">
        <v>304</v>
      </c>
      <c r="C3393" t="s">
        <v>8</v>
      </c>
      <c r="D3393" s="7">
        <v>45717</v>
      </c>
      <c r="E3393">
        <v>0</v>
      </c>
      <c r="F3393">
        <v>8.0500000000000007</v>
      </c>
      <c r="G3393">
        <f>dane_sprzedazy_sku__3[[#This Row],[Ilość wydana]]*dane_sprzedazy_sku__3[[#This Row],[Wartość jednostkowa]]</f>
        <v>0</v>
      </c>
    </row>
    <row r="3394" spans="1:7">
      <c r="A3394" t="s">
        <v>303</v>
      </c>
      <c r="B3394" t="s">
        <v>304</v>
      </c>
      <c r="C3394" t="s">
        <v>8</v>
      </c>
      <c r="D3394" s="7">
        <v>45748</v>
      </c>
      <c r="E3394">
        <v>30</v>
      </c>
      <c r="F3394">
        <v>7.65</v>
      </c>
      <c r="G3394">
        <f>dane_sprzedazy_sku__3[[#This Row],[Ilość wydana]]*dane_sprzedazy_sku__3[[#This Row],[Wartość jednostkowa]]</f>
        <v>229.5</v>
      </c>
    </row>
    <row r="3395" spans="1:7">
      <c r="A3395" t="s">
        <v>303</v>
      </c>
      <c r="B3395" t="s">
        <v>304</v>
      </c>
      <c r="C3395" t="s">
        <v>8</v>
      </c>
      <c r="D3395" s="7">
        <v>45778</v>
      </c>
      <c r="E3395">
        <v>0</v>
      </c>
      <c r="F3395">
        <v>7.72</v>
      </c>
      <c r="G3395">
        <f>dane_sprzedazy_sku__3[[#This Row],[Ilość wydana]]*dane_sprzedazy_sku__3[[#This Row],[Wartość jednostkowa]]</f>
        <v>0</v>
      </c>
    </row>
    <row r="3396" spans="1:7">
      <c r="A3396" t="s">
        <v>303</v>
      </c>
      <c r="B3396" t="s">
        <v>304</v>
      </c>
      <c r="C3396" t="s">
        <v>8</v>
      </c>
      <c r="D3396" s="7">
        <v>45809</v>
      </c>
      <c r="E3396">
        <v>0</v>
      </c>
      <c r="F3396">
        <v>8.36</v>
      </c>
      <c r="G3396">
        <f>dane_sprzedazy_sku__3[[#This Row],[Ilość wydana]]*dane_sprzedazy_sku__3[[#This Row],[Wartość jednostkowa]]</f>
        <v>0</v>
      </c>
    </row>
    <row r="3397" spans="1:7">
      <c r="A3397" t="s">
        <v>303</v>
      </c>
      <c r="B3397" t="s">
        <v>304</v>
      </c>
      <c r="C3397" t="s">
        <v>8</v>
      </c>
      <c r="D3397" s="7">
        <v>45839</v>
      </c>
      <c r="E3397">
        <v>5</v>
      </c>
      <c r="F3397">
        <v>8.42</v>
      </c>
      <c r="G3397">
        <f>dane_sprzedazy_sku__3[[#This Row],[Ilość wydana]]*dane_sprzedazy_sku__3[[#This Row],[Wartość jednostkowa]]</f>
        <v>42.1</v>
      </c>
    </row>
    <row r="3398" spans="1:7">
      <c r="A3398" t="s">
        <v>303</v>
      </c>
      <c r="B3398" t="s">
        <v>304</v>
      </c>
      <c r="C3398" t="s">
        <v>8</v>
      </c>
      <c r="D3398" s="7">
        <v>45870</v>
      </c>
      <c r="E3398">
        <v>7</v>
      </c>
      <c r="F3398">
        <v>7.78</v>
      </c>
      <c r="G3398">
        <f>dane_sprzedazy_sku__3[[#This Row],[Ilość wydana]]*dane_sprzedazy_sku__3[[#This Row],[Wartość jednostkowa]]</f>
        <v>54.46</v>
      </c>
    </row>
    <row r="3399" spans="1:7">
      <c r="A3399" t="s">
        <v>303</v>
      </c>
      <c r="B3399" t="s">
        <v>304</v>
      </c>
      <c r="C3399" t="s">
        <v>8</v>
      </c>
      <c r="D3399" s="7">
        <v>45901</v>
      </c>
      <c r="E3399">
        <v>9</v>
      </c>
      <c r="F3399">
        <v>8.35</v>
      </c>
      <c r="G3399">
        <f>dane_sprzedazy_sku__3[[#This Row],[Ilość wydana]]*dane_sprzedazy_sku__3[[#This Row],[Wartość jednostkowa]]</f>
        <v>75.149999999999991</v>
      </c>
    </row>
    <row r="3400" spans="1:7">
      <c r="A3400" t="s">
        <v>303</v>
      </c>
      <c r="B3400" t="s">
        <v>304</v>
      </c>
      <c r="C3400" t="s">
        <v>8</v>
      </c>
      <c r="D3400" s="7">
        <v>45931</v>
      </c>
      <c r="E3400">
        <v>7</v>
      </c>
      <c r="F3400">
        <v>7.72</v>
      </c>
      <c r="G3400">
        <f>dane_sprzedazy_sku__3[[#This Row],[Ilość wydana]]*dane_sprzedazy_sku__3[[#This Row],[Wartość jednostkowa]]</f>
        <v>54.04</v>
      </c>
    </row>
    <row r="3401" spans="1:7">
      <c r="A3401" t="s">
        <v>303</v>
      </c>
      <c r="B3401" t="s">
        <v>304</v>
      </c>
      <c r="C3401" t="s">
        <v>8</v>
      </c>
      <c r="D3401" s="7">
        <v>45962</v>
      </c>
      <c r="E3401">
        <v>0</v>
      </c>
      <c r="F3401">
        <v>8.24</v>
      </c>
      <c r="G3401">
        <f>dane_sprzedazy_sku__3[[#This Row],[Ilość wydana]]*dane_sprzedazy_sku__3[[#This Row],[Wartość jednostkowa]]</f>
        <v>0</v>
      </c>
    </row>
    <row r="3402" spans="1:7">
      <c r="A3402" t="s">
        <v>303</v>
      </c>
      <c r="B3402" t="s">
        <v>304</v>
      </c>
      <c r="C3402" t="s">
        <v>8</v>
      </c>
      <c r="D3402" s="7">
        <v>45992</v>
      </c>
      <c r="E3402">
        <v>17</v>
      </c>
      <c r="F3402">
        <v>8.3699999999999992</v>
      </c>
      <c r="G3402">
        <f>dane_sprzedazy_sku__3[[#This Row],[Ilość wydana]]*dane_sprzedazy_sku__3[[#This Row],[Wartość jednostkowa]]</f>
        <v>142.29</v>
      </c>
    </row>
    <row r="3403" spans="1:7">
      <c r="A3403" t="s">
        <v>303</v>
      </c>
      <c r="B3403" t="s">
        <v>304</v>
      </c>
      <c r="C3403" t="s">
        <v>8</v>
      </c>
      <c r="D3403" s="7">
        <v>46023</v>
      </c>
      <c r="E3403">
        <v>0</v>
      </c>
      <c r="F3403">
        <v>8.4</v>
      </c>
      <c r="G3403">
        <f>dane_sprzedazy_sku__3[[#This Row],[Ilość wydana]]*dane_sprzedazy_sku__3[[#This Row],[Wartość jednostkowa]]</f>
        <v>0</v>
      </c>
    </row>
    <row r="3404" spans="1:7">
      <c r="A3404" t="s">
        <v>303</v>
      </c>
      <c r="B3404" t="s">
        <v>304</v>
      </c>
      <c r="C3404" t="s">
        <v>8</v>
      </c>
      <c r="D3404" s="7">
        <v>46054</v>
      </c>
      <c r="E3404">
        <v>19</v>
      </c>
      <c r="F3404">
        <v>8.3000000000000007</v>
      </c>
      <c r="G3404">
        <f>dane_sprzedazy_sku__3[[#This Row],[Ilość wydana]]*dane_sprzedazy_sku__3[[#This Row],[Wartość jednostkowa]]</f>
        <v>157.70000000000002</v>
      </c>
    </row>
    <row r="3405" spans="1:7">
      <c r="A3405" t="s">
        <v>303</v>
      </c>
      <c r="B3405" t="s">
        <v>304</v>
      </c>
      <c r="C3405" t="s">
        <v>8</v>
      </c>
      <c r="D3405" s="7">
        <v>46082</v>
      </c>
      <c r="E3405">
        <v>8</v>
      </c>
      <c r="F3405">
        <v>7.81</v>
      </c>
      <c r="G3405">
        <f>dane_sprzedazy_sku__3[[#This Row],[Ilość wydana]]*dane_sprzedazy_sku__3[[#This Row],[Wartość jednostkowa]]</f>
        <v>62.48</v>
      </c>
    </row>
    <row r="3406" spans="1:7">
      <c r="A3406" t="s">
        <v>303</v>
      </c>
      <c r="B3406" t="s">
        <v>304</v>
      </c>
      <c r="C3406" t="s">
        <v>8</v>
      </c>
      <c r="D3406" s="7">
        <v>46113</v>
      </c>
      <c r="E3406">
        <v>8</v>
      </c>
      <c r="F3406">
        <v>7.98</v>
      </c>
      <c r="G3406">
        <f>dane_sprzedazy_sku__3[[#This Row],[Ilość wydana]]*dane_sprzedazy_sku__3[[#This Row],[Wartość jednostkowa]]</f>
        <v>63.84</v>
      </c>
    </row>
    <row r="3407" spans="1:7">
      <c r="A3407" t="s">
        <v>303</v>
      </c>
      <c r="B3407" t="s">
        <v>304</v>
      </c>
      <c r="C3407" t="s">
        <v>8</v>
      </c>
      <c r="D3407" s="7">
        <v>46143</v>
      </c>
      <c r="E3407">
        <v>0</v>
      </c>
      <c r="F3407">
        <v>7.93</v>
      </c>
      <c r="G3407">
        <f>dane_sprzedazy_sku__3[[#This Row],[Ilość wydana]]*dane_sprzedazy_sku__3[[#This Row],[Wartość jednostkowa]]</f>
        <v>0</v>
      </c>
    </row>
    <row r="3408" spans="1:7">
      <c r="A3408" t="s">
        <v>303</v>
      </c>
      <c r="B3408" t="s">
        <v>304</v>
      </c>
      <c r="C3408" t="s">
        <v>8</v>
      </c>
      <c r="D3408" s="7">
        <v>46174</v>
      </c>
      <c r="E3408">
        <v>0</v>
      </c>
      <c r="F3408">
        <v>8.0299999999999994</v>
      </c>
      <c r="G3408">
        <f>dane_sprzedazy_sku__3[[#This Row],[Ilość wydana]]*dane_sprzedazy_sku__3[[#This Row],[Wartość jednostkowa]]</f>
        <v>0</v>
      </c>
    </row>
    <row r="3409" spans="1:7">
      <c r="A3409" t="s">
        <v>303</v>
      </c>
      <c r="B3409" t="s">
        <v>304</v>
      </c>
      <c r="C3409" t="s">
        <v>8</v>
      </c>
      <c r="D3409" s="7">
        <v>46204</v>
      </c>
      <c r="E3409">
        <v>5</v>
      </c>
      <c r="F3409">
        <v>8.1</v>
      </c>
      <c r="G3409">
        <f>dane_sprzedazy_sku__3[[#This Row],[Ilość wydana]]*dane_sprzedazy_sku__3[[#This Row],[Wartość jednostkowa]]</f>
        <v>40.5</v>
      </c>
    </row>
    <row r="3410" spans="1:7">
      <c r="A3410" t="s">
        <v>305</v>
      </c>
      <c r="B3410" t="s">
        <v>306</v>
      </c>
      <c r="C3410" t="s">
        <v>60</v>
      </c>
      <c r="D3410" s="7">
        <v>45505</v>
      </c>
      <c r="E3410">
        <v>38</v>
      </c>
      <c r="F3410">
        <v>38.54</v>
      </c>
      <c r="G3410">
        <f>dane_sprzedazy_sku__3[[#This Row],[Ilość wydana]]*dane_sprzedazy_sku__3[[#This Row],[Wartość jednostkowa]]</f>
        <v>1464.52</v>
      </c>
    </row>
    <row r="3411" spans="1:7">
      <c r="A3411" t="s">
        <v>305</v>
      </c>
      <c r="B3411" t="s">
        <v>306</v>
      </c>
      <c r="C3411" t="s">
        <v>60</v>
      </c>
      <c r="D3411" s="7">
        <v>45536</v>
      </c>
      <c r="E3411">
        <v>43</v>
      </c>
      <c r="F3411">
        <v>38.619999999999997</v>
      </c>
      <c r="G3411">
        <f>dane_sprzedazy_sku__3[[#This Row],[Ilość wydana]]*dane_sprzedazy_sku__3[[#This Row],[Wartość jednostkowa]]</f>
        <v>1660.6599999999999</v>
      </c>
    </row>
    <row r="3412" spans="1:7">
      <c r="A3412" t="s">
        <v>305</v>
      </c>
      <c r="B3412" t="s">
        <v>306</v>
      </c>
      <c r="C3412" t="s">
        <v>60</v>
      </c>
      <c r="D3412" s="7">
        <v>45566</v>
      </c>
      <c r="E3412">
        <v>11</v>
      </c>
      <c r="F3412">
        <v>36.049999999999997</v>
      </c>
      <c r="G3412">
        <f>dane_sprzedazy_sku__3[[#This Row],[Ilość wydana]]*dane_sprzedazy_sku__3[[#This Row],[Wartość jednostkowa]]</f>
        <v>396.54999999999995</v>
      </c>
    </row>
    <row r="3413" spans="1:7">
      <c r="A3413" t="s">
        <v>305</v>
      </c>
      <c r="B3413" t="s">
        <v>306</v>
      </c>
      <c r="C3413" t="s">
        <v>60</v>
      </c>
      <c r="D3413" s="7">
        <v>45597</v>
      </c>
      <c r="E3413">
        <v>0</v>
      </c>
      <c r="F3413">
        <v>36.25</v>
      </c>
      <c r="G3413">
        <f>dane_sprzedazy_sku__3[[#This Row],[Ilość wydana]]*dane_sprzedazy_sku__3[[#This Row],[Wartość jednostkowa]]</f>
        <v>0</v>
      </c>
    </row>
    <row r="3414" spans="1:7">
      <c r="A3414" t="s">
        <v>305</v>
      </c>
      <c r="B3414" t="s">
        <v>306</v>
      </c>
      <c r="C3414" t="s">
        <v>60</v>
      </c>
      <c r="D3414" s="7">
        <v>45627</v>
      </c>
      <c r="E3414">
        <v>26</v>
      </c>
      <c r="F3414">
        <v>36.020000000000003</v>
      </c>
      <c r="G3414">
        <f>dane_sprzedazy_sku__3[[#This Row],[Ilość wydana]]*dane_sprzedazy_sku__3[[#This Row],[Wartość jednostkowa]]</f>
        <v>936.5200000000001</v>
      </c>
    </row>
    <row r="3415" spans="1:7">
      <c r="A3415" t="s">
        <v>305</v>
      </c>
      <c r="B3415" t="s">
        <v>306</v>
      </c>
      <c r="C3415" t="s">
        <v>60</v>
      </c>
      <c r="D3415" s="7">
        <v>45658</v>
      </c>
      <c r="E3415">
        <v>29</v>
      </c>
      <c r="F3415">
        <v>38.68</v>
      </c>
      <c r="G3415">
        <f>dane_sprzedazy_sku__3[[#This Row],[Ilość wydana]]*dane_sprzedazy_sku__3[[#This Row],[Wartość jednostkowa]]</f>
        <v>1121.72</v>
      </c>
    </row>
    <row r="3416" spans="1:7">
      <c r="A3416" t="s">
        <v>305</v>
      </c>
      <c r="B3416" t="s">
        <v>306</v>
      </c>
      <c r="C3416" t="s">
        <v>60</v>
      </c>
      <c r="D3416" s="7">
        <v>45689</v>
      </c>
      <c r="E3416">
        <v>0</v>
      </c>
      <c r="F3416">
        <v>36.69</v>
      </c>
      <c r="G3416">
        <f>dane_sprzedazy_sku__3[[#This Row],[Ilość wydana]]*dane_sprzedazy_sku__3[[#This Row],[Wartość jednostkowa]]</f>
        <v>0</v>
      </c>
    </row>
    <row r="3417" spans="1:7">
      <c r="A3417" t="s">
        <v>305</v>
      </c>
      <c r="B3417" t="s">
        <v>306</v>
      </c>
      <c r="C3417" t="s">
        <v>60</v>
      </c>
      <c r="D3417" s="7">
        <v>45717</v>
      </c>
      <c r="E3417">
        <v>8</v>
      </c>
      <c r="F3417">
        <v>38.479999999999997</v>
      </c>
      <c r="G3417">
        <f>dane_sprzedazy_sku__3[[#This Row],[Ilość wydana]]*dane_sprzedazy_sku__3[[#This Row],[Wartość jednostkowa]]</f>
        <v>307.83999999999997</v>
      </c>
    </row>
    <row r="3418" spans="1:7">
      <c r="A3418" t="s">
        <v>305</v>
      </c>
      <c r="B3418" t="s">
        <v>306</v>
      </c>
      <c r="C3418" t="s">
        <v>60</v>
      </c>
      <c r="D3418" s="7">
        <v>45748</v>
      </c>
      <c r="E3418">
        <v>0</v>
      </c>
      <c r="F3418">
        <v>36.909999999999997</v>
      </c>
      <c r="G3418">
        <f>dane_sprzedazy_sku__3[[#This Row],[Ilość wydana]]*dane_sprzedazy_sku__3[[#This Row],[Wartość jednostkowa]]</f>
        <v>0</v>
      </c>
    </row>
    <row r="3419" spans="1:7">
      <c r="A3419" t="s">
        <v>305</v>
      </c>
      <c r="B3419" t="s">
        <v>306</v>
      </c>
      <c r="C3419" t="s">
        <v>60</v>
      </c>
      <c r="D3419" s="7">
        <v>45778</v>
      </c>
      <c r="E3419">
        <v>0</v>
      </c>
      <c r="F3419">
        <v>37.5</v>
      </c>
      <c r="G3419">
        <f>dane_sprzedazy_sku__3[[#This Row],[Ilość wydana]]*dane_sprzedazy_sku__3[[#This Row],[Wartość jednostkowa]]</f>
        <v>0</v>
      </c>
    </row>
    <row r="3420" spans="1:7">
      <c r="A3420" t="s">
        <v>305</v>
      </c>
      <c r="B3420" t="s">
        <v>306</v>
      </c>
      <c r="C3420" t="s">
        <v>60</v>
      </c>
      <c r="D3420" s="7">
        <v>45809</v>
      </c>
      <c r="E3420">
        <v>17</v>
      </c>
      <c r="F3420">
        <v>38.729999999999997</v>
      </c>
      <c r="G3420">
        <f>dane_sprzedazy_sku__3[[#This Row],[Ilość wydana]]*dane_sprzedazy_sku__3[[#This Row],[Wartość jednostkowa]]</f>
        <v>658.41</v>
      </c>
    </row>
    <row r="3421" spans="1:7">
      <c r="A3421" t="s">
        <v>305</v>
      </c>
      <c r="B3421" t="s">
        <v>306</v>
      </c>
      <c r="C3421" t="s">
        <v>60</v>
      </c>
      <c r="D3421" s="7">
        <v>45839</v>
      </c>
      <c r="E3421">
        <v>0</v>
      </c>
      <c r="F3421">
        <v>36.19</v>
      </c>
      <c r="G3421">
        <f>dane_sprzedazy_sku__3[[#This Row],[Ilość wydana]]*dane_sprzedazy_sku__3[[#This Row],[Wartość jednostkowa]]</f>
        <v>0</v>
      </c>
    </row>
    <row r="3422" spans="1:7">
      <c r="A3422" t="s">
        <v>305</v>
      </c>
      <c r="B3422" t="s">
        <v>306</v>
      </c>
      <c r="C3422" t="s">
        <v>60</v>
      </c>
      <c r="D3422" s="7">
        <v>45870</v>
      </c>
      <c r="E3422">
        <v>64</v>
      </c>
      <c r="F3422">
        <v>39.369999999999997</v>
      </c>
      <c r="G3422">
        <f>dane_sprzedazy_sku__3[[#This Row],[Ilość wydana]]*dane_sprzedazy_sku__3[[#This Row],[Wartość jednostkowa]]</f>
        <v>2519.6799999999998</v>
      </c>
    </row>
    <row r="3423" spans="1:7">
      <c r="A3423" t="s">
        <v>305</v>
      </c>
      <c r="B3423" t="s">
        <v>306</v>
      </c>
      <c r="C3423" t="s">
        <v>60</v>
      </c>
      <c r="D3423" s="7">
        <v>45901</v>
      </c>
      <c r="E3423">
        <v>70</v>
      </c>
      <c r="F3423">
        <v>37.409999999999997</v>
      </c>
      <c r="G3423">
        <f>dane_sprzedazy_sku__3[[#This Row],[Ilość wydana]]*dane_sprzedazy_sku__3[[#This Row],[Wartość jednostkowa]]</f>
        <v>2618.6999999999998</v>
      </c>
    </row>
    <row r="3424" spans="1:7">
      <c r="A3424" t="s">
        <v>305</v>
      </c>
      <c r="B3424" t="s">
        <v>306</v>
      </c>
      <c r="C3424" t="s">
        <v>60</v>
      </c>
      <c r="D3424" s="7">
        <v>45931</v>
      </c>
      <c r="E3424">
        <v>0</v>
      </c>
      <c r="F3424">
        <v>36.51</v>
      </c>
      <c r="G3424">
        <f>dane_sprzedazy_sku__3[[#This Row],[Ilość wydana]]*dane_sprzedazy_sku__3[[#This Row],[Wartość jednostkowa]]</f>
        <v>0</v>
      </c>
    </row>
    <row r="3425" spans="1:7">
      <c r="A3425" t="s">
        <v>305</v>
      </c>
      <c r="B3425" t="s">
        <v>306</v>
      </c>
      <c r="C3425" t="s">
        <v>60</v>
      </c>
      <c r="D3425" s="7">
        <v>45962</v>
      </c>
      <c r="E3425">
        <v>0</v>
      </c>
      <c r="F3425">
        <v>36.92</v>
      </c>
      <c r="G3425">
        <f>dane_sprzedazy_sku__3[[#This Row],[Ilość wydana]]*dane_sprzedazy_sku__3[[#This Row],[Wartość jednostkowa]]</f>
        <v>0</v>
      </c>
    </row>
    <row r="3426" spans="1:7">
      <c r="A3426" t="s">
        <v>305</v>
      </c>
      <c r="B3426" t="s">
        <v>306</v>
      </c>
      <c r="C3426" t="s">
        <v>60</v>
      </c>
      <c r="D3426" s="7">
        <v>45992</v>
      </c>
      <c r="E3426">
        <v>23</v>
      </c>
      <c r="F3426">
        <v>37.74</v>
      </c>
      <c r="G3426">
        <f>dane_sprzedazy_sku__3[[#This Row],[Ilość wydana]]*dane_sprzedazy_sku__3[[#This Row],[Wartość jednostkowa]]</f>
        <v>868.0200000000001</v>
      </c>
    </row>
    <row r="3427" spans="1:7">
      <c r="A3427" t="s">
        <v>305</v>
      </c>
      <c r="B3427" t="s">
        <v>306</v>
      </c>
      <c r="C3427" t="s">
        <v>60</v>
      </c>
      <c r="D3427" s="7">
        <v>46023</v>
      </c>
      <c r="E3427">
        <v>21</v>
      </c>
      <c r="F3427">
        <v>36.700000000000003</v>
      </c>
      <c r="G3427">
        <f>dane_sprzedazy_sku__3[[#This Row],[Ilość wydana]]*dane_sprzedazy_sku__3[[#This Row],[Wartość jednostkowa]]</f>
        <v>770.7</v>
      </c>
    </row>
    <row r="3428" spans="1:7">
      <c r="A3428" t="s">
        <v>305</v>
      </c>
      <c r="B3428" t="s">
        <v>306</v>
      </c>
      <c r="C3428" t="s">
        <v>60</v>
      </c>
      <c r="D3428" s="7">
        <v>46054</v>
      </c>
      <c r="E3428">
        <v>0</v>
      </c>
      <c r="F3428">
        <v>37.380000000000003</v>
      </c>
      <c r="G3428">
        <f>dane_sprzedazy_sku__3[[#This Row],[Ilość wydana]]*dane_sprzedazy_sku__3[[#This Row],[Wartość jednostkowa]]</f>
        <v>0</v>
      </c>
    </row>
    <row r="3429" spans="1:7">
      <c r="A3429" t="s">
        <v>305</v>
      </c>
      <c r="B3429" t="s">
        <v>306</v>
      </c>
      <c r="C3429" t="s">
        <v>60</v>
      </c>
      <c r="D3429" s="7">
        <v>46082</v>
      </c>
      <c r="E3429">
        <v>0</v>
      </c>
      <c r="F3429">
        <v>37.74</v>
      </c>
      <c r="G3429">
        <f>dane_sprzedazy_sku__3[[#This Row],[Ilość wydana]]*dane_sprzedazy_sku__3[[#This Row],[Wartość jednostkowa]]</f>
        <v>0</v>
      </c>
    </row>
    <row r="3430" spans="1:7">
      <c r="A3430" t="s">
        <v>305</v>
      </c>
      <c r="B3430" t="s">
        <v>306</v>
      </c>
      <c r="C3430" t="s">
        <v>60</v>
      </c>
      <c r="D3430" s="7">
        <v>46113</v>
      </c>
      <c r="E3430">
        <v>0</v>
      </c>
      <c r="F3430">
        <v>37.630000000000003</v>
      </c>
      <c r="G3430">
        <f>dane_sprzedazy_sku__3[[#This Row],[Ilość wydana]]*dane_sprzedazy_sku__3[[#This Row],[Wartość jednostkowa]]</f>
        <v>0</v>
      </c>
    </row>
    <row r="3431" spans="1:7">
      <c r="A3431" t="s">
        <v>305</v>
      </c>
      <c r="B3431" t="s">
        <v>306</v>
      </c>
      <c r="C3431" t="s">
        <v>60</v>
      </c>
      <c r="D3431" s="7">
        <v>46143</v>
      </c>
      <c r="E3431">
        <v>3</v>
      </c>
      <c r="F3431">
        <v>37.25</v>
      </c>
      <c r="G3431">
        <f>dane_sprzedazy_sku__3[[#This Row],[Ilość wydana]]*dane_sprzedazy_sku__3[[#This Row],[Wartość jednostkowa]]</f>
        <v>111.75</v>
      </c>
    </row>
    <row r="3432" spans="1:7">
      <c r="A3432" t="s">
        <v>305</v>
      </c>
      <c r="B3432" t="s">
        <v>306</v>
      </c>
      <c r="C3432" t="s">
        <v>60</v>
      </c>
      <c r="D3432" s="7">
        <v>46174</v>
      </c>
      <c r="E3432">
        <v>0</v>
      </c>
      <c r="F3432">
        <v>37.76</v>
      </c>
      <c r="G3432">
        <f>dane_sprzedazy_sku__3[[#This Row],[Ilość wydana]]*dane_sprzedazy_sku__3[[#This Row],[Wartość jednostkowa]]</f>
        <v>0</v>
      </c>
    </row>
    <row r="3433" spans="1:7">
      <c r="A3433" t="s">
        <v>305</v>
      </c>
      <c r="B3433" t="s">
        <v>306</v>
      </c>
      <c r="C3433" t="s">
        <v>60</v>
      </c>
      <c r="D3433" s="7">
        <v>46204</v>
      </c>
      <c r="E3433">
        <v>54</v>
      </c>
      <c r="F3433">
        <v>38.92</v>
      </c>
      <c r="G3433">
        <f>dane_sprzedazy_sku__3[[#This Row],[Ilość wydana]]*dane_sprzedazy_sku__3[[#This Row],[Wartość jednostkowa]]</f>
        <v>2101.6800000000003</v>
      </c>
    </row>
    <row r="3434" spans="1:7">
      <c r="A3434" t="s">
        <v>307</v>
      </c>
      <c r="B3434" t="s">
        <v>308</v>
      </c>
      <c r="C3434" t="s">
        <v>8</v>
      </c>
      <c r="D3434" s="7">
        <v>45505</v>
      </c>
      <c r="E3434">
        <v>3</v>
      </c>
      <c r="F3434">
        <v>13.92</v>
      </c>
      <c r="G3434">
        <f>dane_sprzedazy_sku__3[[#This Row],[Ilość wydana]]*dane_sprzedazy_sku__3[[#This Row],[Wartość jednostkowa]]</f>
        <v>41.76</v>
      </c>
    </row>
    <row r="3435" spans="1:7">
      <c r="A3435" t="s">
        <v>307</v>
      </c>
      <c r="B3435" t="s">
        <v>308</v>
      </c>
      <c r="C3435" t="s">
        <v>8</v>
      </c>
      <c r="D3435" s="7">
        <v>45536</v>
      </c>
      <c r="E3435">
        <v>3</v>
      </c>
      <c r="F3435">
        <v>14.34</v>
      </c>
      <c r="G3435">
        <f>dane_sprzedazy_sku__3[[#This Row],[Ilość wydana]]*dane_sprzedazy_sku__3[[#This Row],[Wartość jednostkowa]]</f>
        <v>43.019999999999996</v>
      </c>
    </row>
    <row r="3436" spans="1:7">
      <c r="A3436" t="s">
        <v>307</v>
      </c>
      <c r="B3436" t="s">
        <v>308</v>
      </c>
      <c r="C3436" t="s">
        <v>8</v>
      </c>
      <c r="D3436" s="7">
        <v>45566</v>
      </c>
      <c r="E3436">
        <v>3</v>
      </c>
      <c r="F3436">
        <v>13.24</v>
      </c>
      <c r="G3436">
        <f>dane_sprzedazy_sku__3[[#This Row],[Ilość wydana]]*dane_sprzedazy_sku__3[[#This Row],[Wartość jednostkowa]]</f>
        <v>39.72</v>
      </c>
    </row>
    <row r="3437" spans="1:7">
      <c r="A3437" t="s">
        <v>307</v>
      </c>
      <c r="B3437" t="s">
        <v>308</v>
      </c>
      <c r="C3437" t="s">
        <v>8</v>
      </c>
      <c r="D3437" s="7">
        <v>45597</v>
      </c>
      <c r="E3437">
        <v>3</v>
      </c>
      <c r="F3437">
        <v>14.01</v>
      </c>
      <c r="G3437">
        <f>dane_sprzedazy_sku__3[[#This Row],[Ilość wydana]]*dane_sprzedazy_sku__3[[#This Row],[Wartość jednostkowa]]</f>
        <v>42.03</v>
      </c>
    </row>
    <row r="3438" spans="1:7">
      <c r="A3438" t="s">
        <v>307</v>
      </c>
      <c r="B3438" t="s">
        <v>308</v>
      </c>
      <c r="C3438" t="s">
        <v>8</v>
      </c>
      <c r="D3438" s="7">
        <v>45627</v>
      </c>
      <c r="E3438">
        <v>3</v>
      </c>
      <c r="F3438">
        <v>14.36</v>
      </c>
      <c r="G3438">
        <f>dane_sprzedazy_sku__3[[#This Row],[Ilość wydana]]*dane_sprzedazy_sku__3[[#This Row],[Wartość jednostkowa]]</f>
        <v>43.08</v>
      </c>
    </row>
    <row r="3439" spans="1:7">
      <c r="A3439" t="s">
        <v>307</v>
      </c>
      <c r="B3439" t="s">
        <v>308</v>
      </c>
      <c r="C3439" t="s">
        <v>8</v>
      </c>
      <c r="D3439" s="7">
        <v>45658</v>
      </c>
      <c r="E3439">
        <v>3</v>
      </c>
      <c r="F3439">
        <v>14.09</v>
      </c>
      <c r="G3439">
        <f>dane_sprzedazy_sku__3[[#This Row],[Ilość wydana]]*dane_sprzedazy_sku__3[[#This Row],[Wartość jednostkowa]]</f>
        <v>42.269999999999996</v>
      </c>
    </row>
    <row r="3440" spans="1:7">
      <c r="A3440" t="s">
        <v>307</v>
      </c>
      <c r="B3440" t="s">
        <v>308</v>
      </c>
      <c r="C3440" t="s">
        <v>8</v>
      </c>
      <c r="D3440" s="7">
        <v>45689</v>
      </c>
      <c r="E3440">
        <v>2</v>
      </c>
      <c r="F3440">
        <v>14.35</v>
      </c>
      <c r="G3440">
        <f>dane_sprzedazy_sku__3[[#This Row],[Ilość wydana]]*dane_sprzedazy_sku__3[[#This Row],[Wartość jednostkowa]]</f>
        <v>28.7</v>
      </c>
    </row>
    <row r="3441" spans="1:7">
      <c r="A3441" t="s">
        <v>307</v>
      </c>
      <c r="B3441" t="s">
        <v>308</v>
      </c>
      <c r="C3441" t="s">
        <v>8</v>
      </c>
      <c r="D3441" s="7">
        <v>45717</v>
      </c>
      <c r="E3441">
        <v>2</v>
      </c>
      <c r="F3441">
        <v>14.07</v>
      </c>
      <c r="G3441">
        <f>dane_sprzedazy_sku__3[[#This Row],[Ilość wydana]]*dane_sprzedazy_sku__3[[#This Row],[Wartość jednostkowa]]</f>
        <v>28.14</v>
      </c>
    </row>
    <row r="3442" spans="1:7">
      <c r="A3442" t="s">
        <v>307</v>
      </c>
      <c r="B3442" t="s">
        <v>308</v>
      </c>
      <c r="C3442" t="s">
        <v>8</v>
      </c>
      <c r="D3442" s="7">
        <v>45748</v>
      </c>
      <c r="E3442">
        <v>3</v>
      </c>
      <c r="F3442">
        <v>13.24</v>
      </c>
      <c r="G3442">
        <f>dane_sprzedazy_sku__3[[#This Row],[Ilość wydana]]*dane_sprzedazy_sku__3[[#This Row],[Wartość jednostkowa]]</f>
        <v>39.72</v>
      </c>
    </row>
    <row r="3443" spans="1:7">
      <c r="A3443" t="s">
        <v>307</v>
      </c>
      <c r="B3443" t="s">
        <v>308</v>
      </c>
      <c r="C3443" t="s">
        <v>8</v>
      </c>
      <c r="D3443" s="7">
        <v>45778</v>
      </c>
      <c r="E3443">
        <v>2</v>
      </c>
      <c r="F3443">
        <v>13.27</v>
      </c>
      <c r="G3443">
        <f>dane_sprzedazy_sku__3[[#This Row],[Ilość wydana]]*dane_sprzedazy_sku__3[[#This Row],[Wartość jednostkowa]]</f>
        <v>26.54</v>
      </c>
    </row>
    <row r="3444" spans="1:7">
      <c r="A3444" t="s">
        <v>307</v>
      </c>
      <c r="B3444" t="s">
        <v>308</v>
      </c>
      <c r="C3444" t="s">
        <v>8</v>
      </c>
      <c r="D3444" s="7">
        <v>45809</v>
      </c>
      <c r="E3444">
        <v>2</v>
      </c>
      <c r="F3444">
        <v>14.29</v>
      </c>
      <c r="G3444">
        <f>dane_sprzedazy_sku__3[[#This Row],[Ilość wydana]]*dane_sprzedazy_sku__3[[#This Row],[Wartość jednostkowa]]</f>
        <v>28.58</v>
      </c>
    </row>
    <row r="3445" spans="1:7">
      <c r="A3445" t="s">
        <v>307</v>
      </c>
      <c r="B3445" t="s">
        <v>308</v>
      </c>
      <c r="C3445" t="s">
        <v>8</v>
      </c>
      <c r="D3445" s="7">
        <v>45839</v>
      </c>
      <c r="E3445">
        <v>2</v>
      </c>
      <c r="F3445">
        <v>13.24</v>
      </c>
      <c r="G3445">
        <f>dane_sprzedazy_sku__3[[#This Row],[Ilość wydana]]*dane_sprzedazy_sku__3[[#This Row],[Wartość jednostkowa]]</f>
        <v>26.48</v>
      </c>
    </row>
    <row r="3446" spans="1:7">
      <c r="A3446" t="s">
        <v>307</v>
      </c>
      <c r="B3446" t="s">
        <v>308</v>
      </c>
      <c r="C3446" t="s">
        <v>8</v>
      </c>
      <c r="D3446" s="7">
        <v>45870</v>
      </c>
      <c r="E3446">
        <v>2</v>
      </c>
      <c r="F3446">
        <v>13.8</v>
      </c>
      <c r="G3446">
        <f>dane_sprzedazy_sku__3[[#This Row],[Ilość wydana]]*dane_sprzedazy_sku__3[[#This Row],[Wartość jednostkowa]]</f>
        <v>27.6</v>
      </c>
    </row>
    <row r="3447" spans="1:7">
      <c r="A3447" t="s">
        <v>307</v>
      </c>
      <c r="B3447" t="s">
        <v>308</v>
      </c>
      <c r="C3447" t="s">
        <v>8</v>
      </c>
      <c r="D3447" s="7">
        <v>45901</v>
      </c>
      <c r="E3447">
        <v>2</v>
      </c>
      <c r="F3447">
        <v>14.31</v>
      </c>
      <c r="G3447">
        <f>dane_sprzedazy_sku__3[[#This Row],[Ilość wydana]]*dane_sprzedazy_sku__3[[#This Row],[Wartość jednostkowa]]</f>
        <v>28.62</v>
      </c>
    </row>
    <row r="3448" spans="1:7">
      <c r="A3448" t="s">
        <v>307</v>
      </c>
      <c r="B3448" t="s">
        <v>308</v>
      </c>
      <c r="C3448" t="s">
        <v>8</v>
      </c>
      <c r="D3448" s="7">
        <v>45931</v>
      </c>
      <c r="E3448">
        <v>2</v>
      </c>
      <c r="F3448">
        <v>14.07</v>
      </c>
      <c r="G3448">
        <f>dane_sprzedazy_sku__3[[#This Row],[Ilość wydana]]*dane_sprzedazy_sku__3[[#This Row],[Wartość jednostkowa]]</f>
        <v>28.14</v>
      </c>
    </row>
    <row r="3449" spans="1:7">
      <c r="A3449" t="s">
        <v>307</v>
      </c>
      <c r="B3449" t="s">
        <v>308</v>
      </c>
      <c r="C3449" t="s">
        <v>8</v>
      </c>
      <c r="D3449" s="7">
        <v>45962</v>
      </c>
      <c r="E3449">
        <v>3</v>
      </c>
      <c r="F3449">
        <v>14.06</v>
      </c>
      <c r="G3449">
        <f>dane_sprzedazy_sku__3[[#This Row],[Ilość wydana]]*dane_sprzedazy_sku__3[[#This Row],[Wartość jednostkowa]]</f>
        <v>42.18</v>
      </c>
    </row>
    <row r="3450" spans="1:7">
      <c r="A3450" t="s">
        <v>307</v>
      </c>
      <c r="B3450" t="s">
        <v>308</v>
      </c>
      <c r="C3450" t="s">
        <v>8</v>
      </c>
      <c r="D3450" s="7">
        <v>45992</v>
      </c>
      <c r="E3450">
        <v>3</v>
      </c>
      <c r="F3450">
        <v>13.33</v>
      </c>
      <c r="G3450">
        <f>dane_sprzedazy_sku__3[[#This Row],[Ilość wydana]]*dane_sprzedazy_sku__3[[#This Row],[Wartość jednostkowa]]</f>
        <v>39.99</v>
      </c>
    </row>
    <row r="3451" spans="1:7">
      <c r="A3451" t="s">
        <v>307</v>
      </c>
      <c r="B3451" t="s">
        <v>308</v>
      </c>
      <c r="C3451" t="s">
        <v>8</v>
      </c>
      <c r="D3451" s="7">
        <v>46023</v>
      </c>
      <c r="E3451">
        <v>3</v>
      </c>
      <c r="F3451">
        <v>14.26</v>
      </c>
      <c r="G3451">
        <f>dane_sprzedazy_sku__3[[#This Row],[Ilość wydana]]*dane_sprzedazy_sku__3[[#This Row],[Wartość jednostkowa]]</f>
        <v>42.78</v>
      </c>
    </row>
    <row r="3452" spans="1:7">
      <c r="A3452" t="s">
        <v>307</v>
      </c>
      <c r="B3452" t="s">
        <v>308</v>
      </c>
      <c r="C3452" t="s">
        <v>8</v>
      </c>
      <c r="D3452" s="7">
        <v>46054</v>
      </c>
      <c r="E3452">
        <v>2</v>
      </c>
      <c r="F3452">
        <v>14.44</v>
      </c>
      <c r="G3452">
        <f>dane_sprzedazy_sku__3[[#This Row],[Ilość wydana]]*dane_sprzedazy_sku__3[[#This Row],[Wartość jednostkowa]]</f>
        <v>28.88</v>
      </c>
    </row>
    <row r="3453" spans="1:7">
      <c r="A3453" t="s">
        <v>307</v>
      </c>
      <c r="B3453" t="s">
        <v>308</v>
      </c>
      <c r="C3453" t="s">
        <v>8</v>
      </c>
      <c r="D3453" s="7">
        <v>46082</v>
      </c>
      <c r="E3453">
        <v>2</v>
      </c>
      <c r="F3453">
        <v>14.39</v>
      </c>
      <c r="G3453">
        <f>dane_sprzedazy_sku__3[[#This Row],[Ilość wydana]]*dane_sprzedazy_sku__3[[#This Row],[Wartość jednostkowa]]</f>
        <v>28.78</v>
      </c>
    </row>
    <row r="3454" spans="1:7">
      <c r="A3454" t="s">
        <v>307</v>
      </c>
      <c r="B3454" t="s">
        <v>308</v>
      </c>
      <c r="C3454" t="s">
        <v>8</v>
      </c>
      <c r="D3454" s="7">
        <v>46113</v>
      </c>
      <c r="E3454">
        <v>2</v>
      </c>
      <c r="F3454">
        <v>13.81</v>
      </c>
      <c r="G3454">
        <f>dane_sprzedazy_sku__3[[#This Row],[Ilość wydana]]*dane_sprzedazy_sku__3[[#This Row],[Wartość jednostkowa]]</f>
        <v>27.62</v>
      </c>
    </row>
    <row r="3455" spans="1:7">
      <c r="A3455" t="s">
        <v>307</v>
      </c>
      <c r="B3455" t="s">
        <v>308</v>
      </c>
      <c r="C3455" t="s">
        <v>8</v>
      </c>
      <c r="D3455" s="7">
        <v>46143</v>
      </c>
      <c r="E3455">
        <v>2</v>
      </c>
      <c r="F3455">
        <v>13.67</v>
      </c>
      <c r="G3455">
        <f>dane_sprzedazy_sku__3[[#This Row],[Ilość wydana]]*dane_sprzedazy_sku__3[[#This Row],[Wartość jednostkowa]]</f>
        <v>27.34</v>
      </c>
    </row>
    <row r="3456" spans="1:7">
      <c r="A3456" t="s">
        <v>307</v>
      </c>
      <c r="B3456" t="s">
        <v>308</v>
      </c>
      <c r="C3456" t="s">
        <v>8</v>
      </c>
      <c r="D3456" s="7">
        <v>46174</v>
      </c>
      <c r="E3456">
        <v>2</v>
      </c>
      <c r="F3456">
        <v>14.35</v>
      </c>
      <c r="G3456">
        <f>dane_sprzedazy_sku__3[[#This Row],[Ilość wydana]]*dane_sprzedazy_sku__3[[#This Row],[Wartość jednostkowa]]</f>
        <v>28.7</v>
      </c>
    </row>
    <row r="3457" spans="1:7">
      <c r="A3457" t="s">
        <v>307</v>
      </c>
      <c r="B3457" t="s">
        <v>308</v>
      </c>
      <c r="C3457" t="s">
        <v>8</v>
      </c>
      <c r="D3457" s="7">
        <v>46204</v>
      </c>
      <c r="E3457">
        <v>2</v>
      </c>
      <c r="F3457">
        <v>13.75</v>
      </c>
      <c r="G3457">
        <f>dane_sprzedazy_sku__3[[#This Row],[Ilość wydana]]*dane_sprzedazy_sku__3[[#This Row],[Wartość jednostkowa]]</f>
        <v>27.5</v>
      </c>
    </row>
    <row r="3458" spans="1:7">
      <c r="A3458" t="s">
        <v>309</v>
      </c>
      <c r="B3458" t="s">
        <v>310</v>
      </c>
      <c r="C3458" t="s">
        <v>24</v>
      </c>
      <c r="D3458" s="7">
        <v>45505</v>
      </c>
      <c r="E3458">
        <v>1</v>
      </c>
      <c r="F3458">
        <v>125.26</v>
      </c>
      <c r="G3458">
        <f>dane_sprzedazy_sku__3[[#This Row],[Ilość wydana]]*dane_sprzedazy_sku__3[[#This Row],[Wartość jednostkowa]]</f>
        <v>125.26</v>
      </c>
    </row>
    <row r="3459" spans="1:7">
      <c r="A3459" t="s">
        <v>309</v>
      </c>
      <c r="B3459" t="s">
        <v>310</v>
      </c>
      <c r="C3459" t="s">
        <v>24</v>
      </c>
      <c r="D3459" s="7">
        <v>45536</v>
      </c>
      <c r="E3459">
        <v>2</v>
      </c>
      <c r="F3459">
        <v>115.83</v>
      </c>
      <c r="G3459">
        <f>dane_sprzedazy_sku__3[[#This Row],[Ilość wydana]]*dane_sprzedazy_sku__3[[#This Row],[Wartość jednostkowa]]</f>
        <v>231.66</v>
      </c>
    </row>
    <row r="3460" spans="1:7">
      <c r="A3460" t="s">
        <v>309</v>
      </c>
      <c r="B3460" t="s">
        <v>310</v>
      </c>
      <c r="C3460" t="s">
        <v>24</v>
      </c>
      <c r="D3460" s="7">
        <v>45566</v>
      </c>
      <c r="E3460">
        <v>1</v>
      </c>
      <c r="F3460">
        <v>118.25</v>
      </c>
      <c r="G3460">
        <f>dane_sprzedazy_sku__3[[#This Row],[Ilość wydana]]*dane_sprzedazy_sku__3[[#This Row],[Wartość jednostkowa]]</f>
        <v>118.25</v>
      </c>
    </row>
    <row r="3461" spans="1:7">
      <c r="A3461" t="s">
        <v>309</v>
      </c>
      <c r="B3461" t="s">
        <v>310</v>
      </c>
      <c r="C3461" t="s">
        <v>24</v>
      </c>
      <c r="D3461" s="7">
        <v>45597</v>
      </c>
      <c r="E3461">
        <v>0</v>
      </c>
      <c r="F3461">
        <v>115.17</v>
      </c>
      <c r="G3461">
        <f>dane_sprzedazy_sku__3[[#This Row],[Ilość wydana]]*dane_sprzedazy_sku__3[[#This Row],[Wartość jednostkowa]]</f>
        <v>0</v>
      </c>
    </row>
    <row r="3462" spans="1:7">
      <c r="A3462" t="s">
        <v>309</v>
      </c>
      <c r="B3462" t="s">
        <v>310</v>
      </c>
      <c r="C3462" t="s">
        <v>24</v>
      </c>
      <c r="D3462" s="7">
        <v>45627</v>
      </c>
      <c r="E3462">
        <v>1</v>
      </c>
      <c r="F3462">
        <v>123.07</v>
      </c>
      <c r="G3462">
        <f>dane_sprzedazy_sku__3[[#This Row],[Ilość wydana]]*dane_sprzedazy_sku__3[[#This Row],[Wartość jednostkowa]]</f>
        <v>123.07</v>
      </c>
    </row>
    <row r="3463" spans="1:7">
      <c r="A3463" t="s">
        <v>309</v>
      </c>
      <c r="B3463" t="s">
        <v>310</v>
      </c>
      <c r="C3463" t="s">
        <v>24</v>
      </c>
      <c r="D3463" s="7">
        <v>45658</v>
      </c>
      <c r="E3463">
        <v>0</v>
      </c>
      <c r="F3463">
        <v>114.28</v>
      </c>
      <c r="G3463">
        <f>dane_sprzedazy_sku__3[[#This Row],[Ilość wydana]]*dane_sprzedazy_sku__3[[#This Row],[Wartość jednostkowa]]</f>
        <v>0</v>
      </c>
    </row>
    <row r="3464" spans="1:7">
      <c r="A3464" t="s">
        <v>309</v>
      </c>
      <c r="B3464" t="s">
        <v>310</v>
      </c>
      <c r="C3464" t="s">
        <v>24</v>
      </c>
      <c r="D3464" s="7">
        <v>45689</v>
      </c>
      <c r="E3464">
        <v>1</v>
      </c>
      <c r="F3464">
        <v>116.37</v>
      </c>
      <c r="G3464">
        <f>dane_sprzedazy_sku__3[[#This Row],[Ilość wydana]]*dane_sprzedazy_sku__3[[#This Row],[Wartość jednostkowa]]</f>
        <v>116.37</v>
      </c>
    </row>
    <row r="3465" spans="1:7">
      <c r="A3465" t="s">
        <v>309</v>
      </c>
      <c r="B3465" t="s">
        <v>310</v>
      </c>
      <c r="C3465" t="s">
        <v>24</v>
      </c>
      <c r="D3465" s="7">
        <v>45717</v>
      </c>
      <c r="E3465">
        <v>1</v>
      </c>
      <c r="F3465">
        <v>125.7</v>
      </c>
      <c r="G3465">
        <f>dane_sprzedazy_sku__3[[#This Row],[Ilość wydana]]*dane_sprzedazy_sku__3[[#This Row],[Wartość jednostkowa]]</f>
        <v>125.7</v>
      </c>
    </row>
    <row r="3466" spans="1:7">
      <c r="A3466" t="s">
        <v>309</v>
      </c>
      <c r="B3466" t="s">
        <v>310</v>
      </c>
      <c r="C3466" t="s">
        <v>24</v>
      </c>
      <c r="D3466" s="7">
        <v>45748</v>
      </c>
      <c r="E3466">
        <v>1</v>
      </c>
      <c r="F3466">
        <v>125.46</v>
      </c>
      <c r="G3466">
        <f>dane_sprzedazy_sku__3[[#This Row],[Ilość wydana]]*dane_sprzedazy_sku__3[[#This Row],[Wartość jednostkowa]]</f>
        <v>125.46</v>
      </c>
    </row>
    <row r="3467" spans="1:7">
      <c r="A3467" t="s">
        <v>309</v>
      </c>
      <c r="B3467" t="s">
        <v>310</v>
      </c>
      <c r="C3467" t="s">
        <v>24</v>
      </c>
      <c r="D3467" s="7">
        <v>45778</v>
      </c>
      <c r="E3467">
        <v>0</v>
      </c>
      <c r="F3467">
        <v>116.35</v>
      </c>
      <c r="G3467">
        <f>dane_sprzedazy_sku__3[[#This Row],[Ilość wydana]]*dane_sprzedazy_sku__3[[#This Row],[Wartość jednostkowa]]</f>
        <v>0</v>
      </c>
    </row>
    <row r="3468" spans="1:7">
      <c r="A3468" t="s">
        <v>309</v>
      </c>
      <c r="B3468" t="s">
        <v>310</v>
      </c>
      <c r="C3468" t="s">
        <v>24</v>
      </c>
      <c r="D3468" s="7">
        <v>45809</v>
      </c>
      <c r="E3468">
        <v>0</v>
      </c>
      <c r="F3468">
        <v>118.73</v>
      </c>
      <c r="G3468">
        <f>dane_sprzedazy_sku__3[[#This Row],[Ilość wydana]]*dane_sprzedazy_sku__3[[#This Row],[Wartość jednostkowa]]</f>
        <v>0</v>
      </c>
    </row>
    <row r="3469" spans="1:7">
      <c r="A3469" t="s">
        <v>309</v>
      </c>
      <c r="B3469" t="s">
        <v>310</v>
      </c>
      <c r="C3469" t="s">
        <v>24</v>
      </c>
      <c r="D3469" s="7">
        <v>45839</v>
      </c>
      <c r="E3469">
        <v>0</v>
      </c>
      <c r="F3469">
        <v>118.65</v>
      </c>
      <c r="G3469">
        <f>dane_sprzedazy_sku__3[[#This Row],[Ilość wydana]]*dane_sprzedazy_sku__3[[#This Row],[Wartość jednostkowa]]</f>
        <v>0</v>
      </c>
    </row>
    <row r="3470" spans="1:7">
      <c r="A3470" t="s">
        <v>309</v>
      </c>
      <c r="B3470" t="s">
        <v>310</v>
      </c>
      <c r="C3470" t="s">
        <v>24</v>
      </c>
      <c r="D3470" s="7">
        <v>45870</v>
      </c>
      <c r="E3470">
        <v>1</v>
      </c>
      <c r="F3470">
        <v>122.74</v>
      </c>
      <c r="G3470">
        <f>dane_sprzedazy_sku__3[[#This Row],[Ilość wydana]]*dane_sprzedazy_sku__3[[#This Row],[Wartość jednostkowa]]</f>
        <v>122.74</v>
      </c>
    </row>
    <row r="3471" spans="1:7">
      <c r="A3471" t="s">
        <v>309</v>
      </c>
      <c r="B3471" t="s">
        <v>310</v>
      </c>
      <c r="C3471" t="s">
        <v>24</v>
      </c>
      <c r="D3471" s="7">
        <v>45901</v>
      </c>
      <c r="E3471">
        <v>0</v>
      </c>
      <c r="F3471">
        <v>114.66</v>
      </c>
      <c r="G3471">
        <f>dane_sprzedazy_sku__3[[#This Row],[Ilość wydana]]*dane_sprzedazy_sku__3[[#This Row],[Wartość jednostkowa]]</f>
        <v>0</v>
      </c>
    </row>
    <row r="3472" spans="1:7">
      <c r="A3472" t="s">
        <v>309</v>
      </c>
      <c r="B3472" t="s">
        <v>310</v>
      </c>
      <c r="C3472" t="s">
        <v>24</v>
      </c>
      <c r="D3472" s="7">
        <v>45931</v>
      </c>
      <c r="E3472">
        <v>0</v>
      </c>
      <c r="F3472">
        <v>119.13</v>
      </c>
      <c r="G3472">
        <f>dane_sprzedazy_sku__3[[#This Row],[Ilość wydana]]*dane_sprzedazy_sku__3[[#This Row],[Wartość jednostkowa]]</f>
        <v>0</v>
      </c>
    </row>
    <row r="3473" spans="1:7">
      <c r="A3473" t="s">
        <v>309</v>
      </c>
      <c r="B3473" t="s">
        <v>310</v>
      </c>
      <c r="C3473" t="s">
        <v>24</v>
      </c>
      <c r="D3473" s="7">
        <v>45962</v>
      </c>
      <c r="E3473">
        <v>2</v>
      </c>
      <c r="F3473">
        <v>119.21</v>
      </c>
      <c r="G3473">
        <f>dane_sprzedazy_sku__3[[#This Row],[Ilość wydana]]*dane_sprzedazy_sku__3[[#This Row],[Wartość jednostkowa]]</f>
        <v>238.42</v>
      </c>
    </row>
    <row r="3474" spans="1:7">
      <c r="A3474" t="s">
        <v>309</v>
      </c>
      <c r="B3474" t="s">
        <v>310</v>
      </c>
      <c r="C3474" t="s">
        <v>24</v>
      </c>
      <c r="D3474" s="7">
        <v>45992</v>
      </c>
      <c r="E3474">
        <v>0</v>
      </c>
      <c r="F3474">
        <v>120.08</v>
      </c>
      <c r="G3474">
        <f>dane_sprzedazy_sku__3[[#This Row],[Ilość wydana]]*dane_sprzedazy_sku__3[[#This Row],[Wartość jednostkowa]]</f>
        <v>0</v>
      </c>
    </row>
    <row r="3475" spans="1:7">
      <c r="A3475" t="s">
        <v>309</v>
      </c>
      <c r="B3475" t="s">
        <v>310</v>
      </c>
      <c r="C3475" t="s">
        <v>24</v>
      </c>
      <c r="D3475" s="7">
        <v>46023</v>
      </c>
      <c r="E3475">
        <v>0</v>
      </c>
      <c r="F3475">
        <v>119.41</v>
      </c>
      <c r="G3475">
        <f>dane_sprzedazy_sku__3[[#This Row],[Ilość wydana]]*dane_sprzedazy_sku__3[[#This Row],[Wartość jednostkowa]]</f>
        <v>0</v>
      </c>
    </row>
    <row r="3476" spans="1:7">
      <c r="A3476" t="s">
        <v>309</v>
      </c>
      <c r="B3476" t="s">
        <v>310</v>
      </c>
      <c r="C3476" t="s">
        <v>24</v>
      </c>
      <c r="D3476" s="7">
        <v>46054</v>
      </c>
      <c r="E3476">
        <v>1</v>
      </c>
      <c r="F3476">
        <v>121.35</v>
      </c>
      <c r="G3476">
        <f>dane_sprzedazy_sku__3[[#This Row],[Ilość wydana]]*dane_sprzedazy_sku__3[[#This Row],[Wartość jednostkowa]]</f>
        <v>121.35</v>
      </c>
    </row>
    <row r="3477" spans="1:7">
      <c r="A3477" t="s">
        <v>309</v>
      </c>
      <c r="B3477" t="s">
        <v>310</v>
      </c>
      <c r="C3477" t="s">
        <v>24</v>
      </c>
      <c r="D3477" s="7">
        <v>46082</v>
      </c>
      <c r="E3477">
        <v>1</v>
      </c>
      <c r="F3477">
        <v>122.87</v>
      </c>
      <c r="G3477">
        <f>dane_sprzedazy_sku__3[[#This Row],[Ilość wydana]]*dane_sprzedazy_sku__3[[#This Row],[Wartość jednostkowa]]</f>
        <v>122.87</v>
      </c>
    </row>
    <row r="3478" spans="1:7">
      <c r="A3478" t="s">
        <v>309</v>
      </c>
      <c r="B3478" t="s">
        <v>310</v>
      </c>
      <c r="C3478" t="s">
        <v>24</v>
      </c>
      <c r="D3478" s="7">
        <v>46113</v>
      </c>
      <c r="E3478">
        <v>1</v>
      </c>
      <c r="F3478">
        <v>115.84</v>
      </c>
      <c r="G3478">
        <f>dane_sprzedazy_sku__3[[#This Row],[Ilość wydana]]*dane_sprzedazy_sku__3[[#This Row],[Wartość jednostkowa]]</f>
        <v>115.84</v>
      </c>
    </row>
    <row r="3479" spans="1:7">
      <c r="A3479" t="s">
        <v>309</v>
      </c>
      <c r="B3479" t="s">
        <v>310</v>
      </c>
      <c r="C3479" t="s">
        <v>24</v>
      </c>
      <c r="D3479" s="7">
        <v>46143</v>
      </c>
      <c r="E3479">
        <v>1</v>
      </c>
      <c r="F3479">
        <v>119.45</v>
      </c>
      <c r="G3479">
        <f>dane_sprzedazy_sku__3[[#This Row],[Ilość wydana]]*dane_sprzedazy_sku__3[[#This Row],[Wartość jednostkowa]]</f>
        <v>119.45</v>
      </c>
    </row>
    <row r="3480" spans="1:7">
      <c r="A3480" t="s">
        <v>309</v>
      </c>
      <c r="B3480" t="s">
        <v>310</v>
      </c>
      <c r="C3480" t="s">
        <v>24</v>
      </c>
      <c r="D3480" s="7">
        <v>46174</v>
      </c>
      <c r="E3480">
        <v>1</v>
      </c>
      <c r="F3480">
        <v>125.08</v>
      </c>
      <c r="G3480">
        <f>dane_sprzedazy_sku__3[[#This Row],[Ilość wydana]]*dane_sprzedazy_sku__3[[#This Row],[Wartość jednostkowa]]</f>
        <v>125.08</v>
      </c>
    </row>
    <row r="3481" spans="1:7">
      <c r="A3481" t="s">
        <v>309</v>
      </c>
      <c r="B3481" t="s">
        <v>310</v>
      </c>
      <c r="C3481" t="s">
        <v>24</v>
      </c>
      <c r="D3481" s="7">
        <v>46204</v>
      </c>
      <c r="E3481">
        <v>2</v>
      </c>
      <c r="F3481">
        <v>116.3</v>
      </c>
      <c r="G3481">
        <f>dane_sprzedazy_sku__3[[#This Row],[Ilość wydana]]*dane_sprzedazy_sku__3[[#This Row],[Wartość jednostkowa]]</f>
        <v>232.6</v>
      </c>
    </row>
    <row r="3482" spans="1:7">
      <c r="A3482" t="s">
        <v>311</v>
      </c>
      <c r="B3482" t="s">
        <v>312</v>
      </c>
      <c r="C3482" t="s">
        <v>94</v>
      </c>
      <c r="D3482" s="7">
        <v>45505</v>
      </c>
      <c r="E3482">
        <v>28</v>
      </c>
      <c r="F3482">
        <v>840.56</v>
      </c>
      <c r="G3482">
        <f>dane_sprzedazy_sku__3[[#This Row],[Ilość wydana]]*dane_sprzedazy_sku__3[[#This Row],[Wartość jednostkowa]]</f>
        <v>23535.68</v>
      </c>
    </row>
    <row r="3483" spans="1:7">
      <c r="A3483" t="s">
        <v>311</v>
      </c>
      <c r="B3483" t="s">
        <v>312</v>
      </c>
      <c r="C3483" t="s">
        <v>94</v>
      </c>
      <c r="D3483" s="7">
        <v>45536</v>
      </c>
      <c r="E3483">
        <v>34</v>
      </c>
      <c r="F3483">
        <v>848.35</v>
      </c>
      <c r="G3483">
        <f>dane_sprzedazy_sku__3[[#This Row],[Ilość wydana]]*dane_sprzedazy_sku__3[[#This Row],[Wartość jednostkowa]]</f>
        <v>28843.9</v>
      </c>
    </row>
    <row r="3484" spans="1:7">
      <c r="A3484" t="s">
        <v>311</v>
      </c>
      <c r="B3484" t="s">
        <v>312</v>
      </c>
      <c r="C3484" t="s">
        <v>94</v>
      </c>
      <c r="D3484" s="7">
        <v>45566</v>
      </c>
      <c r="E3484">
        <v>37</v>
      </c>
      <c r="F3484">
        <v>851.4</v>
      </c>
      <c r="G3484">
        <f>dane_sprzedazy_sku__3[[#This Row],[Ilość wydana]]*dane_sprzedazy_sku__3[[#This Row],[Wartość jednostkowa]]</f>
        <v>31501.8</v>
      </c>
    </row>
    <row r="3485" spans="1:7">
      <c r="A3485" t="s">
        <v>311</v>
      </c>
      <c r="B3485" t="s">
        <v>312</v>
      </c>
      <c r="C3485" t="s">
        <v>94</v>
      </c>
      <c r="D3485" s="7">
        <v>45597</v>
      </c>
      <c r="E3485">
        <v>50</v>
      </c>
      <c r="F3485">
        <v>822.69</v>
      </c>
      <c r="G3485">
        <f>dane_sprzedazy_sku__3[[#This Row],[Ilość wydana]]*dane_sprzedazy_sku__3[[#This Row],[Wartość jednostkowa]]</f>
        <v>41134.5</v>
      </c>
    </row>
    <row r="3486" spans="1:7">
      <c r="A3486" t="s">
        <v>311</v>
      </c>
      <c r="B3486" t="s">
        <v>312</v>
      </c>
      <c r="C3486" t="s">
        <v>94</v>
      </c>
      <c r="D3486" s="7">
        <v>45627</v>
      </c>
      <c r="E3486">
        <v>54</v>
      </c>
      <c r="F3486">
        <v>837.69</v>
      </c>
      <c r="G3486">
        <f>dane_sprzedazy_sku__3[[#This Row],[Ilość wydana]]*dane_sprzedazy_sku__3[[#This Row],[Wartość jednostkowa]]</f>
        <v>45235.26</v>
      </c>
    </row>
    <row r="3487" spans="1:7">
      <c r="A3487" t="s">
        <v>311</v>
      </c>
      <c r="B3487" t="s">
        <v>312</v>
      </c>
      <c r="C3487" t="s">
        <v>94</v>
      </c>
      <c r="D3487" s="7">
        <v>45658</v>
      </c>
      <c r="E3487">
        <v>118</v>
      </c>
      <c r="F3487">
        <v>860.8</v>
      </c>
      <c r="G3487">
        <f>dane_sprzedazy_sku__3[[#This Row],[Ilość wydana]]*dane_sprzedazy_sku__3[[#This Row],[Wartość jednostkowa]]</f>
        <v>101574.39999999999</v>
      </c>
    </row>
    <row r="3488" spans="1:7">
      <c r="A3488" t="s">
        <v>311</v>
      </c>
      <c r="B3488" t="s">
        <v>312</v>
      </c>
      <c r="C3488" t="s">
        <v>94</v>
      </c>
      <c r="D3488" s="7">
        <v>45689</v>
      </c>
      <c r="E3488">
        <v>116</v>
      </c>
      <c r="F3488">
        <v>839.95</v>
      </c>
      <c r="G3488">
        <f>dane_sprzedazy_sku__3[[#This Row],[Ilość wydana]]*dane_sprzedazy_sku__3[[#This Row],[Wartość jednostkowa]]</f>
        <v>97434.200000000012</v>
      </c>
    </row>
    <row r="3489" spans="1:7">
      <c r="A3489" t="s">
        <v>311</v>
      </c>
      <c r="B3489" t="s">
        <v>312</v>
      </c>
      <c r="C3489" t="s">
        <v>94</v>
      </c>
      <c r="D3489" s="7">
        <v>45717</v>
      </c>
      <c r="E3489">
        <v>121</v>
      </c>
      <c r="F3489">
        <v>860.92</v>
      </c>
      <c r="G3489">
        <f>dane_sprzedazy_sku__3[[#This Row],[Ilość wydana]]*dane_sprzedazy_sku__3[[#This Row],[Wartość jednostkowa]]</f>
        <v>104171.31999999999</v>
      </c>
    </row>
    <row r="3490" spans="1:7">
      <c r="A3490" t="s">
        <v>311</v>
      </c>
      <c r="B3490" t="s">
        <v>312</v>
      </c>
      <c r="C3490" t="s">
        <v>94</v>
      </c>
      <c r="D3490" s="7">
        <v>45748</v>
      </c>
      <c r="E3490">
        <v>203</v>
      </c>
      <c r="F3490">
        <v>820.59</v>
      </c>
      <c r="G3490">
        <f>dane_sprzedazy_sku__3[[#This Row],[Ilość wydana]]*dane_sprzedazy_sku__3[[#This Row],[Wartość jednostkowa]]</f>
        <v>166579.77000000002</v>
      </c>
    </row>
    <row r="3491" spans="1:7">
      <c r="A3491" t="s">
        <v>311</v>
      </c>
      <c r="B3491" t="s">
        <v>312</v>
      </c>
      <c r="C3491" t="s">
        <v>94</v>
      </c>
      <c r="D3491" s="7">
        <v>45778</v>
      </c>
      <c r="E3491">
        <v>154</v>
      </c>
      <c r="F3491">
        <v>882.33</v>
      </c>
      <c r="G3491">
        <f>dane_sprzedazy_sku__3[[#This Row],[Ilość wydana]]*dane_sprzedazy_sku__3[[#This Row],[Wartość jednostkowa]]</f>
        <v>135878.82</v>
      </c>
    </row>
    <row r="3492" spans="1:7">
      <c r="A3492" t="s">
        <v>311</v>
      </c>
      <c r="B3492" t="s">
        <v>312</v>
      </c>
      <c r="C3492" t="s">
        <v>94</v>
      </c>
      <c r="D3492" s="7">
        <v>45809</v>
      </c>
      <c r="E3492">
        <v>95</v>
      </c>
      <c r="F3492">
        <v>855.27</v>
      </c>
      <c r="G3492">
        <f>dane_sprzedazy_sku__3[[#This Row],[Ilość wydana]]*dane_sprzedazy_sku__3[[#This Row],[Wartość jednostkowa]]</f>
        <v>81250.649999999994</v>
      </c>
    </row>
    <row r="3493" spans="1:7">
      <c r="A3493" t="s">
        <v>311</v>
      </c>
      <c r="B3493" t="s">
        <v>312</v>
      </c>
      <c r="C3493" t="s">
        <v>94</v>
      </c>
      <c r="D3493" s="7">
        <v>45839</v>
      </c>
      <c r="E3493">
        <v>54</v>
      </c>
      <c r="F3493">
        <v>813.35</v>
      </c>
      <c r="G3493">
        <f>dane_sprzedazy_sku__3[[#This Row],[Ilość wydana]]*dane_sprzedazy_sku__3[[#This Row],[Wartość jednostkowa]]</f>
        <v>43920.9</v>
      </c>
    </row>
    <row r="3494" spans="1:7">
      <c r="A3494" t="s">
        <v>311</v>
      </c>
      <c r="B3494" t="s">
        <v>312</v>
      </c>
      <c r="C3494" t="s">
        <v>94</v>
      </c>
      <c r="D3494" s="7">
        <v>45870</v>
      </c>
      <c r="E3494">
        <v>48</v>
      </c>
      <c r="F3494">
        <v>880.36</v>
      </c>
      <c r="G3494">
        <f>dane_sprzedazy_sku__3[[#This Row],[Ilość wydana]]*dane_sprzedazy_sku__3[[#This Row],[Wartość jednostkowa]]</f>
        <v>42257.279999999999</v>
      </c>
    </row>
    <row r="3495" spans="1:7">
      <c r="A3495" t="s">
        <v>311</v>
      </c>
      <c r="B3495" t="s">
        <v>312</v>
      </c>
      <c r="C3495" t="s">
        <v>94</v>
      </c>
      <c r="D3495" s="7">
        <v>45901</v>
      </c>
      <c r="E3495">
        <v>37</v>
      </c>
      <c r="F3495">
        <v>822.52</v>
      </c>
      <c r="G3495">
        <f>dane_sprzedazy_sku__3[[#This Row],[Ilość wydana]]*dane_sprzedazy_sku__3[[#This Row],[Wartość jednostkowa]]</f>
        <v>30433.239999999998</v>
      </c>
    </row>
    <row r="3496" spans="1:7">
      <c r="A3496" t="s">
        <v>311</v>
      </c>
      <c r="B3496" t="s">
        <v>312</v>
      </c>
      <c r="C3496" t="s">
        <v>94</v>
      </c>
      <c r="D3496" s="7">
        <v>45931</v>
      </c>
      <c r="E3496">
        <v>32</v>
      </c>
      <c r="F3496">
        <v>890.06</v>
      </c>
      <c r="G3496">
        <f>dane_sprzedazy_sku__3[[#This Row],[Ilość wydana]]*dane_sprzedazy_sku__3[[#This Row],[Wartość jednostkowa]]</f>
        <v>28481.919999999998</v>
      </c>
    </row>
    <row r="3497" spans="1:7">
      <c r="A3497" t="s">
        <v>311</v>
      </c>
      <c r="B3497" t="s">
        <v>312</v>
      </c>
      <c r="C3497" t="s">
        <v>94</v>
      </c>
      <c r="D3497" s="7">
        <v>45962</v>
      </c>
      <c r="E3497">
        <v>65</v>
      </c>
      <c r="F3497">
        <v>882.47</v>
      </c>
      <c r="G3497">
        <f>dane_sprzedazy_sku__3[[#This Row],[Ilość wydana]]*dane_sprzedazy_sku__3[[#This Row],[Wartość jednostkowa]]</f>
        <v>57360.55</v>
      </c>
    </row>
    <row r="3498" spans="1:7">
      <c r="A3498" t="s">
        <v>311</v>
      </c>
      <c r="B3498" t="s">
        <v>312</v>
      </c>
      <c r="C3498" t="s">
        <v>94</v>
      </c>
      <c r="D3498" s="7">
        <v>45992</v>
      </c>
      <c r="E3498">
        <v>57</v>
      </c>
      <c r="F3498">
        <v>854.29</v>
      </c>
      <c r="G3498">
        <f>dane_sprzedazy_sku__3[[#This Row],[Ilość wydana]]*dane_sprzedazy_sku__3[[#This Row],[Wartość jednostkowa]]</f>
        <v>48694.53</v>
      </c>
    </row>
    <row r="3499" spans="1:7">
      <c r="A3499" t="s">
        <v>311</v>
      </c>
      <c r="B3499" t="s">
        <v>312</v>
      </c>
      <c r="C3499" t="s">
        <v>94</v>
      </c>
      <c r="D3499" s="7">
        <v>46023</v>
      </c>
      <c r="E3499">
        <v>81</v>
      </c>
      <c r="F3499">
        <v>828.53</v>
      </c>
      <c r="G3499">
        <f>dane_sprzedazy_sku__3[[#This Row],[Ilość wydana]]*dane_sprzedazy_sku__3[[#This Row],[Wartość jednostkowa]]</f>
        <v>67110.929999999993</v>
      </c>
    </row>
    <row r="3500" spans="1:7">
      <c r="A3500" t="s">
        <v>311</v>
      </c>
      <c r="B3500" t="s">
        <v>312</v>
      </c>
      <c r="C3500" t="s">
        <v>94</v>
      </c>
      <c r="D3500" s="7">
        <v>46054</v>
      </c>
      <c r="E3500">
        <v>119</v>
      </c>
      <c r="F3500">
        <v>845.52</v>
      </c>
      <c r="G3500">
        <f>dane_sprzedazy_sku__3[[#This Row],[Ilość wydana]]*dane_sprzedazy_sku__3[[#This Row],[Wartość jednostkowa]]</f>
        <v>100616.88</v>
      </c>
    </row>
    <row r="3501" spans="1:7">
      <c r="A3501" t="s">
        <v>311</v>
      </c>
      <c r="B3501" t="s">
        <v>312</v>
      </c>
      <c r="C3501" t="s">
        <v>94</v>
      </c>
      <c r="D3501" s="7">
        <v>46082</v>
      </c>
      <c r="E3501">
        <v>150</v>
      </c>
      <c r="F3501">
        <v>840.06</v>
      </c>
      <c r="G3501">
        <f>dane_sprzedazy_sku__3[[#This Row],[Ilość wydana]]*dane_sprzedazy_sku__3[[#This Row],[Wartość jednostkowa]]</f>
        <v>126008.99999999999</v>
      </c>
    </row>
    <row r="3502" spans="1:7">
      <c r="A3502" t="s">
        <v>311</v>
      </c>
      <c r="B3502" t="s">
        <v>312</v>
      </c>
      <c r="C3502" t="s">
        <v>94</v>
      </c>
      <c r="D3502" s="7">
        <v>46113</v>
      </c>
      <c r="E3502">
        <v>126</v>
      </c>
      <c r="F3502">
        <v>894.6</v>
      </c>
      <c r="G3502">
        <f>dane_sprzedazy_sku__3[[#This Row],[Ilość wydana]]*dane_sprzedazy_sku__3[[#This Row],[Wartość jednostkowa]]</f>
        <v>112719.6</v>
      </c>
    </row>
    <row r="3503" spans="1:7">
      <c r="A3503" t="s">
        <v>311</v>
      </c>
      <c r="B3503" t="s">
        <v>312</v>
      </c>
      <c r="C3503" t="s">
        <v>94</v>
      </c>
      <c r="D3503" s="7">
        <v>46143</v>
      </c>
      <c r="E3503">
        <v>141</v>
      </c>
      <c r="F3503">
        <v>857.18</v>
      </c>
      <c r="G3503">
        <f>dane_sprzedazy_sku__3[[#This Row],[Ilość wydana]]*dane_sprzedazy_sku__3[[#This Row],[Wartość jednostkowa]]</f>
        <v>120862.37999999999</v>
      </c>
    </row>
    <row r="3504" spans="1:7">
      <c r="A3504" t="s">
        <v>311</v>
      </c>
      <c r="B3504" t="s">
        <v>312</v>
      </c>
      <c r="C3504" t="s">
        <v>94</v>
      </c>
      <c r="D3504" s="7">
        <v>46174</v>
      </c>
      <c r="E3504">
        <v>137</v>
      </c>
      <c r="F3504">
        <v>894.13</v>
      </c>
      <c r="G3504">
        <f>dane_sprzedazy_sku__3[[#This Row],[Ilość wydana]]*dane_sprzedazy_sku__3[[#This Row],[Wartość jednostkowa]]</f>
        <v>122495.81</v>
      </c>
    </row>
    <row r="3505" spans="1:7">
      <c r="A3505" t="s">
        <v>311</v>
      </c>
      <c r="B3505" t="s">
        <v>312</v>
      </c>
      <c r="C3505" t="s">
        <v>94</v>
      </c>
      <c r="D3505" s="7">
        <v>46204</v>
      </c>
      <c r="E3505">
        <v>78</v>
      </c>
      <c r="F3505">
        <v>894.28</v>
      </c>
      <c r="G3505">
        <f>dane_sprzedazy_sku__3[[#This Row],[Ilość wydana]]*dane_sprzedazy_sku__3[[#This Row],[Wartość jednostkowa]]</f>
        <v>69753.84</v>
      </c>
    </row>
    <row r="3506" spans="1:7">
      <c r="A3506" t="s">
        <v>313</v>
      </c>
      <c r="B3506" t="s">
        <v>314</v>
      </c>
      <c r="C3506" t="s">
        <v>19</v>
      </c>
      <c r="D3506" s="7">
        <v>45505</v>
      </c>
      <c r="E3506">
        <v>0</v>
      </c>
      <c r="F3506">
        <v>141.43</v>
      </c>
      <c r="G3506">
        <f>dane_sprzedazy_sku__3[[#This Row],[Ilość wydana]]*dane_sprzedazy_sku__3[[#This Row],[Wartość jednostkowa]]</f>
        <v>0</v>
      </c>
    </row>
    <row r="3507" spans="1:7">
      <c r="A3507" t="s">
        <v>313</v>
      </c>
      <c r="B3507" t="s">
        <v>314</v>
      </c>
      <c r="C3507" t="s">
        <v>19</v>
      </c>
      <c r="D3507" s="7">
        <v>45536</v>
      </c>
      <c r="E3507">
        <v>1</v>
      </c>
      <c r="F3507">
        <v>149.84</v>
      </c>
      <c r="G3507">
        <f>dane_sprzedazy_sku__3[[#This Row],[Ilość wydana]]*dane_sprzedazy_sku__3[[#This Row],[Wartość jednostkowa]]</f>
        <v>149.84</v>
      </c>
    </row>
    <row r="3508" spans="1:7">
      <c r="A3508" t="s">
        <v>313</v>
      </c>
      <c r="B3508" t="s">
        <v>314</v>
      </c>
      <c r="C3508" t="s">
        <v>19</v>
      </c>
      <c r="D3508" s="7">
        <v>45566</v>
      </c>
      <c r="E3508">
        <v>2</v>
      </c>
      <c r="F3508">
        <v>147.75</v>
      </c>
      <c r="G3508">
        <f>dane_sprzedazy_sku__3[[#This Row],[Ilość wydana]]*dane_sprzedazy_sku__3[[#This Row],[Wartość jednostkowa]]</f>
        <v>295.5</v>
      </c>
    </row>
    <row r="3509" spans="1:7">
      <c r="A3509" t="s">
        <v>313</v>
      </c>
      <c r="B3509" t="s">
        <v>314</v>
      </c>
      <c r="C3509" t="s">
        <v>19</v>
      </c>
      <c r="D3509" s="7">
        <v>45597</v>
      </c>
      <c r="E3509">
        <v>2</v>
      </c>
      <c r="F3509">
        <v>149.66999999999999</v>
      </c>
      <c r="G3509">
        <f>dane_sprzedazy_sku__3[[#This Row],[Ilość wydana]]*dane_sprzedazy_sku__3[[#This Row],[Wartość jednostkowa]]</f>
        <v>299.33999999999997</v>
      </c>
    </row>
    <row r="3510" spans="1:7">
      <c r="A3510" t="s">
        <v>313</v>
      </c>
      <c r="B3510" t="s">
        <v>314</v>
      </c>
      <c r="C3510" t="s">
        <v>19</v>
      </c>
      <c r="D3510" s="7">
        <v>45627</v>
      </c>
      <c r="E3510">
        <v>2</v>
      </c>
      <c r="F3510">
        <v>150.31</v>
      </c>
      <c r="G3510">
        <f>dane_sprzedazy_sku__3[[#This Row],[Ilość wydana]]*dane_sprzedazy_sku__3[[#This Row],[Wartość jednostkowa]]</f>
        <v>300.62</v>
      </c>
    </row>
    <row r="3511" spans="1:7">
      <c r="A3511" t="s">
        <v>313</v>
      </c>
      <c r="B3511" t="s">
        <v>314</v>
      </c>
      <c r="C3511" t="s">
        <v>19</v>
      </c>
      <c r="D3511" s="7">
        <v>45658</v>
      </c>
      <c r="E3511">
        <v>0</v>
      </c>
      <c r="F3511">
        <v>143.01</v>
      </c>
      <c r="G3511">
        <f>dane_sprzedazy_sku__3[[#This Row],[Ilość wydana]]*dane_sprzedazy_sku__3[[#This Row],[Wartość jednostkowa]]</f>
        <v>0</v>
      </c>
    </row>
    <row r="3512" spans="1:7">
      <c r="A3512" t="s">
        <v>313</v>
      </c>
      <c r="B3512" t="s">
        <v>314</v>
      </c>
      <c r="C3512" t="s">
        <v>19</v>
      </c>
      <c r="D3512" s="7">
        <v>45689</v>
      </c>
      <c r="E3512">
        <v>1</v>
      </c>
      <c r="F3512">
        <v>142.51</v>
      </c>
      <c r="G3512">
        <f>dane_sprzedazy_sku__3[[#This Row],[Ilość wydana]]*dane_sprzedazy_sku__3[[#This Row],[Wartość jednostkowa]]</f>
        <v>142.51</v>
      </c>
    </row>
    <row r="3513" spans="1:7">
      <c r="A3513" t="s">
        <v>313</v>
      </c>
      <c r="B3513" t="s">
        <v>314</v>
      </c>
      <c r="C3513" t="s">
        <v>19</v>
      </c>
      <c r="D3513" s="7">
        <v>45717</v>
      </c>
      <c r="E3513">
        <v>2</v>
      </c>
      <c r="F3513">
        <v>150.36000000000001</v>
      </c>
      <c r="G3513">
        <f>dane_sprzedazy_sku__3[[#This Row],[Ilość wydana]]*dane_sprzedazy_sku__3[[#This Row],[Wartość jednostkowa]]</f>
        <v>300.72000000000003</v>
      </c>
    </row>
    <row r="3514" spans="1:7">
      <c r="A3514" t="s">
        <v>313</v>
      </c>
      <c r="B3514" t="s">
        <v>314</v>
      </c>
      <c r="C3514" t="s">
        <v>19</v>
      </c>
      <c r="D3514" s="7">
        <v>45748</v>
      </c>
      <c r="E3514">
        <v>1</v>
      </c>
      <c r="F3514">
        <v>141.5</v>
      </c>
      <c r="G3514">
        <f>dane_sprzedazy_sku__3[[#This Row],[Ilość wydana]]*dane_sprzedazy_sku__3[[#This Row],[Wartość jednostkowa]]</f>
        <v>141.5</v>
      </c>
    </row>
    <row r="3515" spans="1:7">
      <c r="A3515" t="s">
        <v>313</v>
      </c>
      <c r="B3515" t="s">
        <v>314</v>
      </c>
      <c r="C3515" t="s">
        <v>19</v>
      </c>
      <c r="D3515" s="7">
        <v>45778</v>
      </c>
      <c r="E3515">
        <v>0</v>
      </c>
      <c r="F3515">
        <v>139.22999999999999</v>
      </c>
      <c r="G3515">
        <f>dane_sprzedazy_sku__3[[#This Row],[Ilość wydana]]*dane_sprzedazy_sku__3[[#This Row],[Wartość jednostkowa]]</f>
        <v>0</v>
      </c>
    </row>
    <row r="3516" spans="1:7">
      <c r="A3516" t="s">
        <v>313</v>
      </c>
      <c r="B3516" t="s">
        <v>314</v>
      </c>
      <c r="C3516" t="s">
        <v>19</v>
      </c>
      <c r="D3516" s="7">
        <v>45809</v>
      </c>
      <c r="E3516">
        <v>0</v>
      </c>
      <c r="F3516">
        <v>147.54</v>
      </c>
      <c r="G3516">
        <f>dane_sprzedazy_sku__3[[#This Row],[Ilość wydana]]*dane_sprzedazy_sku__3[[#This Row],[Wartość jednostkowa]]</f>
        <v>0</v>
      </c>
    </row>
    <row r="3517" spans="1:7">
      <c r="A3517" t="s">
        <v>313</v>
      </c>
      <c r="B3517" t="s">
        <v>314</v>
      </c>
      <c r="C3517" t="s">
        <v>19</v>
      </c>
      <c r="D3517" s="7">
        <v>45839</v>
      </c>
      <c r="E3517">
        <v>2</v>
      </c>
      <c r="F3517">
        <v>140.16</v>
      </c>
      <c r="G3517">
        <f>dane_sprzedazy_sku__3[[#This Row],[Ilość wydana]]*dane_sprzedazy_sku__3[[#This Row],[Wartość jednostkowa]]</f>
        <v>280.32</v>
      </c>
    </row>
    <row r="3518" spans="1:7">
      <c r="A3518" t="s">
        <v>313</v>
      </c>
      <c r="B3518" t="s">
        <v>314</v>
      </c>
      <c r="C3518" t="s">
        <v>19</v>
      </c>
      <c r="D3518" s="7">
        <v>45870</v>
      </c>
      <c r="E3518">
        <v>1</v>
      </c>
      <c r="F3518">
        <v>146.74</v>
      </c>
      <c r="G3518">
        <f>dane_sprzedazy_sku__3[[#This Row],[Ilość wydana]]*dane_sprzedazy_sku__3[[#This Row],[Wartość jednostkowa]]</f>
        <v>146.74</v>
      </c>
    </row>
    <row r="3519" spans="1:7">
      <c r="A3519" t="s">
        <v>313</v>
      </c>
      <c r="B3519" t="s">
        <v>314</v>
      </c>
      <c r="C3519" t="s">
        <v>19</v>
      </c>
      <c r="D3519" s="7">
        <v>45901</v>
      </c>
      <c r="E3519">
        <v>0</v>
      </c>
      <c r="F3519">
        <v>148.61000000000001</v>
      </c>
      <c r="G3519">
        <f>dane_sprzedazy_sku__3[[#This Row],[Ilość wydana]]*dane_sprzedazy_sku__3[[#This Row],[Wartość jednostkowa]]</f>
        <v>0</v>
      </c>
    </row>
    <row r="3520" spans="1:7">
      <c r="A3520" t="s">
        <v>313</v>
      </c>
      <c r="B3520" t="s">
        <v>314</v>
      </c>
      <c r="C3520" t="s">
        <v>19</v>
      </c>
      <c r="D3520" s="7">
        <v>45931</v>
      </c>
      <c r="E3520">
        <v>2</v>
      </c>
      <c r="F3520">
        <v>142.33000000000001</v>
      </c>
      <c r="G3520">
        <f>dane_sprzedazy_sku__3[[#This Row],[Ilość wydana]]*dane_sprzedazy_sku__3[[#This Row],[Wartość jednostkowa]]</f>
        <v>284.66000000000003</v>
      </c>
    </row>
    <row r="3521" spans="1:7">
      <c r="A3521" t="s">
        <v>313</v>
      </c>
      <c r="B3521" t="s">
        <v>314</v>
      </c>
      <c r="C3521" t="s">
        <v>19</v>
      </c>
      <c r="D3521" s="7">
        <v>45962</v>
      </c>
      <c r="E3521">
        <v>3</v>
      </c>
      <c r="F3521">
        <v>146.38999999999999</v>
      </c>
      <c r="G3521">
        <f>dane_sprzedazy_sku__3[[#This Row],[Ilość wydana]]*dane_sprzedazy_sku__3[[#This Row],[Wartość jednostkowa]]</f>
        <v>439.16999999999996</v>
      </c>
    </row>
    <row r="3522" spans="1:7">
      <c r="A3522" t="s">
        <v>313</v>
      </c>
      <c r="B3522" t="s">
        <v>314</v>
      </c>
      <c r="C3522" t="s">
        <v>19</v>
      </c>
      <c r="D3522" s="7">
        <v>45992</v>
      </c>
      <c r="E3522">
        <v>0</v>
      </c>
      <c r="F3522">
        <v>145.34</v>
      </c>
      <c r="G3522">
        <f>dane_sprzedazy_sku__3[[#This Row],[Ilość wydana]]*dane_sprzedazy_sku__3[[#This Row],[Wartość jednostkowa]]</f>
        <v>0</v>
      </c>
    </row>
    <row r="3523" spans="1:7">
      <c r="A3523" t="s">
        <v>313</v>
      </c>
      <c r="B3523" t="s">
        <v>314</v>
      </c>
      <c r="C3523" t="s">
        <v>19</v>
      </c>
      <c r="D3523" s="7">
        <v>46023</v>
      </c>
      <c r="E3523">
        <v>2</v>
      </c>
      <c r="F3523">
        <v>147.59</v>
      </c>
      <c r="G3523">
        <f>dane_sprzedazy_sku__3[[#This Row],[Ilość wydana]]*dane_sprzedazy_sku__3[[#This Row],[Wartość jednostkowa]]</f>
        <v>295.18</v>
      </c>
    </row>
    <row r="3524" spans="1:7">
      <c r="A3524" t="s">
        <v>313</v>
      </c>
      <c r="B3524" t="s">
        <v>314</v>
      </c>
      <c r="C3524" t="s">
        <v>19</v>
      </c>
      <c r="D3524" s="7">
        <v>46054</v>
      </c>
      <c r="E3524">
        <v>2</v>
      </c>
      <c r="F3524">
        <v>147.4</v>
      </c>
      <c r="G3524">
        <f>dane_sprzedazy_sku__3[[#This Row],[Ilość wydana]]*dane_sprzedazy_sku__3[[#This Row],[Wartość jednostkowa]]</f>
        <v>294.8</v>
      </c>
    </row>
    <row r="3525" spans="1:7">
      <c r="A3525" t="s">
        <v>313</v>
      </c>
      <c r="B3525" t="s">
        <v>314</v>
      </c>
      <c r="C3525" t="s">
        <v>19</v>
      </c>
      <c r="D3525" s="7">
        <v>46082</v>
      </c>
      <c r="E3525">
        <v>0</v>
      </c>
      <c r="F3525">
        <v>151.74</v>
      </c>
      <c r="G3525">
        <f>dane_sprzedazy_sku__3[[#This Row],[Ilość wydana]]*dane_sprzedazy_sku__3[[#This Row],[Wartość jednostkowa]]</f>
        <v>0</v>
      </c>
    </row>
    <row r="3526" spans="1:7">
      <c r="A3526" t="s">
        <v>313</v>
      </c>
      <c r="B3526" t="s">
        <v>314</v>
      </c>
      <c r="C3526" t="s">
        <v>19</v>
      </c>
      <c r="D3526" s="7">
        <v>46113</v>
      </c>
      <c r="E3526">
        <v>1</v>
      </c>
      <c r="F3526">
        <v>145.25</v>
      </c>
      <c r="G3526">
        <f>dane_sprzedazy_sku__3[[#This Row],[Ilość wydana]]*dane_sprzedazy_sku__3[[#This Row],[Wartość jednostkowa]]</f>
        <v>145.25</v>
      </c>
    </row>
    <row r="3527" spans="1:7">
      <c r="A3527" t="s">
        <v>313</v>
      </c>
      <c r="B3527" t="s">
        <v>314</v>
      </c>
      <c r="C3527" t="s">
        <v>19</v>
      </c>
      <c r="D3527" s="7">
        <v>46143</v>
      </c>
      <c r="E3527">
        <v>0</v>
      </c>
      <c r="F3527">
        <v>145.29</v>
      </c>
      <c r="G3527">
        <f>dane_sprzedazy_sku__3[[#This Row],[Ilość wydana]]*dane_sprzedazy_sku__3[[#This Row],[Wartość jednostkowa]]</f>
        <v>0</v>
      </c>
    </row>
    <row r="3528" spans="1:7">
      <c r="A3528" t="s">
        <v>313</v>
      </c>
      <c r="B3528" t="s">
        <v>314</v>
      </c>
      <c r="C3528" t="s">
        <v>19</v>
      </c>
      <c r="D3528" s="7">
        <v>46174</v>
      </c>
      <c r="E3528">
        <v>1</v>
      </c>
      <c r="F3528">
        <v>143.13999999999999</v>
      </c>
      <c r="G3528">
        <f>dane_sprzedazy_sku__3[[#This Row],[Ilość wydana]]*dane_sprzedazy_sku__3[[#This Row],[Wartość jednostkowa]]</f>
        <v>143.13999999999999</v>
      </c>
    </row>
    <row r="3529" spans="1:7">
      <c r="A3529" t="s">
        <v>313</v>
      </c>
      <c r="B3529" t="s">
        <v>314</v>
      </c>
      <c r="C3529" t="s">
        <v>19</v>
      </c>
      <c r="D3529" s="7">
        <v>46204</v>
      </c>
      <c r="E3529">
        <v>0</v>
      </c>
      <c r="F3529">
        <v>150.16999999999999</v>
      </c>
      <c r="G3529">
        <f>dane_sprzedazy_sku__3[[#This Row],[Ilość wydana]]*dane_sprzedazy_sku__3[[#This Row],[Wartość jednostkowa]]</f>
        <v>0</v>
      </c>
    </row>
    <row r="3530" spans="1:7">
      <c r="A3530" t="s">
        <v>315</v>
      </c>
      <c r="B3530" t="s">
        <v>316</v>
      </c>
      <c r="C3530" t="s">
        <v>60</v>
      </c>
      <c r="D3530" s="7">
        <v>45505</v>
      </c>
      <c r="E3530">
        <v>0</v>
      </c>
      <c r="F3530">
        <v>102.75</v>
      </c>
      <c r="G3530">
        <f>dane_sprzedazy_sku__3[[#This Row],[Ilość wydana]]*dane_sprzedazy_sku__3[[#This Row],[Wartość jednostkowa]]</f>
        <v>0</v>
      </c>
    </row>
    <row r="3531" spans="1:7">
      <c r="A3531" t="s">
        <v>315</v>
      </c>
      <c r="B3531" t="s">
        <v>316</v>
      </c>
      <c r="C3531" t="s">
        <v>60</v>
      </c>
      <c r="D3531" s="7">
        <v>45536</v>
      </c>
      <c r="E3531">
        <v>0</v>
      </c>
      <c r="F3531">
        <v>110.6</v>
      </c>
      <c r="G3531">
        <f>dane_sprzedazy_sku__3[[#This Row],[Ilość wydana]]*dane_sprzedazy_sku__3[[#This Row],[Wartość jednostkowa]]</f>
        <v>0</v>
      </c>
    </row>
    <row r="3532" spans="1:7">
      <c r="A3532" t="s">
        <v>315</v>
      </c>
      <c r="B3532" t="s">
        <v>316</v>
      </c>
      <c r="C3532" t="s">
        <v>60</v>
      </c>
      <c r="D3532" s="7">
        <v>45566</v>
      </c>
      <c r="E3532">
        <v>6</v>
      </c>
      <c r="F3532">
        <v>102.59</v>
      </c>
      <c r="G3532">
        <f>dane_sprzedazy_sku__3[[#This Row],[Ilość wydana]]*dane_sprzedazy_sku__3[[#This Row],[Wartość jednostkowa]]</f>
        <v>615.54</v>
      </c>
    </row>
    <row r="3533" spans="1:7">
      <c r="A3533" t="s">
        <v>315</v>
      </c>
      <c r="B3533" t="s">
        <v>316</v>
      </c>
      <c r="C3533" t="s">
        <v>60</v>
      </c>
      <c r="D3533" s="7">
        <v>45597</v>
      </c>
      <c r="E3533">
        <v>2</v>
      </c>
      <c r="F3533">
        <v>103.54</v>
      </c>
      <c r="G3533">
        <f>dane_sprzedazy_sku__3[[#This Row],[Ilość wydana]]*dane_sprzedazy_sku__3[[#This Row],[Wartość jednostkowa]]</f>
        <v>207.08</v>
      </c>
    </row>
    <row r="3534" spans="1:7">
      <c r="A3534" t="s">
        <v>315</v>
      </c>
      <c r="B3534" t="s">
        <v>316</v>
      </c>
      <c r="C3534" t="s">
        <v>60</v>
      </c>
      <c r="D3534" s="7">
        <v>45627</v>
      </c>
      <c r="E3534">
        <v>2</v>
      </c>
      <c r="F3534">
        <v>110.55</v>
      </c>
      <c r="G3534">
        <f>dane_sprzedazy_sku__3[[#This Row],[Ilość wydana]]*dane_sprzedazy_sku__3[[#This Row],[Wartość jednostkowa]]</f>
        <v>221.1</v>
      </c>
    </row>
    <row r="3535" spans="1:7">
      <c r="A3535" t="s">
        <v>315</v>
      </c>
      <c r="B3535" t="s">
        <v>316</v>
      </c>
      <c r="C3535" t="s">
        <v>60</v>
      </c>
      <c r="D3535" s="7">
        <v>45658</v>
      </c>
      <c r="E3535">
        <v>4</v>
      </c>
      <c r="F3535">
        <v>106.35</v>
      </c>
      <c r="G3535">
        <f>dane_sprzedazy_sku__3[[#This Row],[Ilość wydana]]*dane_sprzedazy_sku__3[[#This Row],[Wartość jednostkowa]]</f>
        <v>425.4</v>
      </c>
    </row>
    <row r="3536" spans="1:7">
      <c r="A3536" t="s">
        <v>315</v>
      </c>
      <c r="B3536" t="s">
        <v>316</v>
      </c>
      <c r="C3536" t="s">
        <v>60</v>
      </c>
      <c r="D3536" s="7">
        <v>45689</v>
      </c>
      <c r="E3536">
        <v>2</v>
      </c>
      <c r="F3536">
        <v>109.44</v>
      </c>
      <c r="G3536">
        <f>dane_sprzedazy_sku__3[[#This Row],[Ilość wydana]]*dane_sprzedazy_sku__3[[#This Row],[Wartość jednostkowa]]</f>
        <v>218.88</v>
      </c>
    </row>
    <row r="3537" spans="1:7">
      <c r="A3537" t="s">
        <v>315</v>
      </c>
      <c r="B3537" t="s">
        <v>316</v>
      </c>
      <c r="C3537" t="s">
        <v>60</v>
      </c>
      <c r="D3537" s="7">
        <v>45717</v>
      </c>
      <c r="E3537">
        <v>0</v>
      </c>
      <c r="F3537">
        <v>105.61</v>
      </c>
      <c r="G3537">
        <f>dane_sprzedazy_sku__3[[#This Row],[Ilość wydana]]*dane_sprzedazy_sku__3[[#This Row],[Wartość jednostkowa]]</f>
        <v>0</v>
      </c>
    </row>
    <row r="3538" spans="1:7">
      <c r="A3538" t="s">
        <v>315</v>
      </c>
      <c r="B3538" t="s">
        <v>316</v>
      </c>
      <c r="C3538" t="s">
        <v>60</v>
      </c>
      <c r="D3538" s="7">
        <v>45748</v>
      </c>
      <c r="E3538">
        <v>0</v>
      </c>
      <c r="F3538">
        <v>109.29</v>
      </c>
      <c r="G3538">
        <f>dane_sprzedazy_sku__3[[#This Row],[Ilość wydana]]*dane_sprzedazy_sku__3[[#This Row],[Wartość jednostkowa]]</f>
        <v>0</v>
      </c>
    </row>
    <row r="3539" spans="1:7">
      <c r="A3539" t="s">
        <v>315</v>
      </c>
      <c r="B3539" t="s">
        <v>316</v>
      </c>
      <c r="C3539" t="s">
        <v>60</v>
      </c>
      <c r="D3539" s="7">
        <v>45778</v>
      </c>
      <c r="E3539">
        <v>2</v>
      </c>
      <c r="F3539">
        <v>102.48</v>
      </c>
      <c r="G3539">
        <f>dane_sprzedazy_sku__3[[#This Row],[Ilość wydana]]*dane_sprzedazy_sku__3[[#This Row],[Wartość jednostkowa]]</f>
        <v>204.96</v>
      </c>
    </row>
    <row r="3540" spans="1:7">
      <c r="A3540" t="s">
        <v>315</v>
      </c>
      <c r="B3540" t="s">
        <v>316</v>
      </c>
      <c r="C3540" t="s">
        <v>60</v>
      </c>
      <c r="D3540" s="7">
        <v>45809</v>
      </c>
      <c r="E3540">
        <v>14</v>
      </c>
      <c r="F3540">
        <v>107.8</v>
      </c>
      <c r="G3540">
        <f>dane_sprzedazy_sku__3[[#This Row],[Ilość wydana]]*dane_sprzedazy_sku__3[[#This Row],[Wartość jednostkowa]]</f>
        <v>1509.2</v>
      </c>
    </row>
    <row r="3541" spans="1:7">
      <c r="A3541" t="s">
        <v>315</v>
      </c>
      <c r="B3541" t="s">
        <v>316</v>
      </c>
      <c r="C3541" t="s">
        <v>60</v>
      </c>
      <c r="D3541" s="7">
        <v>45839</v>
      </c>
      <c r="E3541">
        <v>10</v>
      </c>
      <c r="F3541">
        <v>107.43</v>
      </c>
      <c r="G3541">
        <f>dane_sprzedazy_sku__3[[#This Row],[Ilość wydana]]*dane_sprzedazy_sku__3[[#This Row],[Wartość jednostkowa]]</f>
        <v>1074.3000000000002</v>
      </c>
    </row>
    <row r="3542" spans="1:7">
      <c r="A3542" t="s">
        <v>315</v>
      </c>
      <c r="B3542" t="s">
        <v>316</v>
      </c>
      <c r="C3542" t="s">
        <v>60</v>
      </c>
      <c r="D3542" s="7">
        <v>45870</v>
      </c>
      <c r="E3542">
        <v>3</v>
      </c>
      <c r="F3542">
        <v>105.66</v>
      </c>
      <c r="G3542">
        <f>dane_sprzedazy_sku__3[[#This Row],[Ilość wydana]]*dane_sprzedazy_sku__3[[#This Row],[Wartość jednostkowa]]</f>
        <v>316.98</v>
      </c>
    </row>
    <row r="3543" spans="1:7">
      <c r="A3543" t="s">
        <v>315</v>
      </c>
      <c r="B3543" t="s">
        <v>316</v>
      </c>
      <c r="C3543" t="s">
        <v>60</v>
      </c>
      <c r="D3543" s="7">
        <v>45901</v>
      </c>
      <c r="E3543">
        <v>4</v>
      </c>
      <c r="F3543">
        <v>103.8</v>
      </c>
      <c r="G3543">
        <f>dane_sprzedazy_sku__3[[#This Row],[Ilość wydana]]*dane_sprzedazy_sku__3[[#This Row],[Wartość jednostkowa]]</f>
        <v>415.2</v>
      </c>
    </row>
    <row r="3544" spans="1:7">
      <c r="A3544" t="s">
        <v>315</v>
      </c>
      <c r="B3544" t="s">
        <v>316</v>
      </c>
      <c r="C3544" t="s">
        <v>60</v>
      </c>
      <c r="D3544" s="7">
        <v>45931</v>
      </c>
      <c r="E3544">
        <v>2</v>
      </c>
      <c r="F3544">
        <v>103.38</v>
      </c>
      <c r="G3544">
        <f>dane_sprzedazy_sku__3[[#This Row],[Ilość wydana]]*dane_sprzedazy_sku__3[[#This Row],[Wartość jednostkowa]]</f>
        <v>206.76</v>
      </c>
    </row>
    <row r="3545" spans="1:7">
      <c r="A3545" t="s">
        <v>315</v>
      </c>
      <c r="B3545" t="s">
        <v>316</v>
      </c>
      <c r="C3545" t="s">
        <v>60</v>
      </c>
      <c r="D3545" s="7">
        <v>45962</v>
      </c>
      <c r="E3545">
        <v>1</v>
      </c>
      <c r="F3545">
        <v>105.06</v>
      </c>
      <c r="G3545">
        <f>dane_sprzedazy_sku__3[[#This Row],[Ilość wydana]]*dane_sprzedazy_sku__3[[#This Row],[Wartość jednostkowa]]</f>
        <v>105.06</v>
      </c>
    </row>
    <row r="3546" spans="1:7">
      <c r="A3546" t="s">
        <v>315</v>
      </c>
      <c r="B3546" t="s">
        <v>316</v>
      </c>
      <c r="C3546" t="s">
        <v>60</v>
      </c>
      <c r="D3546" s="7">
        <v>45992</v>
      </c>
      <c r="E3546">
        <v>4</v>
      </c>
      <c r="F3546">
        <v>112.4</v>
      </c>
      <c r="G3546">
        <f>dane_sprzedazy_sku__3[[#This Row],[Ilość wydana]]*dane_sprzedazy_sku__3[[#This Row],[Wartość jednostkowa]]</f>
        <v>449.6</v>
      </c>
    </row>
    <row r="3547" spans="1:7">
      <c r="A3547" t="s">
        <v>315</v>
      </c>
      <c r="B3547" t="s">
        <v>316</v>
      </c>
      <c r="C3547" t="s">
        <v>60</v>
      </c>
      <c r="D3547" s="7">
        <v>46023</v>
      </c>
      <c r="E3547">
        <v>8</v>
      </c>
      <c r="F3547">
        <v>103.7</v>
      </c>
      <c r="G3547">
        <f>dane_sprzedazy_sku__3[[#This Row],[Ilość wydana]]*dane_sprzedazy_sku__3[[#This Row],[Wartość jednostkowa]]</f>
        <v>829.6</v>
      </c>
    </row>
    <row r="3548" spans="1:7">
      <c r="A3548" t="s">
        <v>315</v>
      </c>
      <c r="B3548" t="s">
        <v>316</v>
      </c>
      <c r="C3548" t="s">
        <v>60</v>
      </c>
      <c r="D3548" s="7">
        <v>46054</v>
      </c>
      <c r="E3548">
        <v>4</v>
      </c>
      <c r="F3548">
        <v>102.55</v>
      </c>
      <c r="G3548">
        <f>dane_sprzedazy_sku__3[[#This Row],[Ilość wydana]]*dane_sprzedazy_sku__3[[#This Row],[Wartość jednostkowa]]</f>
        <v>410.2</v>
      </c>
    </row>
    <row r="3549" spans="1:7">
      <c r="A3549" t="s">
        <v>315</v>
      </c>
      <c r="B3549" t="s">
        <v>316</v>
      </c>
      <c r="C3549" t="s">
        <v>60</v>
      </c>
      <c r="D3549" s="7">
        <v>46082</v>
      </c>
      <c r="E3549">
        <v>0</v>
      </c>
      <c r="F3549">
        <v>111.92</v>
      </c>
      <c r="G3549">
        <f>dane_sprzedazy_sku__3[[#This Row],[Ilość wydana]]*dane_sprzedazy_sku__3[[#This Row],[Wartość jednostkowa]]</f>
        <v>0</v>
      </c>
    </row>
    <row r="3550" spans="1:7">
      <c r="A3550" t="s">
        <v>315</v>
      </c>
      <c r="B3550" t="s">
        <v>316</v>
      </c>
      <c r="C3550" t="s">
        <v>60</v>
      </c>
      <c r="D3550" s="7">
        <v>46113</v>
      </c>
      <c r="E3550">
        <v>3</v>
      </c>
      <c r="F3550">
        <v>108.75</v>
      </c>
      <c r="G3550">
        <f>dane_sprzedazy_sku__3[[#This Row],[Ilość wydana]]*dane_sprzedazy_sku__3[[#This Row],[Wartość jednostkowa]]</f>
        <v>326.25</v>
      </c>
    </row>
    <row r="3551" spans="1:7">
      <c r="A3551" t="s">
        <v>315</v>
      </c>
      <c r="B3551" t="s">
        <v>316</v>
      </c>
      <c r="C3551" t="s">
        <v>60</v>
      </c>
      <c r="D3551" s="7">
        <v>46143</v>
      </c>
      <c r="E3551">
        <v>8</v>
      </c>
      <c r="F3551">
        <v>106.96</v>
      </c>
      <c r="G3551">
        <f>dane_sprzedazy_sku__3[[#This Row],[Ilość wydana]]*dane_sprzedazy_sku__3[[#This Row],[Wartość jednostkowa]]</f>
        <v>855.68</v>
      </c>
    </row>
    <row r="3552" spans="1:7">
      <c r="A3552" t="s">
        <v>315</v>
      </c>
      <c r="B3552" t="s">
        <v>316</v>
      </c>
      <c r="C3552" t="s">
        <v>60</v>
      </c>
      <c r="D3552" s="7">
        <v>46174</v>
      </c>
      <c r="E3552">
        <v>4</v>
      </c>
      <c r="F3552">
        <v>108.29</v>
      </c>
      <c r="G3552">
        <f>dane_sprzedazy_sku__3[[#This Row],[Ilość wydana]]*dane_sprzedazy_sku__3[[#This Row],[Wartość jednostkowa]]</f>
        <v>433.16</v>
      </c>
    </row>
    <row r="3553" spans="1:7">
      <c r="A3553" t="s">
        <v>315</v>
      </c>
      <c r="B3553" t="s">
        <v>316</v>
      </c>
      <c r="C3553" t="s">
        <v>60</v>
      </c>
      <c r="D3553" s="7">
        <v>46204</v>
      </c>
      <c r="E3553">
        <v>0</v>
      </c>
      <c r="F3553">
        <v>113.03</v>
      </c>
      <c r="G3553">
        <f>dane_sprzedazy_sku__3[[#This Row],[Ilość wydana]]*dane_sprzedazy_sku__3[[#This Row],[Wartość jednostkowa]]</f>
        <v>0</v>
      </c>
    </row>
    <row r="3554" spans="1:7">
      <c r="A3554" t="s">
        <v>317</v>
      </c>
      <c r="B3554" t="s">
        <v>318</v>
      </c>
      <c r="C3554" t="s">
        <v>42</v>
      </c>
      <c r="D3554" s="7">
        <v>45505</v>
      </c>
      <c r="E3554">
        <v>137</v>
      </c>
      <c r="F3554">
        <v>207.13</v>
      </c>
      <c r="G3554">
        <f>dane_sprzedazy_sku__3[[#This Row],[Ilość wydana]]*dane_sprzedazy_sku__3[[#This Row],[Wartość jednostkowa]]</f>
        <v>28376.809999999998</v>
      </c>
    </row>
    <row r="3555" spans="1:7">
      <c r="A3555" t="s">
        <v>317</v>
      </c>
      <c r="B3555" t="s">
        <v>318</v>
      </c>
      <c r="C3555" t="s">
        <v>42</v>
      </c>
      <c r="D3555" s="7">
        <v>45536</v>
      </c>
      <c r="E3555">
        <v>143</v>
      </c>
      <c r="F3555">
        <v>211.97</v>
      </c>
      <c r="G3555">
        <f>dane_sprzedazy_sku__3[[#This Row],[Ilość wydana]]*dane_sprzedazy_sku__3[[#This Row],[Wartość jednostkowa]]</f>
        <v>30311.71</v>
      </c>
    </row>
    <row r="3556" spans="1:7">
      <c r="A3556" t="s">
        <v>317</v>
      </c>
      <c r="B3556" t="s">
        <v>318</v>
      </c>
      <c r="C3556" t="s">
        <v>42</v>
      </c>
      <c r="D3556" s="7">
        <v>45566</v>
      </c>
      <c r="E3556">
        <v>185</v>
      </c>
      <c r="F3556">
        <v>196.56</v>
      </c>
      <c r="G3556">
        <f>dane_sprzedazy_sku__3[[#This Row],[Ilość wydana]]*dane_sprzedazy_sku__3[[#This Row],[Wartość jednostkowa]]</f>
        <v>36363.599999999999</v>
      </c>
    </row>
    <row r="3557" spans="1:7">
      <c r="A3557" t="s">
        <v>317</v>
      </c>
      <c r="B3557" t="s">
        <v>318</v>
      </c>
      <c r="C3557" t="s">
        <v>42</v>
      </c>
      <c r="D3557" s="7">
        <v>45597</v>
      </c>
      <c r="E3557">
        <v>164</v>
      </c>
      <c r="F3557">
        <v>214.29</v>
      </c>
      <c r="G3557">
        <f>dane_sprzedazy_sku__3[[#This Row],[Ilość wydana]]*dane_sprzedazy_sku__3[[#This Row],[Wartość jednostkowa]]</f>
        <v>35143.56</v>
      </c>
    </row>
    <row r="3558" spans="1:7">
      <c r="A3558" t="s">
        <v>317</v>
      </c>
      <c r="B3558" t="s">
        <v>318</v>
      </c>
      <c r="C3558" t="s">
        <v>42</v>
      </c>
      <c r="D3558" s="7">
        <v>45627</v>
      </c>
      <c r="E3558">
        <v>163</v>
      </c>
      <c r="F3558">
        <v>203.33</v>
      </c>
      <c r="G3558">
        <f>dane_sprzedazy_sku__3[[#This Row],[Ilość wydana]]*dane_sprzedazy_sku__3[[#This Row],[Wartość jednostkowa]]</f>
        <v>33142.79</v>
      </c>
    </row>
    <row r="3559" spans="1:7">
      <c r="A3559" t="s">
        <v>317</v>
      </c>
      <c r="B3559" t="s">
        <v>318</v>
      </c>
      <c r="C3559" t="s">
        <v>42</v>
      </c>
      <c r="D3559" s="7">
        <v>45658</v>
      </c>
      <c r="E3559">
        <v>163</v>
      </c>
      <c r="F3559">
        <v>216.3</v>
      </c>
      <c r="G3559">
        <f>dane_sprzedazy_sku__3[[#This Row],[Ilość wydana]]*dane_sprzedazy_sku__3[[#This Row],[Wartość jednostkowa]]</f>
        <v>35256.9</v>
      </c>
    </row>
    <row r="3560" spans="1:7">
      <c r="A3560" t="s">
        <v>317</v>
      </c>
      <c r="B3560" t="s">
        <v>318</v>
      </c>
      <c r="C3560" t="s">
        <v>42</v>
      </c>
      <c r="D3560" s="7">
        <v>45689</v>
      </c>
      <c r="E3560">
        <v>190</v>
      </c>
      <c r="F3560">
        <v>211.28</v>
      </c>
      <c r="G3560">
        <f>dane_sprzedazy_sku__3[[#This Row],[Ilość wydana]]*dane_sprzedazy_sku__3[[#This Row],[Wartość jednostkowa]]</f>
        <v>40143.199999999997</v>
      </c>
    </row>
    <row r="3561" spans="1:7">
      <c r="A3561" t="s">
        <v>317</v>
      </c>
      <c r="B3561" t="s">
        <v>318</v>
      </c>
      <c r="C3561" t="s">
        <v>42</v>
      </c>
      <c r="D3561" s="7">
        <v>45717</v>
      </c>
      <c r="E3561">
        <v>130</v>
      </c>
      <c r="F3561">
        <v>196.39</v>
      </c>
      <c r="G3561">
        <f>dane_sprzedazy_sku__3[[#This Row],[Ilość wydana]]*dane_sprzedazy_sku__3[[#This Row],[Wartość jednostkowa]]</f>
        <v>25530.699999999997</v>
      </c>
    </row>
    <row r="3562" spans="1:7">
      <c r="A3562" t="s">
        <v>317</v>
      </c>
      <c r="B3562" t="s">
        <v>318</v>
      </c>
      <c r="C3562" t="s">
        <v>42</v>
      </c>
      <c r="D3562" s="7">
        <v>45748</v>
      </c>
      <c r="E3562">
        <v>188</v>
      </c>
      <c r="F3562">
        <v>215.77</v>
      </c>
      <c r="G3562">
        <f>dane_sprzedazy_sku__3[[#This Row],[Ilość wydana]]*dane_sprzedazy_sku__3[[#This Row],[Wartość jednostkowa]]</f>
        <v>40564.76</v>
      </c>
    </row>
    <row r="3563" spans="1:7">
      <c r="A3563" t="s">
        <v>317</v>
      </c>
      <c r="B3563" t="s">
        <v>318</v>
      </c>
      <c r="C3563" t="s">
        <v>42</v>
      </c>
      <c r="D3563" s="7">
        <v>45778</v>
      </c>
      <c r="E3563">
        <v>172</v>
      </c>
      <c r="F3563">
        <v>208.01</v>
      </c>
      <c r="G3563">
        <f>dane_sprzedazy_sku__3[[#This Row],[Ilość wydana]]*dane_sprzedazy_sku__3[[#This Row],[Wartość jednostkowa]]</f>
        <v>35777.72</v>
      </c>
    </row>
    <row r="3564" spans="1:7">
      <c r="A3564" t="s">
        <v>317</v>
      </c>
      <c r="B3564" t="s">
        <v>318</v>
      </c>
      <c r="C3564" t="s">
        <v>42</v>
      </c>
      <c r="D3564" s="7">
        <v>45809</v>
      </c>
      <c r="E3564">
        <v>195</v>
      </c>
      <c r="F3564">
        <v>207.15</v>
      </c>
      <c r="G3564">
        <f>dane_sprzedazy_sku__3[[#This Row],[Ilość wydana]]*dane_sprzedazy_sku__3[[#This Row],[Wartość jednostkowa]]</f>
        <v>40394.25</v>
      </c>
    </row>
    <row r="3565" spans="1:7">
      <c r="A3565" t="s">
        <v>317</v>
      </c>
      <c r="B3565" t="s">
        <v>318</v>
      </c>
      <c r="C3565" t="s">
        <v>42</v>
      </c>
      <c r="D3565" s="7">
        <v>45839</v>
      </c>
      <c r="E3565">
        <v>173</v>
      </c>
      <c r="F3565">
        <v>215.15</v>
      </c>
      <c r="G3565">
        <f>dane_sprzedazy_sku__3[[#This Row],[Ilość wydana]]*dane_sprzedazy_sku__3[[#This Row],[Wartość jednostkowa]]</f>
        <v>37220.950000000004</v>
      </c>
    </row>
    <row r="3566" spans="1:7">
      <c r="A3566" t="s">
        <v>317</v>
      </c>
      <c r="B3566" t="s">
        <v>318</v>
      </c>
      <c r="C3566" t="s">
        <v>42</v>
      </c>
      <c r="D3566" s="7">
        <v>45870</v>
      </c>
      <c r="E3566">
        <v>150</v>
      </c>
      <c r="F3566">
        <v>209.95</v>
      </c>
      <c r="G3566">
        <f>dane_sprzedazy_sku__3[[#This Row],[Ilość wydana]]*dane_sprzedazy_sku__3[[#This Row],[Wartość jednostkowa]]</f>
        <v>31492.5</v>
      </c>
    </row>
    <row r="3567" spans="1:7">
      <c r="A3567" t="s">
        <v>317</v>
      </c>
      <c r="B3567" t="s">
        <v>318</v>
      </c>
      <c r="C3567" t="s">
        <v>42</v>
      </c>
      <c r="D3567" s="7">
        <v>45901</v>
      </c>
      <c r="E3567">
        <v>174</v>
      </c>
      <c r="F3567">
        <v>213.31</v>
      </c>
      <c r="G3567">
        <f>dane_sprzedazy_sku__3[[#This Row],[Ilość wydana]]*dane_sprzedazy_sku__3[[#This Row],[Wartość jednostkowa]]</f>
        <v>37115.94</v>
      </c>
    </row>
    <row r="3568" spans="1:7">
      <c r="A3568" t="s">
        <v>317</v>
      </c>
      <c r="B3568" t="s">
        <v>318</v>
      </c>
      <c r="C3568" t="s">
        <v>42</v>
      </c>
      <c r="D3568" s="7">
        <v>45931</v>
      </c>
      <c r="E3568">
        <v>176</v>
      </c>
      <c r="F3568">
        <v>211.12</v>
      </c>
      <c r="G3568">
        <f>dane_sprzedazy_sku__3[[#This Row],[Ilość wydana]]*dane_sprzedazy_sku__3[[#This Row],[Wartość jednostkowa]]</f>
        <v>37157.120000000003</v>
      </c>
    </row>
    <row r="3569" spans="1:7">
      <c r="A3569" t="s">
        <v>317</v>
      </c>
      <c r="B3569" t="s">
        <v>318</v>
      </c>
      <c r="C3569" t="s">
        <v>42</v>
      </c>
      <c r="D3569" s="7">
        <v>45962</v>
      </c>
      <c r="E3569">
        <v>185</v>
      </c>
      <c r="F3569">
        <v>212.74</v>
      </c>
      <c r="G3569">
        <f>dane_sprzedazy_sku__3[[#This Row],[Ilość wydana]]*dane_sprzedazy_sku__3[[#This Row],[Wartość jednostkowa]]</f>
        <v>39356.9</v>
      </c>
    </row>
    <row r="3570" spans="1:7">
      <c r="A3570" t="s">
        <v>317</v>
      </c>
      <c r="B3570" t="s">
        <v>318</v>
      </c>
      <c r="C3570" t="s">
        <v>42</v>
      </c>
      <c r="D3570" s="7">
        <v>45992</v>
      </c>
      <c r="E3570">
        <v>200</v>
      </c>
      <c r="F3570">
        <v>213.13</v>
      </c>
      <c r="G3570">
        <f>dane_sprzedazy_sku__3[[#This Row],[Ilość wydana]]*dane_sprzedazy_sku__3[[#This Row],[Wartość jednostkowa]]</f>
        <v>42626</v>
      </c>
    </row>
    <row r="3571" spans="1:7">
      <c r="A3571" t="s">
        <v>317</v>
      </c>
      <c r="B3571" t="s">
        <v>318</v>
      </c>
      <c r="C3571" t="s">
        <v>42</v>
      </c>
      <c r="D3571" s="7">
        <v>46023</v>
      </c>
      <c r="E3571">
        <v>190</v>
      </c>
      <c r="F3571">
        <v>216.07</v>
      </c>
      <c r="G3571">
        <f>dane_sprzedazy_sku__3[[#This Row],[Ilość wydana]]*dane_sprzedazy_sku__3[[#This Row],[Wartość jednostkowa]]</f>
        <v>41053.299999999996</v>
      </c>
    </row>
    <row r="3572" spans="1:7">
      <c r="A3572" t="s">
        <v>317</v>
      </c>
      <c r="B3572" t="s">
        <v>318</v>
      </c>
      <c r="C3572" t="s">
        <v>42</v>
      </c>
      <c r="D3572" s="7">
        <v>46054</v>
      </c>
      <c r="E3572">
        <v>203</v>
      </c>
      <c r="F3572">
        <v>200.98</v>
      </c>
      <c r="G3572">
        <f>dane_sprzedazy_sku__3[[#This Row],[Ilość wydana]]*dane_sprzedazy_sku__3[[#This Row],[Wartość jednostkowa]]</f>
        <v>40798.939999999995</v>
      </c>
    </row>
    <row r="3573" spans="1:7">
      <c r="A3573" t="s">
        <v>317</v>
      </c>
      <c r="B3573" t="s">
        <v>318</v>
      </c>
      <c r="C3573" t="s">
        <v>42</v>
      </c>
      <c r="D3573" s="7">
        <v>46082</v>
      </c>
      <c r="E3573">
        <v>178</v>
      </c>
      <c r="F3573">
        <v>205.19</v>
      </c>
      <c r="G3573">
        <f>dane_sprzedazy_sku__3[[#This Row],[Ilość wydana]]*dane_sprzedazy_sku__3[[#This Row],[Wartość jednostkowa]]</f>
        <v>36523.82</v>
      </c>
    </row>
    <row r="3574" spans="1:7">
      <c r="A3574" t="s">
        <v>317</v>
      </c>
      <c r="B3574" t="s">
        <v>318</v>
      </c>
      <c r="C3574" t="s">
        <v>42</v>
      </c>
      <c r="D3574" s="7">
        <v>46113</v>
      </c>
      <c r="E3574">
        <v>173</v>
      </c>
      <c r="F3574">
        <v>206.82</v>
      </c>
      <c r="G3574">
        <f>dane_sprzedazy_sku__3[[#This Row],[Ilość wydana]]*dane_sprzedazy_sku__3[[#This Row],[Wartość jednostkowa]]</f>
        <v>35779.86</v>
      </c>
    </row>
    <row r="3575" spans="1:7">
      <c r="A3575" t="s">
        <v>317</v>
      </c>
      <c r="B3575" t="s">
        <v>318</v>
      </c>
      <c r="C3575" t="s">
        <v>42</v>
      </c>
      <c r="D3575" s="7">
        <v>46143</v>
      </c>
      <c r="E3575">
        <v>194</v>
      </c>
      <c r="F3575">
        <v>196.07</v>
      </c>
      <c r="G3575">
        <f>dane_sprzedazy_sku__3[[#This Row],[Ilość wydana]]*dane_sprzedazy_sku__3[[#This Row],[Wartość jednostkowa]]</f>
        <v>38037.58</v>
      </c>
    </row>
    <row r="3576" spans="1:7">
      <c r="A3576" t="s">
        <v>317</v>
      </c>
      <c r="B3576" t="s">
        <v>318</v>
      </c>
      <c r="C3576" t="s">
        <v>42</v>
      </c>
      <c r="D3576" s="7">
        <v>46174</v>
      </c>
      <c r="E3576">
        <v>190</v>
      </c>
      <c r="F3576">
        <v>198.76</v>
      </c>
      <c r="G3576">
        <f>dane_sprzedazy_sku__3[[#This Row],[Ilość wydana]]*dane_sprzedazy_sku__3[[#This Row],[Wartość jednostkowa]]</f>
        <v>37764.400000000001</v>
      </c>
    </row>
    <row r="3577" spans="1:7">
      <c r="A3577" t="s">
        <v>317</v>
      </c>
      <c r="B3577" t="s">
        <v>318</v>
      </c>
      <c r="C3577" t="s">
        <v>42</v>
      </c>
      <c r="D3577" s="7">
        <v>46204</v>
      </c>
      <c r="E3577">
        <v>195</v>
      </c>
      <c r="F3577">
        <v>210.33</v>
      </c>
      <c r="G3577">
        <f>dane_sprzedazy_sku__3[[#This Row],[Ilość wydana]]*dane_sprzedazy_sku__3[[#This Row],[Wartość jednostkowa]]</f>
        <v>41014.350000000006</v>
      </c>
    </row>
    <row r="3578" spans="1:7">
      <c r="A3578" t="s">
        <v>319</v>
      </c>
      <c r="B3578" t="s">
        <v>320</v>
      </c>
      <c r="C3578" t="s">
        <v>36</v>
      </c>
      <c r="D3578" s="7">
        <v>45505</v>
      </c>
      <c r="E3578">
        <v>24</v>
      </c>
      <c r="F3578">
        <v>323.14999999999998</v>
      </c>
      <c r="G3578">
        <f>dane_sprzedazy_sku__3[[#This Row],[Ilość wydana]]*dane_sprzedazy_sku__3[[#This Row],[Wartość jednostkowa]]</f>
        <v>7755.5999999999995</v>
      </c>
    </row>
    <row r="3579" spans="1:7">
      <c r="A3579" t="s">
        <v>319</v>
      </c>
      <c r="B3579" t="s">
        <v>320</v>
      </c>
      <c r="C3579" t="s">
        <v>36</v>
      </c>
      <c r="D3579" s="7">
        <v>45536</v>
      </c>
      <c r="E3579">
        <v>23</v>
      </c>
      <c r="F3579">
        <v>320.2</v>
      </c>
      <c r="G3579">
        <f>dane_sprzedazy_sku__3[[#This Row],[Ilość wydana]]*dane_sprzedazy_sku__3[[#This Row],[Wartość jednostkowa]]</f>
        <v>7364.5999999999995</v>
      </c>
    </row>
    <row r="3580" spans="1:7">
      <c r="A3580" t="s">
        <v>319</v>
      </c>
      <c r="B3580" t="s">
        <v>320</v>
      </c>
      <c r="C3580" t="s">
        <v>36</v>
      </c>
      <c r="D3580" s="7">
        <v>45566</v>
      </c>
      <c r="E3580">
        <v>22</v>
      </c>
      <c r="F3580">
        <v>330.92</v>
      </c>
      <c r="G3580">
        <f>dane_sprzedazy_sku__3[[#This Row],[Ilość wydana]]*dane_sprzedazy_sku__3[[#This Row],[Wartość jednostkowa]]</f>
        <v>7280.2400000000007</v>
      </c>
    </row>
    <row r="3581" spans="1:7">
      <c r="A3581" t="s">
        <v>319</v>
      </c>
      <c r="B3581" t="s">
        <v>320</v>
      </c>
      <c r="C3581" t="s">
        <v>36</v>
      </c>
      <c r="D3581" s="7">
        <v>45597</v>
      </c>
      <c r="E3581">
        <v>27</v>
      </c>
      <c r="F3581">
        <v>317.32</v>
      </c>
      <c r="G3581">
        <f>dane_sprzedazy_sku__3[[#This Row],[Ilość wydana]]*dane_sprzedazy_sku__3[[#This Row],[Wartość jednostkowa]]</f>
        <v>8567.64</v>
      </c>
    </row>
    <row r="3582" spans="1:7">
      <c r="A3582" t="s">
        <v>319</v>
      </c>
      <c r="B3582" t="s">
        <v>320</v>
      </c>
      <c r="C3582" t="s">
        <v>36</v>
      </c>
      <c r="D3582" s="7">
        <v>45627</v>
      </c>
      <c r="E3582">
        <v>23</v>
      </c>
      <c r="F3582">
        <v>325.08999999999997</v>
      </c>
      <c r="G3582">
        <f>dane_sprzedazy_sku__3[[#This Row],[Ilość wydana]]*dane_sprzedazy_sku__3[[#This Row],[Wartość jednostkowa]]</f>
        <v>7477.07</v>
      </c>
    </row>
    <row r="3583" spans="1:7">
      <c r="A3583" t="s">
        <v>319</v>
      </c>
      <c r="B3583" t="s">
        <v>320</v>
      </c>
      <c r="C3583" t="s">
        <v>36</v>
      </c>
      <c r="D3583" s="7">
        <v>45658</v>
      </c>
      <c r="E3583">
        <v>22</v>
      </c>
      <c r="F3583">
        <v>331.77</v>
      </c>
      <c r="G3583">
        <f>dane_sprzedazy_sku__3[[#This Row],[Ilość wydana]]*dane_sprzedazy_sku__3[[#This Row],[Wartość jednostkowa]]</f>
        <v>7298.94</v>
      </c>
    </row>
    <row r="3584" spans="1:7">
      <c r="A3584" t="s">
        <v>319</v>
      </c>
      <c r="B3584" t="s">
        <v>320</v>
      </c>
      <c r="C3584" t="s">
        <v>36</v>
      </c>
      <c r="D3584" s="7">
        <v>45689</v>
      </c>
      <c r="E3584">
        <v>21</v>
      </c>
      <c r="F3584">
        <v>329.94</v>
      </c>
      <c r="G3584">
        <f>dane_sprzedazy_sku__3[[#This Row],[Ilość wydana]]*dane_sprzedazy_sku__3[[#This Row],[Wartość jednostkowa]]</f>
        <v>6928.74</v>
      </c>
    </row>
    <row r="3585" spans="1:7">
      <c r="A3585" t="s">
        <v>319</v>
      </c>
      <c r="B3585" t="s">
        <v>320</v>
      </c>
      <c r="C3585" t="s">
        <v>36</v>
      </c>
      <c r="D3585" s="7">
        <v>45717</v>
      </c>
      <c r="E3585">
        <v>27</v>
      </c>
      <c r="F3585">
        <v>312.73</v>
      </c>
      <c r="G3585">
        <f>dane_sprzedazy_sku__3[[#This Row],[Ilość wydana]]*dane_sprzedazy_sku__3[[#This Row],[Wartość jednostkowa]]</f>
        <v>8443.7100000000009</v>
      </c>
    </row>
    <row r="3586" spans="1:7">
      <c r="A3586" t="s">
        <v>319</v>
      </c>
      <c r="B3586" t="s">
        <v>320</v>
      </c>
      <c r="C3586" t="s">
        <v>36</v>
      </c>
      <c r="D3586" s="7">
        <v>45748</v>
      </c>
      <c r="E3586">
        <v>26</v>
      </c>
      <c r="F3586">
        <v>328.45</v>
      </c>
      <c r="G3586">
        <f>dane_sprzedazy_sku__3[[#This Row],[Ilość wydana]]*dane_sprzedazy_sku__3[[#This Row],[Wartość jednostkowa]]</f>
        <v>8539.6999999999989</v>
      </c>
    </row>
    <row r="3587" spans="1:7">
      <c r="A3587" t="s">
        <v>319</v>
      </c>
      <c r="B3587" t="s">
        <v>320</v>
      </c>
      <c r="C3587" t="s">
        <v>36</v>
      </c>
      <c r="D3587" s="7">
        <v>45778</v>
      </c>
      <c r="E3587">
        <v>24</v>
      </c>
      <c r="F3587">
        <v>333.57</v>
      </c>
      <c r="G3587">
        <f>dane_sprzedazy_sku__3[[#This Row],[Ilość wydana]]*dane_sprzedazy_sku__3[[#This Row],[Wartość jednostkowa]]</f>
        <v>8005.68</v>
      </c>
    </row>
    <row r="3588" spans="1:7">
      <c r="A3588" t="s">
        <v>319</v>
      </c>
      <c r="B3588" t="s">
        <v>320</v>
      </c>
      <c r="C3588" t="s">
        <v>36</v>
      </c>
      <c r="D3588" s="7">
        <v>45809</v>
      </c>
      <c r="E3588">
        <v>26</v>
      </c>
      <c r="F3588">
        <v>328.66</v>
      </c>
      <c r="G3588">
        <f>dane_sprzedazy_sku__3[[#This Row],[Ilość wydana]]*dane_sprzedazy_sku__3[[#This Row],[Wartość jednostkowa]]</f>
        <v>8545.16</v>
      </c>
    </row>
    <row r="3589" spans="1:7">
      <c r="A3589" t="s">
        <v>319</v>
      </c>
      <c r="B3589" t="s">
        <v>320</v>
      </c>
      <c r="C3589" t="s">
        <v>36</v>
      </c>
      <c r="D3589" s="7">
        <v>45839</v>
      </c>
      <c r="E3589">
        <v>22</v>
      </c>
      <c r="F3589">
        <v>307.79000000000002</v>
      </c>
      <c r="G3589">
        <f>dane_sprzedazy_sku__3[[#This Row],[Ilość wydana]]*dane_sprzedazy_sku__3[[#This Row],[Wartość jednostkowa]]</f>
        <v>6771.38</v>
      </c>
    </row>
    <row r="3590" spans="1:7">
      <c r="A3590" t="s">
        <v>319</v>
      </c>
      <c r="B3590" t="s">
        <v>320</v>
      </c>
      <c r="C3590" t="s">
        <v>36</v>
      </c>
      <c r="D3590" s="7">
        <v>45870</v>
      </c>
      <c r="E3590">
        <v>24</v>
      </c>
      <c r="F3590">
        <v>319.95</v>
      </c>
      <c r="G3590">
        <f>dane_sprzedazy_sku__3[[#This Row],[Ilość wydana]]*dane_sprzedazy_sku__3[[#This Row],[Wartość jednostkowa]]</f>
        <v>7678.7999999999993</v>
      </c>
    </row>
    <row r="3591" spans="1:7">
      <c r="A3591" t="s">
        <v>319</v>
      </c>
      <c r="B3591" t="s">
        <v>320</v>
      </c>
      <c r="C3591" t="s">
        <v>36</v>
      </c>
      <c r="D3591" s="7">
        <v>45901</v>
      </c>
      <c r="E3591">
        <v>31</v>
      </c>
      <c r="F3591">
        <v>319.81</v>
      </c>
      <c r="G3591">
        <f>dane_sprzedazy_sku__3[[#This Row],[Ilość wydana]]*dane_sprzedazy_sku__3[[#This Row],[Wartość jednostkowa]]</f>
        <v>9914.11</v>
      </c>
    </row>
    <row r="3592" spans="1:7">
      <c r="A3592" t="s">
        <v>319</v>
      </c>
      <c r="B3592" t="s">
        <v>320</v>
      </c>
      <c r="C3592" t="s">
        <v>36</v>
      </c>
      <c r="D3592" s="7">
        <v>45931</v>
      </c>
      <c r="E3592">
        <v>31</v>
      </c>
      <c r="F3592">
        <v>325.98</v>
      </c>
      <c r="G3592">
        <f>dane_sprzedazy_sku__3[[#This Row],[Ilość wydana]]*dane_sprzedazy_sku__3[[#This Row],[Wartość jednostkowa]]</f>
        <v>10105.380000000001</v>
      </c>
    </row>
    <row r="3593" spans="1:7">
      <c r="A3593" t="s">
        <v>319</v>
      </c>
      <c r="B3593" t="s">
        <v>320</v>
      </c>
      <c r="C3593" t="s">
        <v>36</v>
      </c>
      <c r="D3593" s="7">
        <v>45962</v>
      </c>
      <c r="E3593">
        <v>27</v>
      </c>
      <c r="F3593">
        <v>336.43</v>
      </c>
      <c r="G3593">
        <f>dane_sprzedazy_sku__3[[#This Row],[Ilość wydana]]*dane_sprzedazy_sku__3[[#This Row],[Wartość jednostkowa]]</f>
        <v>9083.61</v>
      </c>
    </row>
    <row r="3594" spans="1:7">
      <c r="A3594" t="s">
        <v>319</v>
      </c>
      <c r="B3594" t="s">
        <v>320</v>
      </c>
      <c r="C3594" t="s">
        <v>36</v>
      </c>
      <c r="D3594" s="7">
        <v>45992</v>
      </c>
      <c r="E3594">
        <v>27</v>
      </c>
      <c r="F3594">
        <v>321.45</v>
      </c>
      <c r="G3594">
        <f>dane_sprzedazy_sku__3[[#This Row],[Ilość wydana]]*dane_sprzedazy_sku__3[[#This Row],[Wartość jednostkowa]]</f>
        <v>8679.15</v>
      </c>
    </row>
    <row r="3595" spans="1:7">
      <c r="A3595" t="s">
        <v>319</v>
      </c>
      <c r="B3595" t="s">
        <v>320</v>
      </c>
      <c r="C3595" t="s">
        <v>36</v>
      </c>
      <c r="D3595" s="7">
        <v>46023</v>
      </c>
      <c r="E3595">
        <v>30</v>
      </c>
      <c r="F3595">
        <v>335.1</v>
      </c>
      <c r="G3595">
        <f>dane_sprzedazy_sku__3[[#This Row],[Ilość wydana]]*dane_sprzedazy_sku__3[[#This Row],[Wartość jednostkowa]]</f>
        <v>10053</v>
      </c>
    </row>
    <row r="3596" spans="1:7">
      <c r="A3596" t="s">
        <v>319</v>
      </c>
      <c r="B3596" t="s">
        <v>320</v>
      </c>
      <c r="C3596" t="s">
        <v>36</v>
      </c>
      <c r="D3596" s="7">
        <v>46054</v>
      </c>
      <c r="E3596">
        <v>27</v>
      </c>
      <c r="F3596">
        <v>336.09</v>
      </c>
      <c r="G3596">
        <f>dane_sprzedazy_sku__3[[#This Row],[Ilość wydana]]*dane_sprzedazy_sku__3[[#This Row],[Wartość jednostkowa]]</f>
        <v>9074.4299999999985</v>
      </c>
    </row>
    <row r="3597" spans="1:7">
      <c r="A3597" t="s">
        <v>319</v>
      </c>
      <c r="B3597" t="s">
        <v>320</v>
      </c>
      <c r="C3597" t="s">
        <v>36</v>
      </c>
      <c r="D3597" s="7">
        <v>46082</v>
      </c>
      <c r="E3597">
        <v>28</v>
      </c>
      <c r="F3597">
        <v>321.49</v>
      </c>
      <c r="G3597">
        <f>dane_sprzedazy_sku__3[[#This Row],[Ilość wydana]]*dane_sprzedazy_sku__3[[#This Row],[Wartość jednostkowa]]</f>
        <v>9001.7200000000012</v>
      </c>
    </row>
    <row r="3598" spans="1:7">
      <c r="A3598" t="s">
        <v>319</v>
      </c>
      <c r="B3598" t="s">
        <v>320</v>
      </c>
      <c r="C3598" t="s">
        <v>36</v>
      </c>
      <c r="D3598" s="7">
        <v>46113</v>
      </c>
      <c r="E3598">
        <v>25</v>
      </c>
      <c r="F3598">
        <v>320.05</v>
      </c>
      <c r="G3598">
        <f>dane_sprzedazy_sku__3[[#This Row],[Ilość wydana]]*dane_sprzedazy_sku__3[[#This Row],[Wartość jednostkowa]]</f>
        <v>8001.25</v>
      </c>
    </row>
    <row r="3599" spans="1:7">
      <c r="A3599" t="s">
        <v>319</v>
      </c>
      <c r="B3599" t="s">
        <v>320</v>
      </c>
      <c r="C3599" t="s">
        <v>36</v>
      </c>
      <c r="D3599" s="7">
        <v>46143</v>
      </c>
      <c r="E3599">
        <v>29</v>
      </c>
      <c r="F3599">
        <v>311.58</v>
      </c>
      <c r="G3599">
        <f>dane_sprzedazy_sku__3[[#This Row],[Ilość wydana]]*dane_sprzedazy_sku__3[[#This Row],[Wartość jednostkowa]]</f>
        <v>9035.82</v>
      </c>
    </row>
    <row r="3600" spans="1:7">
      <c r="A3600" t="s">
        <v>319</v>
      </c>
      <c r="B3600" t="s">
        <v>320</v>
      </c>
      <c r="C3600" t="s">
        <v>36</v>
      </c>
      <c r="D3600" s="7">
        <v>46174</v>
      </c>
      <c r="E3600">
        <v>31</v>
      </c>
      <c r="F3600">
        <v>322.74</v>
      </c>
      <c r="G3600">
        <f>dane_sprzedazy_sku__3[[#This Row],[Ilość wydana]]*dane_sprzedazy_sku__3[[#This Row],[Wartość jednostkowa]]</f>
        <v>10004.94</v>
      </c>
    </row>
    <row r="3601" spans="1:7">
      <c r="A3601" t="s">
        <v>319</v>
      </c>
      <c r="B3601" t="s">
        <v>320</v>
      </c>
      <c r="C3601" t="s">
        <v>36</v>
      </c>
      <c r="D3601" s="7">
        <v>46204</v>
      </c>
      <c r="E3601">
        <v>31</v>
      </c>
      <c r="F3601">
        <v>308.64</v>
      </c>
      <c r="G3601">
        <f>dane_sprzedazy_sku__3[[#This Row],[Ilość wydana]]*dane_sprzedazy_sku__3[[#This Row],[Wartość jednostkowa]]</f>
        <v>9567.84</v>
      </c>
    </row>
    <row r="3602" spans="1:7">
      <c r="A3602" t="s">
        <v>321</v>
      </c>
      <c r="B3602" t="s">
        <v>322</v>
      </c>
      <c r="C3602" t="s">
        <v>24</v>
      </c>
      <c r="D3602" s="7">
        <v>45505</v>
      </c>
      <c r="E3602">
        <v>0</v>
      </c>
      <c r="F3602">
        <v>77.319999999999993</v>
      </c>
      <c r="G3602">
        <f>dane_sprzedazy_sku__3[[#This Row],[Ilość wydana]]*dane_sprzedazy_sku__3[[#This Row],[Wartość jednostkowa]]</f>
        <v>0</v>
      </c>
    </row>
    <row r="3603" spans="1:7">
      <c r="A3603" t="s">
        <v>321</v>
      </c>
      <c r="B3603" t="s">
        <v>322</v>
      </c>
      <c r="C3603" t="s">
        <v>24</v>
      </c>
      <c r="D3603" s="7">
        <v>45536</v>
      </c>
      <c r="E3603">
        <v>0</v>
      </c>
      <c r="F3603">
        <v>73.599999999999994</v>
      </c>
      <c r="G3603">
        <f>dane_sprzedazy_sku__3[[#This Row],[Ilość wydana]]*dane_sprzedazy_sku__3[[#This Row],[Wartość jednostkowa]]</f>
        <v>0</v>
      </c>
    </row>
    <row r="3604" spans="1:7">
      <c r="A3604" t="s">
        <v>321</v>
      </c>
      <c r="B3604" t="s">
        <v>322</v>
      </c>
      <c r="C3604" t="s">
        <v>24</v>
      </c>
      <c r="D3604" s="7">
        <v>45566</v>
      </c>
      <c r="E3604">
        <v>1</v>
      </c>
      <c r="F3604">
        <v>76.62</v>
      </c>
      <c r="G3604">
        <f>dane_sprzedazy_sku__3[[#This Row],[Ilość wydana]]*dane_sprzedazy_sku__3[[#This Row],[Wartość jednostkowa]]</f>
        <v>76.62</v>
      </c>
    </row>
    <row r="3605" spans="1:7">
      <c r="A3605" t="s">
        <v>321</v>
      </c>
      <c r="B3605" t="s">
        <v>322</v>
      </c>
      <c r="C3605" t="s">
        <v>24</v>
      </c>
      <c r="D3605" s="7">
        <v>45597</v>
      </c>
      <c r="E3605">
        <v>2</v>
      </c>
      <c r="F3605">
        <v>79.64</v>
      </c>
      <c r="G3605">
        <f>dane_sprzedazy_sku__3[[#This Row],[Ilość wydana]]*dane_sprzedazy_sku__3[[#This Row],[Wartość jednostkowa]]</f>
        <v>159.28</v>
      </c>
    </row>
    <row r="3606" spans="1:7">
      <c r="A3606" t="s">
        <v>321</v>
      </c>
      <c r="B3606" t="s">
        <v>322</v>
      </c>
      <c r="C3606" t="s">
        <v>24</v>
      </c>
      <c r="D3606" s="7">
        <v>45627</v>
      </c>
      <c r="E3606">
        <v>2</v>
      </c>
      <c r="F3606">
        <v>74.73</v>
      </c>
      <c r="G3606">
        <f>dane_sprzedazy_sku__3[[#This Row],[Ilość wydana]]*dane_sprzedazy_sku__3[[#This Row],[Wartość jednostkowa]]</f>
        <v>149.46</v>
      </c>
    </row>
    <row r="3607" spans="1:7">
      <c r="A3607" t="s">
        <v>321</v>
      </c>
      <c r="B3607" t="s">
        <v>322</v>
      </c>
      <c r="C3607" t="s">
        <v>24</v>
      </c>
      <c r="D3607" s="7">
        <v>45658</v>
      </c>
      <c r="E3607">
        <v>2</v>
      </c>
      <c r="F3607">
        <v>76.2</v>
      </c>
      <c r="G3607">
        <f>dane_sprzedazy_sku__3[[#This Row],[Ilość wydana]]*dane_sprzedazy_sku__3[[#This Row],[Wartość jednostkowa]]</f>
        <v>152.4</v>
      </c>
    </row>
    <row r="3608" spans="1:7">
      <c r="A3608" t="s">
        <v>321</v>
      </c>
      <c r="B3608" t="s">
        <v>322</v>
      </c>
      <c r="C3608" t="s">
        <v>24</v>
      </c>
      <c r="D3608" s="7">
        <v>45689</v>
      </c>
      <c r="E3608">
        <v>2</v>
      </c>
      <c r="F3608">
        <v>76.540000000000006</v>
      </c>
      <c r="G3608">
        <f>dane_sprzedazy_sku__3[[#This Row],[Ilość wydana]]*dane_sprzedazy_sku__3[[#This Row],[Wartość jednostkowa]]</f>
        <v>153.08000000000001</v>
      </c>
    </row>
    <row r="3609" spans="1:7">
      <c r="A3609" t="s">
        <v>321</v>
      </c>
      <c r="B3609" t="s">
        <v>322</v>
      </c>
      <c r="C3609" t="s">
        <v>24</v>
      </c>
      <c r="D3609" s="7">
        <v>45717</v>
      </c>
      <c r="E3609">
        <v>1</v>
      </c>
      <c r="F3609">
        <v>75.28</v>
      </c>
      <c r="G3609">
        <f>dane_sprzedazy_sku__3[[#This Row],[Ilość wydana]]*dane_sprzedazy_sku__3[[#This Row],[Wartość jednostkowa]]</f>
        <v>75.28</v>
      </c>
    </row>
    <row r="3610" spans="1:7">
      <c r="A3610" t="s">
        <v>321</v>
      </c>
      <c r="B3610" t="s">
        <v>322</v>
      </c>
      <c r="C3610" t="s">
        <v>24</v>
      </c>
      <c r="D3610" s="7">
        <v>45748</v>
      </c>
      <c r="E3610">
        <v>1</v>
      </c>
      <c r="F3610">
        <v>78.52</v>
      </c>
      <c r="G3610">
        <f>dane_sprzedazy_sku__3[[#This Row],[Ilość wydana]]*dane_sprzedazy_sku__3[[#This Row],[Wartość jednostkowa]]</f>
        <v>78.52</v>
      </c>
    </row>
    <row r="3611" spans="1:7">
      <c r="A3611" t="s">
        <v>321</v>
      </c>
      <c r="B3611" t="s">
        <v>322</v>
      </c>
      <c r="C3611" t="s">
        <v>24</v>
      </c>
      <c r="D3611" s="7">
        <v>45778</v>
      </c>
      <c r="E3611">
        <v>1</v>
      </c>
      <c r="F3611">
        <v>74.23</v>
      </c>
      <c r="G3611">
        <f>dane_sprzedazy_sku__3[[#This Row],[Ilość wydana]]*dane_sprzedazy_sku__3[[#This Row],[Wartość jednostkowa]]</f>
        <v>74.23</v>
      </c>
    </row>
    <row r="3612" spans="1:7">
      <c r="A3612" t="s">
        <v>321</v>
      </c>
      <c r="B3612" t="s">
        <v>322</v>
      </c>
      <c r="C3612" t="s">
        <v>24</v>
      </c>
      <c r="D3612" s="7">
        <v>45809</v>
      </c>
      <c r="E3612">
        <v>0</v>
      </c>
      <c r="F3612">
        <v>80.33</v>
      </c>
      <c r="G3612">
        <f>dane_sprzedazy_sku__3[[#This Row],[Ilość wydana]]*dane_sprzedazy_sku__3[[#This Row],[Wartość jednostkowa]]</f>
        <v>0</v>
      </c>
    </row>
    <row r="3613" spans="1:7">
      <c r="A3613" t="s">
        <v>321</v>
      </c>
      <c r="B3613" t="s">
        <v>322</v>
      </c>
      <c r="C3613" t="s">
        <v>24</v>
      </c>
      <c r="D3613" s="7">
        <v>45839</v>
      </c>
      <c r="E3613">
        <v>0</v>
      </c>
      <c r="F3613">
        <v>76.069999999999993</v>
      </c>
      <c r="G3613">
        <f>dane_sprzedazy_sku__3[[#This Row],[Ilość wydana]]*dane_sprzedazy_sku__3[[#This Row],[Wartość jednostkowa]]</f>
        <v>0</v>
      </c>
    </row>
    <row r="3614" spans="1:7">
      <c r="A3614" t="s">
        <v>321</v>
      </c>
      <c r="B3614" t="s">
        <v>322</v>
      </c>
      <c r="C3614" t="s">
        <v>24</v>
      </c>
      <c r="D3614" s="7">
        <v>45870</v>
      </c>
      <c r="E3614">
        <v>0</v>
      </c>
      <c r="F3614">
        <v>73.84</v>
      </c>
      <c r="G3614">
        <f>dane_sprzedazy_sku__3[[#This Row],[Ilość wydana]]*dane_sprzedazy_sku__3[[#This Row],[Wartość jednostkowa]]</f>
        <v>0</v>
      </c>
    </row>
    <row r="3615" spans="1:7">
      <c r="A3615" t="s">
        <v>321</v>
      </c>
      <c r="B3615" t="s">
        <v>322</v>
      </c>
      <c r="C3615" t="s">
        <v>24</v>
      </c>
      <c r="D3615" s="7">
        <v>45901</v>
      </c>
      <c r="E3615">
        <v>1</v>
      </c>
      <c r="F3615">
        <v>75.239999999999995</v>
      </c>
      <c r="G3615">
        <f>dane_sprzedazy_sku__3[[#This Row],[Ilość wydana]]*dane_sprzedazy_sku__3[[#This Row],[Wartość jednostkowa]]</f>
        <v>75.239999999999995</v>
      </c>
    </row>
    <row r="3616" spans="1:7">
      <c r="A3616" t="s">
        <v>321</v>
      </c>
      <c r="B3616" t="s">
        <v>322</v>
      </c>
      <c r="C3616" t="s">
        <v>24</v>
      </c>
      <c r="D3616" s="7">
        <v>45931</v>
      </c>
      <c r="E3616">
        <v>1</v>
      </c>
      <c r="F3616">
        <v>79.09</v>
      </c>
      <c r="G3616">
        <f>dane_sprzedazy_sku__3[[#This Row],[Ilość wydana]]*dane_sprzedazy_sku__3[[#This Row],[Wartość jednostkowa]]</f>
        <v>79.09</v>
      </c>
    </row>
    <row r="3617" spans="1:7">
      <c r="A3617" t="s">
        <v>321</v>
      </c>
      <c r="B3617" t="s">
        <v>322</v>
      </c>
      <c r="C3617" t="s">
        <v>24</v>
      </c>
      <c r="D3617" s="7">
        <v>45962</v>
      </c>
      <c r="E3617">
        <v>2</v>
      </c>
      <c r="F3617">
        <v>75.67</v>
      </c>
      <c r="G3617">
        <f>dane_sprzedazy_sku__3[[#This Row],[Ilość wydana]]*dane_sprzedazy_sku__3[[#This Row],[Wartość jednostkowa]]</f>
        <v>151.34</v>
      </c>
    </row>
    <row r="3618" spans="1:7">
      <c r="A3618" t="s">
        <v>321</v>
      </c>
      <c r="B3618" t="s">
        <v>322</v>
      </c>
      <c r="C3618" t="s">
        <v>24</v>
      </c>
      <c r="D3618" s="7">
        <v>45992</v>
      </c>
      <c r="E3618">
        <v>2</v>
      </c>
      <c r="F3618">
        <v>73.489999999999995</v>
      </c>
      <c r="G3618">
        <f>dane_sprzedazy_sku__3[[#This Row],[Ilość wydana]]*dane_sprzedazy_sku__3[[#This Row],[Wartość jednostkowa]]</f>
        <v>146.97999999999999</v>
      </c>
    </row>
    <row r="3619" spans="1:7">
      <c r="A3619" t="s">
        <v>321</v>
      </c>
      <c r="B3619" t="s">
        <v>322</v>
      </c>
      <c r="C3619" t="s">
        <v>24</v>
      </c>
      <c r="D3619" s="7">
        <v>46023</v>
      </c>
      <c r="E3619">
        <v>2</v>
      </c>
      <c r="F3619">
        <v>78.63</v>
      </c>
      <c r="G3619">
        <f>dane_sprzedazy_sku__3[[#This Row],[Ilość wydana]]*dane_sprzedazy_sku__3[[#This Row],[Wartość jednostkowa]]</f>
        <v>157.26</v>
      </c>
    </row>
    <row r="3620" spans="1:7">
      <c r="A3620" t="s">
        <v>321</v>
      </c>
      <c r="B3620" t="s">
        <v>322</v>
      </c>
      <c r="C3620" t="s">
        <v>24</v>
      </c>
      <c r="D3620" s="7">
        <v>46054</v>
      </c>
      <c r="E3620">
        <v>1</v>
      </c>
      <c r="F3620">
        <v>77.31</v>
      </c>
      <c r="G3620">
        <f>dane_sprzedazy_sku__3[[#This Row],[Ilość wydana]]*dane_sprzedazy_sku__3[[#This Row],[Wartość jednostkowa]]</f>
        <v>77.31</v>
      </c>
    </row>
    <row r="3621" spans="1:7">
      <c r="A3621" t="s">
        <v>321</v>
      </c>
      <c r="B3621" t="s">
        <v>322</v>
      </c>
      <c r="C3621" t="s">
        <v>24</v>
      </c>
      <c r="D3621" s="7">
        <v>46082</v>
      </c>
      <c r="E3621">
        <v>1</v>
      </c>
      <c r="F3621">
        <v>76.47</v>
      </c>
      <c r="G3621">
        <f>dane_sprzedazy_sku__3[[#This Row],[Ilość wydana]]*dane_sprzedazy_sku__3[[#This Row],[Wartość jednostkowa]]</f>
        <v>76.47</v>
      </c>
    </row>
    <row r="3622" spans="1:7">
      <c r="A3622" t="s">
        <v>321</v>
      </c>
      <c r="B3622" t="s">
        <v>322</v>
      </c>
      <c r="C3622" t="s">
        <v>24</v>
      </c>
      <c r="D3622" s="7">
        <v>46113</v>
      </c>
      <c r="E3622">
        <v>1</v>
      </c>
      <c r="F3622">
        <v>76.97</v>
      </c>
      <c r="G3622">
        <f>dane_sprzedazy_sku__3[[#This Row],[Ilość wydana]]*dane_sprzedazy_sku__3[[#This Row],[Wartość jednostkowa]]</f>
        <v>76.97</v>
      </c>
    </row>
    <row r="3623" spans="1:7">
      <c r="A3623" t="s">
        <v>321</v>
      </c>
      <c r="B3623" t="s">
        <v>322</v>
      </c>
      <c r="C3623" t="s">
        <v>24</v>
      </c>
      <c r="D3623" s="7">
        <v>46143</v>
      </c>
      <c r="E3623">
        <v>1</v>
      </c>
      <c r="F3623">
        <v>74.260000000000005</v>
      </c>
      <c r="G3623">
        <f>dane_sprzedazy_sku__3[[#This Row],[Ilość wydana]]*dane_sprzedazy_sku__3[[#This Row],[Wartość jednostkowa]]</f>
        <v>74.260000000000005</v>
      </c>
    </row>
    <row r="3624" spans="1:7">
      <c r="A3624" t="s">
        <v>321</v>
      </c>
      <c r="B3624" t="s">
        <v>322</v>
      </c>
      <c r="C3624" t="s">
        <v>24</v>
      </c>
      <c r="D3624" s="7">
        <v>46174</v>
      </c>
      <c r="E3624">
        <v>0</v>
      </c>
      <c r="F3624">
        <v>75.33</v>
      </c>
      <c r="G3624">
        <f>dane_sprzedazy_sku__3[[#This Row],[Ilość wydana]]*dane_sprzedazy_sku__3[[#This Row],[Wartość jednostkowa]]</f>
        <v>0</v>
      </c>
    </row>
    <row r="3625" spans="1:7">
      <c r="A3625" t="s">
        <v>321</v>
      </c>
      <c r="B3625" t="s">
        <v>322</v>
      </c>
      <c r="C3625" t="s">
        <v>24</v>
      </c>
      <c r="D3625" s="7">
        <v>46204</v>
      </c>
      <c r="E3625">
        <v>0</v>
      </c>
      <c r="F3625">
        <v>75.56</v>
      </c>
      <c r="G3625">
        <f>dane_sprzedazy_sku__3[[#This Row],[Ilość wydana]]*dane_sprzedazy_sku__3[[#This Row],[Wartość jednostkowa]]</f>
        <v>0</v>
      </c>
    </row>
    <row r="3626" spans="1:7">
      <c r="A3626" t="s">
        <v>323</v>
      </c>
      <c r="B3626" t="s">
        <v>324</v>
      </c>
      <c r="C3626" t="s">
        <v>11</v>
      </c>
      <c r="D3626" s="7">
        <v>45505</v>
      </c>
      <c r="E3626">
        <v>16</v>
      </c>
      <c r="F3626">
        <v>3.61</v>
      </c>
      <c r="G3626">
        <f>dane_sprzedazy_sku__3[[#This Row],[Ilość wydana]]*dane_sprzedazy_sku__3[[#This Row],[Wartość jednostkowa]]</f>
        <v>57.76</v>
      </c>
    </row>
    <row r="3627" spans="1:7">
      <c r="A3627" t="s">
        <v>323</v>
      </c>
      <c r="B3627" t="s">
        <v>324</v>
      </c>
      <c r="C3627" t="s">
        <v>11</v>
      </c>
      <c r="D3627" s="7">
        <v>45536</v>
      </c>
      <c r="E3627">
        <v>20</v>
      </c>
      <c r="F3627">
        <v>3.64</v>
      </c>
      <c r="G3627">
        <f>dane_sprzedazy_sku__3[[#This Row],[Ilość wydana]]*dane_sprzedazy_sku__3[[#This Row],[Wartość jednostkowa]]</f>
        <v>72.8</v>
      </c>
    </row>
    <row r="3628" spans="1:7">
      <c r="A3628" t="s">
        <v>323</v>
      </c>
      <c r="B3628" t="s">
        <v>324</v>
      </c>
      <c r="C3628" t="s">
        <v>11</v>
      </c>
      <c r="D3628" s="7">
        <v>45566</v>
      </c>
      <c r="E3628">
        <v>20</v>
      </c>
      <c r="F3628">
        <v>3.48</v>
      </c>
      <c r="G3628">
        <f>dane_sprzedazy_sku__3[[#This Row],[Ilość wydana]]*dane_sprzedazy_sku__3[[#This Row],[Wartość jednostkowa]]</f>
        <v>69.599999999999994</v>
      </c>
    </row>
    <row r="3629" spans="1:7">
      <c r="A3629" t="s">
        <v>323</v>
      </c>
      <c r="B3629" t="s">
        <v>324</v>
      </c>
      <c r="C3629" t="s">
        <v>11</v>
      </c>
      <c r="D3629" s="7">
        <v>45597</v>
      </c>
      <c r="E3629">
        <v>22</v>
      </c>
      <c r="F3629">
        <v>3.57</v>
      </c>
      <c r="G3629">
        <f>dane_sprzedazy_sku__3[[#This Row],[Ilość wydana]]*dane_sprzedazy_sku__3[[#This Row],[Wartość jednostkowa]]</f>
        <v>78.539999999999992</v>
      </c>
    </row>
    <row r="3630" spans="1:7">
      <c r="A3630" t="s">
        <v>323</v>
      </c>
      <c r="B3630" t="s">
        <v>324</v>
      </c>
      <c r="C3630" t="s">
        <v>11</v>
      </c>
      <c r="D3630" s="7">
        <v>45627</v>
      </c>
      <c r="E3630">
        <v>20</v>
      </c>
      <c r="F3630">
        <v>3.61</v>
      </c>
      <c r="G3630">
        <f>dane_sprzedazy_sku__3[[#This Row],[Ilość wydana]]*dane_sprzedazy_sku__3[[#This Row],[Wartość jednostkowa]]</f>
        <v>72.2</v>
      </c>
    </row>
    <row r="3631" spans="1:7">
      <c r="A3631" t="s">
        <v>323</v>
      </c>
      <c r="B3631" t="s">
        <v>324</v>
      </c>
      <c r="C3631" t="s">
        <v>11</v>
      </c>
      <c r="D3631" s="7">
        <v>45658</v>
      </c>
      <c r="E3631">
        <v>23</v>
      </c>
      <c r="F3631">
        <v>3.37</v>
      </c>
      <c r="G3631">
        <f>dane_sprzedazy_sku__3[[#This Row],[Ilość wydana]]*dane_sprzedazy_sku__3[[#This Row],[Wartość jednostkowa]]</f>
        <v>77.510000000000005</v>
      </c>
    </row>
    <row r="3632" spans="1:7">
      <c r="A3632" t="s">
        <v>323</v>
      </c>
      <c r="B3632" t="s">
        <v>324</v>
      </c>
      <c r="C3632" t="s">
        <v>11</v>
      </c>
      <c r="D3632" s="7">
        <v>45689</v>
      </c>
      <c r="E3632">
        <v>20</v>
      </c>
      <c r="F3632">
        <v>3.54</v>
      </c>
      <c r="G3632">
        <f>dane_sprzedazy_sku__3[[#This Row],[Ilość wydana]]*dane_sprzedazy_sku__3[[#This Row],[Wartość jednostkowa]]</f>
        <v>70.8</v>
      </c>
    </row>
    <row r="3633" spans="1:7">
      <c r="A3633" t="s">
        <v>323</v>
      </c>
      <c r="B3633" t="s">
        <v>324</v>
      </c>
      <c r="C3633" t="s">
        <v>11</v>
      </c>
      <c r="D3633" s="7">
        <v>45717</v>
      </c>
      <c r="E3633">
        <v>19</v>
      </c>
      <c r="F3633">
        <v>3.42</v>
      </c>
      <c r="G3633">
        <f>dane_sprzedazy_sku__3[[#This Row],[Ilość wydana]]*dane_sprzedazy_sku__3[[#This Row],[Wartość jednostkowa]]</f>
        <v>64.98</v>
      </c>
    </row>
    <row r="3634" spans="1:7">
      <c r="A3634" t="s">
        <v>323</v>
      </c>
      <c r="B3634" t="s">
        <v>324</v>
      </c>
      <c r="C3634" t="s">
        <v>11</v>
      </c>
      <c r="D3634" s="7">
        <v>45748</v>
      </c>
      <c r="E3634">
        <v>19</v>
      </c>
      <c r="F3634">
        <v>3.64</v>
      </c>
      <c r="G3634">
        <f>dane_sprzedazy_sku__3[[#This Row],[Ilość wydana]]*dane_sprzedazy_sku__3[[#This Row],[Wartość jednostkowa]]</f>
        <v>69.16</v>
      </c>
    </row>
    <row r="3635" spans="1:7">
      <c r="A3635" t="s">
        <v>323</v>
      </c>
      <c r="B3635" t="s">
        <v>324</v>
      </c>
      <c r="C3635" t="s">
        <v>11</v>
      </c>
      <c r="D3635" s="7">
        <v>45778</v>
      </c>
      <c r="E3635">
        <v>18</v>
      </c>
      <c r="F3635">
        <v>3.59</v>
      </c>
      <c r="G3635">
        <f>dane_sprzedazy_sku__3[[#This Row],[Ilość wydana]]*dane_sprzedazy_sku__3[[#This Row],[Wartość jednostkowa]]</f>
        <v>64.62</v>
      </c>
    </row>
    <row r="3636" spans="1:7">
      <c r="A3636" t="s">
        <v>323</v>
      </c>
      <c r="B3636" t="s">
        <v>324</v>
      </c>
      <c r="C3636" t="s">
        <v>11</v>
      </c>
      <c r="D3636" s="7">
        <v>45809</v>
      </c>
      <c r="E3636">
        <v>18</v>
      </c>
      <c r="F3636">
        <v>3.64</v>
      </c>
      <c r="G3636">
        <f>dane_sprzedazy_sku__3[[#This Row],[Ilość wydana]]*dane_sprzedazy_sku__3[[#This Row],[Wartość jednostkowa]]</f>
        <v>65.52</v>
      </c>
    </row>
    <row r="3637" spans="1:7">
      <c r="A3637" t="s">
        <v>323</v>
      </c>
      <c r="B3637" t="s">
        <v>324</v>
      </c>
      <c r="C3637" t="s">
        <v>11</v>
      </c>
      <c r="D3637" s="7">
        <v>45839</v>
      </c>
      <c r="E3637">
        <v>16</v>
      </c>
      <c r="F3637">
        <v>3.62</v>
      </c>
      <c r="G3637">
        <f>dane_sprzedazy_sku__3[[#This Row],[Ilość wydana]]*dane_sprzedazy_sku__3[[#This Row],[Wartość jednostkowa]]</f>
        <v>57.92</v>
      </c>
    </row>
    <row r="3638" spans="1:7">
      <c r="A3638" t="s">
        <v>323</v>
      </c>
      <c r="B3638" t="s">
        <v>324</v>
      </c>
      <c r="C3638" t="s">
        <v>11</v>
      </c>
      <c r="D3638" s="7">
        <v>45870</v>
      </c>
      <c r="E3638">
        <v>20</v>
      </c>
      <c r="F3638">
        <v>3.47</v>
      </c>
      <c r="G3638">
        <f>dane_sprzedazy_sku__3[[#This Row],[Ilość wydana]]*dane_sprzedazy_sku__3[[#This Row],[Wartość jednostkowa]]</f>
        <v>69.400000000000006</v>
      </c>
    </row>
    <row r="3639" spans="1:7">
      <c r="A3639" t="s">
        <v>323</v>
      </c>
      <c r="B3639" t="s">
        <v>324</v>
      </c>
      <c r="C3639" t="s">
        <v>11</v>
      </c>
      <c r="D3639" s="7">
        <v>45901</v>
      </c>
      <c r="E3639">
        <v>18</v>
      </c>
      <c r="F3639">
        <v>3.68</v>
      </c>
      <c r="G3639">
        <f>dane_sprzedazy_sku__3[[#This Row],[Ilość wydana]]*dane_sprzedazy_sku__3[[#This Row],[Wartość jednostkowa]]</f>
        <v>66.240000000000009</v>
      </c>
    </row>
    <row r="3640" spans="1:7">
      <c r="A3640" t="s">
        <v>323</v>
      </c>
      <c r="B3640" t="s">
        <v>324</v>
      </c>
      <c r="C3640" t="s">
        <v>11</v>
      </c>
      <c r="D3640" s="7">
        <v>45931</v>
      </c>
      <c r="E3640">
        <v>23</v>
      </c>
      <c r="F3640">
        <v>3.51</v>
      </c>
      <c r="G3640">
        <f>dane_sprzedazy_sku__3[[#This Row],[Ilość wydana]]*dane_sprzedazy_sku__3[[#This Row],[Wartość jednostkowa]]</f>
        <v>80.72999999999999</v>
      </c>
    </row>
    <row r="3641" spans="1:7">
      <c r="A3641" t="s">
        <v>323</v>
      </c>
      <c r="B3641" t="s">
        <v>324</v>
      </c>
      <c r="C3641" t="s">
        <v>11</v>
      </c>
      <c r="D3641" s="7">
        <v>45962</v>
      </c>
      <c r="E3641">
        <v>23</v>
      </c>
      <c r="F3641">
        <v>3.49</v>
      </c>
      <c r="G3641">
        <f>dane_sprzedazy_sku__3[[#This Row],[Ilość wydana]]*dane_sprzedazy_sku__3[[#This Row],[Wartość jednostkowa]]</f>
        <v>80.27000000000001</v>
      </c>
    </row>
    <row r="3642" spans="1:7">
      <c r="A3642" t="s">
        <v>323</v>
      </c>
      <c r="B3642" t="s">
        <v>324</v>
      </c>
      <c r="C3642" t="s">
        <v>11</v>
      </c>
      <c r="D3642" s="7">
        <v>45992</v>
      </c>
      <c r="E3642">
        <v>23</v>
      </c>
      <c r="F3642">
        <v>3.57</v>
      </c>
      <c r="G3642">
        <f>dane_sprzedazy_sku__3[[#This Row],[Ilość wydana]]*dane_sprzedazy_sku__3[[#This Row],[Wartość jednostkowa]]</f>
        <v>82.11</v>
      </c>
    </row>
    <row r="3643" spans="1:7">
      <c r="A3643" t="s">
        <v>323</v>
      </c>
      <c r="B3643" t="s">
        <v>324</v>
      </c>
      <c r="C3643" t="s">
        <v>11</v>
      </c>
      <c r="D3643" s="7">
        <v>46023</v>
      </c>
      <c r="E3643">
        <v>24</v>
      </c>
      <c r="F3643">
        <v>3.55</v>
      </c>
      <c r="G3643">
        <f>dane_sprzedazy_sku__3[[#This Row],[Ilość wydana]]*dane_sprzedazy_sku__3[[#This Row],[Wartość jednostkowa]]</f>
        <v>85.199999999999989</v>
      </c>
    </row>
    <row r="3644" spans="1:7">
      <c r="A3644" t="s">
        <v>323</v>
      </c>
      <c r="B3644" t="s">
        <v>324</v>
      </c>
      <c r="C3644" t="s">
        <v>11</v>
      </c>
      <c r="D3644" s="7">
        <v>46054</v>
      </c>
      <c r="E3644">
        <v>23</v>
      </c>
      <c r="F3644">
        <v>3.52</v>
      </c>
      <c r="G3644">
        <f>dane_sprzedazy_sku__3[[#This Row],[Ilość wydana]]*dane_sprzedazy_sku__3[[#This Row],[Wartość jednostkowa]]</f>
        <v>80.959999999999994</v>
      </c>
    </row>
    <row r="3645" spans="1:7">
      <c r="A3645" t="s">
        <v>323</v>
      </c>
      <c r="B3645" t="s">
        <v>324</v>
      </c>
      <c r="C3645" t="s">
        <v>11</v>
      </c>
      <c r="D3645" s="7">
        <v>46082</v>
      </c>
      <c r="E3645">
        <v>20</v>
      </c>
      <c r="F3645">
        <v>3.62</v>
      </c>
      <c r="G3645">
        <f>dane_sprzedazy_sku__3[[#This Row],[Ilość wydana]]*dane_sprzedazy_sku__3[[#This Row],[Wartość jednostkowa]]</f>
        <v>72.400000000000006</v>
      </c>
    </row>
    <row r="3646" spans="1:7">
      <c r="A3646" t="s">
        <v>323</v>
      </c>
      <c r="B3646" t="s">
        <v>324</v>
      </c>
      <c r="C3646" t="s">
        <v>11</v>
      </c>
      <c r="D3646" s="7">
        <v>46113</v>
      </c>
      <c r="E3646">
        <v>23</v>
      </c>
      <c r="F3646">
        <v>3.58</v>
      </c>
      <c r="G3646">
        <f>dane_sprzedazy_sku__3[[#This Row],[Ilość wydana]]*dane_sprzedazy_sku__3[[#This Row],[Wartość jednostkowa]]</f>
        <v>82.34</v>
      </c>
    </row>
    <row r="3647" spans="1:7">
      <c r="A3647" t="s">
        <v>323</v>
      </c>
      <c r="B3647" t="s">
        <v>324</v>
      </c>
      <c r="C3647" t="s">
        <v>11</v>
      </c>
      <c r="D3647" s="7">
        <v>46143</v>
      </c>
      <c r="E3647">
        <v>19</v>
      </c>
      <c r="F3647">
        <v>3.5</v>
      </c>
      <c r="G3647">
        <f>dane_sprzedazy_sku__3[[#This Row],[Ilość wydana]]*dane_sprzedazy_sku__3[[#This Row],[Wartość jednostkowa]]</f>
        <v>66.5</v>
      </c>
    </row>
    <row r="3648" spans="1:7">
      <c r="A3648" t="s">
        <v>323</v>
      </c>
      <c r="B3648" t="s">
        <v>324</v>
      </c>
      <c r="C3648" t="s">
        <v>11</v>
      </c>
      <c r="D3648" s="7">
        <v>46174</v>
      </c>
      <c r="E3648">
        <v>19</v>
      </c>
      <c r="F3648">
        <v>3.59</v>
      </c>
      <c r="G3648">
        <f>dane_sprzedazy_sku__3[[#This Row],[Ilość wydana]]*dane_sprzedazy_sku__3[[#This Row],[Wartość jednostkowa]]</f>
        <v>68.209999999999994</v>
      </c>
    </row>
    <row r="3649" spans="1:7">
      <c r="A3649" t="s">
        <v>323</v>
      </c>
      <c r="B3649" t="s">
        <v>324</v>
      </c>
      <c r="C3649" t="s">
        <v>11</v>
      </c>
      <c r="D3649" s="7">
        <v>46204</v>
      </c>
      <c r="E3649">
        <v>19</v>
      </c>
      <c r="F3649">
        <v>3.56</v>
      </c>
      <c r="G3649">
        <f>dane_sprzedazy_sku__3[[#This Row],[Ilość wydana]]*dane_sprzedazy_sku__3[[#This Row],[Wartość jednostkowa]]</f>
        <v>67.64</v>
      </c>
    </row>
    <row r="3650" spans="1:7">
      <c r="A3650" t="s">
        <v>325</v>
      </c>
      <c r="B3650" t="s">
        <v>326</v>
      </c>
      <c r="C3650" t="s">
        <v>42</v>
      </c>
      <c r="D3650" s="7">
        <v>45505</v>
      </c>
      <c r="E3650">
        <v>2</v>
      </c>
      <c r="F3650">
        <v>431.34</v>
      </c>
      <c r="G3650">
        <f>dane_sprzedazy_sku__3[[#This Row],[Ilość wydana]]*dane_sprzedazy_sku__3[[#This Row],[Wartość jednostkowa]]</f>
        <v>862.68</v>
      </c>
    </row>
    <row r="3651" spans="1:7">
      <c r="A3651" t="s">
        <v>325</v>
      </c>
      <c r="B3651" t="s">
        <v>326</v>
      </c>
      <c r="C3651" t="s">
        <v>42</v>
      </c>
      <c r="D3651" s="7">
        <v>45536</v>
      </c>
      <c r="E3651">
        <v>0</v>
      </c>
      <c r="F3651">
        <v>423.57</v>
      </c>
      <c r="G3651">
        <f>dane_sprzedazy_sku__3[[#This Row],[Ilość wydana]]*dane_sprzedazy_sku__3[[#This Row],[Wartość jednostkowa]]</f>
        <v>0</v>
      </c>
    </row>
    <row r="3652" spans="1:7">
      <c r="A3652" t="s">
        <v>325</v>
      </c>
      <c r="B3652" t="s">
        <v>326</v>
      </c>
      <c r="C3652" t="s">
        <v>42</v>
      </c>
      <c r="D3652" s="7">
        <v>45566</v>
      </c>
      <c r="E3652">
        <v>2</v>
      </c>
      <c r="F3652">
        <v>429.05</v>
      </c>
      <c r="G3652">
        <f>dane_sprzedazy_sku__3[[#This Row],[Ilość wydana]]*dane_sprzedazy_sku__3[[#This Row],[Wartość jednostkowa]]</f>
        <v>858.1</v>
      </c>
    </row>
    <row r="3653" spans="1:7">
      <c r="A3653" t="s">
        <v>325</v>
      </c>
      <c r="B3653" t="s">
        <v>326</v>
      </c>
      <c r="C3653" t="s">
        <v>42</v>
      </c>
      <c r="D3653" s="7">
        <v>45597</v>
      </c>
      <c r="E3653">
        <v>1</v>
      </c>
      <c r="F3653">
        <v>413.96</v>
      </c>
      <c r="G3653">
        <f>dane_sprzedazy_sku__3[[#This Row],[Ilość wydana]]*dane_sprzedazy_sku__3[[#This Row],[Wartość jednostkowa]]</f>
        <v>413.96</v>
      </c>
    </row>
    <row r="3654" spans="1:7">
      <c r="A3654" t="s">
        <v>325</v>
      </c>
      <c r="B3654" t="s">
        <v>326</v>
      </c>
      <c r="C3654" t="s">
        <v>42</v>
      </c>
      <c r="D3654" s="7">
        <v>45627</v>
      </c>
      <c r="E3654">
        <v>1</v>
      </c>
      <c r="F3654">
        <v>414.65</v>
      </c>
      <c r="G3654">
        <f>dane_sprzedazy_sku__3[[#This Row],[Ilość wydana]]*dane_sprzedazy_sku__3[[#This Row],[Wartość jednostkowa]]</f>
        <v>414.65</v>
      </c>
    </row>
    <row r="3655" spans="1:7">
      <c r="A3655" t="s">
        <v>325</v>
      </c>
      <c r="B3655" t="s">
        <v>326</v>
      </c>
      <c r="C3655" t="s">
        <v>42</v>
      </c>
      <c r="D3655" s="7">
        <v>45658</v>
      </c>
      <c r="E3655">
        <v>2</v>
      </c>
      <c r="F3655">
        <v>423.58</v>
      </c>
      <c r="G3655">
        <f>dane_sprzedazy_sku__3[[#This Row],[Ilość wydana]]*dane_sprzedazy_sku__3[[#This Row],[Wartość jednostkowa]]</f>
        <v>847.16</v>
      </c>
    </row>
    <row r="3656" spans="1:7">
      <c r="A3656" t="s">
        <v>325</v>
      </c>
      <c r="B3656" t="s">
        <v>326</v>
      </c>
      <c r="C3656" t="s">
        <v>42</v>
      </c>
      <c r="D3656" s="7">
        <v>45689</v>
      </c>
      <c r="E3656">
        <v>3</v>
      </c>
      <c r="F3656">
        <v>426.05</v>
      </c>
      <c r="G3656">
        <f>dane_sprzedazy_sku__3[[#This Row],[Ilość wydana]]*dane_sprzedazy_sku__3[[#This Row],[Wartość jednostkowa]]</f>
        <v>1278.1500000000001</v>
      </c>
    </row>
    <row r="3657" spans="1:7">
      <c r="A3657" t="s">
        <v>325</v>
      </c>
      <c r="B3657" t="s">
        <v>326</v>
      </c>
      <c r="C3657" t="s">
        <v>42</v>
      </c>
      <c r="D3657" s="7">
        <v>45717</v>
      </c>
      <c r="E3657">
        <v>0</v>
      </c>
      <c r="F3657">
        <v>429.97</v>
      </c>
      <c r="G3657">
        <f>dane_sprzedazy_sku__3[[#This Row],[Ilość wydana]]*dane_sprzedazy_sku__3[[#This Row],[Wartość jednostkowa]]</f>
        <v>0</v>
      </c>
    </row>
    <row r="3658" spans="1:7">
      <c r="A3658" t="s">
        <v>325</v>
      </c>
      <c r="B3658" t="s">
        <v>326</v>
      </c>
      <c r="C3658" t="s">
        <v>42</v>
      </c>
      <c r="D3658" s="7">
        <v>45748</v>
      </c>
      <c r="E3658">
        <v>4</v>
      </c>
      <c r="F3658">
        <v>409.98</v>
      </c>
      <c r="G3658">
        <f>dane_sprzedazy_sku__3[[#This Row],[Ilość wydana]]*dane_sprzedazy_sku__3[[#This Row],[Wartość jednostkowa]]</f>
        <v>1639.92</v>
      </c>
    </row>
    <row r="3659" spans="1:7">
      <c r="A3659" t="s">
        <v>325</v>
      </c>
      <c r="B3659" t="s">
        <v>326</v>
      </c>
      <c r="C3659" t="s">
        <v>42</v>
      </c>
      <c r="D3659" s="7">
        <v>45778</v>
      </c>
      <c r="E3659">
        <v>0</v>
      </c>
      <c r="F3659">
        <v>411.31</v>
      </c>
      <c r="G3659">
        <f>dane_sprzedazy_sku__3[[#This Row],[Ilość wydana]]*dane_sprzedazy_sku__3[[#This Row],[Wartość jednostkowa]]</f>
        <v>0</v>
      </c>
    </row>
    <row r="3660" spans="1:7">
      <c r="A3660" t="s">
        <v>325</v>
      </c>
      <c r="B3660" t="s">
        <v>326</v>
      </c>
      <c r="C3660" t="s">
        <v>42</v>
      </c>
      <c r="D3660" s="7">
        <v>45809</v>
      </c>
      <c r="E3660">
        <v>4</v>
      </c>
      <c r="F3660">
        <v>446.82</v>
      </c>
      <c r="G3660">
        <f>dane_sprzedazy_sku__3[[#This Row],[Ilość wydana]]*dane_sprzedazy_sku__3[[#This Row],[Wartość jednostkowa]]</f>
        <v>1787.28</v>
      </c>
    </row>
    <row r="3661" spans="1:7">
      <c r="A3661" t="s">
        <v>325</v>
      </c>
      <c r="B3661" t="s">
        <v>326</v>
      </c>
      <c r="C3661" t="s">
        <v>42</v>
      </c>
      <c r="D3661" s="7">
        <v>45839</v>
      </c>
      <c r="E3661">
        <v>0</v>
      </c>
      <c r="F3661">
        <v>426.87</v>
      </c>
      <c r="G3661">
        <f>dane_sprzedazy_sku__3[[#This Row],[Ilość wydana]]*dane_sprzedazy_sku__3[[#This Row],[Wartość jednostkowa]]</f>
        <v>0</v>
      </c>
    </row>
    <row r="3662" spans="1:7">
      <c r="A3662" t="s">
        <v>325</v>
      </c>
      <c r="B3662" t="s">
        <v>326</v>
      </c>
      <c r="C3662" t="s">
        <v>42</v>
      </c>
      <c r="D3662" s="7">
        <v>45870</v>
      </c>
      <c r="E3662">
        <v>1</v>
      </c>
      <c r="F3662">
        <v>440.86</v>
      </c>
      <c r="G3662">
        <f>dane_sprzedazy_sku__3[[#This Row],[Ilość wydana]]*dane_sprzedazy_sku__3[[#This Row],[Wartość jednostkowa]]</f>
        <v>440.86</v>
      </c>
    </row>
    <row r="3663" spans="1:7">
      <c r="A3663" t="s">
        <v>325</v>
      </c>
      <c r="B3663" t="s">
        <v>326</v>
      </c>
      <c r="C3663" t="s">
        <v>42</v>
      </c>
      <c r="D3663" s="7">
        <v>45901</v>
      </c>
      <c r="E3663">
        <v>3</v>
      </c>
      <c r="F3663">
        <v>409.2</v>
      </c>
      <c r="G3663">
        <f>dane_sprzedazy_sku__3[[#This Row],[Ilość wydana]]*dane_sprzedazy_sku__3[[#This Row],[Wartość jednostkowa]]</f>
        <v>1227.5999999999999</v>
      </c>
    </row>
    <row r="3664" spans="1:7">
      <c r="A3664" t="s">
        <v>325</v>
      </c>
      <c r="B3664" t="s">
        <v>326</v>
      </c>
      <c r="C3664" t="s">
        <v>42</v>
      </c>
      <c r="D3664" s="7">
        <v>45931</v>
      </c>
      <c r="E3664">
        <v>3</v>
      </c>
      <c r="F3664">
        <v>447.32</v>
      </c>
      <c r="G3664">
        <f>dane_sprzedazy_sku__3[[#This Row],[Ilość wydana]]*dane_sprzedazy_sku__3[[#This Row],[Wartość jednostkowa]]</f>
        <v>1341.96</v>
      </c>
    </row>
    <row r="3665" spans="1:7">
      <c r="A3665" t="s">
        <v>325</v>
      </c>
      <c r="B3665" t="s">
        <v>326</v>
      </c>
      <c r="C3665" t="s">
        <v>42</v>
      </c>
      <c r="D3665" s="7">
        <v>45962</v>
      </c>
      <c r="E3665">
        <v>0</v>
      </c>
      <c r="F3665">
        <v>434.52</v>
      </c>
      <c r="G3665">
        <f>dane_sprzedazy_sku__3[[#This Row],[Ilość wydana]]*dane_sprzedazy_sku__3[[#This Row],[Wartość jednostkowa]]</f>
        <v>0</v>
      </c>
    </row>
    <row r="3666" spans="1:7">
      <c r="A3666" t="s">
        <v>325</v>
      </c>
      <c r="B3666" t="s">
        <v>326</v>
      </c>
      <c r="C3666" t="s">
        <v>42</v>
      </c>
      <c r="D3666" s="7">
        <v>45992</v>
      </c>
      <c r="E3666">
        <v>1</v>
      </c>
      <c r="F3666">
        <v>435.06</v>
      </c>
      <c r="G3666">
        <f>dane_sprzedazy_sku__3[[#This Row],[Ilość wydana]]*dane_sprzedazy_sku__3[[#This Row],[Wartość jednostkowa]]</f>
        <v>435.06</v>
      </c>
    </row>
    <row r="3667" spans="1:7">
      <c r="A3667" t="s">
        <v>325</v>
      </c>
      <c r="B3667" t="s">
        <v>326</v>
      </c>
      <c r="C3667" t="s">
        <v>42</v>
      </c>
      <c r="D3667" s="7">
        <v>46023</v>
      </c>
      <c r="E3667">
        <v>0</v>
      </c>
      <c r="F3667">
        <v>420.6</v>
      </c>
      <c r="G3667">
        <f>dane_sprzedazy_sku__3[[#This Row],[Ilość wydana]]*dane_sprzedazy_sku__3[[#This Row],[Wartość jednostkowa]]</f>
        <v>0</v>
      </c>
    </row>
    <row r="3668" spans="1:7">
      <c r="A3668" t="s">
        <v>325</v>
      </c>
      <c r="B3668" t="s">
        <v>326</v>
      </c>
      <c r="C3668" t="s">
        <v>42</v>
      </c>
      <c r="D3668" s="7">
        <v>46054</v>
      </c>
      <c r="E3668">
        <v>1</v>
      </c>
      <c r="F3668">
        <v>423.57</v>
      </c>
      <c r="G3668">
        <f>dane_sprzedazy_sku__3[[#This Row],[Ilość wydana]]*dane_sprzedazy_sku__3[[#This Row],[Wartość jednostkowa]]</f>
        <v>423.57</v>
      </c>
    </row>
    <row r="3669" spans="1:7">
      <c r="A3669" t="s">
        <v>325</v>
      </c>
      <c r="B3669" t="s">
        <v>326</v>
      </c>
      <c r="C3669" t="s">
        <v>42</v>
      </c>
      <c r="D3669" s="7">
        <v>46082</v>
      </c>
      <c r="E3669">
        <v>0</v>
      </c>
      <c r="F3669">
        <v>451.22</v>
      </c>
      <c r="G3669">
        <f>dane_sprzedazy_sku__3[[#This Row],[Ilość wydana]]*dane_sprzedazy_sku__3[[#This Row],[Wartość jednostkowa]]</f>
        <v>0</v>
      </c>
    </row>
    <row r="3670" spans="1:7">
      <c r="A3670" t="s">
        <v>325</v>
      </c>
      <c r="B3670" t="s">
        <v>326</v>
      </c>
      <c r="C3670" t="s">
        <v>42</v>
      </c>
      <c r="D3670" s="7">
        <v>46113</v>
      </c>
      <c r="E3670">
        <v>0</v>
      </c>
      <c r="F3670">
        <v>420.61</v>
      </c>
      <c r="G3670">
        <f>dane_sprzedazy_sku__3[[#This Row],[Ilość wydana]]*dane_sprzedazy_sku__3[[#This Row],[Wartość jednostkowa]]</f>
        <v>0</v>
      </c>
    </row>
    <row r="3671" spans="1:7">
      <c r="A3671" t="s">
        <v>325</v>
      </c>
      <c r="B3671" t="s">
        <v>326</v>
      </c>
      <c r="C3671" t="s">
        <v>42</v>
      </c>
      <c r="D3671" s="7">
        <v>46143</v>
      </c>
      <c r="E3671">
        <v>0</v>
      </c>
      <c r="F3671">
        <v>444.09</v>
      </c>
      <c r="G3671">
        <f>dane_sprzedazy_sku__3[[#This Row],[Ilość wydana]]*dane_sprzedazy_sku__3[[#This Row],[Wartość jednostkowa]]</f>
        <v>0</v>
      </c>
    </row>
    <row r="3672" spans="1:7">
      <c r="A3672" t="s">
        <v>325</v>
      </c>
      <c r="B3672" t="s">
        <v>326</v>
      </c>
      <c r="C3672" t="s">
        <v>42</v>
      </c>
      <c r="D3672" s="7">
        <v>46174</v>
      </c>
      <c r="E3672">
        <v>2</v>
      </c>
      <c r="F3672">
        <v>451.84</v>
      </c>
      <c r="G3672">
        <f>dane_sprzedazy_sku__3[[#This Row],[Ilość wydana]]*dane_sprzedazy_sku__3[[#This Row],[Wartość jednostkowa]]</f>
        <v>903.68</v>
      </c>
    </row>
    <row r="3673" spans="1:7">
      <c r="A3673" t="s">
        <v>325</v>
      </c>
      <c r="B3673" t="s">
        <v>326</v>
      </c>
      <c r="C3673" t="s">
        <v>42</v>
      </c>
      <c r="D3673" s="7">
        <v>46204</v>
      </c>
      <c r="E3673">
        <v>7</v>
      </c>
      <c r="F3673">
        <v>441.61</v>
      </c>
      <c r="G3673">
        <f>dane_sprzedazy_sku__3[[#This Row],[Ilość wydana]]*dane_sprzedazy_sku__3[[#This Row],[Wartość jednostkowa]]</f>
        <v>3091.27</v>
      </c>
    </row>
    <row r="3674" spans="1:7">
      <c r="A3674" t="s">
        <v>327</v>
      </c>
      <c r="B3674" t="s">
        <v>328</v>
      </c>
      <c r="C3674" t="s">
        <v>94</v>
      </c>
      <c r="D3674" s="7">
        <v>45505</v>
      </c>
      <c r="E3674">
        <v>20</v>
      </c>
      <c r="F3674">
        <v>230.04</v>
      </c>
      <c r="G3674">
        <f>dane_sprzedazy_sku__3[[#This Row],[Ilość wydana]]*dane_sprzedazy_sku__3[[#This Row],[Wartość jednostkowa]]</f>
        <v>4600.8</v>
      </c>
    </row>
    <row r="3675" spans="1:7">
      <c r="A3675" t="s">
        <v>327</v>
      </c>
      <c r="B3675" t="s">
        <v>328</v>
      </c>
      <c r="C3675" t="s">
        <v>94</v>
      </c>
      <c r="D3675" s="7">
        <v>45536</v>
      </c>
      <c r="E3675">
        <v>20</v>
      </c>
      <c r="F3675">
        <v>241.17</v>
      </c>
      <c r="G3675">
        <f>dane_sprzedazy_sku__3[[#This Row],[Ilość wydana]]*dane_sprzedazy_sku__3[[#This Row],[Wartość jednostkowa]]</f>
        <v>4823.3999999999996</v>
      </c>
    </row>
    <row r="3676" spans="1:7">
      <c r="A3676" t="s">
        <v>327</v>
      </c>
      <c r="B3676" t="s">
        <v>328</v>
      </c>
      <c r="C3676" t="s">
        <v>94</v>
      </c>
      <c r="D3676" s="7">
        <v>45566</v>
      </c>
      <c r="E3676">
        <v>21</v>
      </c>
      <c r="F3676">
        <v>232.94</v>
      </c>
      <c r="G3676">
        <f>dane_sprzedazy_sku__3[[#This Row],[Ilość wydana]]*dane_sprzedazy_sku__3[[#This Row],[Wartość jednostkowa]]</f>
        <v>4891.74</v>
      </c>
    </row>
    <row r="3677" spans="1:7">
      <c r="A3677" t="s">
        <v>327</v>
      </c>
      <c r="B3677" t="s">
        <v>328</v>
      </c>
      <c r="C3677" t="s">
        <v>94</v>
      </c>
      <c r="D3677" s="7">
        <v>45597</v>
      </c>
      <c r="E3677">
        <v>17</v>
      </c>
      <c r="F3677">
        <v>237.58</v>
      </c>
      <c r="G3677">
        <f>dane_sprzedazy_sku__3[[#This Row],[Ilość wydana]]*dane_sprzedazy_sku__3[[#This Row],[Wartość jednostkowa]]</f>
        <v>4038.86</v>
      </c>
    </row>
    <row r="3678" spans="1:7">
      <c r="A3678" t="s">
        <v>327</v>
      </c>
      <c r="B3678" t="s">
        <v>328</v>
      </c>
      <c r="C3678" t="s">
        <v>94</v>
      </c>
      <c r="D3678" s="7">
        <v>45627</v>
      </c>
      <c r="E3678">
        <v>18</v>
      </c>
      <c r="F3678">
        <v>228.81</v>
      </c>
      <c r="G3678">
        <f>dane_sprzedazy_sku__3[[#This Row],[Ilość wydana]]*dane_sprzedazy_sku__3[[#This Row],[Wartość jednostkowa]]</f>
        <v>4118.58</v>
      </c>
    </row>
    <row r="3679" spans="1:7">
      <c r="A3679" t="s">
        <v>327</v>
      </c>
      <c r="B3679" t="s">
        <v>328</v>
      </c>
      <c r="C3679" t="s">
        <v>94</v>
      </c>
      <c r="D3679" s="7">
        <v>45658</v>
      </c>
      <c r="E3679">
        <v>14</v>
      </c>
      <c r="F3679">
        <v>229.69</v>
      </c>
      <c r="G3679">
        <f>dane_sprzedazy_sku__3[[#This Row],[Ilość wydana]]*dane_sprzedazy_sku__3[[#This Row],[Wartość jednostkowa]]</f>
        <v>3215.66</v>
      </c>
    </row>
    <row r="3680" spans="1:7">
      <c r="A3680" t="s">
        <v>327</v>
      </c>
      <c r="B3680" t="s">
        <v>328</v>
      </c>
      <c r="C3680" t="s">
        <v>94</v>
      </c>
      <c r="D3680" s="7">
        <v>45689</v>
      </c>
      <c r="E3680">
        <v>19</v>
      </c>
      <c r="F3680">
        <v>227.62</v>
      </c>
      <c r="G3680">
        <f>dane_sprzedazy_sku__3[[#This Row],[Ilość wydana]]*dane_sprzedazy_sku__3[[#This Row],[Wartość jednostkowa]]</f>
        <v>4324.78</v>
      </c>
    </row>
    <row r="3681" spans="1:7">
      <c r="A3681" t="s">
        <v>327</v>
      </c>
      <c r="B3681" t="s">
        <v>328</v>
      </c>
      <c r="C3681" t="s">
        <v>94</v>
      </c>
      <c r="D3681" s="7">
        <v>45717</v>
      </c>
      <c r="E3681">
        <v>17</v>
      </c>
      <c r="F3681">
        <v>232.27</v>
      </c>
      <c r="G3681">
        <f>dane_sprzedazy_sku__3[[#This Row],[Ilość wydana]]*dane_sprzedazy_sku__3[[#This Row],[Wartość jednostkowa]]</f>
        <v>3948.59</v>
      </c>
    </row>
    <row r="3682" spans="1:7">
      <c r="A3682" t="s">
        <v>327</v>
      </c>
      <c r="B3682" t="s">
        <v>328</v>
      </c>
      <c r="C3682" t="s">
        <v>94</v>
      </c>
      <c r="D3682" s="7">
        <v>45748</v>
      </c>
      <c r="E3682">
        <v>17</v>
      </c>
      <c r="F3682">
        <v>231.9</v>
      </c>
      <c r="G3682">
        <f>dane_sprzedazy_sku__3[[#This Row],[Ilość wydana]]*dane_sprzedazy_sku__3[[#This Row],[Wartość jednostkowa]]</f>
        <v>3942.3</v>
      </c>
    </row>
    <row r="3683" spans="1:7">
      <c r="A3683" t="s">
        <v>327</v>
      </c>
      <c r="B3683" t="s">
        <v>328</v>
      </c>
      <c r="C3683" t="s">
        <v>94</v>
      </c>
      <c r="D3683" s="7">
        <v>45778</v>
      </c>
      <c r="E3683">
        <v>17</v>
      </c>
      <c r="F3683">
        <v>226.92</v>
      </c>
      <c r="G3683">
        <f>dane_sprzedazy_sku__3[[#This Row],[Ilość wydana]]*dane_sprzedazy_sku__3[[#This Row],[Wartość jednostkowa]]</f>
        <v>3857.64</v>
      </c>
    </row>
    <row r="3684" spans="1:7">
      <c r="A3684" t="s">
        <v>327</v>
      </c>
      <c r="B3684" t="s">
        <v>328</v>
      </c>
      <c r="C3684" t="s">
        <v>94</v>
      </c>
      <c r="D3684" s="7">
        <v>45809</v>
      </c>
      <c r="E3684">
        <v>18</v>
      </c>
      <c r="F3684">
        <v>241</v>
      </c>
      <c r="G3684">
        <f>dane_sprzedazy_sku__3[[#This Row],[Ilość wydana]]*dane_sprzedazy_sku__3[[#This Row],[Wartość jednostkowa]]</f>
        <v>4338</v>
      </c>
    </row>
    <row r="3685" spans="1:7">
      <c r="A3685" t="s">
        <v>327</v>
      </c>
      <c r="B3685" t="s">
        <v>328</v>
      </c>
      <c r="C3685" t="s">
        <v>94</v>
      </c>
      <c r="D3685" s="7">
        <v>45839</v>
      </c>
      <c r="E3685">
        <v>21</v>
      </c>
      <c r="F3685">
        <v>237.15</v>
      </c>
      <c r="G3685">
        <f>dane_sprzedazy_sku__3[[#This Row],[Ilość wydana]]*dane_sprzedazy_sku__3[[#This Row],[Wartość jednostkowa]]</f>
        <v>4980.1500000000005</v>
      </c>
    </row>
    <row r="3686" spans="1:7">
      <c r="A3686" t="s">
        <v>327</v>
      </c>
      <c r="B3686" t="s">
        <v>328</v>
      </c>
      <c r="C3686" t="s">
        <v>94</v>
      </c>
      <c r="D3686" s="7">
        <v>45870</v>
      </c>
      <c r="E3686">
        <v>21</v>
      </c>
      <c r="F3686">
        <v>226.79</v>
      </c>
      <c r="G3686">
        <f>dane_sprzedazy_sku__3[[#This Row],[Ilość wydana]]*dane_sprzedazy_sku__3[[#This Row],[Wartość jednostkowa]]</f>
        <v>4762.59</v>
      </c>
    </row>
    <row r="3687" spans="1:7">
      <c r="A3687" t="s">
        <v>327</v>
      </c>
      <c r="B3687" t="s">
        <v>328</v>
      </c>
      <c r="C3687" t="s">
        <v>94</v>
      </c>
      <c r="D3687" s="7">
        <v>45901</v>
      </c>
      <c r="E3687">
        <v>19</v>
      </c>
      <c r="F3687">
        <v>230.8</v>
      </c>
      <c r="G3687">
        <f>dane_sprzedazy_sku__3[[#This Row],[Ilość wydana]]*dane_sprzedazy_sku__3[[#This Row],[Wartość jednostkowa]]</f>
        <v>4385.2</v>
      </c>
    </row>
    <row r="3688" spans="1:7">
      <c r="A3688" t="s">
        <v>327</v>
      </c>
      <c r="B3688" t="s">
        <v>328</v>
      </c>
      <c r="C3688" t="s">
        <v>94</v>
      </c>
      <c r="D3688" s="7">
        <v>45931</v>
      </c>
      <c r="E3688">
        <v>21</v>
      </c>
      <c r="F3688">
        <v>246.67</v>
      </c>
      <c r="G3688">
        <f>dane_sprzedazy_sku__3[[#This Row],[Ilość wydana]]*dane_sprzedazy_sku__3[[#This Row],[Wartość jednostkowa]]</f>
        <v>5180.07</v>
      </c>
    </row>
    <row r="3689" spans="1:7">
      <c r="A3689" t="s">
        <v>327</v>
      </c>
      <c r="B3689" t="s">
        <v>328</v>
      </c>
      <c r="C3689" t="s">
        <v>94</v>
      </c>
      <c r="D3689" s="7">
        <v>45962</v>
      </c>
      <c r="E3689">
        <v>19</v>
      </c>
      <c r="F3689">
        <v>237.91</v>
      </c>
      <c r="G3689">
        <f>dane_sprzedazy_sku__3[[#This Row],[Ilość wydana]]*dane_sprzedazy_sku__3[[#This Row],[Wartość jednostkowa]]</f>
        <v>4520.29</v>
      </c>
    </row>
    <row r="3690" spans="1:7">
      <c r="A3690" t="s">
        <v>327</v>
      </c>
      <c r="B3690" t="s">
        <v>328</v>
      </c>
      <c r="C3690" t="s">
        <v>94</v>
      </c>
      <c r="D3690" s="7">
        <v>45992</v>
      </c>
      <c r="E3690">
        <v>21</v>
      </c>
      <c r="F3690">
        <v>229.59</v>
      </c>
      <c r="G3690">
        <f>dane_sprzedazy_sku__3[[#This Row],[Ilość wydana]]*dane_sprzedazy_sku__3[[#This Row],[Wartość jednostkowa]]</f>
        <v>4821.3900000000003</v>
      </c>
    </row>
    <row r="3691" spans="1:7">
      <c r="A3691" t="s">
        <v>327</v>
      </c>
      <c r="B3691" t="s">
        <v>328</v>
      </c>
      <c r="C3691" t="s">
        <v>94</v>
      </c>
      <c r="D3691" s="7">
        <v>46023</v>
      </c>
      <c r="E3691">
        <v>24</v>
      </c>
      <c r="F3691">
        <v>234.55</v>
      </c>
      <c r="G3691">
        <f>dane_sprzedazy_sku__3[[#This Row],[Ilość wydana]]*dane_sprzedazy_sku__3[[#This Row],[Wartość jednostkowa]]</f>
        <v>5629.2000000000007</v>
      </c>
    </row>
    <row r="3692" spans="1:7">
      <c r="A3692" t="s">
        <v>327</v>
      </c>
      <c r="B3692" t="s">
        <v>328</v>
      </c>
      <c r="C3692" t="s">
        <v>94</v>
      </c>
      <c r="D3692" s="7">
        <v>46054</v>
      </c>
      <c r="E3692">
        <v>20</v>
      </c>
      <c r="F3692">
        <v>227.14</v>
      </c>
      <c r="G3692">
        <f>dane_sprzedazy_sku__3[[#This Row],[Ilość wydana]]*dane_sprzedazy_sku__3[[#This Row],[Wartość jednostkowa]]</f>
        <v>4542.7999999999993</v>
      </c>
    </row>
    <row r="3693" spans="1:7">
      <c r="A3693" t="s">
        <v>327</v>
      </c>
      <c r="B3693" t="s">
        <v>328</v>
      </c>
      <c r="C3693" t="s">
        <v>94</v>
      </c>
      <c r="D3693" s="7">
        <v>46082</v>
      </c>
      <c r="E3693">
        <v>19</v>
      </c>
      <c r="F3693">
        <v>237.73</v>
      </c>
      <c r="G3693">
        <f>dane_sprzedazy_sku__3[[#This Row],[Ilość wydana]]*dane_sprzedazy_sku__3[[#This Row],[Wartość jednostkowa]]</f>
        <v>4516.87</v>
      </c>
    </row>
    <row r="3694" spans="1:7">
      <c r="A3694" t="s">
        <v>327</v>
      </c>
      <c r="B3694" t="s">
        <v>328</v>
      </c>
      <c r="C3694" t="s">
        <v>94</v>
      </c>
      <c r="D3694" s="7">
        <v>46113</v>
      </c>
      <c r="E3694">
        <v>22</v>
      </c>
      <c r="F3694">
        <v>227.36</v>
      </c>
      <c r="G3694">
        <f>dane_sprzedazy_sku__3[[#This Row],[Ilość wydana]]*dane_sprzedazy_sku__3[[#This Row],[Wartość jednostkowa]]</f>
        <v>5001.92</v>
      </c>
    </row>
    <row r="3695" spans="1:7">
      <c r="A3695" t="s">
        <v>327</v>
      </c>
      <c r="B3695" t="s">
        <v>328</v>
      </c>
      <c r="C3695" t="s">
        <v>94</v>
      </c>
      <c r="D3695" s="7">
        <v>46143</v>
      </c>
      <c r="E3695">
        <v>21</v>
      </c>
      <c r="F3695">
        <v>234.68</v>
      </c>
      <c r="G3695">
        <f>dane_sprzedazy_sku__3[[#This Row],[Ilość wydana]]*dane_sprzedazy_sku__3[[#This Row],[Wartość jednostkowa]]</f>
        <v>4928.28</v>
      </c>
    </row>
    <row r="3696" spans="1:7">
      <c r="A3696" t="s">
        <v>327</v>
      </c>
      <c r="B3696" t="s">
        <v>328</v>
      </c>
      <c r="C3696" t="s">
        <v>94</v>
      </c>
      <c r="D3696" s="7">
        <v>46174</v>
      </c>
      <c r="E3696">
        <v>19</v>
      </c>
      <c r="F3696">
        <v>246.19</v>
      </c>
      <c r="G3696">
        <f>dane_sprzedazy_sku__3[[#This Row],[Ilość wydana]]*dane_sprzedazy_sku__3[[#This Row],[Wartość jednostkowa]]</f>
        <v>4677.6099999999997</v>
      </c>
    </row>
    <row r="3697" spans="1:7">
      <c r="A3697" t="s">
        <v>327</v>
      </c>
      <c r="B3697" t="s">
        <v>328</v>
      </c>
      <c r="C3697" t="s">
        <v>94</v>
      </c>
      <c r="D3697" s="7">
        <v>46204</v>
      </c>
      <c r="E3697">
        <v>19</v>
      </c>
      <c r="F3697">
        <v>239.72</v>
      </c>
      <c r="G3697">
        <f>dane_sprzedazy_sku__3[[#This Row],[Ilość wydana]]*dane_sprzedazy_sku__3[[#This Row],[Wartość jednostkowa]]</f>
        <v>4554.68</v>
      </c>
    </row>
    <row r="3698" spans="1:7">
      <c r="A3698" t="s">
        <v>329</v>
      </c>
      <c r="B3698" t="s">
        <v>330</v>
      </c>
      <c r="C3698" t="s">
        <v>66</v>
      </c>
      <c r="D3698" s="7">
        <v>45505</v>
      </c>
      <c r="E3698">
        <v>2</v>
      </c>
      <c r="F3698">
        <v>80.81</v>
      </c>
      <c r="G3698">
        <f>dane_sprzedazy_sku__3[[#This Row],[Ilość wydana]]*dane_sprzedazy_sku__3[[#This Row],[Wartość jednostkowa]]</f>
        <v>161.62</v>
      </c>
    </row>
    <row r="3699" spans="1:7">
      <c r="A3699" t="s">
        <v>329</v>
      </c>
      <c r="B3699" t="s">
        <v>330</v>
      </c>
      <c r="C3699" t="s">
        <v>66</v>
      </c>
      <c r="D3699" s="7">
        <v>45536</v>
      </c>
      <c r="E3699">
        <v>2</v>
      </c>
      <c r="F3699">
        <v>81.78</v>
      </c>
      <c r="G3699">
        <f>dane_sprzedazy_sku__3[[#This Row],[Ilość wydana]]*dane_sprzedazy_sku__3[[#This Row],[Wartość jednostkowa]]</f>
        <v>163.56</v>
      </c>
    </row>
    <row r="3700" spans="1:7">
      <c r="A3700" t="s">
        <v>329</v>
      </c>
      <c r="B3700" t="s">
        <v>330</v>
      </c>
      <c r="C3700" t="s">
        <v>66</v>
      </c>
      <c r="D3700" s="7">
        <v>45566</v>
      </c>
      <c r="E3700">
        <v>1</v>
      </c>
      <c r="F3700">
        <v>81.5</v>
      </c>
      <c r="G3700">
        <f>dane_sprzedazy_sku__3[[#This Row],[Ilość wydana]]*dane_sprzedazy_sku__3[[#This Row],[Wartość jednostkowa]]</f>
        <v>81.5</v>
      </c>
    </row>
    <row r="3701" spans="1:7">
      <c r="A3701" t="s">
        <v>329</v>
      </c>
      <c r="B3701" t="s">
        <v>330</v>
      </c>
      <c r="C3701" t="s">
        <v>66</v>
      </c>
      <c r="D3701" s="7">
        <v>45597</v>
      </c>
      <c r="E3701">
        <v>1</v>
      </c>
      <c r="F3701">
        <v>84.84</v>
      </c>
      <c r="G3701">
        <f>dane_sprzedazy_sku__3[[#This Row],[Ilość wydana]]*dane_sprzedazy_sku__3[[#This Row],[Wartość jednostkowa]]</f>
        <v>84.84</v>
      </c>
    </row>
    <row r="3702" spans="1:7">
      <c r="A3702" t="s">
        <v>329</v>
      </c>
      <c r="B3702" t="s">
        <v>330</v>
      </c>
      <c r="C3702" t="s">
        <v>66</v>
      </c>
      <c r="D3702" s="7">
        <v>45627</v>
      </c>
      <c r="E3702">
        <v>0</v>
      </c>
      <c r="F3702">
        <v>79.209999999999994</v>
      </c>
      <c r="G3702">
        <f>dane_sprzedazy_sku__3[[#This Row],[Ilość wydana]]*dane_sprzedazy_sku__3[[#This Row],[Wartość jednostkowa]]</f>
        <v>0</v>
      </c>
    </row>
    <row r="3703" spans="1:7">
      <c r="A3703" t="s">
        <v>329</v>
      </c>
      <c r="B3703" t="s">
        <v>330</v>
      </c>
      <c r="C3703" t="s">
        <v>66</v>
      </c>
      <c r="D3703" s="7">
        <v>45658</v>
      </c>
      <c r="E3703">
        <v>0</v>
      </c>
      <c r="F3703">
        <v>79.3</v>
      </c>
      <c r="G3703">
        <f>dane_sprzedazy_sku__3[[#This Row],[Ilość wydana]]*dane_sprzedazy_sku__3[[#This Row],[Wartość jednostkowa]]</f>
        <v>0</v>
      </c>
    </row>
    <row r="3704" spans="1:7">
      <c r="A3704" t="s">
        <v>329</v>
      </c>
      <c r="B3704" t="s">
        <v>330</v>
      </c>
      <c r="C3704" t="s">
        <v>66</v>
      </c>
      <c r="D3704" s="7">
        <v>45689</v>
      </c>
      <c r="E3704">
        <v>0</v>
      </c>
      <c r="F3704">
        <v>83.24</v>
      </c>
      <c r="G3704">
        <f>dane_sprzedazy_sku__3[[#This Row],[Ilość wydana]]*dane_sprzedazy_sku__3[[#This Row],[Wartość jednostkowa]]</f>
        <v>0</v>
      </c>
    </row>
    <row r="3705" spans="1:7">
      <c r="A3705" t="s">
        <v>329</v>
      </c>
      <c r="B3705" t="s">
        <v>330</v>
      </c>
      <c r="C3705" t="s">
        <v>66</v>
      </c>
      <c r="D3705" s="7">
        <v>45717</v>
      </c>
      <c r="E3705">
        <v>0</v>
      </c>
      <c r="F3705">
        <v>84.59</v>
      </c>
      <c r="G3705">
        <f>dane_sprzedazy_sku__3[[#This Row],[Ilość wydana]]*dane_sprzedazy_sku__3[[#This Row],[Wartość jednostkowa]]</f>
        <v>0</v>
      </c>
    </row>
    <row r="3706" spans="1:7">
      <c r="A3706" t="s">
        <v>329</v>
      </c>
      <c r="B3706" t="s">
        <v>330</v>
      </c>
      <c r="C3706" t="s">
        <v>66</v>
      </c>
      <c r="D3706" s="7">
        <v>45748</v>
      </c>
      <c r="E3706">
        <v>1</v>
      </c>
      <c r="F3706">
        <v>82.3</v>
      </c>
      <c r="G3706">
        <f>dane_sprzedazy_sku__3[[#This Row],[Ilość wydana]]*dane_sprzedazy_sku__3[[#This Row],[Wartość jednostkowa]]</f>
        <v>82.3</v>
      </c>
    </row>
    <row r="3707" spans="1:7">
      <c r="A3707" t="s">
        <v>329</v>
      </c>
      <c r="B3707" t="s">
        <v>330</v>
      </c>
      <c r="C3707" t="s">
        <v>66</v>
      </c>
      <c r="D3707" s="7">
        <v>45778</v>
      </c>
      <c r="E3707">
        <v>2</v>
      </c>
      <c r="F3707">
        <v>83.85</v>
      </c>
      <c r="G3707">
        <f>dane_sprzedazy_sku__3[[#This Row],[Ilość wydana]]*dane_sprzedazy_sku__3[[#This Row],[Wartość jednostkowa]]</f>
        <v>167.7</v>
      </c>
    </row>
    <row r="3708" spans="1:7">
      <c r="A3708" t="s">
        <v>329</v>
      </c>
      <c r="B3708" t="s">
        <v>330</v>
      </c>
      <c r="C3708" t="s">
        <v>66</v>
      </c>
      <c r="D3708" s="7">
        <v>45809</v>
      </c>
      <c r="E3708">
        <v>2</v>
      </c>
      <c r="F3708">
        <v>79.510000000000005</v>
      </c>
      <c r="G3708">
        <f>dane_sprzedazy_sku__3[[#This Row],[Ilość wydana]]*dane_sprzedazy_sku__3[[#This Row],[Wartość jednostkowa]]</f>
        <v>159.02000000000001</v>
      </c>
    </row>
    <row r="3709" spans="1:7">
      <c r="A3709" t="s">
        <v>329</v>
      </c>
      <c r="B3709" t="s">
        <v>330</v>
      </c>
      <c r="C3709" t="s">
        <v>66</v>
      </c>
      <c r="D3709" s="7">
        <v>45839</v>
      </c>
      <c r="E3709">
        <v>4</v>
      </c>
      <c r="F3709">
        <v>82.1</v>
      </c>
      <c r="G3709">
        <f>dane_sprzedazy_sku__3[[#This Row],[Ilość wydana]]*dane_sprzedazy_sku__3[[#This Row],[Wartość jednostkowa]]</f>
        <v>328.4</v>
      </c>
    </row>
    <row r="3710" spans="1:7">
      <c r="A3710" t="s">
        <v>329</v>
      </c>
      <c r="B3710" t="s">
        <v>330</v>
      </c>
      <c r="C3710" t="s">
        <v>66</v>
      </c>
      <c r="D3710" s="7">
        <v>45870</v>
      </c>
      <c r="E3710">
        <v>2</v>
      </c>
      <c r="F3710">
        <v>82.03</v>
      </c>
      <c r="G3710">
        <f>dane_sprzedazy_sku__3[[#This Row],[Ilość wydana]]*dane_sprzedazy_sku__3[[#This Row],[Wartość jednostkowa]]</f>
        <v>164.06</v>
      </c>
    </row>
    <row r="3711" spans="1:7">
      <c r="A3711" t="s">
        <v>329</v>
      </c>
      <c r="B3711" t="s">
        <v>330</v>
      </c>
      <c r="C3711" t="s">
        <v>66</v>
      </c>
      <c r="D3711" s="7">
        <v>45901</v>
      </c>
      <c r="E3711">
        <v>2</v>
      </c>
      <c r="F3711">
        <v>83.2</v>
      </c>
      <c r="G3711">
        <f>dane_sprzedazy_sku__3[[#This Row],[Ilość wydana]]*dane_sprzedazy_sku__3[[#This Row],[Wartość jednostkowa]]</f>
        <v>166.4</v>
      </c>
    </row>
    <row r="3712" spans="1:7">
      <c r="A3712" t="s">
        <v>329</v>
      </c>
      <c r="B3712" t="s">
        <v>330</v>
      </c>
      <c r="C3712" t="s">
        <v>66</v>
      </c>
      <c r="D3712" s="7">
        <v>45931</v>
      </c>
      <c r="E3712">
        <v>2</v>
      </c>
      <c r="F3712">
        <v>82.37</v>
      </c>
      <c r="G3712">
        <f>dane_sprzedazy_sku__3[[#This Row],[Ilość wydana]]*dane_sprzedazy_sku__3[[#This Row],[Wartość jednostkowa]]</f>
        <v>164.74</v>
      </c>
    </row>
    <row r="3713" spans="1:7">
      <c r="A3713" t="s">
        <v>329</v>
      </c>
      <c r="B3713" t="s">
        <v>330</v>
      </c>
      <c r="C3713" t="s">
        <v>66</v>
      </c>
      <c r="D3713" s="7">
        <v>45962</v>
      </c>
      <c r="E3713">
        <v>1</v>
      </c>
      <c r="F3713">
        <v>84.91</v>
      </c>
      <c r="G3713">
        <f>dane_sprzedazy_sku__3[[#This Row],[Ilość wydana]]*dane_sprzedazy_sku__3[[#This Row],[Wartość jednostkowa]]</f>
        <v>84.91</v>
      </c>
    </row>
    <row r="3714" spans="1:7">
      <c r="A3714" t="s">
        <v>329</v>
      </c>
      <c r="B3714" t="s">
        <v>330</v>
      </c>
      <c r="C3714" t="s">
        <v>66</v>
      </c>
      <c r="D3714" s="7">
        <v>45992</v>
      </c>
      <c r="E3714">
        <v>1</v>
      </c>
      <c r="F3714">
        <v>83.11</v>
      </c>
      <c r="G3714">
        <f>dane_sprzedazy_sku__3[[#This Row],[Ilość wydana]]*dane_sprzedazy_sku__3[[#This Row],[Wartość jednostkowa]]</f>
        <v>83.11</v>
      </c>
    </row>
    <row r="3715" spans="1:7">
      <c r="A3715" t="s">
        <v>329</v>
      </c>
      <c r="B3715" t="s">
        <v>330</v>
      </c>
      <c r="C3715" t="s">
        <v>66</v>
      </c>
      <c r="D3715" s="7">
        <v>46023</v>
      </c>
      <c r="E3715">
        <v>0</v>
      </c>
      <c r="F3715">
        <v>84.32</v>
      </c>
      <c r="G3715">
        <f>dane_sprzedazy_sku__3[[#This Row],[Ilość wydana]]*dane_sprzedazy_sku__3[[#This Row],[Wartość jednostkowa]]</f>
        <v>0</v>
      </c>
    </row>
    <row r="3716" spans="1:7">
      <c r="A3716" t="s">
        <v>329</v>
      </c>
      <c r="B3716" t="s">
        <v>330</v>
      </c>
      <c r="C3716" t="s">
        <v>66</v>
      </c>
      <c r="D3716" s="7">
        <v>46054</v>
      </c>
      <c r="E3716">
        <v>0</v>
      </c>
      <c r="F3716">
        <v>82.7</v>
      </c>
      <c r="G3716">
        <f>dane_sprzedazy_sku__3[[#This Row],[Ilość wydana]]*dane_sprzedazy_sku__3[[#This Row],[Wartość jednostkowa]]</f>
        <v>0</v>
      </c>
    </row>
    <row r="3717" spans="1:7">
      <c r="A3717" t="s">
        <v>329</v>
      </c>
      <c r="B3717" t="s">
        <v>330</v>
      </c>
      <c r="C3717" t="s">
        <v>66</v>
      </c>
      <c r="D3717" s="7">
        <v>46082</v>
      </c>
      <c r="E3717">
        <v>1</v>
      </c>
      <c r="F3717">
        <v>83.47</v>
      </c>
      <c r="G3717">
        <f>dane_sprzedazy_sku__3[[#This Row],[Ilość wydana]]*dane_sprzedazy_sku__3[[#This Row],[Wartość jednostkowa]]</f>
        <v>83.47</v>
      </c>
    </row>
    <row r="3718" spans="1:7">
      <c r="A3718" t="s">
        <v>329</v>
      </c>
      <c r="B3718" t="s">
        <v>330</v>
      </c>
      <c r="C3718" t="s">
        <v>66</v>
      </c>
      <c r="D3718" s="7">
        <v>46113</v>
      </c>
      <c r="E3718">
        <v>1</v>
      </c>
      <c r="F3718">
        <v>80.27</v>
      </c>
      <c r="G3718">
        <f>dane_sprzedazy_sku__3[[#This Row],[Ilość wydana]]*dane_sprzedazy_sku__3[[#This Row],[Wartość jednostkowa]]</f>
        <v>80.27</v>
      </c>
    </row>
    <row r="3719" spans="1:7">
      <c r="A3719" t="s">
        <v>329</v>
      </c>
      <c r="B3719" t="s">
        <v>330</v>
      </c>
      <c r="C3719" t="s">
        <v>66</v>
      </c>
      <c r="D3719" s="7">
        <v>46143</v>
      </c>
      <c r="E3719">
        <v>2</v>
      </c>
      <c r="F3719">
        <v>80.98</v>
      </c>
      <c r="G3719">
        <f>dane_sprzedazy_sku__3[[#This Row],[Ilość wydana]]*dane_sprzedazy_sku__3[[#This Row],[Wartość jednostkowa]]</f>
        <v>161.96</v>
      </c>
    </row>
    <row r="3720" spans="1:7">
      <c r="A3720" t="s">
        <v>329</v>
      </c>
      <c r="B3720" t="s">
        <v>330</v>
      </c>
      <c r="C3720" t="s">
        <v>66</v>
      </c>
      <c r="D3720" s="7">
        <v>46174</v>
      </c>
      <c r="E3720">
        <v>2</v>
      </c>
      <c r="F3720">
        <v>77.709999999999994</v>
      </c>
      <c r="G3720">
        <f>dane_sprzedazy_sku__3[[#This Row],[Ilość wydana]]*dane_sprzedazy_sku__3[[#This Row],[Wartość jednostkowa]]</f>
        <v>155.41999999999999</v>
      </c>
    </row>
    <row r="3721" spans="1:7">
      <c r="A3721" t="s">
        <v>329</v>
      </c>
      <c r="B3721" t="s">
        <v>330</v>
      </c>
      <c r="C3721" t="s">
        <v>66</v>
      </c>
      <c r="D3721" s="7">
        <v>46204</v>
      </c>
      <c r="E3721">
        <v>2</v>
      </c>
      <c r="F3721">
        <v>84.65</v>
      </c>
      <c r="G3721">
        <f>dane_sprzedazy_sku__3[[#This Row],[Ilość wydana]]*dane_sprzedazy_sku__3[[#This Row],[Wartość jednostkowa]]</f>
        <v>169.3</v>
      </c>
    </row>
    <row r="3722" spans="1:7">
      <c r="A3722" t="s">
        <v>331</v>
      </c>
      <c r="B3722" t="s">
        <v>332</v>
      </c>
      <c r="C3722" t="s">
        <v>33</v>
      </c>
      <c r="D3722" s="7">
        <v>45505</v>
      </c>
      <c r="E3722">
        <v>0</v>
      </c>
      <c r="F3722">
        <v>303.51</v>
      </c>
      <c r="G3722">
        <f>dane_sprzedazy_sku__3[[#This Row],[Ilość wydana]]*dane_sprzedazy_sku__3[[#This Row],[Wartość jednostkowa]]</f>
        <v>0</v>
      </c>
    </row>
    <row r="3723" spans="1:7">
      <c r="A3723" t="s">
        <v>331</v>
      </c>
      <c r="B3723" t="s">
        <v>332</v>
      </c>
      <c r="C3723" t="s">
        <v>33</v>
      </c>
      <c r="D3723" s="7">
        <v>45536</v>
      </c>
      <c r="E3723">
        <v>0</v>
      </c>
      <c r="F3723">
        <v>314.52</v>
      </c>
      <c r="G3723">
        <f>dane_sprzedazy_sku__3[[#This Row],[Ilość wydana]]*dane_sprzedazy_sku__3[[#This Row],[Wartość jednostkowa]]</f>
        <v>0</v>
      </c>
    </row>
    <row r="3724" spans="1:7">
      <c r="A3724" t="s">
        <v>331</v>
      </c>
      <c r="B3724" t="s">
        <v>332</v>
      </c>
      <c r="C3724" t="s">
        <v>33</v>
      </c>
      <c r="D3724" s="7">
        <v>45566</v>
      </c>
      <c r="E3724">
        <v>2</v>
      </c>
      <c r="F3724">
        <v>324.07</v>
      </c>
      <c r="G3724">
        <f>dane_sprzedazy_sku__3[[#This Row],[Ilość wydana]]*dane_sprzedazy_sku__3[[#This Row],[Wartość jednostkowa]]</f>
        <v>648.14</v>
      </c>
    </row>
    <row r="3725" spans="1:7">
      <c r="A3725" t="s">
        <v>331</v>
      </c>
      <c r="B3725" t="s">
        <v>332</v>
      </c>
      <c r="C3725" t="s">
        <v>33</v>
      </c>
      <c r="D3725" s="7">
        <v>45597</v>
      </c>
      <c r="E3725">
        <v>3</v>
      </c>
      <c r="F3725">
        <v>313.49</v>
      </c>
      <c r="G3725">
        <f>dane_sprzedazy_sku__3[[#This Row],[Ilość wydana]]*dane_sprzedazy_sku__3[[#This Row],[Wartość jednostkowa]]</f>
        <v>940.47</v>
      </c>
    </row>
    <row r="3726" spans="1:7">
      <c r="A3726" t="s">
        <v>331</v>
      </c>
      <c r="B3726" t="s">
        <v>332</v>
      </c>
      <c r="C3726" t="s">
        <v>33</v>
      </c>
      <c r="D3726" s="7">
        <v>45627</v>
      </c>
      <c r="E3726">
        <v>3</v>
      </c>
      <c r="F3726">
        <v>311.45999999999998</v>
      </c>
      <c r="G3726">
        <f>dane_sprzedazy_sku__3[[#This Row],[Ilość wydana]]*dane_sprzedazy_sku__3[[#This Row],[Wartość jednostkowa]]</f>
        <v>934.37999999999988</v>
      </c>
    </row>
    <row r="3727" spans="1:7">
      <c r="A3727" t="s">
        <v>331</v>
      </c>
      <c r="B3727" t="s">
        <v>332</v>
      </c>
      <c r="C3727" t="s">
        <v>33</v>
      </c>
      <c r="D3727" s="7">
        <v>45658</v>
      </c>
      <c r="E3727">
        <v>6</v>
      </c>
      <c r="F3727">
        <v>325.47000000000003</v>
      </c>
      <c r="G3727">
        <f>dane_sprzedazy_sku__3[[#This Row],[Ilość wydana]]*dane_sprzedazy_sku__3[[#This Row],[Wartość jednostkowa]]</f>
        <v>1952.8200000000002</v>
      </c>
    </row>
    <row r="3728" spans="1:7">
      <c r="A3728" t="s">
        <v>331</v>
      </c>
      <c r="B3728" t="s">
        <v>332</v>
      </c>
      <c r="C3728" t="s">
        <v>33</v>
      </c>
      <c r="D3728" s="7">
        <v>45689</v>
      </c>
      <c r="E3728">
        <v>8</v>
      </c>
      <c r="F3728">
        <v>322.27</v>
      </c>
      <c r="G3728">
        <f>dane_sprzedazy_sku__3[[#This Row],[Ilość wydana]]*dane_sprzedazy_sku__3[[#This Row],[Wartość jednostkowa]]</f>
        <v>2578.16</v>
      </c>
    </row>
    <row r="3729" spans="1:7">
      <c r="A3729" t="s">
        <v>331</v>
      </c>
      <c r="B3729" t="s">
        <v>332</v>
      </c>
      <c r="C3729" t="s">
        <v>33</v>
      </c>
      <c r="D3729" s="7">
        <v>45717</v>
      </c>
      <c r="E3729">
        <v>7</v>
      </c>
      <c r="F3729">
        <v>304.61</v>
      </c>
      <c r="G3729">
        <f>dane_sprzedazy_sku__3[[#This Row],[Ilość wydana]]*dane_sprzedazy_sku__3[[#This Row],[Wartość jednostkowa]]</f>
        <v>2132.27</v>
      </c>
    </row>
    <row r="3730" spans="1:7">
      <c r="A3730" t="s">
        <v>331</v>
      </c>
      <c r="B3730" t="s">
        <v>332</v>
      </c>
      <c r="C3730" t="s">
        <v>33</v>
      </c>
      <c r="D3730" s="7">
        <v>45748</v>
      </c>
      <c r="E3730">
        <v>4</v>
      </c>
      <c r="F3730">
        <v>308.51</v>
      </c>
      <c r="G3730">
        <f>dane_sprzedazy_sku__3[[#This Row],[Ilość wydana]]*dane_sprzedazy_sku__3[[#This Row],[Wartość jednostkowa]]</f>
        <v>1234.04</v>
      </c>
    </row>
    <row r="3731" spans="1:7">
      <c r="A3731" t="s">
        <v>331</v>
      </c>
      <c r="B3731" t="s">
        <v>332</v>
      </c>
      <c r="C3731" t="s">
        <v>33</v>
      </c>
      <c r="D3731" s="7">
        <v>45778</v>
      </c>
      <c r="E3731">
        <v>3</v>
      </c>
      <c r="F3731">
        <v>296.33999999999997</v>
      </c>
      <c r="G3731">
        <f>dane_sprzedazy_sku__3[[#This Row],[Ilość wydana]]*dane_sprzedazy_sku__3[[#This Row],[Wartość jednostkowa]]</f>
        <v>889.02</v>
      </c>
    </row>
    <row r="3732" spans="1:7">
      <c r="A3732" t="s">
        <v>331</v>
      </c>
      <c r="B3732" t="s">
        <v>332</v>
      </c>
      <c r="C3732" t="s">
        <v>33</v>
      </c>
      <c r="D3732" s="7">
        <v>45809</v>
      </c>
      <c r="E3732">
        <v>2</v>
      </c>
      <c r="F3732">
        <v>313.83</v>
      </c>
      <c r="G3732">
        <f>dane_sprzedazy_sku__3[[#This Row],[Ilość wydana]]*dane_sprzedazy_sku__3[[#This Row],[Wartość jednostkowa]]</f>
        <v>627.66</v>
      </c>
    </row>
    <row r="3733" spans="1:7">
      <c r="A3733" t="s">
        <v>331</v>
      </c>
      <c r="B3733" t="s">
        <v>332</v>
      </c>
      <c r="C3733" t="s">
        <v>33</v>
      </c>
      <c r="D3733" s="7">
        <v>45839</v>
      </c>
      <c r="E3733">
        <v>1</v>
      </c>
      <c r="F3733">
        <v>315.64</v>
      </c>
      <c r="G3733">
        <f>dane_sprzedazy_sku__3[[#This Row],[Ilość wydana]]*dane_sprzedazy_sku__3[[#This Row],[Wartość jednostkowa]]</f>
        <v>315.64</v>
      </c>
    </row>
    <row r="3734" spans="1:7">
      <c r="A3734" t="s">
        <v>331</v>
      </c>
      <c r="B3734" t="s">
        <v>332</v>
      </c>
      <c r="C3734" t="s">
        <v>33</v>
      </c>
      <c r="D3734" s="7">
        <v>45870</v>
      </c>
      <c r="E3734">
        <v>0</v>
      </c>
      <c r="F3734">
        <v>324.87</v>
      </c>
      <c r="G3734">
        <f>dane_sprzedazy_sku__3[[#This Row],[Ilość wydana]]*dane_sprzedazy_sku__3[[#This Row],[Wartość jednostkowa]]</f>
        <v>0</v>
      </c>
    </row>
    <row r="3735" spans="1:7">
      <c r="A3735" t="s">
        <v>331</v>
      </c>
      <c r="B3735" t="s">
        <v>332</v>
      </c>
      <c r="C3735" t="s">
        <v>33</v>
      </c>
      <c r="D3735" s="7">
        <v>45901</v>
      </c>
      <c r="E3735">
        <v>0</v>
      </c>
      <c r="F3735">
        <v>320.10000000000002</v>
      </c>
      <c r="G3735">
        <f>dane_sprzedazy_sku__3[[#This Row],[Ilość wydana]]*dane_sprzedazy_sku__3[[#This Row],[Wartość jednostkowa]]</f>
        <v>0</v>
      </c>
    </row>
    <row r="3736" spans="1:7">
      <c r="A3736" t="s">
        <v>331</v>
      </c>
      <c r="B3736" t="s">
        <v>332</v>
      </c>
      <c r="C3736" t="s">
        <v>33</v>
      </c>
      <c r="D3736" s="7">
        <v>45931</v>
      </c>
      <c r="E3736">
        <v>1</v>
      </c>
      <c r="F3736">
        <v>306.19</v>
      </c>
      <c r="G3736">
        <f>dane_sprzedazy_sku__3[[#This Row],[Ilość wydana]]*dane_sprzedazy_sku__3[[#This Row],[Wartość jednostkowa]]</f>
        <v>306.19</v>
      </c>
    </row>
    <row r="3737" spans="1:7">
      <c r="A3737" t="s">
        <v>331</v>
      </c>
      <c r="B3737" t="s">
        <v>332</v>
      </c>
      <c r="C3737" t="s">
        <v>33</v>
      </c>
      <c r="D3737" s="7">
        <v>45962</v>
      </c>
      <c r="E3737">
        <v>3</v>
      </c>
      <c r="F3737">
        <v>297.77</v>
      </c>
      <c r="G3737">
        <f>dane_sprzedazy_sku__3[[#This Row],[Ilość wydana]]*dane_sprzedazy_sku__3[[#This Row],[Wartość jednostkowa]]</f>
        <v>893.31</v>
      </c>
    </row>
    <row r="3738" spans="1:7">
      <c r="A3738" t="s">
        <v>331</v>
      </c>
      <c r="B3738" t="s">
        <v>332</v>
      </c>
      <c r="C3738" t="s">
        <v>33</v>
      </c>
      <c r="D3738" s="7">
        <v>45992</v>
      </c>
      <c r="E3738">
        <v>4</v>
      </c>
      <c r="F3738">
        <v>308.76</v>
      </c>
      <c r="G3738">
        <f>dane_sprzedazy_sku__3[[#This Row],[Ilość wydana]]*dane_sprzedazy_sku__3[[#This Row],[Wartość jednostkowa]]</f>
        <v>1235.04</v>
      </c>
    </row>
    <row r="3739" spans="1:7">
      <c r="A3739" t="s">
        <v>331</v>
      </c>
      <c r="B3739" t="s">
        <v>332</v>
      </c>
      <c r="C3739" t="s">
        <v>33</v>
      </c>
      <c r="D3739" s="7">
        <v>46023</v>
      </c>
      <c r="E3739">
        <v>7</v>
      </c>
      <c r="F3739">
        <v>315.70999999999998</v>
      </c>
      <c r="G3739">
        <f>dane_sprzedazy_sku__3[[#This Row],[Ilość wydana]]*dane_sprzedazy_sku__3[[#This Row],[Wartość jednostkowa]]</f>
        <v>2209.9699999999998</v>
      </c>
    </row>
    <row r="3740" spans="1:7">
      <c r="A3740" t="s">
        <v>331</v>
      </c>
      <c r="B3740" t="s">
        <v>332</v>
      </c>
      <c r="C3740" t="s">
        <v>33</v>
      </c>
      <c r="D3740" s="7">
        <v>46054</v>
      </c>
      <c r="E3740">
        <v>6</v>
      </c>
      <c r="F3740">
        <v>316.7</v>
      </c>
      <c r="G3740">
        <f>dane_sprzedazy_sku__3[[#This Row],[Ilość wydana]]*dane_sprzedazy_sku__3[[#This Row],[Wartość jednostkowa]]</f>
        <v>1900.1999999999998</v>
      </c>
    </row>
    <row r="3741" spans="1:7">
      <c r="A3741" t="s">
        <v>331</v>
      </c>
      <c r="B3741" t="s">
        <v>332</v>
      </c>
      <c r="C3741" t="s">
        <v>33</v>
      </c>
      <c r="D3741" s="7">
        <v>46082</v>
      </c>
      <c r="E3741">
        <v>8</v>
      </c>
      <c r="F3741">
        <v>318.7</v>
      </c>
      <c r="G3741">
        <f>dane_sprzedazy_sku__3[[#This Row],[Ilość wydana]]*dane_sprzedazy_sku__3[[#This Row],[Wartość jednostkowa]]</f>
        <v>2549.6</v>
      </c>
    </row>
    <row r="3742" spans="1:7">
      <c r="A3742" t="s">
        <v>331</v>
      </c>
      <c r="B3742" t="s">
        <v>332</v>
      </c>
      <c r="C3742" t="s">
        <v>33</v>
      </c>
      <c r="D3742" s="7">
        <v>46113</v>
      </c>
      <c r="E3742">
        <v>4</v>
      </c>
      <c r="F3742">
        <v>306.29000000000002</v>
      </c>
      <c r="G3742">
        <f>dane_sprzedazy_sku__3[[#This Row],[Ilość wydana]]*dane_sprzedazy_sku__3[[#This Row],[Wartość jednostkowa]]</f>
        <v>1225.1600000000001</v>
      </c>
    </row>
    <row r="3743" spans="1:7">
      <c r="A3743" t="s">
        <v>331</v>
      </c>
      <c r="B3743" t="s">
        <v>332</v>
      </c>
      <c r="C3743" t="s">
        <v>33</v>
      </c>
      <c r="D3743" s="7">
        <v>46143</v>
      </c>
      <c r="E3743">
        <v>4</v>
      </c>
      <c r="F3743">
        <v>322.54000000000002</v>
      </c>
      <c r="G3743">
        <f>dane_sprzedazy_sku__3[[#This Row],[Ilość wydana]]*dane_sprzedazy_sku__3[[#This Row],[Wartość jednostkowa]]</f>
        <v>1290.1600000000001</v>
      </c>
    </row>
    <row r="3744" spans="1:7">
      <c r="A3744" t="s">
        <v>331</v>
      </c>
      <c r="B3744" t="s">
        <v>332</v>
      </c>
      <c r="C3744" t="s">
        <v>33</v>
      </c>
      <c r="D3744" s="7">
        <v>46174</v>
      </c>
      <c r="E3744">
        <v>2</v>
      </c>
      <c r="F3744">
        <v>304.08999999999997</v>
      </c>
      <c r="G3744">
        <f>dane_sprzedazy_sku__3[[#This Row],[Ilość wydana]]*dane_sprzedazy_sku__3[[#This Row],[Wartość jednostkowa]]</f>
        <v>608.17999999999995</v>
      </c>
    </row>
    <row r="3745" spans="1:7">
      <c r="A3745" t="s">
        <v>331</v>
      </c>
      <c r="B3745" t="s">
        <v>332</v>
      </c>
      <c r="C3745" t="s">
        <v>33</v>
      </c>
      <c r="D3745" s="7">
        <v>46204</v>
      </c>
      <c r="E3745">
        <v>1</v>
      </c>
      <c r="F3745">
        <v>324.24</v>
      </c>
      <c r="G3745">
        <f>dane_sprzedazy_sku__3[[#This Row],[Ilość wydana]]*dane_sprzedazy_sku__3[[#This Row],[Wartość jednostkowa]]</f>
        <v>324.24</v>
      </c>
    </row>
    <row r="3746" spans="1:7">
      <c r="A3746" t="s">
        <v>333</v>
      </c>
      <c r="B3746" t="s">
        <v>334</v>
      </c>
      <c r="C3746" t="s">
        <v>14</v>
      </c>
      <c r="D3746" s="7">
        <v>45505</v>
      </c>
      <c r="E3746">
        <v>19</v>
      </c>
      <c r="F3746">
        <v>51.2</v>
      </c>
      <c r="G3746">
        <f>dane_sprzedazy_sku__3[[#This Row],[Ilość wydana]]*dane_sprzedazy_sku__3[[#This Row],[Wartość jednostkowa]]</f>
        <v>972.80000000000007</v>
      </c>
    </row>
    <row r="3747" spans="1:7">
      <c r="A3747" t="s">
        <v>333</v>
      </c>
      <c r="B3747" t="s">
        <v>334</v>
      </c>
      <c r="C3747" t="s">
        <v>14</v>
      </c>
      <c r="D3747" s="7">
        <v>45536</v>
      </c>
      <c r="E3747">
        <v>18</v>
      </c>
      <c r="F3747">
        <v>49.31</v>
      </c>
      <c r="G3747">
        <f>dane_sprzedazy_sku__3[[#This Row],[Ilość wydana]]*dane_sprzedazy_sku__3[[#This Row],[Wartość jednostkowa]]</f>
        <v>887.58</v>
      </c>
    </row>
    <row r="3748" spans="1:7">
      <c r="A3748" t="s">
        <v>333</v>
      </c>
      <c r="B3748" t="s">
        <v>334</v>
      </c>
      <c r="C3748" t="s">
        <v>14</v>
      </c>
      <c r="D3748" s="7">
        <v>45566</v>
      </c>
      <c r="E3748">
        <v>20</v>
      </c>
      <c r="F3748">
        <v>50.59</v>
      </c>
      <c r="G3748">
        <f>dane_sprzedazy_sku__3[[#This Row],[Ilość wydana]]*dane_sprzedazy_sku__3[[#This Row],[Wartość jednostkowa]]</f>
        <v>1011.8000000000001</v>
      </c>
    </row>
    <row r="3749" spans="1:7">
      <c r="A3749" t="s">
        <v>333</v>
      </c>
      <c r="B3749" t="s">
        <v>334</v>
      </c>
      <c r="C3749" t="s">
        <v>14</v>
      </c>
      <c r="D3749" s="7">
        <v>45597</v>
      </c>
      <c r="E3749">
        <v>18</v>
      </c>
      <c r="F3749">
        <v>47.95</v>
      </c>
      <c r="G3749">
        <f>dane_sprzedazy_sku__3[[#This Row],[Ilość wydana]]*dane_sprzedazy_sku__3[[#This Row],[Wartość jednostkowa]]</f>
        <v>863.1</v>
      </c>
    </row>
    <row r="3750" spans="1:7">
      <c r="A3750" t="s">
        <v>333</v>
      </c>
      <c r="B3750" t="s">
        <v>334</v>
      </c>
      <c r="C3750" t="s">
        <v>14</v>
      </c>
      <c r="D3750" s="7">
        <v>45627</v>
      </c>
      <c r="E3750">
        <v>19</v>
      </c>
      <c r="F3750">
        <v>48.43</v>
      </c>
      <c r="G3750">
        <f>dane_sprzedazy_sku__3[[#This Row],[Ilość wydana]]*dane_sprzedazy_sku__3[[#This Row],[Wartość jednostkowa]]</f>
        <v>920.17</v>
      </c>
    </row>
    <row r="3751" spans="1:7">
      <c r="A3751" t="s">
        <v>333</v>
      </c>
      <c r="B3751" t="s">
        <v>334</v>
      </c>
      <c r="C3751" t="s">
        <v>14</v>
      </c>
      <c r="D3751" s="7">
        <v>45658</v>
      </c>
      <c r="E3751">
        <v>21</v>
      </c>
      <c r="F3751">
        <v>48.6</v>
      </c>
      <c r="G3751">
        <f>dane_sprzedazy_sku__3[[#This Row],[Ilość wydana]]*dane_sprzedazy_sku__3[[#This Row],[Wartość jednostkowa]]</f>
        <v>1020.6</v>
      </c>
    </row>
    <row r="3752" spans="1:7">
      <c r="A3752" t="s">
        <v>333</v>
      </c>
      <c r="B3752" t="s">
        <v>334</v>
      </c>
      <c r="C3752" t="s">
        <v>14</v>
      </c>
      <c r="D3752" s="7">
        <v>45689</v>
      </c>
      <c r="E3752">
        <v>19</v>
      </c>
      <c r="F3752">
        <v>49.95</v>
      </c>
      <c r="G3752">
        <f>dane_sprzedazy_sku__3[[#This Row],[Ilość wydana]]*dane_sprzedazy_sku__3[[#This Row],[Wartość jednostkowa]]</f>
        <v>949.05000000000007</v>
      </c>
    </row>
    <row r="3753" spans="1:7">
      <c r="A3753" t="s">
        <v>333</v>
      </c>
      <c r="B3753" t="s">
        <v>334</v>
      </c>
      <c r="C3753" t="s">
        <v>14</v>
      </c>
      <c r="D3753" s="7">
        <v>45717</v>
      </c>
      <c r="E3753">
        <v>19</v>
      </c>
      <c r="F3753">
        <v>48.71</v>
      </c>
      <c r="G3753">
        <f>dane_sprzedazy_sku__3[[#This Row],[Ilość wydana]]*dane_sprzedazy_sku__3[[#This Row],[Wartość jednostkowa]]</f>
        <v>925.49</v>
      </c>
    </row>
    <row r="3754" spans="1:7">
      <c r="A3754" t="s">
        <v>333</v>
      </c>
      <c r="B3754" t="s">
        <v>334</v>
      </c>
      <c r="C3754" t="s">
        <v>14</v>
      </c>
      <c r="D3754" s="7">
        <v>45748</v>
      </c>
      <c r="E3754">
        <v>23</v>
      </c>
      <c r="F3754">
        <v>49.18</v>
      </c>
      <c r="G3754">
        <f>dane_sprzedazy_sku__3[[#This Row],[Ilość wydana]]*dane_sprzedazy_sku__3[[#This Row],[Wartość jednostkowa]]</f>
        <v>1131.1400000000001</v>
      </c>
    </row>
    <row r="3755" spans="1:7">
      <c r="A3755" t="s">
        <v>333</v>
      </c>
      <c r="B3755" t="s">
        <v>334</v>
      </c>
      <c r="C3755" t="s">
        <v>14</v>
      </c>
      <c r="D3755" s="7">
        <v>45778</v>
      </c>
      <c r="E3755">
        <v>22</v>
      </c>
      <c r="F3755">
        <v>48.95</v>
      </c>
      <c r="G3755">
        <f>dane_sprzedazy_sku__3[[#This Row],[Ilość wydana]]*dane_sprzedazy_sku__3[[#This Row],[Wartość jednostkowa]]</f>
        <v>1076.9000000000001</v>
      </c>
    </row>
    <row r="3756" spans="1:7">
      <c r="A3756" t="s">
        <v>333</v>
      </c>
      <c r="B3756" t="s">
        <v>334</v>
      </c>
      <c r="C3756" t="s">
        <v>14</v>
      </c>
      <c r="D3756" s="7">
        <v>45809</v>
      </c>
      <c r="E3756">
        <v>22</v>
      </c>
      <c r="F3756">
        <v>50.71</v>
      </c>
      <c r="G3756">
        <f>dane_sprzedazy_sku__3[[#This Row],[Ilość wydana]]*dane_sprzedazy_sku__3[[#This Row],[Wartość jednostkowa]]</f>
        <v>1115.6200000000001</v>
      </c>
    </row>
    <row r="3757" spans="1:7">
      <c r="A3757" t="s">
        <v>333</v>
      </c>
      <c r="B3757" t="s">
        <v>334</v>
      </c>
      <c r="C3757" t="s">
        <v>14</v>
      </c>
      <c r="D3757" s="7">
        <v>45839</v>
      </c>
      <c r="E3757">
        <v>18</v>
      </c>
      <c r="F3757">
        <v>49.99</v>
      </c>
      <c r="G3757">
        <f>dane_sprzedazy_sku__3[[#This Row],[Ilość wydana]]*dane_sprzedazy_sku__3[[#This Row],[Wartość jednostkowa]]</f>
        <v>899.82</v>
      </c>
    </row>
    <row r="3758" spans="1:7">
      <c r="A3758" t="s">
        <v>333</v>
      </c>
      <c r="B3758" t="s">
        <v>334</v>
      </c>
      <c r="C3758" t="s">
        <v>14</v>
      </c>
      <c r="D3758" s="7">
        <v>45870</v>
      </c>
      <c r="E3758">
        <v>18</v>
      </c>
      <c r="F3758">
        <v>48.6</v>
      </c>
      <c r="G3758">
        <f>dane_sprzedazy_sku__3[[#This Row],[Ilość wydana]]*dane_sprzedazy_sku__3[[#This Row],[Wartość jednostkowa]]</f>
        <v>874.80000000000007</v>
      </c>
    </row>
    <row r="3759" spans="1:7">
      <c r="A3759" t="s">
        <v>333</v>
      </c>
      <c r="B3759" t="s">
        <v>334</v>
      </c>
      <c r="C3759" t="s">
        <v>14</v>
      </c>
      <c r="D3759" s="7">
        <v>45901</v>
      </c>
      <c r="E3759">
        <v>19</v>
      </c>
      <c r="F3759">
        <v>52.05</v>
      </c>
      <c r="G3759">
        <f>dane_sprzedazy_sku__3[[#This Row],[Ilość wydana]]*dane_sprzedazy_sku__3[[#This Row],[Wartość jednostkowa]]</f>
        <v>988.94999999999993</v>
      </c>
    </row>
    <row r="3760" spans="1:7">
      <c r="A3760" t="s">
        <v>333</v>
      </c>
      <c r="B3760" t="s">
        <v>334</v>
      </c>
      <c r="C3760" t="s">
        <v>14</v>
      </c>
      <c r="D3760" s="7">
        <v>45931</v>
      </c>
      <c r="E3760">
        <v>21</v>
      </c>
      <c r="F3760">
        <v>47.49</v>
      </c>
      <c r="G3760">
        <f>dane_sprzedazy_sku__3[[#This Row],[Ilość wydana]]*dane_sprzedazy_sku__3[[#This Row],[Wartość jednostkowa]]</f>
        <v>997.29000000000008</v>
      </c>
    </row>
    <row r="3761" spans="1:7">
      <c r="A3761" t="s">
        <v>333</v>
      </c>
      <c r="B3761" t="s">
        <v>334</v>
      </c>
      <c r="C3761" t="s">
        <v>14</v>
      </c>
      <c r="D3761" s="7">
        <v>45962</v>
      </c>
      <c r="E3761">
        <v>20</v>
      </c>
      <c r="F3761">
        <v>47.36</v>
      </c>
      <c r="G3761">
        <f>dane_sprzedazy_sku__3[[#This Row],[Ilość wydana]]*dane_sprzedazy_sku__3[[#This Row],[Wartość jednostkowa]]</f>
        <v>947.2</v>
      </c>
    </row>
    <row r="3762" spans="1:7">
      <c r="A3762" t="s">
        <v>333</v>
      </c>
      <c r="B3762" t="s">
        <v>334</v>
      </c>
      <c r="C3762" t="s">
        <v>14</v>
      </c>
      <c r="D3762" s="7">
        <v>45992</v>
      </c>
      <c r="E3762">
        <v>19</v>
      </c>
      <c r="F3762">
        <v>50.15</v>
      </c>
      <c r="G3762">
        <f>dane_sprzedazy_sku__3[[#This Row],[Ilość wydana]]*dane_sprzedazy_sku__3[[#This Row],[Wartość jednostkowa]]</f>
        <v>952.85</v>
      </c>
    </row>
    <row r="3763" spans="1:7">
      <c r="A3763" t="s">
        <v>333</v>
      </c>
      <c r="B3763" t="s">
        <v>334</v>
      </c>
      <c r="C3763" t="s">
        <v>14</v>
      </c>
      <c r="D3763" s="7">
        <v>46023</v>
      </c>
      <c r="E3763">
        <v>20</v>
      </c>
      <c r="F3763">
        <v>48.88</v>
      </c>
      <c r="G3763">
        <f>dane_sprzedazy_sku__3[[#This Row],[Ilość wydana]]*dane_sprzedazy_sku__3[[#This Row],[Wartość jednostkowa]]</f>
        <v>977.6</v>
      </c>
    </row>
    <row r="3764" spans="1:7">
      <c r="A3764" t="s">
        <v>333</v>
      </c>
      <c r="B3764" t="s">
        <v>334</v>
      </c>
      <c r="C3764" t="s">
        <v>14</v>
      </c>
      <c r="D3764" s="7">
        <v>46054</v>
      </c>
      <c r="E3764">
        <v>18</v>
      </c>
      <c r="F3764">
        <v>48.97</v>
      </c>
      <c r="G3764">
        <f>dane_sprzedazy_sku__3[[#This Row],[Ilość wydana]]*dane_sprzedazy_sku__3[[#This Row],[Wartość jednostkowa]]</f>
        <v>881.46</v>
      </c>
    </row>
    <row r="3765" spans="1:7">
      <c r="A3765" t="s">
        <v>333</v>
      </c>
      <c r="B3765" t="s">
        <v>334</v>
      </c>
      <c r="C3765" t="s">
        <v>14</v>
      </c>
      <c r="D3765" s="7">
        <v>46082</v>
      </c>
      <c r="E3765">
        <v>21</v>
      </c>
      <c r="F3765">
        <v>48.37</v>
      </c>
      <c r="G3765">
        <f>dane_sprzedazy_sku__3[[#This Row],[Ilość wydana]]*dane_sprzedazy_sku__3[[#This Row],[Wartość jednostkowa]]</f>
        <v>1015.77</v>
      </c>
    </row>
    <row r="3766" spans="1:7">
      <c r="A3766" t="s">
        <v>333</v>
      </c>
      <c r="B3766" t="s">
        <v>334</v>
      </c>
      <c r="C3766" t="s">
        <v>14</v>
      </c>
      <c r="D3766" s="7">
        <v>46113</v>
      </c>
      <c r="E3766">
        <v>21</v>
      </c>
      <c r="F3766">
        <v>49.56</v>
      </c>
      <c r="G3766">
        <f>dane_sprzedazy_sku__3[[#This Row],[Ilość wydana]]*dane_sprzedazy_sku__3[[#This Row],[Wartość jednostkowa]]</f>
        <v>1040.76</v>
      </c>
    </row>
    <row r="3767" spans="1:7">
      <c r="A3767" t="s">
        <v>333</v>
      </c>
      <c r="B3767" t="s">
        <v>334</v>
      </c>
      <c r="C3767" t="s">
        <v>14</v>
      </c>
      <c r="D3767" s="7">
        <v>46143</v>
      </c>
      <c r="E3767">
        <v>22</v>
      </c>
      <c r="F3767">
        <v>47.29</v>
      </c>
      <c r="G3767">
        <f>dane_sprzedazy_sku__3[[#This Row],[Ilość wydana]]*dane_sprzedazy_sku__3[[#This Row],[Wartość jednostkowa]]</f>
        <v>1040.3799999999999</v>
      </c>
    </row>
    <row r="3768" spans="1:7">
      <c r="A3768" t="s">
        <v>333</v>
      </c>
      <c r="B3768" t="s">
        <v>334</v>
      </c>
      <c r="C3768" t="s">
        <v>14</v>
      </c>
      <c r="D3768" s="7">
        <v>46174</v>
      </c>
      <c r="E3768">
        <v>21</v>
      </c>
      <c r="F3768">
        <v>51.25</v>
      </c>
      <c r="G3768">
        <f>dane_sprzedazy_sku__3[[#This Row],[Ilość wydana]]*dane_sprzedazy_sku__3[[#This Row],[Wartość jednostkowa]]</f>
        <v>1076.25</v>
      </c>
    </row>
    <row r="3769" spans="1:7">
      <c r="A3769" t="s">
        <v>333</v>
      </c>
      <c r="B3769" t="s">
        <v>334</v>
      </c>
      <c r="C3769" t="s">
        <v>14</v>
      </c>
      <c r="D3769" s="7">
        <v>46204</v>
      </c>
      <c r="E3769">
        <v>23</v>
      </c>
      <c r="F3769">
        <v>48.65</v>
      </c>
      <c r="G3769">
        <f>dane_sprzedazy_sku__3[[#This Row],[Ilość wydana]]*dane_sprzedazy_sku__3[[#This Row],[Wartość jednostkowa]]</f>
        <v>1118.95</v>
      </c>
    </row>
    <row r="3770" spans="1:7">
      <c r="A3770" t="s">
        <v>335</v>
      </c>
      <c r="B3770" t="s">
        <v>336</v>
      </c>
      <c r="C3770" t="s">
        <v>77</v>
      </c>
      <c r="D3770" s="7">
        <v>45505</v>
      </c>
      <c r="E3770">
        <v>1</v>
      </c>
      <c r="F3770">
        <v>955.67</v>
      </c>
      <c r="G3770">
        <f>dane_sprzedazy_sku__3[[#This Row],[Ilość wydana]]*dane_sprzedazy_sku__3[[#This Row],[Wartość jednostkowa]]</f>
        <v>955.67</v>
      </c>
    </row>
    <row r="3771" spans="1:7">
      <c r="A3771" t="s">
        <v>335</v>
      </c>
      <c r="B3771" t="s">
        <v>336</v>
      </c>
      <c r="C3771" t="s">
        <v>77</v>
      </c>
      <c r="D3771" s="7">
        <v>45536</v>
      </c>
      <c r="E3771">
        <v>1</v>
      </c>
      <c r="F3771">
        <v>975.16</v>
      </c>
      <c r="G3771">
        <f>dane_sprzedazy_sku__3[[#This Row],[Ilość wydana]]*dane_sprzedazy_sku__3[[#This Row],[Wartość jednostkowa]]</f>
        <v>975.16</v>
      </c>
    </row>
    <row r="3772" spans="1:7">
      <c r="A3772" t="s">
        <v>335</v>
      </c>
      <c r="B3772" t="s">
        <v>336</v>
      </c>
      <c r="C3772" t="s">
        <v>77</v>
      </c>
      <c r="D3772" s="7">
        <v>45566</v>
      </c>
      <c r="E3772">
        <v>1</v>
      </c>
      <c r="F3772">
        <v>904.03</v>
      </c>
      <c r="G3772">
        <f>dane_sprzedazy_sku__3[[#This Row],[Ilość wydana]]*dane_sprzedazy_sku__3[[#This Row],[Wartość jednostkowa]]</f>
        <v>904.03</v>
      </c>
    </row>
    <row r="3773" spans="1:7">
      <c r="A3773" t="s">
        <v>335</v>
      </c>
      <c r="B3773" t="s">
        <v>336</v>
      </c>
      <c r="C3773" t="s">
        <v>77</v>
      </c>
      <c r="D3773" s="7">
        <v>45597</v>
      </c>
      <c r="E3773">
        <v>1</v>
      </c>
      <c r="F3773">
        <v>947.81</v>
      </c>
      <c r="G3773">
        <f>dane_sprzedazy_sku__3[[#This Row],[Ilość wydana]]*dane_sprzedazy_sku__3[[#This Row],[Wartość jednostkowa]]</f>
        <v>947.81</v>
      </c>
    </row>
    <row r="3774" spans="1:7">
      <c r="A3774" t="s">
        <v>335</v>
      </c>
      <c r="B3774" t="s">
        <v>336</v>
      </c>
      <c r="C3774" t="s">
        <v>77</v>
      </c>
      <c r="D3774" s="7">
        <v>45627</v>
      </c>
      <c r="E3774">
        <v>1</v>
      </c>
      <c r="F3774">
        <v>964.43</v>
      </c>
      <c r="G3774">
        <f>dane_sprzedazy_sku__3[[#This Row],[Ilość wydana]]*dane_sprzedazy_sku__3[[#This Row],[Wartość jednostkowa]]</f>
        <v>964.43</v>
      </c>
    </row>
    <row r="3775" spans="1:7">
      <c r="A3775" t="s">
        <v>335</v>
      </c>
      <c r="B3775" t="s">
        <v>336</v>
      </c>
      <c r="C3775" t="s">
        <v>77</v>
      </c>
      <c r="D3775" s="7">
        <v>45658</v>
      </c>
      <c r="E3775">
        <v>1</v>
      </c>
      <c r="F3775">
        <v>973.14</v>
      </c>
      <c r="G3775">
        <f>dane_sprzedazy_sku__3[[#This Row],[Ilość wydana]]*dane_sprzedazy_sku__3[[#This Row],[Wartość jednostkowa]]</f>
        <v>973.14</v>
      </c>
    </row>
    <row r="3776" spans="1:7">
      <c r="A3776" t="s">
        <v>335</v>
      </c>
      <c r="B3776" t="s">
        <v>336</v>
      </c>
      <c r="C3776" t="s">
        <v>77</v>
      </c>
      <c r="D3776" s="7">
        <v>45689</v>
      </c>
      <c r="E3776">
        <v>1</v>
      </c>
      <c r="F3776">
        <v>914.24</v>
      </c>
      <c r="G3776">
        <f>dane_sprzedazy_sku__3[[#This Row],[Ilość wydana]]*dane_sprzedazy_sku__3[[#This Row],[Wartość jednostkowa]]</f>
        <v>914.24</v>
      </c>
    </row>
    <row r="3777" spans="1:7">
      <c r="A3777" t="s">
        <v>335</v>
      </c>
      <c r="B3777" t="s">
        <v>336</v>
      </c>
      <c r="C3777" t="s">
        <v>77</v>
      </c>
      <c r="D3777" s="7">
        <v>45717</v>
      </c>
      <c r="E3777">
        <v>1</v>
      </c>
      <c r="F3777">
        <v>934.69</v>
      </c>
      <c r="G3777">
        <f>dane_sprzedazy_sku__3[[#This Row],[Ilość wydana]]*dane_sprzedazy_sku__3[[#This Row],[Wartość jednostkowa]]</f>
        <v>934.69</v>
      </c>
    </row>
    <row r="3778" spans="1:7">
      <c r="A3778" t="s">
        <v>335</v>
      </c>
      <c r="B3778" t="s">
        <v>336</v>
      </c>
      <c r="C3778" t="s">
        <v>77</v>
      </c>
      <c r="D3778" s="7">
        <v>45748</v>
      </c>
      <c r="E3778">
        <v>1</v>
      </c>
      <c r="F3778">
        <v>898.74</v>
      </c>
      <c r="G3778">
        <f>dane_sprzedazy_sku__3[[#This Row],[Ilość wydana]]*dane_sprzedazy_sku__3[[#This Row],[Wartość jednostkowa]]</f>
        <v>898.74</v>
      </c>
    </row>
    <row r="3779" spans="1:7">
      <c r="A3779" t="s">
        <v>335</v>
      </c>
      <c r="B3779" t="s">
        <v>336</v>
      </c>
      <c r="C3779" t="s">
        <v>77</v>
      </c>
      <c r="D3779" s="7">
        <v>45778</v>
      </c>
      <c r="E3779">
        <v>1</v>
      </c>
      <c r="F3779">
        <v>977.03</v>
      </c>
      <c r="G3779">
        <f>dane_sprzedazy_sku__3[[#This Row],[Ilość wydana]]*dane_sprzedazy_sku__3[[#This Row],[Wartość jednostkowa]]</f>
        <v>977.03</v>
      </c>
    </row>
    <row r="3780" spans="1:7">
      <c r="A3780" t="s">
        <v>335</v>
      </c>
      <c r="B3780" t="s">
        <v>336</v>
      </c>
      <c r="C3780" t="s">
        <v>77</v>
      </c>
      <c r="D3780" s="7">
        <v>45809</v>
      </c>
      <c r="E3780">
        <v>1</v>
      </c>
      <c r="F3780">
        <v>984.8</v>
      </c>
      <c r="G3780">
        <f>dane_sprzedazy_sku__3[[#This Row],[Ilość wydana]]*dane_sprzedazy_sku__3[[#This Row],[Wartość jednostkowa]]</f>
        <v>984.8</v>
      </c>
    </row>
    <row r="3781" spans="1:7">
      <c r="A3781" t="s">
        <v>335</v>
      </c>
      <c r="B3781" t="s">
        <v>336</v>
      </c>
      <c r="C3781" t="s">
        <v>77</v>
      </c>
      <c r="D3781" s="7">
        <v>45839</v>
      </c>
      <c r="E3781">
        <v>1</v>
      </c>
      <c r="F3781">
        <v>975.91</v>
      </c>
      <c r="G3781">
        <f>dane_sprzedazy_sku__3[[#This Row],[Ilość wydana]]*dane_sprzedazy_sku__3[[#This Row],[Wartość jednostkowa]]</f>
        <v>975.91</v>
      </c>
    </row>
    <row r="3782" spans="1:7">
      <c r="A3782" t="s">
        <v>335</v>
      </c>
      <c r="B3782" t="s">
        <v>336</v>
      </c>
      <c r="C3782" t="s">
        <v>77</v>
      </c>
      <c r="D3782" s="7">
        <v>45870</v>
      </c>
      <c r="E3782">
        <v>1</v>
      </c>
      <c r="F3782">
        <v>913.81</v>
      </c>
      <c r="G3782">
        <f>dane_sprzedazy_sku__3[[#This Row],[Ilość wydana]]*dane_sprzedazy_sku__3[[#This Row],[Wartość jednostkowa]]</f>
        <v>913.81</v>
      </c>
    </row>
    <row r="3783" spans="1:7">
      <c r="A3783" t="s">
        <v>335</v>
      </c>
      <c r="B3783" t="s">
        <v>336</v>
      </c>
      <c r="C3783" t="s">
        <v>77</v>
      </c>
      <c r="D3783" s="7">
        <v>45901</v>
      </c>
      <c r="E3783">
        <v>1</v>
      </c>
      <c r="F3783">
        <v>969.66</v>
      </c>
      <c r="G3783">
        <f>dane_sprzedazy_sku__3[[#This Row],[Ilość wydana]]*dane_sprzedazy_sku__3[[#This Row],[Wartość jednostkowa]]</f>
        <v>969.66</v>
      </c>
    </row>
    <row r="3784" spans="1:7">
      <c r="A3784" t="s">
        <v>335</v>
      </c>
      <c r="B3784" t="s">
        <v>336</v>
      </c>
      <c r="C3784" t="s">
        <v>77</v>
      </c>
      <c r="D3784" s="7">
        <v>45931</v>
      </c>
      <c r="E3784">
        <v>1</v>
      </c>
      <c r="F3784">
        <v>904.41</v>
      </c>
      <c r="G3784">
        <f>dane_sprzedazy_sku__3[[#This Row],[Ilość wydana]]*dane_sprzedazy_sku__3[[#This Row],[Wartość jednostkowa]]</f>
        <v>904.41</v>
      </c>
    </row>
    <row r="3785" spans="1:7">
      <c r="A3785" t="s">
        <v>335</v>
      </c>
      <c r="B3785" t="s">
        <v>336</v>
      </c>
      <c r="C3785" t="s">
        <v>77</v>
      </c>
      <c r="D3785" s="7">
        <v>45962</v>
      </c>
      <c r="E3785">
        <v>1</v>
      </c>
      <c r="F3785">
        <v>931.56</v>
      </c>
      <c r="G3785">
        <f>dane_sprzedazy_sku__3[[#This Row],[Ilość wydana]]*dane_sprzedazy_sku__3[[#This Row],[Wartość jednostkowa]]</f>
        <v>931.56</v>
      </c>
    </row>
    <row r="3786" spans="1:7">
      <c r="A3786" t="s">
        <v>335</v>
      </c>
      <c r="B3786" t="s">
        <v>336</v>
      </c>
      <c r="C3786" t="s">
        <v>77</v>
      </c>
      <c r="D3786" s="7">
        <v>45992</v>
      </c>
      <c r="E3786">
        <v>2</v>
      </c>
      <c r="F3786">
        <v>989.62</v>
      </c>
      <c r="G3786">
        <f>dane_sprzedazy_sku__3[[#This Row],[Ilość wydana]]*dane_sprzedazy_sku__3[[#This Row],[Wartość jednostkowa]]</f>
        <v>1979.24</v>
      </c>
    </row>
    <row r="3787" spans="1:7">
      <c r="A3787" t="s">
        <v>335</v>
      </c>
      <c r="B3787" t="s">
        <v>336</v>
      </c>
      <c r="C3787" t="s">
        <v>77</v>
      </c>
      <c r="D3787" s="7">
        <v>46023</v>
      </c>
      <c r="E3787">
        <v>1</v>
      </c>
      <c r="F3787">
        <v>976.26</v>
      </c>
      <c r="G3787">
        <f>dane_sprzedazy_sku__3[[#This Row],[Ilość wydana]]*dane_sprzedazy_sku__3[[#This Row],[Wartość jednostkowa]]</f>
        <v>976.26</v>
      </c>
    </row>
    <row r="3788" spans="1:7">
      <c r="A3788" t="s">
        <v>335</v>
      </c>
      <c r="B3788" t="s">
        <v>336</v>
      </c>
      <c r="C3788" t="s">
        <v>77</v>
      </c>
      <c r="D3788" s="7">
        <v>46054</v>
      </c>
      <c r="E3788">
        <v>1</v>
      </c>
      <c r="F3788">
        <v>963.22</v>
      </c>
      <c r="G3788">
        <f>dane_sprzedazy_sku__3[[#This Row],[Ilość wydana]]*dane_sprzedazy_sku__3[[#This Row],[Wartość jednostkowa]]</f>
        <v>963.22</v>
      </c>
    </row>
    <row r="3789" spans="1:7">
      <c r="A3789" t="s">
        <v>335</v>
      </c>
      <c r="B3789" t="s">
        <v>336</v>
      </c>
      <c r="C3789" t="s">
        <v>77</v>
      </c>
      <c r="D3789" s="7">
        <v>46082</v>
      </c>
      <c r="E3789">
        <v>1</v>
      </c>
      <c r="F3789">
        <v>944.79</v>
      </c>
      <c r="G3789">
        <f>dane_sprzedazy_sku__3[[#This Row],[Ilość wydana]]*dane_sprzedazy_sku__3[[#This Row],[Wartość jednostkowa]]</f>
        <v>944.79</v>
      </c>
    </row>
    <row r="3790" spans="1:7">
      <c r="A3790" t="s">
        <v>335</v>
      </c>
      <c r="B3790" t="s">
        <v>336</v>
      </c>
      <c r="C3790" t="s">
        <v>77</v>
      </c>
      <c r="D3790" s="7">
        <v>46113</v>
      </c>
      <c r="E3790">
        <v>1</v>
      </c>
      <c r="F3790">
        <v>905.05</v>
      </c>
      <c r="G3790">
        <f>dane_sprzedazy_sku__3[[#This Row],[Ilość wydana]]*dane_sprzedazy_sku__3[[#This Row],[Wartość jednostkowa]]</f>
        <v>905.05</v>
      </c>
    </row>
    <row r="3791" spans="1:7">
      <c r="A3791" t="s">
        <v>335</v>
      </c>
      <c r="B3791" t="s">
        <v>336</v>
      </c>
      <c r="C3791" t="s">
        <v>77</v>
      </c>
      <c r="D3791" s="7">
        <v>46143</v>
      </c>
      <c r="E3791">
        <v>1</v>
      </c>
      <c r="F3791">
        <v>981.37</v>
      </c>
      <c r="G3791">
        <f>dane_sprzedazy_sku__3[[#This Row],[Ilość wydana]]*dane_sprzedazy_sku__3[[#This Row],[Wartość jednostkowa]]</f>
        <v>981.37</v>
      </c>
    </row>
    <row r="3792" spans="1:7">
      <c r="A3792" t="s">
        <v>335</v>
      </c>
      <c r="B3792" t="s">
        <v>336</v>
      </c>
      <c r="C3792" t="s">
        <v>77</v>
      </c>
      <c r="D3792" s="7">
        <v>46174</v>
      </c>
      <c r="E3792">
        <v>1</v>
      </c>
      <c r="F3792">
        <v>952.51</v>
      </c>
      <c r="G3792">
        <f>dane_sprzedazy_sku__3[[#This Row],[Ilość wydana]]*dane_sprzedazy_sku__3[[#This Row],[Wartość jednostkowa]]</f>
        <v>952.51</v>
      </c>
    </row>
    <row r="3793" spans="1:7">
      <c r="A3793" t="s">
        <v>335</v>
      </c>
      <c r="B3793" t="s">
        <v>336</v>
      </c>
      <c r="C3793" t="s">
        <v>77</v>
      </c>
      <c r="D3793" s="7">
        <v>46204</v>
      </c>
      <c r="E3793">
        <v>1</v>
      </c>
      <c r="F3793">
        <v>924.55</v>
      </c>
      <c r="G3793">
        <f>dane_sprzedazy_sku__3[[#This Row],[Ilość wydana]]*dane_sprzedazy_sku__3[[#This Row],[Wartość jednostkowa]]</f>
        <v>924.55</v>
      </c>
    </row>
    <row r="3794" spans="1:7">
      <c r="A3794" t="s">
        <v>337</v>
      </c>
      <c r="B3794" t="s">
        <v>338</v>
      </c>
      <c r="C3794" t="s">
        <v>77</v>
      </c>
      <c r="D3794" s="7">
        <v>45505</v>
      </c>
      <c r="E3794">
        <v>1</v>
      </c>
      <c r="F3794">
        <v>829.2</v>
      </c>
      <c r="G3794">
        <f>dane_sprzedazy_sku__3[[#This Row],[Ilość wydana]]*dane_sprzedazy_sku__3[[#This Row],[Wartość jednostkowa]]</f>
        <v>829.2</v>
      </c>
    </row>
    <row r="3795" spans="1:7">
      <c r="A3795" t="s">
        <v>337</v>
      </c>
      <c r="B3795" t="s">
        <v>338</v>
      </c>
      <c r="C3795" t="s">
        <v>77</v>
      </c>
      <c r="D3795" s="7">
        <v>45536</v>
      </c>
      <c r="E3795">
        <v>0</v>
      </c>
      <c r="F3795">
        <v>877.28</v>
      </c>
      <c r="G3795">
        <f>dane_sprzedazy_sku__3[[#This Row],[Ilość wydana]]*dane_sprzedazy_sku__3[[#This Row],[Wartość jednostkowa]]</f>
        <v>0</v>
      </c>
    </row>
    <row r="3796" spans="1:7">
      <c r="A3796" t="s">
        <v>337</v>
      </c>
      <c r="B3796" t="s">
        <v>338</v>
      </c>
      <c r="C3796" t="s">
        <v>77</v>
      </c>
      <c r="D3796" s="7">
        <v>45566</v>
      </c>
      <c r="E3796">
        <v>0</v>
      </c>
      <c r="F3796">
        <v>813.8</v>
      </c>
      <c r="G3796">
        <f>dane_sprzedazy_sku__3[[#This Row],[Ilość wydana]]*dane_sprzedazy_sku__3[[#This Row],[Wartość jednostkowa]]</f>
        <v>0</v>
      </c>
    </row>
    <row r="3797" spans="1:7">
      <c r="A3797" t="s">
        <v>337</v>
      </c>
      <c r="B3797" t="s">
        <v>338</v>
      </c>
      <c r="C3797" t="s">
        <v>77</v>
      </c>
      <c r="D3797" s="7">
        <v>45597</v>
      </c>
      <c r="E3797">
        <v>1</v>
      </c>
      <c r="F3797">
        <v>876.94</v>
      </c>
      <c r="G3797">
        <f>dane_sprzedazy_sku__3[[#This Row],[Ilość wydana]]*dane_sprzedazy_sku__3[[#This Row],[Wartość jednostkowa]]</f>
        <v>876.94</v>
      </c>
    </row>
    <row r="3798" spans="1:7">
      <c r="A3798" t="s">
        <v>337</v>
      </c>
      <c r="B3798" t="s">
        <v>338</v>
      </c>
      <c r="C3798" t="s">
        <v>77</v>
      </c>
      <c r="D3798" s="7">
        <v>45627</v>
      </c>
      <c r="E3798">
        <v>0</v>
      </c>
      <c r="F3798">
        <v>826.65</v>
      </c>
      <c r="G3798">
        <f>dane_sprzedazy_sku__3[[#This Row],[Ilość wydana]]*dane_sprzedazy_sku__3[[#This Row],[Wartość jednostkowa]]</f>
        <v>0</v>
      </c>
    </row>
    <row r="3799" spans="1:7">
      <c r="A3799" t="s">
        <v>337</v>
      </c>
      <c r="B3799" t="s">
        <v>338</v>
      </c>
      <c r="C3799" t="s">
        <v>77</v>
      </c>
      <c r="D3799" s="7">
        <v>45658</v>
      </c>
      <c r="E3799">
        <v>0</v>
      </c>
      <c r="F3799">
        <v>828.31</v>
      </c>
      <c r="G3799">
        <f>dane_sprzedazy_sku__3[[#This Row],[Ilość wydana]]*dane_sprzedazy_sku__3[[#This Row],[Wartość jednostkowa]]</f>
        <v>0</v>
      </c>
    </row>
    <row r="3800" spans="1:7">
      <c r="A3800" t="s">
        <v>337</v>
      </c>
      <c r="B3800" t="s">
        <v>338</v>
      </c>
      <c r="C3800" t="s">
        <v>77</v>
      </c>
      <c r="D3800" s="7">
        <v>45689</v>
      </c>
      <c r="E3800">
        <v>0</v>
      </c>
      <c r="F3800">
        <v>847.03</v>
      </c>
      <c r="G3800">
        <f>dane_sprzedazy_sku__3[[#This Row],[Ilość wydana]]*dane_sprzedazy_sku__3[[#This Row],[Wartość jednostkowa]]</f>
        <v>0</v>
      </c>
    </row>
    <row r="3801" spans="1:7">
      <c r="A3801" t="s">
        <v>337</v>
      </c>
      <c r="B3801" t="s">
        <v>338</v>
      </c>
      <c r="C3801" t="s">
        <v>77</v>
      </c>
      <c r="D3801" s="7">
        <v>45717</v>
      </c>
      <c r="E3801">
        <v>2</v>
      </c>
      <c r="F3801">
        <v>857.01</v>
      </c>
      <c r="G3801">
        <f>dane_sprzedazy_sku__3[[#This Row],[Ilość wydana]]*dane_sprzedazy_sku__3[[#This Row],[Wartość jednostkowa]]</f>
        <v>1714.02</v>
      </c>
    </row>
    <row r="3802" spans="1:7">
      <c r="A3802" t="s">
        <v>337</v>
      </c>
      <c r="B3802" t="s">
        <v>338</v>
      </c>
      <c r="C3802" t="s">
        <v>77</v>
      </c>
      <c r="D3802" s="7">
        <v>45748</v>
      </c>
      <c r="E3802">
        <v>0</v>
      </c>
      <c r="F3802">
        <v>857.44</v>
      </c>
      <c r="G3802">
        <f>dane_sprzedazy_sku__3[[#This Row],[Ilość wydana]]*dane_sprzedazy_sku__3[[#This Row],[Wartość jednostkowa]]</f>
        <v>0</v>
      </c>
    </row>
    <row r="3803" spans="1:7">
      <c r="A3803" t="s">
        <v>337</v>
      </c>
      <c r="B3803" t="s">
        <v>338</v>
      </c>
      <c r="C3803" t="s">
        <v>77</v>
      </c>
      <c r="D3803" s="7">
        <v>45778</v>
      </c>
      <c r="E3803">
        <v>2</v>
      </c>
      <c r="F3803">
        <v>864.64</v>
      </c>
      <c r="G3803">
        <f>dane_sprzedazy_sku__3[[#This Row],[Ilość wydana]]*dane_sprzedazy_sku__3[[#This Row],[Wartość jednostkowa]]</f>
        <v>1729.28</v>
      </c>
    </row>
    <row r="3804" spans="1:7">
      <c r="A3804" t="s">
        <v>337</v>
      </c>
      <c r="B3804" t="s">
        <v>338</v>
      </c>
      <c r="C3804" t="s">
        <v>77</v>
      </c>
      <c r="D3804" s="7">
        <v>45809</v>
      </c>
      <c r="E3804">
        <v>2</v>
      </c>
      <c r="F3804">
        <v>842.35</v>
      </c>
      <c r="G3804">
        <f>dane_sprzedazy_sku__3[[#This Row],[Ilość wydana]]*dane_sprzedazy_sku__3[[#This Row],[Wartość jednostkowa]]</f>
        <v>1684.7</v>
      </c>
    </row>
    <row r="3805" spans="1:7">
      <c r="A3805" t="s">
        <v>337</v>
      </c>
      <c r="B3805" t="s">
        <v>338</v>
      </c>
      <c r="C3805" t="s">
        <v>77</v>
      </c>
      <c r="D3805" s="7">
        <v>45839</v>
      </c>
      <c r="E3805">
        <v>0</v>
      </c>
      <c r="F3805">
        <v>855.34</v>
      </c>
      <c r="G3805">
        <f>dane_sprzedazy_sku__3[[#This Row],[Ilość wydana]]*dane_sprzedazy_sku__3[[#This Row],[Wartość jednostkowa]]</f>
        <v>0</v>
      </c>
    </row>
    <row r="3806" spans="1:7">
      <c r="A3806" t="s">
        <v>337</v>
      </c>
      <c r="B3806" t="s">
        <v>338</v>
      </c>
      <c r="C3806" t="s">
        <v>77</v>
      </c>
      <c r="D3806" s="7">
        <v>45870</v>
      </c>
      <c r="E3806">
        <v>0</v>
      </c>
      <c r="F3806">
        <v>842.21</v>
      </c>
      <c r="G3806">
        <f>dane_sprzedazy_sku__3[[#This Row],[Ilość wydana]]*dane_sprzedazy_sku__3[[#This Row],[Wartość jednostkowa]]</f>
        <v>0</v>
      </c>
    </row>
    <row r="3807" spans="1:7">
      <c r="A3807" t="s">
        <v>337</v>
      </c>
      <c r="B3807" t="s">
        <v>338</v>
      </c>
      <c r="C3807" t="s">
        <v>77</v>
      </c>
      <c r="D3807" s="7">
        <v>45901</v>
      </c>
      <c r="E3807">
        <v>0</v>
      </c>
      <c r="F3807">
        <v>811.17</v>
      </c>
      <c r="G3807">
        <f>dane_sprzedazy_sku__3[[#This Row],[Ilość wydana]]*dane_sprzedazy_sku__3[[#This Row],[Wartość jednostkowa]]</f>
        <v>0</v>
      </c>
    </row>
    <row r="3808" spans="1:7">
      <c r="A3808" t="s">
        <v>337</v>
      </c>
      <c r="B3808" t="s">
        <v>338</v>
      </c>
      <c r="C3808" t="s">
        <v>77</v>
      </c>
      <c r="D3808" s="7">
        <v>45931</v>
      </c>
      <c r="E3808">
        <v>2</v>
      </c>
      <c r="F3808">
        <v>864.66</v>
      </c>
      <c r="G3808">
        <f>dane_sprzedazy_sku__3[[#This Row],[Ilość wydana]]*dane_sprzedazy_sku__3[[#This Row],[Wartość jednostkowa]]</f>
        <v>1729.32</v>
      </c>
    </row>
    <row r="3809" spans="1:7">
      <c r="A3809" t="s">
        <v>337</v>
      </c>
      <c r="B3809" t="s">
        <v>338</v>
      </c>
      <c r="C3809" t="s">
        <v>77</v>
      </c>
      <c r="D3809" s="7">
        <v>45962</v>
      </c>
      <c r="E3809">
        <v>0</v>
      </c>
      <c r="F3809">
        <v>833.23</v>
      </c>
      <c r="G3809">
        <f>dane_sprzedazy_sku__3[[#This Row],[Ilość wydana]]*dane_sprzedazy_sku__3[[#This Row],[Wartość jednostkowa]]</f>
        <v>0</v>
      </c>
    </row>
    <row r="3810" spans="1:7">
      <c r="A3810" t="s">
        <v>337</v>
      </c>
      <c r="B3810" t="s">
        <v>338</v>
      </c>
      <c r="C3810" t="s">
        <v>77</v>
      </c>
      <c r="D3810" s="7">
        <v>45992</v>
      </c>
      <c r="E3810">
        <v>1</v>
      </c>
      <c r="F3810">
        <v>890.72</v>
      </c>
      <c r="G3810">
        <f>dane_sprzedazy_sku__3[[#This Row],[Ilość wydana]]*dane_sprzedazy_sku__3[[#This Row],[Wartość jednostkowa]]</f>
        <v>890.72</v>
      </c>
    </row>
    <row r="3811" spans="1:7">
      <c r="A3811" t="s">
        <v>337</v>
      </c>
      <c r="B3811" t="s">
        <v>338</v>
      </c>
      <c r="C3811" t="s">
        <v>77</v>
      </c>
      <c r="D3811" s="7">
        <v>46023</v>
      </c>
      <c r="E3811">
        <v>2</v>
      </c>
      <c r="F3811">
        <v>876.64</v>
      </c>
      <c r="G3811">
        <f>dane_sprzedazy_sku__3[[#This Row],[Ilość wydana]]*dane_sprzedazy_sku__3[[#This Row],[Wartość jednostkowa]]</f>
        <v>1753.28</v>
      </c>
    </row>
    <row r="3812" spans="1:7">
      <c r="A3812" t="s">
        <v>337</v>
      </c>
      <c r="B3812" t="s">
        <v>338</v>
      </c>
      <c r="C3812" t="s">
        <v>77</v>
      </c>
      <c r="D3812" s="7">
        <v>46054</v>
      </c>
      <c r="E3812">
        <v>1</v>
      </c>
      <c r="F3812">
        <v>866.83</v>
      </c>
      <c r="G3812">
        <f>dane_sprzedazy_sku__3[[#This Row],[Ilość wydana]]*dane_sprzedazy_sku__3[[#This Row],[Wartość jednostkowa]]</f>
        <v>866.83</v>
      </c>
    </row>
    <row r="3813" spans="1:7">
      <c r="A3813" t="s">
        <v>337</v>
      </c>
      <c r="B3813" t="s">
        <v>338</v>
      </c>
      <c r="C3813" t="s">
        <v>77</v>
      </c>
      <c r="D3813" s="7">
        <v>46082</v>
      </c>
      <c r="E3813">
        <v>1</v>
      </c>
      <c r="F3813">
        <v>855.49</v>
      </c>
      <c r="G3813">
        <f>dane_sprzedazy_sku__3[[#This Row],[Ilość wydana]]*dane_sprzedazy_sku__3[[#This Row],[Wartość jednostkowa]]</f>
        <v>855.49</v>
      </c>
    </row>
    <row r="3814" spans="1:7">
      <c r="A3814" t="s">
        <v>337</v>
      </c>
      <c r="B3814" t="s">
        <v>338</v>
      </c>
      <c r="C3814" t="s">
        <v>77</v>
      </c>
      <c r="D3814" s="7">
        <v>46113</v>
      </c>
      <c r="E3814">
        <v>0</v>
      </c>
      <c r="F3814">
        <v>838.48</v>
      </c>
      <c r="G3814">
        <f>dane_sprzedazy_sku__3[[#This Row],[Ilość wydana]]*dane_sprzedazy_sku__3[[#This Row],[Wartość jednostkowa]]</f>
        <v>0</v>
      </c>
    </row>
    <row r="3815" spans="1:7">
      <c r="A3815" t="s">
        <v>337</v>
      </c>
      <c r="B3815" t="s">
        <v>338</v>
      </c>
      <c r="C3815" t="s">
        <v>77</v>
      </c>
      <c r="D3815" s="7">
        <v>46143</v>
      </c>
      <c r="E3815">
        <v>2</v>
      </c>
      <c r="F3815">
        <v>834.74</v>
      </c>
      <c r="G3815">
        <f>dane_sprzedazy_sku__3[[#This Row],[Ilość wydana]]*dane_sprzedazy_sku__3[[#This Row],[Wartość jednostkowa]]</f>
        <v>1669.48</v>
      </c>
    </row>
    <row r="3816" spans="1:7">
      <c r="A3816" t="s">
        <v>337</v>
      </c>
      <c r="B3816" t="s">
        <v>338</v>
      </c>
      <c r="C3816" t="s">
        <v>77</v>
      </c>
      <c r="D3816" s="7">
        <v>46174</v>
      </c>
      <c r="E3816">
        <v>2</v>
      </c>
      <c r="F3816">
        <v>845.5</v>
      </c>
      <c r="G3816">
        <f>dane_sprzedazy_sku__3[[#This Row],[Ilość wydana]]*dane_sprzedazy_sku__3[[#This Row],[Wartość jednostkowa]]</f>
        <v>1691</v>
      </c>
    </row>
    <row r="3817" spans="1:7">
      <c r="A3817" t="s">
        <v>337</v>
      </c>
      <c r="B3817" t="s">
        <v>338</v>
      </c>
      <c r="C3817" t="s">
        <v>77</v>
      </c>
      <c r="D3817" s="7">
        <v>46204</v>
      </c>
      <c r="E3817">
        <v>1</v>
      </c>
      <c r="F3817">
        <v>880.16</v>
      </c>
      <c r="G3817">
        <f>dane_sprzedazy_sku__3[[#This Row],[Ilość wydana]]*dane_sprzedazy_sku__3[[#This Row],[Wartość jednostkowa]]</f>
        <v>880.16</v>
      </c>
    </row>
    <row r="3818" spans="1:7">
      <c r="A3818" t="s">
        <v>339</v>
      </c>
      <c r="B3818" t="s">
        <v>340</v>
      </c>
      <c r="C3818" t="s">
        <v>66</v>
      </c>
      <c r="D3818" s="7">
        <v>45505</v>
      </c>
      <c r="E3818">
        <v>4</v>
      </c>
      <c r="F3818">
        <v>177.98</v>
      </c>
      <c r="G3818">
        <f>dane_sprzedazy_sku__3[[#This Row],[Ilość wydana]]*dane_sprzedazy_sku__3[[#This Row],[Wartość jednostkowa]]</f>
        <v>711.92</v>
      </c>
    </row>
    <row r="3819" spans="1:7">
      <c r="A3819" t="s">
        <v>339</v>
      </c>
      <c r="B3819" t="s">
        <v>340</v>
      </c>
      <c r="C3819" t="s">
        <v>66</v>
      </c>
      <c r="D3819" s="7">
        <v>45536</v>
      </c>
      <c r="E3819">
        <v>6</v>
      </c>
      <c r="F3819">
        <v>187.99</v>
      </c>
      <c r="G3819">
        <f>dane_sprzedazy_sku__3[[#This Row],[Ilość wydana]]*dane_sprzedazy_sku__3[[#This Row],[Wartość jednostkowa]]</f>
        <v>1127.94</v>
      </c>
    </row>
    <row r="3820" spans="1:7">
      <c r="A3820" t="s">
        <v>339</v>
      </c>
      <c r="B3820" t="s">
        <v>340</v>
      </c>
      <c r="C3820" t="s">
        <v>66</v>
      </c>
      <c r="D3820" s="7">
        <v>45566</v>
      </c>
      <c r="E3820">
        <v>5</v>
      </c>
      <c r="F3820">
        <v>184.39</v>
      </c>
      <c r="G3820">
        <f>dane_sprzedazy_sku__3[[#This Row],[Ilość wydana]]*dane_sprzedazy_sku__3[[#This Row],[Wartość jednostkowa]]</f>
        <v>921.94999999999993</v>
      </c>
    </row>
    <row r="3821" spans="1:7">
      <c r="A3821" t="s">
        <v>339</v>
      </c>
      <c r="B3821" t="s">
        <v>340</v>
      </c>
      <c r="C3821" t="s">
        <v>66</v>
      </c>
      <c r="D3821" s="7">
        <v>45597</v>
      </c>
      <c r="E3821">
        <v>4</v>
      </c>
      <c r="F3821">
        <v>172.58</v>
      </c>
      <c r="G3821">
        <f>dane_sprzedazy_sku__3[[#This Row],[Ilość wydana]]*dane_sprzedazy_sku__3[[#This Row],[Wartość jednostkowa]]</f>
        <v>690.32</v>
      </c>
    </row>
    <row r="3822" spans="1:7">
      <c r="A3822" t="s">
        <v>339</v>
      </c>
      <c r="B3822" t="s">
        <v>340</v>
      </c>
      <c r="C3822" t="s">
        <v>66</v>
      </c>
      <c r="D3822" s="7">
        <v>45627</v>
      </c>
      <c r="E3822">
        <v>7</v>
      </c>
      <c r="F3822">
        <v>185.74</v>
      </c>
      <c r="G3822">
        <f>dane_sprzedazy_sku__3[[#This Row],[Ilość wydana]]*dane_sprzedazy_sku__3[[#This Row],[Wartość jednostkowa]]</f>
        <v>1300.18</v>
      </c>
    </row>
    <row r="3823" spans="1:7">
      <c r="A3823" t="s">
        <v>339</v>
      </c>
      <c r="B3823" t="s">
        <v>340</v>
      </c>
      <c r="C3823" t="s">
        <v>66</v>
      </c>
      <c r="D3823" s="7">
        <v>45658</v>
      </c>
      <c r="E3823">
        <v>8</v>
      </c>
      <c r="F3823">
        <v>179.89</v>
      </c>
      <c r="G3823">
        <f>dane_sprzedazy_sku__3[[#This Row],[Ilość wydana]]*dane_sprzedazy_sku__3[[#This Row],[Wartość jednostkowa]]</f>
        <v>1439.12</v>
      </c>
    </row>
    <row r="3824" spans="1:7">
      <c r="A3824" t="s">
        <v>339</v>
      </c>
      <c r="B3824" t="s">
        <v>340</v>
      </c>
      <c r="C3824" t="s">
        <v>66</v>
      </c>
      <c r="D3824" s="7">
        <v>45689</v>
      </c>
      <c r="E3824">
        <v>6</v>
      </c>
      <c r="F3824">
        <v>189.13</v>
      </c>
      <c r="G3824">
        <f>dane_sprzedazy_sku__3[[#This Row],[Ilość wydana]]*dane_sprzedazy_sku__3[[#This Row],[Wartość jednostkowa]]</f>
        <v>1134.78</v>
      </c>
    </row>
    <row r="3825" spans="1:7">
      <c r="A3825" t="s">
        <v>339</v>
      </c>
      <c r="B3825" t="s">
        <v>340</v>
      </c>
      <c r="C3825" t="s">
        <v>66</v>
      </c>
      <c r="D3825" s="7">
        <v>45717</v>
      </c>
      <c r="E3825">
        <v>6</v>
      </c>
      <c r="F3825">
        <v>186.98</v>
      </c>
      <c r="G3825">
        <f>dane_sprzedazy_sku__3[[#This Row],[Ilość wydana]]*dane_sprzedazy_sku__3[[#This Row],[Wartość jednostkowa]]</f>
        <v>1121.8799999999999</v>
      </c>
    </row>
    <row r="3826" spans="1:7">
      <c r="A3826" t="s">
        <v>339</v>
      </c>
      <c r="B3826" t="s">
        <v>340</v>
      </c>
      <c r="C3826" t="s">
        <v>66</v>
      </c>
      <c r="D3826" s="7">
        <v>45748</v>
      </c>
      <c r="E3826">
        <v>3</v>
      </c>
      <c r="F3826">
        <v>176.41</v>
      </c>
      <c r="G3826">
        <f>dane_sprzedazy_sku__3[[#This Row],[Ilość wydana]]*dane_sprzedazy_sku__3[[#This Row],[Wartość jednostkowa]]</f>
        <v>529.23</v>
      </c>
    </row>
    <row r="3827" spans="1:7">
      <c r="A3827" t="s">
        <v>339</v>
      </c>
      <c r="B3827" t="s">
        <v>340</v>
      </c>
      <c r="C3827" t="s">
        <v>66</v>
      </c>
      <c r="D3827" s="7">
        <v>45778</v>
      </c>
      <c r="E3827">
        <v>2</v>
      </c>
      <c r="F3827">
        <v>176.46</v>
      </c>
      <c r="G3827">
        <f>dane_sprzedazy_sku__3[[#This Row],[Ilość wydana]]*dane_sprzedazy_sku__3[[#This Row],[Wartość jednostkowa]]</f>
        <v>352.92</v>
      </c>
    </row>
    <row r="3828" spans="1:7">
      <c r="A3828" t="s">
        <v>339</v>
      </c>
      <c r="B3828" t="s">
        <v>340</v>
      </c>
      <c r="C3828" t="s">
        <v>66</v>
      </c>
      <c r="D3828" s="7">
        <v>45809</v>
      </c>
      <c r="E3828">
        <v>2</v>
      </c>
      <c r="F3828">
        <v>189.92</v>
      </c>
      <c r="G3828">
        <f>dane_sprzedazy_sku__3[[#This Row],[Ilość wydana]]*dane_sprzedazy_sku__3[[#This Row],[Wartość jednostkowa]]</f>
        <v>379.84</v>
      </c>
    </row>
    <row r="3829" spans="1:7">
      <c r="A3829" t="s">
        <v>339</v>
      </c>
      <c r="B3829" t="s">
        <v>340</v>
      </c>
      <c r="C3829" t="s">
        <v>66</v>
      </c>
      <c r="D3829" s="7">
        <v>45839</v>
      </c>
      <c r="E3829">
        <v>3</v>
      </c>
      <c r="F3829">
        <v>178.93</v>
      </c>
      <c r="G3829">
        <f>dane_sprzedazy_sku__3[[#This Row],[Ilość wydana]]*dane_sprzedazy_sku__3[[#This Row],[Wartość jednostkowa]]</f>
        <v>536.79</v>
      </c>
    </row>
    <row r="3830" spans="1:7">
      <c r="A3830" t="s">
        <v>339</v>
      </c>
      <c r="B3830" t="s">
        <v>340</v>
      </c>
      <c r="C3830" t="s">
        <v>66</v>
      </c>
      <c r="D3830" s="7">
        <v>45870</v>
      </c>
      <c r="E3830">
        <v>3</v>
      </c>
      <c r="F3830">
        <v>178.97</v>
      </c>
      <c r="G3830">
        <f>dane_sprzedazy_sku__3[[#This Row],[Ilość wydana]]*dane_sprzedazy_sku__3[[#This Row],[Wartość jednostkowa]]</f>
        <v>536.91</v>
      </c>
    </row>
    <row r="3831" spans="1:7">
      <c r="A3831" t="s">
        <v>339</v>
      </c>
      <c r="B3831" t="s">
        <v>340</v>
      </c>
      <c r="C3831" t="s">
        <v>66</v>
      </c>
      <c r="D3831" s="7">
        <v>45901</v>
      </c>
      <c r="E3831">
        <v>5</v>
      </c>
      <c r="F3831">
        <v>186.92</v>
      </c>
      <c r="G3831">
        <f>dane_sprzedazy_sku__3[[#This Row],[Ilość wydana]]*dane_sprzedazy_sku__3[[#This Row],[Wartość jednostkowa]]</f>
        <v>934.59999999999991</v>
      </c>
    </row>
    <row r="3832" spans="1:7">
      <c r="A3832" t="s">
        <v>339</v>
      </c>
      <c r="B3832" t="s">
        <v>340</v>
      </c>
      <c r="C3832" t="s">
        <v>66</v>
      </c>
      <c r="D3832" s="7">
        <v>45931</v>
      </c>
      <c r="E3832">
        <v>6</v>
      </c>
      <c r="F3832">
        <v>173.12</v>
      </c>
      <c r="G3832">
        <f>dane_sprzedazy_sku__3[[#This Row],[Ilość wydana]]*dane_sprzedazy_sku__3[[#This Row],[Wartość jednostkowa]]</f>
        <v>1038.72</v>
      </c>
    </row>
    <row r="3833" spans="1:7">
      <c r="A3833" t="s">
        <v>339</v>
      </c>
      <c r="B3833" t="s">
        <v>340</v>
      </c>
      <c r="C3833" t="s">
        <v>66</v>
      </c>
      <c r="D3833" s="7">
        <v>45962</v>
      </c>
      <c r="E3833">
        <v>7</v>
      </c>
      <c r="F3833">
        <v>184.52</v>
      </c>
      <c r="G3833">
        <f>dane_sprzedazy_sku__3[[#This Row],[Ilość wydana]]*dane_sprzedazy_sku__3[[#This Row],[Wartość jednostkowa]]</f>
        <v>1291.6400000000001</v>
      </c>
    </row>
    <row r="3834" spans="1:7">
      <c r="A3834" t="s">
        <v>339</v>
      </c>
      <c r="B3834" t="s">
        <v>340</v>
      </c>
      <c r="C3834" t="s">
        <v>66</v>
      </c>
      <c r="D3834" s="7">
        <v>45992</v>
      </c>
      <c r="E3834">
        <v>8</v>
      </c>
      <c r="F3834">
        <v>186.84</v>
      </c>
      <c r="G3834">
        <f>dane_sprzedazy_sku__3[[#This Row],[Ilość wydana]]*dane_sprzedazy_sku__3[[#This Row],[Wartość jednostkowa]]</f>
        <v>1494.72</v>
      </c>
    </row>
    <row r="3835" spans="1:7">
      <c r="A3835" t="s">
        <v>339</v>
      </c>
      <c r="B3835" t="s">
        <v>340</v>
      </c>
      <c r="C3835" t="s">
        <v>66</v>
      </c>
      <c r="D3835" s="7">
        <v>46023</v>
      </c>
      <c r="E3835">
        <v>6</v>
      </c>
      <c r="F3835">
        <v>182.74</v>
      </c>
      <c r="G3835">
        <f>dane_sprzedazy_sku__3[[#This Row],[Ilość wydana]]*dane_sprzedazy_sku__3[[#This Row],[Wartość jednostkowa]]</f>
        <v>1096.44</v>
      </c>
    </row>
    <row r="3836" spans="1:7">
      <c r="A3836" t="s">
        <v>339</v>
      </c>
      <c r="B3836" t="s">
        <v>340</v>
      </c>
      <c r="C3836" t="s">
        <v>66</v>
      </c>
      <c r="D3836" s="7">
        <v>46054</v>
      </c>
      <c r="E3836">
        <v>6</v>
      </c>
      <c r="F3836">
        <v>172.28</v>
      </c>
      <c r="G3836">
        <f>dane_sprzedazy_sku__3[[#This Row],[Ilość wydana]]*dane_sprzedazy_sku__3[[#This Row],[Wartość jednostkowa]]</f>
        <v>1033.68</v>
      </c>
    </row>
    <row r="3837" spans="1:7">
      <c r="A3837" t="s">
        <v>339</v>
      </c>
      <c r="B3837" t="s">
        <v>340</v>
      </c>
      <c r="C3837" t="s">
        <v>66</v>
      </c>
      <c r="D3837" s="7">
        <v>46082</v>
      </c>
      <c r="E3837">
        <v>5</v>
      </c>
      <c r="F3837">
        <v>185.88</v>
      </c>
      <c r="G3837">
        <f>dane_sprzedazy_sku__3[[#This Row],[Ilość wydana]]*dane_sprzedazy_sku__3[[#This Row],[Wartość jednostkowa]]</f>
        <v>929.4</v>
      </c>
    </row>
    <row r="3838" spans="1:7">
      <c r="A3838" t="s">
        <v>339</v>
      </c>
      <c r="B3838" t="s">
        <v>340</v>
      </c>
      <c r="C3838" t="s">
        <v>66</v>
      </c>
      <c r="D3838" s="7">
        <v>46113</v>
      </c>
      <c r="E3838">
        <v>4</v>
      </c>
      <c r="F3838">
        <v>174.25</v>
      </c>
      <c r="G3838">
        <f>dane_sprzedazy_sku__3[[#This Row],[Ilość wydana]]*dane_sprzedazy_sku__3[[#This Row],[Wartość jednostkowa]]</f>
        <v>697</v>
      </c>
    </row>
    <row r="3839" spans="1:7">
      <c r="A3839" t="s">
        <v>339</v>
      </c>
      <c r="B3839" t="s">
        <v>340</v>
      </c>
      <c r="C3839" t="s">
        <v>66</v>
      </c>
      <c r="D3839" s="7">
        <v>46143</v>
      </c>
      <c r="E3839">
        <v>3</v>
      </c>
      <c r="F3839">
        <v>188.48</v>
      </c>
      <c r="G3839">
        <f>dane_sprzedazy_sku__3[[#This Row],[Ilość wydana]]*dane_sprzedazy_sku__3[[#This Row],[Wartość jednostkowa]]</f>
        <v>565.43999999999994</v>
      </c>
    </row>
    <row r="3840" spans="1:7">
      <c r="A3840" t="s">
        <v>339</v>
      </c>
      <c r="B3840" t="s">
        <v>340</v>
      </c>
      <c r="C3840" t="s">
        <v>66</v>
      </c>
      <c r="D3840" s="7">
        <v>46174</v>
      </c>
      <c r="E3840">
        <v>2</v>
      </c>
      <c r="F3840">
        <v>173.62</v>
      </c>
      <c r="G3840">
        <f>dane_sprzedazy_sku__3[[#This Row],[Ilość wydana]]*dane_sprzedazy_sku__3[[#This Row],[Wartość jednostkowa]]</f>
        <v>347.24</v>
      </c>
    </row>
    <row r="3841" spans="1:7">
      <c r="A3841" t="s">
        <v>339</v>
      </c>
      <c r="B3841" t="s">
        <v>340</v>
      </c>
      <c r="C3841" t="s">
        <v>66</v>
      </c>
      <c r="D3841" s="7">
        <v>46204</v>
      </c>
      <c r="E3841">
        <v>2</v>
      </c>
      <c r="F3841">
        <v>181.54</v>
      </c>
      <c r="G3841">
        <f>dane_sprzedazy_sku__3[[#This Row],[Ilość wydana]]*dane_sprzedazy_sku__3[[#This Row],[Wartość jednostkowa]]</f>
        <v>363.08</v>
      </c>
    </row>
    <row r="3842" spans="1:7">
      <c r="A3842" t="s">
        <v>341</v>
      </c>
      <c r="B3842" t="s">
        <v>342</v>
      </c>
      <c r="C3842" t="s">
        <v>19</v>
      </c>
      <c r="D3842" s="7">
        <v>45505</v>
      </c>
      <c r="E3842">
        <v>0</v>
      </c>
      <c r="F3842">
        <v>238.22</v>
      </c>
      <c r="G3842">
        <f>dane_sprzedazy_sku__3[[#This Row],[Ilość wydana]]*dane_sprzedazy_sku__3[[#This Row],[Wartość jednostkowa]]</f>
        <v>0</v>
      </c>
    </row>
    <row r="3843" spans="1:7">
      <c r="A3843" t="s">
        <v>341</v>
      </c>
      <c r="B3843" t="s">
        <v>342</v>
      </c>
      <c r="C3843" t="s">
        <v>19</v>
      </c>
      <c r="D3843" s="7">
        <v>45536</v>
      </c>
      <c r="E3843">
        <v>0</v>
      </c>
      <c r="F3843">
        <v>229.24</v>
      </c>
      <c r="G3843">
        <f>dane_sprzedazy_sku__3[[#This Row],[Ilość wydana]]*dane_sprzedazy_sku__3[[#This Row],[Wartość jednostkowa]]</f>
        <v>0</v>
      </c>
    </row>
    <row r="3844" spans="1:7">
      <c r="A3844" t="s">
        <v>341</v>
      </c>
      <c r="B3844" t="s">
        <v>342</v>
      </c>
      <c r="C3844" t="s">
        <v>19</v>
      </c>
      <c r="D3844" s="7">
        <v>45566</v>
      </c>
      <c r="E3844">
        <v>1</v>
      </c>
      <c r="F3844">
        <v>236.7</v>
      </c>
      <c r="G3844">
        <f>dane_sprzedazy_sku__3[[#This Row],[Ilość wydana]]*dane_sprzedazy_sku__3[[#This Row],[Wartość jednostkowa]]</f>
        <v>236.7</v>
      </c>
    </row>
    <row r="3845" spans="1:7">
      <c r="A3845" t="s">
        <v>341</v>
      </c>
      <c r="B3845" t="s">
        <v>342</v>
      </c>
      <c r="C3845" t="s">
        <v>19</v>
      </c>
      <c r="D3845" s="7">
        <v>45597</v>
      </c>
      <c r="E3845">
        <v>1</v>
      </c>
      <c r="F3845">
        <v>227.45</v>
      </c>
      <c r="G3845">
        <f>dane_sprzedazy_sku__3[[#This Row],[Ilość wydana]]*dane_sprzedazy_sku__3[[#This Row],[Wartość jednostkowa]]</f>
        <v>227.45</v>
      </c>
    </row>
    <row r="3846" spans="1:7">
      <c r="A3846" t="s">
        <v>341</v>
      </c>
      <c r="B3846" t="s">
        <v>342</v>
      </c>
      <c r="C3846" t="s">
        <v>19</v>
      </c>
      <c r="D3846" s="7">
        <v>45627</v>
      </c>
      <c r="E3846">
        <v>3</v>
      </c>
      <c r="F3846">
        <v>248.87</v>
      </c>
      <c r="G3846">
        <f>dane_sprzedazy_sku__3[[#This Row],[Ilość wydana]]*dane_sprzedazy_sku__3[[#This Row],[Wartość jednostkowa]]</f>
        <v>746.61</v>
      </c>
    </row>
    <row r="3847" spans="1:7">
      <c r="A3847" t="s">
        <v>341</v>
      </c>
      <c r="B3847" t="s">
        <v>342</v>
      </c>
      <c r="C3847" t="s">
        <v>19</v>
      </c>
      <c r="D3847" s="7">
        <v>45658</v>
      </c>
      <c r="E3847">
        <v>4</v>
      </c>
      <c r="F3847">
        <v>246.77</v>
      </c>
      <c r="G3847">
        <f>dane_sprzedazy_sku__3[[#This Row],[Ilość wydana]]*dane_sprzedazy_sku__3[[#This Row],[Wartość jednostkowa]]</f>
        <v>987.08</v>
      </c>
    </row>
    <row r="3848" spans="1:7">
      <c r="A3848" t="s">
        <v>341</v>
      </c>
      <c r="B3848" t="s">
        <v>342</v>
      </c>
      <c r="C3848" t="s">
        <v>19</v>
      </c>
      <c r="D3848" s="7">
        <v>45689</v>
      </c>
      <c r="E3848">
        <v>4</v>
      </c>
      <c r="F3848">
        <v>228.08</v>
      </c>
      <c r="G3848">
        <f>dane_sprzedazy_sku__3[[#This Row],[Ilość wydana]]*dane_sprzedazy_sku__3[[#This Row],[Wartość jednostkowa]]</f>
        <v>912.32</v>
      </c>
    </row>
    <row r="3849" spans="1:7">
      <c r="A3849" t="s">
        <v>341</v>
      </c>
      <c r="B3849" t="s">
        <v>342</v>
      </c>
      <c r="C3849" t="s">
        <v>19</v>
      </c>
      <c r="D3849" s="7">
        <v>45717</v>
      </c>
      <c r="E3849">
        <v>3</v>
      </c>
      <c r="F3849">
        <v>228.09</v>
      </c>
      <c r="G3849">
        <f>dane_sprzedazy_sku__3[[#This Row],[Ilość wydana]]*dane_sprzedazy_sku__3[[#This Row],[Wartość jednostkowa]]</f>
        <v>684.27</v>
      </c>
    </row>
    <row r="3850" spans="1:7">
      <c r="A3850" t="s">
        <v>341</v>
      </c>
      <c r="B3850" t="s">
        <v>342</v>
      </c>
      <c r="C3850" t="s">
        <v>19</v>
      </c>
      <c r="D3850" s="7">
        <v>45748</v>
      </c>
      <c r="E3850">
        <v>4</v>
      </c>
      <c r="F3850">
        <v>231.57</v>
      </c>
      <c r="G3850">
        <f>dane_sprzedazy_sku__3[[#This Row],[Ilość wydana]]*dane_sprzedazy_sku__3[[#This Row],[Wartość jednostkowa]]</f>
        <v>926.28</v>
      </c>
    </row>
    <row r="3851" spans="1:7">
      <c r="A3851" t="s">
        <v>341</v>
      </c>
      <c r="B3851" t="s">
        <v>342</v>
      </c>
      <c r="C3851" t="s">
        <v>19</v>
      </c>
      <c r="D3851" s="7">
        <v>45778</v>
      </c>
      <c r="E3851">
        <v>2</v>
      </c>
      <c r="F3851">
        <v>245.09</v>
      </c>
      <c r="G3851">
        <f>dane_sprzedazy_sku__3[[#This Row],[Ilość wydana]]*dane_sprzedazy_sku__3[[#This Row],[Wartość jednostkowa]]</f>
        <v>490.18</v>
      </c>
    </row>
    <row r="3852" spans="1:7">
      <c r="A3852" t="s">
        <v>341</v>
      </c>
      <c r="B3852" t="s">
        <v>342</v>
      </c>
      <c r="C3852" t="s">
        <v>19</v>
      </c>
      <c r="D3852" s="7">
        <v>45809</v>
      </c>
      <c r="E3852">
        <v>1</v>
      </c>
      <c r="F3852">
        <v>235.05</v>
      </c>
      <c r="G3852">
        <f>dane_sprzedazy_sku__3[[#This Row],[Ilość wydana]]*dane_sprzedazy_sku__3[[#This Row],[Wartość jednostkowa]]</f>
        <v>235.05</v>
      </c>
    </row>
    <row r="3853" spans="1:7">
      <c r="A3853" t="s">
        <v>341</v>
      </c>
      <c r="B3853" t="s">
        <v>342</v>
      </c>
      <c r="C3853" t="s">
        <v>19</v>
      </c>
      <c r="D3853" s="7">
        <v>45839</v>
      </c>
      <c r="E3853">
        <v>1</v>
      </c>
      <c r="F3853">
        <v>244.29</v>
      </c>
      <c r="G3853">
        <f>dane_sprzedazy_sku__3[[#This Row],[Ilość wydana]]*dane_sprzedazy_sku__3[[#This Row],[Wartość jednostkowa]]</f>
        <v>244.29</v>
      </c>
    </row>
    <row r="3854" spans="1:7">
      <c r="A3854" t="s">
        <v>341</v>
      </c>
      <c r="B3854" t="s">
        <v>342</v>
      </c>
      <c r="C3854" t="s">
        <v>19</v>
      </c>
      <c r="D3854" s="7">
        <v>45870</v>
      </c>
      <c r="E3854">
        <v>0</v>
      </c>
      <c r="F3854">
        <v>243.38</v>
      </c>
      <c r="G3854">
        <f>dane_sprzedazy_sku__3[[#This Row],[Ilość wydana]]*dane_sprzedazy_sku__3[[#This Row],[Wartość jednostkowa]]</f>
        <v>0</v>
      </c>
    </row>
    <row r="3855" spans="1:7">
      <c r="A3855" t="s">
        <v>341</v>
      </c>
      <c r="B3855" t="s">
        <v>342</v>
      </c>
      <c r="C3855" t="s">
        <v>19</v>
      </c>
      <c r="D3855" s="7">
        <v>45901</v>
      </c>
      <c r="E3855">
        <v>0</v>
      </c>
      <c r="F3855">
        <v>242.28</v>
      </c>
      <c r="G3855">
        <f>dane_sprzedazy_sku__3[[#This Row],[Ilość wydana]]*dane_sprzedazy_sku__3[[#This Row],[Wartość jednostkowa]]</f>
        <v>0</v>
      </c>
    </row>
    <row r="3856" spans="1:7">
      <c r="A3856" t="s">
        <v>341</v>
      </c>
      <c r="B3856" t="s">
        <v>342</v>
      </c>
      <c r="C3856" t="s">
        <v>19</v>
      </c>
      <c r="D3856" s="7">
        <v>45931</v>
      </c>
      <c r="E3856">
        <v>1</v>
      </c>
      <c r="F3856">
        <v>227.84</v>
      </c>
      <c r="G3856">
        <f>dane_sprzedazy_sku__3[[#This Row],[Ilość wydana]]*dane_sprzedazy_sku__3[[#This Row],[Wartość jednostkowa]]</f>
        <v>227.84</v>
      </c>
    </row>
    <row r="3857" spans="1:7">
      <c r="A3857" t="s">
        <v>341</v>
      </c>
      <c r="B3857" t="s">
        <v>342</v>
      </c>
      <c r="C3857" t="s">
        <v>19</v>
      </c>
      <c r="D3857" s="7">
        <v>45962</v>
      </c>
      <c r="E3857">
        <v>2</v>
      </c>
      <c r="F3857">
        <v>227.3</v>
      </c>
      <c r="G3857">
        <f>dane_sprzedazy_sku__3[[#This Row],[Ilość wydana]]*dane_sprzedazy_sku__3[[#This Row],[Wartość jednostkowa]]</f>
        <v>454.6</v>
      </c>
    </row>
    <row r="3858" spans="1:7">
      <c r="A3858" t="s">
        <v>341</v>
      </c>
      <c r="B3858" t="s">
        <v>342</v>
      </c>
      <c r="C3858" t="s">
        <v>19</v>
      </c>
      <c r="D3858" s="7">
        <v>45992</v>
      </c>
      <c r="E3858">
        <v>3</v>
      </c>
      <c r="F3858">
        <v>235.55</v>
      </c>
      <c r="G3858">
        <f>dane_sprzedazy_sku__3[[#This Row],[Ilość wydana]]*dane_sprzedazy_sku__3[[#This Row],[Wartość jednostkowa]]</f>
        <v>706.65000000000009</v>
      </c>
    </row>
    <row r="3859" spans="1:7">
      <c r="A3859" t="s">
        <v>341</v>
      </c>
      <c r="B3859" t="s">
        <v>342</v>
      </c>
      <c r="C3859" t="s">
        <v>19</v>
      </c>
      <c r="D3859" s="7">
        <v>46023</v>
      </c>
      <c r="E3859">
        <v>3</v>
      </c>
      <c r="F3859">
        <v>246.34</v>
      </c>
      <c r="G3859">
        <f>dane_sprzedazy_sku__3[[#This Row],[Ilość wydana]]*dane_sprzedazy_sku__3[[#This Row],[Wartość jednostkowa]]</f>
        <v>739.02</v>
      </c>
    </row>
    <row r="3860" spans="1:7">
      <c r="A3860" t="s">
        <v>341</v>
      </c>
      <c r="B3860" t="s">
        <v>342</v>
      </c>
      <c r="C3860" t="s">
        <v>19</v>
      </c>
      <c r="D3860" s="7">
        <v>46054</v>
      </c>
      <c r="E3860">
        <v>3</v>
      </c>
      <c r="F3860">
        <v>226.78</v>
      </c>
      <c r="G3860">
        <f>dane_sprzedazy_sku__3[[#This Row],[Ilość wydana]]*dane_sprzedazy_sku__3[[#This Row],[Wartość jednostkowa]]</f>
        <v>680.34</v>
      </c>
    </row>
    <row r="3861" spans="1:7">
      <c r="A3861" t="s">
        <v>341</v>
      </c>
      <c r="B3861" t="s">
        <v>342</v>
      </c>
      <c r="C3861" t="s">
        <v>19</v>
      </c>
      <c r="D3861" s="7">
        <v>46082</v>
      </c>
      <c r="E3861">
        <v>4</v>
      </c>
      <c r="F3861">
        <v>233.37</v>
      </c>
      <c r="G3861">
        <f>dane_sprzedazy_sku__3[[#This Row],[Ilość wydana]]*dane_sprzedazy_sku__3[[#This Row],[Wartość jednostkowa]]</f>
        <v>933.48</v>
      </c>
    </row>
    <row r="3862" spans="1:7">
      <c r="A3862" t="s">
        <v>341</v>
      </c>
      <c r="B3862" t="s">
        <v>342</v>
      </c>
      <c r="C3862" t="s">
        <v>19</v>
      </c>
      <c r="D3862" s="7">
        <v>46113</v>
      </c>
      <c r="E3862">
        <v>3</v>
      </c>
      <c r="F3862">
        <v>230.71</v>
      </c>
      <c r="G3862">
        <f>dane_sprzedazy_sku__3[[#This Row],[Ilość wydana]]*dane_sprzedazy_sku__3[[#This Row],[Wartość jednostkowa]]</f>
        <v>692.13</v>
      </c>
    </row>
    <row r="3863" spans="1:7">
      <c r="A3863" t="s">
        <v>341</v>
      </c>
      <c r="B3863" t="s">
        <v>342</v>
      </c>
      <c r="C3863" t="s">
        <v>19</v>
      </c>
      <c r="D3863" s="7">
        <v>46143</v>
      </c>
      <c r="E3863">
        <v>2</v>
      </c>
      <c r="F3863">
        <v>241.07</v>
      </c>
      <c r="G3863">
        <f>dane_sprzedazy_sku__3[[#This Row],[Ilość wydana]]*dane_sprzedazy_sku__3[[#This Row],[Wartość jednostkowa]]</f>
        <v>482.14</v>
      </c>
    </row>
    <row r="3864" spans="1:7">
      <c r="A3864" t="s">
        <v>341</v>
      </c>
      <c r="B3864" t="s">
        <v>342</v>
      </c>
      <c r="C3864" t="s">
        <v>19</v>
      </c>
      <c r="D3864" s="7">
        <v>46174</v>
      </c>
      <c r="E3864">
        <v>1</v>
      </c>
      <c r="F3864">
        <v>228.7</v>
      </c>
      <c r="G3864">
        <f>dane_sprzedazy_sku__3[[#This Row],[Ilość wydana]]*dane_sprzedazy_sku__3[[#This Row],[Wartość jednostkowa]]</f>
        <v>228.7</v>
      </c>
    </row>
    <row r="3865" spans="1:7">
      <c r="A3865" t="s">
        <v>341</v>
      </c>
      <c r="B3865" t="s">
        <v>342</v>
      </c>
      <c r="C3865" t="s">
        <v>19</v>
      </c>
      <c r="D3865" s="7">
        <v>46204</v>
      </c>
      <c r="E3865">
        <v>1</v>
      </c>
      <c r="F3865">
        <v>247.79</v>
      </c>
      <c r="G3865">
        <f>dane_sprzedazy_sku__3[[#This Row],[Ilość wydana]]*dane_sprzedazy_sku__3[[#This Row],[Wartość jednostkowa]]</f>
        <v>247.79</v>
      </c>
    </row>
    <row r="3866" spans="1:7">
      <c r="A3866" t="s">
        <v>343</v>
      </c>
      <c r="B3866" t="s">
        <v>344</v>
      </c>
      <c r="C3866" t="s">
        <v>49</v>
      </c>
      <c r="D3866" s="7">
        <v>45505</v>
      </c>
      <c r="E3866">
        <v>14</v>
      </c>
      <c r="F3866">
        <v>85.84</v>
      </c>
      <c r="G3866">
        <f>dane_sprzedazy_sku__3[[#This Row],[Ilość wydana]]*dane_sprzedazy_sku__3[[#This Row],[Wartość jednostkowa]]</f>
        <v>1201.76</v>
      </c>
    </row>
    <row r="3867" spans="1:7">
      <c r="A3867" t="s">
        <v>343</v>
      </c>
      <c r="B3867" t="s">
        <v>344</v>
      </c>
      <c r="C3867" t="s">
        <v>49</v>
      </c>
      <c r="D3867" s="7">
        <v>45536</v>
      </c>
      <c r="E3867">
        <v>14</v>
      </c>
      <c r="F3867">
        <v>83.27</v>
      </c>
      <c r="G3867">
        <f>dane_sprzedazy_sku__3[[#This Row],[Ilość wydana]]*dane_sprzedazy_sku__3[[#This Row],[Wartość jednostkowa]]</f>
        <v>1165.78</v>
      </c>
    </row>
    <row r="3868" spans="1:7">
      <c r="A3868" t="s">
        <v>343</v>
      </c>
      <c r="B3868" t="s">
        <v>344</v>
      </c>
      <c r="C3868" t="s">
        <v>49</v>
      </c>
      <c r="D3868" s="7">
        <v>45566</v>
      </c>
      <c r="E3868">
        <v>9</v>
      </c>
      <c r="F3868">
        <v>81.260000000000005</v>
      </c>
      <c r="G3868">
        <f>dane_sprzedazy_sku__3[[#This Row],[Ilość wydana]]*dane_sprzedazy_sku__3[[#This Row],[Wartość jednostkowa]]</f>
        <v>731.34</v>
      </c>
    </row>
    <row r="3869" spans="1:7">
      <c r="A3869" t="s">
        <v>343</v>
      </c>
      <c r="B3869" t="s">
        <v>344</v>
      </c>
      <c r="C3869" t="s">
        <v>49</v>
      </c>
      <c r="D3869" s="7">
        <v>45597</v>
      </c>
      <c r="E3869">
        <v>5</v>
      </c>
      <c r="F3869">
        <v>80.430000000000007</v>
      </c>
      <c r="G3869">
        <f>dane_sprzedazy_sku__3[[#This Row],[Ilość wydana]]*dane_sprzedazy_sku__3[[#This Row],[Wartość jednostkowa]]</f>
        <v>402.15000000000003</v>
      </c>
    </row>
    <row r="3870" spans="1:7">
      <c r="A3870" t="s">
        <v>343</v>
      </c>
      <c r="B3870" t="s">
        <v>344</v>
      </c>
      <c r="C3870" t="s">
        <v>49</v>
      </c>
      <c r="D3870" s="7">
        <v>45627</v>
      </c>
      <c r="E3870">
        <v>4</v>
      </c>
      <c r="F3870">
        <v>81.44</v>
      </c>
      <c r="G3870">
        <f>dane_sprzedazy_sku__3[[#This Row],[Ilość wydana]]*dane_sprzedazy_sku__3[[#This Row],[Wartość jednostkowa]]</f>
        <v>325.76</v>
      </c>
    </row>
    <row r="3871" spans="1:7">
      <c r="A3871" t="s">
        <v>343</v>
      </c>
      <c r="B3871" t="s">
        <v>344</v>
      </c>
      <c r="C3871" t="s">
        <v>49</v>
      </c>
      <c r="D3871" s="7">
        <v>45658</v>
      </c>
      <c r="E3871">
        <v>1</v>
      </c>
      <c r="F3871">
        <v>84.32</v>
      </c>
      <c r="G3871">
        <f>dane_sprzedazy_sku__3[[#This Row],[Ilość wydana]]*dane_sprzedazy_sku__3[[#This Row],[Wartość jednostkowa]]</f>
        <v>84.32</v>
      </c>
    </row>
    <row r="3872" spans="1:7">
      <c r="A3872" t="s">
        <v>343</v>
      </c>
      <c r="B3872" t="s">
        <v>344</v>
      </c>
      <c r="C3872" t="s">
        <v>49</v>
      </c>
      <c r="D3872" s="7">
        <v>45689</v>
      </c>
      <c r="E3872">
        <v>0</v>
      </c>
      <c r="F3872">
        <v>84.89</v>
      </c>
      <c r="G3872">
        <f>dane_sprzedazy_sku__3[[#This Row],[Ilość wydana]]*dane_sprzedazy_sku__3[[#This Row],[Wartość jednostkowa]]</f>
        <v>0</v>
      </c>
    </row>
    <row r="3873" spans="1:7">
      <c r="A3873" t="s">
        <v>343</v>
      </c>
      <c r="B3873" t="s">
        <v>344</v>
      </c>
      <c r="C3873" t="s">
        <v>49</v>
      </c>
      <c r="D3873" s="7">
        <v>45717</v>
      </c>
      <c r="E3873">
        <v>1</v>
      </c>
      <c r="F3873">
        <v>78.69</v>
      </c>
      <c r="G3873">
        <f>dane_sprzedazy_sku__3[[#This Row],[Ilość wydana]]*dane_sprzedazy_sku__3[[#This Row],[Wartość jednostkowa]]</f>
        <v>78.69</v>
      </c>
    </row>
    <row r="3874" spans="1:7">
      <c r="A3874" t="s">
        <v>343</v>
      </c>
      <c r="B3874" t="s">
        <v>344</v>
      </c>
      <c r="C3874" t="s">
        <v>49</v>
      </c>
      <c r="D3874" s="7">
        <v>45748</v>
      </c>
      <c r="E3874">
        <v>2</v>
      </c>
      <c r="F3874">
        <v>81.38</v>
      </c>
      <c r="G3874">
        <f>dane_sprzedazy_sku__3[[#This Row],[Ilość wydana]]*dane_sprzedazy_sku__3[[#This Row],[Wartość jednostkowa]]</f>
        <v>162.76</v>
      </c>
    </row>
    <row r="3875" spans="1:7">
      <c r="A3875" t="s">
        <v>343</v>
      </c>
      <c r="B3875" t="s">
        <v>344</v>
      </c>
      <c r="C3875" t="s">
        <v>49</v>
      </c>
      <c r="D3875" s="7">
        <v>45778</v>
      </c>
      <c r="E3875">
        <v>7</v>
      </c>
      <c r="F3875">
        <v>78.61</v>
      </c>
      <c r="G3875">
        <f>dane_sprzedazy_sku__3[[#This Row],[Ilość wydana]]*dane_sprzedazy_sku__3[[#This Row],[Wartość jednostkowa]]</f>
        <v>550.27</v>
      </c>
    </row>
    <row r="3876" spans="1:7">
      <c r="A3876" t="s">
        <v>343</v>
      </c>
      <c r="B3876" t="s">
        <v>344</v>
      </c>
      <c r="C3876" t="s">
        <v>49</v>
      </c>
      <c r="D3876" s="7">
        <v>45809</v>
      </c>
      <c r="E3876">
        <v>11</v>
      </c>
      <c r="F3876">
        <v>79.61</v>
      </c>
      <c r="G3876">
        <f>dane_sprzedazy_sku__3[[#This Row],[Ilość wydana]]*dane_sprzedazy_sku__3[[#This Row],[Wartość jednostkowa]]</f>
        <v>875.71</v>
      </c>
    </row>
    <row r="3877" spans="1:7">
      <c r="A3877" t="s">
        <v>343</v>
      </c>
      <c r="B3877" t="s">
        <v>344</v>
      </c>
      <c r="C3877" t="s">
        <v>49</v>
      </c>
      <c r="D3877" s="7">
        <v>45839</v>
      </c>
      <c r="E3877">
        <v>12</v>
      </c>
      <c r="F3877">
        <v>78.13</v>
      </c>
      <c r="G3877">
        <f>dane_sprzedazy_sku__3[[#This Row],[Ilość wydana]]*dane_sprzedazy_sku__3[[#This Row],[Wartość jednostkowa]]</f>
        <v>937.56</v>
      </c>
    </row>
    <row r="3878" spans="1:7">
      <c r="A3878" t="s">
        <v>343</v>
      </c>
      <c r="B3878" t="s">
        <v>344</v>
      </c>
      <c r="C3878" t="s">
        <v>49</v>
      </c>
      <c r="D3878" s="7">
        <v>45870</v>
      </c>
      <c r="E3878">
        <v>18</v>
      </c>
      <c r="F3878">
        <v>83.25</v>
      </c>
      <c r="G3878">
        <f>dane_sprzedazy_sku__3[[#This Row],[Ilość wydana]]*dane_sprzedazy_sku__3[[#This Row],[Wartość jednostkowa]]</f>
        <v>1498.5</v>
      </c>
    </row>
    <row r="3879" spans="1:7">
      <c r="A3879" t="s">
        <v>343</v>
      </c>
      <c r="B3879" t="s">
        <v>344</v>
      </c>
      <c r="C3879" t="s">
        <v>49</v>
      </c>
      <c r="D3879" s="7">
        <v>45901</v>
      </c>
      <c r="E3879">
        <v>15</v>
      </c>
      <c r="F3879">
        <v>85.34</v>
      </c>
      <c r="G3879">
        <f>dane_sprzedazy_sku__3[[#This Row],[Ilość wydana]]*dane_sprzedazy_sku__3[[#This Row],[Wartość jednostkowa]]</f>
        <v>1280.1000000000001</v>
      </c>
    </row>
    <row r="3880" spans="1:7">
      <c r="A3880" t="s">
        <v>343</v>
      </c>
      <c r="B3880" t="s">
        <v>344</v>
      </c>
      <c r="C3880" t="s">
        <v>49</v>
      </c>
      <c r="D3880" s="7">
        <v>45931</v>
      </c>
      <c r="E3880">
        <v>11</v>
      </c>
      <c r="F3880">
        <v>79.930000000000007</v>
      </c>
      <c r="G3880">
        <f>dane_sprzedazy_sku__3[[#This Row],[Ilość wydana]]*dane_sprzedazy_sku__3[[#This Row],[Wartość jednostkowa]]</f>
        <v>879.23</v>
      </c>
    </row>
    <row r="3881" spans="1:7">
      <c r="A3881" t="s">
        <v>343</v>
      </c>
      <c r="B3881" t="s">
        <v>344</v>
      </c>
      <c r="C3881" t="s">
        <v>49</v>
      </c>
      <c r="D3881" s="7">
        <v>45962</v>
      </c>
      <c r="E3881">
        <v>9</v>
      </c>
      <c r="F3881">
        <v>82.28</v>
      </c>
      <c r="G3881">
        <f>dane_sprzedazy_sku__3[[#This Row],[Ilość wydana]]*dane_sprzedazy_sku__3[[#This Row],[Wartość jednostkowa]]</f>
        <v>740.52</v>
      </c>
    </row>
    <row r="3882" spans="1:7">
      <c r="A3882" t="s">
        <v>343</v>
      </c>
      <c r="B3882" t="s">
        <v>344</v>
      </c>
      <c r="C3882" t="s">
        <v>49</v>
      </c>
      <c r="D3882" s="7">
        <v>45992</v>
      </c>
      <c r="E3882">
        <v>4</v>
      </c>
      <c r="F3882">
        <v>80.14</v>
      </c>
      <c r="G3882">
        <f>dane_sprzedazy_sku__3[[#This Row],[Ilość wydana]]*dane_sprzedazy_sku__3[[#This Row],[Wartość jednostkowa]]</f>
        <v>320.56</v>
      </c>
    </row>
    <row r="3883" spans="1:7">
      <c r="A3883" t="s">
        <v>343</v>
      </c>
      <c r="B3883" t="s">
        <v>344</v>
      </c>
      <c r="C3883" t="s">
        <v>49</v>
      </c>
      <c r="D3883" s="7">
        <v>46023</v>
      </c>
      <c r="E3883">
        <v>1</v>
      </c>
      <c r="F3883">
        <v>78.739999999999995</v>
      </c>
      <c r="G3883">
        <f>dane_sprzedazy_sku__3[[#This Row],[Ilość wydana]]*dane_sprzedazy_sku__3[[#This Row],[Wartość jednostkowa]]</f>
        <v>78.739999999999995</v>
      </c>
    </row>
    <row r="3884" spans="1:7">
      <c r="A3884" t="s">
        <v>343</v>
      </c>
      <c r="B3884" t="s">
        <v>344</v>
      </c>
      <c r="C3884" t="s">
        <v>49</v>
      </c>
      <c r="D3884" s="7">
        <v>46054</v>
      </c>
      <c r="E3884">
        <v>1</v>
      </c>
      <c r="F3884">
        <v>81.739999999999995</v>
      </c>
      <c r="G3884">
        <f>dane_sprzedazy_sku__3[[#This Row],[Ilość wydana]]*dane_sprzedazy_sku__3[[#This Row],[Wartość jednostkowa]]</f>
        <v>81.739999999999995</v>
      </c>
    </row>
    <row r="3885" spans="1:7">
      <c r="A3885" t="s">
        <v>343</v>
      </c>
      <c r="B3885" t="s">
        <v>344</v>
      </c>
      <c r="C3885" t="s">
        <v>49</v>
      </c>
      <c r="D3885" s="7">
        <v>46082</v>
      </c>
      <c r="E3885">
        <v>2</v>
      </c>
      <c r="F3885">
        <v>84.98</v>
      </c>
      <c r="G3885">
        <f>dane_sprzedazy_sku__3[[#This Row],[Ilość wydana]]*dane_sprzedazy_sku__3[[#This Row],[Wartość jednostkowa]]</f>
        <v>169.96</v>
      </c>
    </row>
    <row r="3886" spans="1:7">
      <c r="A3886" t="s">
        <v>343</v>
      </c>
      <c r="B3886" t="s">
        <v>344</v>
      </c>
      <c r="C3886" t="s">
        <v>49</v>
      </c>
      <c r="D3886" s="7">
        <v>46113</v>
      </c>
      <c r="E3886">
        <v>4</v>
      </c>
      <c r="F3886">
        <v>80.680000000000007</v>
      </c>
      <c r="G3886">
        <f>dane_sprzedazy_sku__3[[#This Row],[Ilość wydana]]*dane_sprzedazy_sku__3[[#This Row],[Wartość jednostkowa]]</f>
        <v>322.72000000000003</v>
      </c>
    </row>
    <row r="3887" spans="1:7">
      <c r="A3887" t="s">
        <v>343</v>
      </c>
      <c r="B3887" t="s">
        <v>344</v>
      </c>
      <c r="C3887" t="s">
        <v>49</v>
      </c>
      <c r="D3887" s="7">
        <v>46143</v>
      </c>
      <c r="E3887">
        <v>8</v>
      </c>
      <c r="F3887">
        <v>82.51</v>
      </c>
      <c r="G3887">
        <f>dane_sprzedazy_sku__3[[#This Row],[Ilość wydana]]*dane_sprzedazy_sku__3[[#This Row],[Wartość jednostkowa]]</f>
        <v>660.08</v>
      </c>
    </row>
    <row r="3888" spans="1:7">
      <c r="A3888" t="s">
        <v>343</v>
      </c>
      <c r="B3888" t="s">
        <v>344</v>
      </c>
      <c r="C3888" t="s">
        <v>49</v>
      </c>
      <c r="D3888" s="7">
        <v>46174</v>
      </c>
      <c r="E3888">
        <v>13</v>
      </c>
      <c r="F3888">
        <v>81.319999999999993</v>
      </c>
      <c r="G3888">
        <f>dane_sprzedazy_sku__3[[#This Row],[Ilość wydana]]*dane_sprzedazy_sku__3[[#This Row],[Wartość jednostkowa]]</f>
        <v>1057.1599999999999</v>
      </c>
    </row>
    <row r="3889" spans="1:7">
      <c r="A3889" t="s">
        <v>343</v>
      </c>
      <c r="B3889" t="s">
        <v>344</v>
      </c>
      <c r="C3889" t="s">
        <v>49</v>
      </c>
      <c r="D3889" s="7">
        <v>46204</v>
      </c>
      <c r="E3889">
        <v>15</v>
      </c>
      <c r="F3889">
        <v>83.11</v>
      </c>
      <c r="G3889">
        <f>dane_sprzedazy_sku__3[[#This Row],[Ilość wydana]]*dane_sprzedazy_sku__3[[#This Row],[Wartość jednostkowa]]</f>
        <v>1246.6500000000001</v>
      </c>
    </row>
    <row r="3890" spans="1:7">
      <c r="A3890" t="s">
        <v>345</v>
      </c>
      <c r="B3890" t="s">
        <v>346</v>
      </c>
      <c r="C3890" t="s">
        <v>42</v>
      </c>
      <c r="D3890" s="7">
        <v>45505</v>
      </c>
      <c r="E3890">
        <v>27</v>
      </c>
      <c r="F3890">
        <v>173.6</v>
      </c>
      <c r="G3890">
        <f>dane_sprzedazy_sku__3[[#This Row],[Ilość wydana]]*dane_sprzedazy_sku__3[[#This Row],[Wartość jednostkowa]]</f>
        <v>4687.2</v>
      </c>
    </row>
    <row r="3891" spans="1:7">
      <c r="A3891" t="s">
        <v>345</v>
      </c>
      <c r="B3891" t="s">
        <v>346</v>
      </c>
      <c r="C3891" t="s">
        <v>42</v>
      </c>
      <c r="D3891" s="7">
        <v>45536</v>
      </c>
      <c r="E3891">
        <v>26</v>
      </c>
      <c r="F3891">
        <v>174.23</v>
      </c>
      <c r="G3891">
        <f>dane_sprzedazy_sku__3[[#This Row],[Ilość wydana]]*dane_sprzedazy_sku__3[[#This Row],[Wartość jednostkowa]]</f>
        <v>4529.9799999999996</v>
      </c>
    </row>
    <row r="3892" spans="1:7">
      <c r="A3892" t="s">
        <v>345</v>
      </c>
      <c r="B3892" t="s">
        <v>346</v>
      </c>
      <c r="C3892" t="s">
        <v>42</v>
      </c>
      <c r="D3892" s="7">
        <v>45566</v>
      </c>
      <c r="E3892">
        <v>24</v>
      </c>
      <c r="F3892">
        <v>166.94</v>
      </c>
      <c r="G3892">
        <f>dane_sprzedazy_sku__3[[#This Row],[Ilość wydana]]*dane_sprzedazy_sku__3[[#This Row],[Wartość jednostkowa]]</f>
        <v>4006.56</v>
      </c>
    </row>
    <row r="3893" spans="1:7">
      <c r="A3893" t="s">
        <v>345</v>
      </c>
      <c r="B3893" t="s">
        <v>346</v>
      </c>
      <c r="C3893" t="s">
        <v>42</v>
      </c>
      <c r="D3893" s="7">
        <v>45597</v>
      </c>
      <c r="E3893">
        <v>28</v>
      </c>
      <c r="F3893">
        <v>181.73</v>
      </c>
      <c r="G3893">
        <f>dane_sprzedazy_sku__3[[#This Row],[Ilość wydana]]*dane_sprzedazy_sku__3[[#This Row],[Wartość jednostkowa]]</f>
        <v>5088.4399999999996</v>
      </c>
    </row>
    <row r="3894" spans="1:7">
      <c r="A3894" t="s">
        <v>345</v>
      </c>
      <c r="B3894" t="s">
        <v>346</v>
      </c>
      <c r="C3894" t="s">
        <v>42</v>
      </c>
      <c r="D3894" s="7">
        <v>45627</v>
      </c>
      <c r="E3894">
        <v>25</v>
      </c>
      <c r="F3894">
        <v>166.22</v>
      </c>
      <c r="G3894">
        <f>dane_sprzedazy_sku__3[[#This Row],[Ilość wydana]]*dane_sprzedazy_sku__3[[#This Row],[Wartość jednostkowa]]</f>
        <v>4155.5</v>
      </c>
    </row>
    <row r="3895" spans="1:7">
      <c r="A3895" t="s">
        <v>345</v>
      </c>
      <c r="B3895" t="s">
        <v>346</v>
      </c>
      <c r="C3895" t="s">
        <v>42</v>
      </c>
      <c r="D3895" s="7">
        <v>45658</v>
      </c>
      <c r="E3895">
        <v>27</v>
      </c>
      <c r="F3895">
        <v>174.93</v>
      </c>
      <c r="G3895">
        <f>dane_sprzedazy_sku__3[[#This Row],[Ilość wydana]]*dane_sprzedazy_sku__3[[#This Row],[Wartość jednostkowa]]</f>
        <v>4723.1100000000006</v>
      </c>
    </row>
    <row r="3896" spans="1:7">
      <c r="A3896" t="s">
        <v>345</v>
      </c>
      <c r="B3896" t="s">
        <v>346</v>
      </c>
      <c r="C3896" t="s">
        <v>42</v>
      </c>
      <c r="D3896" s="7">
        <v>45689</v>
      </c>
      <c r="E3896">
        <v>28</v>
      </c>
      <c r="F3896">
        <v>165.77</v>
      </c>
      <c r="G3896">
        <f>dane_sprzedazy_sku__3[[#This Row],[Ilość wydana]]*dane_sprzedazy_sku__3[[#This Row],[Wartość jednostkowa]]</f>
        <v>4641.5600000000004</v>
      </c>
    </row>
    <row r="3897" spans="1:7">
      <c r="A3897" t="s">
        <v>345</v>
      </c>
      <c r="B3897" t="s">
        <v>346</v>
      </c>
      <c r="C3897" t="s">
        <v>42</v>
      </c>
      <c r="D3897" s="7">
        <v>45717</v>
      </c>
      <c r="E3897">
        <v>27</v>
      </c>
      <c r="F3897">
        <v>169.5</v>
      </c>
      <c r="G3897">
        <f>dane_sprzedazy_sku__3[[#This Row],[Ilość wydana]]*dane_sprzedazy_sku__3[[#This Row],[Wartość jednostkowa]]</f>
        <v>4576.5</v>
      </c>
    </row>
    <row r="3898" spans="1:7">
      <c r="A3898" t="s">
        <v>345</v>
      </c>
      <c r="B3898" t="s">
        <v>346</v>
      </c>
      <c r="C3898" t="s">
        <v>42</v>
      </c>
      <c r="D3898" s="7">
        <v>45748</v>
      </c>
      <c r="E3898">
        <v>29</v>
      </c>
      <c r="F3898">
        <v>168.75</v>
      </c>
      <c r="G3898">
        <f>dane_sprzedazy_sku__3[[#This Row],[Ilość wydana]]*dane_sprzedazy_sku__3[[#This Row],[Wartość jednostkowa]]</f>
        <v>4893.75</v>
      </c>
    </row>
    <row r="3899" spans="1:7">
      <c r="A3899" t="s">
        <v>345</v>
      </c>
      <c r="B3899" t="s">
        <v>346</v>
      </c>
      <c r="C3899" t="s">
        <v>42</v>
      </c>
      <c r="D3899" s="7">
        <v>45778</v>
      </c>
      <c r="E3899">
        <v>30</v>
      </c>
      <c r="F3899">
        <v>169.17</v>
      </c>
      <c r="G3899">
        <f>dane_sprzedazy_sku__3[[#This Row],[Ilość wydana]]*dane_sprzedazy_sku__3[[#This Row],[Wartość jednostkowa]]</f>
        <v>5075.0999999999995</v>
      </c>
    </row>
    <row r="3900" spans="1:7">
      <c r="A3900" t="s">
        <v>345</v>
      </c>
      <c r="B3900" t="s">
        <v>346</v>
      </c>
      <c r="C3900" t="s">
        <v>42</v>
      </c>
      <c r="D3900" s="7">
        <v>45809</v>
      </c>
      <c r="E3900">
        <v>30</v>
      </c>
      <c r="F3900">
        <v>181.88</v>
      </c>
      <c r="G3900">
        <f>dane_sprzedazy_sku__3[[#This Row],[Ilość wydana]]*dane_sprzedazy_sku__3[[#This Row],[Wartość jednostkowa]]</f>
        <v>5456.4</v>
      </c>
    </row>
    <row r="3901" spans="1:7">
      <c r="A3901" t="s">
        <v>345</v>
      </c>
      <c r="B3901" t="s">
        <v>346</v>
      </c>
      <c r="C3901" t="s">
        <v>42</v>
      </c>
      <c r="D3901" s="7">
        <v>45839</v>
      </c>
      <c r="E3901">
        <v>38</v>
      </c>
      <c r="F3901">
        <v>174.32</v>
      </c>
      <c r="G3901">
        <f>dane_sprzedazy_sku__3[[#This Row],[Ilość wydana]]*dane_sprzedazy_sku__3[[#This Row],[Wartość jednostkowa]]</f>
        <v>6624.16</v>
      </c>
    </row>
    <row r="3902" spans="1:7">
      <c r="A3902" t="s">
        <v>345</v>
      </c>
      <c r="B3902" t="s">
        <v>346</v>
      </c>
      <c r="C3902" t="s">
        <v>42</v>
      </c>
      <c r="D3902" s="7">
        <v>45870</v>
      </c>
      <c r="E3902">
        <v>36</v>
      </c>
      <c r="F3902">
        <v>172.54</v>
      </c>
      <c r="G3902">
        <f>dane_sprzedazy_sku__3[[#This Row],[Ilość wydana]]*dane_sprzedazy_sku__3[[#This Row],[Wartość jednostkowa]]</f>
        <v>6211.44</v>
      </c>
    </row>
    <row r="3903" spans="1:7">
      <c r="A3903" t="s">
        <v>345</v>
      </c>
      <c r="B3903" t="s">
        <v>346</v>
      </c>
      <c r="C3903" t="s">
        <v>42</v>
      </c>
      <c r="D3903" s="7">
        <v>45901</v>
      </c>
      <c r="E3903">
        <v>37</v>
      </c>
      <c r="F3903">
        <v>181.13</v>
      </c>
      <c r="G3903">
        <f>dane_sprzedazy_sku__3[[#This Row],[Ilość wydana]]*dane_sprzedazy_sku__3[[#This Row],[Wartość jednostkowa]]</f>
        <v>6701.8099999999995</v>
      </c>
    </row>
    <row r="3904" spans="1:7">
      <c r="A3904" t="s">
        <v>345</v>
      </c>
      <c r="B3904" t="s">
        <v>346</v>
      </c>
      <c r="C3904" t="s">
        <v>42</v>
      </c>
      <c r="D3904" s="7">
        <v>45931</v>
      </c>
      <c r="E3904">
        <v>30</v>
      </c>
      <c r="F3904">
        <v>169.46</v>
      </c>
      <c r="G3904">
        <f>dane_sprzedazy_sku__3[[#This Row],[Ilość wydana]]*dane_sprzedazy_sku__3[[#This Row],[Wartość jednostkowa]]</f>
        <v>5083.8</v>
      </c>
    </row>
    <row r="3905" spans="1:7">
      <c r="A3905" t="s">
        <v>345</v>
      </c>
      <c r="B3905" t="s">
        <v>346</v>
      </c>
      <c r="C3905" t="s">
        <v>42</v>
      </c>
      <c r="D3905" s="7">
        <v>45962</v>
      </c>
      <c r="E3905">
        <v>30</v>
      </c>
      <c r="F3905">
        <v>167.88</v>
      </c>
      <c r="G3905">
        <f>dane_sprzedazy_sku__3[[#This Row],[Ilość wydana]]*dane_sprzedazy_sku__3[[#This Row],[Wartość jednostkowa]]</f>
        <v>5036.3999999999996</v>
      </c>
    </row>
    <row r="3906" spans="1:7">
      <c r="A3906" t="s">
        <v>345</v>
      </c>
      <c r="B3906" t="s">
        <v>346</v>
      </c>
      <c r="C3906" t="s">
        <v>42</v>
      </c>
      <c r="D3906" s="7">
        <v>45992</v>
      </c>
      <c r="E3906">
        <v>29</v>
      </c>
      <c r="F3906">
        <v>178.78</v>
      </c>
      <c r="G3906">
        <f>dane_sprzedazy_sku__3[[#This Row],[Ilość wydana]]*dane_sprzedazy_sku__3[[#This Row],[Wartość jednostkowa]]</f>
        <v>5184.62</v>
      </c>
    </row>
    <row r="3907" spans="1:7">
      <c r="A3907" t="s">
        <v>345</v>
      </c>
      <c r="B3907" t="s">
        <v>346</v>
      </c>
      <c r="C3907" t="s">
        <v>42</v>
      </c>
      <c r="D3907" s="7">
        <v>46023</v>
      </c>
      <c r="E3907">
        <v>29</v>
      </c>
      <c r="F3907">
        <v>167.43</v>
      </c>
      <c r="G3907">
        <f>dane_sprzedazy_sku__3[[#This Row],[Ilość wydana]]*dane_sprzedazy_sku__3[[#This Row],[Wartość jednostkowa]]</f>
        <v>4855.47</v>
      </c>
    </row>
    <row r="3908" spans="1:7">
      <c r="A3908" t="s">
        <v>345</v>
      </c>
      <c r="B3908" t="s">
        <v>346</v>
      </c>
      <c r="C3908" t="s">
        <v>42</v>
      </c>
      <c r="D3908" s="7">
        <v>46054</v>
      </c>
      <c r="E3908">
        <v>30</v>
      </c>
      <c r="F3908">
        <v>175.64</v>
      </c>
      <c r="G3908">
        <f>dane_sprzedazy_sku__3[[#This Row],[Ilość wydana]]*dane_sprzedazy_sku__3[[#This Row],[Wartość jednostkowa]]</f>
        <v>5269.2</v>
      </c>
    </row>
    <row r="3909" spans="1:7">
      <c r="A3909" t="s">
        <v>345</v>
      </c>
      <c r="B3909" t="s">
        <v>346</v>
      </c>
      <c r="C3909" t="s">
        <v>42</v>
      </c>
      <c r="D3909" s="7">
        <v>46082</v>
      </c>
      <c r="E3909">
        <v>35</v>
      </c>
      <c r="F3909">
        <v>179.18</v>
      </c>
      <c r="G3909">
        <f>dane_sprzedazy_sku__3[[#This Row],[Ilość wydana]]*dane_sprzedazy_sku__3[[#This Row],[Wartość jednostkowa]]</f>
        <v>6271.3</v>
      </c>
    </row>
    <row r="3910" spans="1:7">
      <c r="A3910" t="s">
        <v>345</v>
      </c>
      <c r="B3910" t="s">
        <v>346</v>
      </c>
      <c r="C3910" t="s">
        <v>42</v>
      </c>
      <c r="D3910" s="7">
        <v>46113</v>
      </c>
      <c r="E3910">
        <v>33</v>
      </c>
      <c r="F3910">
        <v>180.93</v>
      </c>
      <c r="G3910">
        <f>dane_sprzedazy_sku__3[[#This Row],[Ilość wydana]]*dane_sprzedazy_sku__3[[#This Row],[Wartość jednostkowa]]</f>
        <v>5970.6900000000005</v>
      </c>
    </row>
    <row r="3911" spans="1:7">
      <c r="A3911" t="s">
        <v>345</v>
      </c>
      <c r="B3911" t="s">
        <v>346</v>
      </c>
      <c r="C3911" t="s">
        <v>42</v>
      </c>
      <c r="D3911" s="7">
        <v>46143</v>
      </c>
      <c r="E3911">
        <v>33</v>
      </c>
      <c r="F3911">
        <v>180.62</v>
      </c>
      <c r="G3911">
        <f>dane_sprzedazy_sku__3[[#This Row],[Ilość wydana]]*dane_sprzedazy_sku__3[[#This Row],[Wartość jednostkowa]]</f>
        <v>5960.46</v>
      </c>
    </row>
    <row r="3912" spans="1:7">
      <c r="A3912" t="s">
        <v>345</v>
      </c>
      <c r="B3912" t="s">
        <v>346</v>
      </c>
      <c r="C3912" t="s">
        <v>42</v>
      </c>
      <c r="D3912" s="7">
        <v>46174</v>
      </c>
      <c r="E3912">
        <v>36</v>
      </c>
      <c r="F3912">
        <v>171.3</v>
      </c>
      <c r="G3912">
        <f>dane_sprzedazy_sku__3[[#This Row],[Ilość wydana]]*dane_sprzedazy_sku__3[[#This Row],[Wartość jednostkowa]]</f>
        <v>6166.8</v>
      </c>
    </row>
    <row r="3913" spans="1:7">
      <c r="A3913" t="s">
        <v>345</v>
      </c>
      <c r="B3913" t="s">
        <v>346</v>
      </c>
      <c r="C3913" t="s">
        <v>42</v>
      </c>
      <c r="D3913" s="7">
        <v>46204</v>
      </c>
      <c r="E3913">
        <v>36</v>
      </c>
      <c r="F3913">
        <v>166.05</v>
      </c>
      <c r="G3913">
        <f>dane_sprzedazy_sku__3[[#This Row],[Ilość wydana]]*dane_sprzedazy_sku__3[[#This Row],[Wartość jednostkowa]]</f>
        <v>5977.8</v>
      </c>
    </row>
    <row r="3914" spans="1:7">
      <c r="A3914" t="s">
        <v>347</v>
      </c>
      <c r="B3914" t="s">
        <v>348</v>
      </c>
      <c r="C3914" t="s">
        <v>77</v>
      </c>
      <c r="D3914" s="7">
        <v>45505</v>
      </c>
      <c r="E3914">
        <v>6</v>
      </c>
      <c r="F3914">
        <v>1129.3699999999999</v>
      </c>
      <c r="G3914">
        <f>dane_sprzedazy_sku__3[[#This Row],[Ilość wydana]]*dane_sprzedazy_sku__3[[#This Row],[Wartość jednostkowa]]</f>
        <v>6776.2199999999993</v>
      </c>
    </row>
    <row r="3915" spans="1:7">
      <c r="A3915" t="s">
        <v>347</v>
      </c>
      <c r="B3915" t="s">
        <v>348</v>
      </c>
      <c r="C3915" t="s">
        <v>77</v>
      </c>
      <c r="D3915" s="7">
        <v>45536</v>
      </c>
      <c r="E3915">
        <v>0</v>
      </c>
      <c r="F3915">
        <v>1211.68</v>
      </c>
      <c r="G3915">
        <f>dane_sprzedazy_sku__3[[#This Row],[Ilość wydana]]*dane_sprzedazy_sku__3[[#This Row],[Wartość jednostkowa]]</f>
        <v>0</v>
      </c>
    </row>
    <row r="3916" spans="1:7">
      <c r="A3916" t="s">
        <v>347</v>
      </c>
      <c r="B3916" t="s">
        <v>348</v>
      </c>
      <c r="C3916" t="s">
        <v>77</v>
      </c>
      <c r="D3916" s="7">
        <v>45566</v>
      </c>
      <c r="E3916">
        <v>0</v>
      </c>
      <c r="F3916">
        <v>1125.8</v>
      </c>
      <c r="G3916">
        <f>dane_sprzedazy_sku__3[[#This Row],[Ilość wydana]]*dane_sprzedazy_sku__3[[#This Row],[Wartość jednostkowa]]</f>
        <v>0</v>
      </c>
    </row>
    <row r="3917" spans="1:7">
      <c r="A3917" t="s">
        <v>347</v>
      </c>
      <c r="B3917" t="s">
        <v>348</v>
      </c>
      <c r="C3917" t="s">
        <v>77</v>
      </c>
      <c r="D3917" s="7">
        <v>45597</v>
      </c>
      <c r="E3917">
        <v>0</v>
      </c>
      <c r="F3917">
        <v>1172.99</v>
      </c>
      <c r="G3917">
        <f>dane_sprzedazy_sku__3[[#This Row],[Ilość wydana]]*dane_sprzedazy_sku__3[[#This Row],[Wartość jednostkowa]]</f>
        <v>0</v>
      </c>
    </row>
    <row r="3918" spans="1:7">
      <c r="A3918" t="s">
        <v>347</v>
      </c>
      <c r="B3918" t="s">
        <v>348</v>
      </c>
      <c r="C3918" t="s">
        <v>77</v>
      </c>
      <c r="D3918" s="7">
        <v>45627</v>
      </c>
      <c r="E3918">
        <v>21</v>
      </c>
      <c r="F3918">
        <v>1199.3499999999999</v>
      </c>
      <c r="G3918">
        <f>dane_sprzedazy_sku__3[[#This Row],[Ilość wydana]]*dane_sprzedazy_sku__3[[#This Row],[Wartość jednostkowa]]</f>
        <v>25186.35</v>
      </c>
    </row>
    <row r="3919" spans="1:7">
      <c r="A3919" t="s">
        <v>347</v>
      </c>
      <c r="B3919" t="s">
        <v>348</v>
      </c>
      <c r="C3919" t="s">
        <v>77</v>
      </c>
      <c r="D3919" s="7">
        <v>45658</v>
      </c>
      <c r="E3919">
        <v>3</v>
      </c>
      <c r="F3919">
        <v>1122.73</v>
      </c>
      <c r="G3919">
        <f>dane_sprzedazy_sku__3[[#This Row],[Ilość wydana]]*dane_sprzedazy_sku__3[[#This Row],[Wartość jednostkowa]]</f>
        <v>3368.19</v>
      </c>
    </row>
    <row r="3920" spans="1:7">
      <c r="A3920" t="s">
        <v>347</v>
      </c>
      <c r="B3920" t="s">
        <v>348</v>
      </c>
      <c r="C3920" t="s">
        <v>77</v>
      </c>
      <c r="D3920" s="7">
        <v>45689</v>
      </c>
      <c r="E3920">
        <v>0</v>
      </c>
      <c r="F3920">
        <v>1203.82</v>
      </c>
      <c r="G3920">
        <f>dane_sprzedazy_sku__3[[#This Row],[Ilość wydana]]*dane_sprzedazy_sku__3[[#This Row],[Wartość jednostkowa]]</f>
        <v>0</v>
      </c>
    </row>
    <row r="3921" spans="1:7">
      <c r="A3921" t="s">
        <v>347</v>
      </c>
      <c r="B3921" t="s">
        <v>348</v>
      </c>
      <c r="C3921" t="s">
        <v>77</v>
      </c>
      <c r="D3921" s="7">
        <v>45717</v>
      </c>
      <c r="E3921">
        <v>3</v>
      </c>
      <c r="F3921">
        <v>1165.77</v>
      </c>
      <c r="G3921">
        <f>dane_sprzedazy_sku__3[[#This Row],[Ilość wydana]]*dane_sprzedazy_sku__3[[#This Row],[Wartość jednostkowa]]</f>
        <v>3497.31</v>
      </c>
    </row>
    <row r="3922" spans="1:7">
      <c r="A3922" t="s">
        <v>347</v>
      </c>
      <c r="B3922" t="s">
        <v>348</v>
      </c>
      <c r="C3922" t="s">
        <v>77</v>
      </c>
      <c r="D3922" s="7">
        <v>45748</v>
      </c>
      <c r="E3922">
        <v>6</v>
      </c>
      <c r="F3922">
        <v>1201.6099999999999</v>
      </c>
      <c r="G3922">
        <f>dane_sprzedazy_sku__3[[#This Row],[Ilość wydana]]*dane_sprzedazy_sku__3[[#This Row],[Wartość jednostkowa]]</f>
        <v>7209.66</v>
      </c>
    </row>
    <row r="3923" spans="1:7">
      <c r="A3923" t="s">
        <v>347</v>
      </c>
      <c r="B3923" t="s">
        <v>348</v>
      </c>
      <c r="C3923" t="s">
        <v>77</v>
      </c>
      <c r="D3923" s="7">
        <v>45778</v>
      </c>
      <c r="E3923">
        <v>11</v>
      </c>
      <c r="F3923">
        <v>1140.19</v>
      </c>
      <c r="G3923">
        <f>dane_sprzedazy_sku__3[[#This Row],[Ilość wydana]]*dane_sprzedazy_sku__3[[#This Row],[Wartość jednostkowa]]</f>
        <v>12542.09</v>
      </c>
    </row>
    <row r="3924" spans="1:7">
      <c r="A3924" t="s">
        <v>347</v>
      </c>
      <c r="B3924" t="s">
        <v>348</v>
      </c>
      <c r="C3924" t="s">
        <v>77</v>
      </c>
      <c r="D3924" s="7">
        <v>45809</v>
      </c>
      <c r="E3924">
        <v>2</v>
      </c>
      <c r="F3924">
        <v>1166.1400000000001</v>
      </c>
      <c r="G3924">
        <f>dane_sprzedazy_sku__3[[#This Row],[Ilość wydana]]*dane_sprzedazy_sku__3[[#This Row],[Wartość jednostkowa]]</f>
        <v>2332.2800000000002</v>
      </c>
    </row>
    <row r="3925" spans="1:7">
      <c r="A3925" t="s">
        <v>347</v>
      </c>
      <c r="B3925" t="s">
        <v>348</v>
      </c>
      <c r="C3925" t="s">
        <v>77</v>
      </c>
      <c r="D3925" s="7">
        <v>45839</v>
      </c>
      <c r="E3925">
        <v>19</v>
      </c>
      <c r="F3925">
        <v>1193.1500000000001</v>
      </c>
      <c r="G3925">
        <f>dane_sprzedazy_sku__3[[#This Row],[Ilość wydana]]*dane_sprzedazy_sku__3[[#This Row],[Wartość jednostkowa]]</f>
        <v>22669.850000000002</v>
      </c>
    </row>
    <row r="3926" spans="1:7">
      <c r="A3926" t="s">
        <v>347</v>
      </c>
      <c r="B3926" t="s">
        <v>348</v>
      </c>
      <c r="C3926" t="s">
        <v>77</v>
      </c>
      <c r="D3926" s="7">
        <v>45870</v>
      </c>
      <c r="E3926">
        <v>11</v>
      </c>
      <c r="F3926">
        <v>1209.1099999999999</v>
      </c>
      <c r="G3926">
        <f>dane_sprzedazy_sku__3[[#This Row],[Ilość wydana]]*dane_sprzedazy_sku__3[[#This Row],[Wartość jednostkowa]]</f>
        <v>13300.21</v>
      </c>
    </row>
    <row r="3927" spans="1:7">
      <c r="A3927" t="s">
        <v>347</v>
      </c>
      <c r="B3927" t="s">
        <v>348</v>
      </c>
      <c r="C3927" t="s">
        <v>77</v>
      </c>
      <c r="D3927" s="7">
        <v>45901</v>
      </c>
      <c r="E3927">
        <v>18</v>
      </c>
      <c r="F3927">
        <v>1206.7</v>
      </c>
      <c r="G3927">
        <f>dane_sprzedazy_sku__3[[#This Row],[Ilość wydana]]*dane_sprzedazy_sku__3[[#This Row],[Wartość jednostkowa]]</f>
        <v>21720.600000000002</v>
      </c>
    </row>
    <row r="3928" spans="1:7">
      <c r="A3928" t="s">
        <v>347</v>
      </c>
      <c r="B3928" t="s">
        <v>348</v>
      </c>
      <c r="C3928" t="s">
        <v>77</v>
      </c>
      <c r="D3928" s="7">
        <v>45931</v>
      </c>
      <c r="E3928">
        <v>10</v>
      </c>
      <c r="F3928">
        <v>1210.81</v>
      </c>
      <c r="G3928">
        <f>dane_sprzedazy_sku__3[[#This Row],[Ilość wydana]]*dane_sprzedazy_sku__3[[#This Row],[Wartość jednostkowa]]</f>
        <v>12108.099999999999</v>
      </c>
    </row>
    <row r="3929" spans="1:7">
      <c r="A3929" t="s">
        <v>347</v>
      </c>
      <c r="B3929" t="s">
        <v>348</v>
      </c>
      <c r="C3929" t="s">
        <v>77</v>
      </c>
      <c r="D3929" s="7">
        <v>45962</v>
      </c>
      <c r="E3929">
        <v>12</v>
      </c>
      <c r="F3929">
        <v>1184.3699999999999</v>
      </c>
      <c r="G3929">
        <f>dane_sprzedazy_sku__3[[#This Row],[Ilość wydana]]*dane_sprzedazy_sku__3[[#This Row],[Wartość jednostkowa]]</f>
        <v>14212.439999999999</v>
      </c>
    </row>
    <row r="3930" spans="1:7">
      <c r="A3930" t="s">
        <v>347</v>
      </c>
      <c r="B3930" t="s">
        <v>348</v>
      </c>
      <c r="C3930" t="s">
        <v>77</v>
      </c>
      <c r="D3930" s="7">
        <v>45992</v>
      </c>
      <c r="E3930">
        <v>0</v>
      </c>
      <c r="F3930">
        <v>1146.54</v>
      </c>
      <c r="G3930">
        <f>dane_sprzedazy_sku__3[[#This Row],[Ilość wydana]]*dane_sprzedazy_sku__3[[#This Row],[Wartość jednostkowa]]</f>
        <v>0</v>
      </c>
    </row>
    <row r="3931" spans="1:7">
      <c r="A3931" t="s">
        <v>347</v>
      </c>
      <c r="B3931" t="s">
        <v>348</v>
      </c>
      <c r="C3931" t="s">
        <v>77</v>
      </c>
      <c r="D3931" s="7">
        <v>46023</v>
      </c>
      <c r="E3931">
        <v>20</v>
      </c>
      <c r="F3931">
        <v>1171.32</v>
      </c>
      <c r="G3931">
        <f>dane_sprzedazy_sku__3[[#This Row],[Ilość wydana]]*dane_sprzedazy_sku__3[[#This Row],[Wartość jednostkowa]]</f>
        <v>23426.399999999998</v>
      </c>
    </row>
    <row r="3932" spans="1:7">
      <c r="A3932" t="s">
        <v>347</v>
      </c>
      <c r="B3932" t="s">
        <v>348</v>
      </c>
      <c r="C3932" t="s">
        <v>77</v>
      </c>
      <c r="D3932" s="7">
        <v>46054</v>
      </c>
      <c r="E3932">
        <v>0</v>
      </c>
      <c r="F3932">
        <v>1175.96</v>
      </c>
      <c r="G3932">
        <f>dane_sprzedazy_sku__3[[#This Row],[Ilość wydana]]*dane_sprzedazy_sku__3[[#This Row],[Wartość jednostkowa]]</f>
        <v>0</v>
      </c>
    </row>
    <row r="3933" spans="1:7">
      <c r="A3933" t="s">
        <v>347</v>
      </c>
      <c r="B3933" t="s">
        <v>348</v>
      </c>
      <c r="C3933" t="s">
        <v>77</v>
      </c>
      <c r="D3933" s="7">
        <v>46082</v>
      </c>
      <c r="E3933">
        <v>31</v>
      </c>
      <c r="F3933">
        <v>1110.0999999999999</v>
      </c>
      <c r="G3933">
        <f>dane_sprzedazy_sku__3[[#This Row],[Ilość wydana]]*dane_sprzedazy_sku__3[[#This Row],[Wartość jednostkowa]]</f>
        <v>34413.1</v>
      </c>
    </row>
    <row r="3934" spans="1:7">
      <c r="A3934" t="s">
        <v>347</v>
      </c>
      <c r="B3934" t="s">
        <v>348</v>
      </c>
      <c r="C3934" t="s">
        <v>77</v>
      </c>
      <c r="D3934" s="7">
        <v>46113</v>
      </c>
      <c r="E3934">
        <v>29</v>
      </c>
      <c r="F3934">
        <v>1214.8699999999999</v>
      </c>
      <c r="G3934">
        <f>dane_sprzedazy_sku__3[[#This Row],[Ilość wydana]]*dane_sprzedazy_sku__3[[#This Row],[Wartość jednostkowa]]</f>
        <v>35231.229999999996</v>
      </c>
    </row>
    <row r="3935" spans="1:7">
      <c r="A3935" t="s">
        <v>347</v>
      </c>
      <c r="B3935" t="s">
        <v>348</v>
      </c>
      <c r="C3935" t="s">
        <v>77</v>
      </c>
      <c r="D3935" s="7">
        <v>46143</v>
      </c>
      <c r="E3935">
        <v>0</v>
      </c>
      <c r="F3935">
        <v>1109.25</v>
      </c>
      <c r="G3935">
        <f>dane_sprzedazy_sku__3[[#This Row],[Ilość wydana]]*dane_sprzedazy_sku__3[[#This Row],[Wartość jednostkowa]]</f>
        <v>0</v>
      </c>
    </row>
    <row r="3936" spans="1:7">
      <c r="A3936" t="s">
        <v>347</v>
      </c>
      <c r="B3936" t="s">
        <v>348</v>
      </c>
      <c r="C3936" t="s">
        <v>77</v>
      </c>
      <c r="D3936" s="7">
        <v>46174</v>
      </c>
      <c r="E3936">
        <v>7</v>
      </c>
      <c r="F3936">
        <v>1135.1400000000001</v>
      </c>
      <c r="G3936">
        <f>dane_sprzedazy_sku__3[[#This Row],[Ilość wydana]]*dane_sprzedazy_sku__3[[#This Row],[Wartość jednostkowa]]</f>
        <v>7945.9800000000005</v>
      </c>
    </row>
    <row r="3937" spans="1:7">
      <c r="A3937" t="s">
        <v>347</v>
      </c>
      <c r="B3937" t="s">
        <v>348</v>
      </c>
      <c r="C3937" t="s">
        <v>77</v>
      </c>
      <c r="D3937" s="7">
        <v>46204</v>
      </c>
      <c r="E3937">
        <v>11</v>
      </c>
      <c r="F3937">
        <v>1116.3499999999999</v>
      </c>
      <c r="G3937">
        <f>dane_sprzedazy_sku__3[[#This Row],[Ilość wydana]]*dane_sprzedazy_sku__3[[#This Row],[Wartość jednostkowa]]</f>
        <v>12279.849999999999</v>
      </c>
    </row>
    <row r="3938" spans="1:7">
      <c r="A3938" t="s">
        <v>349</v>
      </c>
      <c r="B3938" t="s">
        <v>350</v>
      </c>
      <c r="C3938" t="s">
        <v>24</v>
      </c>
      <c r="D3938" s="7">
        <v>45505</v>
      </c>
      <c r="E3938">
        <v>1</v>
      </c>
      <c r="F3938">
        <v>170.31</v>
      </c>
      <c r="G3938">
        <f>dane_sprzedazy_sku__3[[#This Row],[Ilość wydana]]*dane_sprzedazy_sku__3[[#This Row],[Wartość jednostkowa]]</f>
        <v>170.31</v>
      </c>
    </row>
    <row r="3939" spans="1:7">
      <c r="A3939" t="s">
        <v>349</v>
      </c>
      <c r="B3939" t="s">
        <v>350</v>
      </c>
      <c r="C3939" t="s">
        <v>24</v>
      </c>
      <c r="D3939" s="7">
        <v>45536</v>
      </c>
      <c r="E3939">
        <v>1</v>
      </c>
      <c r="F3939">
        <v>181.65</v>
      </c>
      <c r="G3939">
        <f>dane_sprzedazy_sku__3[[#This Row],[Ilość wydana]]*dane_sprzedazy_sku__3[[#This Row],[Wartość jednostkowa]]</f>
        <v>181.65</v>
      </c>
    </row>
    <row r="3940" spans="1:7">
      <c r="A3940" t="s">
        <v>349</v>
      </c>
      <c r="B3940" t="s">
        <v>350</v>
      </c>
      <c r="C3940" t="s">
        <v>24</v>
      </c>
      <c r="D3940" s="7">
        <v>45566</v>
      </c>
      <c r="E3940">
        <v>1</v>
      </c>
      <c r="F3940">
        <v>178.23</v>
      </c>
      <c r="G3940">
        <f>dane_sprzedazy_sku__3[[#This Row],[Ilość wydana]]*dane_sprzedazy_sku__3[[#This Row],[Wartość jednostkowa]]</f>
        <v>178.23</v>
      </c>
    </row>
    <row r="3941" spans="1:7">
      <c r="A3941" t="s">
        <v>349</v>
      </c>
      <c r="B3941" t="s">
        <v>350</v>
      </c>
      <c r="C3941" t="s">
        <v>24</v>
      </c>
      <c r="D3941" s="7">
        <v>45597</v>
      </c>
      <c r="E3941">
        <v>1</v>
      </c>
      <c r="F3941">
        <v>181.28</v>
      </c>
      <c r="G3941">
        <f>dane_sprzedazy_sku__3[[#This Row],[Ilość wydana]]*dane_sprzedazy_sku__3[[#This Row],[Wartość jednostkowa]]</f>
        <v>181.28</v>
      </c>
    </row>
    <row r="3942" spans="1:7">
      <c r="A3942" t="s">
        <v>349</v>
      </c>
      <c r="B3942" t="s">
        <v>350</v>
      </c>
      <c r="C3942" t="s">
        <v>24</v>
      </c>
      <c r="D3942" s="7">
        <v>45627</v>
      </c>
      <c r="E3942">
        <v>2</v>
      </c>
      <c r="F3942">
        <v>172.15</v>
      </c>
      <c r="G3942">
        <f>dane_sprzedazy_sku__3[[#This Row],[Ilość wydana]]*dane_sprzedazy_sku__3[[#This Row],[Wartość jednostkowa]]</f>
        <v>344.3</v>
      </c>
    </row>
    <row r="3943" spans="1:7">
      <c r="A3943" t="s">
        <v>349</v>
      </c>
      <c r="B3943" t="s">
        <v>350</v>
      </c>
      <c r="C3943" t="s">
        <v>24</v>
      </c>
      <c r="D3943" s="7">
        <v>45658</v>
      </c>
      <c r="E3943">
        <v>1</v>
      </c>
      <c r="F3943">
        <v>173.26</v>
      </c>
      <c r="G3943">
        <f>dane_sprzedazy_sku__3[[#This Row],[Ilość wydana]]*dane_sprzedazy_sku__3[[#This Row],[Wartość jednostkowa]]</f>
        <v>173.26</v>
      </c>
    </row>
    <row r="3944" spans="1:7">
      <c r="A3944" t="s">
        <v>349</v>
      </c>
      <c r="B3944" t="s">
        <v>350</v>
      </c>
      <c r="C3944" t="s">
        <v>24</v>
      </c>
      <c r="D3944" s="7">
        <v>45689</v>
      </c>
      <c r="E3944">
        <v>2</v>
      </c>
      <c r="F3944">
        <v>179.68</v>
      </c>
      <c r="G3944">
        <f>dane_sprzedazy_sku__3[[#This Row],[Ilość wydana]]*dane_sprzedazy_sku__3[[#This Row],[Wartość jednostkowa]]</f>
        <v>359.36</v>
      </c>
    </row>
    <row r="3945" spans="1:7">
      <c r="A3945" t="s">
        <v>349</v>
      </c>
      <c r="B3945" t="s">
        <v>350</v>
      </c>
      <c r="C3945" t="s">
        <v>24</v>
      </c>
      <c r="D3945" s="7">
        <v>45717</v>
      </c>
      <c r="E3945">
        <v>2</v>
      </c>
      <c r="F3945">
        <v>168.15</v>
      </c>
      <c r="G3945">
        <f>dane_sprzedazy_sku__3[[#This Row],[Ilość wydana]]*dane_sprzedazy_sku__3[[#This Row],[Wartość jednostkowa]]</f>
        <v>336.3</v>
      </c>
    </row>
    <row r="3946" spans="1:7">
      <c r="A3946" t="s">
        <v>349</v>
      </c>
      <c r="B3946" t="s">
        <v>350</v>
      </c>
      <c r="C3946" t="s">
        <v>24</v>
      </c>
      <c r="D3946" s="7">
        <v>45748</v>
      </c>
      <c r="E3946">
        <v>1</v>
      </c>
      <c r="F3946">
        <v>174</v>
      </c>
      <c r="G3946">
        <f>dane_sprzedazy_sku__3[[#This Row],[Ilość wydana]]*dane_sprzedazy_sku__3[[#This Row],[Wartość jednostkowa]]</f>
        <v>174</v>
      </c>
    </row>
    <row r="3947" spans="1:7">
      <c r="A3947" t="s">
        <v>349</v>
      </c>
      <c r="B3947" t="s">
        <v>350</v>
      </c>
      <c r="C3947" t="s">
        <v>24</v>
      </c>
      <c r="D3947" s="7">
        <v>45778</v>
      </c>
      <c r="E3947">
        <v>2</v>
      </c>
      <c r="F3947">
        <v>178.54</v>
      </c>
      <c r="G3947">
        <f>dane_sprzedazy_sku__3[[#This Row],[Ilość wydana]]*dane_sprzedazy_sku__3[[#This Row],[Wartość jednostkowa]]</f>
        <v>357.08</v>
      </c>
    </row>
    <row r="3948" spans="1:7">
      <c r="A3948" t="s">
        <v>349</v>
      </c>
      <c r="B3948" t="s">
        <v>350</v>
      </c>
      <c r="C3948" t="s">
        <v>24</v>
      </c>
      <c r="D3948" s="7">
        <v>45809</v>
      </c>
      <c r="E3948">
        <v>1</v>
      </c>
      <c r="F3948">
        <v>180.02</v>
      </c>
      <c r="G3948">
        <f>dane_sprzedazy_sku__3[[#This Row],[Ilość wydana]]*dane_sprzedazy_sku__3[[#This Row],[Wartość jednostkowa]]</f>
        <v>180.02</v>
      </c>
    </row>
    <row r="3949" spans="1:7">
      <c r="A3949" t="s">
        <v>349</v>
      </c>
      <c r="B3949" t="s">
        <v>350</v>
      </c>
      <c r="C3949" t="s">
        <v>24</v>
      </c>
      <c r="D3949" s="7">
        <v>45839</v>
      </c>
      <c r="E3949">
        <v>2</v>
      </c>
      <c r="F3949">
        <v>179.46</v>
      </c>
      <c r="G3949">
        <f>dane_sprzedazy_sku__3[[#This Row],[Ilość wydana]]*dane_sprzedazy_sku__3[[#This Row],[Wartość jednostkowa]]</f>
        <v>358.92</v>
      </c>
    </row>
    <row r="3950" spans="1:7">
      <c r="A3950" t="s">
        <v>349</v>
      </c>
      <c r="B3950" t="s">
        <v>350</v>
      </c>
      <c r="C3950" t="s">
        <v>24</v>
      </c>
      <c r="D3950" s="7">
        <v>45870</v>
      </c>
      <c r="E3950">
        <v>2</v>
      </c>
      <c r="F3950">
        <v>167.14</v>
      </c>
      <c r="G3950">
        <f>dane_sprzedazy_sku__3[[#This Row],[Ilość wydana]]*dane_sprzedazy_sku__3[[#This Row],[Wartość jednostkowa]]</f>
        <v>334.28</v>
      </c>
    </row>
    <row r="3951" spans="1:7">
      <c r="A3951" t="s">
        <v>349</v>
      </c>
      <c r="B3951" t="s">
        <v>350</v>
      </c>
      <c r="C3951" t="s">
        <v>24</v>
      </c>
      <c r="D3951" s="7">
        <v>45901</v>
      </c>
      <c r="E3951">
        <v>1</v>
      </c>
      <c r="F3951">
        <v>177.75</v>
      </c>
      <c r="G3951">
        <f>dane_sprzedazy_sku__3[[#This Row],[Ilość wydana]]*dane_sprzedazy_sku__3[[#This Row],[Wartość jednostkowa]]</f>
        <v>177.75</v>
      </c>
    </row>
    <row r="3952" spans="1:7">
      <c r="A3952" t="s">
        <v>349</v>
      </c>
      <c r="B3952" t="s">
        <v>350</v>
      </c>
      <c r="C3952" t="s">
        <v>24</v>
      </c>
      <c r="D3952" s="7">
        <v>45931</v>
      </c>
      <c r="E3952">
        <v>1</v>
      </c>
      <c r="F3952">
        <v>177.63</v>
      </c>
      <c r="G3952">
        <f>dane_sprzedazy_sku__3[[#This Row],[Ilość wydana]]*dane_sprzedazy_sku__3[[#This Row],[Wartość jednostkowa]]</f>
        <v>177.63</v>
      </c>
    </row>
    <row r="3953" spans="1:7">
      <c r="A3953" t="s">
        <v>349</v>
      </c>
      <c r="B3953" t="s">
        <v>350</v>
      </c>
      <c r="C3953" t="s">
        <v>24</v>
      </c>
      <c r="D3953" s="7">
        <v>45962</v>
      </c>
      <c r="E3953">
        <v>2</v>
      </c>
      <c r="F3953">
        <v>177.7</v>
      </c>
      <c r="G3953">
        <f>dane_sprzedazy_sku__3[[#This Row],[Ilość wydana]]*dane_sprzedazy_sku__3[[#This Row],[Wartość jednostkowa]]</f>
        <v>355.4</v>
      </c>
    </row>
    <row r="3954" spans="1:7">
      <c r="A3954" t="s">
        <v>349</v>
      </c>
      <c r="B3954" t="s">
        <v>350</v>
      </c>
      <c r="C3954" t="s">
        <v>24</v>
      </c>
      <c r="D3954" s="7">
        <v>45992</v>
      </c>
      <c r="E3954">
        <v>1</v>
      </c>
      <c r="F3954">
        <v>166.72</v>
      </c>
      <c r="G3954">
        <f>dane_sprzedazy_sku__3[[#This Row],[Ilość wydana]]*dane_sprzedazy_sku__3[[#This Row],[Wartość jednostkowa]]</f>
        <v>166.72</v>
      </c>
    </row>
    <row r="3955" spans="1:7">
      <c r="A3955" t="s">
        <v>349</v>
      </c>
      <c r="B3955" t="s">
        <v>350</v>
      </c>
      <c r="C3955" t="s">
        <v>24</v>
      </c>
      <c r="D3955" s="7">
        <v>46023</v>
      </c>
      <c r="E3955">
        <v>1</v>
      </c>
      <c r="F3955">
        <v>169.39</v>
      </c>
      <c r="G3955">
        <f>dane_sprzedazy_sku__3[[#This Row],[Ilość wydana]]*dane_sprzedazy_sku__3[[#This Row],[Wartość jednostkowa]]</f>
        <v>169.39</v>
      </c>
    </row>
    <row r="3956" spans="1:7">
      <c r="A3956" t="s">
        <v>349</v>
      </c>
      <c r="B3956" t="s">
        <v>350</v>
      </c>
      <c r="C3956" t="s">
        <v>24</v>
      </c>
      <c r="D3956" s="7">
        <v>46054</v>
      </c>
      <c r="E3956">
        <v>1</v>
      </c>
      <c r="F3956">
        <v>168.03</v>
      </c>
      <c r="G3956">
        <f>dane_sprzedazy_sku__3[[#This Row],[Ilość wydana]]*dane_sprzedazy_sku__3[[#This Row],[Wartość jednostkowa]]</f>
        <v>168.03</v>
      </c>
    </row>
    <row r="3957" spans="1:7">
      <c r="A3957" t="s">
        <v>349</v>
      </c>
      <c r="B3957" t="s">
        <v>350</v>
      </c>
      <c r="C3957" t="s">
        <v>24</v>
      </c>
      <c r="D3957" s="7">
        <v>46082</v>
      </c>
      <c r="E3957">
        <v>1</v>
      </c>
      <c r="F3957">
        <v>165.61</v>
      </c>
      <c r="G3957">
        <f>dane_sprzedazy_sku__3[[#This Row],[Ilość wydana]]*dane_sprzedazy_sku__3[[#This Row],[Wartość jednostkowa]]</f>
        <v>165.61</v>
      </c>
    </row>
    <row r="3958" spans="1:7">
      <c r="A3958" t="s">
        <v>349</v>
      </c>
      <c r="B3958" t="s">
        <v>350</v>
      </c>
      <c r="C3958" t="s">
        <v>24</v>
      </c>
      <c r="D3958" s="7">
        <v>46113</v>
      </c>
      <c r="E3958">
        <v>2</v>
      </c>
      <c r="F3958">
        <v>179.67</v>
      </c>
      <c r="G3958">
        <f>dane_sprzedazy_sku__3[[#This Row],[Ilość wydana]]*dane_sprzedazy_sku__3[[#This Row],[Wartość jednostkowa]]</f>
        <v>359.34</v>
      </c>
    </row>
    <row r="3959" spans="1:7">
      <c r="A3959" t="s">
        <v>349</v>
      </c>
      <c r="B3959" t="s">
        <v>350</v>
      </c>
      <c r="C3959" t="s">
        <v>24</v>
      </c>
      <c r="D3959" s="7">
        <v>46143</v>
      </c>
      <c r="E3959">
        <v>1</v>
      </c>
      <c r="F3959">
        <v>167.56</v>
      </c>
      <c r="G3959">
        <f>dane_sprzedazy_sku__3[[#This Row],[Ilość wydana]]*dane_sprzedazy_sku__3[[#This Row],[Wartość jednostkowa]]</f>
        <v>167.56</v>
      </c>
    </row>
    <row r="3960" spans="1:7">
      <c r="A3960" t="s">
        <v>349</v>
      </c>
      <c r="B3960" t="s">
        <v>350</v>
      </c>
      <c r="C3960" t="s">
        <v>24</v>
      </c>
      <c r="D3960" s="7">
        <v>46174</v>
      </c>
      <c r="E3960">
        <v>1</v>
      </c>
      <c r="F3960">
        <v>165.72</v>
      </c>
      <c r="G3960">
        <f>dane_sprzedazy_sku__3[[#This Row],[Ilość wydana]]*dane_sprzedazy_sku__3[[#This Row],[Wartość jednostkowa]]</f>
        <v>165.72</v>
      </c>
    </row>
    <row r="3961" spans="1:7">
      <c r="A3961" t="s">
        <v>349</v>
      </c>
      <c r="B3961" t="s">
        <v>350</v>
      </c>
      <c r="C3961" t="s">
        <v>24</v>
      </c>
      <c r="D3961" s="7">
        <v>46204</v>
      </c>
      <c r="E3961">
        <v>1</v>
      </c>
      <c r="F3961">
        <v>168.8</v>
      </c>
      <c r="G3961">
        <f>dane_sprzedazy_sku__3[[#This Row],[Ilość wydana]]*dane_sprzedazy_sku__3[[#This Row],[Wartość jednostkowa]]</f>
        <v>168.8</v>
      </c>
    </row>
    <row r="3962" spans="1:7">
      <c r="A3962" t="s">
        <v>351</v>
      </c>
      <c r="B3962" t="s">
        <v>352</v>
      </c>
      <c r="C3962" t="s">
        <v>14</v>
      </c>
      <c r="D3962" s="7">
        <v>45505</v>
      </c>
      <c r="E3962">
        <v>18</v>
      </c>
      <c r="F3962">
        <v>274.5</v>
      </c>
      <c r="G3962">
        <f>dane_sprzedazy_sku__3[[#This Row],[Ilość wydana]]*dane_sprzedazy_sku__3[[#This Row],[Wartość jednostkowa]]</f>
        <v>4941</v>
      </c>
    </row>
    <row r="3963" spans="1:7">
      <c r="A3963" t="s">
        <v>351</v>
      </c>
      <c r="B3963" t="s">
        <v>352</v>
      </c>
      <c r="C3963" t="s">
        <v>14</v>
      </c>
      <c r="D3963" s="7">
        <v>45536</v>
      </c>
      <c r="E3963">
        <v>18</v>
      </c>
      <c r="F3963">
        <v>276.49</v>
      </c>
      <c r="G3963">
        <f>dane_sprzedazy_sku__3[[#This Row],[Ilość wydana]]*dane_sprzedazy_sku__3[[#This Row],[Wartość jednostkowa]]</f>
        <v>4976.82</v>
      </c>
    </row>
    <row r="3964" spans="1:7">
      <c r="A3964" t="s">
        <v>351</v>
      </c>
      <c r="B3964" t="s">
        <v>352</v>
      </c>
      <c r="C3964" t="s">
        <v>14</v>
      </c>
      <c r="D3964" s="7">
        <v>45566</v>
      </c>
      <c r="E3964">
        <v>18</v>
      </c>
      <c r="F3964">
        <v>261.85000000000002</v>
      </c>
      <c r="G3964">
        <f>dane_sprzedazy_sku__3[[#This Row],[Ilość wydana]]*dane_sprzedazy_sku__3[[#This Row],[Wartość jednostkowa]]</f>
        <v>4713.3</v>
      </c>
    </row>
    <row r="3965" spans="1:7">
      <c r="A3965" t="s">
        <v>351</v>
      </c>
      <c r="B3965" t="s">
        <v>352</v>
      </c>
      <c r="C3965" t="s">
        <v>14</v>
      </c>
      <c r="D3965" s="7">
        <v>45597</v>
      </c>
      <c r="E3965">
        <v>15</v>
      </c>
      <c r="F3965">
        <v>277.38</v>
      </c>
      <c r="G3965">
        <f>dane_sprzedazy_sku__3[[#This Row],[Ilość wydana]]*dane_sprzedazy_sku__3[[#This Row],[Wartość jednostkowa]]</f>
        <v>4160.7</v>
      </c>
    </row>
    <row r="3966" spans="1:7">
      <c r="A3966" t="s">
        <v>351</v>
      </c>
      <c r="B3966" t="s">
        <v>352</v>
      </c>
      <c r="C3966" t="s">
        <v>14</v>
      </c>
      <c r="D3966" s="7">
        <v>45627</v>
      </c>
      <c r="E3966">
        <v>14</v>
      </c>
      <c r="F3966">
        <v>274.02</v>
      </c>
      <c r="G3966">
        <f>dane_sprzedazy_sku__3[[#This Row],[Ilość wydana]]*dane_sprzedazy_sku__3[[#This Row],[Wartość jednostkowa]]</f>
        <v>3836.2799999999997</v>
      </c>
    </row>
    <row r="3967" spans="1:7">
      <c r="A3967" t="s">
        <v>351</v>
      </c>
      <c r="B3967" t="s">
        <v>352</v>
      </c>
      <c r="C3967" t="s">
        <v>14</v>
      </c>
      <c r="D3967" s="7">
        <v>45658</v>
      </c>
      <c r="E3967">
        <v>18</v>
      </c>
      <c r="F3967">
        <v>252.63</v>
      </c>
      <c r="G3967">
        <f>dane_sprzedazy_sku__3[[#This Row],[Ilość wydana]]*dane_sprzedazy_sku__3[[#This Row],[Wartość jednostkowa]]</f>
        <v>4547.34</v>
      </c>
    </row>
    <row r="3968" spans="1:7">
      <c r="A3968" t="s">
        <v>351</v>
      </c>
      <c r="B3968" t="s">
        <v>352</v>
      </c>
      <c r="C3968" t="s">
        <v>14</v>
      </c>
      <c r="D3968" s="7">
        <v>45689</v>
      </c>
      <c r="E3968">
        <v>18</v>
      </c>
      <c r="F3968">
        <v>260.14</v>
      </c>
      <c r="G3968">
        <f>dane_sprzedazy_sku__3[[#This Row],[Ilość wydana]]*dane_sprzedazy_sku__3[[#This Row],[Wartość jednostkowa]]</f>
        <v>4682.5199999999995</v>
      </c>
    </row>
    <row r="3969" spans="1:7">
      <c r="A3969" t="s">
        <v>351</v>
      </c>
      <c r="B3969" t="s">
        <v>352</v>
      </c>
      <c r="C3969" t="s">
        <v>14</v>
      </c>
      <c r="D3969" s="7">
        <v>45717</v>
      </c>
      <c r="E3969">
        <v>20</v>
      </c>
      <c r="F3969">
        <v>272.58999999999997</v>
      </c>
      <c r="G3969">
        <f>dane_sprzedazy_sku__3[[#This Row],[Ilość wydana]]*dane_sprzedazy_sku__3[[#This Row],[Wartość jednostkowa]]</f>
        <v>5451.7999999999993</v>
      </c>
    </row>
    <row r="3970" spans="1:7">
      <c r="A3970" t="s">
        <v>351</v>
      </c>
      <c r="B3970" t="s">
        <v>352</v>
      </c>
      <c r="C3970" t="s">
        <v>14</v>
      </c>
      <c r="D3970" s="7">
        <v>45748</v>
      </c>
      <c r="E3970">
        <v>18</v>
      </c>
      <c r="F3970">
        <v>277.87</v>
      </c>
      <c r="G3970">
        <f>dane_sprzedazy_sku__3[[#This Row],[Ilość wydana]]*dane_sprzedazy_sku__3[[#This Row],[Wartość jednostkowa]]</f>
        <v>5001.66</v>
      </c>
    </row>
    <row r="3971" spans="1:7">
      <c r="A3971" t="s">
        <v>351</v>
      </c>
      <c r="B3971" t="s">
        <v>352</v>
      </c>
      <c r="C3971" t="s">
        <v>14</v>
      </c>
      <c r="D3971" s="7">
        <v>45778</v>
      </c>
      <c r="E3971">
        <v>19</v>
      </c>
      <c r="F3971">
        <v>274.83999999999997</v>
      </c>
      <c r="G3971">
        <f>dane_sprzedazy_sku__3[[#This Row],[Ilość wydana]]*dane_sprzedazy_sku__3[[#This Row],[Wartość jednostkowa]]</f>
        <v>5221.9599999999991</v>
      </c>
    </row>
    <row r="3972" spans="1:7">
      <c r="A3972" t="s">
        <v>351</v>
      </c>
      <c r="B3972" t="s">
        <v>352</v>
      </c>
      <c r="C3972" t="s">
        <v>14</v>
      </c>
      <c r="D3972" s="7">
        <v>45809</v>
      </c>
      <c r="E3972">
        <v>20</v>
      </c>
      <c r="F3972">
        <v>257.64</v>
      </c>
      <c r="G3972">
        <f>dane_sprzedazy_sku__3[[#This Row],[Ilość wydana]]*dane_sprzedazy_sku__3[[#This Row],[Wartość jednostkowa]]</f>
        <v>5152.7999999999993</v>
      </c>
    </row>
    <row r="3973" spans="1:7">
      <c r="A3973" t="s">
        <v>351</v>
      </c>
      <c r="B3973" t="s">
        <v>352</v>
      </c>
      <c r="C3973" t="s">
        <v>14</v>
      </c>
      <c r="D3973" s="7">
        <v>45839</v>
      </c>
      <c r="E3973">
        <v>21</v>
      </c>
      <c r="F3973">
        <v>269.43</v>
      </c>
      <c r="G3973">
        <f>dane_sprzedazy_sku__3[[#This Row],[Ilość wydana]]*dane_sprzedazy_sku__3[[#This Row],[Wartość jednostkowa]]</f>
        <v>5658.03</v>
      </c>
    </row>
    <row r="3974" spans="1:7">
      <c r="A3974" t="s">
        <v>351</v>
      </c>
      <c r="B3974" t="s">
        <v>352</v>
      </c>
      <c r="C3974" t="s">
        <v>14</v>
      </c>
      <c r="D3974" s="7">
        <v>45870</v>
      </c>
      <c r="E3974">
        <v>19</v>
      </c>
      <c r="F3974">
        <v>265.42</v>
      </c>
      <c r="G3974">
        <f>dane_sprzedazy_sku__3[[#This Row],[Ilość wydana]]*dane_sprzedazy_sku__3[[#This Row],[Wartość jednostkowa]]</f>
        <v>5042.9800000000005</v>
      </c>
    </row>
    <row r="3975" spans="1:7">
      <c r="A3975" t="s">
        <v>351</v>
      </c>
      <c r="B3975" t="s">
        <v>352</v>
      </c>
      <c r="C3975" t="s">
        <v>14</v>
      </c>
      <c r="D3975" s="7">
        <v>45901</v>
      </c>
      <c r="E3975">
        <v>18</v>
      </c>
      <c r="F3975">
        <v>261.52</v>
      </c>
      <c r="G3975">
        <f>dane_sprzedazy_sku__3[[#This Row],[Ilość wydana]]*dane_sprzedazy_sku__3[[#This Row],[Wartość jednostkowa]]</f>
        <v>4707.3599999999997</v>
      </c>
    </row>
    <row r="3976" spans="1:7">
      <c r="A3976" t="s">
        <v>351</v>
      </c>
      <c r="B3976" t="s">
        <v>352</v>
      </c>
      <c r="C3976" t="s">
        <v>14</v>
      </c>
      <c r="D3976" s="7">
        <v>45931</v>
      </c>
      <c r="E3976">
        <v>20</v>
      </c>
      <c r="F3976">
        <v>276.07</v>
      </c>
      <c r="G3976">
        <f>dane_sprzedazy_sku__3[[#This Row],[Ilość wydana]]*dane_sprzedazy_sku__3[[#This Row],[Wartość jednostkowa]]</f>
        <v>5521.4</v>
      </c>
    </row>
    <row r="3977" spans="1:7">
      <c r="A3977" t="s">
        <v>351</v>
      </c>
      <c r="B3977" t="s">
        <v>352</v>
      </c>
      <c r="C3977" t="s">
        <v>14</v>
      </c>
      <c r="D3977" s="7">
        <v>45962</v>
      </c>
      <c r="E3977">
        <v>21</v>
      </c>
      <c r="F3977">
        <v>252.95</v>
      </c>
      <c r="G3977">
        <f>dane_sprzedazy_sku__3[[#This Row],[Ilość wydana]]*dane_sprzedazy_sku__3[[#This Row],[Wartość jednostkowa]]</f>
        <v>5311.95</v>
      </c>
    </row>
    <row r="3978" spans="1:7">
      <c r="A3978" t="s">
        <v>351</v>
      </c>
      <c r="B3978" t="s">
        <v>352</v>
      </c>
      <c r="C3978" t="s">
        <v>14</v>
      </c>
      <c r="D3978" s="7">
        <v>45992</v>
      </c>
      <c r="E3978">
        <v>20</v>
      </c>
      <c r="F3978">
        <v>268.41000000000003</v>
      </c>
      <c r="G3978">
        <f>dane_sprzedazy_sku__3[[#This Row],[Ilość wydana]]*dane_sprzedazy_sku__3[[#This Row],[Wartość jednostkowa]]</f>
        <v>5368.2000000000007</v>
      </c>
    </row>
    <row r="3979" spans="1:7">
      <c r="A3979" t="s">
        <v>351</v>
      </c>
      <c r="B3979" t="s">
        <v>352</v>
      </c>
      <c r="C3979" t="s">
        <v>14</v>
      </c>
      <c r="D3979" s="7">
        <v>46023</v>
      </c>
      <c r="E3979">
        <v>19</v>
      </c>
      <c r="F3979">
        <v>254.42</v>
      </c>
      <c r="G3979">
        <f>dane_sprzedazy_sku__3[[#This Row],[Ilość wydana]]*dane_sprzedazy_sku__3[[#This Row],[Wartość jednostkowa]]</f>
        <v>4833.9799999999996</v>
      </c>
    </row>
    <row r="3980" spans="1:7">
      <c r="A3980" t="s">
        <v>351</v>
      </c>
      <c r="B3980" t="s">
        <v>352</v>
      </c>
      <c r="C3980" t="s">
        <v>14</v>
      </c>
      <c r="D3980" s="7">
        <v>46054</v>
      </c>
      <c r="E3980">
        <v>19</v>
      </c>
      <c r="F3980">
        <v>276.98</v>
      </c>
      <c r="G3980">
        <f>dane_sprzedazy_sku__3[[#This Row],[Ilość wydana]]*dane_sprzedazy_sku__3[[#This Row],[Wartość jednostkowa]]</f>
        <v>5262.6200000000008</v>
      </c>
    </row>
    <row r="3981" spans="1:7">
      <c r="A3981" t="s">
        <v>351</v>
      </c>
      <c r="B3981" t="s">
        <v>352</v>
      </c>
      <c r="C3981" t="s">
        <v>14</v>
      </c>
      <c r="D3981" s="7">
        <v>46082</v>
      </c>
      <c r="E3981">
        <v>22</v>
      </c>
      <c r="F3981">
        <v>254.2</v>
      </c>
      <c r="G3981">
        <f>dane_sprzedazy_sku__3[[#This Row],[Ilość wydana]]*dane_sprzedazy_sku__3[[#This Row],[Wartość jednostkowa]]</f>
        <v>5592.4</v>
      </c>
    </row>
    <row r="3982" spans="1:7">
      <c r="A3982" t="s">
        <v>351</v>
      </c>
      <c r="B3982" t="s">
        <v>352</v>
      </c>
      <c r="C3982" t="s">
        <v>14</v>
      </c>
      <c r="D3982" s="7">
        <v>46113</v>
      </c>
      <c r="E3982">
        <v>24</v>
      </c>
      <c r="F3982">
        <v>274.93</v>
      </c>
      <c r="G3982">
        <f>dane_sprzedazy_sku__3[[#This Row],[Ilość wydana]]*dane_sprzedazy_sku__3[[#This Row],[Wartość jednostkowa]]</f>
        <v>6598.32</v>
      </c>
    </row>
    <row r="3983" spans="1:7">
      <c r="A3983" t="s">
        <v>351</v>
      </c>
      <c r="B3983" t="s">
        <v>352</v>
      </c>
      <c r="C3983" t="s">
        <v>14</v>
      </c>
      <c r="D3983" s="7">
        <v>46143</v>
      </c>
      <c r="E3983">
        <v>25</v>
      </c>
      <c r="F3983">
        <v>266.20999999999998</v>
      </c>
      <c r="G3983">
        <f>dane_sprzedazy_sku__3[[#This Row],[Ilość wydana]]*dane_sprzedazy_sku__3[[#This Row],[Wartość jednostkowa]]</f>
        <v>6655.2499999999991</v>
      </c>
    </row>
    <row r="3984" spans="1:7">
      <c r="A3984" t="s">
        <v>351</v>
      </c>
      <c r="B3984" t="s">
        <v>352</v>
      </c>
      <c r="C3984" t="s">
        <v>14</v>
      </c>
      <c r="D3984" s="7">
        <v>46174</v>
      </c>
      <c r="E3984">
        <v>20</v>
      </c>
      <c r="F3984">
        <v>263.08</v>
      </c>
      <c r="G3984">
        <f>dane_sprzedazy_sku__3[[#This Row],[Ilość wydana]]*dane_sprzedazy_sku__3[[#This Row],[Wartość jednostkowa]]</f>
        <v>5261.5999999999995</v>
      </c>
    </row>
    <row r="3985" spans="1:7">
      <c r="A3985" t="s">
        <v>351</v>
      </c>
      <c r="B3985" t="s">
        <v>352</v>
      </c>
      <c r="C3985" t="s">
        <v>14</v>
      </c>
      <c r="D3985" s="7">
        <v>46204</v>
      </c>
      <c r="E3985">
        <v>24</v>
      </c>
      <c r="F3985">
        <v>253.22</v>
      </c>
      <c r="G3985">
        <f>dane_sprzedazy_sku__3[[#This Row],[Ilość wydana]]*dane_sprzedazy_sku__3[[#This Row],[Wartość jednostkowa]]</f>
        <v>6077.28</v>
      </c>
    </row>
    <row r="3986" spans="1:7">
      <c r="A3986" t="s">
        <v>353</v>
      </c>
      <c r="B3986" t="s">
        <v>354</v>
      </c>
      <c r="C3986" t="s">
        <v>66</v>
      </c>
      <c r="D3986" s="7">
        <v>45505</v>
      </c>
      <c r="E3986">
        <v>26</v>
      </c>
      <c r="F3986">
        <v>103.48</v>
      </c>
      <c r="G3986">
        <f>dane_sprzedazy_sku__3[[#This Row],[Ilość wydana]]*dane_sprzedazy_sku__3[[#This Row],[Wartość jednostkowa]]</f>
        <v>2690.48</v>
      </c>
    </row>
    <row r="3987" spans="1:7">
      <c r="A3987" t="s">
        <v>353</v>
      </c>
      <c r="B3987" t="s">
        <v>354</v>
      </c>
      <c r="C3987" t="s">
        <v>66</v>
      </c>
      <c r="D3987" s="7">
        <v>45536</v>
      </c>
      <c r="E3987">
        <v>34</v>
      </c>
      <c r="F3987">
        <v>101.29</v>
      </c>
      <c r="G3987">
        <f>dane_sprzedazy_sku__3[[#This Row],[Ilość wydana]]*dane_sprzedazy_sku__3[[#This Row],[Wartość jednostkowa]]</f>
        <v>3443.86</v>
      </c>
    </row>
    <row r="3988" spans="1:7">
      <c r="A3988" t="s">
        <v>353</v>
      </c>
      <c r="B3988" t="s">
        <v>354</v>
      </c>
      <c r="C3988" t="s">
        <v>66</v>
      </c>
      <c r="D3988" s="7">
        <v>45566</v>
      </c>
      <c r="E3988">
        <v>56</v>
      </c>
      <c r="F3988">
        <v>107.44</v>
      </c>
      <c r="G3988">
        <f>dane_sprzedazy_sku__3[[#This Row],[Ilość wydana]]*dane_sprzedazy_sku__3[[#This Row],[Wartość jednostkowa]]</f>
        <v>6016.6399999999994</v>
      </c>
    </row>
    <row r="3989" spans="1:7">
      <c r="A3989" t="s">
        <v>353</v>
      </c>
      <c r="B3989" t="s">
        <v>354</v>
      </c>
      <c r="C3989" t="s">
        <v>66</v>
      </c>
      <c r="D3989" s="7">
        <v>45597</v>
      </c>
      <c r="E3989">
        <v>44</v>
      </c>
      <c r="F3989">
        <v>103.97</v>
      </c>
      <c r="G3989">
        <f>dane_sprzedazy_sku__3[[#This Row],[Ilość wydana]]*dane_sprzedazy_sku__3[[#This Row],[Wartość jednostkowa]]</f>
        <v>4574.68</v>
      </c>
    </row>
    <row r="3990" spans="1:7">
      <c r="A3990" t="s">
        <v>353</v>
      </c>
      <c r="B3990" t="s">
        <v>354</v>
      </c>
      <c r="C3990" t="s">
        <v>66</v>
      </c>
      <c r="D3990" s="7">
        <v>45627</v>
      </c>
      <c r="E3990">
        <v>45</v>
      </c>
      <c r="F3990">
        <v>106.97</v>
      </c>
      <c r="G3990">
        <f>dane_sprzedazy_sku__3[[#This Row],[Ilość wydana]]*dane_sprzedazy_sku__3[[#This Row],[Wartość jednostkowa]]</f>
        <v>4813.6499999999996</v>
      </c>
    </row>
    <row r="3991" spans="1:7">
      <c r="A3991" t="s">
        <v>353</v>
      </c>
      <c r="B3991" t="s">
        <v>354</v>
      </c>
      <c r="C3991" t="s">
        <v>66</v>
      </c>
      <c r="D3991" s="7">
        <v>45658</v>
      </c>
      <c r="E3991">
        <v>34</v>
      </c>
      <c r="F3991">
        <v>100.21</v>
      </c>
      <c r="G3991">
        <f>dane_sprzedazy_sku__3[[#This Row],[Ilość wydana]]*dane_sprzedazy_sku__3[[#This Row],[Wartość jednostkowa]]</f>
        <v>3407.14</v>
      </c>
    </row>
    <row r="3992" spans="1:7">
      <c r="A3992" t="s">
        <v>353</v>
      </c>
      <c r="B3992" t="s">
        <v>354</v>
      </c>
      <c r="C3992" t="s">
        <v>66</v>
      </c>
      <c r="D3992" s="7">
        <v>45689</v>
      </c>
      <c r="E3992">
        <v>20</v>
      </c>
      <c r="F3992">
        <v>98.93</v>
      </c>
      <c r="G3992">
        <f>dane_sprzedazy_sku__3[[#This Row],[Ilość wydana]]*dane_sprzedazy_sku__3[[#This Row],[Wartość jednostkowa]]</f>
        <v>1978.6000000000001</v>
      </c>
    </row>
    <row r="3993" spans="1:7">
      <c r="A3993" t="s">
        <v>353</v>
      </c>
      <c r="B3993" t="s">
        <v>354</v>
      </c>
      <c r="C3993" t="s">
        <v>66</v>
      </c>
      <c r="D3993" s="7">
        <v>45717</v>
      </c>
      <c r="E3993">
        <v>27</v>
      </c>
      <c r="F3993">
        <v>106.64</v>
      </c>
      <c r="G3993">
        <f>dane_sprzedazy_sku__3[[#This Row],[Ilość wydana]]*dane_sprzedazy_sku__3[[#This Row],[Wartość jednostkowa]]</f>
        <v>2879.28</v>
      </c>
    </row>
    <row r="3994" spans="1:7">
      <c r="A3994" t="s">
        <v>353</v>
      </c>
      <c r="B3994" t="s">
        <v>354</v>
      </c>
      <c r="C3994" t="s">
        <v>66</v>
      </c>
      <c r="D3994" s="7">
        <v>45748</v>
      </c>
      <c r="E3994">
        <v>9</v>
      </c>
      <c r="F3994">
        <v>104.32</v>
      </c>
      <c r="G3994">
        <f>dane_sprzedazy_sku__3[[#This Row],[Ilość wydana]]*dane_sprzedazy_sku__3[[#This Row],[Wartość jednostkowa]]</f>
        <v>938.87999999999988</v>
      </c>
    </row>
    <row r="3995" spans="1:7">
      <c r="A3995" t="s">
        <v>353</v>
      </c>
      <c r="B3995" t="s">
        <v>354</v>
      </c>
      <c r="C3995" t="s">
        <v>66</v>
      </c>
      <c r="D3995" s="7">
        <v>45778</v>
      </c>
      <c r="E3995">
        <v>11</v>
      </c>
      <c r="F3995">
        <v>106.64</v>
      </c>
      <c r="G3995">
        <f>dane_sprzedazy_sku__3[[#This Row],[Ilość wydana]]*dane_sprzedazy_sku__3[[#This Row],[Wartość jednostkowa]]</f>
        <v>1173.04</v>
      </c>
    </row>
    <row r="3996" spans="1:7">
      <c r="A3996" t="s">
        <v>353</v>
      </c>
      <c r="B3996" t="s">
        <v>354</v>
      </c>
      <c r="C3996" t="s">
        <v>66</v>
      </c>
      <c r="D3996" s="7">
        <v>45809</v>
      </c>
      <c r="E3996">
        <v>21</v>
      </c>
      <c r="F3996">
        <v>97.79</v>
      </c>
      <c r="G3996">
        <f>dane_sprzedazy_sku__3[[#This Row],[Ilość wydana]]*dane_sprzedazy_sku__3[[#This Row],[Wartość jednostkowa]]</f>
        <v>2053.59</v>
      </c>
    </row>
    <row r="3997" spans="1:7">
      <c r="A3997" t="s">
        <v>353</v>
      </c>
      <c r="B3997" t="s">
        <v>354</v>
      </c>
      <c r="C3997" t="s">
        <v>66</v>
      </c>
      <c r="D3997" s="7">
        <v>45839</v>
      </c>
      <c r="E3997">
        <v>32</v>
      </c>
      <c r="F3997">
        <v>103.75</v>
      </c>
      <c r="G3997">
        <f>dane_sprzedazy_sku__3[[#This Row],[Ilość wydana]]*dane_sprzedazy_sku__3[[#This Row],[Wartość jednostkowa]]</f>
        <v>3320</v>
      </c>
    </row>
    <row r="3998" spans="1:7">
      <c r="A3998" t="s">
        <v>353</v>
      </c>
      <c r="B3998" t="s">
        <v>354</v>
      </c>
      <c r="C3998" t="s">
        <v>66</v>
      </c>
      <c r="D3998" s="7">
        <v>45870</v>
      </c>
      <c r="E3998">
        <v>37</v>
      </c>
      <c r="F3998">
        <v>97.89</v>
      </c>
      <c r="G3998">
        <f>dane_sprzedazy_sku__3[[#This Row],[Ilość wydana]]*dane_sprzedazy_sku__3[[#This Row],[Wartość jednostkowa]]</f>
        <v>3621.93</v>
      </c>
    </row>
    <row r="3999" spans="1:7">
      <c r="A3999" t="s">
        <v>353</v>
      </c>
      <c r="B3999" t="s">
        <v>354</v>
      </c>
      <c r="C3999" t="s">
        <v>66</v>
      </c>
      <c r="D3999" s="7">
        <v>45901</v>
      </c>
      <c r="E3999">
        <v>49</v>
      </c>
      <c r="F3999">
        <v>105.15</v>
      </c>
      <c r="G3999">
        <f>dane_sprzedazy_sku__3[[#This Row],[Ilość wydana]]*dane_sprzedazy_sku__3[[#This Row],[Wartość jednostkowa]]</f>
        <v>5152.3500000000004</v>
      </c>
    </row>
    <row r="4000" spans="1:7">
      <c r="A4000" t="s">
        <v>353</v>
      </c>
      <c r="B4000" t="s">
        <v>354</v>
      </c>
      <c r="C4000" t="s">
        <v>66</v>
      </c>
      <c r="D4000" s="7">
        <v>45931</v>
      </c>
      <c r="E4000">
        <v>61</v>
      </c>
      <c r="F4000">
        <v>107.31</v>
      </c>
      <c r="G4000">
        <f>dane_sprzedazy_sku__3[[#This Row],[Ilość wydana]]*dane_sprzedazy_sku__3[[#This Row],[Wartość jednostkowa]]</f>
        <v>6545.91</v>
      </c>
    </row>
    <row r="4001" spans="1:7">
      <c r="A4001" t="s">
        <v>353</v>
      </c>
      <c r="B4001" t="s">
        <v>354</v>
      </c>
      <c r="C4001" t="s">
        <v>66</v>
      </c>
      <c r="D4001" s="7">
        <v>45962</v>
      </c>
      <c r="E4001">
        <v>64</v>
      </c>
      <c r="F4001">
        <v>98.09</v>
      </c>
      <c r="G4001">
        <f>dane_sprzedazy_sku__3[[#This Row],[Ilość wydana]]*dane_sprzedazy_sku__3[[#This Row],[Wartość jednostkowa]]</f>
        <v>6277.76</v>
      </c>
    </row>
    <row r="4002" spans="1:7">
      <c r="A4002" t="s">
        <v>353</v>
      </c>
      <c r="B4002" t="s">
        <v>354</v>
      </c>
      <c r="C4002" t="s">
        <v>66</v>
      </c>
      <c r="D4002" s="7">
        <v>45992</v>
      </c>
      <c r="E4002">
        <v>50</v>
      </c>
      <c r="F4002">
        <v>100.78</v>
      </c>
      <c r="G4002">
        <f>dane_sprzedazy_sku__3[[#This Row],[Ilość wydana]]*dane_sprzedazy_sku__3[[#This Row],[Wartość jednostkowa]]</f>
        <v>5039</v>
      </c>
    </row>
    <row r="4003" spans="1:7">
      <c r="A4003" t="s">
        <v>353</v>
      </c>
      <c r="B4003" t="s">
        <v>354</v>
      </c>
      <c r="C4003" t="s">
        <v>66</v>
      </c>
      <c r="D4003" s="7">
        <v>46023</v>
      </c>
      <c r="E4003">
        <v>46</v>
      </c>
      <c r="F4003">
        <v>98.36</v>
      </c>
      <c r="G4003">
        <f>dane_sprzedazy_sku__3[[#This Row],[Ilość wydana]]*dane_sprzedazy_sku__3[[#This Row],[Wartość jednostkowa]]</f>
        <v>4524.5600000000004</v>
      </c>
    </row>
    <row r="4004" spans="1:7">
      <c r="A4004" t="s">
        <v>353</v>
      </c>
      <c r="B4004" t="s">
        <v>354</v>
      </c>
      <c r="C4004" t="s">
        <v>66</v>
      </c>
      <c r="D4004" s="7">
        <v>46054</v>
      </c>
      <c r="E4004">
        <v>14</v>
      </c>
      <c r="F4004">
        <v>103.93</v>
      </c>
      <c r="G4004">
        <f>dane_sprzedazy_sku__3[[#This Row],[Ilość wydana]]*dane_sprzedazy_sku__3[[#This Row],[Wartość jednostkowa]]</f>
        <v>1455.02</v>
      </c>
    </row>
    <row r="4005" spans="1:7">
      <c r="A4005" t="s">
        <v>353</v>
      </c>
      <c r="B4005" t="s">
        <v>354</v>
      </c>
      <c r="C4005" t="s">
        <v>66</v>
      </c>
      <c r="D4005" s="7">
        <v>46082</v>
      </c>
      <c r="E4005">
        <v>22</v>
      </c>
      <c r="F4005">
        <v>104.66</v>
      </c>
      <c r="G4005">
        <f>dane_sprzedazy_sku__3[[#This Row],[Ilość wydana]]*dane_sprzedazy_sku__3[[#This Row],[Wartość jednostkowa]]</f>
        <v>2302.52</v>
      </c>
    </row>
    <row r="4006" spans="1:7">
      <c r="A4006" t="s">
        <v>353</v>
      </c>
      <c r="B4006" t="s">
        <v>354</v>
      </c>
      <c r="C4006" t="s">
        <v>66</v>
      </c>
      <c r="D4006" s="7">
        <v>46113</v>
      </c>
      <c r="E4006">
        <v>15</v>
      </c>
      <c r="F4006">
        <v>102.61</v>
      </c>
      <c r="G4006">
        <f>dane_sprzedazy_sku__3[[#This Row],[Ilość wydana]]*dane_sprzedazy_sku__3[[#This Row],[Wartość jednostkowa]]</f>
        <v>1539.15</v>
      </c>
    </row>
    <row r="4007" spans="1:7">
      <c r="A4007" t="s">
        <v>353</v>
      </c>
      <c r="B4007" t="s">
        <v>354</v>
      </c>
      <c r="C4007" t="s">
        <v>66</v>
      </c>
      <c r="D4007" s="7">
        <v>46143</v>
      </c>
      <c r="E4007">
        <v>17</v>
      </c>
      <c r="F4007">
        <v>107</v>
      </c>
      <c r="G4007">
        <f>dane_sprzedazy_sku__3[[#This Row],[Ilość wydana]]*dane_sprzedazy_sku__3[[#This Row],[Wartość jednostkowa]]</f>
        <v>1819</v>
      </c>
    </row>
    <row r="4008" spans="1:7">
      <c r="A4008" t="s">
        <v>353</v>
      </c>
      <c r="B4008" t="s">
        <v>354</v>
      </c>
      <c r="C4008" t="s">
        <v>66</v>
      </c>
      <c r="D4008" s="7">
        <v>46174</v>
      </c>
      <c r="E4008">
        <v>16</v>
      </c>
      <c r="F4008">
        <v>103</v>
      </c>
      <c r="G4008">
        <f>dane_sprzedazy_sku__3[[#This Row],[Ilość wydana]]*dane_sprzedazy_sku__3[[#This Row],[Wartość jednostkowa]]</f>
        <v>1648</v>
      </c>
    </row>
    <row r="4009" spans="1:7">
      <c r="A4009" t="s">
        <v>353</v>
      </c>
      <c r="B4009" t="s">
        <v>354</v>
      </c>
      <c r="C4009" t="s">
        <v>66</v>
      </c>
      <c r="D4009" s="7">
        <v>46204</v>
      </c>
      <c r="E4009">
        <v>35</v>
      </c>
      <c r="F4009">
        <v>106.87</v>
      </c>
      <c r="G4009">
        <f>dane_sprzedazy_sku__3[[#This Row],[Ilość wydana]]*dane_sprzedazy_sku__3[[#This Row],[Wartość jednostkowa]]</f>
        <v>3740.4500000000003</v>
      </c>
    </row>
    <row r="4010" spans="1:7">
      <c r="A4010" t="s">
        <v>355</v>
      </c>
      <c r="B4010" t="s">
        <v>356</v>
      </c>
      <c r="C4010" t="s">
        <v>39</v>
      </c>
      <c r="D4010" s="7">
        <v>45505</v>
      </c>
      <c r="E4010">
        <v>26</v>
      </c>
      <c r="F4010">
        <v>38.270000000000003</v>
      </c>
      <c r="G4010">
        <f>dane_sprzedazy_sku__3[[#This Row],[Ilość wydana]]*dane_sprzedazy_sku__3[[#This Row],[Wartość jednostkowa]]</f>
        <v>995.0200000000001</v>
      </c>
    </row>
    <row r="4011" spans="1:7">
      <c r="A4011" t="s">
        <v>355</v>
      </c>
      <c r="B4011" t="s">
        <v>356</v>
      </c>
      <c r="C4011" t="s">
        <v>39</v>
      </c>
      <c r="D4011" s="7">
        <v>45536</v>
      </c>
      <c r="E4011">
        <v>10</v>
      </c>
      <c r="F4011">
        <v>36.74</v>
      </c>
      <c r="G4011">
        <f>dane_sprzedazy_sku__3[[#This Row],[Ilość wydana]]*dane_sprzedazy_sku__3[[#This Row],[Wartość jednostkowa]]</f>
        <v>367.40000000000003</v>
      </c>
    </row>
    <row r="4012" spans="1:7">
      <c r="A4012" t="s">
        <v>355</v>
      </c>
      <c r="B4012" t="s">
        <v>356</v>
      </c>
      <c r="C4012" t="s">
        <v>39</v>
      </c>
      <c r="D4012" s="7">
        <v>45566</v>
      </c>
      <c r="E4012">
        <v>0</v>
      </c>
      <c r="F4012">
        <v>38.520000000000003</v>
      </c>
      <c r="G4012">
        <f>dane_sprzedazy_sku__3[[#This Row],[Ilość wydana]]*dane_sprzedazy_sku__3[[#This Row],[Wartość jednostkowa]]</f>
        <v>0</v>
      </c>
    </row>
    <row r="4013" spans="1:7">
      <c r="A4013" t="s">
        <v>355</v>
      </c>
      <c r="B4013" t="s">
        <v>356</v>
      </c>
      <c r="C4013" t="s">
        <v>39</v>
      </c>
      <c r="D4013" s="7">
        <v>45597</v>
      </c>
      <c r="E4013">
        <v>36</v>
      </c>
      <c r="F4013">
        <v>36.15</v>
      </c>
      <c r="G4013">
        <f>dane_sprzedazy_sku__3[[#This Row],[Ilość wydana]]*dane_sprzedazy_sku__3[[#This Row],[Wartość jednostkowa]]</f>
        <v>1301.3999999999999</v>
      </c>
    </row>
    <row r="4014" spans="1:7">
      <c r="A4014" t="s">
        <v>355</v>
      </c>
      <c r="B4014" t="s">
        <v>356</v>
      </c>
      <c r="C4014" t="s">
        <v>39</v>
      </c>
      <c r="D4014" s="7">
        <v>45627</v>
      </c>
      <c r="E4014">
        <v>0</v>
      </c>
      <c r="F4014">
        <v>36.869999999999997</v>
      </c>
      <c r="G4014">
        <f>dane_sprzedazy_sku__3[[#This Row],[Ilość wydana]]*dane_sprzedazy_sku__3[[#This Row],[Wartość jednostkowa]]</f>
        <v>0</v>
      </c>
    </row>
    <row r="4015" spans="1:7">
      <c r="A4015" t="s">
        <v>355</v>
      </c>
      <c r="B4015" t="s">
        <v>356</v>
      </c>
      <c r="C4015" t="s">
        <v>39</v>
      </c>
      <c r="D4015" s="7">
        <v>45658</v>
      </c>
      <c r="E4015">
        <v>0</v>
      </c>
      <c r="F4015">
        <v>39.75</v>
      </c>
      <c r="G4015">
        <f>dane_sprzedazy_sku__3[[#This Row],[Ilość wydana]]*dane_sprzedazy_sku__3[[#This Row],[Wartość jednostkowa]]</f>
        <v>0</v>
      </c>
    </row>
    <row r="4016" spans="1:7">
      <c r="A4016" t="s">
        <v>355</v>
      </c>
      <c r="B4016" t="s">
        <v>356</v>
      </c>
      <c r="C4016" t="s">
        <v>39</v>
      </c>
      <c r="D4016" s="7">
        <v>45689</v>
      </c>
      <c r="E4016">
        <v>0</v>
      </c>
      <c r="F4016">
        <v>38.700000000000003</v>
      </c>
      <c r="G4016">
        <f>dane_sprzedazy_sku__3[[#This Row],[Ilość wydana]]*dane_sprzedazy_sku__3[[#This Row],[Wartość jednostkowa]]</f>
        <v>0</v>
      </c>
    </row>
    <row r="4017" spans="1:7">
      <c r="A4017" t="s">
        <v>355</v>
      </c>
      <c r="B4017" t="s">
        <v>356</v>
      </c>
      <c r="C4017" t="s">
        <v>39</v>
      </c>
      <c r="D4017" s="7">
        <v>45717</v>
      </c>
      <c r="E4017">
        <v>16</v>
      </c>
      <c r="F4017">
        <v>38.96</v>
      </c>
      <c r="G4017">
        <f>dane_sprzedazy_sku__3[[#This Row],[Ilość wydana]]*dane_sprzedazy_sku__3[[#This Row],[Wartość jednostkowa]]</f>
        <v>623.36</v>
      </c>
    </row>
    <row r="4018" spans="1:7">
      <c r="A4018" t="s">
        <v>355</v>
      </c>
      <c r="B4018" t="s">
        <v>356</v>
      </c>
      <c r="C4018" t="s">
        <v>39</v>
      </c>
      <c r="D4018" s="7">
        <v>45748</v>
      </c>
      <c r="E4018">
        <v>0</v>
      </c>
      <c r="F4018">
        <v>38.94</v>
      </c>
      <c r="G4018">
        <f>dane_sprzedazy_sku__3[[#This Row],[Ilość wydana]]*dane_sprzedazy_sku__3[[#This Row],[Wartość jednostkowa]]</f>
        <v>0</v>
      </c>
    </row>
    <row r="4019" spans="1:7">
      <c r="A4019" t="s">
        <v>355</v>
      </c>
      <c r="B4019" t="s">
        <v>356</v>
      </c>
      <c r="C4019" t="s">
        <v>39</v>
      </c>
      <c r="D4019" s="7">
        <v>45778</v>
      </c>
      <c r="E4019">
        <v>17</v>
      </c>
      <c r="F4019">
        <v>38.17</v>
      </c>
      <c r="G4019">
        <f>dane_sprzedazy_sku__3[[#This Row],[Ilość wydana]]*dane_sprzedazy_sku__3[[#This Row],[Wartość jednostkowa]]</f>
        <v>648.89</v>
      </c>
    </row>
    <row r="4020" spans="1:7">
      <c r="A4020" t="s">
        <v>355</v>
      </c>
      <c r="B4020" t="s">
        <v>356</v>
      </c>
      <c r="C4020" t="s">
        <v>39</v>
      </c>
      <c r="D4020" s="7">
        <v>45809</v>
      </c>
      <c r="E4020">
        <v>2</v>
      </c>
      <c r="F4020">
        <v>38.76</v>
      </c>
      <c r="G4020">
        <f>dane_sprzedazy_sku__3[[#This Row],[Ilość wydana]]*dane_sprzedazy_sku__3[[#This Row],[Wartość jednostkowa]]</f>
        <v>77.52</v>
      </c>
    </row>
    <row r="4021" spans="1:7">
      <c r="A4021" t="s">
        <v>355</v>
      </c>
      <c r="B4021" t="s">
        <v>356</v>
      </c>
      <c r="C4021" t="s">
        <v>39</v>
      </c>
      <c r="D4021" s="7">
        <v>45839</v>
      </c>
      <c r="E4021">
        <v>23</v>
      </c>
      <c r="F4021">
        <v>38.36</v>
      </c>
      <c r="G4021">
        <f>dane_sprzedazy_sku__3[[#This Row],[Ilość wydana]]*dane_sprzedazy_sku__3[[#This Row],[Wartość jednostkowa]]</f>
        <v>882.28</v>
      </c>
    </row>
    <row r="4022" spans="1:7">
      <c r="A4022" t="s">
        <v>355</v>
      </c>
      <c r="B4022" t="s">
        <v>356</v>
      </c>
      <c r="C4022" t="s">
        <v>39</v>
      </c>
      <c r="D4022" s="7">
        <v>45870</v>
      </c>
      <c r="E4022">
        <v>0</v>
      </c>
      <c r="F4022">
        <v>37.99</v>
      </c>
      <c r="G4022">
        <f>dane_sprzedazy_sku__3[[#This Row],[Ilość wydana]]*dane_sprzedazy_sku__3[[#This Row],[Wartość jednostkowa]]</f>
        <v>0</v>
      </c>
    </row>
    <row r="4023" spans="1:7">
      <c r="A4023" t="s">
        <v>355</v>
      </c>
      <c r="B4023" t="s">
        <v>356</v>
      </c>
      <c r="C4023" t="s">
        <v>39</v>
      </c>
      <c r="D4023" s="7">
        <v>45901</v>
      </c>
      <c r="E4023">
        <v>0</v>
      </c>
      <c r="F4023">
        <v>38.380000000000003</v>
      </c>
      <c r="G4023">
        <f>dane_sprzedazy_sku__3[[#This Row],[Ilość wydana]]*dane_sprzedazy_sku__3[[#This Row],[Wartość jednostkowa]]</f>
        <v>0</v>
      </c>
    </row>
    <row r="4024" spans="1:7">
      <c r="A4024" t="s">
        <v>355</v>
      </c>
      <c r="B4024" t="s">
        <v>356</v>
      </c>
      <c r="C4024" t="s">
        <v>39</v>
      </c>
      <c r="D4024" s="7">
        <v>45931</v>
      </c>
      <c r="E4024">
        <v>30</v>
      </c>
      <c r="F4024">
        <v>37.729999999999997</v>
      </c>
      <c r="G4024">
        <f>dane_sprzedazy_sku__3[[#This Row],[Ilość wydana]]*dane_sprzedazy_sku__3[[#This Row],[Wartość jednostkowa]]</f>
        <v>1131.8999999999999</v>
      </c>
    </row>
    <row r="4025" spans="1:7">
      <c r="A4025" t="s">
        <v>355</v>
      </c>
      <c r="B4025" t="s">
        <v>356</v>
      </c>
      <c r="C4025" t="s">
        <v>39</v>
      </c>
      <c r="D4025" s="7">
        <v>45962</v>
      </c>
      <c r="E4025">
        <v>0</v>
      </c>
      <c r="F4025">
        <v>38.43</v>
      </c>
      <c r="G4025">
        <f>dane_sprzedazy_sku__3[[#This Row],[Ilość wydana]]*dane_sprzedazy_sku__3[[#This Row],[Wartość jednostkowa]]</f>
        <v>0</v>
      </c>
    </row>
    <row r="4026" spans="1:7">
      <c r="A4026" t="s">
        <v>355</v>
      </c>
      <c r="B4026" t="s">
        <v>356</v>
      </c>
      <c r="C4026" t="s">
        <v>39</v>
      </c>
      <c r="D4026" s="7">
        <v>45992</v>
      </c>
      <c r="E4026">
        <v>6</v>
      </c>
      <c r="F4026">
        <v>39.18</v>
      </c>
      <c r="G4026">
        <f>dane_sprzedazy_sku__3[[#This Row],[Ilość wydana]]*dane_sprzedazy_sku__3[[#This Row],[Wartość jednostkowa]]</f>
        <v>235.07999999999998</v>
      </c>
    </row>
    <row r="4027" spans="1:7">
      <c r="A4027" t="s">
        <v>355</v>
      </c>
      <c r="B4027" t="s">
        <v>356</v>
      </c>
      <c r="C4027" t="s">
        <v>39</v>
      </c>
      <c r="D4027" s="7">
        <v>46023</v>
      </c>
      <c r="E4027">
        <v>0</v>
      </c>
      <c r="F4027">
        <v>37.21</v>
      </c>
      <c r="G4027">
        <f>dane_sprzedazy_sku__3[[#This Row],[Ilość wydana]]*dane_sprzedazy_sku__3[[#This Row],[Wartość jednostkowa]]</f>
        <v>0</v>
      </c>
    </row>
    <row r="4028" spans="1:7">
      <c r="A4028" t="s">
        <v>355</v>
      </c>
      <c r="B4028" t="s">
        <v>356</v>
      </c>
      <c r="C4028" t="s">
        <v>39</v>
      </c>
      <c r="D4028" s="7">
        <v>46054</v>
      </c>
      <c r="E4028">
        <v>21</v>
      </c>
      <c r="F4028">
        <v>38.46</v>
      </c>
      <c r="G4028">
        <f>dane_sprzedazy_sku__3[[#This Row],[Ilość wydana]]*dane_sprzedazy_sku__3[[#This Row],[Wartość jednostkowa]]</f>
        <v>807.66</v>
      </c>
    </row>
    <row r="4029" spans="1:7">
      <c r="A4029" t="s">
        <v>355</v>
      </c>
      <c r="B4029" t="s">
        <v>356</v>
      </c>
      <c r="C4029" t="s">
        <v>39</v>
      </c>
      <c r="D4029" s="7">
        <v>46082</v>
      </c>
      <c r="E4029">
        <v>14</v>
      </c>
      <c r="F4029">
        <v>38.369999999999997</v>
      </c>
      <c r="G4029">
        <f>dane_sprzedazy_sku__3[[#This Row],[Ilość wydana]]*dane_sprzedazy_sku__3[[#This Row],[Wartość jednostkowa]]</f>
        <v>537.17999999999995</v>
      </c>
    </row>
    <row r="4030" spans="1:7">
      <c r="A4030" t="s">
        <v>355</v>
      </c>
      <c r="B4030" t="s">
        <v>356</v>
      </c>
      <c r="C4030" t="s">
        <v>39</v>
      </c>
      <c r="D4030" s="7">
        <v>46113</v>
      </c>
      <c r="E4030">
        <v>0</v>
      </c>
      <c r="F4030">
        <v>38.21</v>
      </c>
      <c r="G4030">
        <f>dane_sprzedazy_sku__3[[#This Row],[Ilość wydana]]*dane_sprzedazy_sku__3[[#This Row],[Wartość jednostkowa]]</f>
        <v>0</v>
      </c>
    </row>
    <row r="4031" spans="1:7">
      <c r="A4031" t="s">
        <v>355</v>
      </c>
      <c r="B4031" t="s">
        <v>356</v>
      </c>
      <c r="C4031" t="s">
        <v>39</v>
      </c>
      <c r="D4031" s="7">
        <v>46143</v>
      </c>
      <c r="E4031">
        <v>0</v>
      </c>
      <c r="F4031">
        <v>36.54</v>
      </c>
      <c r="G4031">
        <f>dane_sprzedazy_sku__3[[#This Row],[Ilość wydana]]*dane_sprzedazy_sku__3[[#This Row],[Wartość jednostkowa]]</f>
        <v>0</v>
      </c>
    </row>
    <row r="4032" spans="1:7">
      <c r="A4032" t="s">
        <v>355</v>
      </c>
      <c r="B4032" t="s">
        <v>356</v>
      </c>
      <c r="C4032" t="s">
        <v>39</v>
      </c>
      <c r="D4032" s="7">
        <v>46174</v>
      </c>
      <c r="E4032">
        <v>2</v>
      </c>
      <c r="F4032">
        <v>39.44</v>
      </c>
      <c r="G4032">
        <f>dane_sprzedazy_sku__3[[#This Row],[Ilość wydana]]*dane_sprzedazy_sku__3[[#This Row],[Wartość jednostkowa]]</f>
        <v>78.88</v>
      </c>
    </row>
    <row r="4033" spans="1:7">
      <c r="A4033" t="s">
        <v>355</v>
      </c>
      <c r="B4033" t="s">
        <v>356</v>
      </c>
      <c r="C4033" t="s">
        <v>39</v>
      </c>
      <c r="D4033" s="7">
        <v>46204</v>
      </c>
      <c r="E4033">
        <v>0</v>
      </c>
      <c r="F4033">
        <v>36.9</v>
      </c>
      <c r="G4033">
        <f>dane_sprzedazy_sku__3[[#This Row],[Ilość wydana]]*dane_sprzedazy_sku__3[[#This Row],[Wartość jednostkowa]]</f>
        <v>0</v>
      </c>
    </row>
    <row r="4034" spans="1:7">
      <c r="A4034" t="s">
        <v>357</v>
      </c>
      <c r="B4034" t="s">
        <v>358</v>
      </c>
      <c r="C4034" t="s">
        <v>14</v>
      </c>
      <c r="D4034" s="7">
        <v>45505</v>
      </c>
      <c r="E4034">
        <v>21</v>
      </c>
      <c r="F4034">
        <v>357.36</v>
      </c>
      <c r="G4034">
        <f>dane_sprzedazy_sku__3[[#This Row],[Ilość wydana]]*dane_sprzedazy_sku__3[[#This Row],[Wartość jednostkowa]]</f>
        <v>7504.56</v>
      </c>
    </row>
    <row r="4035" spans="1:7">
      <c r="A4035" t="s">
        <v>357</v>
      </c>
      <c r="B4035" t="s">
        <v>358</v>
      </c>
      <c r="C4035" t="s">
        <v>14</v>
      </c>
      <c r="D4035" s="7">
        <v>45536</v>
      </c>
      <c r="E4035">
        <v>9</v>
      </c>
      <c r="F4035">
        <v>352.66</v>
      </c>
      <c r="G4035">
        <f>dane_sprzedazy_sku__3[[#This Row],[Ilość wydana]]*dane_sprzedazy_sku__3[[#This Row],[Wartość jednostkowa]]</f>
        <v>3173.94</v>
      </c>
    </row>
    <row r="4036" spans="1:7">
      <c r="A4036" t="s">
        <v>357</v>
      </c>
      <c r="B4036" t="s">
        <v>358</v>
      </c>
      <c r="C4036" t="s">
        <v>14</v>
      </c>
      <c r="D4036" s="7">
        <v>45566</v>
      </c>
      <c r="E4036">
        <v>13</v>
      </c>
      <c r="F4036">
        <v>332.12</v>
      </c>
      <c r="G4036">
        <f>dane_sprzedazy_sku__3[[#This Row],[Ilość wydana]]*dane_sprzedazy_sku__3[[#This Row],[Wartość jednostkowa]]</f>
        <v>4317.5600000000004</v>
      </c>
    </row>
    <row r="4037" spans="1:7">
      <c r="A4037" t="s">
        <v>357</v>
      </c>
      <c r="B4037" t="s">
        <v>358</v>
      </c>
      <c r="C4037" t="s">
        <v>14</v>
      </c>
      <c r="D4037" s="7">
        <v>45597</v>
      </c>
      <c r="E4037">
        <v>24</v>
      </c>
      <c r="F4037">
        <v>364.64</v>
      </c>
      <c r="G4037">
        <f>dane_sprzedazy_sku__3[[#This Row],[Ilość wydana]]*dane_sprzedazy_sku__3[[#This Row],[Wartość jednostkowa]]</f>
        <v>8751.36</v>
      </c>
    </row>
    <row r="4038" spans="1:7">
      <c r="A4038" t="s">
        <v>357</v>
      </c>
      <c r="B4038" t="s">
        <v>358</v>
      </c>
      <c r="C4038" t="s">
        <v>14</v>
      </c>
      <c r="D4038" s="7">
        <v>45627</v>
      </c>
      <c r="E4038">
        <v>42</v>
      </c>
      <c r="F4038">
        <v>364.3</v>
      </c>
      <c r="G4038">
        <f>dane_sprzedazy_sku__3[[#This Row],[Ilość wydana]]*dane_sprzedazy_sku__3[[#This Row],[Wartość jednostkowa]]</f>
        <v>15300.6</v>
      </c>
    </row>
    <row r="4039" spans="1:7">
      <c r="A4039" t="s">
        <v>357</v>
      </c>
      <c r="B4039" t="s">
        <v>358</v>
      </c>
      <c r="C4039" t="s">
        <v>14</v>
      </c>
      <c r="D4039" s="7">
        <v>45658</v>
      </c>
      <c r="E4039">
        <v>45</v>
      </c>
      <c r="F4039">
        <v>365.79</v>
      </c>
      <c r="G4039">
        <f>dane_sprzedazy_sku__3[[#This Row],[Ilość wydana]]*dane_sprzedazy_sku__3[[#This Row],[Wartość jednostkowa]]</f>
        <v>16460.55</v>
      </c>
    </row>
    <row r="4040" spans="1:7">
      <c r="A4040" t="s">
        <v>357</v>
      </c>
      <c r="B4040" t="s">
        <v>358</v>
      </c>
      <c r="C4040" t="s">
        <v>14</v>
      </c>
      <c r="D4040" s="7">
        <v>45689</v>
      </c>
      <c r="E4040">
        <v>55</v>
      </c>
      <c r="F4040">
        <v>345.29</v>
      </c>
      <c r="G4040">
        <f>dane_sprzedazy_sku__3[[#This Row],[Ilość wydana]]*dane_sprzedazy_sku__3[[#This Row],[Wartość jednostkowa]]</f>
        <v>18990.95</v>
      </c>
    </row>
    <row r="4041" spans="1:7">
      <c r="A4041" t="s">
        <v>357</v>
      </c>
      <c r="B4041" t="s">
        <v>358</v>
      </c>
      <c r="C4041" t="s">
        <v>14</v>
      </c>
      <c r="D4041" s="7">
        <v>45717</v>
      </c>
      <c r="E4041">
        <v>62</v>
      </c>
      <c r="F4041">
        <v>357.46</v>
      </c>
      <c r="G4041">
        <f>dane_sprzedazy_sku__3[[#This Row],[Ilość wydana]]*dane_sprzedazy_sku__3[[#This Row],[Wartość jednostkowa]]</f>
        <v>22162.52</v>
      </c>
    </row>
    <row r="4042" spans="1:7">
      <c r="A4042" t="s">
        <v>357</v>
      </c>
      <c r="B4042" t="s">
        <v>358</v>
      </c>
      <c r="C4042" t="s">
        <v>14</v>
      </c>
      <c r="D4042" s="7">
        <v>45748</v>
      </c>
      <c r="E4042">
        <v>100</v>
      </c>
      <c r="F4042">
        <v>350.14</v>
      </c>
      <c r="G4042">
        <f>dane_sprzedazy_sku__3[[#This Row],[Ilość wydana]]*dane_sprzedazy_sku__3[[#This Row],[Wartość jednostkowa]]</f>
        <v>35014</v>
      </c>
    </row>
    <row r="4043" spans="1:7">
      <c r="A4043" t="s">
        <v>357</v>
      </c>
      <c r="B4043" t="s">
        <v>358</v>
      </c>
      <c r="C4043" t="s">
        <v>14</v>
      </c>
      <c r="D4043" s="7">
        <v>45778</v>
      </c>
      <c r="E4043">
        <v>90</v>
      </c>
      <c r="F4043">
        <v>332.45</v>
      </c>
      <c r="G4043">
        <f>dane_sprzedazy_sku__3[[#This Row],[Ilość wydana]]*dane_sprzedazy_sku__3[[#This Row],[Wartość jednostkowa]]</f>
        <v>29920.5</v>
      </c>
    </row>
    <row r="4044" spans="1:7">
      <c r="A4044" t="s">
        <v>357</v>
      </c>
      <c r="B4044" t="s">
        <v>358</v>
      </c>
      <c r="C4044" t="s">
        <v>14</v>
      </c>
      <c r="D4044" s="7">
        <v>45809</v>
      </c>
      <c r="E4044">
        <v>48</v>
      </c>
      <c r="F4044">
        <v>358.29</v>
      </c>
      <c r="G4044">
        <f>dane_sprzedazy_sku__3[[#This Row],[Ilość wydana]]*dane_sprzedazy_sku__3[[#This Row],[Wartość jednostkowa]]</f>
        <v>17197.920000000002</v>
      </c>
    </row>
    <row r="4045" spans="1:7">
      <c r="A4045" t="s">
        <v>357</v>
      </c>
      <c r="B4045" t="s">
        <v>358</v>
      </c>
      <c r="C4045" t="s">
        <v>14</v>
      </c>
      <c r="D4045" s="7">
        <v>45839</v>
      </c>
      <c r="E4045">
        <v>43</v>
      </c>
      <c r="F4045">
        <v>365.4</v>
      </c>
      <c r="G4045">
        <f>dane_sprzedazy_sku__3[[#This Row],[Ilość wydana]]*dane_sprzedazy_sku__3[[#This Row],[Wartość jednostkowa]]</f>
        <v>15712.199999999999</v>
      </c>
    </row>
    <row r="4046" spans="1:7">
      <c r="A4046" t="s">
        <v>357</v>
      </c>
      <c r="B4046" t="s">
        <v>358</v>
      </c>
      <c r="C4046" t="s">
        <v>14</v>
      </c>
      <c r="D4046" s="7">
        <v>45870</v>
      </c>
      <c r="E4046">
        <v>27</v>
      </c>
      <c r="F4046">
        <v>352.28</v>
      </c>
      <c r="G4046">
        <f>dane_sprzedazy_sku__3[[#This Row],[Ilość wydana]]*dane_sprzedazy_sku__3[[#This Row],[Wartość jednostkowa]]</f>
        <v>9511.56</v>
      </c>
    </row>
    <row r="4047" spans="1:7">
      <c r="A4047" t="s">
        <v>357</v>
      </c>
      <c r="B4047" t="s">
        <v>358</v>
      </c>
      <c r="C4047" t="s">
        <v>14</v>
      </c>
      <c r="D4047" s="7">
        <v>45901</v>
      </c>
      <c r="E4047">
        <v>15</v>
      </c>
      <c r="F4047">
        <v>361.36</v>
      </c>
      <c r="G4047">
        <f>dane_sprzedazy_sku__3[[#This Row],[Ilość wydana]]*dane_sprzedazy_sku__3[[#This Row],[Wartość jednostkowa]]</f>
        <v>5420.4000000000005</v>
      </c>
    </row>
    <row r="4048" spans="1:7">
      <c r="A4048" t="s">
        <v>357</v>
      </c>
      <c r="B4048" t="s">
        <v>358</v>
      </c>
      <c r="C4048" t="s">
        <v>14</v>
      </c>
      <c r="D4048" s="7">
        <v>45931</v>
      </c>
      <c r="E4048">
        <v>11</v>
      </c>
      <c r="F4048">
        <v>344.98</v>
      </c>
      <c r="G4048">
        <f>dane_sprzedazy_sku__3[[#This Row],[Ilość wydana]]*dane_sprzedazy_sku__3[[#This Row],[Wartość jednostkowa]]</f>
        <v>3794.78</v>
      </c>
    </row>
    <row r="4049" spans="1:7">
      <c r="A4049" t="s">
        <v>357</v>
      </c>
      <c r="B4049" t="s">
        <v>358</v>
      </c>
      <c r="C4049" t="s">
        <v>14</v>
      </c>
      <c r="D4049" s="7">
        <v>45962</v>
      </c>
      <c r="E4049">
        <v>23</v>
      </c>
      <c r="F4049">
        <v>345.53</v>
      </c>
      <c r="G4049">
        <f>dane_sprzedazy_sku__3[[#This Row],[Ilość wydana]]*dane_sprzedazy_sku__3[[#This Row],[Wartość jednostkowa]]</f>
        <v>7947.19</v>
      </c>
    </row>
    <row r="4050" spans="1:7">
      <c r="A4050" t="s">
        <v>357</v>
      </c>
      <c r="B4050" t="s">
        <v>358</v>
      </c>
      <c r="C4050" t="s">
        <v>14</v>
      </c>
      <c r="D4050" s="7">
        <v>45992</v>
      </c>
      <c r="E4050">
        <v>34</v>
      </c>
      <c r="F4050">
        <v>333.87</v>
      </c>
      <c r="G4050">
        <f>dane_sprzedazy_sku__3[[#This Row],[Ilość wydana]]*dane_sprzedazy_sku__3[[#This Row],[Wartość jednostkowa]]</f>
        <v>11351.58</v>
      </c>
    </row>
    <row r="4051" spans="1:7">
      <c r="A4051" t="s">
        <v>357</v>
      </c>
      <c r="B4051" t="s">
        <v>358</v>
      </c>
      <c r="C4051" t="s">
        <v>14</v>
      </c>
      <c r="D4051" s="7">
        <v>46023</v>
      </c>
      <c r="E4051">
        <v>79</v>
      </c>
      <c r="F4051">
        <v>358.31</v>
      </c>
      <c r="G4051">
        <f>dane_sprzedazy_sku__3[[#This Row],[Ilość wydana]]*dane_sprzedazy_sku__3[[#This Row],[Wartość jednostkowa]]</f>
        <v>28306.49</v>
      </c>
    </row>
    <row r="4052" spans="1:7">
      <c r="A4052" t="s">
        <v>357</v>
      </c>
      <c r="B4052" t="s">
        <v>358</v>
      </c>
      <c r="C4052" t="s">
        <v>14</v>
      </c>
      <c r="D4052" s="7">
        <v>46054</v>
      </c>
      <c r="E4052">
        <v>59</v>
      </c>
      <c r="F4052">
        <v>338.95</v>
      </c>
      <c r="G4052">
        <f>dane_sprzedazy_sku__3[[#This Row],[Ilość wydana]]*dane_sprzedazy_sku__3[[#This Row],[Wartość jednostkowa]]</f>
        <v>19998.05</v>
      </c>
    </row>
    <row r="4053" spans="1:7">
      <c r="A4053" t="s">
        <v>357</v>
      </c>
      <c r="B4053" t="s">
        <v>358</v>
      </c>
      <c r="C4053" t="s">
        <v>14</v>
      </c>
      <c r="D4053" s="7">
        <v>46082</v>
      </c>
      <c r="E4053">
        <v>64</v>
      </c>
      <c r="F4053">
        <v>348.72</v>
      </c>
      <c r="G4053">
        <f>dane_sprzedazy_sku__3[[#This Row],[Ilość wydana]]*dane_sprzedazy_sku__3[[#This Row],[Wartość jednostkowa]]</f>
        <v>22318.080000000002</v>
      </c>
    </row>
    <row r="4054" spans="1:7">
      <c r="A4054" t="s">
        <v>357</v>
      </c>
      <c r="B4054" t="s">
        <v>358</v>
      </c>
      <c r="C4054" t="s">
        <v>14</v>
      </c>
      <c r="D4054" s="7">
        <v>46113</v>
      </c>
      <c r="E4054">
        <v>113</v>
      </c>
      <c r="F4054">
        <v>352.85</v>
      </c>
      <c r="G4054">
        <f>dane_sprzedazy_sku__3[[#This Row],[Ilość wydana]]*dane_sprzedazy_sku__3[[#This Row],[Wartość jednostkowa]]</f>
        <v>39872.050000000003</v>
      </c>
    </row>
    <row r="4055" spans="1:7">
      <c r="A4055" t="s">
        <v>357</v>
      </c>
      <c r="B4055" t="s">
        <v>358</v>
      </c>
      <c r="C4055" t="s">
        <v>14</v>
      </c>
      <c r="D4055" s="7">
        <v>46143</v>
      </c>
      <c r="E4055">
        <v>91</v>
      </c>
      <c r="F4055">
        <v>349.93</v>
      </c>
      <c r="G4055">
        <f>dane_sprzedazy_sku__3[[#This Row],[Ilość wydana]]*dane_sprzedazy_sku__3[[#This Row],[Wartość jednostkowa]]</f>
        <v>31843.63</v>
      </c>
    </row>
    <row r="4056" spans="1:7">
      <c r="A4056" t="s">
        <v>357</v>
      </c>
      <c r="B4056" t="s">
        <v>358</v>
      </c>
      <c r="C4056" t="s">
        <v>14</v>
      </c>
      <c r="D4056" s="7">
        <v>46174</v>
      </c>
      <c r="E4056">
        <v>67</v>
      </c>
      <c r="F4056">
        <v>355.38</v>
      </c>
      <c r="G4056">
        <f>dane_sprzedazy_sku__3[[#This Row],[Ilość wydana]]*dane_sprzedazy_sku__3[[#This Row],[Wartość jednostkowa]]</f>
        <v>23810.46</v>
      </c>
    </row>
    <row r="4057" spans="1:7">
      <c r="A4057" t="s">
        <v>357</v>
      </c>
      <c r="B4057" t="s">
        <v>358</v>
      </c>
      <c r="C4057" t="s">
        <v>14</v>
      </c>
      <c r="D4057" s="7">
        <v>46204</v>
      </c>
      <c r="E4057">
        <v>52</v>
      </c>
      <c r="F4057">
        <v>332.51</v>
      </c>
      <c r="G4057">
        <f>dane_sprzedazy_sku__3[[#This Row],[Ilość wydana]]*dane_sprzedazy_sku__3[[#This Row],[Wartość jednostkowa]]</f>
        <v>17290.52</v>
      </c>
    </row>
    <row r="4058" spans="1:7">
      <c r="A4058" t="s">
        <v>359</v>
      </c>
      <c r="B4058" t="s">
        <v>360</v>
      </c>
      <c r="C4058" t="s">
        <v>11</v>
      </c>
      <c r="D4058" s="7">
        <v>45505</v>
      </c>
      <c r="E4058">
        <v>2</v>
      </c>
      <c r="F4058">
        <v>47.64</v>
      </c>
      <c r="G4058">
        <f>dane_sprzedazy_sku__3[[#This Row],[Ilość wydana]]*dane_sprzedazy_sku__3[[#This Row],[Wartość jednostkowa]]</f>
        <v>95.28</v>
      </c>
    </row>
    <row r="4059" spans="1:7">
      <c r="A4059" t="s">
        <v>359</v>
      </c>
      <c r="B4059" t="s">
        <v>360</v>
      </c>
      <c r="C4059" t="s">
        <v>11</v>
      </c>
      <c r="D4059" s="7">
        <v>45536</v>
      </c>
      <c r="E4059">
        <v>1</v>
      </c>
      <c r="F4059">
        <v>49.16</v>
      </c>
      <c r="G4059">
        <f>dane_sprzedazy_sku__3[[#This Row],[Ilość wydana]]*dane_sprzedazy_sku__3[[#This Row],[Wartość jednostkowa]]</f>
        <v>49.16</v>
      </c>
    </row>
    <row r="4060" spans="1:7">
      <c r="A4060" t="s">
        <v>359</v>
      </c>
      <c r="B4060" t="s">
        <v>360</v>
      </c>
      <c r="C4060" t="s">
        <v>11</v>
      </c>
      <c r="D4060" s="7">
        <v>45566</v>
      </c>
      <c r="E4060">
        <v>0</v>
      </c>
      <c r="F4060">
        <v>51.47</v>
      </c>
      <c r="G4060">
        <f>dane_sprzedazy_sku__3[[#This Row],[Ilość wydana]]*dane_sprzedazy_sku__3[[#This Row],[Wartość jednostkowa]]</f>
        <v>0</v>
      </c>
    </row>
    <row r="4061" spans="1:7">
      <c r="A4061" t="s">
        <v>359</v>
      </c>
      <c r="B4061" t="s">
        <v>360</v>
      </c>
      <c r="C4061" t="s">
        <v>11</v>
      </c>
      <c r="D4061" s="7">
        <v>45597</v>
      </c>
      <c r="E4061">
        <v>3</v>
      </c>
      <c r="F4061">
        <v>50.71</v>
      </c>
      <c r="G4061">
        <f>dane_sprzedazy_sku__3[[#This Row],[Ilość wydana]]*dane_sprzedazy_sku__3[[#This Row],[Wartość jednostkowa]]</f>
        <v>152.13</v>
      </c>
    </row>
    <row r="4062" spans="1:7">
      <c r="A4062" t="s">
        <v>359</v>
      </c>
      <c r="B4062" t="s">
        <v>360</v>
      </c>
      <c r="C4062" t="s">
        <v>11</v>
      </c>
      <c r="D4062" s="7">
        <v>45627</v>
      </c>
      <c r="E4062">
        <v>0</v>
      </c>
      <c r="F4062">
        <v>51.2</v>
      </c>
      <c r="G4062">
        <f>dane_sprzedazy_sku__3[[#This Row],[Ilość wydana]]*dane_sprzedazy_sku__3[[#This Row],[Wartość jednostkowa]]</f>
        <v>0</v>
      </c>
    </row>
    <row r="4063" spans="1:7">
      <c r="A4063" t="s">
        <v>359</v>
      </c>
      <c r="B4063" t="s">
        <v>360</v>
      </c>
      <c r="C4063" t="s">
        <v>11</v>
      </c>
      <c r="D4063" s="7">
        <v>45658</v>
      </c>
      <c r="E4063">
        <v>0</v>
      </c>
      <c r="F4063">
        <v>47.77</v>
      </c>
      <c r="G4063">
        <f>dane_sprzedazy_sku__3[[#This Row],[Ilość wydana]]*dane_sprzedazy_sku__3[[#This Row],[Wartość jednostkowa]]</f>
        <v>0</v>
      </c>
    </row>
    <row r="4064" spans="1:7">
      <c r="A4064" t="s">
        <v>359</v>
      </c>
      <c r="B4064" t="s">
        <v>360</v>
      </c>
      <c r="C4064" t="s">
        <v>11</v>
      </c>
      <c r="D4064" s="7">
        <v>45689</v>
      </c>
      <c r="E4064">
        <v>6</v>
      </c>
      <c r="F4064">
        <v>50</v>
      </c>
      <c r="G4064">
        <f>dane_sprzedazy_sku__3[[#This Row],[Ilość wydana]]*dane_sprzedazy_sku__3[[#This Row],[Wartość jednostkowa]]</f>
        <v>300</v>
      </c>
    </row>
    <row r="4065" spans="1:7">
      <c r="A4065" t="s">
        <v>359</v>
      </c>
      <c r="B4065" t="s">
        <v>360</v>
      </c>
      <c r="C4065" t="s">
        <v>11</v>
      </c>
      <c r="D4065" s="7">
        <v>45717</v>
      </c>
      <c r="E4065">
        <v>4</v>
      </c>
      <c r="F4065">
        <v>50.62</v>
      </c>
      <c r="G4065">
        <f>dane_sprzedazy_sku__3[[#This Row],[Ilość wydana]]*dane_sprzedazy_sku__3[[#This Row],[Wartość jednostkowa]]</f>
        <v>202.48</v>
      </c>
    </row>
    <row r="4066" spans="1:7">
      <c r="A4066" t="s">
        <v>359</v>
      </c>
      <c r="B4066" t="s">
        <v>360</v>
      </c>
      <c r="C4066" t="s">
        <v>11</v>
      </c>
      <c r="D4066" s="7">
        <v>45748</v>
      </c>
      <c r="E4066">
        <v>0</v>
      </c>
      <c r="F4066">
        <v>49.8</v>
      </c>
      <c r="G4066">
        <f>dane_sprzedazy_sku__3[[#This Row],[Ilość wydana]]*dane_sprzedazy_sku__3[[#This Row],[Wartość jednostkowa]]</f>
        <v>0</v>
      </c>
    </row>
    <row r="4067" spans="1:7">
      <c r="A4067" t="s">
        <v>359</v>
      </c>
      <c r="B4067" t="s">
        <v>360</v>
      </c>
      <c r="C4067" t="s">
        <v>11</v>
      </c>
      <c r="D4067" s="7">
        <v>45778</v>
      </c>
      <c r="E4067">
        <v>10</v>
      </c>
      <c r="F4067">
        <v>48.49</v>
      </c>
      <c r="G4067">
        <f>dane_sprzedazy_sku__3[[#This Row],[Ilość wydana]]*dane_sprzedazy_sku__3[[#This Row],[Wartość jednostkowa]]</f>
        <v>484.90000000000003</v>
      </c>
    </row>
    <row r="4068" spans="1:7">
      <c r="A4068" t="s">
        <v>359</v>
      </c>
      <c r="B4068" t="s">
        <v>360</v>
      </c>
      <c r="C4068" t="s">
        <v>11</v>
      </c>
      <c r="D4068" s="7">
        <v>45809</v>
      </c>
      <c r="E4068">
        <v>0</v>
      </c>
      <c r="F4068">
        <v>50.31</v>
      </c>
      <c r="G4068">
        <f>dane_sprzedazy_sku__3[[#This Row],[Ilość wydana]]*dane_sprzedazy_sku__3[[#This Row],[Wartość jednostkowa]]</f>
        <v>0</v>
      </c>
    </row>
    <row r="4069" spans="1:7">
      <c r="A4069" t="s">
        <v>359</v>
      </c>
      <c r="B4069" t="s">
        <v>360</v>
      </c>
      <c r="C4069" t="s">
        <v>11</v>
      </c>
      <c r="D4069" s="7">
        <v>45839</v>
      </c>
      <c r="E4069">
        <v>8</v>
      </c>
      <c r="F4069">
        <v>50.15</v>
      </c>
      <c r="G4069">
        <f>dane_sprzedazy_sku__3[[#This Row],[Ilość wydana]]*dane_sprzedazy_sku__3[[#This Row],[Wartość jednostkowa]]</f>
        <v>401.2</v>
      </c>
    </row>
    <row r="4070" spans="1:7">
      <c r="A4070" t="s">
        <v>359</v>
      </c>
      <c r="B4070" t="s">
        <v>360</v>
      </c>
      <c r="C4070" t="s">
        <v>11</v>
      </c>
      <c r="D4070" s="7">
        <v>45870</v>
      </c>
      <c r="E4070">
        <v>7</v>
      </c>
      <c r="F4070">
        <v>49.73</v>
      </c>
      <c r="G4070">
        <f>dane_sprzedazy_sku__3[[#This Row],[Ilość wydana]]*dane_sprzedazy_sku__3[[#This Row],[Wartość jednostkowa]]</f>
        <v>348.10999999999996</v>
      </c>
    </row>
    <row r="4071" spans="1:7">
      <c r="A4071" t="s">
        <v>359</v>
      </c>
      <c r="B4071" t="s">
        <v>360</v>
      </c>
      <c r="C4071" t="s">
        <v>11</v>
      </c>
      <c r="D4071" s="7">
        <v>45901</v>
      </c>
      <c r="E4071">
        <v>0</v>
      </c>
      <c r="F4071">
        <v>50.31</v>
      </c>
      <c r="G4071">
        <f>dane_sprzedazy_sku__3[[#This Row],[Ilość wydana]]*dane_sprzedazy_sku__3[[#This Row],[Wartość jednostkowa]]</f>
        <v>0</v>
      </c>
    </row>
    <row r="4072" spans="1:7">
      <c r="A4072" t="s">
        <v>359</v>
      </c>
      <c r="B4072" t="s">
        <v>360</v>
      </c>
      <c r="C4072" t="s">
        <v>11</v>
      </c>
      <c r="D4072" s="7">
        <v>45931</v>
      </c>
      <c r="E4072">
        <v>2</v>
      </c>
      <c r="F4072">
        <v>50.04</v>
      </c>
      <c r="G4072">
        <f>dane_sprzedazy_sku__3[[#This Row],[Ilość wydana]]*dane_sprzedazy_sku__3[[#This Row],[Wartość jednostkowa]]</f>
        <v>100.08</v>
      </c>
    </row>
    <row r="4073" spans="1:7">
      <c r="A4073" t="s">
        <v>359</v>
      </c>
      <c r="B4073" t="s">
        <v>360</v>
      </c>
      <c r="C4073" t="s">
        <v>11</v>
      </c>
      <c r="D4073" s="7">
        <v>45962</v>
      </c>
      <c r="E4073">
        <v>5</v>
      </c>
      <c r="F4073">
        <v>50.26</v>
      </c>
      <c r="G4073">
        <f>dane_sprzedazy_sku__3[[#This Row],[Ilość wydana]]*dane_sprzedazy_sku__3[[#This Row],[Wartość jednostkowa]]</f>
        <v>251.29999999999998</v>
      </c>
    </row>
    <row r="4074" spans="1:7">
      <c r="A4074" t="s">
        <v>359</v>
      </c>
      <c r="B4074" t="s">
        <v>360</v>
      </c>
      <c r="C4074" t="s">
        <v>11</v>
      </c>
      <c r="D4074" s="7">
        <v>45992</v>
      </c>
      <c r="E4074">
        <v>1</v>
      </c>
      <c r="F4074">
        <v>48.04</v>
      </c>
      <c r="G4074">
        <f>dane_sprzedazy_sku__3[[#This Row],[Ilość wydana]]*dane_sprzedazy_sku__3[[#This Row],[Wartość jednostkowa]]</f>
        <v>48.04</v>
      </c>
    </row>
    <row r="4075" spans="1:7">
      <c r="A4075" t="s">
        <v>359</v>
      </c>
      <c r="B4075" t="s">
        <v>360</v>
      </c>
      <c r="C4075" t="s">
        <v>11</v>
      </c>
      <c r="D4075" s="7">
        <v>46023</v>
      </c>
      <c r="E4075">
        <v>0</v>
      </c>
      <c r="F4075">
        <v>50.2</v>
      </c>
      <c r="G4075">
        <f>dane_sprzedazy_sku__3[[#This Row],[Ilość wydana]]*dane_sprzedazy_sku__3[[#This Row],[Wartość jednostkowa]]</f>
        <v>0</v>
      </c>
    </row>
    <row r="4076" spans="1:7">
      <c r="A4076" t="s">
        <v>359</v>
      </c>
      <c r="B4076" t="s">
        <v>360</v>
      </c>
      <c r="C4076" t="s">
        <v>11</v>
      </c>
      <c r="D4076" s="7">
        <v>46054</v>
      </c>
      <c r="E4076">
        <v>5</v>
      </c>
      <c r="F4076">
        <v>48.8</v>
      </c>
      <c r="G4076">
        <f>dane_sprzedazy_sku__3[[#This Row],[Ilość wydana]]*dane_sprzedazy_sku__3[[#This Row],[Wartość jednostkowa]]</f>
        <v>244</v>
      </c>
    </row>
    <row r="4077" spans="1:7">
      <c r="A4077" t="s">
        <v>359</v>
      </c>
      <c r="B4077" t="s">
        <v>360</v>
      </c>
      <c r="C4077" t="s">
        <v>11</v>
      </c>
      <c r="D4077" s="7">
        <v>46082</v>
      </c>
      <c r="E4077">
        <v>5</v>
      </c>
      <c r="F4077">
        <v>47.57</v>
      </c>
      <c r="G4077">
        <f>dane_sprzedazy_sku__3[[#This Row],[Ilość wydana]]*dane_sprzedazy_sku__3[[#This Row],[Wartość jednostkowa]]</f>
        <v>237.85</v>
      </c>
    </row>
    <row r="4078" spans="1:7">
      <c r="A4078" t="s">
        <v>359</v>
      </c>
      <c r="B4078" t="s">
        <v>360</v>
      </c>
      <c r="C4078" t="s">
        <v>11</v>
      </c>
      <c r="D4078" s="7">
        <v>46113</v>
      </c>
      <c r="E4078">
        <v>0</v>
      </c>
      <c r="F4078">
        <v>50.11</v>
      </c>
      <c r="G4078">
        <f>dane_sprzedazy_sku__3[[#This Row],[Ilość wydana]]*dane_sprzedazy_sku__3[[#This Row],[Wartość jednostkowa]]</f>
        <v>0</v>
      </c>
    </row>
    <row r="4079" spans="1:7">
      <c r="A4079" t="s">
        <v>359</v>
      </c>
      <c r="B4079" t="s">
        <v>360</v>
      </c>
      <c r="C4079" t="s">
        <v>11</v>
      </c>
      <c r="D4079" s="7">
        <v>46143</v>
      </c>
      <c r="E4079">
        <v>0</v>
      </c>
      <c r="F4079">
        <v>50.91</v>
      </c>
      <c r="G4079">
        <f>dane_sprzedazy_sku__3[[#This Row],[Ilość wydana]]*dane_sprzedazy_sku__3[[#This Row],[Wartość jednostkowa]]</f>
        <v>0</v>
      </c>
    </row>
    <row r="4080" spans="1:7">
      <c r="A4080" t="s">
        <v>359</v>
      </c>
      <c r="B4080" t="s">
        <v>360</v>
      </c>
      <c r="C4080" t="s">
        <v>11</v>
      </c>
      <c r="D4080" s="7">
        <v>46174</v>
      </c>
      <c r="E4080">
        <v>0</v>
      </c>
      <c r="F4080">
        <v>47.12</v>
      </c>
      <c r="G4080">
        <f>dane_sprzedazy_sku__3[[#This Row],[Ilość wydana]]*dane_sprzedazy_sku__3[[#This Row],[Wartość jednostkowa]]</f>
        <v>0</v>
      </c>
    </row>
    <row r="4081" spans="1:7">
      <c r="A4081" t="s">
        <v>359</v>
      </c>
      <c r="B4081" t="s">
        <v>360</v>
      </c>
      <c r="C4081" t="s">
        <v>11</v>
      </c>
      <c r="D4081" s="7">
        <v>46204</v>
      </c>
      <c r="E4081">
        <v>2</v>
      </c>
      <c r="F4081">
        <v>47.62</v>
      </c>
      <c r="G4081">
        <f>dane_sprzedazy_sku__3[[#This Row],[Ilość wydana]]*dane_sprzedazy_sku__3[[#This Row],[Wartość jednostkowa]]</f>
        <v>95.24</v>
      </c>
    </row>
    <row r="4082" spans="1:7">
      <c r="A4082" t="s">
        <v>361</v>
      </c>
      <c r="B4082" t="s">
        <v>362</v>
      </c>
      <c r="C4082" t="s">
        <v>14</v>
      </c>
      <c r="D4082" s="7">
        <v>45505</v>
      </c>
      <c r="E4082">
        <v>6</v>
      </c>
      <c r="F4082">
        <v>114.79</v>
      </c>
      <c r="G4082">
        <f>dane_sprzedazy_sku__3[[#This Row],[Ilość wydana]]*dane_sprzedazy_sku__3[[#This Row],[Wartość jednostkowa]]</f>
        <v>688.74</v>
      </c>
    </row>
    <row r="4083" spans="1:7">
      <c r="A4083" t="s">
        <v>361</v>
      </c>
      <c r="B4083" t="s">
        <v>362</v>
      </c>
      <c r="C4083" t="s">
        <v>14</v>
      </c>
      <c r="D4083" s="7">
        <v>45536</v>
      </c>
      <c r="E4083">
        <v>7</v>
      </c>
      <c r="F4083">
        <v>112.63</v>
      </c>
      <c r="G4083">
        <f>dane_sprzedazy_sku__3[[#This Row],[Ilość wydana]]*dane_sprzedazy_sku__3[[#This Row],[Wartość jednostkowa]]</f>
        <v>788.41</v>
      </c>
    </row>
    <row r="4084" spans="1:7">
      <c r="A4084" t="s">
        <v>361</v>
      </c>
      <c r="B4084" t="s">
        <v>362</v>
      </c>
      <c r="C4084" t="s">
        <v>14</v>
      </c>
      <c r="D4084" s="7">
        <v>45566</v>
      </c>
      <c r="E4084">
        <v>6</v>
      </c>
      <c r="F4084">
        <v>112.06</v>
      </c>
      <c r="G4084">
        <f>dane_sprzedazy_sku__3[[#This Row],[Ilość wydana]]*dane_sprzedazy_sku__3[[#This Row],[Wartość jednostkowa]]</f>
        <v>672.36</v>
      </c>
    </row>
    <row r="4085" spans="1:7">
      <c r="A4085" t="s">
        <v>361</v>
      </c>
      <c r="B4085" t="s">
        <v>362</v>
      </c>
      <c r="C4085" t="s">
        <v>14</v>
      </c>
      <c r="D4085" s="7">
        <v>45597</v>
      </c>
      <c r="E4085">
        <v>6</v>
      </c>
      <c r="F4085">
        <v>114.51</v>
      </c>
      <c r="G4085">
        <f>dane_sprzedazy_sku__3[[#This Row],[Ilość wydana]]*dane_sprzedazy_sku__3[[#This Row],[Wartość jednostkowa]]</f>
        <v>687.06000000000006</v>
      </c>
    </row>
    <row r="4086" spans="1:7">
      <c r="A4086" t="s">
        <v>361</v>
      </c>
      <c r="B4086" t="s">
        <v>362</v>
      </c>
      <c r="C4086" t="s">
        <v>14</v>
      </c>
      <c r="D4086" s="7">
        <v>45627</v>
      </c>
      <c r="E4086">
        <v>6</v>
      </c>
      <c r="F4086">
        <v>113.24</v>
      </c>
      <c r="G4086">
        <f>dane_sprzedazy_sku__3[[#This Row],[Ilość wydana]]*dane_sprzedazy_sku__3[[#This Row],[Wartość jednostkowa]]</f>
        <v>679.43999999999994</v>
      </c>
    </row>
    <row r="4087" spans="1:7">
      <c r="A4087" t="s">
        <v>361</v>
      </c>
      <c r="B4087" t="s">
        <v>362</v>
      </c>
      <c r="C4087" t="s">
        <v>14</v>
      </c>
      <c r="D4087" s="7">
        <v>45658</v>
      </c>
      <c r="E4087">
        <v>5</v>
      </c>
      <c r="F4087">
        <v>115.7</v>
      </c>
      <c r="G4087">
        <f>dane_sprzedazy_sku__3[[#This Row],[Ilość wydana]]*dane_sprzedazy_sku__3[[#This Row],[Wartość jednostkowa]]</f>
        <v>578.5</v>
      </c>
    </row>
    <row r="4088" spans="1:7">
      <c r="A4088" t="s">
        <v>361</v>
      </c>
      <c r="B4088" t="s">
        <v>362</v>
      </c>
      <c r="C4088" t="s">
        <v>14</v>
      </c>
      <c r="D4088" s="7">
        <v>45689</v>
      </c>
      <c r="E4088">
        <v>6</v>
      </c>
      <c r="F4088">
        <v>111.77</v>
      </c>
      <c r="G4088">
        <f>dane_sprzedazy_sku__3[[#This Row],[Ilość wydana]]*dane_sprzedazy_sku__3[[#This Row],[Wartość jednostkowa]]</f>
        <v>670.62</v>
      </c>
    </row>
    <row r="4089" spans="1:7">
      <c r="A4089" t="s">
        <v>361</v>
      </c>
      <c r="B4089" t="s">
        <v>362</v>
      </c>
      <c r="C4089" t="s">
        <v>14</v>
      </c>
      <c r="D4089" s="7">
        <v>45717</v>
      </c>
      <c r="E4089">
        <v>6</v>
      </c>
      <c r="F4089">
        <v>110.21</v>
      </c>
      <c r="G4089">
        <f>dane_sprzedazy_sku__3[[#This Row],[Ilość wydana]]*dane_sprzedazy_sku__3[[#This Row],[Wartość jednostkowa]]</f>
        <v>661.26</v>
      </c>
    </row>
    <row r="4090" spans="1:7">
      <c r="A4090" t="s">
        <v>361</v>
      </c>
      <c r="B4090" t="s">
        <v>362</v>
      </c>
      <c r="C4090" t="s">
        <v>14</v>
      </c>
      <c r="D4090" s="7">
        <v>45748</v>
      </c>
      <c r="E4090">
        <v>5</v>
      </c>
      <c r="F4090">
        <v>113.25</v>
      </c>
      <c r="G4090">
        <f>dane_sprzedazy_sku__3[[#This Row],[Ilość wydana]]*dane_sprzedazy_sku__3[[#This Row],[Wartość jednostkowa]]</f>
        <v>566.25</v>
      </c>
    </row>
    <row r="4091" spans="1:7">
      <c r="A4091" t="s">
        <v>361</v>
      </c>
      <c r="B4091" t="s">
        <v>362</v>
      </c>
      <c r="C4091" t="s">
        <v>14</v>
      </c>
      <c r="D4091" s="7">
        <v>45778</v>
      </c>
      <c r="E4091">
        <v>5</v>
      </c>
      <c r="F4091">
        <v>109.72</v>
      </c>
      <c r="G4091">
        <f>dane_sprzedazy_sku__3[[#This Row],[Ilość wydana]]*dane_sprzedazy_sku__3[[#This Row],[Wartość jednostkowa]]</f>
        <v>548.6</v>
      </c>
    </row>
    <row r="4092" spans="1:7">
      <c r="A4092" t="s">
        <v>361</v>
      </c>
      <c r="B4092" t="s">
        <v>362</v>
      </c>
      <c r="C4092" t="s">
        <v>14</v>
      </c>
      <c r="D4092" s="7">
        <v>45809</v>
      </c>
      <c r="E4092">
        <v>6</v>
      </c>
      <c r="F4092">
        <v>116.46</v>
      </c>
      <c r="G4092">
        <f>dane_sprzedazy_sku__3[[#This Row],[Ilość wydana]]*dane_sprzedazy_sku__3[[#This Row],[Wartość jednostkowa]]</f>
        <v>698.76</v>
      </c>
    </row>
    <row r="4093" spans="1:7">
      <c r="A4093" t="s">
        <v>361</v>
      </c>
      <c r="B4093" t="s">
        <v>362</v>
      </c>
      <c r="C4093" t="s">
        <v>14</v>
      </c>
      <c r="D4093" s="7">
        <v>45839</v>
      </c>
      <c r="E4093">
        <v>6</v>
      </c>
      <c r="F4093">
        <v>113.19</v>
      </c>
      <c r="G4093">
        <f>dane_sprzedazy_sku__3[[#This Row],[Ilość wydana]]*dane_sprzedazy_sku__3[[#This Row],[Wartość jednostkowa]]</f>
        <v>679.14</v>
      </c>
    </row>
    <row r="4094" spans="1:7">
      <c r="A4094" t="s">
        <v>361</v>
      </c>
      <c r="B4094" t="s">
        <v>362</v>
      </c>
      <c r="C4094" t="s">
        <v>14</v>
      </c>
      <c r="D4094" s="7">
        <v>45870</v>
      </c>
      <c r="E4094">
        <v>5</v>
      </c>
      <c r="F4094">
        <v>112.32</v>
      </c>
      <c r="G4094">
        <f>dane_sprzedazy_sku__3[[#This Row],[Ilość wydana]]*dane_sprzedazy_sku__3[[#This Row],[Wartość jednostkowa]]</f>
        <v>561.59999999999991</v>
      </c>
    </row>
    <row r="4095" spans="1:7">
      <c r="A4095" t="s">
        <v>361</v>
      </c>
      <c r="B4095" t="s">
        <v>362</v>
      </c>
      <c r="C4095" t="s">
        <v>14</v>
      </c>
      <c r="D4095" s="7">
        <v>45901</v>
      </c>
      <c r="E4095">
        <v>5</v>
      </c>
      <c r="F4095">
        <v>109.65</v>
      </c>
      <c r="G4095">
        <f>dane_sprzedazy_sku__3[[#This Row],[Ilość wydana]]*dane_sprzedazy_sku__3[[#This Row],[Wartość jednostkowa]]</f>
        <v>548.25</v>
      </c>
    </row>
    <row r="4096" spans="1:7">
      <c r="A4096" t="s">
        <v>361</v>
      </c>
      <c r="B4096" t="s">
        <v>362</v>
      </c>
      <c r="C4096" t="s">
        <v>14</v>
      </c>
      <c r="D4096" s="7">
        <v>45931</v>
      </c>
      <c r="E4096">
        <v>5</v>
      </c>
      <c r="F4096">
        <v>113.91</v>
      </c>
      <c r="G4096">
        <f>dane_sprzedazy_sku__3[[#This Row],[Ilość wydana]]*dane_sprzedazy_sku__3[[#This Row],[Wartość jednostkowa]]</f>
        <v>569.54999999999995</v>
      </c>
    </row>
    <row r="4097" spans="1:7">
      <c r="A4097" t="s">
        <v>361</v>
      </c>
      <c r="B4097" t="s">
        <v>362</v>
      </c>
      <c r="C4097" t="s">
        <v>14</v>
      </c>
      <c r="D4097" s="7">
        <v>45962</v>
      </c>
      <c r="E4097">
        <v>6</v>
      </c>
      <c r="F4097">
        <v>114.56</v>
      </c>
      <c r="G4097">
        <f>dane_sprzedazy_sku__3[[#This Row],[Ilość wydana]]*dane_sprzedazy_sku__3[[#This Row],[Wartość jednostkowa]]</f>
        <v>687.36</v>
      </c>
    </row>
    <row r="4098" spans="1:7">
      <c r="A4098" t="s">
        <v>361</v>
      </c>
      <c r="B4098" t="s">
        <v>362</v>
      </c>
      <c r="C4098" t="s">
        <v>14</v>
      </c>
      <c r="D4098" s="7">
        <v>45992</v>
      </c>
      <c r="E4098">
        <v>5</v>
      </c>
      <c r="F4098">
        <v>109.59</v>
      </c>
      <c r="G4098">
        <f>dane_sprzedazy_sku__3[[#This Row],[Ilość wydana]]*dane_sprzedazy_sku__3[[#This Row],[Wartość jednostkowa]]</f>
        <v>547.95000000000005</v>
      </c>
    </row>
    <row r="4099" spans="1:7">
      <c r="A4099" t="s">
        <v>361</v>
      </c>
      <c r="B4099" t="s">
        <v>362</v>
      </c>
      <c r="C4099" t="s">
        <v>14</v>
      </c>
      <c r="D4099" s="7">
        <v>46023</v>
      </c>
      <c r="E4099">
        <v>5</v>
      </c>
      <c r="F4099">
        <v>117.29</v>
      </c>
      <c r="G4099">
        <f>dane_sprzedazy_sku__3[[#This Row],[Ilość wydana]]*dane_sprzedazy_sku__3[[#This Row],[Wartość jednostkowa]]</f>
        <v>586.45000000000005</v>
      </c>
    </row>
    <row r="4100" spans="1:7">
      <c r="A4100" t="s">
        <v>361</v>
      </c>
      <c r="B4100" t="s">
        <v>362</v>
      </c>
      <c r="C4100" t="s">
        <v>14</v>
      </c>
      <c r="D4100" s="7">
        <v>46054</v>
      </c>
      <c r="E4100">
        <v>5</v>
      </c>
      <c r="F4100">
        <v>115.52</v>
      </c>
      <c r="G4100">
        <f>dane_sprzedazy_sku__3[[#This Row],[Ilość wydana]]*dane_sprzedazy_sku__3[[#This Row],[Wartość jednostkowa]]</f>
        <v>577.6</v>
      </c>
    </row>
    <row r="4101" spans="1:7">
      <c r="A4101" t="s">
        <v>361</v>
      </c>
      <c r="B4101" t="s">
        <v>362</v>
      </c>
      <c r="C4101" t="s">
        <v>14</v>
      </c>
      <c r="D4101" s="7">
        <v>46082</v>
      </c>
      <c r="E4101">
        <v>5</v>
      </c>
      <c r="F4101">
        <v>116.07</v>
      </c>
      <c r="G4101">
        <f>dane_sprzedazy_sku__3[[#This Row],[Ilość wydana]]*dane_sprzedazy_sku__3[[#This Row],[Wartość jednostkowa]]</f>
        <v>580.34999999999991</v>
      </c>
    </row>
    <row r="4102" spans="1:7">
      <c r="A4102" t="s">
        <v>361</v>
      </c>
      <c r="B4102" t="s">
        <v>362</v>
      </c>
      <c r="C4102" t="s">
        <v>14</v>
      </c>
      <c r="D4102" s="7">
        <v>46113</v>
      </c>
      <c r="E4102">
        <v>5</v>
      </c>
      <c r="F4102">
        <v>110.15</v>
      </c>
      <c r="G4102">
        <f>dane_sprzedazy_sku__3[[#This Row],[Ilość wydana]]*dane_sprzedazy_sku__3[[#This Row],[Wartość jednostkowa]]</f>
        <v>550.75</v>
      </c>
    </row>
    <row r="4103" spans="1:7">
      <c r="A4103" t="s">
        <v>361</v>
      </c>
      <c r="B4103" t="s">
        <v>362</v>
      </c>
      <c r="C4103" t="s">
        <v>14</v>
      </c>
      <c r="D4103" s="7">
        <v>46143</v>
      </c>
      <c r="E4103">
        <v>5</v>
      </c>
      <c r="F4103">
        <v>115.86</v>
      </c>
      <c r="G4103">
        <f>dane_sprzedazy_sku__3[[#This Row],[Ilość wydana]]*dane_sprzedazy_sku__3[[#This Row],[Wartość jednostkowa]]</f>
        <v>579.29999999999995</v>
      </c>
    </row>
    <row r="4104" spans="1:7">
      <c r="A4104" t="s">
        <v>361</v>
      </c>
      <c r="B4104" t="s">
        <v>362</v>
      </c>
      <c r="C4104" t="s">
        <v>14</v>
      </c>
      <c r="D4104" s="7">
        <v>46174</v>
      </c>
      <c r="E4104">
        <v>4</v>
      </c>
      <c r="F4104">
        <v>117.6</v>
      </c>
      <c r="G4104">
        <f>dane_sprzedazy_sku__3[[#This Row],[Ilość wydana]]*dane_sprzedazy_sku__3[[#This Row],[Wartość jednostkowa]]</f>
        <v>470.4</v>
      </c>
    </row>
    <row r="4105" spans="1:7">
      <c r="A4105" t="s">
        <v>361</v>
      </c>
      <c r="B4105" t="s">
        <v>362</v>
      </c>
      <c r="C4105" t="s">
        <v>14</v>
      </c>
      <c r="D4105" s="7">
        <v>46204</v>
      </c>
      <c r="E4105">
        <v>6</v>
      </c>
      <c r="F4105">
        <v>113.46</v>
      </c>
      <c r="G4105">
        <f>dane_sprzedazy_sku__3[[#This Row],[Ilość wydana]]*dane_sprzedazy_sku__3[[#This Row],[Wartość jednostkowa]]</f>
        <v>680.76</v>
      </c>
    </row>
    <row r="4106" spans="1:7">
      <c r="A4106" t="s">
        <v>363</v>
      </c>
      <c r="B4106" t="s">
        <v>364</v>
      </c>
      <c r="C4106" t="s">
        <v>66</v>
      </c>
      <c r="D4106" s="7">
        <v>45505</v>
      </c>
      <c r="E4106">
        <v>4</v>
      </c>
      <c r="F4106">
        <v>15.21</v>
      </c>
      <c r="G4106">
        <f>dane_sprzedazy_sku__3[[#This Row],[Ilość wydana]]*dane_sprzedazy_sku__3[[#This Row],[Wartość jednostkowa]]</f>
        <v>60.84</v>
      </c>
    </row>
    <row r="4107" spans="1:7">
      <c r="A4107" t="s">
        <v>363</v>
      </c>
      <c r="B4107" t="s">
        <v>364</v>
      </c>
      <c r="C4107" t="s">
        <v>66</v>
      </c>
      <c r="D4107" s="7">
        <v>45536</v>
      </c>
      <c r="E4107">
        <v>7</v>
      </c>
      <c r="F4107">
        <v>14.5</v>
      </c>
      <c r="G4107">
        <f>dane_sprzedazy_sku__3[[#This Row],[Ilość wydana]]*dane_sprzedazy_sku__3[[#This Row],[Wartość jednostkowa]]</f>
        <v>101.5</v>
      </c>
    </row>
    <row r="4108" spans="1:7">
      <c r="A4108" t="s">
        <v>363</v>
      </c>
      <c r="B4108" t="s">
        <v>364</v>
      </c>
      <c r="C4108" t="s">
        <v>66</v>
      </c>
      <c r="D4108" s="7">
        <v>45566</v>
      </c>
      <c r="E4108">
        <v>0</v>
      </c>
      <c r="F4108">
        <v>15</v>
      </c>
      <c r="G4108">
        <f>dane_sprzedazy_sku__3[[#This Row],[Ilość wydana]]*dane_sprzedazy_sku__3[[#This Row],[Wartość jednostkowa]]</f>
        <v>0</v>
      </c>
    </row>
    <row r="4109" spans="1:7">
      <c r="A4109" t="s">
        <v>363</v>
      </c>
      <c r="B4109" t="s">
        <v>364</v>
      </c>
      <c r="C4109" t="s">
        <v>66</v>
      </c>
      <c r="D4109" s="7">
        <v>45597</v>
      </c>
      <c r="E4109">
        <v>0</v>
      </c>
      <c r="F4109">
        <v>15.88</v>
      </c>
      <c r="G4109">
        <f>dane_sprzedazy_sku__3[[#This Row],[Ilość wydana]]*dane_sprzedazy_sku__3[[#This Row],[Wartość jednostkowa]]</f>
        <v>0</v>
      </c>
    </row>
    <row r="4110" spans="1:7">
      <c r="A4110" t="s">
        <v>363</v>
      </c>
      <c r="B4110" t="s">
        <v>364</v>
      </c>
      <c r="C4110" t="s">
        <v>66</v>
      </c>
      <c r="D4110" s="7">
        <v>45627</v>
      </c>
      <c r="E4110">
        <v>2</v>
      </c>
      <c r="F4110">
        <v>15.23</v>
      </c>
      <c r="G4110">
        <f>dane_sprzedazy_sku__3[[#This Row],[Ilość wydana]]*dane_sprzedazy_sku__3[[#This Row],[Wartość jednostkowa]]</f>
        <v>30.46</v>
      </c>
    </row>
    <row r="4111" spans="1:7">
      <c r="A4111" t="s">
        <v>363</v>
      </c>
      <c r="B4111" t="s">
        <v>364</v>
      </c>
      <c r="C4111" t="s">
        <v>66</v>
      </c>
      <c r="D4111" s="7">
        <v>45658</v>
      </c>
      <c r="E4111">
        <v>3</v>
      </c>
      <c r="F4111">
        <v>15.37</v>
      </c>
      <c r="G4111">
        <f>dane_sprzedazy_sku__3[[#This Row],[Ilość wydana]]*dane_sprzedazy_sku__3[[#This Row],[Wartość jednostkowa]]</f>
        <v>46.11</v>
      </c>
    </row>
    <row r="4112" spans="1:7">
      <c r="A4112" t="s">
        <v>363</v>
      </c>
      <c r="B4112" t="s">
        <v>364</v>
      </c>
      <c r="C4112" t="s">
        <v>66</v>
      </c>
      <c r="D4112" s="7">
        <v>45689</v>
      </c>
      <c r="E4112">
        <v>3</v>
      </c>
      <c r="F4112">
        <v>15.8</v>
      </c>
      <c r="G4112">
        <f>dane_sprzedazy_sku__3[[#This Row],[Ilość wydana]]*dane_sprzedazy_sku__3[[#This Row],[Wartość jednostkowa]]</f>
        <v>47.400000000000006</v>
      </c>
    </row>
    <row r="4113" spans="1:7">
      <c r="A4113" t="s">
        <v>363</v>
      </c>
      <c r="B4113" t="s">
        <v>364</v>
      </c>
      <c r="C4113" t="s">
        <v>66</v>
      </c>
      <c r="D4113" s="7">
        <v>45717</v>
      </c>
      <c r="E4113">
        <v>7</v>
      </c>
      <c r="F4113">
        <v>15.34</v>
      </c>
      <c r="G4113">
        <f>dane_sprzedazy_sku__3[[#This Row],[Ilość wydana]]*dane_sprzedazy_sku__3[[#This Row],[Wartość jednostkowa]]</f>
        <v>107.38</v>
      </c>
    </row>
    <row r="4114" spans="1:7">
      <c r="A4114" t="s">
        <v>363</v>
      </c>
      <c r="B4114" t="s">
        <v>364</v>
      </c>
      <c r="C4114" t="s">
        <v>66</v>
      </c>
      <c r="D4114" s="7">
        <v>45748</v>
      </c>
      <c r="E4114">
        <v>1</v>
      </c>
      <c r="F4114">
        <v>15.55</v>
      </c>
      <c r="G4114">
        <f>dane_sprzedazy_sku__3[[#This Row],[Ilość wydana]]*dane_sprzedazy_sku__3[[#This Row],[Wartość jednostkowa]]</f>
        <v>15.55</v>
      </c>
    </row>
    <row r="4115" spans="1:7">
      <c r="A4115" t="s">
        <v>363</v>
      </c>
      <c r="B4115" t="s">
        <v>364</v>
      </c>
      <c r="C4115" t="s">
        <v>66</v>
      </c>
      <c r="D4115" s="7">
        <v>45778</v>
      </c>
      <c r="E4115">
        <v>0</v>
      </c>
      <c r="F4115">
        <v>15.91</v>
      </c>
      <c r="G4115">
        <f>dane_sprzedazy_sku__3[[#This Row],[Ilość wydana]]*dane_sprzedazy_sku__3[[#This Row],[Wartość jednostkowa]]</f>
        <v>0</v>
      </c>
    </row>
    <row r="4116" spans="1:7">
      <c r="A4116" t="s">
        <v>363</v>
      </c>
      <c r="B4116" t="s">
        <v>364</v>
      </c>
      <c r="C4116" t="s">
        <v>66</v>
      </c>
      <c r="D4116" s="7">
        <v>45809</v>
      </c>
      <c r="E4116">
        <v>0</v>
      </c>
      <c r="F4116">
        <v>15.19</v>
      </c>
      <c r="G4116">
        <f>dane_sprzedazy_sku__3[[#This Row],[Ilość wydana]]*dane_sprzedazy_sku__3[[#This Row],[Wartość jednostkowa]]</f>
        <v>0</v>
      </c>
    </row>
    <row r="4117" spans="1:7">
      <c r="A4117" t="s">
        <v>363</v>
      </c>
      <c r="B4117" t="s">
        <v>364</v>
      </c>
      <c r="C4117" t="s">
        <v>66</v>
      </c>
      <c r="D4117" s="7">
        <v>45839</v>
      </c>
      <c r="E4117">
        <v>6</v>
      </c>
      <c r="F4117">
        <v>15.25</v>
      </c>
      <c r="G4117">
        <f>dane_sprzedazy_sku__3[[#This Row],[Ilość wydana]]*dane_sprzedazy_sku__3[[#This Row],[Wartość jednostkowa]]</f>
        <v>91.5</v>
      </c>
    </row>
    <row r="4118" spans="1:7">
      <c r="A4118" t="s">
        <v>363</v>
      </c>
      <c r="B4118" t="s">
        <v>364</v>
      </c>
      <c r="C4118" t="s">
        <v>66</v>
      </c>
      <c r="D4118" s="7">
        <v>45870</v>
      </c>
      <c r="E4118">
        <v>7</v>
      </c>
      <c r="F4118">
        <v>15.71</v>
      </c>
      <c r="G4118">
        <f>dane_sprzedazy_sku__3[[#This Row],[Ilość wydana]]*dane_sprzedazy_sku__3[[#This Row],[Wartość jednostkowa]]</f>
        <v>109.97</v>
      </c>
    </row>
    <row r="4119" spans="1:7">
      <c r="A4119" t="s">
        <v>363</v>
      </c>
      <c r="B4119" t="s">
        <v>364</v>
      </c>
      <c r="C4119" t="s">
        <v>66</v>
      </c>
      <c r="D4119" s="7">
        <v>45901</v>
      </c>
      <c r="E4119">
        <v>0</v>
      </c>
      <c r="F4119">
        <v>14.83</v>
      </c>
      <c r="G4119">
        <f>dane_sprzedazy_sku__3[[#This Row],[Ilość wydana]]*dane_sprzedazy_sku__3[[#This Row],[Wartość jednostkowa]]</f>
        <v>0</v>
      </c>
    </row>
    <row r="4120" spans="1:7">
      <c r="A4120" t="s">
        <v>363</v>
      </c>
      <c r="B4120" t="s">
        <v>364</v>
      </c>
      <c r="C4120" t="s">
        <v>66</v>
      </c>
      <c r="D4120" s="7">
        <v>45931</v>
      </c>
      <c r="E4120">
        <v>3</v>
      </c>
      <c r="F4120">
        <v>15.64</v>
      </c>
      <c r="G4120">
        <f>dane_sprzedazy_sku__3[[#This Row],[Ilość wydana]]*dane_sprzedazy_sku__3[[#This Row],[Wartość jednostkowa]]</f>
        <v>46.92</v>
      </c>
    </row>
    <row r="4121" spans="1:7">
      <c r="A4121" t="s">
        <v>363</v>
      </c>
      <c r="B4121" t="s">
        <v>364</v>
      </c>
      <c r="C4121" t="s">
        <v>66</v>
      </c>
      <c r="D4121" s="7">
        <v>45962</v>
      </c>
      <c r="E4121">
        <v>2</v>
      </c>
      <c r="F4121">
        <v>15.08</v>
      </c>
      <c r="G4121">
        <f>dane_sprzedazy_sku__3[[#This Row],[Ilość wydana]]*dane_sprzedazy_sku__3[[#This Row],[Wartość jednostkowa]]</f>
        <v>30.16</v>
      </c>
    </row>
    <row r="4122" spans="1:7">
      <c r="A4122" t="s">
        <v>363</v>
      </c>
      <c r="B4122" t="s">
        <v>364</v>
      </c>
      <c r="C4122" t="s">
        <v>66</v>
      </c>
      <c r="D4122" s="7">
        <v>45992</v>
      </c>
      <c r="E4122">
        <v>0</v>
      </c>
      <c r="F4122">
        <v>15.37</v>
      </c>
      <c r="G4122">
        <f>dane_sprzedazy_sku__3[[#This Row],[Ilość wydana]]*dane_sprzedazy_sku__3[[#This Row],[Wartość jednostkowa]]</f>
        <v>0</v>
      </c>
    </row>
    <row r="4123" spans="1:7">
      <c r="A4123" t="s">
        <v>363</v>
      </c>
      <c r="B4123" t="s">
        <v>364</v>
      </c>
      <c r="C4123" t="s">
        <v>66</v>
      </c>
      <c r="D4123" s="7">
        <v>46023</v>
      </c>
      <c r="E4123">
        <v>3</v>
      </c>
      <c r="F4123">
        <v>15.6</v>
      </c>
      <c r="G4123">
        <f>dane_sprzedazy_sku__3[[#This Row],[Ilość wydana]]*dane_sprzedazy_sku__3[[#This Row],[Wartość jednostkowa]]</f>
        <v>46.8</v>
      </c>
    </row>
    <row r="4124" spans="1:7">
      <c r="A4124" t="s">
        <v>363</v>
      </c>
      <c r="B4124" t="s">
        <v>364</v>
      </c>
      <c r="C4124" t="s">
        <v>66</v>
      </c>
      <c r="D4124" s="7">
        <v>46054</v>
      </c>
      <c r="E4124">
        <v>7</v>
      </c>
      <c r="F4124">
        <v>15.88</v>
      </c>
      <c r="G4124">
        <f>dane_sprzedazy_sku__3[[#This Row],[Ilość wydana]]*dane_sprzedazy_sku__3[[#This Row],[Wartość jednostkowa]]</f>
        <v>111.16000000000001</v>
      </c>
    </row>
    <row r="4125" spans="1:7">
      <c r="A4125" t="s">
        <v>363</v>
      </c>
      <c r="B4125" t="s">
        <v>364</v>
      </c>
      <c r="C4125" t="s">
        <v>66</v>
      </c>
      <c r="D4125" s="7">
        <v>46082</v>
      </c>
      <c r="E4125">
        <v>0</v>
      </c>
      <c r="F4125">
        <v>15.26</v>
      </c>
      <c r="G4125">
        <f>dane_sprzedazy_sku__3[[#This Row],[Ilość wydana]]*dane_sprzedazy_sku__3[[#This Row],[Wartość jednostkowa]]</f>
        <v>0</v>
      </c>
    </row>
    <row r="4126" spans="1:7">
      <c r="A4126" t="s">
        <v>363</v>
      </c>
      <c r="B4126" t="s">
        <v>364</v>
      </c>
      <c r="C4126" t="s">
        <v>66</v>
      </c>
      <c r="D4126" s="7">
        <v>46113</v>
      </c>
      <c r="E4126">
        <v>4</v>
      </c>
      <c r="F4126">
        <v>15.22</v>
      </c>
      <c r="G4126">
        <f>dane_sprzedazy_sku__3[[#This Row],[Ilość wydana]]*dane_sprzedazy_sku__3[[#This Row],[Wartość jednostkowa]]</f>
        <v>60.88</v>
      </c>
    </row>
    <row r="4127" spans="1:7">
      <c r="A4127" t="s">
        <v>363</v>
      </c>
      <c r="B4127" t="s">
        <v>364</v>
      </c>
      <c r="C4127" t="s">
        <v>66</v>
      </c>
      <c r="D4127" s="7">
        <v>46143</v>
      </c>
      <c r="E4127">
        <v>0</v>
      </c>
      <c r="F4127">
        <v>14.49</v>
      </c>
      <c r="G4127">
        <f>dane_sprzedazy_sku__3[[#This Row],[Ilość wydana]]*dane_sprzedazy_sku__3[[#This Row],[Wartość jednostkowa]]</f>
        <v>0</v>
      </c>
    </row>
    <row r="4128" spans="1:7">
      <c r="A4128" t="s">
        <v>363</v>
      </c>
      <c r="B4128" t="s">
        <v>364</v>
      </c>
      <c r="C4128" t="s">
        <v>66</v>
      </c>
      <c r="D4128" s="7">
        <v>46174</v>
      </c>
      <c r="E4128">
        <v>0</v>
      </c>
      <c r="F4128">
        <v>14.91</v>
      </c>
      <c r="G4128">
        <f>dane_sprzedazy_sku__3[[#This Row],[Ilość wydana]]*dane_sprzedazy_sku__3[[#This Row],[Wartość jednostkowa]]</f>
        <v>0</v>
      </c>
    </row>
    <row r="4129" spans="1:7">
      <c r="A4129" t="s">
        <v>363</v>
      </c>
      <c r="B4129" t="s">
        <v>364</v>
      </c>
      <c r="C4129" t="s">
        <v>66</v>
      </c>
      <c r="D4129" s="7">
        <v>46204</v>
      </c>
      <c r="E4129">
        <v>0</v>
      </c>
      <c r="F4129">
        <v>15.86</v>
      </c>
      <c r="G4129">
        <f>dane_sprzedazy_sku__3[[#This Row],[Ilość wydana]]*dane_sprzedazy_sku__3[[#This Row],[Wartość jednostkowa]]</f>
        <v>0</v>
      </c>
    </row>
    <row r="4130" spans="1:7">
      <c r="A4130" t="s">
        <v>365</v>
      </c>
      <c r="B4130" t="s">
        <v>366</v>
      </c>
      <c r="C4130" t="s">
        <v>36</v>
      </c>
      <c r="D4130" s="7">
        <v>45505</v>
      </c>
      <c r="E4130">
        <v>15</v>
      </c>
      <c r="F4130">
        <v>148.43</v>
      </c>
      <c r="G4130">
        <f>dane_sprzedazy_sku__3[[#This Row],[Ilość wydana]]*dane_sprzedazy_sku__3[[#This Row],[Wartość jednostkowa]]</f>
        <v>2226.4500000000003</v>
      </c>
    </row>
    <row r="4131" spans="1:7">
      <c r="A4131" t="s">
        <v>365</v>
      </c>
      <c r="B4131" t="s">
        <v>366</v>
      </c>
      <c r="C4131" t="s">
        <v>36</v>
      </c>
      <c r="D4131" s="7">
        <v>45536</v>
      </c>
      <c r="E4131">
        <v>8</v>
      </c>
      <c r="F4131">
        <v>143.74</v>
      </c>
      <c r="G4131">
        <f>dane_sprzedazy_sku__3[[#This Row],[Ilość wydana]]*dane_sprzedazy_sku__3[[#This Row],[Wartość jednostkowa]]</f>
        <v>1149.92</v>
      </c>
    </row>
    <row r="4132" spans="1:7">
      <c r="A4132" t="s">
        <v>365</v>
      </c>
      <c r="B4132" t="s">
        <v>366</v>
      </c>
      <c r="C4132" t="s">
        <v>36</v>
      </c>
      <c r="D4132" s="7">
        <v>45566</v>
      </c>
      <c r="E4132">
        <v>12</v>
      </c>
      <c r="F4132">
        <v>139.41999999999999</v>
      </c>
      <c r="G4132">
        <f>dane_sprzedazy_sku__3[[#This Row],[Ilość wydana]]*dane_sprzedazy_sku__3[[#This Row],[Wartość jednostkowa]]</f>
        <v>1673.04</v>
      </c>
    </row>
    <row r="4133" spans="1:7">
      <c r="A4133" t="s">
        <v>365</v>
      </c>
      <c r="B4133" t="s">
        <v>366</v>
      </c>
      <c r="C4133" t="s">
        <v>36</v>
      </c>
      <c r="D4133" s="7">
        <v>45597</v>
      </c>
      <c r="E4133">
        <v>0</v>
      </c>
      <c r="F4133">
        <v>144.19</v>
      </c>
      <c r="G4133">
        <f>dane_sprzedazy_sku__3[[#This Row],[Ilość wydana]]*dane_sprzedazy_sku__3[[#This Row],[Wartość jednostkowa]]</f>
        <v>0</v>
      </c>
    </row>
    <row r="4134" spans="1:7">
      <c r="A4134" t="s">
        <v>365</v>
      </c>
      <c r="B4134" t="s">
        <v>366</v>
      </c>
      <c r="C4134" t="s">
        <v>36</v>
      </c>
      <c r="D4134" s="7">
        <v>45627</v>
      </c>
      <c r="E4134">
        <v>2</v>
      </c>
      <c r="F4134">
        <v>142.88999999999999</v>
      </c>
      <c r="G4134">
        <f>dane_sprzedazy_sku__3[[#This Row],[Ilość wydana]]*dane_sprzedazy_sku__3[[#This Row],[Wartość jednostkowa]]</f>
        <v>285.77999999999997</v>
      </c>
    </row>
    <row r="4135" spans="1:7">
      <c r="A4135" t="s">
        <v>365</v>
      </c>
      <c r="B4135" t="s">
        <v>366</v>
      </c>
      <c r="C4135" t="s">
        <v>36</v>
      </c>
      <c r="D4135" s="7">
        <v>45658</v>
      </c>
      <c r="E4135">
        <v>6</v>
      </c>
      <c r="F4135">
        <v>136.63</v>
      </c>
      <c r="G4135">
        <f>dane_sprzedazy_sku__3[[#This Row],[Ilość wydana]]*dane_sprzedazy_sku__3[[#This Row],[Wartość jednostkowa]]</f>
        <v>819.78</v>
      </c>
    </row>
    <row r="4136" spans="1:7">
      <c r="A4136" t="s">
        <v>365</v>
      </c>
      <c r="B4136" t="s">
        <v>366</v>
      </c>
      <c r="C4136" t="s">
        <v>36</v>
      </c>
      <c r="D4136" s="7">
        <v>45689</v>
      </c>
      <c r="E4136">
        <v>12</v>
      </c>
      <c r="F4136">
        <v>139.68</v>
      </c>
      <c r="G4136">
        <f>dane_sprzedazy_sku__3[[#This Row],[Ilość wydana]]*dane_sprzedazy_sku__3[[#This Row],[Wartość jednostkowa]]</f>
        <v>1676.16</v>
      </c>
    </row>
    <row r="4137" spans="1:7">
      <c r="A4137" t="s">
        <v>365</v>
      </c>
      <c r="B4137" t="s">
        <v>366</v>
      </c>
      <c r="C4137" t="s">
        <v>36</v>
      </c>
      <c r="D4137" s="7">
        <v>45717</v>
      </c>
      <c r="E4137">
        <v>6</v>
      </c>
      <c r="F4137">
        <v>142.58000000000001</v>
      </c>
      <c r="G4137">
        <f>dane_sprzedazy_sku__3[[#This Row],[Ilość wydana]]*dane_sprzedazy_sku__3[[#This Row],[Wartość jednostkowa]]</f>
        <v>855.48</v>
      </c>
    </row>
    <row r="4138" spans="1:7">
      <c r="A4138" t="s">
        <v>365</v>
      </c>
      <c r="B4138" t="s">
        <v>366</v>
      </c>
      <c r="C4138" t="s">
        <v>36</v>
      </c>
      <c r="D4138" s="7">
        <v>45748</v>
      </c>
      <c r="E4138">
        <v>13</v>
      </c>
      <c r="F4138">
        <v>140.66</v>
      </c>
      <c r="G4138">
        <f>dane_sprzedazy_sku__3[[#This Row],[Ilość wydana]]*dane_sprzedazy_sku__3[[#This Row],[Wartość jednostkowa]]</f>
        <v>1828.58</v>
      </c>
    </row>
    <row r="4139" spans="1:7">
      <c r="A4139" t="s">
        <v>365</v>
      </c>
      <c r="B4139" t="s">
        <v>366</v>
      </c>
      <c r="C4139" t="s">
        <v>36</v>
      </c>
      <c r="D4139" s="7">
        <v>45778</v>
      </c>
      <c r="E4139">
        <v>0</v>
      </c>
      <c r="F4139">
        <v>140.19</v>
      </c>
      <c r="G4139">
        <f>dane_sprzedazy_sku__3[[#This Row],[Ilość wydana]]*dane_sprzedazy_sku__3[[#This Row],[Wartość jednostkowa]]</f>
        <v>0</v>
      </c>
    </row>
    <row r="4140" spans="1:7">
      <c r="A4140" t="s">
        <v>365</v>
      </c>
      <c r="B4140" t="s">
        <v>366</v>
      </c>
      <c r="C4140" t="s">
        <v>36</v>
      </c>
      <c r="D4140" s="7">
        <v>45809</v>
      </c>
      <c r="E4140">
        <v>15</v>
      </c>
      <c r="F4140">
        <v>142.84</v>
      </c>
      <c r="G4140">
        <f>dane_sprzedazy_sku__3[[#This Row],[Ilość wydana]]*dane_sprzedazy_sku__3[[#This Row],[Wartość jednostkowa]]</f>
        <v>2142.6</v>
      </c>
    </row>
    <row r="4141" spans="1:7">
      <c r="A4141" t="s">
        <v>365</v>
      </c>
      <c r="B4141" t="s">
        <v>366</v>
      </c>
      <c r="C4141" t="s">
        <v>36</v>
      </c>
      <c r="D4141" s="7">
        <v>45839</v>
      </c>
      <c r="E4141">
        <v>9</v>
      </c>
      <c r="F4141">
        <v>135.63</v>
      </c>
      <c r="G4141">
        <f>dane_sprzedazy_sku__3[[#This Row],[Ilość wydana]]*dane_sprzedazy_sku__3[[#This Row],[Wartość jednostkowa]]</f>
        <v>1220.67</v>
      </c>
    </row>
    <row r="4142" spans="1:7">
      <c r="A4142" t="s">
        <v>365</v>
      </c>
      <c r="B4142" t="s">
        <v>366</v>
      </c>
      <c r="C4142" t="s">
        <v>36</v>
      </c>
      <c r="D4142" s="7">
        <v>45870</v>
      </c>
      <c r="E4142">
        <v>5</v>
      </c>
      <c r="F4142">
        <v>144.72</v>
      </c>
      <c r="G4142">
        <f>dane_sprzedazy_sku__3[[#This Row],[Ilość wydana]]*dane_sprzedazy_sku__3[[#This Row],[Wartość jednostkowa]]</f>
        <v>723.6</v>
      </c>
    </row>
    <row r="4143" spans="1:7">
      <c r="A4143" t="s">
        <v>365</v>
      </c>
      <c r="B4143" t="s">
        <v>366</v>
      </c>
      <c r="C4143" t="s">
        <v>36</v>
      </c>
      <c r="D4143" s="7">
        <v>45901</v>
      </c>
      <c r="E4143">
        <v>0</v>
      </c>
      <c r="F4143">
        <v>137.80000000000001</v>
      </c>
      <c r="G4143">
        <f>dane_sprzedazy_sku__3[[#This Row],[Ilość wydana]]*dane_sprzedazy_sku__3[[#This Row],[Wartość jednostkowa]]</f>
        <v>0</v>
      </c>
    </row>
    <row r="4144" spans="1:7">
      <c r="A4144" t="s">
        <v>365</v>
      </c>
      <c r="B4144" t="s">
        <v>366</v>
      </c>
      <c r="C4144" t="s">
        <v>36</v>
      </c>
      <c r="D4144" s="7">
        <v>45931</v>
      </c>
      <c r="E4144">
        <v>9</v>
      </c>
      <c r="F4144">
        <v>140.52000000000001</v>
      </c>
      <c r="G4144">
        <f>dane_sprzedazy_sku__3[[#This Row],[Ilość wydana]]*dane_sprzedazy_sku__3[[#This Row],[Wartość jednostkowa]]</f>
        <v>1264.68</v>
      </c>
    </row>
    <row r="4145" spans="1:7">
      <c r="A4145" t="s">
        <v>365</v>
      </c>
      <c r="B4145" t="s">
        <v>366</v>
      </c>
      <c r="C4145" t="s">
        <v>36</v>
      </c>
      <c r="D4145" s="7">
        <v>45962</v>
      </c>
      <c r="E4145">
        <v>6</v>
      </c>
      <c r="F4145">
        <v>139.97999999999999</v>
      </c>
      <c r="G4145">
        <f>dane_sprzedazy_sku__3[[#This Row],[Ilość wydana]]*dane_sprzedazy_sku__3[[#This Row],[Wartość jednostkowa]]</f>
        <v>839.87999999999988</v>
      </c>
    </row>
    <row r="4146" spans="1:7">
      <c r="A4146" t="s">
        <v>365</v>
      </c>
      <c r="B4146" t="s">
        <v>366</v>
      </c>
      <c r="C4146" t="s">
        <v>36</v>
      </c>
      <c r="D4146" s="7">
        <v>45992</v>
      </c>
      <c r="E4146">
        <v>1</v>
      </c>
      <c r="F4146">
        <v>140.41999999999999</v>
      </c>
      <c r="G4146">
        <f>dane_sprzedazy_sku__3[[#This Row],[Ilość wydana]]*dane_sprzedazy_sku__3[[#This Row],[Wartość jednostkowa]]</f>
        <v>140.41999999999999</v>
      </c>
    </row>
    <row r="4147" spans="1:7">
      <c r="A4147" t="s">
        <v>365</v>
      </c>
      <c r="B4147" t="s">
        <v>366</v>
      </c>
      <c r="C4147" t="s">
        <v>36</v>
      </c>
      <c r="D4147" s="7">
        <v>46023</v>
      </c>
      <c r="E4147">
        <v>0</v>
      </c>
      <c r="F4147">
        <v>141.18</v>
      </c>
      <c r="G4147">
        <f>dane_sprzedazy_sku__3[[#This Row],[Ilość wydana]]*dane_sprzedazy_sku__3[[#This Row],[Wartość jednostkowa]]</f>
        <v>0</v>
      </c>
    </row>
    <row r="4148" spans="1:7">
      <c r="A4148" t="s">
        <v>365</v>
      </c>
      <c r="B4148" t="s">
        <v>366</v>
      </c>
      <c r="C4148" t="s">
        <v>36</v>
      </c>
      <c r="D4148" s="7">
        <v>46054</v>
      </c>
      <c r="E4148">
        <v>0</v>
      </c>
      <c r="F4148">
        <v>148.16999999999999</v>
      </c>
      <c r="G4148">
        <f>dane_sprzedazy_sku__3[[#This Row],[Ilość wydana]]*dane_sprzedazy_sku__3[[#This Row],[Wartość jednostkowa]]</f>
        <v>0</v>
      </c>
    </row>
    <row r="4149" spans="1:7">
      <c r="A4149" t="s">
        <v>365</v>
      </c>
      <c r="B4149" t="s">
        <v>366</v>
      </c>
      <c r="C4149" t="s">
        <v>36</v>
      </c>
      <c r="D4149" s="7">
        <v>46082</v>
      </c>
      <c r="E4149">
        <v>0</v>
      </c>
      <c r="F4149">
        <v>139.02000000000001</v>
      </c>
      <c r="G4149">
        <f>dane_sprzedazy_sku__3[[#This Row],[Ilość wydana]]*dane_sprzedazy_sku__3[[#This Row],[Wartość jednostkowa]]</f>
        <v>0</v>
      </c>
    </row>
    <row r="4150" spans="1:7">
      <c r="A4150" t="s">
        <v>365</v>
      </c>
      <c r="B4150" t="s">
        <v>366</v>
      </c>
      <c r="C4150" t="s">
        <v>36</v>
      </c>
      <c r="D4150" s="7">
        <v>46113</v>
      </c>
      <c r="E4150">
        <v>16</v>
      </c>
      <c r="F4150">
        <v>142.56</v>
      </c>
      <c r="G4150">
        <f>dane_sprzedazy_sku__3[[#This Row],[Ilość wydana]]*dane_sprzedazy_sku__3[[#This Row],[Wartość jednostkowa]]</f>
        <v>2280.96</v>
      </c>
    </row>
    <row r="4151" spans="1:7">
      <c r="A4151" t="s">
        <v>365</v>
      </c>
      <c r="B4151" t="s">
        <v>366</v>
      </c>
      <c r="C4151" t="s">
        <v>36</v>
      </c>
      <c r="D4151" s="7">
        <v>46143</v>
      </c>
      <c r="E4151">
        <v>0</v>
      </c>
      <c r="F4151">
        <v>140.06</v>
      </c>
      <c r="G4151">
        <f>dane_sprzedazy_sku__3[[#This Row],[Ilość wydana]]*dane_sprzedazy_sku__3[[#This Row],[Wartość jednostkowa]]</f>
        <v>0</v>
      </c>
    </row>
    <row r="4152" spans="1:7">
      <c r="A4152" t="s">
        <v>365</v>
      </c>
      <c r="B4152" t="s">
        <v>366</v>
      </c>
      <c r="C4152" t="s">
        <v>36</v>
      </c>
      <c r="D4152" s="7">
        <v>46174</v>
      </c>
      <c r="E4152">
        <v>7</v>
      </c>
      <c r="F4152">
        <v>145.02000000000001</v>
      </c>
      <c r="G4152">
        <f>dane_sprzedazy_sku__3[[#This Row],[Ilość wydana]]*dane_sprzedazy_sku__3[[#This Row],[Wartość jednostkowa]]</f>
        <v>1015.1400000000001</v>
      </c>
    </row>
    <row r="4153" spans="1:7">
      <c r="A4153" t="s">
        <v>365</v>
      </c>
      <c r="B4153" t="s">
        <v>366</v>
      </c>
      <c r="C4153" t="s">
        <v>36</v>
      </c>
      <c r="D4153" s="7">
        <v>46204</v>
      </c>
      <c r="E4153">
        <v>15</v>
      </c>
      <c r="F4153">
        <v>142.41999999999999</v>
      </c>
      <c r="G4153">
        <f>dane_sprzedazy_sku__3[[#This Row],[Ilość wydana]]*dane_sprzedazy_sku__3[[#This Row],[Wartość jednostkowa]]</f>
        <v>2136.2999999999997</v>
      </c>
    </row>
    <row r="4154" spans="1:7">
      <c r="A4154" t="s">
        <v>367</v>
      </c>
      <c r="B4154" t="s">
        <v>368</v>
      </c>
      <c r="C4154" t="s">
        <v>36</v>
      </c>
      <c r="D4154" s="7">
        <v>45505</v>
      </c>
      <c r="E4154">
        <v>2</v>
      </c>
      <c r="F4154">
        <v>107.7</v>
      </c>
      <c r="G4154">
        <f>dane_sprzedazy_sku__3[[#This Row],[Ilość wydana]]*dane_sprzedazy_sku__3[[#This Row],[Wartość jednostkowa]]</f>
        <v>215.4</v>
      </c>
    </row>
    <row r="4155" spans="1:7">
      <c r="A4155" t="s">
        <v>367</v>
      </c>
      <c r="B4155" t="s">
        <v>368</v>
      </c>
      <c r="C4155" t="s">
        <v>36</v>
      </c>
      <c r="D4155" s="7">
        <v>45536</v>
      </c>
      <c r="E4155">
        <v>0</v>
      </c>
      <c r="F4155">
        <v>113.58</v>
      </c>
      <c r="G4155">
        <f>dane_sprzedazy_sku__3[[#This Row],[Ilość wydana]]*dane_sprzedazy_sku__3[[#This Row],[Wartość jednostkowa]]</f>
        <v>0</v>
      </c>
    </row>
    <row r="4156" spans="1:7">
      <c r="A4156" t="s">
        <v>367</v>
      </c>
      <c r="B4156" t="s">
        <v>368</v>
      </c>
      <c r="C4156" t="s">
        <v>36</v>
      </c>
      <c r="D4156" s="7">
        <v>45566</v>
      </c>
      <c r="E4156">
        <v>3</v>
      </c>
      <c r="F4156">
        <v>118.05</v>
      </c>
      <c r="G4156">
        <f>dane_sprzedazy_sku__3[[#This Row],[Ilość wydana]]*dane_sprzedazy_sku__3[[#This Row],[Wartość jednostkowa]]</f>
        <v>354.15</v>
      </c>
    </row>
    <row r="4157" spans="1:7">
      <c r="A4157" t="s">
        <v>367</v>
      </c>
      <c r="B4157" t="s">
        <v>368</v>
      </c>
      <c r="C4157" t="s">
        <v>36</v>
      </c>
      <c r="D4157" s="7">
        <v>45597</v>
      </c>
      <c r="E4157">
        <v>4</v>
      </c>
      <c r="F4157">
        <v>112.5</v>
      </c>
      <c r="G4157">
        <f>dane_sprzedazy_sku__3[[#This Row],[Ilość wydana]]*dane_sprzedazy_sku__3[[#This Row],[Wartość jednostkowa]]</f>
        <v>450</v>
      </c>
    </row>
    <row r="4158" spans="1:7">
      <c r="A4158" t="s">
        <v>367</v>
      </c>
      <c r="B4158" t="s">
        <v>368</v>
      </c>
      <c r="C4158" t="s">
        <v>36</v>
      </c>
      <c r="D4158" s="7">
        <v>45627</v>
      </c>
      <c r="E4158">
        <v>2</v>
      </c>
      <c r="F4158">
        <v>117.4</v>
      </c>
      <c r="G4158">
        <f>dane_sprzedazy_sku__3[[#This Row],[Ilość wydana]]*dane_sprzedazy_sku__3[[#This Row],[Wartość jednostkowa]]</f>
        <v>234.8</v>
      </c>
    </row>
    <row r="4159" spans="1:7">
      <c r="A4159" t="s">
        <v>367</v>
      </c>
      <c r="B4159" t="s">
        <v>368</v>
      </c>
      <c r="C4159" t="s">
        <v>36</v>
      </c>
      <c r="D4159" s="7">
        <v>45658</v>
      </c>
      <c r="E4159">
        <v>7</v>
      </c>
      <c r="F4159">
        <v>117.52</v>
      </c>
      <c r="G4159">
        <f>dane_sprzedazy_sku__3[[#This Row],[Ilość wydana]]*dane_sprzedazy_sku__3[[#This Row],[Wartość jednostkowa]]</f>
        <v>822.64</v>
      </c>
    </row>
    <row r="4160" spans="1:7">
      <c r="A4160" t="s">
        <v>367</v>
      </c>
      <c r="B4160" t="s">
        <v>368</v>
      </c>
      <c r="C4160" t="s">
        <v>36</v>
      </c>
      <c r="D4160" s="7">
        <v>45689</v>
      </c>
      <c r="E4160">
        <v>0</v>
      </c>
      <c r="F4160">
        <v>112.05</v>
      </c>
      <c r="G4160">
        <f>dane_sprzedazy_sku__3[[#This Row],[Ilość wydana]]*dane_sprzedazy_sku__3[[#This Row],[Wartość jednostkowa]]</f>
        <v>0</v>
      </c>
    </row>
    <row r="4161" spans="1:7">
      <c r="A4161" t="s">
        <v>367</v>
      </c>
      <c r="B4161" t="s">
        <v>368</v>
      </c>
      <c r="C4161" t="s">
        <v>36</v>
      </c>
      <c r="D4161" s="7">
        <v>45717</v>
      </c>
      <c r="E4161">
        <v>1</v>
      </c>
      <c r="F4161">
        <v>111.29</v>
      </c>
      <c r="G4161">
        <f>dane_sprzedazy_sku__3[[#This Row],[Ilość wydana]]*dane_sprzedazy_sku__3[[#This Row],[Wartość jednostkowa]]</f>
        <v>111.29</v>
      </c>
    </row>
    <row r="4162" spans="1:7">
      <c r="A4162" t="s">
        <v>367</v>
      </c>
      <c r="B4162" t="s">
        <v>368</v>
      </c>
      <c r="C4162" t="s">
        <v>36</v>
      </c>
      <c r="D4162" s="7">
        <v>45748</v>
      </c>
      <c r="E4162">
        <v>6</v>
      </c>
      <c r="F4162">
        <v>116.25</v>
      </c>
      <c r="G4162">
        <f>dane_sprzedazy_sku__3[[#This Row],[Ilość wydana]]*dane_sprzedazy_sku__3[[#This Row],[Wartość jednostkowa]]</f>
        <v>697.5</v>
      </c>
    </row>
    <row r="4163" spans="1:7">
      <c r="A4163" t="s">
        <v>367</v>
      </c>
      <c r="B4163" t="s">
        <v>368</v>
      </c>
      <c r="C4163" t="s">
        <v>36</v>
      </c>
      <c r="D4163" s="7">
        <v>45778</v>
      </c>
      <c r="E4163">
        <v>0</v>
      </c>
      <c r="F4163">
        <v>107.61</v>
      </c>
      <c r="G4163">
        <f>dane_sprzedazy_sku__3[[#This Row],[Ilość wydana]]*dane_sprzedazy_sku__3[[#This Row],[Wartość jednostkowa]]</f>
        <v>0</v>
      </c>
    </row>
    <row r="4164" spans="1:7">
      <c r="A4164" t="s">
        <v>367</v>
      </c>
      <c r="B4164" t="s">
        <v>368</v>
      </c>
      <c r="C4164" t="s">
        <v>36</v>
      </c>
      <c r="D4164" s="7">
        <v>45809</v>
      </c>
      <c r="E4164">
        <v>3</v>
      </c>
      <c r="F4164">
        <v>107.67</v>
      </c>
      <c r="G4164">
        <f>dane_sprzedazy_sku__3[[#This Row],[Ilość wydana]]*dane_sprzedazy_sku__3[[#This Row],[Wartość jednostkowa]]</f>
        <v>323.01</v>
      </c>
    </row>
    <row r="4165" spans="1:7">
      <c r="A4165" t="s">
        <v>367</v>
      </c>
      <c r="B4165" t="s">
        <v>368</v>
      </c>
      <c r="C4165" t="s">
        <v>36</v>
      </c>
      <c r="D4165" s="7">
        <v>45839</v>
      </c>
      <c r="E4165">
        <v>0</v>
      </c>
      <c r="F4165">
        <v>114.27</v>
      </c>
      <c r="G4165">
        <f>dane_sprzedazy_sku__3[[#This Row],[Ilość wydana]]*dane_sprzedazy_sku__3[[#This Row],[Wartość jednostkowa]]</f>
        <v>0</v>
      </c>
    </row>
    <row r="4166" spans="1:7">
      <c r="A4166" t="s">
        <v>367</v>
      </c>
      <c r="B4166" t="s">
        <v>368</v>
      </c>
      <c r="C4166" t="s">
        <v>36</v>
      </c>
      <c r="D4166" s="7">
        <v>45870</v>
      </c>
      <c r="E4166">
        <v>10</v>
      </c>
      <c r="F4166">
        <v>113.13</v>
      </c>
      <c r="G4166">
        <f>dane_sprzedazy_sku__3[[#This Row],[Ilość wydana]]*dane_sprzedazy_sku__3[[#This Row],[Wartość jednostkowa]]</f>
        <v>1131.3</v>
      </c>
    </row>
    <row r="4167" spans="1:7">
      <c r="A4167" t="s">
        <v>367</v>
      </c>
      <c r="B4167" t="s">
        <v>368</v>
      </c>
      <c r="C4167" t="s">
        <v>36</v>
      </c>
      <c r="D4167" s="7">
        <v>45901</v>
      </c>
      <c r="E4167">
        <v>4</v>
      </c>
      <c r="F4167">
        <v>117.28</v>
      </c>
      <c r="G4167">
        <f>dane_sprzedazy_sku__3[[#This Row],[Ilość wydana]]*dane_sprzedazy_sku__3[[#This Row],[Wartość jednostkowa]]</f>
        <v>469.12</v>
      </c>
    </row>
    <row r="4168" spans="1:7">
      <c r="A4168" t="s">
        <v>367</v>
      </c>
      <c r="B4168" t="s">
        <v>368</v>
      </c>
      <c r="C4168" t="s">
        <v>36</v>
      </c>
      <c r="D4168" s="7">
        <v>45931</v>
      </c>
      <c r="E4168">
        <v>4</v>
      </c>
      <c r="F4168">
        <v>108.33</v>
      </c>
      <c r="G4168">
        <f>dane_sprzedazy_sku__3[[#This Row],[Ilość wydana]]*dane_sprzedazy_sku__3[[#This Row],[Wartość jednostkowa]]</f>
        <v>433.32</v>
      </c>
    </row>
    <row r="4169" spans="1:7">
      <c r="A4169" t="s">
        <v>367</v>
      </c>
      <c r="B4169" t="s">
        <v>368</v>
      </c>
      <c r="C4169" t="s">
        <v>36</v>
      </c>
      <c r="D4169" s="7">
        <v>45962</v>
      </c>
      <c r="E4169">
        <v>0</v>
      </c>
      <c r="F4169">
        <v>109.14</v>
      </c>
      <c r="G4169">
        <f>dane_sprzedazy_sku__3[[#This Row],[Ilość wydana]]*dane_sprzedazy_sku__3[[#This Row],[Wartość jednostkowa]]</f>
        <v>0</v>
      </c>
    </row>
    <row r="4170" spans="1:7">
      <c r="A4170" t="s">
        <v>367</v>
      </c>
      <c r="B4170" t="s">
        <v>368</v>
      </c>
      <c r="C4170" t="s">
        <v>36</v>
      </c>
      <c r="D4170" s="7">
        <v>45992</v>
      </c>
      <c r="E4170">
        <v>0</v>
      </c>
      <c r="F4170">
        <v>112.41</v>
      </c>
      <c r="G4170">
        <f>dane_sprzedazy_sku__3[[#This Row],[Ilość wydana]]*dane_sprzedazy_sku__3[[#This Row],[Wartość jednostkowa]]</f>
        <v>0</v>
      </c>
    </row>
    <row r="4171" spans="1:7">
      <c r="A4171" t="s">
        <v>367</v>
      </c>
      <c r="B4171" t="s">
        <v>368</v>
      </c>
      <c r="C4171" t="s">
        <v>36</v>
      </c>
      <c r="D4171" s="7">
        <v>46023</v>
      </c>
      <c r="E4171">
        <v>8</v>
      </c>
      <c r="F4171">
        <v>114.22</v>
      </c>
      <c r="G4171">
        <f>dane_sprzedazy_sku__3[[#This Row],[Ilość wydana]]*dane_sprzedazy_sku__3[[#This Row],[Wartość jednostkowa]]</f>
        <v>913.76</v>
      </c>
    </row>
    <row r="4172" spans="1:7">
      <c r="A4172" t="s">
        <v>367</v>
      </c>
      <c r="B4172" t="s">
        <v>368</v>
      </c>
      <c r="C4172" t="s">
        <v>36</v>
      </c>
      <c r="D4172" s="7">
        <v>46054</v>
      </c>
      <c r="E4172">
        <v>6</v>
      </c>
      <c r="F4172">
        <v>112.78</v>
      </c>
      <c r="G4172">
        <f>dane_sprzedazy_sku__3[[#This Row],[Ilość wydana]]*dane_sprzedazy_sku__3[[#This Row],[Wartość jednostkowa]]</f>
        <v>676.68000000000006</v>
      </c>
    </row>
    <row r="4173" spans="1:7">
      <c r="A4173" t="s">
        <v>367</v>
      </c>
      <c r="B4173" t="s">
        <v>368</v>
      </c>
      <c r="C4173" t="s">
        <v>36</v>
      </c>
      <c r="D4173" s="7">
        <v>46082</v>
      </c>
      <c r="E4173">
        <v>0</v>
      </c>
      <c r="F4173">
        <v>117.47</v>
      </c>
      <c r="G4173">
        <f>dane_sprzedazy_sku__3[[#This Row],[Ilość wydana]]*dane_sprzedazy_sku__3[[#This Row],[Wartość jednostkowa]]</f>
        <v>0</v>
      </c>
    </row>
    <row r="4174" spans="1:7">
      <c r="A4174" t="s">
        <v>367</v>
      </c>
      <c r="B4174" t="s">
        <v>368</v>
      </c>
      <c r="C4174" t="s">
        <v>36</v>
      </c>
      <c r="D4174" s="7">
        <v>46113</v>
      </c>
      <c r="E4174">
        <v>4</v>
      </c>
      <c r="F4174">
        <v>109.5</v>
      </c>
      <c r="G4174">
        <f>dane_sprzedazy_sku__3[[#This Row],[Ilość wydana]]*dane_sprzedazy_sku__3[[#This Row],[Wartość jednostkowa]]</f>
        <v>438</v>
      </c>
    </row>
    <row r="4175" spans="1:7">
      <c r="A4175" t="s">
        <v>367</v>
      </c>
      <c r="B4175" t="s">
        <v>368</v>
      </c>
      <c r="C4175" t="s">
        <v>36</v>
      </c>
      <c r="D4175" s="7">
        <v>46143</v>
      </c>
      <c r="E4175">
        <v>0</v>
      </c>
      <c r="F4175">
        <v>109.79</v>
      </c>
      <c r="G4175">
        <f>dane_sprzedazy_sku__3[[#This Row],[Ilość wydana]]*dane_sprzedazy_sku__3[[#This Row],[Wartość jednostkowa]]</f>
        <v>0</v>
      </c>
    </row>
    <row r="4176" spans="1:7">
      <c r="A4176" t="s">
        <v>367</v>
      </c>
      <c r="B4176" t="s">
        <v>368</v>
      </c>
      <c r="C4176" t="s">
        <v>36</v>
      </c>
      <c r="D4176" s="7">
        <v>46174</v>
      </c>
      <c r="E4176">
        <v>4</v>
      </c>
      <c r="F4176">
        <v>117.16</v>
      </c>
      <c r="G4176">
        <f>dane_sprzedazy_sku__3[[#This Row],[Ilość wydana]]*dane_sprzedazy_sku__3[[#This Row],[Wartość jednostkowa]]</f>
        <v>468.64</v>
      </c>
    </row>
    <row r="4177" spans="1:7">
      <c r="A4177" t="s">
        <v>367</v>
      </c>
      <c r="B4177" t="s">
        <v>368</v>
      </c>
      <c r="C4177" t="s">
        <v>36</v>
      </c>
      <c r="D4177" s="7">
        <v>46204</v>
      </c>
      <c r="E4177">
        <v>7</v>
      </c>
      <c r="F4177">
        <v>115.25</v>
      </c>
      <c r="G4177">
        <f>dane_sprzedazy_sku__3[[#This Row],[Ilość wydana]]*dane_sprzedazy_sku__3[[#This Row],[Wartość jednostkowa]]</f>
        <v>806.75</v>
      </c>
    </row>
    <row r="4178" spans="1:7">
      <c r="A4178" t="s">
        <v>369</v>
      </c>
      <c r="B4178" t="s">
        <v>370</v>
      </c>
      <c r="C4178" t="s">
        <v>63</v>
      </c>
      <c r="D4178" s="7">
        <v>45505</v>
      </c>
      <c r="E4178">
        <v>1</v>
      </c>
      <c r="F4178">
        <v>162.22</v>
      </c>
      <c r="G4178">
        <f>dane_sprzedazy_sku__3[[#This Row],[Ilość wydana]]*dane_sprzedazy_sku__3[[#This Row],[Wartość jednostkowa]]</f>
        <v>162.22</v>
      </c>
    </row>
    <row r="4179" spans="1:7">
      <c r="A4179" t="s">
        <v>369</v>
      </c>
      <c r="B4179" t="s">
        <v>370</v>
      </c>
      <c r="C4179" t="s">
        <v>63</v>
      </c>
      <c r="D4179" s="7">
        <v>45536</v>
      </c>
      <c r="E4179">
        <v>1</v>
      </c>
      <c r="F4179">
        <v>152.97</v>
      </c>
      <c r="G4179">
        <f>dane_sprzedazy_sku__3[[#This Row],[Ilość wydana]]*dane_sprzedazy_sku__3[[#This Row],[Wartość jednostkowa]]</f>
        <v>152.97</v>
      </c>
    </row>
    <row r="4180" spans="1:7">
      <c r="A4180" t="s">
        <v>369</v>
      </c>
      <c r="B4180" t="s">
        <v>370</v>
      </c>
      <c r="C4180" t="s">
        <v>63</v>
      </c>
      <c r="D4180" s="7">
        <v>45566</v>
      </c>
      <c r="E4180">
        <v>1</v>
      </c>
      <c r="F4180">
        <v>155.84</v>
      </c>
      <c r="G4180">
        <f>dane_sprzedazy_sku__3[[#This Row],[Ilość wydana]]*dane_sprzedazy_sku__3[[#This Row],[Wartość jednostkowa]]</f>
        <v>155.84</v>
      </c>
    </row>
    <row r="4181" spans="1:7">
      <c r="A4181" t="s">
        <v>369</v>
      </c>
      <c r="B4181" t="s">
        <v>370</v>
      </c>
      <c r="C4181" t="s">
        <v>63</v>
      </c>
      <c r="D4181" s="7">
        <v>45597</v>
      </c>
      <c r="E4181">
        <v>1</v>
      </c>
      <c r="F4181">
        <v>157.24</v>
      </c>
      <c r="G4181">
        <f>dane_sprzedazy_sku__3[[#This Row],[Ilość wydana]]*dane_sprzedazy_sku__3[[#This Row],[Wartość jednostkowa]]</f>
        <v>157.24</v>
      </c>
    </row>
    <row r="4182" spans="1:7">
      <c r="A4182" t="s">
        <v>369</v>
      </c>
      <c r="B4182" t="s">
        <v>370</v>
      </c>
      <c r="C4182" t="s">
        <v>63</v>
      </c>
      <c r="D4182" s="7">
        <v>45627</v>
      </c>
      <c r="E4182">
        <v>1</v>
      </c>
      <c r="F4182">
        <v>162.96</v>
      </c>
      <c r="G4182">
        <f>dane_sprzedazy_sku__3[[#This Row],[Ilość wydana]]*dane_sprzedazy_sku__3[[#This Row],[Wartość jednostkowa]]</f>
        <v>162.96</v>
      </c>
    </row>
    <row r="4183" spans="1:7">
      <c r="A4183" t="s">
        <v>369</v>
      </c>
      <c r="B4183" t="s">
        <v>370</v>
      </c>
      <c r="C4183" t="s">
        <v>63</v>
      </c>
      <c r="D4183" s="7">
        <v>45658</v>
      </c>
      <c r="E4183">
        <v>1</v>
      </c>
      <c r="F4183">
        <v>148.72999999999999</v>
      </c>
      <c r="G4183">
        <f>dane_sprzedazy_sku__3[[#This Row],[Ilość wydana]]*dane_sprzedazy_sku__3[[#This Row],[Wartość jednostkowa]]</f>
        <v>148.72999999999999</v>
      </c>
    </row>
    <row r="4184" spans="1:7">
      <c r="A4184" t="s">
        <v>369</v>
      </c>
      <c r="B4184" t="s">
        <v>370</v>
      </c>
      <c r="C4184" t="s">
        <v>63</v>
      </c>
      <c r="D4184" s="7">
        <v>45689</v>
      </c>
      <c r="E4184">
        <v>1</v>
      </c>
      <c r="F4184">
        <v>150.68</v>
      </c>
      <c r="G4184">
        <f>dane_sprzedazy_sku__3[[#This Row],[Ilość wydana]]*dane_sprzedazy_sku__3[[#This Row],[Wartość jednostkowa]]</f>
        <v>150.68</v>
      </c>
    </row>
    <row r="4185" spans="1:7">
      <c r="A4185" t="s">
        <v>369</v>
      </c>
      <c r="B4185" t="s">
        <v>370</v>
      </c>
      <c r="C4185" t="s">
        <v>63</v>
      </c>
      <c r="D4185" s="7">
        <v>45717</v>
      </c>
      <c r="E4185">
        <v>1</v>
      </c>
      <c r="F4185">
        <v>162.13</v>
      </c>
      <c r="G4185">
        <f>dane_sprzedazy_sku__3[[#This Row],[Ilość wydana]]*dane_sprzedazy_sku__3[[#This Row],[Wartość jednostkowa]]</f>
        <v>162.13</v>
      </c>
    </row>
    <row r="4186" spans="1:7">
      <c r="A4186" t="s">
        <v>369</v>
      </c>
      <c r="B4186" t="s">
        <v>370</v>
      </c>
      <c r="C4186" t="s">
        <v>63</v>
      </c>
      <c r="D4186" s="7">
        <v>45748</v>
      </c>
      <c r="E4186">
        <v>1</v>
      </c>
      <c r="F4186">
        <v>160.4</v>
      </c>
      <c r="G4186">
        <f>dane_sprzedazy_sku__3[[#This Row],[Ilość wydana]]*dane_sprzedazy_sku__3[[#This Row],[Wartość jednostkowa]]</f>
        <v>160.4</v>
      </c>
    </row>
    <row r="4187" spans="1:7">
      <c r="A4187" t="s">
        <v>369</v>
      </c>
      <c r="B4187" t="s">
        <v>370</v>
      </c>
      <c r="C4187" t="s">
        <v>63</v>
      </c>
      <c r="D4187" s="7">
        <v>45778</v>
      </c>
      <c r="E4187">
        <v>1</v>
      </c>
      <c r="F4187">
        <v>163.13999999999999</v>
      </c>
      <c r="G4187">
        <f>dane_sprzedazy_sku__3[[#This Row],[Ilość wydana]]*dane_sprzedazy_sku__3[[#This Row],[Wartość jednostkowa]]</f>
        <v>163.13999999999999</v>
      </c>
    </row>
    <row r="4188" spans="1:7">
      <c r="A4188" t="s">
        <v>369</v>
      </c>
      <c r="B4188" t="s">
        <v>370</v>
      </c>
      <c r="C4188" t="s">
        <v>63</v>
      </c>
      <c r="D4188" s="7">
        <v>45809</v>
      </c>
      <c r="E4188">
        <v>1</v>
      </c>
      <c r="F4188">
        <v>149.16999999999999</v>
      </c>
      <c r="G4188">
        <f>dane_sprzedazy_sku__3[[#This Row],[Ilość wydana]]*dane_sprzedazy_sku__3[[#This Row],[Wartość jednostkowa]]</f>
        <v>149.16999999999999</v>
      </c>
    </row>
    <row r="4189" spans="1:7">
      <c r="A4189" t="s">
        <v>369</v>
      </c>
      <c r="B4189" t="s">
        <v>370</v>
      </c>
      <c r="C4189" t="s">
        <v>63</v>
      </c>
      <c r="D4189" s="7">
        <v>45839</v>
      </c>
      <c r="E4189">
        <v>1</v>
      </c>
      <c r="F4189">
        <v>158.77000000000001</v>
      </c>
      <c r="G4189">
        <f>dane_sprzedazy_sku__3[[#This Row],[Ilość wydana]]*dane_sprzedazy_sku__3[[#This Row],[Wartość jednostkowa]]</f>
        <v>158.77000000000001</v>
      </c>
    </row>
    <row r="4190" spans="1:7">
      <c r="A4190" t="s">
        <v>369</v>
      </c>
      <c r="B4190" t="s">
        <v>370</v>
      </c>
      <c r="C4190" t="s">
        <v>63</v>
      </c>
      <c r="D4190" s="7">
        <v>45870</v>
      </c>
      <c r="E4190">
        <v>1</v>
      </c>
      <c r="F4190">
        <v>148.26</v>
      </c>
      <c r="G4190">
        <f>dane_sprzedazy_sku__3[[#This Row],[Ilość wydana]]*dane_sprzedazy_sku__3[[#This Row],[Wartość jednostkowa]]</f>
        <v>148.26</v>
      </c>
    </row>
    <row r="4191" spans="1:7">
      <c r="A4191" t="s">
        <v>369</v>
      </c>
      <c r="B4191" t="s">
        <v>370</v>
      </c>
      <c r="C4191" t="s">
        <v>63</v>
      </c>
      <c r="D4191" s="7">
        <v>45901</v>
      </c>
      <c r="E4191">
        <v>2</v>
      </c>
      <c r="F4191">
        <v>149.04</v>
      </c>
      <c r="G4191">
        <f>dane_sprzedazy_sku__3[[#This Row],[Ilość wydana]]*dane_sprzedazy_sku__3[[#This Row],[Wartość jednostkowa]]</f>
        <v>298.08</v>
      </c>
    </row>
    <row r="4192" spans="1:7">
      <c r="A4192" t="s">
        <v>369</v>
      </c>
      <c r="B4192" t="s">
        <v>370</v>
      </c>
      <c r="C4192" t="s">
        <v>63</v>
      </c>
      <c r="D4192" s="7">
        <v>45931</v>
      </c>
      <c r="E4192">
        <v>2</v>
      </c>
      <c r="F4192">
        <v>156.29</v>
      </c>
      <c r="G4192">
        <f>dane_sprzedazy_sku__3[[#This Row],[Ilość wydana]]*dane_sprzedazy_sku__3[[#This Row],[Wartość jednostkowa]]</f>
        <v>312.58</v>
      </c>
    </row>
    <row r="4193" spans="1:7">
      <c r="A4193" t="s">
        <v>369</v>
      </c>
      <c r="B4193" t="s">
        <v>370</v>
      </c>
      <c r="C4193" t="s">
        <v>63</v>
      </c>
      <c r="D4193" s="7">
        <v>45962</v>
      </c>
      <c r="E4193">
        <v>1</v>
      </c>
      <c r="F4193">
        <v>149.94999999999999</v>
      </c>
      <c r="G4193">
        <f>dane_sprzedazy_sku__3[[#This Row],[Ilość wydana]]*dane_sprzedazy_sku__3[[#This Row],[Wartość jednostkowa]]</f>
        <v>149.94999999999999</v>
      </c>
    </row>
    <row r="4194" spans="1:7">
      <c r="A4194" t="s">
        <v>369</v>
      </c>
      <c r="B4194" t="s">
        <v>370</v>
      </c>
      <c r="C4194" t="s">
        <v>63</v>
      </c>
      <c r="D4194" s="7">
        <v>45992</v>
      </c>
      <c r="E4194">
        <v>1</v>
      </c>
      <c r="F4194">
        <v>148.56</v>
      </c>
      <c r="G4194">
        <f>dane_sprzedazy_sku__3[[#This Row],[Ilość wydana]]*dane_sprzedazy_sku__3[[#This Row],[Wartość jednostkowa]]</f>
        <v>148.56</v>
      </c>
    </row>
    <row r="4195" spans="1:7">
      <c r="A4195" t="s">
        <v>369</v>
      </c>
      <c r="B4195" t="s">
        <v>370</v>
      </c>
      <c r="C4195" t="s">
        <v>63</v>
      </c>
      <c r="D4195" s="7">
        <v>46023</v>
      </c>
      <c r="E4195">
        <v>1</v>
      </c>
      <c r="F4195">
        <v>156.63999999999999</v>
      </c>
      <c r="G4195">
        <f>dane_sprzedazy_sku__3[[#This Row],[Ilość wydana]]*dane_sprzedazy_sku__3[[#This Row],[Wartość jednostkowa]]</f>
        <v>156.63999999999999</v>
      </c>
    </row>
    <row r="4196" spans="1:7">
      <c r="A4196" t="s">
        <v>369</v>
      </c>
      <c r="B4196" t="s">
        <v>370</v>
      </c>
      <c r="C4196" t="s">
        <v>63</v>
      </c>
      <c r="D4196" s="7">
        <v>46054</v>
      </c>
      <c r="E4196">
        <v>1</v>
      </c>
      <c r="F4196">
        <v>161.13999999999999</v>
      </c>
      <c r="G4196">
        <f>dane_sprzedazy_sku__3[[#This Row],[Ilość wydana]]*dane_sprzedazy_sku__3[[#This Row],[Wartość jednostkowa]]</f>
        <v>161.13999999999999</v>
      </c>
    </row>
    <row r="4197" spans="1:7">
      <c r="A4197" t="s">
        <v>369</v>
      </c>
      <c r="B4197" t="s">
        <v>370</v>
      </c>
      <c r="C4197" t="s">
        <v>63</v>
      </c>
      <c r="D4197" s="7">
        <v>46082</v>
      </c>
      <c r="E4197">
        <v>1</v>
      </c>
      <c r="F4197">
        <v>150.11000000000001</v>
      </c>
      <c r="G4197">
        <f>dane_sprzedazy_sku__3[[#This Row],[Ilość wydana]]*dane_sprzedazy_sku__3[[#This Row],[Wartość jednostkowa]]</f>
        <v>150.11000000000001</v>
      </c>
    </row>
    <row r="4198" spans="1:7">
      <c r="A4198" t="s">
        <v>369</v>
      </c>
      <c r="B4198" t="s">
        <v>370</v>
      </c>
      <c r="C4198" t="s">
        <v>63</v>
      </c>
      <c r="D4198" s="7">
        <v>46113</v>
      </c>
      <c r="E4198">
        <v>2</v>
      </c>
      <c r="F4198">
        <v>161.4</v>
      </c>
      <c r="G4198">
        <f>dane_sprzedazy_sku__3[[#This Row],[Ilość wydana]]*dane_sprzedazy_sku__3[[#This Row],[Wartość jednostkowa]]</f>
        <v>322.8</v>
      </c>
    </row>
    <row r="4199" spans="1:7">
      <c r="A4199" t="s">
        <v>369</v>
      </c>
      <c r="B4199" t="s">
        <v>370</v>
      </c>
      <c r="C4199" t="s">
        <v>63</v>
      </c>
      <c r="D4199" s="7">
        <v>46143</v>
      </c>
      <c r="E4199">
        <v>2</v>
      </c>
      <c r="F4199">
        <v>161.32</v>
      </c>
      <c r="G4199">
        <f>dane_sprzedazy_sku__3[[#This Row],[Ilość wydana]]*dane_sprzedazy_sku__3[[#This Row],[Wartość jednostkowa]]</f>
        <v>322.64</v>
      </c>
    </row>
    <row r="4200" spans="1:7">
      <c r="A4200" t="s">
        <v>369</v>
      </c>
      <c r="B4200" t="s">
        <v>370</v>
      </c>
      <c r="C4200" t="s">
        <v>63</v>
      </c>
      <c r="D4200" s="7">
        <v>46174</v>
      </c>
      <c r="E4200">
        <v>2</v>
      </c>
      <c r="F4200">
        <v>158.63999999999999</v>
      </c>
      <c r="G4200">
        <f>dane_sprzedazy_sku__3[[#This Row],[Ilość wydana]]*dane_sprzedazy_sku__3[[#This Row],[Wartość jednostkowa]]</f>
        <v>317.27999999999997</v>
      </c>
    </row>
    <row r="4201" spans="1:7">
      <c r="A4201" t="s">
        <v>369</v>
      </c>
      <c r="B4201" t="s">
        <v>370</v>
      </c>
      <c r="C4201" t="s">
        <v>63</v>
      </c>
      <c r="D4201" s="7">
        <v>46204</v>
      </c>
      <c r="E4201">
        <v>2</v>
      </c>
      <c r="F4201">
        <v>158.38999999999999</v>
      </c>
      <c r="G4201">
        <f>dane_sprzedazy_sku__3[[#This Row],[Ilość wydana]]*dane_sprzedazy_sku__3[[#This Row],[Wartość jednostkowa]]</f>
        <v>316.77999999999997</v>
      </c>
    </row>
    <row r="4202" spans="1:7">
      <c r="A4202" t="s">
        <v>371</v>
      </c>
      <c r="B4202" t="s">
        <v>372</v>
      </c>
      <c r="C4202" t="s">
        <v>8</v>
      </c>
      <c r="D4202" s="7">
        <v>45505</v>
      </c>
      <c r="E4202">
        <v>8</v>
      </c>
      <c r="F4202">
        <v>21.23</v>
      </c>
      <c r="G4202">
        <f>dane_sprzedazy_sku__3[[#This Row],[Ilość wydana]]*dane_sprzedazy_sku__3[[#This Row],[Wartość jednostkowa]]</f>
        <v>169.84</v>
      </c>
    </row>
    <row r="4203" spans="1:7">
      <c r="A4203" t="s">
        <v>371</v>
      </c>
      <c r="B4203" t="s">
        <v>372</v>
      </c>
      <c r="C4203" t="s">
        <v>8</v>
      </c>
      <c r="D4203" s="7">
        <v>45536</v>
      </c>
      <c r="E4203">
        <v>9</v>
      </c>
      <c r="F4203">
        <v>23.32</v>
      </c>
      <c r="G4203">
        <f>dane_sprzedazy_sku__3[[#This Row],[Ilość wydana]]*dane_sprzedazy_sku__3[[#This Row],[Wartość jednostkowa]]</f>
        <v>209.88</v>
      </c>
    </row>
    <row r="4204" spans="1:7">
      <c r="A4204" t="s">
        <v>371</v>
      </c>
      <c r="B4204" t="s">
        <v>372</v>
      </c>
      <c r="C4204" t="s">
        <v>8</v>
      </c>
      <c r="D4204" s="7">
        <v>45566</v>
      </c>
      <c r="E4204">
        <v>10</v>
      </c>
      <c r="F4204">
        <v>21.89</v>
      </c>
      <c r="G4204">
        <f>dane_sprzedazy_sku__3[[#This Row],[Ilość wydana]]*dane_sprzedazy_sku__3[[#This Row],[Wartość jednostkowa]]</f>
        <v>218.9</v>
      </c>
    </row>
    <row r="4205" spans="1:7">
      <c r="A4205" t="s">
        <v>371</v>
      </c>
      <c r="B4205" t="s">
        <v>372</v>
      </c>
      <c r="C4205" t="s">
        <v>8</v>
      </c>
      <c r="D4205" s="7">
        <v>45597</v>
      </c>
      <c r="E4205">
        <v>12</v>
      </c>
      <c r="F4205">
        <v>22.16</v>
      </c>
      <c r="G4205">
        <f>dane_sprzedazy_sku__3[[#This Row],[Ilość wydana]]*dane_sprzedazy_sku__3[[#This Row],[Wartość jednostkowa]]</f>
        <v>265.92</v>
      </c>
    </row>
    <row r="4206" spans="1:7">
      <c r="A4206" t="s">
        <v>371</v>
      </c>
      <c r="B4206" t="s">
        <v>372</v>
      </c>
      <c r="C4206" t="s">
        <v>8</v>
      </c>
      <c r="D4206" s="7">
        <v>45627</v>
      </c>
      <c r="E4206">
        <v>14</v>
      </c>
      <c r="F4206">
        <v>21.86</v>
      </c>
      <c r="G4206">
        <f>dane_sprzedazy_sku__3[[#This Row],[Ilość wydana]]*dane_sprzedazy_sku__3[[#This Row],[Wartość jednostkowa]]</f>
        <v>306.03999999999996</v>
      </c>
    </row>
    <row r="4207" spans="1:7">
      <c r="A4207" t="s">
        <v>371</v>
      </c>
      <c r="B4207" t="s">
        <v>372</v>
      </c>
      <c r="C4207" t="s">
        <v>8</v>
      </c>
      <c r="D4207" s="7">
        <v>45658</v>
      </c>
      <c r="E4207">
        <v>11</v>
      </c>
      <c r="F4207">
        <v>22.68</v>
      </c>
      <c r="G4207">
        <f>dane_sprzedazy_sku__3[[#This Row],[Ilość wydana]]*dane_sprzedazy_sku__3[[#This Row],[Wartość jednostkowa]]</f>
        <v>249.48</v>
      </c>
    </row>
    <row r="4208" spans="1:7">
      <c r="A4208" t="s">
        <v>371</v>
      </c>
      <c r="B4208" t="s">
        <v>372</v>
      </c>
      <c r="C4208" t="s">
        <v>8</v>
      </c>
      <c r="D4208" s="7">
        <v>45689</v>
      </c>
      <c r="E4208">
        <v>13</v>
      </c>
      <c r="F4208">
        <v>23.1</v>
      </c>
      <c r="G4208">
        <f>dane_sprzedazy_sku__3[[#This Row],[Ilość wydana]]*dane_sprzedazy_sku__3[[#This Row],[Wartość jednostkowa]]</f>
        <v>300.3</v>
      </c>
    </row>
    <row r="4209" spans="1:7">
      <c r="A4209" t="s">
        <v>371</v>
      </c>
      <c r="B4209" t="s">
        <v>372</v>
      </c>
      <c r="C4209" t="s">
        <v>8</v>
      </c>
      <c r="D4209" s="7">
        <v>45717</v>
      </c>
      <c r="E4209">
        <v>12</v>
      </c>
      <c r="F4209">
        <v>22.58</v>
      </c>
      <c r="G4209">
        <f>dane_sprzedazy_sku__3[[#This Row],[Ilość wydana]]*dane_sprzedazy_sku__3[[#This Row],[Wartość jednostkowa]]</f>
        <v>270.95999999999998</v>
      </c>
    </row>
    <row r="4210" spans="1:7">
      <c r="A4210" t="s">
        <v>371</v>
      </c>
      <c r="B4210" t="s">
        <v>372</v>
      </c>
      <c r="C4210" t="s">
        <v>8</v>
      </c>
      <c r="D4210" s="7">
        <v>45748</v>
      </c>
      <c r="E4210">
        <v>11</v>
      </c>
      <c r="F4210">
        <v>21.76</v>
      </c>
      <c r="G4210">
        <f>dane_sprzedazy_sku__3[[#This Row],[Ilość wydana]]*dane_sprzedazy_sku__3[[#This Row],[Wartość jednostkowa]]</f>
        <v>239.36</v>
      </c>
    </row>
    <row r="4211" spans="1:7">
      <c r="A4211" t="s">
        <v>371</v>
      </c>
      <c r="B4211" t="s">
        <v>372</v>
      </c>
      <c r="C4211" t="s">
        <v>8</v>
      </c>
      <c r="D4211" s="7">
        <v>45778</v>
      </c>
      <c r="E4211">
        <v>10</v>
      </c>
      <c r="F4211">
        <v>23.01</v>
      </c>
      <c r="G4211">
        <f>dane_sprzedazy_sku__3[[#This Row],[Ilość wydana]]*dane_sprzedazy_sku__3[[#This Row],[Wartość jednostkowa]]</f>
        <v>230.10000000000002</v>
      </c>
    </row>
    <row r="4212" spans="1:7">
      <c r="A4212" t="s">
        <v>371</v>
      </c>
      <c r="B4212" t="s">
        <v>372</v>
      </c>
      <c r="C4212" t="s">
        <v>8</v>
      </c>
      <c r="D4212" s="7">
        <v>45809</v>
      </c>
      <c r="E4212">
        <v>10</v>
      </c>
      <c r="F4212">
        <v>22.15</v>
      </c>
      <c r="G4212">
        <f>dane_sprzedazy_sku__3[[#This Row],[Ilość wydana]]*dane_sprzedazy_sku__3[[#This Row],[Wartość jednostkowa]]</f>
        <v>221.5</v>
      </c>
    </row>
    <row r="4213" spans="1:7">
      <c r="A4213" t="s">
        <v>371</v>
      </c>
      <c r="B4213" t="s">
        <v>372</v>
      </c>
      <c r="C4213" t="s">
        <v>8</v>
      </c>
      <c r="D4213" s="7">
        <v>45839</v>
      </c>
      <c r="E4213">
        <v>11</v>
      </c>
      <c r="F4213">
        <v>22.44</v>
      </c>
      <c r="G4213">
        <f>dane_sprzedazy_sku__3[[#This Row],[Ilość wydana]]*dane_sprzedazy_sku__3[[#This Row],[Wartość jednostkowa]]</f>
        <v>246.84</v>
      </c>
    </row>
    <row r="4214" spans="1:7">
      <c r="A4214" t="s">
        <v>371</v>
      </c>
      <c r="B4214" t="s">
        <v>372</v>
      </c>
      <c r="C4214" t="s">
        <v>8</v>
      </c>
      <c r="D4214" s="7">
        <v>45870</v>
      </c>
      <c r="E4214">
        <v>10</v>
      </c>
      <c r="F4214">
        <v>22.36</v>
      </c>
      <c r="G4214">
        <f>dane_sprzedazy_sku__3[[#This Row],[Ilość wydana]]*dane_sprzedazy_sku__3[[#This Row],[Wartość jednostkowa]]</f>
        <v>223.6</v>
      </c>
    </row>
    <row r="4215" spans="1:7">
      <c r="A4215" t="s">
        <v>371</v>
      </c>
      <c r="B4215" t="s">
        <v>372</v>
      </c>
      <c r="C4215" t="s">
        <v>8</v>
      </c>
      <c r="D4215" s="7">
        <v>45901</v>
      </c>
      <c r="E4215">
        <v>11</v>
      </c>
      <c r="F4215">
        <v>23.05</v>
      </c>
      <c r="G4215">
        <f>dane_sprzedazy_sku__3[[#This Row],[Ilość wydana]]*dane_sprzedazy_sku__3[[#This Row],[Wartość jednostkowa]]</f>
        <v>253.55</v>
      </c>
    </row>
    <row r="4216" spans="1:7">
      <c r="A4216" t="s">
        <v>371</v>
      </c>
      <c r="B4216" t="s">
        <v>372</v>
      </c>
      <c r="C4216" t="s">
        <v>8</v>
      </c>
      <c r="D4216" s="7">
        <v>45931</v>
      </c>
      <c r="E4216">
        <v>14</v>
      </c>
      <c r="F4216">
        <v>22</v>
      </c>
      <c r="G4216">
        <f>dane_sprzedazy_sku__3[[#This Row],[Ilość wydana]]*dane_sprzedazy_sku__3[[#This Row],[Wartość jednostkowa]]</f>
        <v>308</v>
      </c>
    </row>
    <row r="4217" spans="1:7">
      <c r="A4217" t="s">
        <v>371</v>
      </c>
      <c r="B4217" t="s">
        <v>372</v>
      </c>
      <c r="C4217" t="s">
        <v>8</v>
      </c>
      <c r="D4217" s="7">
        <v>45962</v>
      </c>
      <c r="E4217">
        <v>15</v>
      </c>
      <c r="F4217">
        <v>23.12</v>
      </c>
      <c r="G4217">
        <f>dane_sprzedazy_sku__3[[#This Row],[Ilość wydana]]*dane_sprzedazy_sku__3[[#This Row],[Wartość jednostkowa]]</f>
        <v>346.8</v>
      </c>
    </row>
    <row r="4218" spans="1:7">
      <c r="A4218" t="s">
        <v>371</v>
      </c>
      <c r="B4218" t="s">
        <v>372</v>
      </c>
      <c r="C4218" t="s">
        <v>8</v>
      </c>
      <c r="D4218" s="7">
        <v>45992</v>
      </c>
      <c r="E4218">
        <v>14</v>
      </c>
      <c r="F4218">
        <v>21.99</v>
      </c>
      <c r="G4218">
        <f>dane_sprzedazy_sku__3[[#This Row],[Ilość wydana]]*dane_sprzedazy_sku__3[[#This Row],[Wartość jednostkowa]]</f>
        <v>307.85999999999996</v>
      </c>
    </row>
    <row r="4219" spans="1:7">
      <c r="A4219" t="s">
        <v>371</v>
      </c>
      <c r="B4219" t="s">
        <v>372</v>
      </c>
      <c r="C4219" t="s">
        <v>8</v>
      </c>
      <c r="D4219" s="7">
        <v>46023</v>
      </c>
      <c r="E4219">
        <v>14</v>
      </c>
      <c r="F4219">
        <v>23.35</v>
      </c>
      <c r="G4219">
        <f>dane_sprzedazy_sku__3[[#This Row],[Ilość wydana]]*dane_sprzedazy_sku__3[[#This Row],[Wartość jednostkowa]]</f>
        <v>326.90000000000003</v>
      </c>
    </row>
    <row r="4220" spans="1:7">
      <c r="A4220" t="s">
        <v>371</v>
      </c>
      <c r="B4220" t="s">
        <v>372</v>
      </c>
      <c r="C4220" t="s">
        <v>8</v>
      </c>
      <c r="D4220" s="7">
        <v>46054</v>
      </c>
      <c r="E4220">
        <v>14</v>
      </c>
      <c r="F4220">
        <v>21.28</v>
      </c>
      <c r="G4220">
        <f>dane_sprzedazy_sku__3[[#This Row],[Ilość wydana]]*dane_sprzedazy_sku__3[[#This Row],[Wartość jednostkowa]]</f>
        <v>297.92</v>
      </c>
    </row>
    <row r="4221" spans="1:7">
      <c r="A4221" t="s">
        <v>371</v>
      </c>
      <c r="B4221" t="s">
        <v>372</v>
      </c>
      <c r="C4221" t="s">
        <v>8</v>
      </c>
      <c r="D4221" s="7">
        <v>46082</v>
      </c>
      <c r="E4221">
        <v>14</v>
      </c>
      <c r="F4221">
        <v>22.68</v>
      </c>
      <c r="G4221">
        <f>dane_sprzedazy_sku__3[[#This Row],[Ilość wydana]]*dane_sprzedazy_sku__3[[#This Row],[Wartość jednostkowa]]</f>
        <v>317.52</v>
      </c>
    </row>
    <row r="4222" spans="1:7">
      <c r="A4222" t="s">
        <v>371</v>
      </c>
      <c r="B4222" t="s">
        <v>372</v>
      </c>
      <c r="C4222" t="s">
        <v>8</v>
      </c>
      <c r="D4222" s="7">
        <v>46113</v>
      </c>
      <c r="E4222">
        <v>13</v>
      </c>
      <c r="F4222">
        <v>21.93</v>
      </c>
      <c r="G4222">
        <f>dane_sprzedazy_sku__3[[#This Row],[Ilość wydana]]*dane_sprzedazy_sku__3[[#This Row],[Wartość jednostkowa]]</f>
        <v>285.08999999999997</v>
      </c>
    </row>
    <row r="4223" spans="1:7">
      <c r="A4223" t="s">
        <v>371</v>
      </c>
      <c r="B4223" t="s">
        <v>372</v>
      </c>
      <c r="C4223" t="s">
        <v>8</v>
      </c>
      <c r="D4223" s="7">
        <v>46143</v>
      </c>
      <c r="E4223">
        <v>12</v>
      </c>
      <c r="F4223">
        <v>23.03</v>
      </c>
      <c r="G4223">
        <f>dane_sprzedazy_sku__3[[#This Row],[Ilość wydana]]*dane_sprzedazy_sku__3[[#This Row],[Wartość jednostkowa]]</f>
        <v>276.36</v>
      </c>
    </row>
    <row r="4224" spans="1:7">
      <c r="A4224" t="s">
        <v>371</v>
      </c>
      <c r="B4224" t="s">
        <v>372</v>
      </c>
      <c r="C4224" t="s">
        <v>8</v>
      </c>
      <c r="D4224" s="7">
        <v>46174</v>
      </c>
      <c r="E4224">
        <v>11</v>
      </c>
      <c r="F4224">
        <v>22.82</v>
      </c>
      <c r="G4224">
        <f>dane_sprzedazy_sku__3[[#This Row],[Ilość wydana]]*dane_sprzedazy_sku__3[[#This Row],[Wartość jednostkowa]]</f>
        <v>251.02</v>
      </c>
    </row>
    <row r="4225" spans="1:7">
      <c r="A4225" t="s">
        <v>371</v>
      </c>
      <c r="B4225" t="s">
        <v>372</v>
      </c>
      <c r="C4225" t="s">
        <v>8</v>
      </c>
      <c r="D4225" s="7">
        <v>46204</v>
      </c>
      <c r="E4225">
        <v>13</v>
      </c>
      <c r="F4225">
        <v>23.26</v>
      </c>
      <c r="G4225">
        <f>dane_sprzedazy_sku__3[[#This Row],[Ilość wydana]]*dane_sprzedazy_sku__3[[#This Row],[Wartość jednostkowa]]</f>
        <v>302.38</v>
      </c>
    </row>
    <row r="4226" spans="1:7">
      <c r="A4226" t="s">
        <v>373</v>
      </c>
      <c r="B4226" t="s">
        <v>374</v>
      </c>
      <c r="C4226" t="s">
        <v>66</v>
      </c>
      <c r="D4226" s="7">
        <v>45505</v>
      </c>
      <c r="E4226">
        <v>0</v>
      </c>
      <c r="F4226">
        <v>307.33999999999997</v>
      </c>
      <c r="G4226">
        <f>dane_sprzedazy_sku__3[[#This Row],[Ilość wydana]]*dane_sprzedazy_sku__3[[#This Row],[Wartość jednostkowa]]</f>
        <v>0</v>
      </c>
    </row>
    <row r="4227" spans="1:7">
      <c r="A4227" t="s">
        <v>373</v>
      </c>
      <c r="B4227" t="s">
        <v>374</v>
      </c>
      <c r="C4227" t="s">
        <v>66</v>
      </c>
      <c r="D4227" s="7">
        <v>45536</v>
      </c>
      <c r="E4227">
        <v>4</v>
      </c>
      <c r="F4227">
        <v>293</v>
      </c>
      <c r="G4227">
        <f>dane_sprzedazy_sku__3[[#This Row],[Ilość wydana]]*dane_sprzedazy_sku__3[[#This Row],[Wartość jednostkowa]]</f>
        <v>1172</v>
      </c>
    </row>
    <row r="4228" spans="1:7">
      <c r="A4228" t="s">
        <v>373</v>
      </c>
      <c r="B4228" t="s">
        <v>374</v>
      </c>
      <c r="C4228" t="s">
        <v>66</v>
      </c>
      <c r="D4228" s="7">
        <v>45566</v>
      </c>
      <c r="E4228">
        <v>0</v>
      </c>
      <c r="F4228">
        <v>291.33</v>
      </c>
      <c r="G4228">
        <f>dane_sprzedazy_sku__3[[#This Row],[Ilość wydana]]*dane_sprzedazy_sku__3[[#This Row],[Wartość jednostkowa]]</f>
        <v>0</v>
      </c>
    </row>
    <row r="4229" spans="1:7">
      <c r="A4229" t="s">
        <v>373</v>
      </c>
      <c r="B4229" t="s">
        <v>374</v>
      </c>
      <c r="C4229" t="s">
        <v>66</v>
      </c>
      <c r="D4229" s="7">
        <v>45597</v>
      </c>
      <c r="E4229">
        <v>1</v>
      </c>
      <c r="F4229">
        <v>298.97000000000003</v>
      </c>
      <c r="G4229">
        <f>dane_sprzedazy_sku__3[[#This Row],[Ilość wydana]]*dane_sprzedazy_sku__3[[#This Row],[Wartość jednostkowa]]</f>
        <v>298.97000000000003</v>
      </c>
    </row>
    <row r="4230" spans="1:7">
      <c r="A4230" t="s">
        <v>373</v>
      </c>
      <c r="B4230" t="s">
        <v>374</v>
      </c>
      <c r="C4230" t="s">
        <v>66</v>
      </c>
      <c r="D4230" s="7">
        <v>45627</v>
      </c>
      <c r="E4230">
        <v>0</v>
      </c>
      <c r="F4230">
        <v>287.18</v>
      </c>
      <c r="G4230">
        <f>dane_sprzedazy_sku__3[[#This Row],[Ilość wydana]]*dane_sprzedazy_sku__3[[#This Row],[Wartość jednostkowa]]</f>
        <v>0</v>
      </c>
    </row>
    <row r="4231" spans="1:7">
      <c r="A4231" t="s">
        <v>373</v>
      </c>
      <c r="B4231" t="s">
        <v>374</v>
      </c>
      <c r="C4231" t="s">
        <v>66</v>
      </c>
      <c r="D4231" s="7">
        <v>45658</v>
      </c>
      <c r="E4231">
        <v>0</v>
      </c>
      <c r="F4231">
        <v>311.64</v>
      </c>
      <c r="G4231">
        <f>dane_sprzedazy_sku__3[[#This Row],[Ilość wydana]]*dane_sprzedazy_sku__3[[#This Row],[Wartość jednostkowa]]</f>
        <v>0</v>
      </c>
    </row>
    <row r="4232" spans="1:7">
      <c r="A4232" t="s">
        <v>373</v>
      </c>
      <c r="B4232" t="s">
        <v>374</v>
      </c>
      <c r="C4232" t="s">
        <v>66</v>
      </c>
      <c r="D4232" s="7">
        <v>45689</v>
      </c>
      <c r="E4232">
        <v>4</v>
      </c>
      <c r="F4232">
        <v>286.08</v>
      </c>
      <c r="G4232">
        <f>dane_sprzedazy_sku__3[[#This Row],[Ilość wydana]]*dane_sprzedazy_sku__3[[#This Row],[Wartość jednostkowa]]</f>
        <v>1144.32</v>
      </c>
    </row>
    <row r="4233" spans="1:7">
      <c r="A4233" t="s">
        <v>373</v>
      </c>
      <c r="B4233" t="s">
        <v>374</v>
      </c>
      <c r="C4233" t="s">
        <v>66</v>
      </c>
      <c r="D4233" s="7">
        <v>45717</v>
      </c>
      <c r="E4233">
        <v>2</v>
      </c>
      <c r="F4233">
        <v>312.62</v>
      </c>
      <c r="G4233">
        <f>dane_sprzedazy_sku__3[[#This Row],[Ilość wydana]]*dane_sprzedazy_sku__3[[#This Row],[Wartość jednostkowa]]</f>
        <v>625.24</v>
      </c>
    </row>
    <row r="4234" spans="1:7">
      <c r="A4234" t="s">
        <v>373</v>
      </c>
      <c r="B4234" t="s">
        <v>374</v>
      </c>
      <c r="C4234" t="s">
        <v>66</v>
      </c>
      <c r="D4234" s="7">
        <v>45748</v>
      </c>
      <c r="E4234">
        <v>0</v>
      </c>
      <c r="F4234">
        <v>289.63</v>
      </c>
      <c r="G4234">
        <f>dane_sprzedazy_sku__3[[#This Row],[Ilość wydana]]*dane_sprzedazy_sku__3[[#This Row],[Wartość jednostkowa]]</f>
        <v>0</v>
      </c>
    </row>
    <row r="4235" spans="1:7">
      <c r="A4235" t="s">
        <v>373</v>
      </c>
      <c r="B4235" t="s">
        <v>374</v>
      </c>
      <c r="C4235" t="s">
        <v>66</v>
      </c>
      <c r="D4235" s="7">
        <v>45778</v>
      </c>
      <c r="E4235">
        <v>7</v>
      </c>
      <c r="F4235">
        <v>310.81</v>
      </c>
      <c r="G4235">
        <f>dane_sprzedazy_sku__3[[#This Row],[Ilość wydana]]*dane_sprzedazy_sku__3[[#This Row],[Wartość jednostkowa]]</f>
        <v>2175.67</v>
      </c>
    </row>
    <row r="4236" spans="1:7">
      <c r="A4236" t="s">
        <v>373</v>
      </c>
      <c r="B4236" t="s">
        <v>374</v>
      </c>
      <c r="C4236" t="s">
        <v>66</v>
      </c>
      <c r="D4236" s="7">
        <v>45809</v>
      </c>
      <c r="E4236">
        <v>12</v>
      </c>
      <c r="F4236">
        <v>303.35000000000002</v>
      </c>
      <c r="G4236">
        <f>dane_sprzedazy_sku__3[[#This Row],[Ilość wydana]]*dane_sprzedazy_sku__3[[#This Row],[Wartość jednostkowa]]</f>
        <v>3640.2000000000003</v>
      </c>
    </row>
    <row r="4237" spans="1:7">
      <c r="A4237" t="s">
        <v>373</v>
      </c>
      <c r="B4237" t="s">
        <v>374</v>
      </c>
      <c r="C4237" t="s">
        <v>66</v>
      </c>
      <c r="D4237" s="7">
        <v>45839</v>
      </c>
      <c r="E4237">
        <v>10</v>
      </c>
      <c r="F4237">
        <v>304.05</v>
      </c>
      <c r="G4237">
        <f>dane_sprzedazy_sku__3[[#This Row],[Ilość wydana]]*dane_sprzedazy_sku__3[[#This Row],[Wartość jednostkowa]]</f>
        <v>3040.5</v>
      </c>
    </row>
    <row r="4238" spans="1:7">
      <c r="A4238" t="s">
        <v>373</v>
      </c>
      <c r="B4238" t="s">
        <v>374</v>
      </c>
      <c r="C4238" t="s">
        <v>66</v>
      </c>
      <c r="D4238" s="7">
        <v>45870</v>
      </c>
      <c r="E4238">
        <v>0</v>
      </c>
      <c r="F4238">
        <v>297.73</v>
      </c>
      <c r="G4238">
        <f>dane_sprzedazy_sku__3[[#This Row],[Ilość wydana]]*dane_sprzedazy_sku__3[[#This Row],[Wartość jednostkowa]]</f>
        <v>0</v>
      </c>
    </row>
    <row r="4239" spans="1:7">
      <c r="A4239" t="s">
        <v>373</v>
      </c>
      <c r="B4239" t="s">
        <v>374</v>
      </c>
      <c r="C4239" t="s">
        <v>66</v>
      </c>
      <c r="D4239" s="7">
        <v>45901</v>
      </c>
      <c r="E4239">
        <v>0</v>
      </c>
      <c r="F4239">
        <v>307.52999999999997</v>
      </c>
      <c r="G4239">
        <f>dane_sprzedazy_sku__3[[#This Row],[Ilość wydana]]*dane_sprzedazy_sku__3[[#This Row],[Wartość jednostkowa]]</f>
        <v>0</v>
      </c>
    </row>
    <row r="4240" spans="1:7">
      <c r="A4240" t="s">
        <v>373</v>
      </c>
      <c r="B4240" t="s">
        <v>374</v>
      </c>
      <c r="C4240" t="s">
        <v>66</v>
      </c>
      <c r="D4240" s="7">
        <v>45931</v>
      </c>
      <c r="E4240">
        <v>0</v>
      </c>
      <c r="F4240">
        <v>302.97000000000003</v>
      </c>
      <c r="G4240">
        <f>dane_sprzedazy_sku__3[[#This Row],[Ilość wydana]]*dane_sprzedazy_sku__3[[#This Row],[Wartość jednostkowa]]</f>
        <v>0</v>
      </c>
    </row>
    <row r="4241" spans="1:7">
      <c r="A4241" t="s">
        <v>373</v>
      </c>
      <c r="B4241" t="s">
        <v>374</v>
      </c>
      <c r="C4241" t="s">
        <v>66</v>
      </c>
      <c r="D4241" s="7">
        <v>45962</v>
      </c>
      <c r="E4241">
        <v>0</v>
      </c>
      <c r="F4241">
        <v>310.57</v>
      </c>
      <c r="G4241">
        <f>dane_sprzedazy_sku__3[[#This Row],[Ilość wydana]]*dane_sprzedazy_sku__3[[#This Row],[Wartość jednostkowa]]</f>
        <v>0</v>
      </c>
    </row>
    <row r="4242" spans="1:7">
      <c r="A4242" t="s">
        <v>373</v>
      </c>
      <c r="B4242" t="s">
        <v>374</v>
      </c>
      <c r="C4242" t="s">
        <v>66</v>
      </c>
      <c r="D4242" s="7">
        <v>45992</v>
      </c>
      <c r="E4242">
        <v>8</v>
      </c>
      <c r="F4242">
        <v>294.19</v>
      </c>
      <c r="G4242">
        <f>dane_sprzedazy_sku__3[[#This Row],[Ilość wydana]]*dane_sprzedazy_sku__3[[#This Row],[Wartość jednostkowa]]</f>
        <v>2353.52</v>
      </c>
    </row>
    <row r="4243" spans="1:7">
      <c r="A4243" t="s">
        <v>373</v>
      </c>
      <c r="B4243" t="s">
        <v>374</v>
      </c>
      <c r="C4243" t="s">
        <v>66</v>
      </c>
      <c r="D4243" s="7">
        <v>46023</v>
      </c>
      <c r="E4243">
        <v>3</v>
      </c>
      <c r="F4243">
        <v>308.99</v>
      </c>
      <c r="G4243">
        <f>dane_sprzedazy_sku__3[[#This Row],[Ilość wydana]]*dane_sprzedazy_sku__3[[#This Row],[Wartość jednostkowa]]</f>
        <v>926.97</v>
      </c>
    </row>
    <row r="4244" spans="1:7">
      <c r="A4244" t="s">
        <v>373</v>
      </c>
      <c r="B4244" t="s">
        <v>374</v>
      </c>
      <c r="C4244" t="s">
        <v>66</v>
      </c>
      <c r="D4244" s="7">
        <v>46054</v>
      </c>
      <c r="E4244">
        <v>1</v>
      </c>
      <c r="F4244">
        <v>312.45999999999998</v>
      </c>
      <c r="G4244">
        <f>dane_sprzedazy_sku__3[[#This Row],[Ilość wydana]]*dane_sprzedazy_sku__3[[#This Row],[Wartość jednostkowa]]</f>
        <v>312.45999999999998</v>
      </c>
    </row>
    <row r="4245" spans="1:7">
      <c r="A4245" t="s">
        <v>373</v>
      </c>
      <c r="B4245" t="s">
        <v>374</v>
      </c>
      <c r="C4245" t="s">
        <v>66</v>
      </c>
      <c r="D4245" s="7">
        <v>46082</v>
      </c>
      <c r="E4245">
        <v>0</v>
      </c>
      <c r="F4245">
        <v>297.66000000000003</v>
      </c>
      <c r="G4245">
        <f>dane_sprzedazy_sku__3[[#This Row],[Ilość wydana]]*dane_sprzedazy_sku__3[[#This Row],[Wartość jednostkowa]]</f>
        <v>0</v>
      </c>
    </row>
    <row r="4246" spans="1:7">
      <c r="A4246" t="s">
        <v>373</v>
      </c>
      <c r="B4246" t="s">
        <v>374</v>
      </c>
      <c r="C4246" t="s">
        <v>66</v>
      </c>
      <c r="D4246" s="7">
        <v>46113</v>
      </c>
      <c r="E4246">
        <v>2</v>
      </c>
      <c r="F4246">
        <v>293.06</v>
      </c>
      <c r="G4246">
        <f>dane_sprzedazy_sku__3[[#This Row],[Ilość wydana]]*dane_sprzedazy_sku__3[[#This Row],[Wartość jednostkowa]]</f>
        <v>586.12</v>
      </c>
    </row>
    <row r="4247" spans="1:7">
      <c r="A4247" t="s">
        <v>373</v>
      </c>
      <c r="B4247" t="s">
        <v>374</v>
      </c>
      <c r="C4247" t="s">
        <v>66</v>
      </c>
      <c r="D4247" s="7">
        <v>46143</v>
      </c>
      <c r="E4247">
        <v>6</v>
      </c>
      <c r="F4247">
        <v>303.33</v>
      </c>
      <c r="G4247">
        <f>dane_sprzedazy_sku__3[[#This Row],[Ilość wydana]]*dane_sprzedazy_sku__3[[#This Row],[Wartość jednostkowa]]</f>
        <v>1819.98</v>
      </c>
    </row>
    <row r="4248" spans="1:7">
      <c r="A4248" t="s">
        <v>373</v>
      </c>
      <c r="B4248" t="s">
        <v>374</v>
      </c>
      <c r="C4248" t="s">
        <v>66</v>
      </c>
      <c r="D4248" s="7">
        <v>46174</v>
      </c>
      <c r="E4248">
        <v>3</v>
      </c>
      <c r="F4248">
        <v>303.85000000000002</v>
      </c>
      <c r="G4248">
        <f>dane_sprzedazy_sku__3[[#This Row],[Ilość wydana]]*dane_sprzedazy_sku__3[[#This Row],[Wartość jednostkowa]]</f>
        <v>911.55000000000007</v>
      </c>
    </row>
    <row r="4249" spans="1:7">
      <c r="A4249" t="s">
        <v>373</v>
      </c>
      <c r="B4249" t="s">
        <v>374</v>
      </c>
      <c r="C4249" t="s">
        <v>66</v>
      </c>
      <c r="D4249" s="7">
        <v>46204</v>
      </c>
      <c r="E4249">
        <v>11</v>
      </c>
      <c r="F4249">
        <v>297.01</v>
      </c>
      <c r="G4249">
        <f>dane_sprzedazy_sku__3[[#This Row],[Ilość wydana]]*dane_sprzedazy_sku__3[[#This Row],[Wartość jednostkowa]]</f>
        <v>3267.1099999999997</v>
      </c>
    </row>
    <row r="4250" spans="1:7">
      <c r="A4250" t="s">
        <v>375</v>
      </c>
      <c r="B4250" t="s">
        <v>376</v>
      </c>
      <c r="C4250" t="s">
        <v>94</v>
      </c>
      <c r="D4250" s="7">
        <v>45505</v>
      </c>
      <c r="E4250">
        <v>2</v>
      </c>
      <c r="F4250">
        <v>577.38</v>
      </c>
      <c r="G4250">
        <f>dane_sprzedazy_sku__3[[#This Row],[Ilość wydana]]*dane_sprzedazy_sku__3[[#This Row],[Wartość jednostkowa]]</f>
        <v>1154.76</v>
      </c>
    </row>
    <row r="4251" spans="1:7">
      <c r="A4251" t="s">
        <v>375</v>
      </c>
      <c r="B4251" t="s">
        <v>376</v>
      </c>
      <c r="C4251" t="s">
        <v>94</v>
      </c>
      <c r="D4251" s="7">
        <v>45536</v>
      </c>
      <c r="E4251">
        <v>2</v>
      </c>
      <c r="F4251">
        <v>582.01</v>
      </c>
      <c r="G4251">
        <f>dane_sprzedazy_sku__3[[#This Row],[Ilość wydana]]*dane_sprzedazy_sku__3[[#This Row],[Wartość jednostkowa]]</f>
        <v>1164.02</v>
      </c>
    </row>
    <row r="4252" spans="1:7">
      <c r="A4252" t="s">
        <v>375</v>
      </c>
      <c r="B4252" t="s">
        <v>376</v>
      </c>
      <c r="C4252" t="s">
        <v>94</v>
      </c>
      <c r="D4252" s="7">
        <v>45566</v>
      </c>
      <c r="E4252">
        <v>2</v>
      </c>
      <c r="F4252">
        <v>591.72</v>
      </c>
      <c r="G4252">
        <f>dane_sprzedazy_sku__3[[#This Row],[Ilość wydana]]*dane_sprzedazy_sku__3[[#This Row],[Wartość jednostkowa]]</f>
        <v>1183.44</v>
      </c>
    </row>
    <row r="4253" spans="1:7">
      <c r="A4253" t="s">
        <v>375</v>
      </c>
      <c r="B4253" t="s">
        <v>376</v>
      </c>
      <c r="C4253" t="s">
        <v>94</v>
      </c>
      <c r="D4253" s="7">
        <v>45597</v>
      </c>
      <c r="E4253">
        <v>2</v>
      </c>
      <c r="F4253">
        <v>542.23</v>
      </c>
      <c r="G4253">
        <f>dane_sprzedazy_sku__3[[#This Row],[Ilość wydana]]*dane_sprzedazy_sku__3[[#This Row],[Wartość jednostkowa]]</f>
        <v>1084.46</v>
      </c>
    </row>
    <row r="4254" spans="1:7">
      <c r="A4254" t="s">
        <v>375</v>
      </c>
      <c r="B4254" t="s">
        <v>376</v>
      </c>
      <c r="C4254" t="s">
        <v>94</v>
      </c>
      <c r="D4254" s="7">
        <v>45627</v>
      </c>
      <c r="E4254">
        <v>2</v>
      </c>
      <c r="F4254">
        <v>553.78</v>
      </c>
      <c r="G4254">
        <f>dane_sprzedazy_sku__3[[#This Row],[Ilość wydana]]*dane_sprzedazy_sku__3[[#This Row],[Wartość jednostkowa]]</f>
        <v>1107.56</v>
      </c>
    </row>
    <row r="4255" spans="1:7">
      <c r="A4255" t="s">
        <v>375</v>
      </c>
      <c r="B4255" t="s">
        <v>376</v>
      </c>
      <c r="C4255" t="s">
        <v>94</v>
      </c>
      <c r="D4255" s="7">
        <v>45658</v>
      </c>
      <c r="E4255">
        <v>2</v>
      </c>
      <c r="F4255">
        <v>538.19000000000005</v>
      </c>
      <c r="G4255">
        <f>dane_sprzedazy_sku__3[[#This Row],[Ilość wydana]]*dane_sprzedazy_sku__3[[#This Row],[Wartość jednostkowa]]</f>
        <v>1076.3800000000001</v>
      </c>
    </row>
    <row r="4256" spans="1:7">
      <c r="A4256" t="s">
        <v>375</v>
      </c>
      <c r="B4256" t="s">
        <v>376</v>
      </c>
      <c r="C4256" t="s">
        <v>94</v>
      </c>
      <c r="D4256" s="7">
        <v>45689</v>
      </c>
      <c r="E4256">
        <v>2</v>
      </c>
      <c r="F4256">
        <v>582.33000000000004</v>
      </c>
      <c r="G4256">
        <f>dane_sprzedazy_sku__3[[#This Row],[Ilość wydana]]*dane_sprzedazy_sku__3[[#This Row],[Wartość jednostkowa]]</f>
        <v>1164.6600000000001</v>
      </c>
    </row>
    <row r="4257" spans="1:7">
      <c r="A4257" t="s">
        <v>375</v>
      </c>
      <c r="B4257" t="s">
        <v>376</v>
      </c>
      <c r="C4257" t="s">
        <v>94</v>
      </c>
      <c r="D4257" s="7">
        <v>45717</v>
      </c>
      <c r="E4257">
        <v>2</v>
      </c>
      <c r="F4257">
        <v>555.32000000000005</v>
      </c>
      <c r="G4257">
        <f>dane_sprzedazy_sku__3[[#This Row],[Ilość wydana]]*dane_sprzedazy_sku__3[[#This Row],[Wartość jednostkowa]]</f>
        <v>1110.6400000000001</v>
      </c>
    </row>
    <row r="4258" spans="1:7">
      <c r="A4258" t="s">
        <v>375</v>
      </c>
      <c r="B4258" t="s">
        <v>376</v>
      </c>
      <c r="C4258" t="s">
        <v>94</v>
      </c>
      <c r="D4258" s="7">
        <v>45748</v>
      </c>
      <c r="E4258">
        <v>2</v>
      </c>
      <c r="F4258">
        <v>584.9</v>
      </c>
      <c r="G4258">
        <f>dane_sprzedazy_sku__3[[#This Row],[Ilość wydana]]*dane_sprzedazy_sku__3[[#This Row],[Wartość jednostkowa]]</f>
        <v>1169.8</v>
      </c>
    </row>
    <row r="4259" spans="1:7">
      <c r="A4259" t="s">
        <v>375</v>
      </c>
      <c r="B4259" t="s">
        <v>376</v>
      </c>
      <c r="C4259" t="s">
        <v>94</v>
      </c>
      <c r="D4259" s="7">
        <v>45778</v>
      </c>
      <c r="E4259">
        <v>2</v>
      </c>
      <c r="F4259">
        <v>584.03</v>
      </c>
      <c r="G4259">
        <f>dane_sprzedazy_sku__3[[#This Row],[Ilość wydana]]*dane_sprzedazy_sku__3[[#This Row],[Wartość jednostkowa]]</f>
        <v>1168.06</v>
      </c>
    </row>
    <row r="4260" spans="1:7">
      <c r="A4260" t="s">
        <v>375</v>
      </c>
      <c r="B4260" t="s">
        <v>376</v>
      </c>
      <c r="C4260" t="s">
        <v>94</v>
      </c>
      <c r="D4260" s="7">
        <v>45809</v>
      </c>
      <c r="E4260">
        <v>2</v>
      </c>
      <c r="F4260">
        <v>566.53</v>
      </c>
      <c r="G4260">
        <f>dane_sprzedazy_sku__3[[#This Row],[Ilość wydana]]*dane_sprzedazy_sku__3[[#This Row],[Wartość jednostkowa]]</f>
        <v>1133.06</v>
      </c>
    </row>
    <row r="4261" spans="1:7">
      <c r="A4261" t="s">
        <v>375</v>
      </c>
      <c r="B4261" t="s">
        <v>376</v>
      </c>
      <c r="C4261" t="s">
        <v>94</v>
      </c>
      <c r="D4261" s="7">
        <v>45839</v>
      </c>
      <c r="E4261">
        <v>2</v>
      </c>
      <c r="F4261">
        <v>577.58000000000004</v>
      </c>
      <c r="G4261">
        <f>dane_sprzedazy_sku__3[[#This Row],[Ilość wydana]]*dane_sprzedazy_sku__3[[#This Row],[Wartość jednostkowa]]</f>
        <v>1155.1600000000001</v>
      </c>
    </row>
    <row r="4262" spans="1:7">
      <c r="A4262" t="s">
        <v>375</v>
      </c>
      <c r="B4262" t="s">
        <v>376</v>
      </c>
      <c r="C4262" t="s">
        <v>94</v>
      </c>
      <c r="D4262" s="7">
        <v>45870</v>
      </c>
      <c r="E4262">
        <v>2</v>
      </c>
      <c r="F4262">
        <v>588.63</v>
      </c>
      <c r="G4262">
        <f>dane_sprzedazy_sku__3[[#This Row],[Ilość wydana]]*dane_sprzedazy_sku__3[[#This Row],[Wartość jednostkowa]]</f>
        <v>1177.26</v>
      </c>
    </row>
    <row r="4263" spans="1:7">
      <c r="A4263" t="s">
        <v>375</v>
      </c>
      <c r="B4263" t="s">
        <v>376</v>
      </c>
      <c r="C4263" t="s">
        <v>94</v>
      </c>
      <c r="D4263" s="7">
        <v>45901</v>
      </c>
      <c r="E4263">
        <v>2</v>
      </c>
      <c r="F4263">
        <v>544.71</v>
      </c>
      <c r="G4263">
        <f>dane_sprzedazy_sku__3[[#This Row],[Ilość wydana]]*dane_sprzedazy_sku__3[[#This Row],[Wartość jednostkowa]]</f>
        <v>1089.42</v>
      </c>
    </row>
    <row r="4264" spans="1:7">
      <c r="A4264" t="s">
        <v>375</v>
      </c>
      <c r="B4264" t="s">
        <v>376</v>
      </c>
      <c r="C4264" t="s">
        <v>94</v>
      </c>
      <c r="D4264" s="7">
        <v>45931</v>
      </c>
      <c r="E4264">
        <v>2</v>
      </c>
      <c r="F4264">
        <v>538.72</v>
      </c>
      <c r="G4264">
        <f>dane_sprzedazy_sku__3[[#This Row],[Ilość wydana]]*dane_sprzedazy_sku__3[[#This Row],[Wartość jednostkowa]]</f>
        <v>1077.44</v>
      </c>
    </row>
    <row r="4265" spans="1:7">
      <c r="A4265" t="s">
        <v>375</v>
      </c>
      <c r="B4265" t="s">
        <v>376</v>
      </c>
      <c r="C4265" t="s">
        <v>94</v>
      </c>
      <c r="D4265" s="7">
        <v>45962</v>
      </c>
      <c r="E4265">
        <v>2</v>
      </c>
      <c r="F4265">
        <v>541.74</v>
      </c>
      <c r="G4265">
        <f>dane_sprzedazy_sku__3[[#This Row],[Ilość wydana]]*dane_sprzedazy_sku__3[[#This Row],[Wartość jednostkowa]]</f>
        <v>1083.48</v>
      </c>
    </row>
    <row r="4266" spans="1:7">
      <c r="A4266" t="s">
        <v>375</v>
      </c>
      <c r="B4266" t="s">
        <v>376</v>
      </c>
      <c r="C4266" t="s">
        <v>94</v>
      </c>
      <c r="D4266" s="7">
        <v>45992</v>
      </c>
      <c r="E4266">
        <v>2</v>
      </c>
      <c r="F4266">
        <v>541.33000000000004</v>
      </c>
      <c r="G4266">
        <f>dane_sprzedazy_sku__3[[#This Row],[Ilość wydana]]*dane_sprzedazy_sku__3[[#This Row],[Wartość jednostkowa]]</f>
        <v>1082.6600000000001</v>
      </c>
    </row>
    <row r="4267" spans="1:7">
      <c r="A4267" t="s">
        <v>375</v>
      </c>
      <c r="B4267" t="s">
        <v>376</v>
      </c>
      <c r="C4267" t="s">
        <v>94</v>
      </c>
      <c r="D4267" s="7">
        <v>46023</v>
      </c>
      <c r="E4267">
        <v>2</v>
      </c>
      <c r="F4267">
        <v>575.04</v>
      </c>
      <c r="G4267">
        <f>dane_sprzedazy_sku__3[[#This Row],[Ilość wydana]]*dane_sprzedazy_sku__3[[#This Row],[Wartość jednostkowa]]</f>
        <v>1150.08</v>
      </c>
    </row>
    <row r="4268" spans="1:7">
      <c r="A4268" t="s">
        <v>375</v>
      </c>
      <c r="B4268" t="s">
        <v>376</v>
      </c>
      <c r="C4268" t="s">
        <v>94</v>
      </c>
      <c r="D4268" s="7">
        <v>46054</v>
      </c>
      <c r="E4268">
        <v>2</v>
      </c>
      <c r="F4268">
        <v>591.1</v>
      </c>
      <c r="G4268">
        <f>dane_sprzedazy_sku__3[[#This Row],[Ilość wydana]]*dane_sprzedazy_sku__3[[#This Row],[Wartość jednostkowa]]</f>
        <v>1182.2</v>
      </c>
    </row>
    <row r="4269" spans="1:7">
      <c r="A4269" t="s">
        <v>375</v>
      </c>
      <c r="B4269" t="s">
        <v>376</v>
      </c>
      <c r="C4269" t="s">
        <v>94</v>
      </c>
      <c r="D4269" s="7">
        <v>46082</v>
      </c>
      <c r="E4269">
        <v>3</v>
      </c>
      <c r="F4269">
        <v>585.01</v>
      </c>
      <c r="G4269">
        <f>dane_sprzedazy_sku__3[[#This Row],[Ilość wydana]]*dane_sprzedazy_sku__3[[#This Row],[Wartość jednostkowa]]</f>
        <v>1755.03</v>
      </c>
    </row>
    <row r="4270" spans="1:7">
      <c r="A4270" t="s">
        <v>375</v>
      </c>
      <c r="B4270" t="s">
        <v>376</v>
      </c>
      <c r="C4270" t="s">
        <v>94</v>
      </c>
      <c r="D4270" s="7">
        <v>46113</v>
      </c>
      <c r="E4270">
        <v>3</v>
      </c>
      <c r="F4270">
        <v>555.14</v>
      </c>
      <c r="G4270">
        <f>dane_sprzedazy_sku__3[[#This Row],[Ilość wydana]]*dane_sprzedazy_sku__3[[#This Row],[Wartość jednostkowa]]</f>
        <v>1665.42</v>
      </c>
    </row>
    <row r="4271" spans="1:7">
      <c r="A4271" t="s">
        <v>375</v>
      </c>
      <c r="B4271" t="s">
        <v>376</v>
      </c>
      <c r="C4271" t="s">
        <v>94</v>
      </c>
      <c r="D4271" s="7">
        <v>46143</v>
      </c>
      <c r="E4271">
        <v>2</v>
      </c>
      <c r="F4271">
        <v>550.34</v>
      </c>
      <c r="G4271">
        <f>dane_sprzedazy_sku__3[[#This Row],[Ilość wydana]]*dane_sprzedazy_sku__3[[#This Row],[Wartość jednostkowa]]</f>
        <v>1100.68</v>
      </c>
    </row>
    <row r="4272" spans="1:7">
      <c r="A4272" t="s">
        <v>375</v>
      </c>
      <c r="B4272" t="s">
        <v>376</v>
      </c>
      <c r="C4272" t="s">
        <v>94</v>
      </c>
      <c r="D4272" s="7">
        <v>46174</v>
      </c>
      <c r="E4272">
        <v>2</v>
      </c>
      <c r="F4272">
        <v>588.74</v>
      </c>
      <c r="G4272">
        <f>dane_sprzedazy_sku__3[[#This Row],[Ilość wydana]]*dane_sprzedazy_sku__3[[#This Row],[Wartość jednostkowa]]</f>
        <v>1177.48</v>
      </c>
    </row>
    <row r="4273" spans="1:7">
      <c r="A4273" t="s">
        <v>375</v>
      </c>
      <c r="B4273" t="s">
        <v>376</v>
      </c>
      <c r="C4273" t="s">
        <v>94</v>
      </c>
      <c r="D4273" s="7">
        <v>46204</v>
      </c>
      <c r="E4273">
        <v>2</v>
      </c>
      <c r="F4273">
        <v>573.29</v>
      </c>
      <c r="G4273">
        <f>dane_sprzedazy_sku__3[[#This Row],[Ilość wydana]]*dane_sprzedazy_sku__3[[#This Row],[Wartość jednostkowa]]</f>
        <v>1146.58</v>
      </c>
    </row>
    <row r="4274" spans="1:7">
      <c r="A4274" t="s">
        <v>377</v>
      </c>
      <c r="B4274" t="s">
        <v>378</v>
      </c>
      <c r="C4274" t="s">
        <v>8</v>
      </c>
      <c r="D4274" s="7">
        <v>45505</v>
      </c>
      <c r="E4274">
        <v>6</v>
      </c>
      <c r="F4274">
        <v>7.13</v>
      </c>
      <c r="G4274">
        <f>dane_sprzedazy_sku__3[[#This Row],[Ilość wydana]]*dane_sprzedazy_sku__3[[#This Row],[Wartość jednostkowa]]</f>
        <v>42.78</v>
      </c>
    </row>
    <row r="4275" spans="1:7">
      <c r="A4275" t="s">
        <v>377</v>
      </c>
      <c r="B4275" t="s">
        <v>378</v>
      </c>
      <c r="C4275" t="s">
        <v>8</v>
      </c>
      <c r="D4275" s="7">
        <v>45536</v>
      </c>
      <c r="E4275">
        <v>6</v>
      </c>
      <c r="F4275">
        <v>7.65</v>
      </c>
      <c r="G4275">
        <f>dane_sprzedazy_sku__3[[#This Row],[Ilość wydana]]*dane_sprzedazy_sku__3[[#This Row],[Wartość jednostkowa]]</f>
        <v>45.900000000000006</v>
      </c>
    </row>
    <row r="4276" spans="1:7">
      <c r="A4276" t="s">
        <v>377</v>
      </c>
      <c r="B4276" t="s">
        <v>378</v>
      </c>
      <c r="C4276" t="s">
        <v>8</v>
      </c>
      <c r="D4276" s="7">
        <v>45566</v>
      </c>
      <c r="E4276">
        <v>6</v>
      </c>
      <c r="F4276">
        <v>7.16</v>
      </c>
      <c r="G4276">
        <f>dane_sprzedazy_sku__3[[#This Row],[Ilość wydana]]*dane_sprzedazy_sku__3[[#This Row],[Wartość jednostkowa]]</f>
        <v>42.96</v>
      </c>
    </row>
    <row r="4277" spans="1:7">
      <c r="A4277" t="s">
        <v>377</v>
      </c>
      <c r="B4277" t="s">
        <v>378</v>
      </c>
      <c r="C4277" t="s">
        <v>8</v>
      </c>
      <c r="D4277" s="7">
        <v>45597</v>
      </c>
      <c r="E4277">
        <v>6</v>
      </c>
      <c r="F4277">
        <v>7.63</v>
      </c>
      <c r="G4277">
        <f>dane_sprzedazy_sku__3[[#This Row],[Ilość wydana]]*dane_sprzedazy_sku__3[[#This Row],[Wartość jednostkowa]]</f>
        <v>45.78</v>
      </c>
    </row>
    <row r="4278" spans="1:7">
      <c r="A4278" t="s">
        <v>377</v>
      </c>
      <c r="B4278" t="s">
        <v>378</v>
      </c>
      <c r="C4278" t="s">
        <v>8</v>
      </c>
      <c r="D4278" s="7">
        <v>45627</v>
      </c>
      <c r="E4278">
        <v>6</v>
      </c>
      <c r="F4278">
        <v>6.97</v>
      </c>
      <c r="G4278">
        <f>dane_sprzedazy_sku__3[[#This Row],[Ilość wydana]]*dane_sprzedazy_sku__3[[#This Row],[Wartość jednostkowa]]</f>
        <v>41.82</v>
      </c>
    </row>
    <row r="4279" spans="1:7">
      <c r="A4279" t="s">
        <v>377</v>
      </c>
      <c r="B4279" t="s">
        <v>378</v>
      </c>
      <c r="C4279" t="s">
        <v>8</v>
      </c>
      <c r="D4279" s="7">
        <v>45658</v>
      </c>
      <c r="E4279">
        <v>7</v>
      </c>
      <c r="F4279">
        <v>7.57</v>
      </c>
      <c r="G4279">
        <f>dane_sprzedazy_sku__3[[#This Row],[Ilość wydana]]*dane_sprzedazy_sku__3[[#This Row],[Wartość jednostkowa]]</f>
        <v>52.99</v>
      </c>
    </row>
    <row r="4280" spans="1:7">
      <c r="A4280" t="s">
        <v>377</v>
      </c>
      <c r="B4280" t="s">
        <v>378</v>
      </c>
      <c r="C4280" t="s">
        <v>8</v>
      </c>
      <c r="D4280" s="7">
        <v>45689</v>
      </c>
      <c r="E4280">
        <v>6</v>
      </c>
      <c r="F4280">
        <v>7.49</v>
      </c>
      <c r="G4280">
        <f>dane_sprzedazy_sku__3[[#This Row],[Ilość wydana]]*dane_sprzedazy_sku__3[[#This Row],[Wartość jednostkowa]]</f>
        <v>44.94</v>
      </c>
    </row>
    <row r="4281" spans="1:7">
      <c r="A4281" t="s">
        <v>377</v>
      </c>
      <c r="B4281" t="s">
        <v>378</v>
      </c>
      <c r="C4281" t="s">
        <v>8</v>
      </c>
      <c r="D4281" s="7">
        <v>45717</v>
      </c>
      <c r="E4281">
        <v>7</v>
      </c>
      <c r="F4281">
        <v>7.61</v>
      </c>
      <c r="G4281">
        <f>dane_sprzedazy_sku__3[[#This Row],[Ilość wydana]]*dane_sprzedazy_sku__3[[#This Row],[Wartość jednostkowa]]</f>
        <v>53.27</v>
      </c>
    </row>
    <row r="4282" spans="1:7">
      <c r="A4282" t="s">
        <v>377</v>
      </c>
      <c r="B4282" t="s">
        <v>378</v>
      </c>
      <c r="C4282" t="s">
        <v>8</v>
      </c>
      <c r="D4282" s="7">
        <v>45748</v>
      </c>
      <c r="E4282">
        <v>6</v>
      </c>
      <c r="F4282">
        <v>7.41</v>
      </c>
      <c r="G4282">
        <f>dane_sprzedazy_sku__3[[#This Row],[Ilość wydana]]*dane_sprzedazy_sku__3[[#This Row],[Wartość jednostkowa]]</f>
        <v>44.46</v>
      </c>
    </row>
    <row r="4283" spans="1:7">
      <c r="A4283" t="s">
        <v>377</v>
      </c>
      <c r="B4283" t="s">
        <v>378</v>
      </c>
      <c r="C4283" t="s">
        <v>8</v>
      </c>
      <c r="D4283" s="7">
        <v>45778</v>
      </c>
      <c r="E4283">
        <v>6</v>
      </c>
      <c r="F4283">
        <v>7.6</v>
      </c>
      <c r="G4283">
        <f>dane_sprzedazy_sku__3[[#This Row],[Ilość wydana]]*dane_sprzedazy_sku__3[[#This Row],[Wartość jednostkowa]]</f>
        <v>45.599999999999994</v>
      </c>
    </row>
    <row r="4284" spans="1:7">
      <c r="A4284" t="s">
        <v>377</v>
      </c>
      <c r="B4284" t="s">
        <v>378</v>
      </c>
      <c r="C4284" t="s">
        <v>8</v>
      </c>
      <c r="D4284" s="7">
        <v>45809</v>
      </c>
      <c r="E4284">
        <v>5</v>
      </c>
      <c r="F4284">
        <v>7.16</v>
      </c>
      <c r="G4284">
        <f>dane_sprzedazy_sku__3[[#This Row],[Ilość wydana]]*dane_sprzedazy_sku__3[[#This Row],[Wartość jednostkowa]]</f>
        <v>35.799999999999997</v>
      </c>
    </row>
    <row r="4285" spans="1:7">
      <c r="A4285" t="s">
        <v>377</v>
      </c>
      <c r="B4285" t="s">
        <v>378</v>
      </c>
      <c r="C4285" t="s">
        <v>8</v>
      </c>
      <c r="D4285" s="7">
        <v>45839</v>
      </c>
      <c r="E4285">
        <v>7</v>
      </c>
      <c r="F4285">
        <v>7.15</v>
      </c>
      <c r="G4285">
        <f>dane_sprzedazy_sku__3[[#This Row],[Ilość wydana]]*dane_sprzedazy_sku__3[[#This Row],[Wartość jednostkowa]]</f>
        <v>50.050000000000004</v>
      </c>
    </row>
    <row r="4286" spans="1:7">
      <c r="A4286" t="s">
        <v>377</v>
      </c>
      <c r="B4286" t="s">
        <v>378</v>
      </c>
      <c r="C4286" t="s">
        <v>8</v>
      </c>
      <c r="D4286" s="7">
        <v>45870</v>
      </c>
      <c r="E4286">
        <v>7</v>
      </c>
      <c r="F4286">
        <v>7.53</v>
      </c>
      <c r="G4286">
        <f>dane_sprzedazy_sku__3[[#This Row],[Ilość wydana]]*dane_sprzedazy_sku__3[[#This Row],[Wartość jednostkowa]]</f>
        <v>52.71</v>
      </c>
    </row>
    <row r="4287" spans="1:7">
      <c r="A4287" t="s">
        <v>377</v>
      </c>
      <c r="B4287" t="s">
        <v>378</v>
      </c>
      <c r="C4287" t="s">
        <v>8</v>
      </c>
      <c r="D4287" s="7">
        <v>45901</v>
      </c>
      <c r="E4287">
        <v>6</v>
      </c>
      <c r="F4287">
        <v>7.36</v>
      </c>
      <c r="G4287">
        <f>dane_sprzedazy_sku__3[[#This Row],[Ilość wydana]]*dane_sprzedazy_sku__3[[#This Row],[Wartość jednostkowa]]</f>
        <v>44.160000000000004</v>
      </c>
    </row>
    <row r="4288" spans="1:7">
      <c r="A4288" t="s">
        <v>377</v>
      </c>
      <c r="B4288" t="s">
        <v>378</v>
      </c>
      <c r="C4288" t="s">
        <v>8</v>
      </c>
      <c r="D4288" s="7">
        <v>45931</v>
      </c>
      <c r="E4288">
        <v>7</v>
      </c>
      <c r="F4288">
        <v>7.54</v>
      </c>
      <c r="G4288">
        <f>dane_sprzedazy_sku__3[[#This Row],[Ilość wydana]]*dane_sprzedazy_sku__3[[#This Row],[Wartość jednostkowa]]</f>
        <v>52.78</v>
      </c>
    </row>
    <row r="4289" spans="1:7">
      <c r="A4289" t="s">
        <v>377</v>
      </c>
      <c r="B4289" t="s">
        <v>378</v>
      </c>
      <c r="C4289" t="s">
        <v>8</v>
      </c>
      <c r="D4289" s="7">
        <v>45962</v>
      </c>
      <c r="E4289">
        <v>7</v>
      </c>
      <c r="F4289">
        <v>7.11</v>
      </c>
      <c r="G4289">
        <f>dane_sprzedazy_sku__3[[#This Row],[Ilość wydana]]*dane_sprzedazy_sku__3[[#This Row],[Wartość jednostkowa]]</f>
        <v>49.77</v>
      </c>
    </row>
    <row r="4290" spans="1:7">
      <c r="A4290" t="s">
        <v>377</v>
      </c>
      <c r="B4290" t="s">
        <v>378</v>
      </c>
      <c r="C4290" t="s">
        <v>8</v>
      </c>
      <c r="D4290" s="7">
        <v>45992</v>
      </c>
      <c r="E4290">
        <v>7</v>
      </c>
      <c r="F4290">
        <v>7.64</v>
      </c>
      <c r="G4290">
        <f>dane_sprzedazy_sku__3[[#This Row],[Ilość wydana]]*dane_sprzedazy_sku__3[[#This Row],[Wartość jednostkowa]]</f>
        <v>53.48</v>
      </c>
    </row>
    <row r="4291" spans="1:7">
      <c r="A4291" t="s">
        <v>377</v>
      </c>
      <c r="B4291" t="s">
        <v>378</v>
      </c>
      <c r="C4291" t="s">
        <v>8</v>
      </c>
      <c r="D4291" s="7">
        <v>46023</v>
      </c>
      <c r="E4291">
        <v>8</v>
      </c>
      <c r="F4291">
        <v>7.46</v>
      </c>
      <c r="G4291">
        <f>dane_sprzedazy_sku__3[[#This Row],[Ilość wydana]]*dane_sprzedazy_sku__3[[#This Row],[Wartość jednostkowa]]</f>
        <v>59.68</v>
      </c>
    </row>
    <row r="4292" spans="1:7">
      <c r="A4292" t="s">
        <v>377</v>
      </c>
      <c r="B4292" t="s">
        <v>378</v>
      </c>
      <c r="C4292" t="s">
        <v>8</v>
      </c>
      <c r="D4292" s="7">
        <v>46054</v>
      </c>
      <c r="E4292">
        <v>8</v>
      </c>
      <c r="F4292">
        <v>7.65</v>
      </c>
      <c r="G4292">
        <f>dane_sprzedazy_sku__3[[#This Row],[Ilość wydana]]*dane_sprzedazy_sku__3[[#This Row],[Wartość jednostkowa]]</f>
        <v>61.2</v>
      </c>
    </row>
    <row r="4293" spans="1:7">
      <c r="A4293" t="s">
        <v>377</v>
      </c>
      <c r="B4293" t="s">
        <v>378</v>
      </c>
      <c r="C4293" t="s">
        <v>8</v>
      </c>
      <c r="D4293" s="7">
        <v>46082</v>
      </c>
      <c r="E4293">
        <v>8</v>
      </c>
      <c r="F4293">
        <v>7.41</v>
      </c>
      <c r="G4293">
        <f>dane_sprzedazy_sku__3[[#This Row],[Ilość wydana]]*dane_sprzedazy_sku__3[[#This Row],[Wartość jednostkowa]]</f>
        <v>59.28</v>
      </c>
    </row>
    <row r="4294" spans="1:7">
      <c r="A4294" t="s">
        <v>377</v>
      </c>
      <c r="B4294" t="s">
        <v>378</v>
      </c>
      <c r="C4294" t="s">
        <v>8</v>
      </c>
      <c r="D4294" s="7">
        <v>46113</v>
      </c>
      <c r="E4294">
        <v>7</v>
      </c>
      <c r="F4294">
        <v>7.12</v>
      </c>
      <c r="G4294">
        <f>dane_sprzedazy_sku__3[[#This Row],[Ilość wydana]]*dane_sprzedazy_sku__3[[#This Row],[Wartość jednostkowa]]</f>
        <v>49.84</v>
      </c>
    </row>
    <row r="4295" spans="1:7">
      <c r="A4295" t="s">
        <v>377</v>
      </c>
      <c r="B4295" t="s">
        <v>378</v>
      </c>
      <c r="C4295" t="s">
        <v>8</v>
      </c>
      <c r="D4295" s="7">
        <v>46143</v>
      </c>
      <c r="E4295">
        <v>7</v>
      </c>
      <c r="F4295">
        <v>7.05</v>
      </c>
      <c r="G4295">
        <f>dane_sprzedazy_sku__3[[#This Row],[Ilość wydana]]*dane_sprzedazy_sku__3[[#This Row],[Wartość jednostkowa]]</f>
        <v>49.35</v>
      </c>
    </row>
    <row r="4296" spans="1:7">
      <c r="A4296" t="s">
        <v>377</v>
      </c>
      <c r="B4296" t="s">
        <v>378</v>
      </c>
      <c r="C4296" t="s">
        <v>8</v>
      </c>
      <c r="D4296" s="7">
        <v>46174</v>
      </c>
      <c r="E4296">
        <v>5</v>
      </c>
      <c r="F4296">
        <v>7.39</v>
      </c>
      <c r="G4296">
        <f>dane_sprzedazy_sku__3[[#This Row],[Ilość wydana]]*dane_sprzedazy_sku__3[[#This Row],[Wartość jednostkowa]]</f>
        <v>36.949999999999996</v>
      </c>
    </row>
    <row r="4297" spans="1:7">
      <c r="A4297" t="s">
        <v>377</v>
      </c>
      <c r="B4297" t="s">
        <v>378</v>
      </c>
      <c r="C4297" t="s">
        <v>8</v>
      </c>
      <c r="D4297" s="7">
        <v>46204</v>
      </c>
      <c r="E4297">
        <v>7</v>
      </c>
      <c r="F4297">
        <v>7.19</v>
      </c>
      <c r="G4297">
        <f>dane_sprzedazy_sku__3[[#This Row],[Ilość wydana]]*dane_sprzedazy_sku__3[[#This Row],[Wartość jednostkowa]]</f>
        <v>50.330000000000005</v>
      </c>
    </row>
    <row r="4298" spans="1:7">
      <c r="A4298" t="s">
        <v>379</v>
      </c>
      <c r="B4298" t="s">
        <v>380</v>
      </c>
      <c r="C4298" t="s">
        <v>24</v>
      </c>
      <c r="D4298" s="7">
        <v>45505</v>
      </c>
      <c r="E4298">
        <v>29</v>
      </c>
      <c r="F4298">
        <v>400.17</v>
      </c>
      <c r="G4298">
        <f>dane_sprzedazy_sku__3[[#This Row],[Ilość wydana]]*dane_sprzedazy_sku__3[[#This Row],[Wartość jednostkowa]]</f>
        <v>11604.93</v>
      </c>
    </row>
    <row r="4299" spans="1:7">
      <c r="A4299" t="s">
        <v>379</v>
      </c>
      <c r="B4299" t="s">
        <v>380</v>
      </c>
      <c r="C4299" t="s">
        <v>24</v>
      </c>
      <c r="D4299" s="7">
        <v>45536</v>
      </c>
      <c r="E4299">
        <v>40</v>
      </c>
      <c r="F4299">
        <v>414.05</v>
      </c>
      <c r="G4299">
        <f>dane_sprzedazy_sku__3[[#This Row],[Ilość wydana]]*dane_sprzedazy_sku__3[[#This Row],[Wartość jednostkowa]]</f>
        <v>16562</v>
      </c>
    </row>
    <row r="4300" spans="1:7">
      <c r="A4300" t="s">
        <v>379</v>
      </c>
      <c r="B4300" t="s">
        <v>380</v>
      </c>
      <c r="C4300" t="s">
        <v>24</v>
      </c>
      <c r="D4300" s="7">
        <v>45566</v>
      </c>
      <c r="E4300">
        <v>40</v>
      </c>
      <c r="F4300">
        <v>427.81</v>
      </c>
      <c r="G4300">
        <f>dane_sprzedazy_sku__3[[#This Row],[Ilość wydana]]*dane_sprzedazy_sku__3[[#This Row],[Wartość jednostkowa]]</f>
        <v>17112.400000000001</v>
      </c>
    </row>
    <row r="4301" spans="1:7">
      <c r="A4301" t="s">
        <v>379</v>
      </c>
      <c r="B4301" t="s">
        <v>380</v>
      </c>
      <c r="C4301" t="s">
        <v>24</v>
      </c>
      <c r="D4301" s="7">
        <v>45597</v>
      </c>
      <c r="E4301">
        <v>33</v>
      </c>
      <c r="F4301">
        <v>427.85</v>
      </c>
      <c r="G4301">
        <f>dane_sprzedazy_sku__3[[#This Row],[Ilość wydana]]*dane_sprzedazy_sku__3[[#This Row],[Wartość jednostkowa]]</f>
        <v>14119.050000000001</v>
      </c>
    </row>
    <row r="4302" spans="1:7">
      <c r="A4302" t="s">
        <v>379</v>
      </c>
      <c r="B4302" t="s">
        <v>380</v>
      </c>
      <c r="C4302" t="s">
        <v>24</v>
      </c>
      <c r="D4302" s="7">
        <v>45627</v>
      </c>
      <c r="E4302">
        <v>24</v>
      </c>
      <c r="F4302">
        <v>397.88</v>
      </c>
      <c r="G4302">
        <f>dane_sprzedazy_sku__3[[#This Row],[Ilość wydana]]*dane_sprzedazy_sku__3[[#This Row],[Wartość jednostkowa]]</f>
        <v>9549.119999999999</v>
      </c>
    </row>
    <row r="4303" spans="1:7">
      <c r="A4303" t="s">
        <v>379</v>
      </c>
      <c r="B4303" t="s">
        <v>380</v>
      </c>
      <c r="C4303" t="s">
        <v>24</v>
      </c>
      <c r="D4303" s="7">
        <v>45658</v>
      </c>
      <c r="E4303">
        <v>22</v>
      </c>
      <c r="F4303">
        <v>395.82</v>
      </c>
      <c r="G4303">
        <f>dane_sprzedazy_sku__3[[#This Row],[Ilość wydana]]*dane_sprzedazy_sku__3[[#This Row],[Wartość jednostkowa]]</f>
        <v>8708.0399999999991</v>
      </c>
    </row>
    <row r="4304" spans="1:7">
      <c r="A4304" t="s">
        <v>379</v>
      </c>
      <c r="B4304" t="s">
        <v>380</v>
      </c>
      <c r="C4304" t="s">
        <v>24</v>
      </c>
      <c r="D4304" s="7">
        <v>45689</v>
      </c>
      <c r="E4304">
        <v>8</v>
      </c>
      <c r="F4304">
        <v>422.15</v>
      </c>
      <c r="G4304">
        <f>dane_sprzedazy_sku__3[[#This Row],[Ilość wydana]]*dane_sprzedazy_sku__3[[#This Row],[Wartość jednostkowa]]</f>
        <v>3377.2</v>
      </c>
    </row>
    <row r="4305" spans="1:7">
      <c r="A4305" t="s">
        <v>379</v>
      </c>
      <c r="B4305" t="s">
        <v>380</v>
      </c>
      <c r="C4305" t="s">
        <v>24</v>
      </c>
      <c r="D4305" s="7">
        <v>45717</v>
      </c>
      <c r="E4305">
        <v>5</v>
      </c>
      <c r="F4305">
        <v>414.37</v>
      </c>
      <c r="G4305">
        <f>dane_sprzedazy_sku__3[[#This Row],[Ilość wydana]]*dane_sprzedazy_sku__3[[#This Row],[Wartość jednostkowa]]</f>
        <v>2071.85</v>
      </c>
    </row>
    <row r="4306" spans="1:7">
      <c r="A4306" t="s">
        <v>379</v>
      </c>
      <c r="B4306" t="s">
        <v>380</v>
      </c>
      <c r="C4306" t="s">
        <v>24</v>
      </c>
      <c r="D4306" s="7">
        <v>45748</v>
      </c>
      <c r="E4306">
        <v>3</v>
      </c>
      <c r="F4306">
        <v>396.84</v>
      </c>
      <c r="G4306">
        <f>dane_sprzedazy_sku__3[[#This Row],[Ilość wydana]]*dane_sprzedazy_sku__3[[#This Row],[Wartość jednostkowa]]</f>
        <v>1190.52</v>
      </c>
    </row>
    <row r="4307" spans="1:7">
      <c r="A4307" t="s">
        <v>379</v>
      </c>
      <c r="B4307" t="s">
        <v>380</v>
      </c>
      <c r="C4307" t="s">
        <v>24</v>
      </c>
      <c r="D4307" s="7">
        <v>45778</v>
      </c>
      <c r="E4307">
        <v>6</v>
      </c>
      <c r="F4307">
        <v>428.66</v>
      </c>
      <c r="G4307">
        <f>dane_sprzedazy_sku__3[[#This Row],[Ilość wydana]]*dane_sprzedazy_sku__3[[#This Row],[Wartość jednostkowa]]</f>
        <v>2571.96</v>
      </c>
    </row>
    <row r="4308" spans="1:7">
      <c r="A4308" t="s">
        <v>379</v>
      </c>
      <c r="B4308" t="s">
        <v>380</v>
      </c>
      <c r="C4308" t="s">
        <v>24</v>
      </c>
      <c r="D4308" s="7">
        <v>45809</v>
      </c>
      <c r="E4308">
        <v>14</v>
      </c>
      <c r="F4308">
        <v>406.82</v>
      </c>
      <c r="G4308">
        <f>dane_sprzedazy_sku__3[[#This Row],[Ilość wydana]]*dane_sprzedazy_sku__3[[#This Row],[Wartość jednostkowa]]</f>
        <v>5695.48</v>
      </c>
    </row>
    <row r="4309" spans="1:7">
      <c r="A4309" t="s">
        <v>379</v>
      </c>
      <c r="B4309" t="s">
        <v>380</v>
      </c>
      <c r="C4309" t="s">
        <v>24</v>
      </c>
      <c r="D4309" s="7">
        <v>45839</v>
      </c>
      <c r="E4309">
        <v>17</v>
      </c>
      <c r="F4309">
        <v>404.69</v>
      </c>
      <c r="G4309">
        <f>dane_sprzedazy_sku__3[[#This Row],[Ilość wydana]]*dane_sprzedazy_sku__3[[#This Row],[Wartość jednostkowa]]</f>
        <v>6879.73</v>
      </c>
    </row>
    <row r="4310" spans="1:7">
      <c r="A4310" t="s">
        <v>379</v>
      </c>
      <c r="B4310" t="s">
        <v>380</v>
      </c>
      <c r="C4310" t="s">
        <v>24</v>
      </c>
      <c r="D4310" s="7">
        <v>45870</v>
      </c>
      <c r="E4310">
        <v>28</v>
      </c>
      <c r="F4310">
        <v>420.44</v>
      </c>
      <c r="G4310">
        <f>dane_sprzedazy_sku__3[[#This Row],[Ilość wydana]]*dane_sprzedazy_sku__3[[#This Row],[Wartość jednostkowa]]</f>
        <v>11772.32</v>
      </c>
    </row>
    <row r="4311" spans="1:7">
      <c r="A4311" t="s">
        <v>379</v>
      </c>
      <c r="B4311" t="s">
        <v>380</v>
      </c>
      <c r="C4311" t="s">
        <v>24</v>
      </c>
      <c r="D4311" s="7">
        <v>45901</v>
      </c>
      <c r="E4311">
        <v>27</v>
      </c>
      <c r="F4311">
        <v>417.72</v>
      </c>
      <c r="G4311">
        <f>dane_sprzedazy_sku__3[[#This Row],[Ilość wydana]]*dane_sprzedazy_sku__3[[#This Row],[Wartość jednostkowa]]</f>
        <v>11278.44</v>
      </c>
    </row>
    <row r="4312" spans="1:7">
      <c r="A4312" t="s">
        <v>379</v>
      </c>
      <c r="B4312" t="s">
        <v>380</v>
      </c>
      <c r="C4312" t="s">
        <v>24</v>
      </c>
      <c r="D4312" s="7">
        <v>45931</v>
      </c>
      <c r="E4312">
        <v>22</v>
      </c>
      <c r="F4312">
        <v>409.54</v>
      </c>
      <c r="G4312">
        <f>dane_sprzedazy_sku__3[[#This Row],[Ilość wydana]]*dane_sprzedazy_sku__3[[#This Row],[Wartość jednostkowa]]</f>
        <v>9009.880000000001</v>
      </c>
    </row>
    <row r="4313" spans="1:7">
      <c r="A4313" t="s">
        <v>379</v>
      </c>
      <c r="B4313" t="s">
        <v>380</v>
      </c>
      <c r="C4313" t="s">
        <v>24</v>
      </c>
      <c r="D4313" s="7">
        <v>45962</v>
      </c>
      <c r="E4313">
        <v>25</v>
      </c>
      <c r="F4313">
        <v>407.27</v>
      </c>
      <c r="G4313">
        <f>dane_sprzedazy_sku__3[[#This Row],[Ilość wydana]]*dane_sprzedazy_sku__3[[#This Row],[Wartość jednostkowa]]</f>
        <v>10181.75</v>
      </c>
    </row>
    <row r="4314" spans="1:7">
      <c r="A4314" t="s">
        <v>379</v>
      </c>
      <c r="B4314" t="s">
        <v>380</v>
      </c>
      <c r="C4314" t="s">
        <v>24</v>
      </c>
      <c r="D4314" s="7">
        <v>45992</v>
      </c>
      <c r="E4314">
        <v>31</v>
      </c>
      <c r="F4314">
        <v>394.02</v>
      </c>
      <c r="G4314">
        <f>dane_sprzedazy_sku__3[[#This Row],[Ilość wydana]]*dane_sprzedazy_sku__3[[#This Row],[Wartość jednostkowa]]</f>
        <v>12214.619999999999</v>
      </c>
    </row>
    <row r="4315" spans="1:7">
      <c r="A4315" t="s">
        <v>379</v>
      </c>
      <c r="B4315" t="s">
        <v>380</v>
      </c>
      <c r="C4315" t="s">
        <v>24</v>
      </c>
      <c r="D4315" s="7">
        <v>46023</v>
      </c>
      <c r="E4315">
        <v>22</v>
      </c>
      <c r="F4315">
        <v>391.42</v>
      </c>
      <c r="G4315">
        <f>dane_sprzedazy_sku__3[[#This Row],[Ilość wydana]]*dane_sprzedazy_sku__3[[#This Row],[Wartość jednostkowa]]</f>
        <v>8611.24</v>
      </c>
    </row>
    <row r="4316" spans="1:7">
      <c r="A4316" t="s">
        <v>379</v>
      </c>
      <c r="B4316" t="s">
        <v>380</v>
      </c>
      <c r="C4316" t="s">
        <v>24</v>
      </c>
      <c r="D4316" s="7">
        <v>46054</v>
      </c>
      <c r="E4316">
        <v>10</v>
      </c>
      <c r="F4316">
        <v>423.36</v>
      </c>
      <c r="G4316">
        <f>dane_sprzedazy_sku__3[[#This Row],[Ilość wydana]]*dane_sprzedazy_sku__3[[#This Row],[Wartość jednostkowa]]</f>
        <v>4233.6000000000004</v>
      </c>
    </row>
    <row r="4317" spans="1:7">
      <c r="A4317" t="s">
        <v>379</v>
      </c>
      <c r="B4317" t="s">
        <v>380</v>
      </c>
      <c r="C4317" t="s">
        <v>24</v>
      </c>
      <c r="D4317" s="7">
        <v>46082</v>
      </c>
      <c r="E4317">
        <v>8</v>
      </c>
      <c r="F4317">
        <v>402.63</v>
      </c>
      <c r="G4317">
        <f>dane_sprzedazy_sku__3[[#This Row],[Ilość wydana]]*dane_sprzedazy_sku__3[[#This Row],[Wartość jednostkowa]]</f>
        <v>3221.04</v>
      </c>
    </row>
    <row r="4318" spans="1:7">
      <c r="A4318" t="s">
        <v>379</v>
      </c>
      <c r="B4318" t="s">
        <v>380</v>
      </c>
      <c r="C4318" t="s">
        <v>24</v>
      </c>
      <c r="D4318" s="7">
        <v>46113</v>
      </c>
      <c r="E4318">
        <v>5</v>
      </c>
      <c r="F4318">
        <v>412.51</v>
      </c>
      <c r="G4318">
        <f>dane_sprzedazy_sku__3[[#This Row],[Ilość wydana]]*dane_sprzedazy_sku__3[[#This Row],[Wartość jednostkowa]]</f>
        <v>2062.5500000000002</v>
      </c>
    </row>
    <row r="4319" spans="1:7">
      <c r="A4319" t="s">
        <v>379</v>
      </c>
      <c r="B4319" t="s">
        <v>380</v>
      </c>
      <c r="C4319" t="s">
        <v>24</v>
      </c>
      <c r="D4319" s="7">
        <v>46143</v>
      </c>
      <c r="E4319">
        <v>6</v>
      </c>
      <c r="F4319">
        <v>393.72</v>
      </c>
      <c r="G4319">
        <f>dane_sprzedazy_sku__3[[#This Row],[Ilość wydana]]*dane_sprzedazy_sku__3[[#This Row],[Wartość jednostkowa]]</f>
        <v>2362.3200000000002</v>
      </c>
    </row>
    <row r="4320" spans="1:7">
      <c r="A4320" t="s">
        <v>379</v>
      </c>
      <c r="B4320" t="s">
        <v>380</v>
      </c>
      <c r="C4320" t="s">
        <v>24</v>
      </c>
      <c r="D4320" s="7">
        <v>46174</v>
      </c>
      <c r="E4320">
        <v>16</v>
      </c>
      <c r="F4320">
        <v>391.86</v>
      </c>
      <c r="G4320">
        <f>dane_sprzedazy_sku__3[[#This Row],[Ilość wydana]]*dane_sprzedazy_sku__3[[#This Row],[Wartość jednostkowa]]</f>
        <v>6269.76</v>
      </c>
    </row>
    <row r="4321" spans="1:7">
      <c r="A4321" t="s">
        <v>379</v>
      </c>
      <c r="B4321" t="s">
        <v>380</v>
      </c>
      <c r="C4321" t="s">
        <v>24</v>
      </c>
      <c r="D4321" s="7">
        <v>46204</v>
      </c>
      <c r="E4321">
        <v>22</v>
      </c>
      <c r="F4321">
        <v>413.14</v>
      </c>
      <c r="G4321">
        <f>dane_sprzedazy_sku__3[[#This Row],[Ilość wydana]]*dane_sprzedazy_sku__3[[#This Row],[Wartość jednostkowa]]</f>
        <v>9089.08</v>
      </c>
    </row>
    <row r="4322" spans="1:7">
      <c r="A4322" t="s">
        <v>381</v>
      </c>
      <c r="B4322" t="s">
        <v>382</v>
      </c>
      <c r="C4322" t="s">
        <v>8</v>
      </c>
      <c r="D4322" s="7">
        <v>45505</v>
      </c>
      <c r="E4322">
        <v>52</v>
      </c>
      <c r="F4322">
        <v>24.01</v>
      </c>
      <c r="G4322">
        <f>dane_sprzedazy_sku__3[[#This Row],[Ilość wydana]]*dane_sprzedazy_sku__3[[#This Row],[Wartość jednostkowa]]</f>
        <v>1248.52</v>
      </c>
    </row>
    <row r="4323" spans="1:7">
      <c r="A4323" t="s">
        <v>381</v>
      </c>
      <c r="B4323" t="s">
        <v>382</v>
      </c>
      <c r="C4323" t="s">
        <v>8</v>
      </c>
      <c r="D4323" s="7">
        <v>45536</v>
      </c>
      <c r="E4323">
        <v>50</v>
      </c>
      <c r="F4323">
        <v>23.39</v>
      </c>
      <c r="G4323">
        <f>dane_sprzedazy_sku__3[[#This Row],[Ilość wydana]]*dane_sprzedazy_sku__3[[#This Row],[Wartość jednostkowa]]</f>
        <v>1169.5</v>
      </c>
    </row>
    <row r="4324" spans="1:7">
      <c r="A4324" t="s">
        <v>381</v>
      </c>
      <c r="B4324" t="s">
        <v>382</v>
      </c>
      <c r="C4324" t="s">
        <v>8</v>
      </c>
      <c r="D4324" s="7">
        <v>45566</v>
      </c>
      <c r="E4324">
        <v>40</v>
      </c>
      <c r="F4324">
        <v>22.97</v>
      </c>
      <c r="G4324">
        <f>dane_sprzedazy_sku__3[[#This Row],[Ilość wydana]]*dane_sprzedazy_sku__3[[#This Row],[Wartość jednostkowa]]</f>
        <v>918.8</v>
      </c>
    </row>
    <row r="4325" spans="1:7">
      <c r="A4325" t="s">
        <v>381</v>
      </c>
      <c r="B4325" t="s">
        <v>382</v>
      </c>
      <c r="C4325" t="s">
        <v>8</v>
      </c>
      <c r="D4325" s="7">
        <v>45597</v>
      </c>
      <c r="E4325">
        <v>27</v>
      </c>
      <c r="F4325">
        <v>23.87</v>
      </c>
      <c r="G4325">
        <f>dane_sprzedazy_sku__3[[#This Row],[Ilość wydana]]*dane_sprzedazy_sku__3[[#This Row],[Wartość jednostkowa]]</f>
        <v>644.49</v>
      </c>
    </row>
    <row r="4326" spans="1:7">
      <c r="A4326" t="s">
        <v>381</v>
      </c>
      <c r="B4326" t="s">
        <v>382</v>
      </c>
      <c r="C4326" t="s">
        <v>8</v>
      </c>
      <c r="D4326" s="7">
        <v>45627</v>
      </c>
      <c r="E4326">
        <v>26</v>
      </c>
      <c r="F4326">
        <v>23.23</v>
      </c>
      <c r="G4326">
        <f>dane_sprzedazy_sku__3[[#This Row],[Ilość wydana]]*dane_sprzedazy_sku__3[[#This Row],[Wartość jednostkowa]]</f>
        <v>603.98</v>
      </c>
    </row>
    <row r="4327" spans="1:7">
      <c r="A4327" t="s">
        <v>381</v>
      </c>
      <c r="B4327" t="s">
        <v>382</v>
      </c>
      <c r="C4327" t="s">
        <v>8</v>
      </c>
      <c r="D4327" s="7">
        <v>45658</v>
      </c>
      <c r="E4327">
        <v>13</v>
      </c>
      <c r="F4327">
        <v>24.29</v>
      </c>
      <c r="G4327">
        <f>dane_sprzedazy_sku__3[[#This Row],[Ilość wydana]]*dane_sprzedazy_sku__3[[#This Row],[Wartość jednostkowa]]</f>
        <v>315.77</v>
      </c>
    </row>
    <row r="4328" spans="1:7">
      <c r="A4328" t="s">
        <v>381</v>
      </c>
      <c r="B4328" t="s">
        <v>382</v>
      </c>
      <c r="C4328" t="s">
        <v>8</v>
      </c>
      <c r="D4328" s="7">
        <v>45689</v>
      </c>
      <c r="E4328">
        <v>16</v>
      </c>
      <c r="F4328">
        <v>23.36</v>
      </c>
      <c r="G4328">
        <f>dane_sprzedazy_sku__3[[#This Row],[Ilość wydana]]*dane_sprzedazy_sku__3[[#This Row],[Wartość jednostkowa]]</f>
        <v>373.76</v>
      </c>
    </row>
    <row r="4329" spans="1:7">
      <c r="A4329" t="s">
        <v>381</v>
      </c>
      <c r="B4329" t="s">
        <v>382</v>
      </c>
      <c r="C4329" t="s">
        <v>8</v>
      </c>
      <c r="D4329" s="7">
        <v>45717</v>
      </c>
      <c r="E4329">
        <v>17</v>
      </c>
      <c r="F4329">
        <v>23.35</v>
      </c>
      <c r="G4329">
        <f>dane_sprzedazy_sku__3[[#This Row],[Ilość wydana]]*dane_sprzedazy_sku__3[[#This Row],[Wartość jednostkowa]]</f>
        <v>396.95000000000005</v>
      </c>
    </row>
    <row r="4330" spans="1:7">
      <c r="A4330" t="s">
        <v>381</v>
      </c>
      <c r="B4330" t="s">
        <v>382</v>
      </c>
      <c r="C4330" t="s">
        <v>8</v>
      </c>
      <c r="D4330" s="7">
        <v>45748</v>
      </c>
      <c r="E4330">
        <v>22</v>
      </c>
      <c r="F4330">
        <v>23.44</v>
      </c>
      <c r="G4330">
        <f>dane_sprzedazy_sku__3[[#This Row],[Ilość wydana]]*dane_sprzedazy_sku__3[[#This Row],[Wartość jednostkowa]]</f>
        <v>515.68000000000006</v>
      </c>
    </row>
    <row r="4331" spans="1:7">
      <c r="A4331" t="s">
        <v>381</v>
      </c>
      <c r="B4331" t="s">
        <v>382</v>
      </c>
      <c r="C4331" t="s">
        <v>8</v>
      </c>
      <c r="D4331" s="7">
        <v>45778</v>
      </c>
      <c r="E4331">
        <v>18</v>
      </c>
      <c r="F4331">
        <v>24.46</v>
      </c>
      <c r="G4331">
        <f>dane_sprzedazy_sku__3[[#This Row],[Ilość wydana]]*dane_sprzedazy_sku__3[[#This Row],[Wartość jednostkowa]]</f>
        <v>440.28000000000003</v>
      </c>
    </row>
    <row r="4332" spans="1:7">
      <c r="A4332" t="s">
        <v>381</v>
      </c>
      <c r="B4332" t="s">
        <v>382</v>
      </c>
      <c r="C4332" t="s">
        <v>8</v>
      </c>
      <c r="D4332" s="7">
        <v>45809</v>
      </c>
      <c r="E4332">
        <v>21</v>
      </c>
      <c r="F4332">
        <v>23.4</v>
      </c>
      <c r="G4332">
        <f>dane_sprzedazy_sku__3[[#This Row],[Ilość wydana]]*dane_sprzedazy_sku__3[[#This Row],[Wartość jednostkowa]]</f>
        <v>491.4</v>
      </c>
    </row>
    <row r="4333" spans="1:7">
      <c r="A4333" t="s">
        <v>381</v>
      </c>
      <c r="B4333" t="s">
        <v>382</v>
      </c>
      <c r="C4333" t="s">
        <v>8</v>
      </c>
      <c r="D4333" s="7">
        <v>45839</v>
      </c>
      <c r="E4333">
        <v>48</v>
      </c>
      <c r="F4333">
        <v>24.2</v>
      </c>
      <c r="G4333">
        <f>dane_sprzedazy_sku__3[[#This Row],[Ilość wydana]]*dane_sprzedazy_sku__3[[#This Row],[Wartość jednostkowa]]</f>
        <v>1161.5999999999999</v>
      </c>
    </row>
    <row r="4334" spans="1:7">
      <c r="A4334" t="s">
        <v>381</v>
      </c>
      <c r="B4334" t="s">
        <v>382</v>
      </c>
      <c r="C4334" t="s">
        <v>8</v>
      </c>
      <c r="D4334" s="7">
        <v>45870</v>
      </c>
      <c r="E4334">
        <v>46</v>
      </c>
      <c r="F4334">
        <v>23.29</v>
      </c>
      <c r="G4334">
        <f>dane_sprzedazy_sku__3[[#This Row],[Ilość wydana]]*dane_sprzedazy_sku__3[[#This Row],[Wartość jednostkowa]]</f>
        <v>1071.3399999999999</v>
      </c>
    </row>
    <row r="4335" spans="1:7">
      <c r="A4335" t="s">
        <v>381</v>
      </c>
      <c r="B4335" t="s">
        <v>382</v>
      </c>
      <c r="C4335" t="s">
        <v>8</v>
      </c>
      <c r="D4335" s="7">
        <v>45901</v>
      </c>
      <c r="E4335">
        <v>45</v>
      </c>
      <c r="F4335">
        <v>24.31</v>
      </c>
      <c r="G4335">
        <f>dane_sprzedazy_sku__3[[#This Row],[Ilość wydana]]*dane_sprzedazy_sku__3[[#This Row],[Wartość jednostkowa]]</f>
        <v>1093.95</v>
      </c>
    </row>
    <row r="4336" spans="1:7">
      <c r="A4336" t="s">
        <v>381</v>
      </c>
      <c r="B4336" t="s">
        <v>382</v>
      </c>
      <c r="C4336" t="s">
        <v>8</v>
      </c>
      <c r="D4336" s="7">
        <v>45931</v>
      </c>
      <c r="E4336">
        <v>44</v>
      </c>
      <c r="F4336">
        <v>22.99</v>
      </c>
      <c r="G4336">
        <f>dane_sprzedazy_sku__3[[#This Row],[Ilość wydana]]*dane_sprzedazy_sku__3[[#This Row],[Wartość jednostkowa]]</f>
        <v>1011.56</v>
      </c>
    </row>
    <row r="4337" spans="1:7">
      <c r="A4337" t="s">
        <v>381</v>
      </c>
      <c r="B4337" t="s">
        <v>382</v>
      </c>
      <c r="C4337" t="s">
        <v>8</v>
      </c>
      <c r="D4337" s="7">
        <v>45962</v>
      </c>
      <c r="E4337">
        <v>21</v>
      </c>
      <c r="F4337">
        <v>23.73</v>
      </c>
      <c r="G4337">
        <f>dane_sprzedazy_sku__3[[#This Row],[Ilość wydana]]*dane_sprzedazy_sku__3[[#This Row],[Wartość jednostkowa]]</f>
        <v>498.33</v>
      </c>
    </row>
    <row r="4338" spans="1:7">
      <c r="A4338" t="s">
        <v>381</v>
      </c>
      <c r="B4338" t="s">
        <v>382</v>
      </c>
      <c r="C4338" t="s">
        <v>8</v>
      </c>
      <c r="D4338" s="7">
        <v>45992</v>
      </c>
      <c r="E4338">
        <v>35</v>
      </c>
      <c r="F4338">
        <v>24.53</v>
      </c>
      <c r="G4338">
        <f>dane_sprzedazy_sku__3[[#This Row],[Ilość wydana]]*dane_sprzedazy_sku__3[[#This Row],[Wartość jednostkowa]]</f>
        <v>858.55000000000007</v>
      </c>
    </row>
    <row r="4339" spans="1:7">
      <c r="A4339" t="s">
        <v>381</v>
      </c>
      <c r="B4339" t="s">
        <v>382</v>
      </c>
      <c r="C4339" t="s">
        <v>8</v>
      </c>
      <c r="D4339" s="7">
        <v>46023</v>
      </c>
      <c r="E4339">
        <v>19</v>
      </c>
      <c r="F4339">
        <v>23.88</v>
      </c>
      <c r="G4339">
        <f>dane_sprzedazy_sku__3[[#This Row],[Ilość wydana]]*dane_sprzedazy_sku__3[[#This Row],[Wartość jednostkowa]]</f>
        <v>453.71999999999997</v>
      </c>
    </row>
    <row r="4340" spans="1:7">
      <c r="A4340" t="s">
        <v>381</v>
      </c>
      <c r="B4340" t="s">
        <v>382</v>
      </c>
      <c r="C4340" t="s">
        <v>8</v>
      </c>
      <c r="D4340" s="7">
        <v>46054</v>
      </c>
      <c r="E4340">
        <v>16</v>
      </c>
      <c r="F4340">
        <v>24.22</v>
      </c>
      <c r="G4340">
        <f>dane_sprzedazy_sku__3[[#This Row],[Ilość wydana]]*dane_sprzedazy_sku__3[[#This Row],[Wartość jednostkowa]]</f>
        <v>387.52</v>
      </c>
    </row>
    <row r="4341" spans="1:7">
      <c r="A4341" t="s">
        <v>381</v>
      </c>
      <c r="B4341" t="s">
        <v>382</v>
      </c>
      <c r="C4341" t="s">
        <v>8</v>
      </c>
      <c r="D4341" s="7">
        <v>46082</v>
      </c>
      <c r="E4341">
        <v>17</v>
      </c>
      <c r="F4341">
        <v>23.73</v>
      </c>
      <c r="G4341">
        <f>dane_sprzedazy_sku__3[[#This Row],[Ilość wydana]]*dane_sprzedazy_sku__3[[#This Row],[Wartość jednostkowa]]</f>
        <v>403.41</v>
      </c>
    </row>
    <row r="4342" spans="1:7">
      <c r="A4342" t="s">
        <v>381</v>
      </c>
      <c r="B4342" t="s">
        <v>382</v>
      </c>
      <c r="C4342" t="s">
        <v>8</v>
      </c>
      <c r="D4342" s="7">
        <v>46113</v>
      </c>
      <c r="E4342">
        <v>24</v>
      </c>
      <c r="F4342">
        <v>23.11</v>
      </c>
      <c r="G4342">
        <f>dane_sprzedazy_sku__3[[#This Row],[Ilość wydana]]*dane_sprzedazy_sku__3[[#This Row],[Wartość jednostkowa]]</f>
        <v>554.64</v>
      </c>
    </row>
    <row r="4343" spans="1:7">
      <c r="A4343" t="s">
        <v>381</v>
      </c>
      <c r="B4343" t="s">
        <v>382</v>
      </c>
      <c r="C4343" t="s">
        <v>8</v>
      </c>
      <c r="D4343" s="7">
        <v>46143</v>
      </c>
      <c r="E4343">
        <v>28</v>
      </c>
      <c r="F4343">
        <v>23.85</v>
      </c>
      <c r="G4343">
        <f>dane_sprzedazy_sku__3[[#This Row],[Ilość wydana]]*dane_sprzedazy_sku__3[[#This Row],[Wartość jednostkowa]]</f>
        <v>667.80000000000007</v>
      </c>
    </row>
    <row r="4344" spans="1:7">
      <c r="A4344" t="s">
        <v>381</v>
      </c>
      <c r="B4344" t="s">
        <v>382</v>
      </c>
      <c r="C4344" t="s">
        <v>8</v>
      </c>
      <c r="D4344" s="7">
        <v>46174</v>
      </c>
      <c r="E4344">
        <v>42</v>
      </c>
      <c r="F4344">
        <v>24.15</v>
      </c>
      <c r="G4344">
        <f>dane_sprzedazy_sku__3[[#This Row],[Ilość wydana]]*dane_sprzedazy_sku__3[[#This Row],[Wartość jednostkowa]]</f>
        <v>1014.3</v>
      </c>
    </row>
    <row r="4345" spans="1:7">
      <c r="A4345" t="s">
        <v>381</v>
      </c>
      <c r="B4345" t="s">
        <v>382</v>
      </c>
      <c r="C4345" t="s">
        <v>8</v>
      </c>
      <c r="D4345" s="7">
        <v>46204</v>
      </c>
      <c r="E4345">
        <v>65</v>
      </c>
      <c r="F4345">
        <v>23.88</v>
      </c>
      <c r="G4345">
        <f>dane_sprzedazy_sku__3[[#This Row],[Ilość wydana]]*dane_sprzedazy_sku__3[[#This Row],[Wartość jednostkowa]]</f>
        <v>1552.2</v>
      </c>
    </row>
    <row r="4346" spans="1:7">
      <c r="A4346" t="s">
        <v>383</v>
      </c>
      <c r="B4346" t="s">
        <v>384</v>
      </c>
      <c r="C4346" t="s">
        <v>49</v>
      </c>
      <c r="D4346" s="7">
        <v>45505</v>
      </c>
      <c r="E4346">
        <v>2</v>
      </c>
      <c r="F4346">
        <v>15.71</v>
      </c>
      <c r="G4346">
        <f>dane_sprzedazy_sku__3[[#This Row],[Ilość wydana]]*dane_sprzedazy_sku__3[[#This Row],[Wartość jednostkowa]]</f>
        <v>31.42</v>
      </c>
    </row>
    <row r="4347" spans="1:7">
      <c r="A4347" t="s">
        <v>383</v>
      </c>
      <c r="B4347" t="s">
        <v>384</v>
      </c>
      <c r="C4347" t="s">
        <v>49</v>
      </c>
      <c r="D4347" s="7">
        <v>45536</v>
      </c>
      <c r="E4347">
        <v>4</v>
      </c>
      <c r="F4347">
        <v>15.75</v>
      </c>
      <c r="G4347">
        <f>dane_sprzedazy_sku__3[[#This Row],[Ilość wydana]]*dane_sprzedazy_sku__3[[#This Row],[Wartość jednostkowa]]</f>
        <v>63</v>
      </c>
    </row>
    <row r="4348" spans="1:7">
      <c r="A4348" t="s">
        <v>383</v>
      </c>
      <c r="B4348" t="s">
        <v>384</v>
      </c>
      <c r="C4348" t="s">
        <v>49</v>
      </c>
      <c r="D4348" s="7">
        <v>45566</v>
      </c>
      <c r="E4348">
        <v>4</v>
      </c>
      <c r="F4348">
        <v>16.149999999999999</v>
      </c>
      <c r="G4348">
        <f>dane_sprzedazy_sku__3[[#This Row],[Ilość wydana]]*dane_sprzedazy_sku__3[[#This Row],[Wartość jednostkowa]]</f>
        <v>64.599999999999994</v>
      </c>
    </row>
    <row r="4349" spans="1:7">
      <c r="A4349" t="s">
        <v>383</v>
      </c>
      <c r="B4349" t="s">
        <v>384</v>
      </c>
      <c r="C4349" t="s">
        <v>49</v>
      </c>
      <c r="D4349" s="7">
        <v>45597</v>
      </c>
      <c r="E4349">
        <v>2</v>
      </c>
      <c r="F4349">
        <v>16.149999999999999</v>
      </c>
      <c r="G4349">
        <f>dane_sprzedazy_sku__3[[#This Row],[Ilość wydana]]*dane_sprzedazy_sku__3[[#This Row],[Wartość jednostkowa]]</f>
        <v>32.299999999999997</v>
      </c>
    </row>
    <row r="4350" spans="1:7">
      <c r="A4350" t="s">
        <v>383</v>
      </c>
      <c r="B4350" t="s">
        <v>384</v>
      </c>
      <c r="C4350" t="s">
        <v>49</v>
      </c>
      <c r="D4350" s="7">
        <v>45627</v>
      </c>
      <c r="E4350">
        <v>0</v>
      </c>
      <c r="F4350">
        <v>17.2</v>
      </c>
      <c r="G4350">
        <f>dane_sprzedazy_sku__3[[#This Row],[Ilość wydana]]*dane_sprzedazy_sku__3[[#This Row],[Wartość jednostkowa]]</f>
        <v>0</v>
      </c>
    </row>
    <row r="4351" spans="1:7">
      <c r="A4351" t="s">
        <v>383</v>
      </c>
      <c r="B4351" t="s">
        <v>384</v>
      </c>
      <c r="C4351" t="s">
        <v>49</v>
      </c>
      <c r="D4351" s="7">
        <v>45658</v>
      </c>
      <c r="E4351">
        <v>0</v>
      </c>
      <c r="F4351">
        <v>17.34</v>
      </c>
      <c r="G4351">
        <f>dane_sprzedazy_sku__3[[#This Row],[Ilość wydana]]*dane_sprzedazy_sku__3[[#This Row],[Wartość jednostkowa]]</f>
        <v>0</v>
      </c>
    </row>
    <row r="4352" spans="1:7">
      <c r="A4352" t="s">
        <v>383</v>
      </c>
      <c r="B4352" t="s">
        <v>384</v>
      </c>
      <c r="C4352" t="s">
        <v>49</v>
      </c>
      <c r="D4352" s="7">
        <v>45689</v>
      </c>
      <c r="E4352">
        <v>4</v>
      </c>
      <c r="F4352">
        <v>16.13</v>
      </c>
      <c r="G4352">
        <f>dane_sprzedazy_sku__3[[#This Row],[Ilość wydana]]*dane_sprzedazy_sku__3[[#This Row],[Wartość jednostkowa]]</f>
        <v>64.52</v>
      </c>
    </row>
    <row r="4353" spans="1:7">
      <c r="A4353" t="s">
        <v>383</v>
      </c>
      <c r="B4353" t="s">
        <v>384</v>
      </c>
      <c r="C4353" t="s">
        <v>49</v>
      </c>
      <c r="D4353" s="7">
        <v>45717</v>
      </c>
      <c r="E4353">
        <v>5</v>
      </c>
      <c r="F4353">
        <v>16.79</v>
      </c>
      <c r="G4353">
        <f>dane_sprzedazy_sku__3[[#This Row],[Ilość wydana]]*dane_sprzedazy_sku__3[[#This Row],[Wartość jednostkowa]]</f>
        <v>83.949999999999989</v>
      </c>
    </row>
    <row r="4354" spans="1:7">
      <c r="A4354" t="s">
        <v>383</v>
      </c>
      <c r="B4354" t="s">
        <v>384</v>
      </c>
      <c r="C4354" t="s">
        <v>49</v>
      </c>
      <c r="D4354" s="7">
        <v>45748</v>
      </c>
      <c r="E4354">
        <v>8</v>
      </c>
      <c r="F4354">
        <v>15.89</v>
      </c>
      <c r="G4354">
        <f>dane_sprzedazy_sku__3[[#This Row],[Ilość wydana]]*dane_sprzedazy_sku__3[[#This Row],[Wartość jednostkowa]]</f>
        <v>127.12</v>
      </c>
    </row>
    <row r="4355" spans="1:7">
      <c r="A4355" t="s">
        <v>383</v>
      </c>
      <c r="B4355" t="s">
        <v>384</v>
      </c>
      <c r="C4355" t="s">
        <v>49</v>
      </c>
      <c r="D4355" s="7">
        <v>45778</v>
      </c>
      <c r="E4355">
        <v>2</v>
      </c>
      <c r="F4355">
        <v>16.89</v>
      </c>
      <c r="G4355">
        <f>dane_sprzedazy_sku__3[[#This Row],[Ilość wydana]]*dane_sprzedazy_sku__3[[#This Row],[Wartość jednostkowa]]</f>
        <v>33.78</v>
      </c>
    </row>
    <row r="4356" spans="1:7">
      <c r="A4356" t="s">
        <v>383</v>
      </c>
      <c r="B4356" t="s">
        <v>384</v>
      </c>
      <c r="C4356" t="s">
        <v>49</v>
      </c>
      <c r="D4356" s="7">
        <v>45809</v>
      </c>
      <c r="E4356">
        <v>0</v>
      </c>
      <c r="F4356">
        <v>16.350000000000001</v>
      </c>
      <c r="G4356">
        <f>dane_sprzedazy_sku__3[[#This Row],[Ilość wydana]]*dane_sprzedazy_sku__3[[#This Row],[Wartość jednostkowa]]</f>
        <v>0</v>
      </c>
    </row>
    <row r="4357" spans="1:7">
      <c r="A4357" t="s">
        <v>383</v>
      </c>
      <c r="B4357" t="s">
        <v>384</v>
      </c>
      <c r="C4357" t="s">
        <v>49</v>
      </c>
      <c r="D4357" s="7">
        <v>45839</v>
      </c>
      <c r="E4357">
        <v>0</v>
      </c>
      <c r="F4357">
        <v>16.079999999999998</v>
      </c>
      <c r="G4357">
        <f>dane_sprzedazy_sku__3[[#This Row],[Ilość wydana]]*dane_sprzedazy_sku__3[[#This Row],[Wartość jednostkowa]]</f>
        <v>0</v>
      </c>
    </row>
    <row r="4358" spans="1:7">
      <c r="A4358" t="s">
        <v>383</v>
      </c>
      <c r="B4358" t="s">
        <v>384</v>
      </c>
      <c r="C4358" t="s">
        <v>49</v>
      </c>
      <c r="D4358" s="7">
        <v>45870</v>
      </c>
      <c r="E4358">
        <v>4</v>
      </c>
      <c r="F4358">
        <v>16.079999999999998</v>
      </c>
      <c r="G4358">
        <f>dane_sprzedazy_sku__3[[#This Row],[Ilość wydana]]*dane_sprzedazy_sku__3[[#This Row],[Wartość jednostkowa]]</f>
        <v>64.319999999999993</v>
      </c>
    </row>
    <row r="4359" spans="1:7">
      <c r="A4359" t="s">
        <v>383</v>
      </c>
      <c r="B4359" t="s">
        <v>384</v>
      </c>
      <c r="C4359" t="s">
        <v>49</v>
      </c>
      <c r="D4359" s="7">
        <v>45901</v>
      </c>
      <c r="E4359">
        <v>5</v>
      </c>
      <c r="F4359">
        <v>16.02</v>
      </c>
      <c r="G4359">
        <f>dane_sprzedazy_sku__3[[#This Row],[Ilość wydana]]*dane_sprzedazy_sku__3[[#This Row],[Wartość jednostkowa]]</f>
        <v>80.099999999999994</v>
      </c>
    </row>
    <row r="4360" spans="1:7">
      <c r="A4360" t="s">
        <v>383</v>
      </c>
      <c r="B4360" t="s">
        <v>384</v>
      </c>
      <c r="C4360" t="s">
        <v>49</v>
      </c>
      <c r="D4360" s="7">
        <v>45931</v>
      </c>
      <c r="E4360">
        <v>0</v>
      </c>
      <c r="F4360">
        <v>16.239999999999998</v>
      </c>
      <c r="G4360">
        <f>dane_sprzedazy_sku__3[[#This Row],[Ilość wydana]]*dane_sprzedazy_sku__3[[#This Row],[Wartość jednostkowa]]</f>
        <v>0</v>
      </c>
    </row>
    <row r="4361" spans="1:7">
      <c r="A4361" t="s">
        <v>383</v>
      </c>
      <c r="B4361" t="s">
        <v>384</v>
      </c>
      <c r="C4361" t="s">
        <v>49</v>
      </c>
      <c r="D4361" s="7">
        <v>45962</v>
      </c>
      <c r="E4361">
        <v>0</v>
      </c>
      <c r="F4361">
        <v>16.829999999999998</v>
      </c>
      <c r="G4361">
        <f>dane_sprzedazy_sku__3[[#This Row],[Ilość wydana]]*dane_sprzedazy_sku__3[[#This Row],[Wartość jednostkowa]]</f>
        <v>0</v>
      </c>
    </row>
    <row r="4362" spans="1:7">
      <c r="A4362" t="s">
        <v>383</v>
      </c>
      <c r="B4362" t="s">
        <v>384</v>
      </c>
      <c r="C4362" t="s">
        <v>49</v>
      </c>
      <c r="D4362" s="7">
        <v>45992</v>
      </c>
      <c r="E4362">
        <v>4</v>
      </c>
      <c r="F4362">
        <v>16.5</v>
      </c>
      <c r="G4362">
        <f>dane_sprzedazy_sku__3[[#This Row],[Ilość wydana]]*dane_sprzedazy_sku__3[[#This Row],[Wartość jednostkowa]]</f>
        <v>66</v>
      </c>
    </row>
    <row r="4363" spans="1:7">
      <c r="A4363" t="s">
        <v>383</v>
      </c>
      <c r="B4363" t="s">
        <v>384</v>
      </c>
      <c r="C4363" t="s">
        <v>49</v>
      </c>
      <c r="D4363" s="7">
        <v>46023</v>
      </c>
      <c r="E4363">
        <v>1</v>
      </c>
      <c r="F4363">
        <v>16.100000000000001</v>
      </c>
      <c r="G4363">
        <f>dane_sprzedazy_sku__3[[#This Row],[Ilość wydana]]*dane_sprzedazy_sku__3[[#This Row],[Wartość jednostkowa]]</f>
        <v>16.100000000000001</v>
      </c>
    </row>
    <row r="4364" spans="1:7">
      <c r="A4364" t="s">
        <v>383</v>
      </c>
      <c r="B4364" t="s">
        <v>384</v>
      </c>
      <c r="C4364" t="s">
        <v>49</v>
      </c>
      <c r="D4364" s="7">
        <v>46054</v>
      </c>
      <c r="E4364">
        <v>0</v>
      </c>
      <c r="F4364">
        <v>16.53</v>
      </c>
      <c r="G4364">
        <f>dane_sprzedazy_sku__3[[#This Row],[Ilość wydana]]*dane_sprzedazy_sku__3[[#This Row],[Wartość jednostkowa]]</f>
        <v>0</v>
      </c>
    </row>
    <row r="4365" spans="1:7">
      <c r="A4365" t="s">
        <v>383</v>
      </c>
      <c r="B4365" t="s">
        <v>384</v>
      </c>
      <c r="C4365" t="s">
        <v>49</v>
      </c>
      <c r="D4365" s="7">
        <v>46082</v>
      </c>
      <c r="E4365">
        <v>5</v>
      </c>
      <c r="F4365">
        <v>16.98</v>
      </c>
      <c r="G4365">
        <f>dane_sprzedazy_sku__3[[#This Row],[Ilość wydana]]*dane_sprzedazy_sku__3[[#This Row],[Wartość jednostkowa]]</f>
        <v>84.9</v>
      </c>
    </row>
    <row r="4366" spans="1:7">
      <c r="A4366" t="s">
        <v>383</v>
      </c>
      <c r="B4366" t="s">
        <v>384</v>
      </c>
      <c r="C4366" t="s">
        <v>49</v>
      </c>
      <c r="D4366" s="7">
        <v>46113</v>
      </c>
      <c r="E4366">
        <v>2</v>
      </c>
      <c r="F4366">
        <v>16.09</v>
      </c>
      <c r="G4366">
        <f>dane_sprzedazy_sku__3[[#This Row],[Ilość wydana]]*dane_sprzedazy_sku__3[[#This Row],[Wartość jednostkowa]]</f>
        <v>32.18</v>
      </c>
    </row>
    <row r="4367" spans="1:7">
      <c r="A4367" t="s">
        <v>383</v>
      </c>
      <c r="B4367" t="s">
        <v>384</v>
      </c>
      <c r="C4367" t="s">
        <v>49</v>
      </c>
      <c r="D4367" s="7">
        <v>46143</v>
      </c>
      <c r="E4367">
        <v>10</v>
      </c>
      <c r="F4367">
        <v>17.13</v>
      </c>
      <c r="G4367">
        <f>dane_sprzedazy_sku__3[[#This Row],[Ilość wydana]]*dane_sprzedazy_sku__3[[#This Row],[Wartość jednostkowa]]</f>
        <v>171.29999999999998</v>
      </c>
    </row>
    <row r="4368" spans="1:7">
      <c r="A4368" t="s">
        <v>383</v>
      </c>
      <c r="B4368" t="s">
        <v>384</v>
      </c>
      <c r="C4368" t="s">
        <v>49</v>
      </c>
      <c r="D4368" s="7">
        <v>46174</v>
      </c>
      <c r="E4368">
        <v>5</v>
      </c>
      <c r="F4368">
        <v>17.329999999999998</v>
      </c>
      <c r="G4368">
        <f>dane_sprzedazy_sku__3[[#This Row],[Ilość wydana]]*dane_sprzedazy_sku__3[[#This Row],[Wartość jednostkowa]]</f>
        <v>86.649999999999991</v>
      </c>
    </row>
    <row r="4369" spans="1:7">
      <c r="A4369" t="s">
        <v>383</v>
      </c>
      <c r="B4369" t="s">
        <v>384</v>
      </c>
      <c r="C4369" t="s">
        <v>49</v>
      </c>
      <c r="D4369" s="7">
        <v>46204</v>
      </c>
      <c r="E4369">
        <v>4</v>
      </c>
      <c r="F4369">
        <v>16.760000000000002</v>
      </c>
      <c r="G4369">
        <f>dane_sprzedazy_sku__3[[#This Row],[Ilość wydana]]*dane_sprzedazy_sku__3[[#This Row],[Wartość jednostkowa]]</f>
        <v>67.040000000000006</v>
      </c>
    </row>
    <row r="4370" spans="1:7">
      <c r="A4370" t="s">
        <v>385</v>
      </c>
      <c r="B4370" t="s">
        <v>386</v>
      </c>
      <c r="C4370" t="s">
        <v>49</v>
      </c>
      <c r="D4370" s="7">
        <v>45505</v>
      </c>
      <c r="E4370">
        <v>34</v>
      </c>
      <c r="F4370">
        <v>103</v>
      </c>
      <c r="G4370">
        <f>dane_sprzedazy_sku__3[[#This Row],[Ilość wydana]]*dane_sprzedazy_sku__3[[#This Row],[Wartość jednostkowa]]</f>
        <v>3502</v>
      </c>
    </row>
    <row r="4371" spans="1:7">
      <c r="A4371" t="s">
        <v>385</v>
      </c>
      <c r="B4371" t="s">
        <v>386</v>
      </c>
      <c r="C4371" t="s">
        <v>49</v>
      </c>
      <c r="D4371" s="7">
        <v>45536</v>
      </c>
      <c r="E4371">
        <v>51</v>
      </c>
      <c r="F4371">
        <v>102.08</v>
      </c>
      <c r="G4371">
        <f>dane_sprzedazy_sku__3[[#This Row],[Ilość wydana]]*dane_sprzedazy_sku__3[[#This Row],[Wartość jednostkowa]]</f>
        <v>5206.08</v>
      </c>
    </row>
    <row r="4372" spans="1:7">
      <c r="A4372" t="s">
        <v>385</v>
      </c>
      <c r="B4372" t="s">
        <v>386</v>
      </c>
      <c r="C4372" t="s">
        <v>49</v>
      </c>
      <c r="D4372" s="7">
        <v>45566</v>
      </c>
      <c r="E4372">
        <v>60</v>
      </c>
      <c r="F4372">
        <v>100.07</v>
      </c>
      <c r="G4372">
        <f>dane_sprzedazy_sku__3[[#This Row],[Ilość wydana]]*dane_sprzedazy_sku__3[[#This Row],[Wartość jednostkowa]]</f>
        <v>6004.2</v>
      </c>
    </row>
    <row r="4373" spans="1:7">
      <c r="A4373" t="s">
        <v>385</v>
      </c>
      <c r="B4373" t="s">
        <v>386</v>
      </c>
      <c r="C4373" t="s">
        <v>49</v>
      </c>
      <c r="D4373" s="7">
        <v>45597</v>
      </c>
      <c r="E4373">
        <v>48</v>
      </c>
      <c r="F4373">
        <v>98.85</v>
      </c>
      <c r="G4373">
        <f>dane_sprzedazy_sku__3[[#This Row],[Ilość wydana]]*dane_sprzedazy_sku__3[[#This Row],[Wartość jednostkowa]]</f>
        <v>4744.7999999999993</v>
      </c>
    </row>
    <row r="4374" spans="1:7">
      <c r="A4374" t="s">
        <v>385</v>
      </c>
      <c r="B4374" t="s">
        <v>386</v>
      </c>
      <c r="C4374" t="s">
        <v>49</v>
      </c>
      <c r="D4374" s="7">
        <v>45627</v>
      </c>
      <c r="E4374">
        <v>78</v>
      </c>
      <c r="F4374">
        <v>104.57</v>
      </c>
      <c r="G4374">
        <f>dane_sprzedazy_sku__3[[#This Row],[Ilość wydana]]*dane_sprzedazy_sku__3[[#This Row],[Wartość jednostkowa]]</f>
        <v>8156.4599999999991</v>
      </c>
    </row>
    <row r="4375" spans="1:7">
      <c r="A4375" t="s">
        <v>385</v>
      </c>
      <c r="B4375" t="s">
        <v>386</v>
      </c>
      <c r="C4375" t="s">
        <v>49</v>
      </c>
      <c r="D4375" s="7">
        <v>45658</v>
      </c>
      <c r="E4375">
        <v>76</v>
      </c>
      <c r="F4375">
        <v>99.32</v>
      </c>
      <c r="G4375">
        <f>dane_sprzedazy_sku__3[[#This Row],[Ilość wydana]]*dane_sprzedazy_sku__3[[#This Row],[Wartość jednostkowa]]</f>
        <v>7548.32</v>
      </c>
    </row>
    <row r="4376" spans="1:7">
      <c r="A4376" t="s">
        <v>385</v>
      </c>
      <c r="B4376" t="s">
        <v>386</v>
      </c>
      <c r="C4376" t="s">
        <v>49</v>
      </c>
      <c r="D4376" s="7">
        <v>45689</v>
      </c>
      <c r="E4376">
        <v>113</v>
      </c>
      <c r="F4376">
        <v>97.14</v>
      </c>
      <c r="G4376">
        <f>dane_sprzedazy_sku__3[[#This Row],[Ilość wydana]]*dane_sprzedazy_sku__3[[#This Row],[Wartość jednostkowa]]</f>
        <v>10976.82</v>
      </c>
    </row>
    <row r="4377" spans="1:7">
      <c r="A4377" t="s">
        <v>385</v>
      </c>
      <c r="B4377" t="s">
        <v>386</v>
      </c>
      <c r="C4377" t="s">
        <v>49</v>
      </c>
      <c r="D4377" s="7">
        <v>45717</v>
      </c>
      <c r="E4377">
        <v>71</v>
      </c>
      <c r="F4377">
        <v>105.14</v>
      </c>
      <c r="G4377">
        <f>dane_sprzedazy_sku__3[[#This Row],[Ilość wydana]]*dane_sprzedazy_sku__3[[#This Row],[Wartość jednostkowa]]</f>
        <v>7464.94</v>
      </c>
    </row>
    <row r="4378" spans="1:7">
      <c r="A4378" t="s">
        <v>385</v>
      </c>
      <c r="B4378" t="s">
        <v>386</v>
      </c>
      <c r="C4378" t="s">
        <v>49</v>
      </c>
      <c r="D4378" s="7">
        <v>45748</v>
      </c>
      <c r="E4378">
        <v>44</v>
      </c>
      <c r="F4378">
        <v>95.61</v>
      </c>
      <c r="G4378">
        <f>dane_sprzedazy_sku__3[[#This Row],[Ilość wydana]]*dane_sprzedazy_sku__3[[#This Row],[Wartość jednostkowa]]</f>
        <v>4206.84</v>
      </c>
    </row>
    <row r="4379" spans="1:7">
      <c r="A4379" t="s">
        <v>385</v>
      </c>
      <c r="B4379" t="s">
        <v>386</v>
      </c>
      <c r="C4379" t="s">
        <v>49</v>
      </c>
      <c r="D4379" s="7">
        <v>45778</v>
      </c>
      <c r="E4379">
        <v>30</v>
      </c>
      <c r="F4379">
        <v>98.14</v>
      </c>
      <c r="G4379">
        <f>dane_sprzedazy_sku__3[[#This Row],[Ilość wydana]]*dane_sprzedazy_sku__3[[#This Row],[Wartość jednostkowa]]</f>
        <v>2944.2</v>
      </c>
    </row>
    <row r="4380" spans="1:7">
      <c r="A4380" t="s">
        <v>385</v>
      </c>
      <c r="B4380" t="s">
        <v>386</v>
      </c>
      <c r="C4380" t="s">
        <v>49</v>
      </c>
      <c r="D4380" s="7">
        <v>45809</v>
      </c>
      <c r="E4380">
        <v>20</v>
      </c>
      <c r="F4380">
        <v>100.18</v>
      </c>
      <c r="G4380">
        <f>dane_sprzedazy_sku__3[[#This Row],[Ilość wydana]]*dane_sprzedazy_sku__3[[#This Row],[Wartość jednostkowa]]</f>
        <v>2003.6000000000001</v>
      </c>
    </row>
    <row r="4381" spans="1:7">
      <c r="A4381" t="s">
        <v>385</v>
      </c>
      <c r="B4381" t="s">
        <v>386</v>
      </c>
      <c r="C4381" t="s">
        <v>49</v>
      </c>
      <c r="D4381" s="7">
        <v>45839</v>
      </c>
      <c r="E4381">
        <v>23</v>
      </c>
      <c r="F4381">
        <v>101.43</v>
      </c>
      <c r="G4381">
        <f>dane_sprzedazy_sku__3[[#This Row],[Ilość wydana]]*dane_sprzedazy_sku__3[[#This Row],[Wartość jednostkowa]]</f>
        <v>2332.8900000000003</v>
      </c>
    </row>
    <row r="4382" spans="1:7">
      <c r="A4382" t="s">
        <v>385</v>
      </c>
      <c r="B4382" t="s">
        <v>386</v>
      </c>
      <c r="C4382" t="s">
        <v>49</v>
      </c>
      <c r="D4382" s="7">
        <v>45870</v>
      </c>
      <c r="E4382">
        <v>38</v>
      </c>
      <c r="F4382">
        <v>102.3</v>
      </c>
      <c r="G4382">
        <f>dane_sprzedazy_sku__3[[#This Row],[Ilość wydana]]*dane_sprzedazy_sku__3[[#This Row],[Wartość jednostkowa]]</f>
        <v>3887.4</v>
      </c>
    </row>
    <row r="4383" spans="1:7">
      <c r="A4383" t="s">
        <v>385</v>
      </c>
      <c r="B4383" t="s">
        <v>386</v>
      </c>
      <c r="C4383" t="s">
        <v>49</v>
      </c>
      <c r="D4383" s="7">
        <v>45901</v>
      </c>
      <c r="E4383">
        <v>50</v>
      </c>
      <c r="F4383">
        <v>96.82</v>
      </c>
      <c r="G4383">
        <f>dane_sprzedazy_sku__3[[#This Row],[Ilość wydana]]*dane_sprzedazy_sku__3[[#This Row],[Wartość jednostkowa]]</f>
        <v>4841</v>
      </c>
    </row>
    <row r="4384" spans="1:7">
      <c r="A4384" t="s">
        <v>385</v>
      </c>
      <c r="B4384" t="s">
        <v>386</v>
      </c>
      <c r="C4384" t="s">
        <v>49</v>
      </c>
      <c r="D4384" s="7">
        <v>45931</v>
      </c>
      <c r="E4384">
        <v>66</v>
      </c>
      <c r="F4384">
        <v>100.49</v>
      </c>
      <c r="G4384">
        <f>dane_sprzedazy_sku__3[[#This Row],[Ilość wydana]]*dane_sprzedazy_sku__3[[#This Row],[Wartość jednostkowa]]</f>
        <v>6632.3399999999992</v>
      </c>
    </row>
    <row r="4385" spans="1:7">
      <c r="A4385" t="s">
        <v>385</v>
      </c>
      <c r="B4385" t="s">
        <v>386</v>
      </c>
      <c r="C4385" t="s">
        <v>49</v>
      </c>
      <c r="D4385" s="7">
        <v>45962</v>
      </c>
      <c r="E4385">
        <v>85</v>
      </c>
      <c r="F4385">
        <v>99.59</v>
      </c>
      <c r="G4385">
        <f>dane_sprzedazy_sku__3[[#This Row],[Ilość wydana]]*dane_sprzedazy_sku__3[[#This Row],[Wartość jednostkowa]]</f>
        <v>8465.15</v>
      </c>
    </row>
    <row r="4386" spans="1:7">
      <c r="A4386" t="s">
        <v>385</v>
      </c>
      <c r="B4386" t="s">
        <v>386</v>
      </c>
      <c r="C4386" t="s">
        <v>49</v>
      </c>
      <c r="D4386" s="7">
        <v>45992</v>
      </c>
      <c r="E4386">
        <v>81</v>
      </c>
      <c r="F4386">
        <v>100.64</v>
      </c>
      <c r="G4386">
        <f>dane_sprzedazy_sku__3[[#This Row],[Ilość wydana]]*dane_sprzedazy_sku__3[[#This Row],[Wartość jednostkowa]]</f>
        <v>8151.84</v>
      </c>
    </row>
    <row r="4387" spans="1:7">
      <c r="A4387" t="s">
        <v>385</v>
      </c>
      <c r="B4387" t="s">
        <v>386</v>
      </c>
      <c r="C4387" t="s">
        <v>49</v>
      </c>
      <c r="D4387" s="7">
        <v>46023</v>
      </c>
      <c r="E4387">
        <v>102</v>
      </c>
      <c r="F4387">
        <v>99.27</v>
      </c>
      <c r="G4387">
        <f>dane_sprzedazy_sku__3[[#This Row],[Ilość wydana]]*dane_sprzedazy_sku__3[[#This Row],[Wartość jednostkowa]]</f>
        <v>10125.539999999999</v>
      </c>
    </row>
    <row r="4388" spans="1:7">
      <c r="A4388" t="s">
        <v>385</v>
      </c>
      <c r="B4388" t="s">
        <v>386</v>
      </c>
      <c r="C4388" t="s">
        <v>49</v>
      </c>
      <c r="D4388" s="7">
        <v>46054</v>
      </c>
      <c r="E4388">
        <v>88</v>
      </c>
      <c r="F4388">
        <v>97.65</v>
      </c>
      <c r="G4388">
        <f>dane_sprzedazy_sku__3[[#This Row],[Ilość wydana]]*dane_sprzedazy_sku__3[[#This Row],[Wartość jednostkowa]]</f>
        <v>8593.2000000000007</v>
      </c>
    </row>
    <row r="4389" spans="1:7">
      <c r="A4389" t="s">
        <v>385</v>
      </c>
      <c r="B4389" t="s">
        <v>386</v>
      </c>
      <c r="C4389" t="s">
        <v>49</v>
      </c>
      <c r="D4389" s="7">
        <v>46082</v>
      </c>
      <c r="E4389">
        <v>64</v>
      </c>
      <c r="F4389">
        <v>96.02</v>
      </c>
      <c r="G4389">
        <f>dane_sprzedazy_sku__3[[#This Row],[Ilość wydana]]*dane_sprzedazy_sku__3[[#This Row],[Wartość jednostkowa]]</f>
        <v>6145.28</v>
      </c>
    </row>
    <row r="4390" spans="1:7">
      <c r="A4390" t="s">
        <v>385</v>
      </c>
      <c r="B4390" t="s">
        <v>386</v>
      </c>
      <c r="C4390" t="s">
        <v>49</v>
      </c>
      <c r="D4390" s="7">
        <v>46113</v>
      </c>
      <c r="E4390">
        <v>78</v>
      </c>
      <c r="F4390">
        <v>95.53</v>
      </c>
      <c r="G4390">
        <f>dane_sprzedazy_sku__3[[#This Row],[Ilość wydana]]*dane_sprzedazy_sku__3[[#This Row],[Wartość jednostkowa]]</f>
        <v>7451.34</v>
      </c>
    </row>
    <row r="4391" spans="1:7">
      <c r="A4391" t="s">
        <v>385</v>
      </c>
      <c r="B4391" t="s">
        <v>386</v>
      </c>
      <c r="C4391" t="s">
        <v>49</v>
      </c>
      <c r="D4391" s="7">
        <v>46143</v>
      </c>
      <c r="E4391">
        <v>30</v>
      </c>
      <c r="F4391">
        <v>99.03</v>
      </c>
      <c r="G4391">
        <f>dane_sprzedazy_sku__3[[#This Row],[Ilość wydana]]*dane_sprzedazy_sku__3[[#This Row],[Wartość jednostkowa]]</f>
        <v>2970.9</v>
      </c>
    </row>
    <row r="4392" spans="1:7">
      <c r="A4392" t="s">
        <v>385</v>
      </c>
      <c r="B4392" t="s">
        <v>386</v>
      </c>
      <c r="C4392" t="s">
        <v>49</v>
      </c>
      <c r="D4392" s="7">
        <v>46174</v>
      </c>
      <c r="E4392">
        <v>22</v>
      </c>
      <c r="F4392">
        <v>99.24</v>
      </c>
      <c r="G4392">
        <f>dane_sprzedazy_sku__3[[#This Row],[Ilość wydana]]*dane_sprzedazy_sku__3[[#This Row],[Wartość jednostkowa]]</f>
        <v>2183.2799999999997</v>
      </c>
    </row>
    <row r="4393" spans="1:7">
      <c r="A4393" t="s">
        <v>385</v>
      </c>
      <c r="B4393" t="s">
        <v>386</v>
      </c>
      <c r="C4393" t="s">
        <v>49</v>
      </c>
      <c r="D4393" s="7">
        <v>46204</v>
      </c>
      <c r="E4393">
        <v>32</v>
      </c>
      <c r="F4393">
        <v>95.56</v>
      </c>
      <c r="G4393">
        <f>dane_sprzedazy_sku__3[[#This Row],[Ilość wydana]]*dane_sprzedazy_sku__3[[#This Row],[Wartość jednostkowa]]</f>
        <v>3057.92</v>
      </c>
    </row>
    <row r="4394" spans="1:7">
      <c r="A4394" t="s">
        <v>387</v>
      </c>
      <c r="B4394" t="s">
        <v>388</v>
      </c>
      <c r="C4394" t="s">
        <v>24</v>
      </c>
      <c r="D4394" s="7">
        <v>45505</v>
      </c>
      <c r="E4394">
        <v>2</v>
      </c>
      <c r="F4394">
        <v>324.14</v>
      </c>
      <c r="G4394">
        <f>dane_sprzedazy_sku__3[[#This Row],[Ilość wydana]]*dane_sprzedazy_sku__3[[#This Row],[Wartość jednostkowa]]</f>
        <v>648.28</v>
      </c>
    </row>
    <row r="4395" spans="1:7">
      <c r="A4395" t="s">
        <v>387</v>
      </c>
      <c r="B4395" t="s">
        <v>388</v>
      </c>
      <c r="C4395" t="s">
        <v>24</v>
      </c>
      <c r="D4395" s="7">
        <v>45536</v>
      </c>
      <c r="E4395">
        <v>1</v>
      </c>
      <c r="F4395">
        <v>349.24</v>
      </c>
      <c r="G4395">
        <f>dane_sprzedazy_sku__3[[#This Row],[Ilość wydana]]*dane_sprzedazy_sku__3[[#This Row],[Wartość jednostkowa]]</f>
        <v>349.24</v>
      </c>
    </row>
    <row r="4396" spans="1:7">
      <c r="A4396" t="s">
        <v>387</v>
      </c>
      <c r="B4396" t="s">
        <v>388</v>
      </c>
      <c r="C4396" t="s">
        <v>24</v>
      </c>
      <c r="D4396" s="7">
        <v>45566</v>
      </c>
      <c r="E4396">
        <v>1</v>
      </c>
      <c r="F4396">
        <v>329.39</v>
      </c>
      <c r="G4396">
        <f>dane_sprzedazy_sku__3[[#This Row],[Ilość wydana]]*dane_sprzedazy_sku__3[[#This Row],[Wartość jednostkowa]]</f>
        <v>329.39</v>
      </c>
    </row>
    <row r="4397" spans="1:7">
      <c r="A4397" t="s">
        <v>387</v>
      </c>
      <c r="B4397" t="s">
        <v>388</v>
      </c>
      <c r="C4397" t="s">
        <v>24</v>
      </c>
      <c r="D4397" s="7">
        <v>45597</v>
      </c>
      <c r="E4397">
        <v>3</v>
      </c>
      <c r="F4397">
        <v>336.94</v>
      </c>
      <c r="G4397">
        <f>dane_sprzedazy_sku__3[[#This Row],[Ilość wydana]]*dane_sprzedazy_sku__3[[#This Row],[Wartość jednostkowa]]</f>
        <v>1010.8199999999999</v>
      </c>
    </row>
    <row r="4398" spans="1:7">
      <c r="A4398" t="s">
        <v>387</v>
      </c>
      <c r="B4398" t="s">
        <v>388</v>
      </c>
      <c r="C4398" t="s">
        <v>24</v>
      </c>
      <c r="D4398" s="7">
        <v>45627</v>
      </c>
      <c r="E4398">
        <v>3</v>
      </c>
      <c r="F4398">
        <v>339.58</v>
      </c>
      <c r="G4398">
        <f>dane_sprzedazy_sku__3[[#This Row],[Ilość wydana]]*dane_sprzedazy_sku__3[[#This Row],[Wartość jednostkowa]]</f>
        <v>1018.74</v>
      </c>
    </row>
    <row r="4399" spans="1:7">
      <c r="A4399" t="s">
        <v>387</v>
      </c>
      <c r="B4399" t="s">
        <v>388</v>
      </c>
      <c r="C4399" t="s">
        <v>24</v>
      </c>
      <c r="D4399" s="7">
        <v>45658</v>
      </c>
      <c r="E4399">
        <v>0</v>
      </c>
      <c r="F4399">
        <v>350.66</v>
      </c>
      <c r="G4399">
        <f>dane_sprzedazy_sku__3[[#This Row],[Ilość wydana]]*dane_sprzedazy_sku__3[[#This Row],[Wartość jednostkowa]]</f>
        <v>0</v>
      </c>
    </row>
    <row r="4400" spans="1:7">
      <c r="A4400" t="s">
        <v>387</v>
      </c>
      <c r="B4400" t="s">
        <v>388</v>
      </c>
      <c r="C4400" t="s">
        <v>24</v>
      </c>
      <c r="D4400" s="7">
        <v>45689</v>
      </c>
      <c r="E4400">
        <v>1</v>
      </c>
      <c r="F4400">
        <v>321.83999999999997</v>
      </c>
      <c r="G4400">
        <f>dane_sprzedazy_sku__3[[#This Row],[Ilość wydana]]*dane_sprzedazy_sku__3[[#This Row],[Wartość jednostkowa]]</f>
        <v>321.83999999999997</v>
      </c>
    </row>
    <row r="4401" spans="1:7">
      <c r="A4401" t="s">
        <v>387</v>
      </c>
      <c r="B4401" t="s">
        <v>388</v>
      </c>
      <c r="C4401" t="s">
        <v>24</v>
      </c>
      <c r="D4401" s="7">
        <v>45717</v>
      </c>
      <c r="E4401">
        <v>1</v>
      </c>
      <c r="F4401">
        <v>342.17</v>
      </c>
      <c r="G4401">
        <f>dane_sprzedazy_sku__3[[#This Row],[Ilość wydana]]*dane_sprzedazy_sku__3[[#This Row],[Wartość jednostkowa]]</f>
        <v>342.17</v>
      </c>
    </row>
    <row r="4402" spans="1:7">
      <c r="A4402" t="s">
        <v>387</v>
      </c>
      <c r="B4402" t="s">
        <v>388</v>
      </c>
      <c r="C4402" t="s">
        <v>24</v>
      </c>
      <c r="D4402" s="7">
        <v>45748</v>
      </c>
      <c r="E4402">
        <v>0</v>
      </c>
      <c r="F4402">
        <v>347.91</v>
      </c>
      <c r="G4402">
        <f>dane_sprzedazy_sku__3[[#This Row],[Ilość wydana]]*dane_sprzedazy_sku__3[[#This Row],[Wartość jednostkowa]]</f>
        <v>0</v>
      </c>
    </row>
    <row r="4403" spans="1:7">
      <c r="A4403" t="s">
        <v>387</v>
      </c>
      <c r="B4403" t="s">
        <v>388</v>
      </c>
      <c r="C4403" t="s">
        <v>24</v>
      </c>
      <c r="D4403" s="7">
        <v>45778</v>
      </c>
      <c r="E4403">
        <v>0</v>
      </c>
      <c r="F4403">
        <v>332.73</v>
      </c>
      <c r="G4403">
        <f>dane_sprzedazy_sku__3[[#This Row],[Ilość wydana]]*dane_sprzedazy_sku__3[[#This Row],[Wartość jednostkowa]]</f>
        <v>0</v>
      </c>
    </row>
    <row r="4404" spans="1:7">
      <c r="A4404" t="s">
        <v>387</v>
      </c>
      <c r="B4404" t="s">
        <v>388</v>
      </c>
      <c r="C4404" t="s">
        <v>24</v>
      </c>
      <c r="D4404" s="7">
        <v>45809</v>
      </c>
      <c r="E4404">
        <v>2</v>
      </c>
      <c r="F4404">
        <v>350.89</v>
      </c>
      <c r="G4404">
        <f>dane_sprzedazy_sku__3[[#This Row],[Ilość wydana]]*dane_sprzedazy_sku__3[[#This Row],[Wartość jednostkowa]]</f>
        <v>701.78</v>
      </c>
    </row>
    <row r="4405" spans="1:7">
      <c r="A4405" t="s">
        <v>387</v>
      </c>
      <c r="B4405" t="s">
        <v>388</v>
      </c>
      <c r="C4405" t="s">
        <v>24</v>
      </c>
      <c r="D4405" s="7">
        <v>45839</v>
      </c>
      <c r="E4405">
        <v>1</v>
      </c>
      <c r="F4405">
        <v>337.44</v>
      </c>
      <c r="G4405">
        <f>dane_sprzedazy_sku__3[[#This Row],[Ilość wydana]]*dane_sprzedazy_sku__3[[#This Row],[Wartość jednostkowa]]</f>
        <v>337.44</v>
      </c>
    </row>
    <row r="4406" spans="1:7">
      <c r="A4406" t="s">
        <v>387</v>
      </c>
      <c r="B4406" t="s">
        <v>388</v>
      </c>
      <c r="C4406" t="s">
        <v>24</v>
      </c>
      <c r="D4406" s="7">
        <v>45870</v>
      </c>
      <c r="E4406">
        <v>2</v>
      </c>
      <c r="F4406">
        <v>339.29</v>
      </c>
      <c r="G4406">
        <f>dane_sprzedazy_sku__3[[#This Row],[Ilość wydana]]*dane_sprzedazy_sku__3[[#This Row],[Wartość jednostkowa]]</f>
        <v>678.58</v>
      </c>
    </row>
    <row r="4407" spans="1:7">
      <c r="A4407" t="s">
        <v>387</v>
      </c>
      <c r="B4407" t="s">
        <v>388</v>
      </c>
      <c r="C4407" t="s">
        <v>24</v>
      </c>
      <c r="D4407" s="7">
        <v>45901</v>
      </c>
      <c r="E4407">
        <v>2</v>
      </c>
      <c r="F4407">
        <v>347.44</v>
      </c>
      <c r="G4407">
        <f>dane_sprzedazy_sku__3[[#This Row],[Ilość wydana]]*dane_sprzedazy_sku__3[[#This Row],[Wartość jednostkowa]]</f>
        <v>694.88</v>
      </c>
    </row>
    <row r="4408" spans="1:7">
      <c r="A4408" t="s">
        <v>387</v>
      </c>
      <c r="B4408" t="s">
        <v>388</v>
      </c>
      <c r="C4408" t="s">
        <v>24</v>
      </c>
      <c r="D4408" s="7">
        <v>45931</v>
      </c>
      <c r="E4408">
        <v>2</v>
      </c>
      <c r="F4408">
        <v>349.64</v>
      </c>
      <c r="G4408">
        <f>dane_sprzedazy_sku__3[[#This Row],[Ilość wydana]]*dane_sprzedazy_sku__3[[#This Row],[Wartość jednostkowa]]</f>
        <v>699.28</v>
      </c>
    </row>
    <row r="4409" spans="1:7">
      <c r="A4409" t="s">
        <v>387</v>
      </c>
      <c r="B4409" t="s">
        <v>388</v>
      </c>
      <c r="C4409" t="s">
        <v>24</v>
      </c>
      <c r="D4409" s="7">
        <v>45962</v>
      </c>
      <c r="E4409">
        <v>0</v>
      </c>
      <c r="F4409">
        <v>336.35</v>
      </c>
      <c r="G4409">
        <f>dane_sprzedazy_sku__3[[#This Row],[Ilość wydana]]*dane_sprzedazy_sku__3[[#This Row],[Wartość jednostkowa]]</f>
        <v>0</v>
      </c>
    </row>
    <row r="4410" spans="1:7">
      <c r="A4410" t="s">
        <v>387</v>
      </c>
      <c r="B4410" t="s">
        <v>388</v>
      </c>
      <c r="C4410" t="s">
        <v>24</v>
      </c>
      <c r="D4410" s="7">
        <v>45992</v>
      </c>
      <c r="E4410">
        <v>0</v>
      </c>
      <c r="F4410">
        <v>349.71</v>
      </c>
      <c r="G4410">
        <f>dane_sprzedazy_sku__3[[#This Row],[Ilość wydana]]*dane_sprzedazy_sku__3[[#This Row],[Wartość jednostkowa]]</f>
        <v>0</v>
      </c>
    </row>
    <row r="4411" spans="1:7">
      <c r="A4411" t="s">
        <v>387</v>
      </c>
      <c r="B4411" t="s">
        <v>388</v>
      </c>
      <c r="C4411" t="s">
        <v>24</v>
      </c>
      <c r="D4411" s="7">
        <v>46023</v>
      </c>
      <c r="E4411">
        <v>7</v>
      </c>
      <c r="F4411">
        <v>349.35</v>
      </c>
      <c r="G4411">
        <f>dane_sprzedazy_sku__3[[#This Row],[Ilość wydana]]*dane_sprzedazy_sku__3[[#This Row],[Wartość jednostkowa]]</f>
        <v>2445.4500000000003</v>
      </c>
    </row>
    <row r="4412" spans="1:7">
      <c r="A4412" t="s">
        <v>387</v>
      </c>
      <c r="B4412" t="s">
        <v>388</v>
      </c>
      <c r="C4412" t="s">
        <v>24</v>
      </c>
      <c r="D4412" s="7">
        <v>46054</v>
      </c>
      <c r="E4412">
        <v>3</v>
      </c>
      <c r="F4412">
        <v>345.44</v>
      </c>
      <c r="G4412">
        <f>dane_sprzedazy_sku__3[[#This Row],[Ilość wydana]]*dane_sprzedazy_sku__3[[#This Row],[Wartość jednostkowa]]</f>
        <v>1036.32</v>
      </c>
    </row>
    <row r="4413" spans="1:7">
      <c r="A4413" t="s">
        <v>387</v>
      </c>
      <c r="B4413" t="s">
        <v>388</v>
      </c>
      <c r="C4413" t="s">
        <v>24</v>
      </c>
      <c r="D4413" s="7">
        <v>46082</v>
      </c>
      <c r="E4413">
        <v>5</v>
      </c>
      <c r="F4413">
        <v>352.64</v>
      </c>
      <c r="G4413">
        <f>dane_sprzedazy_sku__3[[#This Row],[Ilość wydana]]*dane_sprzedazy_sku__3[[#This Row],[Wartość jednostkowa]]</f>
        <v>1763.1999999999998</v>
      </c>
    </row>
    <row r="4414" spans="1:7">
      <c r="A4414" t="s">
        <v>387</v>
      </c>
      <c r="B4414" t="s">
        <v>388</v>
      </c>
      <c r="C4414" t="s">
        <v>24</v>
      </c>
      <c r="D4414" s="7">
        <v>46113</v>
      </c>
      <c r="E4414">
        <v>8</v>
      </c>
      <c r="F4414">
        <v>335.86</v>
      </c>
      <c r="G4414">
        <f>dane_sprzedazy_sku__3[[#This Row],[Ilość wydana]]*dane_sprzedazy_sku__3[[#This Row],[Wartość jednostkowa]]</f>
        <v>2686.88</v>
      </c>
    </row>
    <row r="4415" spans="1:7">
      <c r="A4415" t="s">
        <v>387</v>
      </c>
      <c r="B4415" t="s">
        <v>388</v>
      </c>
      <c r="C4415" t="s">
        <v>24</v>
      </c>
      <c r="D4415" s="7">
        <v>46143</v>
      </c>
      <c r="E4415">
        <v>2</v>
      </c>
      <c r="F4415">
        <v>337.61</v>
      </c>
      <c r="G4415">
        <f>dane_sprzedazy_sku__3[[#This Row],[Ilość wydana]]*dane_sprzedazy_sku__3[[#This Row],[Wartość jednostkowa]]</f>
        <v>675.22</v>
      </c>
    </row>
    <row r="4416" spans="1:7">
      <c r="A4416" t="s">
        <v>387</v>
      </c>
      <c r="B4416" t="s">
        <v>388</v>
      </c>
      <c r="C4416" t="s">
        <v>24</v>
      </c>
      <c r="D4416" s="7">
        <v>46174</v>
      </c>
      <c r="E4416">
        <v>1</v>
      </c>
      <c r="F4416">
        <v>343.92</v>
      </c>
      <c r="G4416">
        <f>dane_sprzedazy_sku__3[[#This Row],[Ilość wydana]]*dane_sprzedazy_sku__3[[#This Row],[Wartość jednostkowa]]</f>
        <v>343.92</v>
      </c>
    </row>
    <row r="4417" spans="1:7">
      <c r="A4417" t="s">
        <v>387</v>
      </c>
      <c r="B4417" t="s">
        <v>388</v>
      </c>
      <c r="C4417" t="s">
        <v>24</v>
      </c>
      <c r="D4417" s="7">
        <v>46204</v>
      </c>
      <c r="E4417">
        <v>2</v>
      </c>
      <c r="F4417">
        <v>327.71</v>
      </c>
      <c r="G4417">
        <f>dane_sprzedazy_sku__3[[#This Row],[Ilość wydana]]*dane_sprzedazy_sku__3[[#This Row],[Wartość jednostkowa]]</f>
        <v>655.42</v>
      </c>
    </row>
    <row r="4418" spans="1:7">
      <c r="A4418" t="s">
        <v>389</v>
      </c>
      <c r="B4418" t="s">
        <v>390</v>
      </c>
      <c r="C4418" t="s">
        <v>77</v>
      </c>
      <c r="D4418" s="7">
        <v>45505</v>
      </c>
      <c r="E4418">
        <v>9</v>
      </c>
      <c r="F4418">
        <v>900.8</v>
      </c>
      <c r="G4418">
        <f>dane_sprzedazy_sku__3[[#This Row],[Ilość wydana]]*dane_sprzedazy_sku__3[[#This Row],[Wartość jednostkowa]]</f>
        <v>8107.2</v>
      </c>
    </row>
    <row r="4419" spans="1:7">
      <c r="A4419" t="s">
        <v>389</v>
      </c>
      <c r="B4419" t="s">
        <v>390</v>
      </c>
      <c r="C4419" t="s">
        <v>77</v>
      </c>
      <c r="D4419" s="7">
        <v>45536</v>
      </c>
      <c r="E4419">
        <v>23</v>
      </c>
      <c r="F4419">
        <v>871.25</v>
      </c>
      <c r="G4419">
        <f>dane_sprzedazy_sku__3[[#This Row],[Ilość wydana]]*dane_sprzedazy_sku__3[[#This Row],[Wartość jednostkowa]]</f>
        <v>20038.75</v>
      </c>
    </row>
    <row r="4420" spans="1:7">
      <c r="A4420" t="s">
        <v>389</v>
      </c>
      <c r="B4420" t="s">
        <v>390</v>
      </c>
      <c r="C4420" t="s">
        <v>77</v>
      </c>
      <c r="D4420" s="7">
        <v>45566</v>
      </c>
      <c r="E4420">
        <v>14</v>
      </c>
      <c r="F4420">
        <v>869.96</v>
      </c>
      <c r="G4420">
        <f>dane_sprzedazy_sku__3[[#This Row],[Ilość wydana]]*dane_sprzedazy_sku__3[[#This Row],[Wartość jednostkowa]]</f>
        <v>12179.44</v>
      </c>
    </row>
    <row r="4421" spans="1:7">
      <c r="A4421" t="s">
        <v>389</v>
      </c>
      <c r="B4421" t="s">
        <v>390</v>
      </c>
      <c r="C4421" t="s">
        <v>77</v>
      </c>
      <c r="D4421" s="7">
        <v>45597</v>
      </c>
      <c r="E4421">
        <v>42</v>
      </c>
      <c r="F4421">
        <v>895.51</v>
      </c>
      <c r="G4421">
        <f>dane_sprzedazy_sku__3[[#This Row],[Ilość wydana]]*dane_sprzedazy_sku__3[[#This Row],[Wartość jednostkowa]]</f>
        <v>37611.42</v>
      </c>
    </row>
    <row r="4422" spans="1:7">
      <c r="A4422" t="s">
        <v>389</v>
      </c>
      <c r="B4422" t="s">
        <v>390</v>
      </c>
      <c r="C4422" t="s">
        <v>77</v>
      </c>
      <c r="D4422" s="7">
        <v>45627</v>
      </c>
      <c r="E4422">
        <v>60</v>
      </c>
      <c r="F4422">
        <v>903.36</v>
      </c>
      <c r="G4422">
        <f>dane_sprzedazy_sku__3[[#This Row],[Ilość wydana]]*dane_sprzedazy_sku__3[[#This Row],[Wartość jednostkowa]]</f>
        <v>54201.599999999999</v>
      </c>
    </row>
    <row r="4423" spans="1:7">
      <c r="A4423" t="s">
        <v>389</v>
      </c>
      <c r="B4423" t="s">
        <v>390</v>
      </c>
      <c r="C4423" t="s">
        <v>77</v>
      </c>
      <c r="D4423" s="7">
        <v>45658</v>
      </c>
      <c r="E4423">
        <v>61</v>
      </c>
      <c r="F4423">
        <v>827.49</v>
      </c>
      <c r="G4423">
        <f>dane_sprzedazy_sku__3[[#This Row],[Ilość wydana]]*dane_sprzedazy_sku__3[[#This Row],[Wartość jednostkowa]]</f>
        <v>50476.89</v>
      </c>
    </row>
    <row r="4424" spans="1:7">
      <c r="A4424" t="s">
        <v>389</v>
      </c>
      <c r="B4424" t="s">
        <v>390</v>
      </c>
      <c r="C4424" t="s">
        <v>77</v>
      </c>
      <c r="D4424" s="7">
        <v>45689</v>
      </c>
      <c r="E4424">
        <v>0</v>
      </c>
      <c r="F4424">
        <v>823.01</v>
      </c>
      <c r="G4424">
        <f>dane_sprzedazy_sku__3[[#This Row],[Ilość wydana]]*dane_sprzedazy_sku__3[[#This Row],[Wartość jednostkowa]]</f>
        <v>0</v>
      </c>
    </row>
    <row r="4425" spans="1:7">
      <c r="A4425" t="s">
        <v>389</v>
      </c>
      <c r="B4425" t="s">
        <v>390</v>
      </c>
      <c r="C4425" t="s">
        <v>77</v>
      </c>
      <c r="D4425" s="7">
        <v>45717</v>
      </c>
      <c r="E4425">
        <v>0</v>
      </c>
      <c r="F4425">
        <v>881.07</v>
      </c>
      <c r="G4425">
        <f>dane_sprzedazy_sku__3[[#This Row],[Ilość wydana]]*dane_sprzedazy_sku__3[[#This Row],[Wartość jednostkowa]]</f>
        <v>0</v>
      </c>
    </row>
    <row r="4426" spans="1:7">
      <c r="A4426" t="s">
        <v>389</v>
      </c>
      <c r="B4426" t="s">
        <v>390</v>
      </c>
      <c r="C4426" t="s">
        <v>77</v>
      </c>
      <c r="D4426" s="7">
        <v>45748</v>
      </c>
      <c r="E4426">
        <v>0</v>
      </c>
      <c r="F4426">
        <v>881.17</v>
      </c>
      <c r="G4426">
        <f>dane_sprzedazy_sku__3[[#This Row],[Ilość wydana]]*dane_sprzedazy_sku__3[[#This Row],[Wartość jednostkowa]]</f>
        <v>0</v>
      </c>
    </row>
    <row r="4427" spans="1:7">
      <c r="A4427" t="s">
        <v>389</v>
      </c>
      <c r="B4427" t="s">
        <v>390</v>
      </c>
      <c r="C4427" t="s">
        <v>77</v>
      </c>
      <c r="D4427" s="7">
        <v>45778</v>
      </c>
      <c r="E4427">
        <v>35</v>
      </c>
      <c r="F4427">
        <v>840.96</v>
      </c>
      <c r="G4427">
        <f>dane_sprzedazy_sku__3[[#This Row],[Ilość wydana]]*dane_sprzedazy_sku__3[[#This Row],[Wartość jednostkowa]]</f>
        <v>29433.600000000002</v>
      </c>
    </row>
    <row r="4428" spans="1:7">
      <c r="A4428" t="s">
        <v>389</v>
      </c>
      <c r="B4428" t="s">
        <v>390</v>
      </c>
      <c r="C4428" t="s">
        <v>77</v>
      </c>
      <c r="D4428" s="7">
        <v>45809</v>
      </c>
      <c r="E4428">
        <v>51</v>
      </c>
      <c r="F4428">
        <v>873.35</v>
      </c>
      <c r="G4428">
        <f>dane_sprzedazy_sku__3[[#This Row],[Ilość wydana]]*dane_sprzedazy_sku__3[[#This Row],[Wartość jednostkowa]]</f>
        <v>44540.85</v>
      </c>
    </row>
    <row r="4429" spans="1:7">
      <c r="A4429" t="s">
        <v>389</v>
      </c>
      <c r="B4429" t="s">
        <v>390</v>
      </c>
      <c r="C4429" t="s">
        <v>77</v>
      </c>
      <c r="D4429" s="7">
        <v>45839</v>
      </c>
      <c r="E4429">
        <v>0</v>
      </c>
      <c r="F4429">
        <v>886.56</v>
      </c>
      <c r="G4429">
        <f>dane_sprzedazy_sku__3[[#This Row],[Ilość wydana]]*dane_sprzedazy_sku__3[[#This Row],[Wartość jednostkowa]]</f>
        <v>0</v>
      </c>
    </row>
    <row r="4430" spans="1:7">
      <c r="A4430" t="s">
        <v>389</v>
      </c>
      <c r="B4430" t="s">
        <v>390</v>
      </c>
      <c r="C4430" t="s">
        <v>77</v>
      </c>
      <c r="D4430" s="7">
        <v>45870</v>
      </c>
      <c r="E4430">
        <v>21</v>
      </c>
      <c r="F4430">
        <v>879.07</v>
      </c>
      <c r="G4430">
        <f>dane_sprzedazy_sku__3[[#This Row],[Ilość wydana]]*dane_sprzedazy_sku__3[[#This Row],[Wartość jednostkowa]]</f>
        <v>18460.47</v>
      </c>
    </row>
    <row r="4431" spans="1:7">
      <c r="A4431" t="s">
        <v>389</v>
      </c>
      <c r="B4431" t="s">
        <v>390</v>
      </c>
      <c r="C4431" t="s">
        <v>77</v>
      </c>
      <c r="D4431" s="7">
        <v>45901</v>
      </c>
      <c r="E4431">
        <v>0</v>
      </c>
      <c r="F4431">
        <v>828.12</v>
      </c>
      <c r="G4431">
        <f>dane_sprzedazy_sku__3[[#This Row],[Ilość wydana]]*dane_sprzedazy_sku__3[[#This Row],[Wartość jednostkowa]]</f>
        <v>0</v>
      </c>
    </row>
    <row r="4432" spans="1:7">
      <c r="A4432" t="s">
        <v>389</v>
      </c>
      <c r="B4432" t="s">
        <v>390</v>
      </c>
      <c r="C4432" t="s">
        <v>77</v>
      </c>
      <c r="D4432" s="7">
        <v>45931</v>
      </c>
      <c r="E4432">
        <v>57</v>
      </c>
      <c r="F4432">
        <v>874.79</v>
      </c>
      <c r="G4432">
        <f>dane_sprzedazy_sku__3[[#This Row],[Ilość wydana]]*dane_sprzedazy_sku__3[[#This Row],[Wartość jednostkowa]]</f>
        <v>49863.03</v>
      </c>
    </row>
    <row r="4433" spans="1:7">
      <c r="A4433" t="s">
        <v>389</v>
      </c>
      <c r="B4433" t="s">
        <v>390</v>
      </c>
      <c r="C4433" t="s">
        <v>77</v>
      </c>
      <c r="D4433" s="7">
        <v>45962</v>
      </c>
      <c r="E4433">
        <v>0</v>
      </c>
      <c r="F4433">
        <v>861.78</v>
      </c>
      <c r="G4433">
        <f>dane_sprzedazy_sku__3[[#This Row],[Ilość wydana]]*dane_sprzedazy_sku__3[[#This Row],[Wartość jednostkowa]]</f>
        <v>0</v>
      </c>
    </row>
    <row r="4434" spans="1:7">
      <c r="A4434" t="s">
        <v>389</v>
      </c>
      <c r="B4434" t="s">
        <v>390</v>
      </c>
      <c r="C4434" t="s">
        <v>77</v>
      </c>
      <c r="D4434" s="7">
        <v>45992</v>
      </c>
      <c r="E4434">
        <v>0</v>
      </c>
      <c r="F4434">
        <v>859.03</v>
      </c>
      <c r="G4434">
        <f>dane_sprzedazy_sku__3[[#This Row],[Ilość wydana]]*dane_sprzedazy_sku__3[[#This Row],[Wartość jednostkowa]]</f>
        <v>0</v>
      </c>
    </row>
    <row r="4435" spans="1:7">
      <c r="A4435" t="s">
        <v>389</v>
      </c>
      <c r="B4435" t="s">
        <v>390</v>
      </c>
      <c r="C4435" t="s">
        <v>77</v>
      </c>
      <c r="D4435" s="7">
        <v>46023</v>
      </c>
      <c r="E4435">
        <v>41</v>
      </c>
      <c r="F4435">
        <v>856.38</v>
      </c>
      <c r="G4435">
        <f>dane_sprzedazy_sku__3[[#This Row],[Ilość wydana]]*dane_sprzedazy_sku__3[[#This Row],[Wartość jednostkowa]]</f>
        <v>35111.58</v>
      </c>
    </row>
    <row r="4436" spans="1:7">
      <c r="A4436" t="s">
        <v>389</v>
      </c>
      <c r="B4436" t="s">
        <v>390</v>
      </c>
      <c r="C4436" t="s">
        <v>77</v>
      </c>
      <c r="D4436" s="7">
        <v>46054</v>
      </c>
      <c r="E4436">
        <v>43</v>
      </c>
      <c r="F4436">
        <v>849.88</v>
      </c>
      <c r="G4436">
        <f>dane_sprzedazy_sku__3[[#This Row],[Ilość wydana]]*dane_sprzedazy_sku__3[[#This Row],[Wartość jednostkowa]]</f>
        <v>36544.839999999997</v>
      </c>
    </row>
    <row r="4437" spans="1:7">
      <c r="A4437" t="s">
        <v>389</v>
      </c>
      <c r="B4437" t="s">
        <v>390</v>
      </c>
      <c r="C4437" t="s">
        <v>77</v>
      </c>
      <c r="D4437" s="7">
        <v>46082</v>
      </c>
      <c r="E4437">
        <v>32</v>
      </c>
      <c r="F4437">
        <v>849.93</v>
      </c>
      <c r="G4437">
        <f>dane_sprzedazy_sku__3[[#This Row],[Ilość wydana]]*dane_sprzedazy_sku__3[[#This Row],[Wartość jednostkowa]]</f>
        <v>27197.759999999998</v>
      </c>
    </row>
    <row r="4438" spans="1:7">
      <c r="A4438" t="s">
        <v>389</v>
      </c>
      <c r="B4438" t="s">
        <v>390</v>
      </c>
      <c r="C4438" t="s">
        <v>77</v>
      </c>
      <c r="D4438" s="7">
        <v>46113</v>
      </c>
      <c r="E4438">
        <v>91</v>
      </c>
      <c r="F4438">
        <v>827.49</v>
      </c>
      <c r="G4438">
        <f>dane_sprzedazy_sku__3[[#This Row],[Ilość wydana]]*dane_sprzedazy_sku__3[[#This Row],[Wartość jednostkowa]]</f>
        <v>75301.59</v>
      </c>
    </row>
    <row r="4439" spans="1:7">
      <c r="A4439" t="s">
        <v>389</v>
      </c>
      <c r="B4439" t="s">
        <v>390</v>
      </c>
      <c r="C4439" t="s">
        <v>77</v>
      </c>
      <c r="D4439" s="7">
        <v>46143</v>
      </c>
      <c r="E4439">
        <v>0</v>
      </c>
      <c r="F4439">
        <v>870.47</v>
      </c>
      <c r="G4439">
        <f>dane_sprzedazy_sku__3[[#This Row],[Ilość wydana]]*dane_sprzedazy_sku__3[[#This Row],[Wartość jednostkowa]]</f>
        <v>0</v>
      </c>
    </row>
    <row r="4440" spans="1:7">
      <c r="A4440" t="s">
        <v>389</v>
      </c>
      <c r="B4440" t="s">
        <v>390</v>
      </c>
      <c r="C4440" t="s">
        <v>77</v>
      </c>
      <c r="D4440" s="7">
        <v>46174</v>
      </c>
      <c r="E4440">
        <v>0</v>
      </c>
      <c r="F4440">
        <v>865.96</v>
      </c>
      <c r="G4440">
        <f>dane_sprzedazy_sku__3[[#This Row],[Ilość wydana]]*dane_sprzedazy_sku__3[[#This Row],[Wartość jednostkowa]]</f>
        <v>0</v>
      </c>
    </row>
    <row r="4441" spans="1:7">
      <c r="A4441" t="s">
        <v>389</v>
      </c>
      <c r="B4441" t="s">
        <v>390</v>
      </c>
      <c r="C4441" t="s">
        <v>77</v>
      </c>
      <c r="D4441" s="7">
        <v>46204</v>
      </c>
      <c r="E4441">
        <v>0</v>
      </c>
      <c r="F4441">
        <v>893.38</v>
      </c>
      <c r="G4441">
        <f>dane_sprzedazy_sku__3[[#This Row],[Ilość wydana]]*dane_sprzedazy_sku__3[[#This Row],[Wartość jednostkowa]]</f>
        <v>0</v>
      </c>
    </row>
    <row r="4442" spans="1:7">
      <c r="A4442" t="s">
        <v>391</v>
      </c>
      <c r="B4442" t="s">
        <v>392</v>
      </c>
      <c r="C4442" t="s">
        <v>24</v>
      </c>
      <c r="D4442" s="7">
        <v>45505</v>
      </c>
      <c r="E4442">
        <v>73</v>
      </c>
      <c r="F4442">
        <v>34.520000000000003</v>
      </c>
      <c r="G4442">
        <f>dane_sprzedazy_sku__3[[#This Row],[Ilość wydana]]*dane_sprzedazy_sku__3[[#This Row],[Wartość jednostkowa]]</f>
        <v>2519.96</v>
      </c>
    </row>
    <row r="4443" spans="1:7">
      <c r="A4443" t="s">
        <v>391</v>
      </c>
      <c r="B4443" t="s">
        <v>392</v>
      </c>
      <c r="C4443" t="s">
        <v>24</v>
      </c>
      <c r="D4443" s="7">
        <v>45536</v>
      </c>
      <c r="E4443">
        <v>156</v>
      </c>
      <c r="F4443">
        <v>33.9</v>
      </c>
      <c r="G4443">
        <f>dane_sprzedazy_sku__3[[#This Row],[Ilość wydana]]*dane_sprzedazy_sku__3[[#This Row],[Wartość jednostkowa]]</f>
        <v>5288.4</v>
      </c>
    </row>
    <row r="4444" spans="1:7">
      <c r="A4444" t="s">
        <v>391</v>
      </c>
      <c r="B4444" t="s">
        <v>392</v>
      </c>
      <c r="C4444" t="s">
        <v>24</v>
      </c>
      <c r="D4444" s="7">
        <v>45566</v>
      </c>
      <c r="E4444">
        <v>0</v>
      </c>
      <c r="F4444">
        <v>34.119999999999997</v>
      </c>
      <c r="G4444">
        <f>dane_sprzedazy_sku__3[[#This Row],[Ilość wydana]]*dane_sprzedazy_sku__3[[#This Row],[Wartość jednostkowa]]</f>
        <v>0</v>
      </c>
    </row>
    <row r="4445" spans="1:7">
      <c r="A4445" t="s">
        <v>391</v>
      </c>
      <c r="B4445" t="s">
        <v>392</v>
      </c>
      <c r="C4445" t="s">
        <v>24</v>
      </c>
      <c r="D4445" s="7">
        <v>45597</v>
      </c>
      <c r="E4445">
        <v>62</v>
      </c>
      <c r="F4445">
        <v>32.69</v>
      </c>
      <c r="G4445">
        <f>dane_sprzedazy_sku__3[[#This Row],[Ilość wydana]]*dane_sprzedazy_sku__3[[#This Row],[Wartość jednostkowa]]</f>
        <v>2026.7799999999997</v>
      </c>
    </row>
    <row r="4446" spans="1:7">
      <c r="A4446" t="s">
        <v>391</v>
      </c>
      <c r="B4446" t="s">
        <v>392</v>
      </c>
      <c r="C4446" t="s">
        <v>24</v>
      </c>
      <c r="D4446" s="7">
        <v>45627</v>
      </c>
      <c r="E4446">
        <v>70</v>
      </c>
      <c r="F4446">
        <v>35.72</v>
      </c>
      <c r="G4446">
        <f>dane_sprzedazy_sku__3[[#This Row],[Ilość wydana]]*dane_sprzedazy_sku__3[[#This Row],[Wartość jednostkowa]]</f>
        <v>2500.4</v>
      </c>
    </row>
    <row r="4447" spans="1:7">
      <c r="A4447" t="s">
        <v>391</v>
      </c>
      <c r="B4447" t="s">
        <v>392</v>
      </c>
      <c r="C4447" t="s">
        <v>24</v>
      </c>
      <c r="D4447" s="7">
        <v>45658</v>
      </c>
      <c r="E4447">
        <v>44</v>
      </c>
      <c r="F4447">
        <v>33.15</v>
      </c>
      <c r="G4447">
        <f>dane_sprzedazy_sku__3[[#This Row],[Ilość wydana]]*dane_sprzedazy_sku__3[[#This Row],[Wartość jednostkowa]]</f>
        <v>1458.6</v>
      </c>
    </row>
    <row r="4448" spans="1:7">
      <c r="A4448" t="s">
        <v>391</v>
      </c>
      <c r="B4448" t="s">
        <v>392</v>
      </c>
      <c r="C4448" t="s">
        <v>24</v>
      </c>
      <c r="D4448" s="7">
        <v>45689</v>
      </c>
      <c r="E4448">
        <v>0</v>
      </c>
      <c r="F4448">
        <v>34.75</v>
      </c>
      <c r="G4448">
        <f>dane_sprzedazy_sku__3[[#This Row],[Ilość wydana]]*dane_sprzedazy_sku__3[[#This Row],[Wartość jednostkowa]]</f>
        <v>0</v>
      </c>
    </row>
    <row r="4449" spans="1:7">
      <c r="A4449" t="s">
        <v>391</v>
      </c>
      <c r="B4449" t="s">
        <v>392</v>
      </c>
      <c r="C4449" t="s">
        <v>24</v>
      </c>
      <c r="D4449" s="7">
        <v>45717</v>
      </c>
      <c r="E4449">
        <v>0</v>
      </c>
      <c r="F4449">
        <v>35.47</v>
      </c>
      <c r="G4449">
        <f>dane_sprzedazy_sku__3[[#This Row],[Ilość wydana]]*dane_sprzedazy_sku__3[[#This Row],[Wartość jednostkowa]]</f>
        <v>0</v>
      </c>
    </row>
    <row r="4450" spans="1:7">
      <c r="A4450" t="s">
        <v>391</v>
      </c>
      <c r="B4450" t="s">
        <v>392</v>
      </c>
      <c r="C4450" t="s">
        <v>24</v>
      </c>
      <c r="D4450" s="7">
        <v>45748</v>
      </c>
      <c r="E4450">
        <v>0</v>
      </c>
      <c r="F4450">
        <v>35.71</v>
      </c>
      <c r="G4450">
        <f>dane_sprzedazy_sku__3[[#This Row],[Ilość wydana]]*dane_sprzedazy_sku__3[[#This Row],[Wartość jednostkowa]]</f>
        <v>0</v>
      </c>
    </row>
    <row r="4451" spans="1:7">
      <c r="A4451" t="s">
        <v>391</v>
      </c>
      <c r="B4451" t="s">
        <v>392</v>
      </c>
      <c r="C4451" t="s">
        <v>24</v>
      </c>
      <c r="D4451" s="7">
        <v>45778</v>
      </c>
      <c r="E4451">
        <v>50</v>
      </c>
      <c r="F4451">
        <v>32.770000000000003</v>
      </c>
      <c r="G4451">
        <f>dane_sprzedazy_sku__3[[#This Row],[Ilość wydana]]*dane_sprzedazy_sku__3[[#This Row],[Wartość jednostkowa]]</f>
        <v>1638.5000000000002</v>
      </c>
    </row>
    <row r="4452" spans="1:7">
      <c r="A4452" t="s">
        <v>391</v>
      </c>
      <c r="B4452" t="s">
        <v>392</v>
      </c>
      <c r="C4452" t="s">
        <v>24</v>
      </c>
      <c r="D4452" s="7">
        <v>45809</v>
      </c>
      <c r="E4452">
        <v>275</v>
      </c>
      <c r="F4452">
        <v>34.28</v>
      </c>
      <c r="G4452">
        <f>dane_sprzedazy_sku__3[[#This Row],[Ilość wydana]]*dane_sprzedazy_sku__3[[#This Row],[Wartość jednostkowa]]</f>
        <v>9427</v>
      </c>
    </row>
    <row r="4453" spans="1:7">
      <c r="A4453" t="s">
        <v>391</v>
      </c>
      <c r="B4453" t="s">
        <v>392</v>
      </c>
      <c r="C4453" t="s">
        <v>24</v>
      </c>
      <c r="D4453" s="7">
        <v>45839</v>
      </c>
      <c r="E4453">
        <v>0</v>
      </c>
      <c r="F4453">
        <v>34.76</v>
      </c>
      <c r="G4453">
        <f>dane_sprzedazy_sku__3[[#This Row],[Ilość wydana]]*dane_sprzedazy_sku__3[[#This Row],[Wartość jednostkowa]]</f>
        <v>0</v>
      </c>
    </row>
    <row r="4454" spans="1:7">
      <c r="A4454" t="s">
        <v>391</v>
      </c>
      <c r="B4454" t="s">
        <v>392</v>
      </c>
      <c r="C4454" t="s">
        <v>24</v>
      </c>
      <c r="D4454" s="7">
        <v>45870</v>
      </c>
      <c r="E4454">
        <v>47</v>
      </c>
      <c r="F4454">
        <v>34.270000000000003</v>
      </c>
      <c r="G4454">
        <f>dane_sprzedazy_sku__3[[#This Row],[Ilość wydana]]*dane_sprzedazy_sku__3[[#This Row],[Wartość jednostkowa]]</f>
        <v>1610.69</v>
      </c>
    </row>
    <row r="4455" spans="1:7">
      <c r="A4455" t="s">
        <v>391</v>
      </c>
      <c r="B4455" t="s">
        <v>392</v>
      </c>
      <c r="C4455" t="s">
        <v>24</v>
      </c>
      <c r="D4455" s="7">
        <v>45901</v>
      </c>
      <c r="E4455">
        <v>102</v>
      </c>
      <c r="F4455">
        <v>32.630000000000003</v>
      </c>
      <c r="G4455">
        <f>dane_sprzedazy_sku__3[[#This Row],[Ilość wydana]]*dane_sprzedazy_sku__3[[#This Row],[Wartość jednostkowa]]</f>
        <v>3328.26</v>
      </c>
    </row>
    <row r="4456" spans="1:7">
      <c r="A4456" t="s">
        <v>391</v>
      </c>
      <c r="B4456" t="s">
        <v>392</v>
      </c>
      <c r="C4456" t="s">
        <v>24</v>
      </c>
      <c r="D4456" s="7">
        <v>45931</v>
      </c>
      <c r="E4456">
        <v>0</v>
      </c>
      <c r="F4456">
        <v>34.97</v>
      </c>
      <c r="G4456">
        <f>dane_sprzedazy_sku__3[[#This Row],[Ilość wydana]]*dane_sprzedazy_sku__3[[#This Row],[Wartość jednostkowa]]</f>
        <v>0</v>
      </c>
    </row>
    <row r="4457" spans="1:7">
      <c r="A4457" t="s">
        <v>391</v>
      </c>
      <c r="B4457" t="s">
        <v>392</v>
      </c>
      <c r="C4457" t="s">
        <v>24</v>
      </c>
      <c r="D4457" s="7">
        <v>45962</v>
      </c>
      <c r="E4457">
        <v>115</v>
      </c>
      <c r="F4457">
        <v>32.74</v>
      </c>
      <c r="G4457">
        <f>dane_sprzedazy_sku__3[[#This Row],[Ilość wydana]]*dane_sprzedazy_sku__3[[#This Row],[Wartość jednostkowa]]</f>
        <v>3765.1000000000004</v>
      </c>
    </row>
    <row r="4458" spans="1:7">
      <c r="A4458" t="s">
        <v>391</v>
      </c>
      <c r="B4458" t="s">
        <v>392</v>
      </c>
      <c r="C4458" t="s">
        <v>24</v>
      </c>
      <c r="D4458" s="7">
        <v>45992</v>
      </c>
      <c r="E4458">
        <v>0</v>
      </c>
      <c r="F4458">
        <v>35.24</v>
      </c>
      <c r="G4458">
        <f>dane_sprzedazy_sku__3[[#This Row],[Ilość wydana]]*dane_sprzedazy_sku__3[[#This Row],[Wartość jednostkowa]]</f>
        <v>0</v>
      </c>
    </row>
    <row r="4459" spans="1:7">
      <c r="A4459" t="s">
        <v>391</v>
      </c>
      <c r="B4459" t="s">
        <v>392</v>
      </c>
      <c r="C4459" t="s">
        <v>24</v>
      </c>
      <c r="D4459" s="7">
        <v>46023</v>
      </c>
      <c r="E4459">
        <v>73</v>
      </c>
      <c r="F4459">
        <v>34.97</v>
      </c>
      <c r="G4459">
        <f>dane_sprzedazy_sku__3[[#This Row],[Ilość wydana]]*dane_sprzedazy_sku__3[[#This Row],[Wartość jednostkowa]]</f>
        <v>2552.81</v>
      </c>
    </row>
    <row r="4460" spans="1:7">
      <c r="A4460" t="s">
        <v>391</v>
      </c>
      <c r="B4460" t="s">
        <v>392</v>
      </c>
      <c r="C4460" t="s">
        <v>24</v>
      </c>
      <c r="D4460" s="7">
        <v>46054</v>
      </c>
      <c r="E4460">
        <v>22</v>
      </c>
      <c r="F4460">
        <v>33.56</v>
      </c>
      <c r="G4460">
        <f>dane_sprzedazy_sku__3[[#This Row],[Ilość wydana]]*dane_sprzedazy_sku__3[[#This Row],[Wartość jednostkowa]]</f>
        <v>738.32</v>
      </c>
    </row>
    <row r="4461" spans="1:7">
      <c r="A4461" t="s">
        <v>391</v>
      </c>
      <c r="B4461" t="s">
        <v>392</v>
      </c>
      <c r="C4461" t="s">
        <v>24</v>
      </c>
      <c r="D4461" s="7">
        <v>46082</v>
      </c>
      <c r="E4461">
        <v>0</v>
      </c>
      <c r="F4461">
        <v>34.380000000000003</v>
      </c>
      <c r="G4461">
        <f>dane_sprzedazy_sku__3[[#This Row],[Ilość wydana]]*dane_sprzedazy_sku__3[[#This Row],[Wartość jednostkowa]]</f>
        <v>0</v>
      </c>
    </row>
    <row r="4462" spans="1:7">
      <c r="A4462" t="s">
        <v>391</v>
      </c>
      <c r="B4462" t="s">
        <v>392</v>
      </c>
      <c r="C4462" t="s">
        <v>24</v>
      </c>
      <c r="D4462" s="7">
        <v>46113</v>
      </c>
      <c r="E4462">
        <v>98</v>
      </c>
      <c r="F4462">
        <v>35.32</v>
      </c>
      <c r="G4462">
        <f>dane_sprzedazy_sku__3[[#This Row],[Ilość wydana]]*dane_sprzedazy_sku__3[[#This Row],[Wartość jednostkowa]]</f>
        <v>3461.36</v>
      </c>
    </row>
    <row r="4463" spans="1:7">
      <c r="A4463" t="s">
        <v>391</v>
      </c>
      <c r="B4463" t="s">
        <v>392</v>
      </c>
      <c r="C4463" t="s">
        <v>24</v>
      </c>
      <c r="D4463" s="7">
        <v>46143</v>
      </c>
      <c r="E4463">
        <v>68</v>
      </c>
      <c r="F4463">
        <v>32.72</v>
      </c>
      <c r="G4463">
        <f>dane_sprzedazy_sku__3[[#This Row],[Ilość wydana]]*dane_sprzedazy_sku__3[[#This Row],[Wartość jednostkowa]]</f>
        <v>2224.96</v>
      </c>
    </row>
    <row r="4464" spans="1:7">
      <c r="A4464" t="s">
        <v>391</v>
      </c>
      <c r="B4464" t="s">
        <v>392</v>
      </c>
      <c r="C4464" t="s">
        <v>24</v>
      </c>
      <c r="D4464" s="7">
        <v>46174</v>
      </c>
      <c r="E4464">
        <v>181</v>
      </c>
      <c r="F4464">
        <v>35.65</v>
      </c>
      <c r="G4464">
        <f>dane_sprzedazy_sku__3[[#This Row],[Ilość wydana]]*dane_sprzedazy_sku__3[[#This Row],[Wartość jednostkowa]]</f>
        <v>6452.65</v>
      </c>
    </row>
    <row r="4465" spans="1:7">
      <c r="A4465" t="s">
        <v>391</v>
      </c>
      <c r="B4465" t="s">
        <v>392</v>
      </c>
      <c r="C4465" t="s">
        <v>24</v>
      </c>
      <c r="D4465" s="7">
        <v>46204</v>
      </c>
      <c r="E4465">
        <v>58</v>
      </c>
      <c r="F4465">
        <v>32.39</v>
      </c>
      <c r="G4465">
        <f>dane_sprzedazy_sku__3[[#This Row],[Ilość wydana]]*dane_sprzedazy_sku__3[[#This Row],[Wartość jednostkowa]]</f>
        <v>1878.6200000000001</v>
      </c>
    </row>
    <row r="4466" spans="1:7">
      <c r="A4466" t="s">
        <v>393</v>
      </c>
      <c r="B4466" t="s">
        <v>394</v>
      </c>
      <c r="C4466" t="s">
        <v>19</v>
      </c>
      <c r="D4466" s="7">
        <v>45505</v>
      </c>
      <c r="E4466">
        <v>25</v>
      </c>
      <c r="F4466">
        <v>52.97</v>
      </c>
      <c r="G4466">
        <f>dane_sprzedazy_sku__3[[#This Row],[Ilość wydana]]*dane_sprzedazy_sku__3[[#This Row],[Wartość jednostkowa]]</f>
        <v>1324.25</v>
      </c>
    </row>
    <row r="4467" spans="1:7">
      <c r="A4467" t="s">
        <v>393</v>
      </c>
      <c r="B4467" t="s">
        <v>394</v>
      </c>
      <c r="C4467" t="s">
        <v>19</v>
      </c>
      <c r="D4467" s="7">
        <v>45536</v>
      </c>
      <c r="E4467">
        <v>19</v>
      </c>
      <c r="F4467">
        <v>52</v>
      </c>
      <c r="G4467">
        <f>dane_sprzedazy_sku__3[[#This Row],[Ilość wydana]]*dane_sprzedazy_sku__3[[#This Row],[Wartość jednostkowa]]</f>
        <v>988</v>
      </c>
    </row>
    <row r="4468" spans="1:7">
      <c r="A4468" t="s">
        <v>393</v>
      </c>
      <c r="B4468" t="s">
        <v>394</v>
      </c>
      <c r="C4468" t="s">
        <v>19</v>
      </c>
      <c r="D4468" s="7">
        <v>45566</v>
      </c>
      <c r="E4468">
        <v>13</v>
      </c>
      <c r="F4468">
        <v>53.35</v>
      </c>
      <c r="G4468">
        <f>dane_sprzedazy_sku__3[[#This Row],[Ilość wydana]]*dane_sprzedazy_sku__3[[#This Row],[Wartość jednostkowa]]</f>
        <v>693.55000000000007</v>
      </c>
    </row>
    <row r="4469" spans="1:7">
      <c r="A4469" t="s">
        <v>393</v>
      </c>
      <c r="B4469" t="s">
        <v>394</v>
      </c>
      <c r="C4469" t="s">
        <v>19</v>
      </c>
      <c r="D4469" s="7">
        <v>45597</v>
      </c>
      <c r="E4469">
        <v>11</v>
      </c>
      <c r="F4469">
        <v>51.76</v>
      </c>
      <c r="G4469">
        <f>dane_sprzedazy_sku__3[[#This Row],[Ilość wydana]]*dane_sprzedazy_sku__3[[#This Row],[Wartość jednostkowa]]</f>
        <v>569.36</v>
      </c>
    </row>
    <row r="4470" spans="1:7">
      <c r="A4470" t="s">
        <v>393</v>
      </c>
      <c r="B4470" t="s">
        <v>394</v>
      </c>
      <c r="C4470" t="s">
        <v>19</v>
      </c>
      <c r="D4470" s="7">
        <v>45627</v>
      </c>
      <c r="E4470">
        <v>11</v>
      </c>
      <c r="F4470">
        <v>55.05</v>
      </c>
      <c r="G4470">
        <f>dane_sprzedazy_sku__3[[#This Row],[Ilość wydana]]*dane_sprzedazy_sku__3[[#This Row],[Wartość jednostkowa]]</f>
        <v>605.54999999999995</v>
      </c>
    </row>
    <row r="4471" spans="1:7">
      <c r="A4471" t="s">
        <v>393</v>
      </c>
      <c r="B4471" t="s">
        <v>394</v>
      </c>
      <c r="C4471" t="s">
        <v>19</v>
      </c>
      <c r="D4471" s="7">
        <v>45658</v>
      </c>
      <c r="E4471">
        <v>8</v>
      </c>
      <c r="F4471">
        <v>50.9</v>
      </c>
      <c r="G4471">
        <f>dane_sprzedazy_sku__3[[#This Row],[Ilość wydana]]*dane_sprzedazy_sku__3[[#This Row],[Wartość jednostkowa]]</f>
        <v>407.2</v>
      </c>
    </row>
    <row r="4472" spans="1:7">
      <c r="A4472" t="s">
        <v>393</v>
      </c>
      <c r="B4472" t="s">
        <v>394</v>
      </c>
      <c r="C4472" t="s">
        <v>19</v>
      </c>
      <c r="D4472" s="7">
        <v>45689</v>
      </c>
      <c r="E4472">
        <v>12</v>
      </c>
      <c r="F4472">
        <v>53.3</v>
      </c>
      <c r="G4472">
        <f>dane_sprzedazy_sku__3[[#This Row],[Ilość wydana]]*dane_sprzedazy_sku__3[[#This Row],[Wartość jednostkowa]]</f>
        <v>639.59999999999991</v>
      </c>
    </row>
    <row r="4473" spans="1:7">
      <c r="A4473" t="s">
        <v>393</v>
      </c>
      <c r="B4473" t="s">
        <v>394</v>
      </c>
      <c r="C4473" t="s">
        <v>19</v>
      </c>
      <c r="D4473" s="7">
        <v>45717</v>
      </c>
      <c r="E4473">
        <v>12</v>
      </c>
      <c r="F4473">
        <v>52.67</v>
      </c>
      <c r="G4473">
        <f>dane_sprzedazy_sku__3[[#This Row],[Ilość wydana]]*dane_sprzedazy_sku__3[[#This Row],[Wartość jednostkowa]]</f>
        <v>632.04</v>
      </c>
    </row>
    <row r="4474" spans="1:7">
      <c r="A4474" t="s">
        <v>393</v>
      </c>
      <c r="B4474" t="s">
        <v>394</v>
      </c>
      <c r="C4474" t="s">
        <v>19</v>
      </c>
      <c r="D4474" s="7">
        <v>45748</v>
      </c>
      <c r="E4474">
        <v>12</v>
      </c>
      <c r="F4474">
        <v>52.52</v>
      </c>
      <c r="G4474">
        <f>dane_sprzedazy_sku__3[[#This Row],[Ilość wydana]]*dane_sprzedazy_sku__3[[#This Row],[Wartość jednostkowa]]</f>
        <v>630.24</v>
      </c>
    </row>
    <row r="4475" spans="1:7">
      <c r="A4475" t="s">
        <v>393</v>
      </c>
      <c r="B4475" t="s">
        <v>394</v>
      </c>
      <c r="C4475" t="s">
        <v>19</v>
      </c>
      <c r="D4475" s="7">
        <v>45778</v>
      </c>
      <c r="E4475">
        <v>26</v>
      </c>
      <c r="F4475">
        <v>51.74</v>
      </c>
      <c r="G4475">
        <f>dane_sprzedazy_sku__3[[#This Row],[Ilość wydana]]*dane_sprzedazy_sku__3[[#This Row],[Wartość jednostkowa]]</f>
        <v>1345.24</v>
      </c>
    </row>
    <row r="4476" spans="1:7">
      <c r="A4476" t="s">
        <v>393</v>
      </c>
      <c r="B4476" t="s">
        <v>394</v>
      </c>
      <c r="C4476" t="s">
        <v>19</v>
      </c>
      <c r="D4476" s="7">
        <v>45809</v>
      </c>
      <c r="E4476">
        <v>21</v>
      </c>
      <c r="F4476">
        <v>54.6</v>
      </c>
      <c r="G4476">
        <f>dane_sprzedazy_sku__3[[#This Row],[Ilość wydana]]*dane_sprzedazy_sku__3[[#This Row],[Wartość jednostkowa]]</f>
        <v>1146.6000000000001</v>
      </c>
    </row>
    <row r="4477" spans="1:7">
      <c r="A4477" t="s">
        <v>393</v>
      </c>
      <c r="B4477" t="s">
        <v>394</v>
      </c>
      <c r="C4477" t="s">
        <v>19</v>
      </c>
      <c r="D4477" s="7">
        <v>45839</v>
      </c>
      <c r="E4477">
        <v>25</v>
      </c>
      <c r="F4477">
        <v>50.38</v>
      </c>
      <c r="G4477">
        <f>dane_sprzedazy_sku__3[[#This Row],[Ilość wydana]]*dane_sprzedazy_sku__3[[#This Row],[Wartość jednostkowa]]</f>
        <v>1259.5</v>
      </c>
    </row>
    <row r="4478" spans="1:7">
      <c r="A4478" t="s">
        <v>393</v>
      </c>
      <c r="B4478" t="s">
        <v>394</v>
      </c>
      <c r="C4478" t="s">
        <v>19</v>
      </c>
      <c r="D4478" s="7">
        <v>45870</v>
      </c>
      <c r="E4478">
        <v>24</v>
      </c>
      <c r="F4478">
        <v>51.69</v>
      </c>
      <c r="G4478">
        <f>dane_sprzedazy_sku__3[[#This Row],[Ilość wydana]]*dane_sprzedazy_sku__3[[#This Row],[Wartość jednostkowa]]</f>
        <v>1240.56</v>
      </c>
    </row>
    <row r="4479" spans="1:7">
      <c r="A4479" t="s">
        <v>393</v>
      </c>
      <c r="B4479" t="s">
        <v>394</v>
      </c>
      <c r="C4479" t="s">
        <v>19</v>
      </c>
      <c r="D4479" s="7">
        <v>45901</v>
      </c>
      <c r="E4479">
        <v>19</v>
      </c>
      <c r="F4479">
        <v>52.33</v>
      </c>
      <c r="G4479">
        <f>dane_sprzedazy_sku__3[[#This Row],[Ilość wydana]]*dane_sprzedazy_sku__3[[#This Row],[Wartość jednostkowa]]</f>
        <v>994.27</v>
      </c>
    </row>
    <row r="4480" spans="1:7">
      <c r="A4480" t="s">
        <v>393</v>
      </c>
      <c r="B4480" t="s">
        <v>394</v>
      </c>
      <c r="C4480" t="s">
        <v>19</v>
      </c>
      <c r="D4480" s="7">
        <v>45931</v>
      </c>
      <c r="E4480">
        <v>19</v>
      </c>
      <c r="F4480">
        <v>53.37</v>
      </c>
      <c r="G4480">
        <f>dane_sprzedazy_sku__3[[#This Row],[Ilość wydana]]*dane_sprzedazy_sku__3[[#This Row],[Wartość jednostkowa]]</f>
        <v>1014.03</v>
      </c>
    </row>
    <row r="4481" spans="1:7">
      <c r="A4481" t="s">
        <v>393</v>
      </c>
      <c r="B4481" t="s">
        <v>394</v>
      </c>
      <c r="C4481" t="s">
        <v>19</v>
      </c>
      <c r="D4481" s="7">
        <v>45962</v>
      </c>
      <c r="E4481">
        <v>13</v>
      </c>
      <c r="F4481">
        <v>51</v>
      </c>
      <c r="G4481">
        <f>dane_sprzedazy_sku__3[[#This Row],[Ilość wydana]]*dane_sprzedazy_sku__3[[#This Row],[Wartość jednostkowa]]</f>
        <v>663</v>
      </c>
    </row>
    <row r="4482" spans="1:7">
      <c r="A4482" t="s">
        <v>393</v>
      </c>
      <c r="B4482" t="s">
        <v>394</v>
      </c>
      <c r="C4482" t="s">
        <v>19</v>
      </c>
      <c r="D4482" s="7">
        <v>45992</v>
      </c>
      <c r="E4482">
        <v>14</v>
      </c>
      <c r="F4482">
        <v>53.28</v>
      </c>
      <c r="G4482">
        <f>dane_sprzedazy_sku__3[[#This Row],[Ilość wydana]]*dane_sprzedazy_sku__3[[#This Row],[Wartość jednostkowa]]</f>
        <v>745.92000000000007</v>
      </c>
    </row>
    <row r="4483" spans="1:7">
      <c r="A4483" t="s">
        <v>393</v>
      </c>
      <c r="B4483" t="s">
        <v>394</v>
      </c>
      <c r="C4483" t="s">
        <v>19</v>
      </c>
      <c r="D4483" s="7">
        <v>46023</v>
      </c>
      <c r="E4483">
        <v>10</v>
      </c>
      <c r="F4483">
        <v>51.78</v>
      </c>
      <c r="G4483">
        <f>dane_sprzedazy_sku__3[[#This Row],[Ilość wydana]]*dane_sprzedazy_sku__3[[#This Row],[Wartość jednostkowa]]</f>
        <v>517.79999999999995</v>
      </c>
    </row>
    <row r="4484" spans="1:7">
      <c r="A4484" t="s">
        <v>393</v>
      </c>
      <c r="B4484" t="s">
        <v>394</v>
      </c>
      <c r="C4484" t="s">
        <v>19</v>
      </c>
      <c r="D4484" s="7">
        <v>46054</v>
      </c>
      <c r="E4484">
        <v>11</v>
      </c>
      <c r="F4484">
        <v>54.52</v>
      </c>
      <c r="G4484">
        <f>dane_sprzedazy_sku__3[[#This Row],[Ilość wydana]]*dane_sprzedazy_sku__3[[#This Row],[Wartość jednostkowa]]</f>
        <v>599.72</v>
      </c>
    </row>
    <row r="4485" spans="1:7">
      <c r="A4485" t="s">
        <v>393</v>
      </c>
      <c r="B4485" t="s">
        <v>394</v>
      </c>
      <c r="C4485" t="s">
        <v>19</v>
      </c>
      <c r="D4485" s="7">
        <v>46082</v>
      </c>
      <c r="E4485">
        <v>11</v>
      </c>
      <c r="F4485">
        <v>51.12</v>
      </c>
      <c r="G4485">
        <f>dane_sprzedazy_sku__3[[#This Row],[Ilość wydana]]*dane_sprzedazy_sku__3[[#This Row],[Wartość jednostkowa]]</f>
        <v>562.31999999999994</v>
      </c>
    </row>
    <row r="4486" spans="1:7">
      <c r="A4486" t="s">
        <v>393</v>
      </c>
      <c r="B4486" t="s">
        <v>394</v>
      </c>
      <c r="C4486" t="s">
        <v>19</v>
      </c>
      <c r="D4486" s="7">
        <v>46113</v>
      </c>
      <c r="E4486">
        <v>20</v>
      </c>
      <c r="F4486">
        <v>53.14</v>
      </c>
      <c r="G4486">
        <f>dane_sprzedazy_sku__3[[#This Row],[Ilość wydana]]*dane_sprzedazy_sku__3[[#This Row],[Wartość jednostkowa]]</f>
        <v>1062.8</v>
      </c>
    </row>
    <row r="4487" spans="1:7">
      <c r="A4487" t="s">
        <v>393</v>
      </c>
      <c r="B4487" t="s">
        <v>394</v>
      </c>
      <c r="C4487" t="s">
        <v>19</v>
      </c>
      <c r="D4487" s="7">
        <v>46143</v>
      </c>
      <c r="E4487">
        <v>17</v>
      </c>
      <c r="F4487">
        <v>50.23</v>
      </c>
      <c r="G4487">
        <f>dane_sprzedazy_sku__3[[#This Row],[Ilość wydana]]*dane_sprzedazy_sku__3[[#This Row],[Wartość jednostkowa]]</f>
        <v>853.91</v>
      </c>
    </row>
    <row r="4488" spans="1:7">
      <c r="A4488" t="s">
        <v>393</v>
      </c>
      <c r="B4488" t="s">
        <v>394</v>
      </c>
      <c r="C4488" t="s">
        <v>19</v>
      </c>
      <c r="D4488" s="7">
        <v>46174</v>
      </c>
      <c r="E4488">
        <v>21</v>
      </c>
      <c r="F4488">
        <v>53.47</v>
      </c>
      <c r="G4488">
        <f>dane_sprzedazy_sku__3[[#This Row],[Ilość wydana]]*dane_sprzedazy_sku__3[[#This Row],[Wartość jednostkowa]]</f>
        <v>1122.8699999999999</v>
      </c>
    </row>
    <row r="4489" spans="1:7">
      <c r="A4489" t="s">
        <v>393</v>
      </c>
      <c r="B4489" t="s">
        <v>394</v>
      </c>
      <c r="C4489" t="s">
        <v>19</v>
      </c>
      <c r="D4489" s="7">
        <v>46204</v>
      </c>
      <c r="E4489">
        <v>22</v>
      </c>
      <c r="F4489">
        <v>51.61</v>
      </c>
      <c r="G4489">
        <f>dane_sprzedazy_sku__3[[#This Row],[Ilość wydana]]*dane_sprzedazy_sku__3[[#This Row],[Wartość jednostkowa]]</f>
        <v>1135.42</v>
      </c>
    </row>
    <row r="4490" spans="1:7">
      <c r="A4490" t="s">
        <v>395</v>
      </c>
      <c r="B4490" t="s">
        <v>396</v>
      </c>
      <c r="C4490" t="s">
        <v>8</v>
      </c>
      <c r="D4490" s="7">
        <v>45505</v>
      </c>
      <c r="E4490">
        <v>8</v>
      </c>
      <c r="F4490">
        <v>60.23</v>
      </c>
      <c r="G4490">
        <f>dane_sprzedazy_sku__3[[#This Row],[Ilość wydana]]*dane_sprzedazy_sku__3[[#This Row],[Wartość jednostkowa]]</f>
        <v>481.84</v>
      </c>
    </row>
    <row r="4491" spans="1:7">
      <c r="A4491" t="s">
        <v>395</v>
      </c>
      <c r="B4491" t="s">
        <v>396</v>
      </c>
      <c r="C4491" t="s">
        <v>8</v>
      </c>
      <c r="D4491" s="7">
        <v>45536</v>
      </c>
      <c r="E4491">
        <v>7</v>
      </c>
      <c r="F4491">
        <v>56.11</v>
      </c>
      <c r="G4491">
        <f>dane_sprzedazy_sku__3[[#This Row],[Ilość wydana]]*dane_sprzedazy_sku__3[[#This Row],[Wartość jednostkowa]]</f>
        <v>392.77</v>
      </c>
    </row>
    <row r="4492" spans="1:7">
      <c r="A4492" t="s">
        <v>395</v>
      </c>
      <c r="B4492" t="s">
        <v>396</v>
      </c>
      <c r="C4492" t="s">
        <v>8</v>
      </c>
      <c r="D4492" s="7">
        <v>45566</v>
      </c>
      <c r="E4492">
        <v>9</v>
      </c>
      <c r="F4492">
        <v>60.51</v>
      </c>
      <c r="G4492">
        <f>dane_sprzedazy_sku__3[[#This Row],[Ilość wydana]]*dane_sprzedazy_sku__3[[#This Row],[Wartość jednostkowa]]</f>
        <v>544.59</v>
      </c>
    </row>
    <row r="4493" spans="1:7">
      <c r="A4493" t="s">
        <v>395</v>
      </c>
      <c r="B4493" t="s">
        <v>396</v>
      </c>
      <c r="C4493" t="s">
        <v>8</v>
      </c>
      <c r="D4493" s="7">
        <v>45597</v>
      </c>
      <c r="E4493">
        <v>7</v>
      </c>
      <c r="F4493">
        <v>61.52</v>
      </c>
      <c r="G4493">
        <f>dane_sprzedazy_sku__3[[#This Row],[Ilość wydana]]*dane_sprzedazy_sku__3[[#This Row],[Wartość jednostkowa]]</f>
        <v>430.64000000000004</v>
      </c>
    </row>
    <row r="4494" spans="1:7">
      <c r="A4494" t="s">
        <v>395</v>
      </c>
      <c r="B4494" t="s">
        <v>396</v>
      </c>
      <c r="C4494" t="s">
        <v>8</v>
      </c>
      <c r="D4494" s="7">
        <v>45627</v>
      </c>
      <c r="E4494">
        <v>11</v>
      </c>
      <c r="F4494">
        <v>58.67</v>
      </c>
      <c r="G4494">
        <f>dane_sprzedazy_sku__3[[#This Row],[Ilość wydana]]*dane_sprzedazy_sku__3[[#This Row],[Wartość jednostkowa]]</f>
        <v>645.37</v>
      </c>
    </row>
    <row r="4495" spans="1:7">
      <c r="A4495" t="s">
        <v>395</v>
      </c>
      <c r="B4495" t="s">
        <v>396</v>
      </c>
      <c r="C4495" t="s">
        <v>8</v>
      </c>
      <c r="D4495" s="7">
        <v>45658</v>
      </c>
      <c r="E4495">
        <v>16</v>
      </c>
      <c r="F4495">
        <v>60.13</v>
      </c>
      <c r="G4495">
        <f>dane_sprzedazy_sku__3[[#This Row],[Ilość wydana]]*dane_sprzedazy_sku__3[[#This Row],[Wartość jednostkowa]]</f>
        <v>962.08</v>
      </c>
    </row>
    <row r="4496" spans="1:7">
      <c r="A4496" t="s">
        <v>395</v>
      </c>
      <c r="B4496" t="s">
        <v>396</v>
      </c>
      <c r="C4496" t="s">
        <v>8</v>
      </c>
      <c r="D4496" s="7">
        <v>45689</v>
      </c>
      <c r="E4496">
        <v>19</v>
      </c>
      <c r="F4496">
        <v>56.92</v>
      </c>
      <c r="G4496">
        <f>dane_sprzedazy_sku__3[[#This Row],[Ilość wydana]]*dane_sprzedazy_sku__3[[#This Row],[Wartość jednostkowa]]</f>
        <v>1081.48</v>
      </c>
    </row>
    <row r="4497" spans="1:7">
      <c r="A4497" t="s">
        <v>395</v>
      </c>
      <c r="B4497" t="s">
        <v>396</v>
      </c>
      <c r="C4497" t="s">
        <v>8</v>
      </c>
      <c r="D4497" s="7">
        <v>45717</v>
      </c>
      <c r="E4497">
        <v>21</v>
      </c>
      <c r="F4497">
        <v>57.55</v>
      </c>
      <c r="G4497">
        <f>dane_sprzedazy_sku__3[[#This Row],[Ilość wydana]]*dane_sprzedazy_sku__3[[#This Row],[Wartość jednostkowa]]</f>
        <v>1208.55</v>
      </c>
    </row>
    <row r="4498" spans="1:7">
      <c r="A4498" t="s">
        <v>395</v>
      </c>
      <c r="B4498" t="s">
        <v>396</v>
      </c>
      <c r="C4498" t="s">
        <v>8</v>
      </c>
      <c r="D4498" s="7">
        <v>45748</v>
      </c>
      <c r="E4498">
        <v>21</v>
      </c>
      <c r="F4498">
        <v>59.66</v>
      </c>
      <c r="G4498">
        <f>dane_sprzedazy_sku__3[[#This Row],[Ilość wydana]]*dane_sprzedazy_sku__3[[#This Row],[Wartość jednostkowa]]</f>
        <v>1252.8599999999999</v>
      </c>
    </row>
    <row r="4499" spans="1:7">
      <c r="A4499" t="s">
        <v>395</v>
      </c>
      <c r="B4499" t="s">
        <v>396</v>
      </c>
      <c r="C4499" t="s">
        <v>8</v>
      </c>
      <c r="D4499" s="7">
        <v>45778</v>
      </c>
      <c r="E4499">
        <v>24</v>
      </c>
      <c r="F4499">
        <v>57.32</v>
      </c>
      <c r="G4499">
        <f>dane_sprzedazy_sku__3[[#This Row],[Ilość wydana]]*dane_sprzedazy_sku__3[[#This Row],[Wartość jednostkowa]]</f>
        <v>1375.68</v>
      </c>
    </row>
    <row r="4500" spans="1:7">
      <c r="A4500" t="s">
        <v>395</v>
      </c>
      <c r="B4500" t="s">
        <v>396</v>
      </c>
      <c r="C4500" t="s">
        <v>8</v>
      </c>
      <c r="D4500" s="7">
        <v>45809</v>
      </c>
      <c r="E4500">
        <v>16</v>
      </c>
      <c r="F4500">
        <v>58.5</v>
      </c>
      <c r="G4500">
        <f>dane_sprzedazy_sku__3[[#This Row],[Ilość wydana]]*dane_sprzedazy_sku__3[[#This Row],[Wartość jednostkowa]]</f>
        <v>936</v>
      </c>
    </row>
    <row r="4501" spans="1:7">
      <c r="A4501" t="s">
        <v>395</v>
      </c>
      <c r="B4501" t="s">
        <v>396</v>
      </c>
      <c r="C4501" t="s">
        <v>8</v>
      </c>
      <c r="D4501" s="7">
        <v>45839</v>
      </c>
      <c r="E4501">
        <v>15</v>
      </c>
      <c r="F4501">
        <v>60.17</v>
      </c>
      <c r="G4501">
        <f>dane_sprzedazy_sku__3[[#This Row],[Ilość wydana]]*dane_sprzedazy_sku__3[[#This Row],[Wartość jednostkowa]]</f>
        <v>902.55000000000007</v>
      </c>
    </row>
    <row r="4502" spans="1:7">
      <c r="A4502" t="s">
        <v>395</v>
      </c>
      <c r="B4502" t="s">
        <v>396</v>
      </c>
      <c r="C4502" t="s">
        <v>8</v>
      </c>
      <c r="D4502" s="7">
        <v>45870</v>
      </c>
      <c r="E4502">
        <v>8</v>
      </c>
      <c r="F4502">
        <v>59.81</v>
      </c>
      <c r="G4502">
        <f>dane_sprzedazy_sku__3[[#This Row],[Ilość wydana]]*dane_sprzedazy_sku__3[[#This Row],[Wartość jednostkowa]]</f>
        <v>478.48</v>
      </c>
    </row>
    <row r="4503" spans="1:7">
      <c r="A4503" t="s">
        <v>395</v>
      </c>
      <c r="B4503" t="s">
        <v>396</v>
      </c>
      <c r="C4503" t="s">
        <v>8</v>
      </c>
      <c r="D4503" s="7">
        <v>45901</v>
      </c>
      <c r="E4503">
        <v>6</v>
      </c>
      <c r="F4503">
        <v>57.05</v>
      </c>
      <c r="G4503">
        <f>dane_sprzedazy_sku__3[[#This Row],[Ilość wydana]]*dane_sprzedazy_sku__3[[#This Row],[Wartość jednostkowa]]</f>
        <v>342.29999999999995</v>
      </c>
    </row>
    <row r="4504" spans="1:7">
      <c r="A4504" t="s">
        <v>395</v>
      </c>
      <c r="B4504" t="s">
        <v>396</v>
      </c>
      <c r="C4504" t="s">
        <v>8</v>
      </c>
      <c r="D4504" s="7">
        <v>45931</v>
      </c>
      <c r="E4504">
        <v>7</v>
      </c>
      <c r="F4504">
        <v>57.34</v>
      </c>
      <c r="G4504">
        <f>dane_sprzedazy_sku__3[[#This Row],[Ilość wydana]]*dane_sprzedazy_sku__3[[#This Row],[Wartość jednostkowa]]</f>
        <v>401.38</v>
      </c>
    </row>
    <row r="4505" spans="1:7">
      <c r="A4505" t="s">
        <v>395</v>
      </c>
      <c r="B4505" t="s">
        <v>396</v>
      </c>
      <c r="C4505" t="s">
        <v>8</v>
      </c>
      <c r="D4505" s="7">
        <v>45962</v>
      </c>
      <c r="E4505">
        <v>9</v>
      </c>
      <c r="F4505">
        <v>58.49</v>
      </c>
      <c r="G4505">
        <f>dane_sprzedazy_sku__3[[#This Row],[Ilość wydana]]*dane_sprzedazy_sku__3[[#This Row],[Wartość jednostkowa]]</f>
        <v>526.41</v>
      </c>
    </row>
    <row r="4506" spans="1:7">
      <c r="A4506" t="s">
        <v>395</v>
      </c>
      <c r="B4506" t="s">
        <v>396</v>
      </c>
      <c r="C4506" t="s">
        <v>8</v>
      </c>
      <c r="D4506" s="7">
        <v>45992</v>
      </c>
      <c r="E4506">
        <v>17</v>
      </c>
      <c r="F4506">
        <v>56.02</v>
      </c>
      <c r="G4506">
        <f>dane_sprzedazy_sku__3[[#This Row],[Ilość wydana]]*dane_sprzedazy_sku__3[[#This Row],[Wartość jednostkowa]]</f>
        <v>952.34</v>
      </c>
    </row>
    <row r="4507" spans="1:7">
      <c r="A4507" t="s">
        <v>395</v>
      </c>
      <c r="B4507" t="s">
        <v>396</v>
      </c>
      <c r="C4507" t="s">
        <v>8</v>
      </c>
      <c r="D4507" s="7">
        <v>46023</v>
      </c>
      <c r="E4507">
        <v>24</v>
      </c>
      <c r="F4507">
        <v>57.98</v>
      </c>
      <c r="G4507">
        <f>dane_sprzedazy_sku__3[[#This Row],[Ilość wydana]]*dane_sprzedazy_sku__3[[#This Row],[Wartość jednostkowa]]</f>
        <v>1391.52</v>
      </c>
    </row>
    <row r="4508" spans="1:7">
      <c r="A4508" t="s">
        <v>395</v>
      </c>
      <c r="B4508" t="s">
        <v>396</v>
      </c>
      <c r="C4508" t="s">
        <v>8</v>
      </c>
      <c r="D4508" s="7">
        <v>46054</v>
      </c>
      <c r="E4508">
        <v>14</v>
      </c>
      <c r="F4508">
        <v>60.93</v>
      </c>
      <c r="G4508">
        <f>dane_sprzedazy_sku__3[[#This Row],[Ilość wydana]]*dane_sprzedazy_sku__3[[#This Row],[Wartość jednostkowa]]</f>
        <v>853.02</v>
      </c>
    </row>
    <row r="4509" spans="1:7">
      <c r="A4509" t="s">
        <v>395</v>
      </c>
      <c r="B4509" t="s">
        <v>396</v>
      </c>
      <c r="C4509" t="s">
        <v>8</v>
      </c>
      <c r="D4509" s="7">
        <v>46082</v>
      </c>
      <c r="E4509">
        <v>25</v>
      </c>
      <c r="F4509">
        <v>61.81</v>
      </c>
      <c r="G4509">
        <f>dane_sprzedazy_sku__3[[#This Row],[Ilość wydana]]*dane_sprzedazy_sku__3[[#This Row],[Wartość jednostkowa]]</f>
        <v>1545.25</v>
      </c>
    </row>
    <row r="4510" spans="1:7">
      <c r="A4510" t="s">
        <v>395</v>
      </c>
      <c r="B4510" t="s">
        <v>396</v>
      </c>
      <c r="C4510" t="s">
        <v>8</v>
      </c>
      <c r="D4510" s="7">
        <v>46113</v>
      </c>
      <c r="E4510">
        <v>23</v>
      </c>
      <c r="F4510">
        <v>61.84</v>
      </c>
      <c r="G4510">
        <f>dane_sprzedazy_sku__3[[#This Row],[Ilość wydana]]*dane_sprzedazy_sku__3[[#This Row],[Wartość jednostkowa]]</f>
        <v>1422.3200000000002</v>
      </c>
    </row>
    <row r="4511" spans="1:7">
      <c r="A4511" t="s">
        <v>395</v>
      </c>
      <c r="B4511" t="s">
        <v>396</v>
      </c>
      <c r="C4511" t="s">
        <v>8</v>
      </c>
      <c r="D4511" s="7">
        <v>46143</v>
      </c>
      <c r="E4511">
        <v>35</v>
      </c>
      <c r="F4511">
        <v>60.09</v>
      </c>
      <c r="G4511">
        <f>dane_sprzedazy_sku__3[[#This Row],[Ilość wydana]]*dane_sprzedazy_sku__3[[#This Row],[Wartość jednostkowa]]</f>
        <v>2103.15</v>
      </c>
    </row>
    <row r="4512" spans="1:7">
      <c r="A4512" t="s">
        <v>395</v>
      </c>
      <c r="B4512" t="s">
        <v>396</v>
      </c>
      <c r="C4512" t="s">
        <v>8</v>
      </c>
      <c r="D4512" s="7">
        <v>46174</v>
      </c>
      <c r="E4512">
        <v>24</v>
      </c>
      <c r="F4512">
        <v>56.94</v>
      </c>
      <c r="G4512">
        <f>dane_sprzedazy_sku__3[[#This Row],[Ilość wydana]]*dane_sprzedazy_sku__3[[#This Row],[Wartość jednostkowa]]</f>
        <v>1366.56</v>
      </c>
    </row>
    <row r="4513" spans="1:7">
      <c r="A4513" t="s">
        <v>395</v>
      </c>
      <c r="B4513" t="s">
        <v>396</v>
      </c>
      <c r="C4513" t="s">
        <v>8</v>
      </c>
      <c r="D4513" s="7">
        <v>46204</v>
      </c>
      <c r="E4513">
        <v>8</v>
      </c>
      <c r="F4513">
        <v>56.86</v>
      </c>
      <c r="G4513">
        <f>dane_sprzedazy_sku__3[[#This Row],[Ilość wydana]]*dane_sprzedazy_sku__3[[#This Row],[Wartość jednostkowa]]</f>
        <v>454.88</v>
      </c>
    </row>
    <row r="4514" spans="1:7">
      <c r="A4514" t="s">
        <v>397</v>
      </c>
      <c r="B4514" t="s">
        <v>398</v>
      </c>
      <c r="C4514" t="s">
        <v>42</v>
      </c>
      <c r="D4514" s="7">
        <v>45505</v>
      </c>
      <c r="E4514">
        <v>22</v>
      </c>
      <c r="F4514">
        <v>546.23</v>
      </c>
      <c r="G4514">
        <f>dane_sprzedazy_sku__3[[#This Row],[Ilość wydana]]*dane_sprzedazy_sku__3[[#This Row],[Wartość jednostkowa]]</f>
        <v>12017.060000000001</v>
      </c>
    </row>
    <row r="4515" spans="1:7">
      <c r="A4515" t="s">
        <v>397</v>
      </c>
      <c r="B4515" t="s">
        <v>398</v>
      </c>
      <c r="C4515" t="s">
        <v>42</v>
      </c>
      <c r="D4515" s="7">
        <v>45536</v>
      </c>
      <c r="E4515">
        <v>17</v>
      </c>
      <c r="F4515">
        <v>576.63</v>
      </c>
      <c r="G4515">
        <f>dane_sprzedazy_sku__3[[#This Row],[Ilość wydana]]*dane_sprzedazy_sku__3[[#This Row],[Wartość jednostkowa]]</f>
        <v>9802.7099999999991</v>
      </c>
    </row>
    <row r="4516" spans="1:7">
      <c r="A4516" t="s">
        <v>397</v>
      </c>
      <c r="B4516" t="s">
        <v>398</v>
      </c>
      <c r="C4516" t="s">
        <v>42</v>
      </c>
      <c r="D4516" s="7">
        <v>45566</v>
      </c>
      <c r="E4516">
        <v>14</v>
      </c>
      <c r="F4516">
        <v>538.29</v>
      </c>
      <c r="G4516">
        <f>dane_sprzedazy_sku__3[[#This Row],[Ilość wydana]]*dane_sprzedazy_sku__3[[#This Row],[Wartość jednostkowa]]</f>
        <v>7536.0599999999995</v>
      </c>
    </row>
    <row r="4517" spans="1:7">
      <c r="A4517" t="s">
        <v>397</v>
      </c>
      <c r="B4517" t="s">
        <v>398</v>
      </c>
      <c r="C4517" t="s">
        <v>42</v>
      </c>
      <c r="D4517" s="7">
        <v>45597</v>
      </c>
      <c r="E4517">
        <v>8</v>
      </c>
      <c r="F4517">
        <v>546.95000000000005</v>
      </c>
      <c r="G4517">
        <f>dane_sprzedazy_sku__3[[#This Row],[Ilość wydana]]*dane_sprzedazy_sku__3[[#This Row],[Wartość jednostkowa]]</f>
        <v>4375.6000000000004</v>
      </c>
    </row>
    <row r="4518" spans="1:7">
      <c r="A4518" t="s">
        <v>397</v>
      </c>
      <c r="B4518" t="s">
        <v>398</v>
      </c>
      <c r="C4518" t="s">
        <v>42</v>
      </c>
      <c r="D4518" s="7">
        <v>45627</v>
      </c>
      <c r="E4518">
        <v>2</v>
      </c>
      <c r="F4518">
        <v>559.94000000000005</v>
      </c>
      <c r="G4518">
        <f>dane_sprzedazy_sku__3[[#This Row],[Ilość wydana]]*dane_sprzedazy_sku__3[[#This Row],[Wartość jednostkowa]]</f>
        <v>1119.8800000000001</v>
      </c>
    </row>
    <row r="4519" spans="1:7">
      <c r="A4519" t="s">
        <v>397</v>
      </c>
      <c r="B4519" t="s">
        <v>398</v>
      </c>
      <c r="C4519" t="s">
        <v>42</v>
      </c>
      <c r="D4519" s="7">
        <v>45658</v>
      </c>
      <c r="E4519">
        <v>0</v>
      </c>
      <c r="F4519">
        <v>553.25</v>
      </c>
      <c r="G4519">
        <f>dane_sprzedazy_sku__3[[#This Row],[Ilość wydana]]*dane_sprzedazy_sku__3[[#This Row],[Wartość jednostkowa]]</f>
        <v>0</v>
      </c>
    </row>
    <row r="4520" spans="1:7">
      <c r="A4520" t="s">
        <v>397</v>
      </c>
      <c r="B4520" t="s">
        <v>398</v>
      </c>
      <c r="C4520" t="s">
        <v>42</v>
      </c>
      <c r="D4520" s="7">
        <v>45689</v>
      </c>
      <c r="E4520">
        <v>3</v>
      </c>
      <c r="F4520">
        <v>566.23</v>
      </c>
      <c r="G4520">
        <f>dane_sprzedazy_sku__3[[#This Row],[Ilość wydana]]*dane_sprzedazy_sku__3[[#This Row],[Wartość jednostkowa]]</f>
        <v>1698.69</v>
      </c>
    </row>
    <row r="4521" spans="1:7">
      <c r="A4521" t="s">
        <v>397</v>
      </c>
      <c r="B4521" t="s">
        <v>398</v>
      </c>
      <c r="C4521" t="s">
        <v>42</v>
      </c>
      <c r="D4521" s="7">
        <v>45717</v>
      </c>
      <c r="E4521">
        <v>5</v>
      </c>
      <c r="F4521">
        <v>562.11</v>
      </c>
      <c r="G4521">
        <f>dane_sprzedazy_sku__3[[#This Row],[Ilość wydana]]*dane_sprzedazy_sku__3[[#This Row],[Wartość jednostkowa]]</f>
        <v>2810.55</v>
      </c>
    </row>
    <row r="4522" spans="1:7">
      <c r="A4522" t="s">
        <v>397</v>
      </c>
      <c r="B4522" t="s">
        <v>398</v>
      </c>
      <c r="C4522" t="s">
        <v>42</v>
      </c>
      <c r="D4522" s="7">
        <v>45748</v>
      </c>
      <c r="E4522">
        <v>15</v>
      </c>
      <c r="F4522">
        <v>561.30999999999995</v>
      </c>
      <c r="G4522">
        <f>dane_sprzedazy_sku__3[[#This Row],[Ilość wydana]]*dane_sprzedazy_sku__3[[#This Row],[Wartość jednostkowa]]</f>
        <v>8419.65</v>
      </c>
    </row>
    <row r="4523" spans="1:7">
      <c r="A4523" t="s">
        <v>397</v>
      </c>
      <c r="B4523" t="s">
        <v>398</v>
      </c>
      <c r="C4523" t="s">
        <v>42</v>
      </c>
      <c r="D4523" s="7">
        <v>45778</v>
      </c>
      <c r="E4523">
        <v>24</v>
      </c>
      <c r="F4523">
        <v>571.91999999999996</v>
      </c>
      <c r="G4523">
        <f>dane_sprzedazy_sku__3[[#This Row],[Ilość wydana]]*dane_sprzedazy_sku__3[[#This Row],[Wartość jednostkowa]]</f>
        <v>13726.079999999998</v>
      </c>
    </row>
    <row r="4524" spans="1:7">
      <c r="A4524" t="s">
        <v>397</v>
      </c>
      <c r="B4524" t="s">
        <v>398</v>
      </c>
      <c r="C4524" t="s">
        <v>42</v>
      </c>
      <c r="D4524" s="7">
        <v>45809</v>
      </c>
      <c r="E4524">
        <v>14</v>
      </c>
      <c r="F4524">
        <v>544.83000000000004</v>
      </c>
      <c r="G4524">
        <f>dane_sprzedazy_sku__3[[#This Row],[Ilość wydana]]*dane_sprzedazy_sku__3[[#This Row],[Wartość jednostkowa]]</f>
        <v>7627.6200000000008</v>
      </c>
    </row>
    <row r="4525" spans="1:7">
      <c r="A4525" t="s">
        <v>397</v>
      </c>
      <c r="B4525" t="s">
        <v>398</v>
      </c>
      <c r="C4525" t="s">
        <v>42</v>
      </c>
      <c r="D4525" s="7">
        <v>45839</v>
      </c>
      <c r="E4525">
        <v>30</v>
      </c>
      <c r="F4525">
        <v>524.99</v>
      </c>
      <c r="G4525">
        <f>dane_sprzedazy_sku__3[[#This Row],[Ilość wydana]]*dane_sprzedazy_sku__3[[#This Row],[Wartość jednostkowa]]</f>
        <v>15749.7</v>
      </c>
    </row>
    <row r="4526" spans="1:7">
      <c r="A4526" t="s">
        <v>397</v>
      </c>
      <c r="B4526" t="s">
        <v>398</v>
      </c>
      <c r="C4526" t="s">
        <v>42</v>
      </c>
      <c r="D4526" s="7">
        <v>45870</v>
      </c>
      <c r="E4526">
        <v>30</v>
      </c>
      <c r="F4526">
        <v>547.44000000000005</v>
      </c>
      <c r="G4526">
        <f>dane_sprzedazy_sku__3[[#This Row],[Ilość wydana]]*dane_sprzedazy_sku__3[[#This Row],[Wartość jednostkowa]]</f>
        <v>16423.2</v>
      </c>
    </row>
    <row r="4527" spans="1:7">
      <c r="A4527" t="s">
        <v>397</v>
      </c>
      <c r="B4527" t="s">
        <v>398</v>
      </c>
      <c r="C4527" t="s">
        <v>42</v>
      </c>
      <c r="D4527" s="7">
        <v>45901</v>
      </c>
      <c r="E4527">
        <v>20</v>
      </c>
      <c r="F4527">
        <v>549.36</v>
      </c>
      <c r="G4527">
        <f>dane_sprzedazy_sku__3[[#This Row],[Ilość wydana]]*dane_sprzedazy_sku__3[[#This Row],[Wartość jednostkowa]]</f>
        <v>10987.2</v>
      </c>
    </row>
    <row r="4528" spans="1:7">
      <c r="A4528" t="s">
        <v>397</v>
      </c>
      <c r="B4528" t="s">
        <v>398</v>
      </c>
      <c r="C4528" t="s">
        <v>42</v>
      </c>
      <c r="D4528" s="7">
        <v>45931</v>
      </c>
      <c r="E4528">
        <v>16</v>
      </c>
      <c r="F4528">
        <v>535.46</v>
      </c>
      <c r="G4528">
        <f>dane_sprzedazy_sku__3[[#This Row],[Ilość wydana]]*dane_sprzedazy_sku__3[[#This Row],[Wartość jednostkowa]]</f>
        <v>8567.36</v>
      </c>
    </row>
    <row r="4529" spans="1:7">
      <c r="A4529" t="s">
        <v>397</v>
      </c>
      <c r="B4529" t="s">
        <v>398</v>
      </c>
      <c r="C4529" t="s">
        <v>42</v>
      </c>
      <c r="D4529" s="7">
        <v>45962</v>
      </c>
      <c r="E4529">
        <v>7</v>
      </c>
      <c r="F4529">
        <v>568.41999999999996</v>
      </c>
      <c r="G4529">
        <f>dane_sprzedazy_sku__3[[#This Row],[Ilość wydana]]*dane_sprzedazy_sku__3[[#This Row],[Wartość jednostkowa]]</f>
        <v>3978.9399999999996</v>
      </c>
    </row>
    <row r="4530" spans="1:7">
      <c r="A4530" t="s">
        <v>397</v>
      </c>
      <c r="B4530" t="s">
        <v>398</v>
      </c>
      <c r="C4530" t="s">
        <v>42</v>
      </c>
      <c r="D4530" s="7">
        <v>45992</v>
      </c>
      <c r="E4530">
        <v>2</v>
      </c>
      <c r="F4530">
        <v>575.71</v>
      </c>
      <c r="G4530">
        <f>dane_sprzedazy_sku__3[[#This Row],[Ilość wydana]]*dane_sprzedazy_sku__3[[#This Row],[Wartość jednostkowa]]</f>
        <v>1151.42</v>
      </c>
    </row>
    <row r="4531" spans="1:7">
      <c r="A4531" t="s">
        <v>397</v>
      </c>
      <c r="B4531" t="s">
        <v>398</v>
      </c>
      <c r="C4531" t="s">
        <v>42</v>
      </c>
      <c r="D4531" s="7">
        <v>46023</v>
      </c>
      <c r="E4531">
        <v>0</v>
      </c>
      <c r="F4531">
        <v>560.16</v>
      </c>
      <c r="G4531">
        <f>dane_sprzedazy_sku__3[[#This Row],[Ilość wydana]]*dane_sprzedazy_sku__3[[#This Row],[Wartość jednostkowa]]</f>
        <v>0</v>
      </c>
    </row>
    <row r="4532" spans="1:7">
      <c r="A4532" t="s">
        <v>397</v>
      </c>
      <c r="B4532" t="s">
        <v>398</v>
      </c>
      <c r="C4532" t="s">
        <v>42</v>
      </c>
      <c r="D4532" s="7">
        <v>46054</v>
      </c>
      <c r="E4532">
        <v>3</v>
      </c>
      <c r="F4532">
        <v>526.53</v>
      </c>
      <c r="G4532">
        <f>dane_sprzedazy_sku__3[[#This Row],[Ilość wydana]]*dane_sprzedazy_sku__3[[#This Row],[Wartość jednostkowa]]</f>
        <v>1579.59</v>
      </c>
    </row>
    <row r="4533" spans="1:7">
      <c r="A4533" t="s">
        <v>397</v>
      </c>
      <c r="B4533" t="s">
        <v>398</v>
      </c>
      <c r="C4533" t="s">
        <v>42</v>
      </c>
      <c r="D4533" s="7">
        <v>46082</v>
      </c>
      <c r="E4533">
        <v>7</v>
      </c>
      <c r="F4533">
        <v>570.9</v>
      </c>
      <c r="G4533">
        <f>dane_sprzedazy_sku__3[[#This Row],[Ilość wydana]]*dane_sprzedazy_sku__3[[#This Row],[Wartość jednostkowa]]</f>
        <v>3996.2999999999997</v>
      </c>
    </row>
    <row r="4534" spans="1:7">
      <c r="A4534" t="s">
        <v>397</v>
      </c>
      <c r="B4534" t="s">
        <v>398</v>
      </c>
      <c r="C4534" t="s">
        <v>42</v>
      </c>
      <c r="D4534" s="7">
        <v>46113</v>
      </c>
      <c r="E4534">
        <v>16</v>
      </c>
      <c r="F4534">
        <v>530.99</v>
      </c>
      <c r="G4534">
        <f>dane_sprzedazy_sku__3[[#This Row],[Ilość wydana]]*dane_sprzedazy_sku__3[[#This Row],[Wartość jednostkowa]]</f>
        <v>8495.84</v>
      </c>
    </row>
    <row r="4535" spans="1:7">
      <c r="A4535" t="s">
        <v>397</v>
      </c>
      <c r="B4535" t="s">
        <v>398</v>
      </c>
      <c r="C4535" t="s">
        <v>42</v>
      </c>
      <c r="D4535" s="7">
        <v>46143</v>
      </c>
      <c r="E4535">
        <v>31</v>
      </c>
      <c r="F4535">
        <v>567.22</v>
      </c>
      <c r="G4535">
        <f>dane_sprzedazy_sku__3[[#This Row],[Ilość wydana]]*dane_sprzedazy_sku__3[[#This Row],[Wartość jednostkowa]]</f>
        <v>17583.82</v>
      </c>
    </row>
    <row r="4536" spans="1:7">
      <c r="A4536" t="s">
        <v>397</v>
      </c>
      <c r="B4536" t="s">
        <v>398</v>
      </c>
      <c r="C4536" t="s">
        <v>42</v>
      </c>
      <c r="D4536" s="7">
        <v>46174</v>
      </c>
      <c r="E4536">
        <v>26</v>
      </c>
      <c r="F4536">
        <v>572.29999999999995</v>
      </c>
      <c r="G4536">
        <f>dane_sprzedazy_sku__3[[#This Row],[Ilość wydana]]*dane_sprzedazy_sku__3[[#This Row],[Wartość jednostkowa]]</f>
        <v>14879.8</v>
      </c>
    </row>
    <row r="4537" spans="1:7">
      <c r="A4537" t="s">
        <v>397</v>
      </c>
      <c r="B4537" t="s">
        <v>398</v>
      </c>
      <c r="C4537" t="s">
        <v>42</v>
      </c>
      <c r="D4537" s="7">
        <v>46204</v>
      </c>
      <c r="E4537">
        <v>43</v>
      </c>
      <c r="F4537">
        <v>544.33000000000004</v>
      </c>
      <c r="G4537">
        <f>dane_sprzedazy_sku__3[[#This Row],[Ilość wydana]]*dane_sprzedazy_sku__3[[#This Row],[Wartość jednostkowa]]</f>
        <v>23406.190000000002</v>
      </c>
    </row>
    <row r="4538" spans="1:7">
      <c r="A4538" t="s">
        <v>399</v>
      </c>
      <c r="B4538" t="s">
        <v>400</v>
      </c>
      <c r="C4538" t="s">
        <v>49</v>
      </c>
      <c r="D4538" s="7">
        <v>45505</v>
      </c>
      <c r="E4538">
        <v>5</v>
      </c>
      <c r="F4538">
        <v>110.22</v>
      </c>
      <c r="G4538">
        <f>dane_sprzedazy_sku__3[[#This Row],[Ilość wydana]]*dane_sprzedazy_sku__3[[#This Row],[Wartość jednostkowa]]</f>
        <v>551.1</v>
      </c>
    </row>
    <row r="4539" spans="1:7">
      <c r="A4539" t="s">
        <v>399</v>
      </c>
      <c r="B4539" t="s">
        <v>400</v>
      </c>
      <c r="C4539" t="s">
        <v>49</v>
      </c>
      <c r="D4539" s="7">
        <v>45536</v>
      </c>
      <c r="E4539">
        <v>5</v>
      </c>
      <c r="F4539">
        <v>113.22</v>
      </c>
      <c r="G4539">
        <f>dane_sprzedazy_sku__3[[#This Row],[Ilość wydana]]*dane_sprzedazy_sku__3[[#This Row],[Wartość jednostkowa]]</f>
        <v>566.1</v>
      </c>
    </row>
    <row r="4540" spans="1:7">
      <c r="A4540" t="s">
        <v>399</v>
      </c>
      <c r="B4540" t="s">
        <v>400</v>
      </c>
      <c r="C4540" t="s">
        <v>49</v>
      </c>
      <c r="D4540" s="7">
        <v>45566</v>
      </c>
      <c r="E4540">
        <v>4</v>
      </c>
      <c r="F4540">
        <v>112.74</v>
      </c>
      <c r="G4540">
        <f>dane_sprzedazy_sku__3[[#This Row],[Ilość wydana]]*dane_sprzedazy_sku__3[[#This Row],[Wartość jednostkowa]]</f>
        <v>450.96</v>
      </c>
    </row>
    <row r="4541" spans="1:7">
      <c r="A4541" t="s">
        <v>399</v>
      </c>
      <c r="B4541" t="s">
        <v>400</v>
      </c>
      <c r="C4541" t="s">
        <v>49</v>
      </c>
      <c r="D4541" s="7">
        <v>45597</v>
      </c>
      <c r="E4541">
        <v>5</v>
      </c>
      <c r="F4541">
        <v>110.91</v>
      </c>
      <c r="G4541">
        <f>dane_sprzedazy_sku__3[[#This Row],[Ilość wydana]]*dane_sprzedazy_sku__3[[#This Row],[Wartość jednostkowa]]</f>
        <v>554.54999999999995</v>
      </c>
    </row>
    <row r="4542" spans="1:7">
      <c r="A4542" t="s">
        <v>399</v>
      </c>
      <c r="B4542" t="s">
        <v>400</v>
      </c>
      <c r="C4542" t="s">
        <v>49</v>
      </c>
      <c r="D4542" s="7">
        <v>45627</v>
      </c>
      <c r="E4542">
        <v>5</v>
      </c>
      <c r="F4542">
        <v>117.31</v>
      </c>
      <c r="G4542">
        <f>dane_sprzedazy_sku__3[[#This Row],[Ilość wydana]]*dane_sprzedazy_sku__3[[#This Row],[Wartość jednostkowa]]</f>
        <v>586.54999999999995</v>
      </c>
    </row>
    <row r="4543" spans="1:7">
      <c r="A4543" t="s">
        <v>399</v>
      </c>
      <c r="B4543" t="s">
        <v>400</v>
      </c>
      <c r="C4543" t="s">
        <v>49</v>
      </c>
      <c r="D4543" s="7">
        <v>45658</v>
      </c>
      <c r="E4543">
        <v>6</v>
      </c>
      <c r="F4543">
        <v>117.57</v>
      </c>
      <c r="G4543">
        <f>dane_sprzedazy_sku__3[[#This Row],[Ilość wydana]]*dane_sprzedazy_sku__3[[#This Row],[Wartość jednostkowa]]</f>
        <v>705.42</v>
      </c>
    </row>
    <row r="4544" spans="1:7">
      <c r="A4544" t="s">
        <v>399</v>
      </c>
      <c r="B4544" t="s">
        <v>400</v>
      </c>
      <c r="C4544" t="s">
        <v>49</v>
      </c>
      <c r="D4544" s="7">
        <v>45689</v>
      </c>
      <c r="E4544">
        <v>5</v>
      </c>
      <c r="F4544">
        <v>115.73</v>
      </c>
      <c r="G4544">
        <f>dane_sprzedazy_sku__3[[#This Row],[Ilość wydana]]*dane_sprzedazy_sku__3[[#This Row],[Wartość jednostkowa]]</f>
        <v>578.65</v>
      </c>
    </row>
    <row r="4545" spans="1:7">
      <c r="A4545" t="s">
        <v>399</v>
      </c>
      <c r="B4545" t="s">
        <v>400</v>
      </c>
      <c r="C4545" t="s">
        <v>49</v>
      </c>
      <c r="D4545" s="7">
        <v>45717</v>
      </c>
      <c r="E4545">
        <v>5</v>
      </c>
      <c r="F4545">
        <v>111.28</v>
      </c>
      <c r="G4545">
        <f>dane_sprzedazy_sku__3[[#This Row],[Ilość wydana]]*dane_sprzedazy_sku__3[[#This Row],[Wartość jednostkowa]]</f>
        <v>556.4</v>
      </c>
    </row>
    <row r="4546" spans="1:7">
      <c r="A4546" t="s">
        <v>399</v>
      </c>
      <c r="B4546" t="s">
        <v>400</v>
      </c>
      <c r="C4546" t="s">
        <v>49</v>
      </c>
      <c r="D4546" s="7">
        <v>45748</v>
      </c>
      <c r="E4546">
        <v>5</v>
      </c>
      <c r="F4546">
        <v>113.98</v>
      </c>
      <c r="G4546">
        <f>dane_sprzedazy_sku__3[[#This Row],[Ilość wydana]]*dane_sprzedazy_sku__3[[#This Row],[Wartość jednostkowa]]</f>
        <v>569.9</v>
      </c>
    </row>
    <row r="4547" spans="1:7">
      <c r="A4547" t="s">
        <v>399</v>
      </c>
      <c r="B4547" t="s">
        <v>400</v>
      </c>
      <c r="C4547" t="s">
        <v>49</v>
      </c>
      <c r="D4547" s="7">
        <v>45778</v>
      </c>
      <c r="E4547">
        <v>5</v>
      </c>
      <c r="F4547">
        <v>115.02</v>
      </c>
      <c r="G4547">
        <f>dane_sprzedazy_sku__3[[#This Row],[Ilość wydana]]*dane_sprzedazy_sku__3[[#This Row],[Wartość jednostkowa]]</f>
        <v>575.1</v>
      </c>
    </row>
    <row r="4548" spans="1:7">
      <c r="A4548" t="s">
        <v>399</v>
      </c>
      <c r="B4548" t="s">
        <v>400</v>
      </c>
      <c r="C4548" t="s">
        <v>49</v>
      </c>
      <c r="D4548" s="7">
        <v>45809</v>
      </c>
      <c r="E4548">
        <v>4</v>
      </c>
      <c r="F4548">
        <v>108.83</v>
      </c>
      <c r="G4548">
        <f>dane_sprzedazy_sku__3[[#This Row],[Ilość wydana]]*dane_sprzedazy_sku__3[[#This Row],[Wartość jednostkowa]]</f>
        <v>435.32</v>
      </c>
    </row>
    <row r="4549" spans="1:7">
      <c r="A4549" t="s">
        <v>399</v>
      </c>
      <c r="B4549" t="s">
        <v>400</v>
      </c>
      <c r="C4549" t="s">
        <v>49</v>
      </c>
      <c r="D4549" s="7">
        <v>45839</v>
      </c>
      <c r="E4549">
        <v>5</v>
      </c>
      <c r="F4549">
        <v>115.76</v>
      </c>
      <c r="G4549">
        <f>dane_sprzedazy_sku__3[[#This Row],[Ilość wydana]]*dane_sprzedazy_sku__3[[#This Row],[Wartość jednostkowa]]</f>
        <v>578.80000000000007</v>
      </c>
    </row>
    <row r="4550" spans="1:7">
      <c r="A4550" t="s">
        <v>399</v>
      </c>
      <c r="B4550" t="s">
        <v>400</v>
      </c>
      <c r="C4550" t="s">
        <v>49</v>
      </c>
      <c r="D4550" s="7">
        <v>45870</v>
      </c>
      <c r="E4550">
        <v>4</v>
      </c>
      <c r="F4550">
        <v>108.87</v>
      </c>
      <c r="G4550">
        <f>dane_sprzedazy_sku__3[[#This Row],[Ilość wydana]]*dane_sprzedazy_sku__3[[#This Row],[Wartość jednostkowa]]</f>
        <v>435.48</v>
      </c>
    </row>
    <row r="4551" spans="1:7">
      <c r="A4551" t="s">
        <v>399</v>
      </c>
      <c r="B4551" t="s">
        <v>400</v>
      </c>
      <c r="C4551" t="s">
        <v>49</v>
      </c>
      <c r="D4551" s="7">
        <v>45901</v>
      </c>
      <c r="E4551">
        <v>4</v>
      </c>
      <c r="F4551">
        <v>112.16</v>
      </c>
      <c r="G4551">
        <f>dane_sprzedazy_sku__3[[#This Row],[Ilość wydana]]*dane_sprzedazy_sku__3[[#This Row],[Wartość jednostkowa]]</f>
        <v>448.64</v>
      </c>
    </row>
    <row r="4552" spans="1:7">
      <c r="A4552" t="s">
        <v>399</v>
      </c>
      <c r="B4552" t="s">
        <v>400</v>
      </c>
      <c r="C4552" t="s">
        <v>49</v>
      </c>
      <c r="D4552" s="7">
        <v>45931</v>
      </c>
      <c r="E4552">
        <v>5</v>
      </c>
      <c r="F4552">
        <v>107.14</v>
      </c>
      <c r="G4552">
        <f>dane_sprzedazy_sku__3[[#This Row],[Ilość wydana]]*dane_sprzedazy_sku__3[[#This Row],[Wartość jednostkowa]]</f>
        <v>535.70000000000005</v>
      </c>
    </row>
    <row r="4553" spans="1:7">
      <c r="A4553" t="s">
        <v>399</v>
      </c>
      <c r="B4553" t="s">
        <v>400</v>
      </c>
      <c r="C4553" t="s">
        <v>49</v>
      </c>
      <c r="D4553" s="7">
        <v>45962</v>
      </c>
      <c r="E4553">
        <v>4</v>
      </c>
      <c r="F4553">
        <v>116.56</v>
      </c>
      <c r="G4553">
        <f>dane_sprzedazy_sku__3[[#This Row],[Ilość wydana]]*dane_sprzedazy_sku__3[[#This Row],[Wartość jednostkowa]]</f>
        <v>466.24</v>
      </c>
    </row>
    <row r="4554" spans="1:7">
      <c r="A4554" t="s">
        <v>399</v>
      </c>
      <c r="B4554" t="s">
        <v>400</v>
      </c>
      <c r="C4554" t="s">
        <v>49</v>
      </c>
      <c r="D4554" s="7">
        <v>45992</v>
      </c>
      <c r="E4554">
        <v>5</v>
      </c>
      <c r="F4554">
        <v>113.76</v>
      </c>
      <c r="G4554">
        <f>dane_sprzedazy_sku__3[[#This Row],[Ilość wydana]]*dane_sprzedazy_sku__3[[#This Row],[Wartość jednostkowa]]</f>
        <v>568.80000000000007</v>
      </c>
    </row>
    <row r="4555" spans="1:7">
      <c r="A4555" t="s">
        <v>399</v>
      </c>
      <c r="B4555" t="s">
        <v>400</v>
      </c>
      <c r="C4555" t="s">
        <v>49</v>
      </c>
      <c r="D4555" s="7">
        <v>46023</v>
      </c>
      <c r="E4555">
        <v>5</v>
      </c>
      <c r="F4555">
        <v>114.93</v>
      </c>
      <c r="G4555">
        <f>dane_sprzedazy_sku__3[[#This Row],[Ilość wydana]]*dane_sprzedazy_sku__3[[#This Row],[Wartość jednostkowa]]</f>
        <v>574.65000000000009</v>
      </c>
    </row>
    <row r="4556" spans="1:7">
      <c r="A4556" t="s">
        <v>399</v>
      </c>
      <c r="B4556" t="s">
        <v>400</v>
      </c>
      <c r="C4556" t="s">
        <v>49</v>
      </c>
      <c r="D4556" s="7">
        <v>46054</v>
      </c>
      <c r="E4556">
        <v>6</v>
      </c>
      <c r="F4556">
        <v>111.29</v>
      </c>
      <c r="G4556">
        <f>dane_sprzedazy_sku__3[[#This Row],[Ilość wydana]]*dane_sprzedazy_sku__3[[#This Row],[Wartość jednostkowa]]</f>
        <v>667.74</v>
      </c>
    </row>
    <row r="4557" spans="1:7">
      <c r="A4557" t="s">
        <v>399</v>
      </c>
      <c r="B4557" t="s">
        <v>400</v>
      </c>
      <c r="C4557" t="s">
        <v>49</v>
      </c>
      <c r="D4557" s="7">
        <v>46082</v>
      </c>
      <c r="E4557">
        <v>5</v>
      </c>
      <c r="F4557">
        <v>114.83</v>
      </c>
      <c r="G4557">
        <f>dane_sprzedazy_sku__3[[#This Row],[Ilość wydana]]*dane_sprzedazy_sku__3[[#This Row],[Wartość jednostkowa]]</f>
        <v>574.15</v>
      </c>
    </row>
    <row r="4558" spans="1:7">
      <c r="A4558" t="s">
        <v>399</v>
      </c>
      <c r="B4558" t="s">
        <v>400</v>
      </c>
      <c r="C4558" t="s">
        <v>49</v>
      </c>
      <c r="D4558" s="7">
        <v>46113</v>
      </c>
      <c r="E4558">
        <v>5</v>
      </c>
      <c r="F4558">
        <v>117.23</v>
      </c>
      <c r="G4558">
        <f>dane_sprzedazy_sku__3[[#This Row],[Ilość wydana]]*dane_sprzedazy_sku__3[[#This Row],[Wartość jednostkowa]]</f>
        <v>586.15</v>
      </c>
    </row>
    <row r="4559" spans="1:7">
      <c r="A4559" t="s">
        <v>399</v>
      </c>
      <c r="B4559" t="s">
        <v>400</v>
      </c>
      <c r="C4559" t="s">
        <v>49</v>
      </c>
      <c r="D4559" s="7">
        <v>46143</v>
      </c>
      <c r="E4559">
        <v>5</v>
      </c>
      <c r="F4559">
        <v>108.78</v>
      </c>
      <c r="G4559">
        <f>dane_sprzedazy_sku__3[[#This Row],[Ilość wydana]]*dane_sprzedazy_sku__3[[#This Row],[Wartość jednostkowa]]</f>
        <v>543.9</v>
      </c>
    </row>
    <row r="4560" spans="1:7">
      <c r="A4560" t="s">
        <v>399</v>
      </c>
      <c r="B4560" t="s">
        <v>400</v>
      </c>
      <c r="C4560" t="s">
        <v>49</v>
      </c>
      <c r="D4560" s="7">
        <v>46174</v>
      </c>
      <c r="E4560">
        <v>5</v>
      </c>
      <c r="F4560">
        <v>116.62</v>
      </c>
      <c r="G4560">
        <f>dane_sprzedazy_sku__3[[#This Row],[Ilość wydana]]*dane_sprzedazy_sku__3[[#This Row],[Wartość jednostkowa]]</f>
        <v>583.1</v>
      </c>
    </row>
    <row r="4561" spans="1:7">
      <c r="A4561" t="s">
        <v>399</v>
      </c>
      <c r="B4561" t="s">
        <v>400</v>
      </c>
      <c r="C4561" t="s">
        <v>49</v>
      </c>
      <c r="D4561" s="7">
        <v>46204</v>
      </c>
      <c r="E4561">
        <v>4</v>
      </c>
      <c r="F4561">
        <v>116.77</v>
      </c>
      <c r="G4561">
        <f>dane_sprzedazy_sku__3[[#This Row],[Ilość wydana]]*dane_sprzedazy_sku__3[[#This Row],[Wartość jednostkowa]]</f>
        <v>467.08</v>
      </c>
    </row>
    <row r="4562" spans="1:7">
      <c r="A4562" t="s">
        <v>401</v>
      </c>
      <c r="B4562" t="s">
        <v>402</v>
      </c>
      <c r="C4562" t="s">
        <v>66</v>
      </c>
      <c r="D4562" s="7">
        <v>45505</v>
      </c>
      <c r="E4562">
        <v>3</v>
      </c>
      <c r="F4562">
        <v>95.04</v>
      </c>
      <c r="G4562">
        <f>dane_sprzedazy_sku__3[[#This Row],[Ilość wydana]]*dane_sprzedazy_sku__3[[#This Row],[Wartość jednostkowa]]</f>
        <v>285.12</v>
      </c>
    </row>
    <row r="4563" spans="1:7">
      <c r="A4563" t="s">
        <v>401</v>
      </c>
      <c r="B4563" t="s">
        <v>402</v>
      </c>
      <c r="C4563" t="s">
        <v>66</v>
      </c>
      <c r="D4563" s="7">
        <v>45536</v>
      </c>
      <c r="E4563">
        <v>2</v>
      </c>
      <c r="F4563">
        <v>101.73</v>
      </c>
      <c r="G4563">
        <f>dane_sprzedazy_sku__3[[#This Row],[Ilość wydana]]*dane_sprzedazy_sku__3[[#This Row],[Wartość jednostkowa]]</f>
        <v>203.46</v>
      </c>
    </row>
    <row r="4564" spans="1:7">
      <c r="A4564" t="s">
        <v>401</v>
      </c>
      <c r="B4564" t="s">
        <v>402</v>
      </c>
      <c r="C4564" t="s">
        <v>66</v>
      </c>
      <c r="D4564" s="7">
        <v>45566</v>
      </c>
      <c r="E4564">
        <v>2</v>
      </c>
      <c r="F4564">
        <v>99.92</v>
      </c>
      <c r="G4564">
        <f>dane_sprzedazy_sku__3[[#This Row],[Ilość wydana]]*dane_sprzedazy_sku__3[[#This Row],[Wartość jednostkowa]]</f>
        <v>199.84</v>
      </c>
    </row>
    <row r="4565" spans="1:7">
      <c r="A4565" t="s">
        <v>401</v>
      </c>
      <c r="B4565" t="s">
        <v>402</v>
      </c>
      <c r="C4565" t="s">
        <v>66</v>
      </c>
      <c r="D4565" s="7">
        <v>45597</v>
      </c>
      <c r="E4565">
        <v>3</v>
      </c>
      <c r="F4565">
        <v>99.33</v>
      </c>
      <c r="G4565">
        <f>dane_sprzedazy_sku__3[[#This Row],[Ilość wydana]]*dane_sprzedazy_sku__3[[#This Row],[Wartość jednostkowa]]</f>
        <v>297.99</v>
      </c>
    </row>
    <row r="4566" spans="1:7">
      <c r="A4566" t="s">
        <v>401</v>
      </c>
      <c r="B4566" t="s">
        <v>402</v>
      </c>
      <c r="C4566" t="s">
        <v>66</v>
      </c>
      <c r="D4566" s="7">
        <v>45627</v>
      </c>
      <c r="E4566">
        <v>6</v>
      </c>
      <c r="F4566">
        <v>94.88</v>
      </c>
      <c r="G4566">
        <f>dane_sprzedazy_sku__3[[#This Row],[Ilość wydana]]*dane_sprzedazy_sku__3[[#This Row],[Wartość jednostkowa]]</f>
        <v>569.28</v>
      </c>
    </row>
    <row r="4567" spans="1:7">
      <c r="A4567" t="s">
        <v>401</v>
      </c>
      <c r="B4567" t="s">
        <v>402</v>
      </c>
      <c r="C4567" t="s">
        <v>66</v>
      </c>
      <c r="D4567" s="7">
        <v>45658</v>
      </c>
      <c r="E4567">
        <v>6</v>
      </c>
      <c r="F4567">
        <v>101.66</v>
      </c>
      <c r="G4567">
        <f>dane_sprzedazy_sku__3[[#This Row],[Ilość wydana]]*dane_sprzedazy_sku__3[[#This Row],[Wartość jednostkowa]]</f>
        <v>609.96</v>
      </c>
    </row>
    <row r="4568" spans="1:7">
      <c r="A4568" t="s">
        <v>401</v>
      </c>
      <c r="B4568" t="s">
        <v>402</v>
      </c>
      <c r="C4568" t="s">
        <v>66</v>
      </c>
      <c r="D4568" s="7">
        <v>45689</v>
      </c>
      <c r="E4568">
        <v>11</v>
      </c>
      <c r="F4568">
        <v>98.86</v>
      </c>
      <c r="G4568">
        <f>dane_sprzedazy_sku__3[[#This Row],[Ilość wydana]]*dane_sprzedazy_sku__3[[#This Row],[Wartość jednostkowa]]</f>
        <v>1087.46</v>
      </c>
    </row>
    <row r="4569" spans="1:7">
      <c r="A4569" t="s">
        <v>401</v>
      </c>
      <c r="B4569" t="s">
        <v>402</v>
      </c>
      <c r="C4569" t="s">
        <v>66</v>
      </c>
      <c r="D4569" s="7">
        <v>45717</v>
      </c>
      <c r="E4569">
        <v>8</v>
      </c>
      <c r="F4569">
        <v>100.99</v>
      </c>
      <c r="G4569">
        <f>dane_sprzedazy_sku__3[[#This Row],[Ilość wydana]]*dane_sprzedazy_sku__3[[#This Row],[Wartość jednostkowa]]</f>
        <v>807.92</v>
      </c>
    </row>
    <row r="4570" spans="1:7">
      <c r="A4570" t="s">
        <v>401</v>
      </c>
      <c r="B4570" t="s">
        <v>402</v>
      </c>
      <c r="C4570" t="s">
        <v>66</v>
      </c>
      <c r="D4570" s="7">
        <v>45748</v>
      </c>
      <c r="E4570">
        <v>7</v>
      </c>
      <c r="F4570">
        <v>98.97</v>
      </c>
      <c r="G4570">
        <f>dane_sprzedazy_sku__3[[#This Row],[Ilość wydana]]*dane_sprzedazy_sku__3[[#This Row],[Wartość jednostkowa]]</f>
        <v>692.79</v>
      </c>
    </row>
    <row r="4571" spans="1:7">
      <c r="A4571" t="s">
        <v>401</v>
      </c>
      <c r="B4571" t="s">
        <v>402</v>
      </c>
      <c r="C4571" t="s">
        <v>66</v>
      </c>
      <c r="D4571" s="7">
        <v>45778</v>
      </c>
      <c r="E4571">
        <v>8</v>
      </c>
      <c r="F4571">
        <v>93.76</v>
      </c>
      <c r="G4571">
        <f>dane_sprzedazy_sku__3[[#This Row],[Ilość wydana]]*dane_sprzedazy_sku__3[[#This Row],[Wartość jednostkowa]]</f>
        <v>750.08</v>
      </c>
    </row>
    <row r="4572" spans="1:7">
      <c r="A4572" t="s">
        <v>401</v>
      </c>
      <c r="B4572" t="s">
        <v>402</v>
      </c>
      <c r="C4572" t="s">
        <v>66</v>
      </c>
      <c r="D4572" s="7">
        <v>45809</v>
      </c>
      <c r="E4572">
        <v>7</v>
      </c>
      <c r="F4572">
        <v>99.31</v>
      </c>
      <c r="G4572">
        <f>dane_sprzedazy_sku__3[[#This Row],[Ilość wydana]]*dane_sprzedazy_sku__3[[#This Row],[Wartość jednostkowa]]</f>
        <v>695.17000000000007</v>
      </c>
    </row>
    <row r="4573" spans="1:7">
      <c r="A4573" t="s">
        <v>401</v>
      </c>
      <c r="B4573" t="s">
        <v>402</v>
      </c>
      <c r="C4573" t="s">
        <v>66</v>
      </c>
      <c r="D4573" s="7">
        <v>45839</v>
      </c>
      <c r="E4573">
        <v>4</v>
      </c>
      <c r="F4573">
        <v>98.91</v>
      </c>
      <c r="G4573">
        <f>dane_sprzedazy_sku__3[[#This Row],[Ilość wydana]]*dane_sprzedazy_sku__3[[#This Row],[Wartość jednostkowa]]</f>
        <v>395.64</v>
      </c>
    </row>
    <row r="4574" spans="1:7">
      <c r="A4574" t="s">
        <v>401</v>
      </c>
      <c r="B4574" t="s">
        <v>402</v>
      </c>
      <c r="C4574" t="s">
        <v>66</v>
      </c>
      <c r="D4574" s="7">
        <v>45870</v>
      </c>
      <c r="E4574">
        <v>3</v>
      </c>
      <c r="F4574">
        <v>96.72</v>
      </c>
      <c r="G4574">
        <f>dane_sprzedazy_sku__3[[#This Row],[Ilość wydana]]*dane_sprzedazy_sku__3[[#This Row],[Wartość jednostkowa]]</f>
        <v>290.15999999999997</v>
      </c>
    </row>
    <row r="4575" spans="1:7">
      <c r="A4575" t="s">
        <v>401</v>
      </c>
      <c r="B4575" t="s">
        <v>402</v>
      </c>
      <c r="C4575" t="s">
        <v>66</v>
      </c>
      <c r="D4575" s="7">
        <v>45901</v>
      </c>
      <c r="E4575">
        <v>2</v>
      </c>
      <c r="F4575">
        <v>101.09</v>
      </c>
      <c r="G4575">
        <f>dane_sprzedazy_sku__3[[#This Row],[Ilość wydana]]*dane_sprzedazy_sku__3[[#This Row],[Wartość jednostkowa]]</f>
        <v>202.18</v>
      </c>
    </row>
    <row r="4576" spans="1:7">
      <c r="A4576" t="s">
        <v>401</v>
      </c>
      <c r="B4576" t="s">
        <v>402</v>
      </c>
      <c r="C4576" t="s">
        <v>66</v>
      </c>
      <c r="D4576" s="7">
        <v>45931</v>
      </c>
      <c r="E4576">
        <v>2</v>
      </c>
      <c r="F4576">
        <v>98.91</v>
      </c>
      <c r="G4576">
        <f>dane_sprzedazy_sku__3[[#This Row],[Ilość wydana]]*dane_sprzedazy_sku__3[[#This Row],[Wartość jednostkowa]]</f>
        <v>197.82</v>
      </c>
    </row>
    <row r="4577" spans="1:7">
      <c r="A4577" t="s">
        <v>401</v>
      </c>
      <c r="B4577" t="s">
        <v>402</v>
      </c>
      <c r="C4577" t="s">
        <v>66</v>
      </c>
      <c r="D4577" s="7">
        <v>45962</v>
      </c>
      <c r="E4577">
        <v>3</v>
      </c>
      <c r="F4577">
        <v>101.18</v>
      </c>
      <c r="G4577">
        <f>dane_sprzedazy_sku__3[[#This Row],[Ilość wydana]]*dane_sprzedazy_sku__3[[#This Row],[Wartość jednostkowa]]</f>
        <v>303.54000000000002</v>
      </c>
    </row>
    <row r="4578" spans="1:7">
      <c r="A4578" t="s">
        <v>401</v>
      </c>
      <c r="B4578" t="s">
        <v>402</v>
      </c>
      <c r="C4578" t="s">
        <v>66</v>
      </c>
      <c r="D4578" s="7">
        <v>45992</v>
      </c>
      <c r="E4578">
        <v>3</v>
      </c>
      <c r="F4578">
        <v>99.01</v>
      </c>
      <c r="G4578">
        <f>dane_sprzedazy_sku__3[[#This Row],[Ilość wydana]]*dane_sprzedazy_sku__3[[#This Row],[Wartość jednostkowa]]</f>
        <v>297.03000000000003</v>
      </c>
    </row>
    <row r="4579" spans="1:7">
      <c r="A4579" t="s">
        <v>401</v>
      </c>
      <c r="B4579" t="s">
        <v>402</v>
      </c>
      <c r="C4579" t="s">
        <v>66</v>
      </c>
      <c r="D4579" s="7">
        <v>46023</v>
      </c>
      <c r="E4579">
        <v>7</v>
      </c>
      <c r="F4579">
        <v>96.97</v>
      </c>
      <c r="G4579">
        <f>dane_sprzedazy_sku__3[[#This Row],[Ilość wydana]]*dane_sprzedazy_sku__3[[#This Row],[Wartość jednostkowa]]</f>
        <v>678.79</v>
      </c>
    </row>
    <row r="4580" spans="1:7">
      <c r="A4580" t="s">
        <v>401</v>
      </c>
      <c r="B4580" t="s">
        <v>402</v>
      </c>
      <c r="C4580" t="s">
        <v>66</v>
      </c>
      <c r="D4580" s="7">
        <v>46054</v>
      </c>
      <c r="E4580">
        <v>8</v>
      </c>
      <c r="F4580">
        <v>96.8</v>
      </c>
      <c r="G4580">
        <f>dane_sprzedazy_sku__3[[#This Row],[Ilość wydana]]*dane_sprzedazy_sku__3[[#This Row],[Wartość jednostkowa]]</f>
        <v>774.4</v>
      </c>
    </row>
    <row r="4581" spans="1:7">
      <c r="A4581" t="s">
        <v>401</v>
      </c>
      <c r="B4581" t="s">
        <v>402</v>
      </c>
      <c r="C4581" t="s">
        <v>66</v>
      </c>
      <c r="D4581" s="7">
        <v>46082</v>
      </c>
      <c r="E4581">
        <v>8</v>
      </c>
      <c r="F4581">
        <v>94.75</v>
      </c>
      <c r="G4581">
        <f>dane_sprzedazy_sku__3[[#This Row],[Ilość wydana]]*dane_sprzedazy_sku__3[[#This Row],[Wartość jednostkowa]]</f>
        <v>758</v>
      </c>
    </row>
    <row r="4582" spans="1:7">
      <c r="A4582" t="s">
        <v>401</v>
      </c>
      <c r="B4582" t="s">
        <v>402</v>
      </c>
      <c r="C4582" t="s">
        <v>66</v>
      </c>
      <c r="D4582" s="7">
        <v>46113</v>
      </c>
      <c r="E4582">
        <v>6</v>
      </c>
      <c r="F4582">
        <v>98</v>
      </c>
      <c r="G4582">
        <f>dane_sprzedazy_sku__3[[#This Row],[Ilość wydana]]*dane_sprzedazy_sku__3[[#This Row],[Wartość jednostkowa]]</f>
        <v>588</v>
      </c>
    </row>
    <row r="4583" spans="1:7">
      <c r="A4583" t="s">
        <v>401</v>
      </c>
      <c r="B4583" t="s">
        <v>402</v>
      </c>
      <c r="C4583" t="s">
        <v>66</v>
      </c>
      <c r="D4583" s="7">
        <v>46143</v>
      </c>
      <c r="E4583">
        <v>6</v>
      </c>
      <c r="F4583">
        <v>95.85</v>
      </c>
      <c r="G4583">
        <f>dane_sprzedazy_sku__3[[#This Row],[Ilość wydana]]*dane_sprzedazy_sku__3[[#This Row],[Wartość jednostkowa]]</f>
        <v>575.09999999999991</v>
      </c>
    </row>
    <row r="4584" spans="1:7">
      <c r="A4584" t="s">
        <v>401</v>
      </c>
      <c r="B4584" t="s">
        <v>402</v>
      </c>
      <c r="C4584" t="s">
        <v>66</v>
      </c>
      <c r="D4584" s="7">
        <v>46174</v>
      </c>
      <c r="E4584">
        <v>7</v>
      </c>
      <c r="F4584">
        <v>101.67</v>
      </c>
      <c r="G4584">
        <f>dane_sprzedazy_sku__3[[#This Row],[Ilość wydana]]*dane_sprzedazy_sku__3[[#This Row],[Wartość jednostkowa]]</f>
        <v>711.69</v>
      </c>
    </row>
    <row r="4585" spans="1:7">
      <c r="A4585" t="s">
        <v>401</v>
      </c>
      <c r="B4585" t="s">
        <v>402</v>
      </c>
      <c r="C4585" t="s">
        <v>66</v>
      </c>
      <c r="D4585" s="7">
        <v>46204</v>
      </c>
      <c r="E4585">
        <v>6</v>
      </c>
      <c r="F4585">
        <v>92.57</v>
      </c>
      <c r="G4585">
        <f>dane_sprzedazy_sku__3[[#This Row],[Ilość wydana]]*dane_sprzedazy_sku__3[[#This Row],[Wartość jednostkowa]]</f>
        <v>555.41999999999996</v>
      </c>
    </row>
    <row r="4586" spans="1:7">
      <c r="A4586" t="s">
        <v>403</v>
      </c>
      <c r="B4586" t="s">
        <v>404</v>
      </c>
      <c r="C4586" t="s">
        <v>60</v>
      </c>
      <c r="D4586" s="7">
        <v>45505</v>
      </c>
      <c r="E4586">
        <v>0</v>
      </c>
      <c r="F4586">
        <v>168.77</v>
      </c>
      <c r="G4586">
        <f>dane_sprzedazy_sku__3[[#This Row],[Ilość wydana]]*dane_sprzedazy_sku__3[[#This Row],[Wartość jednostkowa]]</f>
        <v>0</v>
      </c>
    </row>
    <row r="4587" spans="1:7">
      <c r="A4587" t="s">
        <v>403</v>
      </c>
      <c r="B4587" t="s">
        <v>404</v>
      </c>
      <c r="C4587" t="s">
        <v>60</v>
      </c>
      <c r="D4587" s="7">
        <v>45536</v>
      </c>
      <c r="E4587">
        <v>4</v>
      </c>
      <c r="F4587">
        <v>179.05</v>
      </c>
      <c r="G4587">
        <f>dane_sprzedazy_sku__3[[#This Row],[Ilość wydana]]*dane_sprzedazy_sku__3[[#This Row],[Wartość jednostkowa]]</f>
        <v>716.2</v>
      </c>
    </row>
    <row r="4588" spans="1:7">
      <c r="A4588" t="s">
        <v>403</v>
      </c>
      <c r="B4588" t="s">
        <v>404</v>
      </c>
      <c r="C4588" t="s">
        <v>60</v>
      </c>
      <c r="D4588" s="7">
        <v>45566</v>
      </c>
      <c r="E4588">
        <v>7</v>
      </c>
      <c r="F4588">
        <v>170.86</v>
      </c>
      <c r="G4588">
        <f>dane_sprzedazy_sku__3[[#This Row],[Ilość wydana]]*dane_sprzedazy_sku__3[[#This Row],[Wartość jednostkowa]]</f>
        <v>1196.02</v>
      </c>
    </row>
    <row r="4589" spans="1:7">
      <c r="A4589" t="s">
        <v>403</v>
      </c>
      <c r="B4589" t="s">
        <v>404</v>
      </c>
      <c r="C4589" t="s">
        <v>60</v>
      </c>
      <c r="D4589" s="7">
        <v>45597</v>
      </c>
      <c r="E4589">
        <v>6</v>
      </c>
      <c r="F4589">
        <v>169.54</v>
      </c>
      <c r="G4589">
        <f>dane_sprzedazy_sku__3[[#This Row],[Ilość wydana]]*dane_sprzedazy_sku__3[[#This Row],[Wartość jednostkowa]]</f>
        <v>1017.24</v>
      </c>
    </row>
    <row r="4590" spans="1:7">
      <c r="A4590" t="s">
        <v>403</v>
      </c>
      <c r="B4590" t="s">
        <v>404</v>
      </c>
      <c r="C4590" t="s">
        <v>60</v>
      </c>
      <c r="D4590" s="7">
        <v>45627</v>
      </c>
      <c r="E4590">
        <v>0</v>
      </c>
      <c r="F4590">
        <v>169.72</v>
      </c>
      <c r="G4590">
        <f>dane_sprzedazy_sku__3[[#This Row],[Ilość wydana]]*dane_sprzedazy_sku__3[[#This Row],[Wartość jednostkowa]]</f>
        <v>0</v>
      </c>
    </row>
    <row r="4591" spans="1:7">
      <c r="A4591" t="s">
        <v>403</v>
      </c>
      <c r="B4591" t="s">
        <v>404</v>
      </c>
      <c r="C4591" t="s">
        <v>60</v>
      </c>
      <c r="D4591" s="7">
        <v>45658</v>
      </c>
      <c r="E4591">
        <v>8</v>
      </c>
      <c r="F4591">
        <v>184.22</v>
      </c>
      <c r="G4591">
        <f>dane_sprzedazy_sku__3[[#This Row],[Ilość wydana]]*dane_sprzedazy_sku__3[[#This Row],[Wartość jednostkowa]]</f>
        <v>1473.76</v>
      </c>
    </row>
    <row r="4592" spans="1:7">
      <c r="A4592" t="s">
        <v>403</v>
      </c>
      <c r="B4592" t="s">
        <v>404</v>
      </c>
      <c r="C4592" t="s">
        <v>60</v>
      </c>
      <c r="D4592" s="7">
        <v>45689</v>
      </c>
      <c r="E4592">
        <v>24</v>
      </c>
      <c r="F4592">
        <v>185.24</v>
      </c>
      <c r="G4592">
        <f>dane_sprzedazy_sku__3[[#This Row],[Ilość wydana]]*dane_sprzedazy_sku__3[[#This Row],[Wartość jednostkowa]]</f>
        <v>4445.76</v>
      </c>
    </row>
    <row r="4593" spans="1:7">
      <c r="A4593" t="s">
        <v>403</v>
      </c>
      <c r="B4593" t="s">
        <v>404</v>
      </c>
      <c r="C4593" t="s">
        <v>60</v>
      </c>
      <c r="D4593" s="7">
        <v>45717</v>
      </c>
      <c r="E4593">
        <v>20</v>
      </c>
      <c r="F4593">
        <v>178.8</v>
      </c>
      <c r="G4593">
        <f>dane_sprzedazy_sku__3[[#This Row],[Ilość wydana]]*dane_sprzedazy_sku__3[[#This Row],[Wartość jednostkowa]]</f>
        <v>3576</v>
      </c>
    </row>
    <row r="4594" spans="1:7">
      <c r="A4594" t="s">
        <v>403</v>
      </c>
      <c r="B4594" t="s">
        <v>404</v>
      </c>
      <c r="C4594" t="s">
        <v>60</v>
      </c>
      <c r="D4594" s="7">
        <v>45748</v>
      </c>
      <c r="E4594">
        <v>3</v>
      </c>
      <c r="F4594">
        <v>185.63</v>
      </c>
      <c r="G4594">
        <f>dane_sprzedazy_sku__3[[#This Row],[Ilość wydana]]*dane_sprzedazy_sku__3[[#This Row],[Wartość jednostkowa]]</f>
        <v>556.89</v>
      </c>
    </row>
    <row r="4595" spans="1:7">
      <c r="A4595" t="s">
        <v>403</v>
      </c>
      <c r="B4595" t="s">
        <v>404</v>
      </c>
      <c r="C4595" t="s">
        <v>60</v>
      </c>
      <c r="D4595" s="7">
        <v>45778</v>
      </c>
      <c r="E4595">
        <v>7</v>
      </c>
      <c r="F4595">
        <v>180.84</v>
      </c>
      <c r="G4595">
        <f>dane_sprzedazy_sku__3[[#This Row],[Ilość wydana]]*dane_sprzedazy_sku__3[[#This Row],[Wartość jednostkowa]]</f>
        <v>1265.8800000000001</v>
      </c>
    </row>
    <row r="4596" spans="1:7">
      <c r="A4596" t="s">
        <v>403</v>
      </c>
      <c r="B4596" t="s">
        <v>404</v>
      </c>
      <c r="C4596" t="s">
        <v>60</v>
      </c>
      <c r="D4596" s="7">
        <v>45809</v>
      </c>
      <c r="E4596">
        <v>0</v>
      </c>
      <c r="F4596">
        <v>176.96</v>
      </c>
      <c r="G4596">
        <f>dane_sprzedazy_sku__3[[#This Row],[Ilość wydana]]*dane_sprzedazy_sku__3[[#This Row],[Wartość jednostkowa]]</f>
        <v>0</v>
      </c>
    </row>
    <row r="4597" spans="1:7">
      <c r="A4597" t="s">
        <v>403</v>
      </c>
      <c r="B4597" t="s">
        <v>404</v>
      </c>
      <c r="C4597" t="s">
        <v>60</v>
      </c>
      <c r="D4597" s="7">
        <v>45839</v>
      </c>
      <c r="E4597">
        <v>6</v>
      </c>
      <c r="F4597">
        <v>181.28</v>
      </c>
      <c r="G4597">
        <f>dane_sprzedazy_sku__3[[#This Row],[Ilość wydana]]*dane_sprzedazy_sku__3[[#This Row],[Wartość jednostkowa]]</f>
        <v>1087.68</v>
      </c>
    </row>
    <row r="4598" spans="1:7">
      <c r="A4598" t="s">
        <v>403</v>
      </c>
      <c r="B4598" t="s">
        <v>404</v>
      </c>
      <c r="C4598" t="s">
        <v>60</v>
      </c>
      <c r="D4598" s="7">
        <v>45870</v>
      </c>
      <c r="E4598">
        <v>8</v>
      </c>
      <c r="F4598">
        <v>173.51</v>
      </c>
      <c r="G4598">
        <f>dane_sprzedazy_sku__3[[#This Row],[Ilość wydana]]*dane_sprzedazy_sku__3[[#This Row],[Wartość jednostkowa]]</f>
        <v>1388.08</v>
      </c>
    </row>
    <row r="4599" spans="1:7">
      <c r="A4599" t="s">
        <v>403</v>
      </c>
      <c r="B4599" t="s">
        <v>404</v>
      </c>
      <c r="C4599" t="s">
        <v>60</v>
      </c>
      <c r="D4599" s="7">
        <v>45901</v>
      </c>
      <c r="E4599">
        <v>6</v>
      </c>
      <c r="F4599">
        <v>173.43</v>
      </c>
      <c r="G4599">
        <f>dane_sprzedazy_sku__3[[#This Row],[Ilość wydana]]*dane_sprzedazy_sku__3[[#This Row],[Wartość jednostkowa]]</f>
        <v>1040.58</v>
      </c>
    </row>
    <row r="4600" spans="1:7">
      <c r="A4600" t="s">
        <v>403</v>
      </c>
      <c r="B4600" t="s">
        <v>404</v>
      </c>
      <c r="C4600" t="s">
        <v>60</v>
      </c>
      <c r="D4600" s="7">
        <v>45931</v>
      </c>
      <c r="E4600">
        <v>7</v>
      </c>
      <c r="F4600">
        <v>173.82</v>
      </c>
      <c r="G4600">
        <f>dane_sprzedazy_sku__3[[#This Row],[Ilość wydana]]*dane_sprzedazy_sku__3[[#This Row],[Wartość jednostkowa]]</f>
        <v>1216.74</v>
      </c>
    </row>
    <row r="4601" spans="1:7">
      <c r="A4601" t="s">
        <v>403</v>
      </c>
      <c r="B4601" t="s">
        <v>404</v>
      </c>
      <c r="C4601" t="s">
        <v>60</v>
      </c>
      <c r="D4601" s="7">
        <v>45962</v>
      </c>
      <c r="E4601">
        <v>7</v>
      </c>
      <c r="F4601">
        <v>179.71</v>
      </c>
      <c r="G4601">
        <f>dane_sprzedazy_sku__3[[#This Row],[Ilość wydana]]*dane_sprzedazy_sku__3[[#This Row],[Wartość jednostkowa]]</f>
        <v>1257.97</v>
      </c>
    </row>
    <row r="4602" spans="1:7">
      <c r="A4602" t="s">
        <v>403</v>
      </c>
      <c r="B4602" t="s">
        <v>404</v>
      </c>
      <c r="C4602" t="s">
        <v>60</v>
      </c>
      <c r="D4602" s="7">
        <v>45992</v>
      </c>
      <c r="E4602">
        <v>16</v>
      </c>
      <c r="F4602">
        <v>170.98</v>
      </c>
      <c r="G4602">
        <f>dane_sprzedazy_sku__3[[#This Row],[Ilość wydana]]*dane_sprzedazy_sku__3[[#This Row],[Wartość jednostkowa]]</f>
        <v>2735.68</v>
      </c>
    </row>
    <row r="4603" spans="1:7">
      <c r="A4603" t="s">
        <v>403</v>
      </c>
      <c r="B4603" t="s">
        <v>404</v>
      </c>
      <c r="C4603" t="s">
        <v>60</v>
      </c>
      <c r="D4603" s="7">
        <v>46023</v>
      </c>
      <c r="E4603">
        <v>16</v>
      </c>
      <c r="F4603">
        <v>175.68</v>
      </c>
      <c r="G4603">
        <f>dane_sprzedazy_sku__3[[#This Row],[Ilość wydana]]*dane_sprzedazy_sku__3[[#This Row],[Wartość jednostkowa]]</f>
        <v>2810.88</v>
      </c>
    </row>
    <row r="4604" spans="1:7">
      <c r="A4604" t="s">
        <v>403</v>
      </c>
      <c r="B4604" t="s">
        <v>404</v>
      </c>
      <c r="C4604" t="s">
        <v>60</v>
      </c>
      <c r="D4604" s="7">
        <v>46054</v>
      </c>
      <c r="E4604">
        <v>24</v>
      </c>
      <c r="F4604">
        <v>180.98</v>
      </c>
      <c r="G4604">
        <f>dane_sprzedazy_sku__3[[#This Row],[Ilość wydana]]*dane_sprzedazy_sku__3[[#This Row],[Wartość jednostkowa]]</f>
        <v>4343.5199999999995</v>
      </c>
    </row>
    <row r="4605" spans="1:7">
      <c r="A4605" t="s">
        <v>403</v>
      </c>
      <c r="B4605" t="s">
        <v>404</v>
      </c>
      <c r="C4605" t="s">
        <v>60</v>
      </c>
      <c r="D4605" s="7">
        <v>46082</v>
      </c>
      <c r="E4605">
        <v>7</v>
      </c>
      <c r="F4605">
        <v>181.89</v>
      </c>
      <c r="G4605">
        <f>dane_sprzedazy_sku__3[[#This Row],[Ilość wydana]]*dane_sprzedazy_sku__3[[#This Row],[Wartość jednostkowa]]</f>
        <v>1273.23</v>
      </c>
    </row>
    <row r="4606" spans="1:7">
      <c r="A4606" t="s">
        <v>403</v>
      </c>
      <c r="B4606" t="s">
        <v>404</v>
      </c>
      <c r="C4606" t="s">
        <v>60</v>
      </c>
      <c r="D4606" s="7">
        <v>46113</v>
      </c>
      <c r="E4606">
        <v>7</v>
      </c>
      <c r="F4606">
        <v>178.1</v>
      </c>
      <c r="G4606">
        <f>dane_sprzedazy_sku__3[[#This Row],[Ilość wydana]]*dane_sprzedazy_sku__3[[#This Row],[Wartość jednostkowa]]</f>
        <v>1246.7</v>
      </c>
    </row>
    <row r="4607" spans="1:7">
      <c r="A4607" t="s">
        <v>403</v>
      </c>
      <c r="B4607" t="s">
        <v>404</v>
      </c>
      <c r="C4607" t="s">
        <v>60</v>
      </c>
      <c r="D4607" s="7">
        <v>46143</v>
      </c>
      <c r="E4607">
        <v>0</v>
      </c>
      <c r="F4607">
        <v>173.22</v>
      </c>
      <c r="G4607">
        <f>dane_sprzedazy_sku__3[[#This Row],[Ilość wydana]]*dane_sprzedazy_sku__3[[#This Row],[Wartość jednostkowa]]</f>
        <v>0</v>
      </c>
    </row>
    <row r="4608" spans="1:7">
      <c r="A4608" t="s">
        <v>403</v>
      </c>
      <c r="B4608" t="s">
        <v>404</v>
      </c>
      <c r="C4608" t="s">
        <v>60</v>
      </c>
      <c r="D4608" s="7">
        <v>46174</v>
      </c>
      <c r="E4608">
        <v>0</v>
      </c>
      <c r="F4608">
        <v>169.49</v>
      </c>
      <c r="G4608">
        <f>dane_sprzedazy_sku__3[[#This Row],[Ilość wydana]]*dane_sprzedazy_sku__3[[#This Row],[Wartość jednostkowa]]</f>
        <v>0</v>
      </c>
    </row>
    <row r="4609" spans="1:7">
      <c r="A4609" t="s">
        <v>403</v>
      </c>
      <c r="B4609" t="s">
        <v>404</v>
      </c>
      <c r="C4609" t="s">
        <v>60</v>
      </c>
      <c r="D4609" s="7">
        <v>46204</v>
      </c>
      <c r="E4609">
        <v>7</v>
      </c>
      <c r="F4609">
        <v>184.23</v>
      </c>
      <c r="G4609">
        <f>dane_sprzedazy_sku__3[[#This Row],[Ilość wydana]]*dane_sprzedazy_sku__3[[#This Row],[Wartość jednostkowa]]</f>
        <v>1289.6099999999999</v>
      </c>
    </row>
    <row r="4610" spans="1:7">
      <c r="A4610" t="s">
        <v>405</v>
      </c>
      <c r="B4610" t="s">
        <v>406</v>
      </c>
      <c r="C4610" t="s">
        <v>11</v>
      </c>
      <c r="D4610" s="7">
        <v>45505</v>
      </c>
      <c r="E4610">
        <v>4</v>
      </c>
      <c r="F4610">
        <v>37.979999999999997</v>
      </c>
      <c r="G4610">
        <f>dane_sprzedazy_sku__3[[#This Row],[Ilość wydana]]*dane_sprzedazy_sku__3[[#This Row],[Wartość jednostkowa]]</f>
        <v>151.91999999999999</v>
      </c>
    </row>
    <row r="4611" spans="1:7">
      <c r="A4611" t="s">
        <v>405</v>
      </c>
      <c r="B4611" t="s">
        <v>406</v>
      </c>
      <c r="C4611" t="s">
        <v>11</v>
      </c>
      <c r="D4611" s="7">
        <v>45536</v>
      </c>
      <c r="E4611">
        <v>0</v>
      </c>
      <c r="F4611">
        <v>37.119999999999997</v>
      </c>
      <c r="G4611">
        <f>dane_sprzedazy_sku__3[[#This Row],[Ilość wydana]]*dane_sprzedazy_sku__3[[#This Row],[Wartość jednostkowa]]</f>
        <v>0</v>
      </c>
    </row>
    <row r="4612" spans="1:7">
      <c r="A4612" t="s">
        <v>405</v>
      </c>
      <c r="B4612" t="s">
        <v>406</v>
      </c>
      <c r="C4612" t="s">
        <v>11</v>
      </c>
      <c r="D4612" s="7">
        <v>45566</v>
      </c>
      <c r="E4612">
        <v>0</v>
      </c>
      <c r="F4612">
        <v>39.630000000000003</v>
      </c>
      <c r="G4612">
        <f>dane_sprzedazy_sku__3[[#This Row],[Ilość wydana]]*dane_sprzedazy_sku__3[[#This Row],[Wartość jednostkowa]]</f>
        <v>0</v>
      </c>
    </row>
    <row r="4613" spans="1:7">
      <c r="A4613" t="s">
        <v>405</v>
      </c>
      <c r="B4613" t="s">
        <v>406</v>
      </c>
      <c r="C4613" t="s">
        <v>11</v>
      </c>
      <c r="D4613" s="7">
        <v>45597</v>
      </c>
      <c r="E4613">
        <v>0</v>
      </c>
      <c r="F4613">
        <v>40.24</v>
      </c>
      <c r="G4613">
        <f>dane_sprzedazy_sku__3[[#This Row],[Ilość wydana]]*dane_sprzedazy_sku__3[[#This Row],[Wartość jednostkowa]]</f>
        <v>0</v>
      </c>
    </row>
    <row r="4614" spans="1:7">
      <c r="A4614" t="s">
        <v>405</v>
      </c>
      <c r="B4614" t="s">
        <v>406</v>
      </c>
      <c r="C4614" t="s">
        <v>11</v>
      </c>
      <c r="D4614" s="7">
        <v>45627</v>
      </c>
      <c r="E4614">
        <v>0</v>
      </c>
      <c r="F4614">
        <v>37.64</v>
      </c>
      <c r="G4614">
        <f>dane_sprzedazy_sku__3[[#This Row],[Ilość wydana]]*dane_sprzedazy_sku__3[[#This Row],[Wartość jednostkowa]]</f>
        <v>0</v>
      </c>
    </row>
    <row r="4615" spans="1:7">
      <c r="A4615" t="s">
        <v>405</v>
      </c>
      <c r="B4615" t="s">
        <v>406</v>
      </c>
      <c r="C4615" t="s">
        <v>11</v>
      </c>
      <c r="D4615" s="7">
        <v>45658</v>
      </c>
      <c r="E4615">
        <v>1</v>
      </c>
      <c r="F4615">
        <v>38.869999999999997</v>
      </c>
      <c r="G4615">
        <f>dane_sprzedazy_sku__3[[#This Row],[Ilość wydana]]*dane_sprzedazy_sku__3[[#This Row],[Wartość jednostkowa]]</f>
        <v>38.869999999999997</v>
      </c>
    </row>
    <row r="4616" spans="1:7">
      <c r="A4616" t="s">
        <v>405</v>
      </c>
      <c r="B4616" t="s">
        <v>406</v>
      </c>
      <c r="C4616" t="s">
        <v>11</v>
      </c>
      <c r="D4616" s="7">
        <v>45689</v>
      </c>
      <c r="E4616">
        <v>10</v>
      </c>
      <c r="F4616">
        <v>38.44</v>
      </c>
      <c r="G4616">
        <f>dane_sprzedazy_sku__3[[#This Row],[Ilość wydana]]*dane_sprzedazy_sku__3[[#This Row],[Wartość jednostkowa]]</f>
        <v>384.4</v>
      </c>
    </row>
    <row r="4617" spans="1:7">
      <c r="A4617" t="s">
        <v>405</v>
      </c>
      <c r="B4617" t="s">
        <v>406</v>
      </c>
      <c r="C4617" t="s">
        <v>11</v>
      </c>
      <c r="D4617" s="7">
        <v>45717</v>
      </c>
      <c r="E4617">
        <v>12</v>
      </c>
      <c r="F4617">
        <v>39.11</v>
      </c>
      <c r="G4617">
        <f>dane_sprzedazy_sku__3[[#This Row],[Ilość wydana]]*dane_sprzedazy_sku__3[[#This Row],[Wartość jednostkowa]]</f>
        <v>469.32</v>
      </c>
    </row>
    <row r="4618" spans="1:7">
      <c r="A4618" t="s">
        <v>405</v>
      </c>
      <c r="B4618" t="s">
        <v>406</v>
      </c>
      <c r="C4618" t="s">
        <v>11</v>
      </c>
      <c r="D4618" s="7">
        <v>45748</v>
      </c>
      <c r="E4618">
        <v>8</v>
      </c>
      <c r="F4618">
        <v>39.5</v>
      </c>
      <c r="G4618">
        <f>dane_sprzedazy_sku__3[[#This Row],[Ilość wydana]]*dane_sprzedazy_sku__3[[#This Row],[Wartość jednostkowa]]</f>
        <v>316</v>
      </c>
    </row>
    <row r="4619" spans="1:7">
      <c r="A4619" t="s">
        <v>405</v>
      </c>
      <c r="B4619" t="s">
        <v>406</v>
      </c>
      <c r="C4619" t="s">
        <v>11</v>
      </c>
      <c r="D4619" s="7">
        <v>45778</v>
      </c>
      <c r="E4619">
        <v>8</v>
      </c>
      <c r="F4619">
        <v>39.75</v>
      </c>
      <c r="G4619">
        <f>dane_sprzedazy_sku__3[[#This Row],[Ilość wydana]]*dane_sprzedazy_sku__3[[#This Row],[Wartość jednostkowa]]</f>
        <v>318</v>
      </c>
    </row>
    <row r="4620" spans="1:7">
      <c r="A4620" t="s">
        <v>405</v>
      </c>
      <c r="B4620" t="s">
        <v>406</v>
      </c>
      <c r="C4620" t="s">
        <v>11</v>
      </c>
      <c r="D4620" s="7">
        <v>45809</v>
      </c>
      <c r="E4620">
        <v>0</v>
      </c>
      <c r="F4620">
        <v>38.92</v>
      </c>
      <c r="G4620">
        <f>dane_sprzedazy_sku__3[[#This Row],[Ilość wydana]]*dane_sprzedazy_sku__3[[#This Row],[Wartość jednostkowa]]</f>
        <v>0</v>
      </c>
    </row>
    <row r="4621" spans="1:7">
      <c r="A4621" t="s">
        <v>405</v>
      </c>
      <c r="B4621" t="s">
        <v>406</v>
      </c>
      <c r="C4621" t="s">
        <v>11</v>
      </c>
      <c r="D4621" s="7">
        <v>45839</v>
      </c>
      <c r="E4621">
        <v>5</v>
      </c>
      <c r="F4621">
        <v>37.97</v>
      </c>
      <c r="G4621">
        <f>dane_sprzedazy_sku__3[[#This Row],[Ilość wydana]]*dane_sprzedazy_sku__3[[#This Row],[Wartość jednostkowa]]</f>
        <v>189.85</v>
      </c>
    </row>
    <row r="4622" spans="1:7">
      <c r="A4622" t="s">
        <v>405</v>
      </c>
      <c r="B4622" t="s">
        <v>406</v>
      </c>
      <c r="C4622" t="s">
        <v>11</v>
      </c>
      <c r="D4622" s="7">
        <v>45870</v>
      </c>
      <c r="E4622">
        <v>0</v>
      </c>
      <c r="F4622">
        <v>39.42</v>
      </c>
      <c r="G4622">
        <f>dane_sprzedazy_sku__3[[#This Row],[Ilość wydana]]*dane_sprzedazy_sku__3[[#This Row],[Wartość jednostkowa]]</f>
        <v>0</v>
      </c>
    </row>
    <row r="4623" spans="1:7">
      <c r="A4623" t="s">
        <v>405</v>
      </c>
      <c r="B4623" t="s">
        <v>406</v>
      </c>
      <c r="C4623" t="s">
        <v>11</v>
      </c>
      <c r="D4623" s="7">
        <v>45901</v>
      </c>
      <c r="E4623">
        <v>8</v>
      </c>
      <c r="F4623">
        <v>39.299999999999997</v>
      </c>
      <c r="G4623">
        <f>dane_sprzedazy_sku__3[[#This Row],[Ilość wydana]]*dane_sprzedazy_sku__3[[#This Row],[Wartość jednostkowa]]</f>
        <v>314.39999999999998</v>
      </c>
    </row>
    <row r="4624" spans="1:7">
      <c r="A4624" t="s">
        <v>405</v>
      </c>
      <c r="B4624" t="s">
        <v>406</v>
      </c>
      <c r="C4624" t="s">
        <v>11</v>
      </c>
      <c r="D4624" s="7">
        <v>45931</v>
      </c>
      <c r="E4624">
        <v>0</v>
      </c>
      <c r="F4624">
        <v>38.590000000000003</v>
      </c>
      <c r="G4624">
        <f>dane_sprzedazy_sku__3[[#This Row],[Ilość wydana]]*dane_sprzedazy_sku__3[[#This Row],[Wartość jednostkowa]]</f>
        <v>0</v>
      </c>
    </row>
    <row r="4625" spans="1:7">
      <c r="A4625" t="s">
        <v>405</v>
      </c>
      <c r="B4625" t="s">
        <v>406</v>
      </c>
      <c r="C4625" t="s">
        <v>11</v>
      </c>
      <c r="D4625" s="7">
        <v>45962</v>
      </c>
      <c r="E4625">
        <v>6</v>
      </c>
      <c r="F4625">
        <v>39.700000000000003</v>
      </c>
      <c r="G4625">
        <f>dane_sprzedazy_sku__3[[#This Row],[Ilość wydana]]*dane_sprzedazy_sku__3[[#This Row],[Wartość jednostkowa]]</f>
        <v>238.20000000000002</v>
      </c>
    </row>
    <row r="4626" spans="1:7">
      <c r="A4626" t="s">
        <v>405</v>
      </c>
      <c r="B4626" t="s">
        <v>406</v>
      </c>
      <c r="C4626" t="s">
        <v>11</v>
      </c>
      <c r="D4626" s="7">
        <v>45992</v>
      </c>
      <c r="E4626">
        <v>0</v>
      </c>
      <c r="F4626">
        <v>38.99</v>
      </c>
      <c r="G4626">
        <f>dane_sprzedazy_sku__3[[#This Row],[Ilość wydana]]*dane_sprzedazy_sku__3[[#This Row],[Wartość jednostkowa]]</f>
        <v>0</v>
      </c>
    </row>
    <row r="4627" spans="1:7">
      <c r="A4627" t="s">
        <v>405</v>
      </c>
      <c r="B4627" t="s">
        <v>406</v>
      </c>
      <c r="C4627" t="s">
        <v>11</v>
      </c>
      <c r="D4627" s="7">
        <v>46023</v>
      </c>
      <c r="E4627">
        <v>8</v>
      </c>
      <c r="F4627">
        <v>37.94</v>
      </c>
      <c r="G4627">
        <f>dane_sprzedazy_sku__3[[#This Row],[Ilość wydana]]*dane_sprzedazy_sku__3[[#This Row],[Wartość jednostkowa]]</f>
        <v>303.52</v>
      </c>
    </row>
    <row r="4628" spans="1:7">
      <c r="A4628" t="s">
        <v>405</v>
      </c>
      <c r="B4628" t="s">
        <v>406</v>
      </c>
      <c r="C4628" t="s">
        <v>11</v>
      </c>
      <c r="D4628" s="7">
        <v>46054</v>
      </c>
      <c r="E4628">
        <v>0</v>
      </c>
      <c r="F4628">
        <v>37.35</v>
      </c>
      <c r="G4628">
        <f>dane_sprzedazy_sku__3[[#This Row],[Ilość wydana]]*dane_sprzedazy_sku__3[[#This Row],[Wartość jednostkowa]]</f>
        <v>0</v>
      </c>
    </row>
    <row r="4629" spans="1:7">
      <c r="A4629" t="s">
        <v>405</v>
      </c>
      <c r="B4629" t="s">
        <v>406</v>
      </c>
      <c r="C4629" t="s">
        <v>11</v>
      </c>
      <c r="D4629" s="7">
        <v>46082</v>
      </c>
      <c r="E4629">
        <v>0</v>
      </c>
      <c r="F4629">
        <v>37.92</v>
      </c>
      <c r="G4629">
        <f>dane_sprzedazy_sku__3[[#This Row],[Ilość wydana]]*dane_sprzedazy_sku__3[[#This Row],[Wartość jednostkowa]]</f>
        <v>0</v>
      </c>
    </row>
    <row r="4630" spans="1:7">
      <c r="A4630" t="s">
        <v>405</v>
      </c>
      <c r="B4630" t="s">
        <v>406</v>
      </c>
      <c r="C4630" t="s">
        <v>11</v>
      </c>
      <c r="D4630" s="7">
        <v>46113</v>
      </c>
      <c r="E4630">
        <v>0</v>
      </c>
      <c r="F4630">
        <v>37.08</v>
      </c>
      <c r="G4630">
        <f>dane_sprzedazy_sku__3[[#This Row],[Ilość wydana]]*dane_sprzedazy_sku__3[[#This Row],[Wartość jednostkowa]]</f>
        <v>0</v>
      </c>
    </row>
    <row r="4631" spans="1:7">
      <c r="A4631" t="s">
        <v>405</v>
      </c>
      <c r="B4631" t="s">
        <v>406</v>
      </c>
      <c r="C4631" t="s">
        <v>11</v>
      </c>
      <c r="D4631" s="7">
        <v>46143</v>
      </c>
      <c r="E4631">
        <v>0</v>
      </c>
      <c r="F4631">
        <v>39.26</v>
      </c>
      <c r="G4631">
        <f>dane_sprzedazy_sku__3[[#This Row],[Ilość wydana]]*dane_sprzedazy_sku__3[[#This Row],[Wartość jednostkowa]]</f>
        <v>0</v>
      </c>
    </row>
    <row r="4632" spans="1:7">
      <c r="A4632" t="s">
        <v>405</v>
      </c>
      <c r="B4632" t="s">
        <v>406</v>
      </c>
      <c r="C4632" t="s">
        <v>11</v>
      </c>
      <c r="D4632" s="7">
        <v>46174</v>
      </c>
      <c r="E4632">
        <v>0</v>
      </c>
      <c r="F4632">
        <v>37.53</v>
      </c>
      <c r="G4632">
        <f>dane_sprzedazy_sku__3[[#This Row],[Ilość wydana]]*dane_sprzedazy_sku__3[[#This Row],[Wartość jednostkowa]]</f>
        <v>0</v>
      </c>
    </row>
    <row r="4633" spans="1:7">
      <c r="A4633" t="s">
        <v>405</v>
      </c>
      <c r="B4633" t="s">
        <v>406</v>
      </c>
      <c r="C4633" t="s">
        <v>11</v>
      </c>
      <c r="D4633" s="7">
        <v>46204</v>
      </c>
      <c r="E4633">
        <v>0</v>
      </c>
      <c r="F4633">
        <v>36.97</v>
      </c>
      <c r="G4633">
        <f>dane_sprzedazy_sku__3[[#This Row],[Ilość wydana]]*dane_sprzedazy_sku__3[[#This Row],[Wartość jednostkowa]]</f>
        <v>0</v>
      </c>
    </row>
    <row r="4634" spans="1:7">
      <c r="A4634" t="s">
        <v>407</v>
      </c>
      <c r="B4634" t="s">
        <v>408</v>
      </c>
      <c r="C4634" t="s">
        <v>60</v>
      </c>
      <c r="D4634" s="7">
        <v>45505</v>
      </c>
      <c r="E4634">
        <v>1</v>
      </c>
      <c r="F4634">
        <v>191.48</v>
      </c>
      <c r="G4634">
        <f>dane_sprzedazy_sku__3[[#This Row],[Ilość wydana]]*dane_sprzedazy_sku__3[[#This Row],[Wartość jednostkowa]]</f>
        <v>191.48</v>
      </c>
    </row>
    <row r="4635" spans="1:7">
      <c r="A4635" t="s">
        <v>407</v>
      </c>
      <c r="B4635" t="s">
        <v>408</v>
      </c>
      <c r="C4635" t="s">
        <v>60</v>
      </c>
      <c r="D4635" s="7">
        <v>45536</v>
      </c>
      <c r="E4635">
        <v>2</v>
      </c>
      <c r="F4635">
        <v>195.62</v>
      </c>
      <c r="G4635">
        <f>dane_sprzedazy_sku__3[[#This Row],[Ilość wydana]]*dane_sprzedazy_sku__3[[#This Row],[Wartość jednostkowa]]</f>
        <v>391.24</v>
      </c>
    </row>
    <row r="4636" spans="1:7">
      <c r="A4636" t="s">
        <v>407</v>
      </c>
      <c r="B4636" t="s">
        <v>408</v>
      </c>
      <c r="C4636" t="s">
        <v>60</v>
      </c>
      <c r="D4636" s="7">
        <v>45566</v>
      </c>
      <c r="E4636">
        <v>1</v>
      </c>
      <c r="F4636">
        <v>195.52</v>
      </c>
      <c r="G4636">
        <f>dane_sprzedazy_sku__3[[#This Row],[Ilość wydana]]*dane_sprzedazy_sku__3[[#This Row],[Wartość jednostkowa]]</f>
        <v>195.52</v>
      </c>
    </row>
    <row r="4637" spans="1:7">
      <c r="A4637" t="s">
        <v>407</v>
      </c>
      <c r="B4637" t="s">
        <v>408</v>
      </c>
      <c r="C4637" t="s">
        <v>60</v>
      </c>
      <c r="D4637" s="7">
        <v>45597</v>
      </c>
      <c r="E4637">
        <v>2</v>
      </c>
      <c r="F4637">
        <v>208.25</v>
      </c>
      <c r="G4637">
        <f>dane_sprzedazy_sku__3[[#This Row],[Ilość wydana]]*dane_sprzedazy_sku__3[[#This Row],[Wartość jednostkowa]]</f>
        <v>416.5</v>
      </c>
    </row>
    <row r="4638" spans="1:7">
      <c r="A4638" t="s">
        <v>407</v>
      </c>
      <c r="B4638" t="s">
        <v>408</v>
      </c>
      <c r="C4638" t="s">
        <v>60</v>
      </c>
      <c r="D4638" s="7">
        <v>45627</v>
      </c>
      <c r="E4638">
        <v>1</v>
      </c>
      <c r="F4638">
        <v>199.76</v>
      </c>
      <c r="G4638">
        <f>dane_sprzedazy_sku__3[[#This Row],[Ilość wydana]]*dane_sprzedazy_sku__3[[#This Row],[Wartość jednostkowa]]</f>
        <v>199.76</v>
      </c>
    </row>
    <row r="4639" spans="1:7">
      <c r="A4639" t="s">
        <v>407</v>
      </c>
      <c r="B4639" t="s">
        <v>408</v>
      </c>
      <c r="C4639" t="s">
        <v>60</v>
      </c>
      <c r="D4639" s="7">
        <v>45658</v>
      </c>
      <c r="E4639">
        <v>1</v>
      </c>
      <c r="F4639">
        <v>202.33</v>
      </c>
      <c r="G4639">
        <f>dane_sprzedazy_sku__3[[#This Row],[Ilość wydana]]*dane_sprzedazy_sku__3[[#This Row],[Wartość jednostkowa]]</f>
        <v>202.33</v>
      </c>
    </row>
    <row r="4640" spans="1:7">
      <c r="A4640" t="s">
        <v>407</v>
      </c>
      <c r="B4640" t="s">
        <v>408</v>
      </c>
      <c r="C4640" t="s">
        <v>60</v>
      </c>
      <c r="D4640" s="7">
        <v>45689</v>
      </c>
      <c r="E4640">
        <v>0</v>
      </c>
      <c r="F4640">
        <v>205.11</v>
      </c>
      <c r="G4640">
        <f>dane_sprzedazy_sku__3[[#This Row],[Ilość wydana]]*dane_sprzedazy_sku__3[[#This Row],[Wartość jednostkowa]]</f>
        <v>0</v>
      </c>
    </row>
    <row r="4641" spans="1:7">
      <c r="A4641" t="s">
        <v>407</v>
      </c>
      <c r="B4641" t="s">
        <v>408</v>
      </c>
      <c r="C4641" t="s">
        <v>60</v>
      </c>
      <c r="D4641" s="7">
        <v>45717</v>
      </c>
      <c r="E4641">
        <v>0</v>
      </c>
      <c r="F4641">
        <v>202.9</v>
      </c>
      <c r="G4641">
        <f>dane_sprzedazy_sku__3[[#This Row],[Ilość wydana]]*dane_sprzedazy_sku__3[[#This Row],[Wartość jednostkowa]]</f>
        <v>0</v>
      </c>
    </row>
    <row r="4642" spans="1:7">
      <c r="A4642" t="s">
        <v>407</v>
      </c>
      <c r="B4642" t="s">
        <v>408</v>
      </c>
      <c r="C4642" t="s">
        <v>60</v>
      </c>
      <c r="D4642" s="7">
        <v>45748</v>
      </c>
      <c r="E4642">
        <v>0</v>
      </c>
      <c r="F4642">
        <v>203.86</v>
      </c>
      <c r="G4642">
        <f>dane_sprzedazy_sku__3[[#This Row],[Ilość wydana]]*dane_sprzedazy_sku__3[[#This Row],[Wartość jednostkowa]]</f>
        <v>0</v>
      </c>
    </row>
    <row r="4643" spans="1:7">
      <c r="A4643" t="s">
        <v>407</v>
      </c>
      <c r="B4643" t="s">
        <v>408</v>
      </c>
      <c r="C4643" t="s">
        <v>60</v>
      </c>
      <c r="D4643" s="7">
        <v>45778</v>
      </c>
      <c r="E4643">
        <v>1</v>
      </c>
      <c r="F4643">
        <v>194.77</v>
      </c>
      <c r="G4643">
        <f>dane_sprzedazy_sku__3[[#This Row],[Ilość wydana]]*dane_sprzedazy_sku__3[[#This Row],[Wartość jednostkowa]]</f>
        <v>194.77</v>
      </c>
    </row>
    <row r="4644" spans="1:7">
      <c r="A4644" t="s">
        <v>407</v>
      </c>
      <c r="B4644" t="s">
        <v>408</v>
      </c>
      <c r="C4644" t="s">
        <v>60</v>
      </c>
      <c r="D4644" s="7">
        <v>45809</v>
      </c>
      <c r="E4644">
        <v>1</v>
      </c>
      <c r="F4644">
        <v>200.52</v>
      </c>
      <c r="G4644">
        <f>dane_sprzedazy_sku__3[[#This Row],[Ilość wydana]]*dane_sprzedazy_sku__3[[#This Row],[Wartość jednostkowa]]</f>
        <v>200.52</v>
      </c>
    </row>
    <row r="4645" spans="1:7">
      <c r="A4645" t="s">
        <v>407</v>
      </c>
      <c r="B4645" t="s">
        <v>408</v>
      </c>
      <c r="C4645" t="s">
        <v>60</v>
      </c>
      <c r="D4645" s="7">
        <v>45839</v>
      </c>
      <c r="E4645">
        <v>1</v>
      </c>
      <c r="F4645">
        <v>208.94</v>
      </c>
      <c r="G4645">
        <f>dane_sprzedazy_sku__3[[#This Row],[Ilość wydana]]*dane_sprzedazy_sku__3[[#This Row],[Wartość jednostkowa]]</f>
        <v>208.94</v>
      </c>
    </row>
    <row r="4646" spans="1:7">
      <c r="A4646" t="s">
        <v>407</v>
      </c>
      <c r="B4646" t="s">
        <v>408</v>
      </c>
      <c r="C4646" t="s">
        <v>60</v>
      </c>
      <c r="D4646" s="7">
        <v>45870</v>
      </c>
      <c r="E4646">
        <v>2</v>
      </c>
      <c r="F4646">
        <v>198.5</v>
      </c>
      <c r="G4646">
        <f>dane_sprzedazy_sku__3[[#This Row],[Ilość wydana]]*dane_sprzedazy_sku__3[[#This Row],[Wartość jednostkowa]]</f>
        <v>397</v>
      </c>
    </row>
    <row r="4647" spans="1:7">
      <c r="A4647" t="s">
        <v>407</v>
      </c>
      <c r="B4647" t="s">
        <v>408</v>
      </c>
      <c r="C4647" t="s">
        <v>60</v>
      </c>
      <c r="D4647" s="7">
        <v>45901</v>
      </c>
      <c r="E4647">
        <v>2</v>
      </c>
      <c r="F4647">
        <v>198.7</v>
      </c>
      <c r="G4647">
        <f>dane_sprzedazy_sku__3[[#This Row],[Ilość wydana]]*dane_sprzedazy_sku__3[[#This Row],[Wartość jednostkowa]]</f>
        <v>397.4</v>
      </c>
    </row>
    <row r="4648" spans="1:7">
      <c r="A4648" t="s">
        <v>407</v>
      </c>
      <c r="B4648" t="s">
        <v>408</v>
      </c>
      <c r="C4648" t="s">
        <v>60</v>
      </c>
      <c r="D4648" s="7">
        <v>45931</v>
      </c>
      <c r="E4648">
        <v>2</v>
      </c>
      <c r="F4648">
        <v>208.61</v>
      </c>
      <c r="G4648">
        <f>dane_sprzedazy_sku__3[[#This Row],[Ilość wydana]]*dane_sprzedazy_sku__3[[#This Row],[Wartość jednostkowa]]</f>
        <v>417.22</v>
      </c>
    </row>
    <row r="4649" spans="1:7">
      <c r="A4649" t="s">
        <v>407</v>
      </c>
      <c r="B4649" t="s">
        <v>408</v>
      </c>
      <c r="C4649" t="s">
        <v>60</v>
      </c>
      <c r="D4649" s="7">
        <v>45962</v>
      </c>
      <c r="E4649">
        <v>2</v>
      </c>
      <c r="F4649">
        <v>204.38</v>
      </c>
      <c r="G4649">
        <f>dane_sprzedazy_sku__3[[#This Row],[Ilość wydana]]*dane_sprzedazy_sku__3[[#This Row],[Wartość jednostkowa]]</f>
        <v>408.76</v>
      </c>
    </row>
    <row r="4650" spans="1:7">
      <c r="A4650" t="s">
        <v>407</v>
      </c>
      <c r="B4650" t="s">
        <v>408</v>
      </c>
      <c r="C4650" t="s">
        <v>60</v>
      </c>
      <c r="D4650" s="7">
        <v>45992</v>
      </c>
      <c r="E4650">
        <v>1</v>
      </c>
      <c r="F4650">
        <v>206.87</v>
      </c>
      <c r="G4650">
        <f>dane_sprzedazy_sku__3[[#This Row],[Ilość wydana]]*dane_sprzedazy_sku__3[[#This Row],[Wartość jednostkowa]]</f>
        <v>206.87</v>
      </c>
    </row>
    <row r="4651" spans="1:7">
      <c r="A4651" t="s">
        <v>407</v>
      </c>
      <c r="B4651" t="s">
        <v>408</v>
      </c>
      <c r="C4651" t="s">
        <v>60</v>
      </c>
      <c r="D4651" s="7">
        <v>46023</v>
      </c>
      <c r="E4651">
        <v>1</v>
      </c>
      <c r="F4651">
        <v>202.56</v>
      </c>
      <c r="G4651">
        <f>dane_sprzedazy_sku__3[[#This Row],[Ilość wydana]]*dane_sprzedazy_sku__3[[#This Row],[Wartość jednostkowa]]</f>
        <v>202.56</v>
      </c>
    </row>
    <row r="4652" spans="1:7">
      <c r="A4652" t="s">
        <v>407</v>
      </c>
      <c r="B4652" t="s">
        <v>408</v>
      </c>
      <c r="C4652" t="s">
        <v>60</v>
      </c>
      <c r="D4652" s="7">
        <v>46054</v>
      </c>
      <c r="E4652">
        <v>1</v>
      </c>
      <c r="F4652">
        <v>195.24</v>
      </c>
      <c r="G4652">
        <f>dane_sprzedazy_sku__3[[#This Row],[Ilość wydana]]*dane_sprzedazy_sku__3[[#This Row],[Wartość jednostkowa]]</f>
        <v>195.24</v>
      </c>
    </row>
    <row r="4653" spans="1:7">
      <c r="A4653" t="s">
        <v>407</v>
      </c>
      <c r="B4653" t="s">
        <v>408</v>
      </c>
      <c r="C4653" t="s">
        <v>60</v>
      </c>
      <c r="D4653" s="7">
        <v>46082</v>
      </c>
      <c r="E4653">
        <v>0</v>
      </c>
      <c r="F4653">
        <v>206.64</v>
      </c>
      <c r="G4653">
        <f>dane_sprzedazy_sku__3[[#This Row],[Ilość wydana]]*dane_sprzedazy_sku__3[[#This Row],[Wartość jednostkowa]]</f>
        <v>0</v>
      </c>
    </row>
    <row r="4654" spans="1:7">
      <c r="A4654" t="s">
        <v>407</v>
      </c>
      <c r="B4654" t="s">
        <v>408</v>
      </c>
      <c r="C4654" t="s">
        <v>60</v>
      </c>
      <c r="D4654" s="7">
        <v>46113</v>
      </c>
      <c r="E4654">
        <v>0</v>
      </c>
      <c r="F4654">
        <v>205.4</v>
      </c>
      <c r="G4654">
        <f>dane_sprzedazy_sku__3[[#This Row],[Ilość wydana]]*dane_sprzedazy_sku__3[[#This Row],[Wartość jednostkowa]]</f>
        <v>0</v>
      </c>
    </row>
    <row r="4655" spans="1:7">
      <c r="A4655" t="s">
        <v>407</v>
      </c>
      <c r="B4655" t="s">
        <v>408</v>
      </c>
      <c r="C4655" t="s">
        <v>60</v>
      </c>
      <c r="D4655" s="7">
        <v>46143</v>
      </c>
      <c r="E4655">
        <v>1</v>
      </c>
      <c r="F4655">
        <v>209.43</v>
      </c>
      <c r="G4655">
        <f>dane_sprzedazy_sku__3[[#This Row],[Ilość wydana]]*dane_sprzedazy_sku__3[[#This Row],[Wartość jednostkowa]]</f>
        <v>209.43</v>
      </c>
    </row>
    <row r="4656" spans="1:7">
      <c r="A4656" t="s">
        <v>407</v>
      </c>
      <c r="B4656" t="s">
        <v>408</v>
      </c>
      <c r="C4656" t="s">
        <v>60</v>
      </c>
      <c r="D4656" s="7">
        <v>46174</v>
      </c>
      <c r="E4656">
        <v>1</v>
      </c>
      <c r="F4656">
        <v>203.32</v>
      </c>
      <c r="G4656">
        <f>dane_sprzedazy_sku__3[[#This Row],[Ilość wydana]]*dane_sprzedazy_sku__3[[#This Row],[Wartość jednostkowa]]</f>
        <v>203.32</v>
      </c>
    </row>
    <row r="4657" spans="1:7">
      <c r="A4657" t="s">
        <v>407</v>
      </c>
      <c r="B4657" t="s">
        <v>408</v>
      </c>
      <c r="C4657" t="s">
        <v>60</v>
      </c>
      <c r="D4657" s="7">
        <v>46204</v>
      </c>
      <c r="E4657">
        <v>2</v>
      </c>
      <c r="F4657">
        <v>194.27</v>
      </c>
      <c r="G4657">
        <f>dane_sprzedazy_sku__3[[#This Row],[Ilość wydana]]*dane_sprzedazy_sku__3[[#This Row],[Wartość jednostkowa]]</f>
        <v>388.54</v>
      </c>
    </row>
    <row r="4658" spans="1:7">
      <c r="A4658" t="s">
        <v>409</v>
      </c>
      <c r="B4658" t="s">
        <v>410</v>
      </c>
      <c r="C4658" t="s">
        <v>36</v>
      </c>
      <c r="D4658" s="7">
        <v>45505</v>
      </c>
      <c r="E4658">
        <v>40</v>
      </c>
      <c r="F4658">
        <v>406.99</v>
      </c>
      <c r="G4658">
        <f>dane_sprzedazy_sku__3[[#This Row],[Ilość wydana]]*dane_sprzedazy_sku__3[[#This Row],[Wartość jednostkowa]]</f>
        <v>16279.6</v>
      </c>
    </row>
    <row r="4659" spans="1:7">
      <c r="A4659" t="s">
        <v>409</v>
      </c>
      <c r="B4659" t="s">
        <v>410</v>
      </c>
      <c r="C4659" t="s">
        <v>36</v>
      </c>
      <c r="D4659" s="7">
        <v>45536</v>
      </c>
      <c r="E4659">
        <v>41</v>
      </c>
      <c r="F4659">
        <v>428.33</v>
      </c>
      <c r="G4659">
        <f>dane_sprzedazy_sku__3[[#This Row],[Ilość wydana]]*dane_sprzedazy_sku__3[[#This Row],[Wartość jednostkowa]]</f>
        <v>17561.53</v>
      </c>
    </row>
    <row r="4660" spans="1:7">
      <c r="A4660" t="s">
        <v>409</v>
      </c>
      <c r="B4660" t="s">
        <v>410</v>
      </c>
      <c r="C4660" t="s">
        <v>36</v>
      </c>
      <c r="D4660" s="7">
        <v>45566</v>
      </c>
      <c r="E4660">
        <v>44</v>
      </c>
      <c r="F4660">
        <v>417.94</v>
      </c>
      <c r="G4660">
        <f>dane_sprzedazy_sku__3[[#This Row],[Ilość wydana]]*dane_sprzedazy_sku__3[[#This Row],[Wartość jednostkowa]]</f>
        <v>18389.36</v>
      </c>
    </row>
    <row r="4661" spans="1:7">
      <c r="A4661" t="s">
        <v>409</v>
      </c>
      <c r="B4661" t="s">
        <v>410</v>
      </c>
      <c r="C4661" t="s">
        <v>36</v>
      </c>
      <c r="D4661" s="7">
        <v>45597</v>
      </c>
      <c r="E4661">
        <v>48</v>
      </c>
      <c r="F4661">
        <v>440.16</v>
      </c>
      <c r="G4661">
        <f>dane_sprzedazy_sku__3[[#This Row],[Ilość wydana]]*dane_sprzedazy_sku__3[[#This Row],[Wartość jednostkowa]]</f>
        <v>21127.68</v>
      </c>
    </row>
    <row r="4662" spans="1:7">
      <c r="A4662" t="s">
        <v>409</v>
      </c>
      <c r="B4662" t="s">
        <v>410</v>
      </c>
      <c r="C4662" t="s">
        <v>36</v>
      </c>
      <c r="D4662" s="7">
        <v>45627</v>
      </c>
      <c r="E4662">
        <v>38</v>
      </c>
      <c r="F4662">
        <v>422.65</v>
      </c>
      <c r="G4662">
        <f>dane_sprzedazy_sku__3[[#This Row],[Ilość wydana]]*dane_sprzedazy_sku__3[[#This Row],[Wartość jednostkowa]]</f>
        <v>16060.699999999999</v>
      </c>
    </row>
    <row r="4663" spans="1:7">
      <c r="A4663" t="s">
        <v>409</v>
      </c>
      <c r="B4663" t="s">
        <v>410</v>
      </c>
      <c r="C4663" t="s">
        <v>36</v>
      </c>
      <c r="D4663" s="7">
        <v>45658</v>
      </c>
      <c r="E4663">
        <v>39</v>
      </c>
      <c r="F4663">
        <v>419.46</v>
      </c>
      <c r="G4663">
        <f>dane_sprzedazy_sku__3[[#This Row],[Ilość wydana]]*dane_sprzedazy_sku__3[[#This Row],[Wartość jednostkowa]]</f>
        <v>16358.939999999999</v>
      </c>
    </row>
    <row r="4664" spans="1:7">
      <c r="A4664" t="s">
        <v>409</v>
      </c>
      <c r="B4664" t="s">
        <v>410</v>
      </c>
      <c r="C4664" t="s">
        <v>36</v>
      </c>
      <c r="D4664" s="7">
        <v>45689</v>
      </c>
      <c r="E4664">
        <v>37</v>
      </c>
      <c r="F4664">
        <v>435.71</v>
      </c>
      <c r="G4664">
        <f>dane_sprzedazy_sku__3[[#This Row],[Ilość wydana]]*dane_sprzedazy_sku__3[[#This Row],[Wartość jednostkowa]]</f>
        <v>16121.269999999999</v>
      </c>
    </row>
    <row r="4665" spans="1:7">
      <c r="A4665" t="s">
        <v>409</v>
      </c>
      <c r="B4665" t="s">
        <v>410</v>
      </c>
      <c r="C4665" t="s">
        <v>36</v>
      </c>
      <c r="D4665" s="7">
        <v>45717</v>
      </c>
      <c r="E4665">
        <v>36</v>
      </c>
      <c r="F4665">
        <v>432.52</v>
      </c>
      <c r="G4665">
        <f>dane_sprzedazy_sku__3[[#This Row],[Ilość wydana]]*dane_sprzedazy_sku__3[[#This Row],[Wartość jednostkowa]]</f>
        <v>15570.72</v>
      </c>
    </row>
    <row r="4666" spans="1:7">
      <c r="A4666" t="s">
        <v>409</v>
      </c>
      <c r="B4666" t="s">
        <v>410</v>
      </c>
      <c r="C4666" t="s">
        <v>36</v>
      </c>
      <c r="D4666" s="7">
        <v>45748</v>
      </c>
      <c r="E4666">
        <v>36</v>
      </c>
      <c r="F4666">
        <v>438.75</v>
      </c>
      <c r="G4666">
        <f>dane_sprzedazy_sku__3[[#This Row],[Ilość wydana]]*dane_sprzedazy_sku__3[[#This Row],[Wartość jednostkowa]]</f>
        <v>15795</v>
      </c>
    </row>
    <row r="4667" spans="1:7">
      <c r="A4667" t="s">
        <v>409</v>
      </c>
      <c r="B4667" t="s">
        <v>410</v>
      </c>
      <c r="C4667" t="s">
        <v>36</v>
      </c>
      <c r="D4667" s="7">
        <v>45778</v>
      </c>
      <c r="E4667">
        <v>36</v>
      </c>
      <c r="F4667">
        <v>426.18</v>
      </c>
      <c r="G4667">
        <f>dane_sprzedazy_sku__3[[#This Row],[Ilość wydana]]*dane_sprzedazy_sku__3[[#This Row],[Wartość jednostkowa]]</f>
        <v>15342.48</v>
      </c>
    </row>
    <row r="4668" spans="1:7">
      <c r="A4668" t="s">
        <v>409</v>
      </c>
      <c r="B4668" t="s">
        <v>410</v>
      </c>
      <c r="C4668" t="s">
        <v>36</v>
      </c>
      <c r="D4668" s="7">
        <v>45809</v>
      </c>
      <c r="E4668">
        <v>39</v>
      </c>
      <c r="F4668">
        <v>405.15</v>
      </c>
      <c r="G4668">
        <f>dane_sprzedazy_sku__3[[#This Row],[Ilość wydana]]*dane_sprzedazy_sku__3[[#This Row],[Wartość jednostkowa]]</f>
        <v>15800.849999999999</v>
      </c>
    </row>
    <row r="4669" spans="1:7">
      <c r="A4669" t="s">
        <v>409</v>
      </c>
      <c r="B4669" t="s">
        <v>410</v>
      </c>
      <c r="C4669" t="s">
        <v>36</v>
      </c>
      <c r="D4669" s="7">
        <v>45839</v>
      </c>
      <c r="E4669">
        <v>38</v>
      </c>
      <c r="F4669">
        <v>426.28</v>
      </c>
      <c r="G4669">
        <f>dane_sprzedazy_sku__3[[#This Row],[Ilość wydana]]*dane_sprzedazy_sku__3[[#This Row],[Wartość jednostkowa]]</f>
        <v>16198.64</v>
      </c>
    </row>
    <row r="4670" spans="1:7">
      <c r="A4670" t="s">
        <v>409</v>
      </c>
      <c r="B4670" t="s">
        <v>410</v>
      </c>
      <c r="C4670" t="s">
        <v>36</v>
      </c>
      <c r="D4670" s="7">
        <v>45870</v>
      </c>
      <c r="E4670">
        <v>42</v>
      </c>
      <c r="F4670">
        <v>406.87</v>
      </c>
      <c r="G4670">
        <f>dane_sprzedazy_sku__3[[#This Row],[Ilość wydana]]*dane_sprzedazy_sku__3[[#This Row],[Wartość jednostkowa]]</f>
        <v>17088.54</v>
      </c>
    </row>
    <row r="4671" spans="1:7">
      <c r="A4671" t="s">
        <v>409</v>
      </c>
      <c r="B4671" t="s">
        <v>410</v>
      </c>
      <c r="C4671" t="s">
        <v>36</v>
      </c>
      <c r="D4671" s="7">
        <v>45901</v>
      </c>
      <c r="E4671">
        <v>45</v>
      </c>
      <c r="F4671">
        <v>413.23</v>
      </c>
      <c r="G4671">
        <f>dane_sprzedazy_sku__3[[#This Row],[Ilość wydana]]*dane_sprzedazy_sku__3[[#This Row],[Wartość jednostkowa]]</f>
        <v>18595.350000000002</v>
      </c>
    </row>
    <row r="4672" spans="1:7">
      <c r="A4672" t="s">
        <v>409</v>
      </c>
      <c r="B4672" t="s">
        <v>410</v>
      </c>
      <c r="C4672" t="s">
        <v>36</v>
      </c>
      <c r="D4672" s="7">
        <v>45931</v>
      </c>
      <c r="E4672">
        <v>49</v>
      </c>
      <c r="F4672">
        <v>429.64</v>
      </c>
      <c r="G4672">
        <f>dane_sprzedazy_sku__3[[#This Row],[Ilość wydana]]*dane_sprzedazy_sku__3[[#This Row],[Wartość jednostkowa]]</f>
        <v>21052.36</v>
      </c>
    </row>
    <row r="4673" spans="1:7">
      <c r="A4673" t="s">
        <v>409</v>
      </c>
      <c r="B4673" t="s">
        <v>410</v>
      </c>
      <c r="C4673" t="s">
        <v>36</v>
      </c>
      <c r="D4673" s="7">
        <v>45962</v>
      </c>
      <c r="E4673">
        <v>42</v>
      </c>
      <c r="F4673">
        <v>439.58</v>
      </c>
      <c r="G4673">
        <f>dane_sprzedazy_sku__3[[#This Row],[Ilość wydana]]*dane_sprzedazy_sku__3[[#This Row],[Wartość jednostkowa]]</f>
        <v>18462.36</v>
      </c>
    </row>
    <row r="4674" spans="1:7">
      <c r="A4674" t="s">
        <v>409</v>
      </c>
      <c r="B4674" t="s">
        <v>410</v>
      </c>
      <c r="C4674" t="s">
        <v>36</v>
      </c>
      <c r="D4674" s="7">
        <v>45992</v>
      </c>
      <c r="E4674">
        <v>42</v>
      </c>
      <c r="F4674">
        <v>427.06</v>
      </c>
      <c r="G4674">
        <f>dane_sprzedazy_sku__3[[#This Row],[Ilość wydana]]*dane_sprzedazy_sku__3[[#This Row],[Wartość jednostkowa]]</f>
        <v>17936.52</v>
      </c>
    </row>
    <row r="4675" spans="1:7">
      <c r="A4675" t="s">
        <v>409</v>
      </c>
      <c r="B4675" t="s">
        <v>410</v>
      </c>
      <c r="C4675" t="s">
        <v>36</v>
      </c>
      <c r="D4675" s="7">
        <v>46023</v>
      </c>
      <c r="E4675">
        <v>42</v>
      </c>
      <c r="F4675">
        <v>408.93</v>
      </c>
      <c r="G4675">
        <f>dane_sprzedazy_sku__3[[#This Row],[Ilość wydana]]*dane_sprzedazy_sku__3[[#This Row],[Wartość jednostkowa]]</f>
        <v>17175.060000000001</v>
      </c>
    </row>
    <row r="4676" spans="1:7">
      <c r="A4676" t="s">
        <v>409</v>
      </c>
      <c r="B4676" t="s">
        <v>410</v>
      </c>
      <c r="C4676" t="s">
        <v>36</v>
      </c>
      <c r="D4676" s="7">
        <v>46054</v>
      </c>
      <c r="E4676">
        <v>36</v>
      </c>
      <c r="F4676">
        <v>431.83</v>
      </c>
      <c r="G4676">
        <f>dane_sprzedazy_sku__3[[#This Row],[Ilość wydana]]*dane_sprzedazy_sku__3[[#This Row],[Wartość jednostkowa]]</f>
        <v>15545.88</v>
      </c>
    </row>
    <row r="4677" spans="1:7">
      <c r="A4677" t="s">
        <v>409</v>
      </c>
      <c r="B4677" t="s">
        <v>410</v>
      </c>
      <c r="C4677" t="s">
        <v>36</v>
      </c>
      <c r="D4677" s="7">
        <v>46082</v>
      </c>
      <c r="E4677">
        <v>37</v>
      </c>
      <c r="F4677">
        <v>400.31</v>
      </c>
      <c r="G4677">
        <f>dane_sprzedazy_sku__3[[#This Row],[Ilość wydana]]*dane_sprzedazy_sku__3[[#This Row],[Wartość jednostkowa]]</f>
        <v>14811.47</v>
      </c>
    </row>
    <row r="4678" spans="1:7">
      <c r="A4678" t="s">
        <v>409</v>
      </c>
      <c r="B4678" t="s">
        <v>410</v>
      </c>
      <c r="C4678" t="s">
        <v>36</v>
      </c>
      <c r="D4678" s="7">
        <v>46113</v>
      </c>
      <c r="E4678">
        <v>38</v>
      </c>
      <c r="F4678">
        <v>440.02</v>
      </c>
      <c r="G4678">
        <f>dane_sprzedazy_sku__3[[#This Row],[Ilość wydana]]*dane_sprzedazy_sku__3[[#This Row],[Wartość jednostkowa]]</f>
        <v>16720.759999999998</v>
      </c>
    </row>
    <row r="4679" spans="1:7">
      <c r="A4679" t="s">
        <v>409</v>
      </c>
      <c r="B4679" t="s">
        <v>410</v>
      </c>
      <c r="C4679" t="s">
        <v>36</v>
      </c>
      <c r="D4679" s="7">
        <v>46143</v>
      </c>
      <c r="E4679">
        <v>41</v>
      </c>
      <c r="F4679">
        <v>419.02</v>
      </c>
      <c r="G4679">
        <f>dane_sprzedazy_sku__3[[#This Row],[Ilość wydana]]*dane_sprzedazy_sku__3[[#This Row],[Wartość jednostkowa]]</f>
        <v>17179.82</v>
      </c>
    </row>
    <row r="4680" spans="1:7">
      <c r="A4680" t="s">
        <v>409</v>
      </c>
      <c r="B4680" t="s">
        <v>410</v>
      </c>
      <c r="C4680" t="s">
        <v>36</v>
      </c>
      <c r="D4680" s="7">
        <v>46174</v>
      </c>
      <c r="E4680">
        <v>42</v>
      </c>
      <c r="F4680">
        <v>414.62</v>
      </c>
      <c r="G4680">
        <f>dane_sprzedazy_sku__3[[#This Row],[Ilość wydana]]*dane_sprzedazy_sku__3[[#This Row],[Wartość jednostkowa]]</f>
        <v>17414.04</v>
      </c>
    </row>
    <row r="4681" spans="1:7">
      <c r="A4681" t="s">
        <v>409</v>
      </c>
      <c r="B4681" t="s">
        <v>410</v>
      </c>
      <c r="C4681" t="s">
        <v>36</v>
      </c>
      <c r="D4681" s="7">
        <v>46204</v>
      </c>
      <c r="E4681">
        <v>41</v>
      </c>
      <c r="F4681">
        <v>400.16</v>
      </c>
      <c r="G4681">
        <f>dane_sprzedazy_sku__3[[#This Row],[Ilość wydana]]*dane_sprzedazy_sku__3[[#This Row],[Wartość jednostkowa]]</f>
        <v>16406.560000000001</v>
      </c>
    </row>
    <row r="4682" spans="1:7">
      <c r="A4682" t="s">
        <v>411</v>
      </c>
      <c r="B4682" t="s">
        <v>412</v>
      </c>
      <c r="C4682" t="s">
        <v>19</v>
      </c>
      <c r="D4682" s="7">
        <v>45505</v>
      </c>
      <c r="E4682">
        <v>79</v>
      </c>
      <c r="F4682">
        <v>238.87</v>
      </c>
      <c r="G4682">
        <f>dane_sprzedazy_sku__3[[#This Row],[Ilość wydana]]*dane_sprzedazy_sku__3[[#This Row],[Wartość jednostkowa]]</f>
        <v>18870.73</v>
      </c>
    </row>
    <row r="4683" spans="1:7">
      <c r="A4683" t="s">
        <v>411</v>
      </c>
      <c r="B4683" t="s">
        <v>412</v>
      </c>
      <c r="C4683" t="s">
        <v>19</v>
      </c>
      <c r="D4683" s="7">
        <v>45536</v>
      </c>
      <c r="E4683">
        <v>69</v>
      </c>
      <c r="F4683">
        <v>226.11</v>
      </c>
      <c r="G4683">
        <f>dane_sprzedazy_sku__3[[#This Row],[Ilość wydana]]*dane_sprzedazy_sku__3[[#This Row],[Wartość jednostkowa]]</f>
        <v>15601.59</v>
      </c>
    </row>
    <row r="4684" spans="1:7">
      <c r="A4684" t="s">
        <v>411</v>
      </c>
      <c r="B4684" t="s">
        <v>412</v>
      </c>
      <c r="C4684" t="s">
        <v>19</v>
      </c>
      <c r="D4684" s="7">
        <v>45566</v>
      </c>
      <c r="E4684">
        <v>41</v>
      </c>
      <c r="F4684">
        <v>247.81</v>
      </c>
      <c r="G4684">
        <f>dane_sprzedazy_sku__3[[#This Row],[Ilość wydana]]*dane_sprzedazy_sku__3[[#This Row],[Wartość jednostkowa]]</f>
        <v>10160.210000000001</v>
      </c>
    </row>
    <row r="4685" spans="1:7">
      <c r="A4685" t="s">
        <v>411</v>
      </c>
      <c r="B4685" t="s">
        <v>412</v>
      </c>
      <c r="C4685" t="s">
        <v>19</v>
      </c>
      <c r="D4685" s="7">
        <v>45597</v>
      </c>
      <c r="E4685">
        <v>12</v>
      </c>
      <c r="F4685">
        <v>248.2</v>
      </c>
      <c r="G4685">
        <f>dane_sprzedazy_sku__3[[#This Row],[Ilość wydana]]*dane_sprzedazy_sku__3[[#This Row],[Wartość jednostkowa]]</f>
        <v>2978.3999999999996</v>
      </c>
    </row>
    <row r="4686" spans="1:7">
      <c r="A4686" t="s">
        <v>411</v>
      </c>
      <c r="B4686" t="s">
        <v>412</v>
      </c>
      <c r="C4686" t="s">
        <v>19</v>
      </c>
      <c r="D4686" s="7">
        <v>45627</v>
      </c>
      <c r="E4686">
        <v>10</v>
      </c>
      <c r="F4686">
        <v>247.71</v>
      </c>
      <c r="G4686">
        <f>dane_sprzedazy_sku__3[[#This Row],[Ilość wydana]]*dane_sprzedazy_sku__3[[#This Row],[Wartość jednostkowa]]</f>
        <v>2477.1</v>
      </c>
    </row>
    <row r="4687" spans="1:7">
      <c r="A4687" t="s">
        <v>411</v>
      </c>
      <c r="B4687" t="s">
        <v>412</v>
      </c>
      <c r="C4687" t="s">
        <v>19</v>
      </c>
      <c r="D4687" s="7">
        <v>45658</v>
      </c>
      <c r="E4687">
        <v>11</v>
      </c>
      <c r="F4687">
        <v>226.93</v>
      </c>
      <c r="G4687">
        <f>dane_sprzedazy_sku__3[[#This Row],[Ilość wydana]]*dane_sprzedazy_sku__3[[#This Row],[Wartość jednostkowa]]</f>
        <v>2496.23</v>
      </c>
    </row>
    <row r="4688" spans="1:7">
      <c r="A4688" t="s">
        <v>411</v>
      </c>
      <c r="B4688" t="s">
        <v>412</v>
      </c>
      <c r="C4688" t="s">
        <v>19</v>
      </c>
      <c r="D4688" s="7">
        <v>45689</v>
      </c>
      <c r="E4688">
        <v>33</v>
      </c>
      <c r="F4688">
        <v>234.24</v>
      </c>
      <c r="G4688">
        <f>dane_sprzedazy_sku__3[[#This Row],[Ilość wydana]]*dane_sprzedazy_sku__3[[#This Row],[Wartość jednostkowa]]</f>
        <v>7729.92</v>
      </c>
    </row>
    <row r="4689" spans="1:7">
      <c r="A4689" t="s">
        <v>411</v>
      </c>
      <c r="B4689" t="s">
        <v>412</v>
      </c>
      <c r="C4689" t="s">
        <v>19</v>
      </c>
      <c r="D4689" s="7">
        <v>45717</v>
      </c>
      <c r="E4689">
        <v>52</v>
      </c>
      <c r="F4689">
        <v>233.77</v>
      </c>
      <c r="G4689">
        <f>dane_sprzedazy_sku__3[[#This Row],[Ilość wydana]]*dane_sprzedazy_sku__3[[#This Row],[Wartość jednostkowa]]</f>
        <v>12156.04</v>
      </c>
    </row>
    <row r="4690" spans="1:7">
      <c r="A4690" t="s">
        <v>411</v>
      </c>
      <c r="B4690" t="s">
        <v>412</v>
      </c>
      <c r="C4690" t="s">
        <v>19</v>
      </c>
      <c r="D4690" s="7">
        <v>45748</v>
      </c>
      <c r="E4690">
        <v>52</v>
      </c>
      <c r="F4690">
        <v>242.68</v>
      </c>
      <c r="G4690">
        <f>dane_sprzedazy_sku__3[[#This Row],[Ilość wydana]]*dane_sprzedazy_sku__3[[#This Row],[Wartość jednostkowa]]</f>
        <v>12619.36</v>
      </c>
    </row>
    <row r="4691" spans="1:7">
      <c r="A4691" t="s">
        <v>411</v>
      </c>
      <c r="B4691" t="s">
        <v>412</v>
      </c>
      <c r="C4691" t="s">
        <v>19</v>
      </c>
      <c r="D4691" s="7">
        <v>45778</v>
      </c>
      <c r="E4691">
        <v>76</v>
      </c>
      <c r="F4691">
        <v>243.04</v>
      </c>
      <c r="G4691">
        <f>dane_sprzedazy_sku__3[[#This Row],[Ilość wydana]]*dane_sprzedazy_sku__3[[#This Row],[Wartość jednostkowa]]</f>
        <v>18471.04</v>
      </c>
    </row>
    <row r="4692" spans="1:7">
      <c r="A4692" t="s">
        <v>411</v>
      </c>
      <c r="B4692" t="s">
        <v>412</v>
      </c>
      <c r="C4692" t="s">
        <v>19</v>
      </c>
      <c r="D4692" s="7">
        <v>45809</v>
      </c>
      <c r="E4692">
        <v>112</v>
      </c>
      <c r="F4692">
        <v>243.33</v>
      </c>
      <c r="G4692">
        <f>dane_sprzedazy_sku__3[[#This Row],[Ilość wydana]]*dane_sprzedazy_sku__3[[#This Row],[Wartość jednostkowa]]</f>
        <v>27252.960000000003</v>
      </c>
    </row>
    <row r="4693" spans="1:7">
      <c r="A4693" t="s">
        <v>411</v>
      </c>
      <c r="B4693" t="s">
        <v>412</v>
      </c>
      <c r="C4693" t="s">
        <v>19</v>
      </c>
      <c r="D4693" s="7">
        <v>45839</v>
      </c>
      <c r="E4693">
        <v>58</v>
      </c>
      <c r="F4693">
        <v>228.56</v>
      </c>
      <c r="G4693">
        <f>dane_sprzedazy_sku__3[[#This Row],[Ilość wydana]]*dane_sprzedazy_sku__3[[#This Row],[Wartość jednostkowa]]</f>
        <v>13256.48</v>
      </c>
    </row>
    <row r="4694" spans="1:7">
      <c r="A4694" t="s">
        <v>411</v>
      </c>
      <c r="B4694" t="s">
        <v>412</v>
      </c>
      <c r="C4694" t="s">
        <v>19</v>
      </c>
      <c r="D4694" s="7">
        <v>45870</v>
      </c>
      <c r="E4694">
        <v>62</v>
      </c>
      <c r="F4694">
        <v>235.38</v>
      </c>
      <c r="G4694">
        <f>dane_sprzedazy_sku__3[[#This Row],[Ilość wydana]]*dane_sprzedazy_sku__3[[#This Row],[Wartość jednostkowa]]</f>
        <v>14593.56</v>
      </c>
    </row>
    <row r="4695" spans="1:7">
      <c r="A4695" t="s">
        <v>411</v>
      </c>
      <c r="B4695" t="s">
        <v>412</v>
      </c>
      <c r="C4695" t="s">
        <v>19</v>
      </c>
      <c r="D4695" s="7">
        <v>45901</v>
      </c>
      <c r="E4695">
        <v>58</v>
      </c>
      <c r="F4695">
        <v>235.57</v>
      </c>
      <c r="G4695">
        <f>dane_sprzedazy_sku__3[[#This Row],[Ilość wydana]]*dane_sprzedazy_sku__3[[#This Row],[Wartość jednostkowa]]</f>
        <v>13663.06</v>
      </c>
    </row>
    <row r="4696" spans="1:7">
      <c r="A4696" t="s">
        <v>411</v>
      </c>
      <c r="B4696" t="s">
        <v>412</v>
      </c>
      <c r="C4696" t="s">
        <v>19</v>
      </c>
      <c r="D4696" s="7">
        <v>45931</v>
      </c>
      <c r="E4696">
        <v>34</v>
      </c>
      <c r="F4696">
        <v>226.39</v>
      </c>
      <c r="G4696">
        <f>dane_sprzedazy_sku__3[[#This Row],[Ilość wydana]]*dane_sprzedazy_sku__3[[#This Row],[Wartość jednostkowa]]</f>
        <v>7697.2599999999993</v>
      </c>
    </row>
    <row r="4697" spans="1:7">
      <c r="A4697" t="s">
        <v>411</v>
      </c>
      <c r="B4697" t="s">
        <v>412</v>
      </c>
      <c r="C4697" t="s">
        <v>19</v>
      </c>
      <c r="D4697" s="7">
        <v>45962</v>
      </c>
      <c r="E4697">
        <v>13</v>
      </c>
      <c r="F4697">
        <v>229.3</v>
      </c>
      <c r="G4697">
        <f>dane_sprzedazy_sku__3[[#This Row],[Ilość wydana]]*dane_sprzedazy_sku__3[[#This Row],[Wartość jednostkowa]]</f>
        <v>2980.9</v>
      </c>
    </row>
    <row r="4698" spans="1:7">
      <c r="A4698" t="s">
        <v>411</v>
      </c>
      <c r="B4698" t="s">
        <v>412</v>
      </c>
      <c r="C4698" t="s">
        <v>19</v>
      </c>
      <c r="D4698" s="7">
        <v>45992</v>
      </c>
      <c r="E4698">
        <v>10</v>
      </c>
      <c r="F4698">
        <v>236.74</v>
      </c>
      <c r="G4698">
        <f>dane_sprzedazy_sku__3[[#This Row],[Ilość wydana]]*dane_sprzedazy_sku__3[[#This Row],[Wartość jednostkowa]]</f>
        <v>2367.4</v>
      </c>
    </row>
    <row r="4699" spans="1:7">
      <c r="A4699" t="s">
        <v>411</v>
      </c>
      <c r="B4699" t="s">
        <v>412</v>
      </c>
      <c r="C4699" t="s">
        <v>19</v>
      </c>
      <c r="D4699" s="7">
        <v>46023</v>
      </c>
      <c r="E4699">
        <v>9</v>
      </c>
      <c r="F4699">
        <v>243.99</v>
      </c>
      <c r="G4699">
        <f>dane_sprzedazy_sku__3[[#This Row],[Ilość wydana]]*dane_sprzedazy_sku__3[[#This Row],[Wartość jednostkowa]]</f>
        <v>2195.91</v>
      </c>
    </row>
    <row r="4700" spans="1:7">
      <c r="A4700" t="s">
        <v>411</v>
      </c>
      <c r="B4700" t="s">
        <v>412</v>
      </c>
      <c r="C4700" t="s">
        <v>19</v>
      </c>
      <c r="D4700" s="7">
        <v>46054</v>
      </c>
      <c r="E4700">
        <v>20</v>
      </c>
      <c r="F4700">
        <v>244.1</v>
      </c>
      <c r="G4700">
        <f>dane_sprzedazy_sku__3[[#This Row],[Ilość wydana]]*dane_sprzedazy_sku__3[[#This Row],[Wartość jednostkowa]]</f>
        <v>4882</v>
      </c>
    </row>
    <row r="4701" spans="1:7">
      <c r="A4701" t="s">
        <v>411</v>
      </c>
      <c r="B4701" t="s">
        <v>412</v>
      </c>
      <c r="C4701" t="s">
        <v>19</v>
      </c>
      <c r="D4701" s="7">
        <v>46082</v>
      </c>
      <c r="E4701">
        <v>46</v>
      </c>
      <c r="F4701">
        <v>227.48</v>
      </c>
      <c r="G4701">
        <f>dane_sprzedazy_sku__3[[#This Row],[Ilość wydana]]*dane_sprzedazy_sku__3[[#This Row],[Wartość jednostkowa]]</f>
        <v>10464.08</v>
      </c>
    </row>
    <row r="4702" spans="1:7">
      <c r="A4702" t="s">
        <v>411</v>
      </c>
      <c r="B4702" t="s">
        <v>412</v>
      </c>
      <c r="C4702" t="s">
        <v>19</v>
      </c>
      <c r="D4702" s="7">
        <v>46113</v>
      </c>
      <c r="E4702">
        <v>46</v>
      </c>
      <c r="F4702">
        <v>244.88</v>
      </c>
      <c r="G4702">
        <f>dane_sprzedazy_sku__3[[#This Row],[Ilość wydana]]*dane_sprzedazy_sku__3[[#This Row],[Wartość jednostkowa]]</f>
        <v>11264.48</v>
      </c>
    </row>
    <row r="4703" spans="1:7">
      <c r="A4703" t="s">
        <v>411</v>
      </c>
      <c r="B4703" t="s">
        <v>412</v>
      </c>
      <c r="C4703" t="s">
        <v>19</v>
      </c>
      <c r="D4703" s="7">
        <v>46143</v>
      </c>
      <c r="E4703">
        <v>69</v>
      </c>
      <c r="F4703">
        <v>235.17</v>
      </c>
      <c r="G4703">
        <f>dane_sprzedazy_sku__3[[#This Row],[Ilość wydana]]*dane_sprzedazy_sku__3[[#This Row],[Wartość jednostkowa]]</f>
        <v>16226.73</v>
      </c>
    </row>
    <row r="4704" spans="1:7">
      <c r="A4704" t="s">
        <v>411</v>
      </c>
      <c r="B4704" t="s">
        <v>412</v>
      </c>
      <c r="C4704" t="s">
        <v>19</v>
      </c>
      <c r="D4704" s="7">
        <v>46174</v>
      </c>
      <c r="E4704">
        <v>89</v>
      </c>
      <c r="F4704">
        <v>231.11</v>
      </c>
      <c r="G4704">
        <f>dane_sprzedazy_sku__3[[#This Row],[Ilość wydana]]*dane_sprzedazy_sku__3[[#This Row],[Wartość jednostkowa]]</f>
        <v>20568.79</v>
      </c>
    </row>
    <row r="4705" spans="1:7">
      <c r="A4705" t="s">
        <v>411</v>
      </c>
      <c r="B4705" t="s">
        <v>412</v>
      </c>
      <c r="C4705" t="s">
        <v>19</v>
      </c>
      <c r="D4705" s="7">
        <v>46204</v>
      </c>
      <c r="E4705">
        <v>98</v>
      </c>
      <c r="F4705">
        <v>238.55</v>
      </c>
      <c r="G4705">
        <f>dane_sprzedazy_sku__3[[#This Row],[Ilość wydana]]*dane_sprzedazy_sku__3[[#This Row],[Wartość jednostkowa]]</f>
        <v>23377.9</v>
      </c>
    </row>
    <row r="4706" spans="1:7">
      <c r="A4706" t="s">
        <v>413</v>
      </c>
      <c r="B4706" t="s">
        <v>414</v>
      </c>
      <c r="C4706" t="s">
        <v>60</v>
      </c>
      <c r="D4706" s="7">
        <v>45505</v>
      </c>
      <c r="E4706">
        <v>30</v>
      </c>
      <c r="F4706">
        <v>196.37</v>
      </c>
      <c r="G4706">
        <f>dane_sprzedazy_sku__3[[#This Row],[Ilość wydana]]*dane_sprzedazy_sku__3[[#This Row],[Wartość jednostkowa]]</f>
        <v>5891.1</v>
      </c>
    </row>
    <row r="4707" spans="1:7">
      <c r="A4707" t="s">
        <v>413</v>
      </c>
      <c r="B4707" t="s">
        <v>414</v>
      </c>
      <c r="C4707" t="s">
        <v>60</v>
      </c>
      <c r="D4707" s="7">
        <v>45536</v>
      </c>
      <c r="E4707">
        <v>31</v>
      </c>
      <c r="F4707">
        <v>193.29</v>
      </c>
      <c r="G4707">
        <f>dane_sprzedazy_sku__3[[#This Row],[Ilość wydana]]*dane_sprzedazy_sku__3[[#This Row],[Wartość jednostkowa]]</f>
        <v>5991.99</v>
      </c>
    </row>
    <row r="4708" spans="1:7">
      <c r="A4708" t="s">
        <v>413</v>
      </c>
      <c r="B4708" t="s">
        <v>414</v>
      </c>
      <c r="C4708" t="s">
        <v>60</v>
      </c>
      <c r="D4708" s="7">
        <v>45566</v>
      </c>
      <c r="E4708">
        <v>30</v>
      </c>
      <c r="F4708">
        <v>190.18</v>
      </c>
      <c r="G4708">
        <f>dane_sprzedazy_sku__3[[#This Row],[Ilość wydana]]*dane_sprzedazy_sku__3[[#This Row],[Wartość jednostkowa]]</f>
        <v>5705.4000000000005</v>
      </c>
    </row>
    <row r="4709" spans="1:7">
      <c r="A4709" t="s">
        <v>413</v>
      </c>
      <c r="B4709" t="s">
        <v>414</v>
      </c>
      <c r="C4709" t="s">
        <v>60</v>
      </c>
      <c r="D4709" s="7">
        <v>45597</v>
      </c>
      <c r="E4709">
        <v>34</v>
      </c>
      <c r="F4709">
        <v>200.02</v>
      </c>
      <c r="G4709">
        <f>dane_sprzedazy_sku__3[[#This Row],[Ilość wydana]]*dane_sprzedazy_sku__3[[#This Row],[Wartość jednostkowa]]</f>
        <v>6800.68</v>
      </c>
    </row>
    <row r="4710" spans="1:7">
      <c r="A4710" t="s">
        <v>413</v>
      </c>
      <c r="B4710" t="s">
        <v>414</v>
      </c>
      <c r="C4710" t="s">
        <v>60</v>
      </c>
      <c r="D4710" s="7">
        <v>45627</v>
      </c>
      <c r="E4710">
        <v>33</v>
      </c>
      <c r="F4710">
        <v>189.55</v>
      </c>
      <c r="G4710">
        <f>dane_sprzedazy_sku__3[[#This Row],[Ilość wydana]]*dane_sprzedazy_sku__3[[#This Row],[Wartość jednostkowa]]</f>
        <v>6255.1500000000005</v>
      </c>
    </row>
    <row r="4711" spans="1:7">
      <c r="A4711" t="s">
        <v>413</v>
      </c>
      <c r="B4711" t="s">
        <v>414</v>
      </c>
      <c r="C4711" t="s">
        <v>60</v>
      </c>
      <c r="D4711" s="7">
        <v>45658</v>
      </c>
      <c r="E4711">
        <v>31</v>
      </c>
      <c r="F4711">
        <v>189.83</v>
      </c>
      <c r="G4711">
        <f>dane_sprzedazy_sku__3[[#This Row],[Ilość wydana]]*dane_sprzedazy_sku__3[[#This Row],[Wartość jednostkowa]]</f>
        <v>5884.7300000000005</v>
      </c>
    </row>
    <row r="4712" spans="1:7">
      <c r="A4712" t="s">
        <v>413</v>
      </c>
      <c r="B4712" t="s">
        <v>414</v>
      </c>
      <c r="C4712" t="s">
        <v>60</v>
      </c>
      <c r="D4712" s="7">
        <v>45689</v>
      </c>
      <c r="E4712">
        <v>28</v>
      </c>
      <c r="F4712">
        <v>195.26</v>
      </c>
      <c r="G4712">
        <f>dane_sprzedazy_sku__3[[#This Row],[Ilość wydana]]*dane_sprzedazy_sku__3[[#This Row],[Wartość jednostkowa]]</f>
        <v>5467.28</v>
      </c>
    </row>
    <row r="4713" spans="1:7">
      <c r="A4713" t="s">
        <v>413</v>
      </c>
      <c r="B4713" t="s">
        <v>414</v>
      </c>
      <c r="C4713" t="s">
        <v>60</v>
      </c>
      <c r="D4713" s="7">
        <v>45717</v>
      </c>
      <c r="E4713">
        <v>34</v>
      </c>
      <c r="F4713">
        <v>202.44</v>
      </c>
      <c r="G4713">
        <f>dane_sprzedazy_sku__3[[#This Row],[Ilość wydana]]*dane_sprzedazy_sku__3[[#This Row],[Wartość jednostkowa]]</f>
        <v>6882.96</v>
      </c>
    </row>
    <row r="4714" spans="1:7">
      <c r="A4714" t="s">
        <v>413</v>
      </c>
      <c r="B4714" t="s">
        <v>414</v>
      </c>
      <c r="C4714" t="s">
        <v>60</v>
      </c>
      <c r="D4714" s="7">
        <v>45748</v>
      </c>
      <c r="E4714">
        <v>35</v>
      </c>
      <c r="F4714">
        <v>195.36</v>
      </c>
      <c r="G4714">
        <f>dane_sprzedazy_sku__3[[#This Row],[Ilość wydana]]*dane_sprzedazy_sku__3[[#This Row],[Wartość jednostkowa]]</f>
        <v>6837.6</v>
      </c>
    </row>
    <row r="4715" spans="1:7">
      <c r="A4715" t="s">
        <v>413</v>
      </c>
      <c r="B4715" t="s">
        <v>414</v>
      </c>
      <c r="C4715" t="s">
        <v>60</v>
      </c>
      <c r="D4715" s="7">
        <v>45778</v>
      </c>
      <c r="E4715">
        <v>36</v>
      </c>
      <c r="F4715">
        <v>196.37</v>
      </c>
      <c r="G4715">
        <f>dane_sprzedazy_sku__3[[#This Row],[Ilość wydana]]*dane_sprzedazy_sku__3[[#This Row],[Wartość jednostkowa]]</f>
        <v>7069.32</v>
      </c>
    </row>
    <row r="4716" spans="1:7">
      <c r="A4716" t="s">
        <v>413</v>
      </c>
      <c r="B4716" t="s">
        <v>414</v>
      </c>
      <c r="C4716" t="s">
        <v>60</v>
      </c>
      <c r="D4716" s="7">
        <v>45809</v>
      </c>
      <c r="E4716">
        <v>30</v>
      </c>
      <c r="F4716">
        <v>195.06</v>
      </c>
      <c r="G4716">
        <f>dane_sprzedazy_sku__3[[#This Row],[Ilość wydana]]*dane_sprzedazy_sku__3[[#This Row],[Wartość jednostkowa]]</f>
        <v>5851.8</v>
      </c>
    </row>
    <row r="4717" spans="1:7">
      <c r="A4717" t="s">
        <v>413</v>
      </c>
      <c r="B4717" t="s">
        <v>414</v>
      </c>
      <c r="C4717" t="s">
        <v>60</v>
      </c>
      <c r="D4717" s="7">
        <v>45839</v>
      </c>
      <c r="E4717">
        <v>35</v>
      </c>
      <c r="F4717">
        <v>194.02</v>
      </c>
      <c r="G4717">
        <f>dane_sprzedazy_sku__3[[#This Row],[Ilość wydana]]*dane_sprzedazy_sku__3[[#This Row],[Wartość jednostkowa]]</f>
        <v>6790.7000000000007</v>
      </c>
    </row>
    <row r="4718" spans="1:7">
      <c r="A4718" t="s">
        <v>413</v>
      </c>
      <c r="B4718" t="s">
        <v>414</v>
      </c>
      <c r="C4718" t="s">
        <v>60</v>
      </c>
      <c r="D4718" s="7">
        <v>45870</v>
      </c>
      <c r="E4718">
        <v>32</v>
      </c>
      <c r="F4718">
        <v>206.1</v>
      </c>
      <c r="G4718">
        <f>dane_sprzedazy_sku__3[[#This Row],[Ilość wydana]]*dane_sprzedazy_sku__3[[#This Row],[Wartość jednostkowa]]</f>
        <v>6595.2</v>
      </c>
    </row>
    <row r="4719" spans="1:7">
      <c r="A4719" t="s">
        <v>413</v>
      </c>
      <c r="B4719" t="s">
        <v>414</v>
      </c>
      <c r="C4719" t="s">
        <v>60</v>
      </c>
      <c r="D4719" s="7">
        <v>45901</v>
      </c>
      <c r="E4719">
        <v>32</v>
      </c>
      <c r="F4719">
        <v>205.05</v>
      </c>
      <c r="G4719">
        <f>dane_sprzedazy_sku__3[[#This Row],[Ilość wydana]]*dane_sprzedazy_sku__3[[#This Row],[Wartość jednostkowa]]</f>
        <v>6561.6</v>
      </c>
    </row>
    <row r="4720" spans="1:7">
      <c r="A4720" t="s">
        <v>413</v>
      </c>
      <c r="B4720" t="s">
        <v>414</v>
      </c>
      <c r="C4720" t="s">
        <v>60</v>
      </c>
      <c r="D4720" s="7">
        <v>45931</v>
      </c>
      <c r="E4720">
        <v>32</v>
      </c>
      <c r="F4720">
        <v>200.52</v>
      </c>
      <c r="G4720">
        <f>dane_sprzedazy_sku__3[[#This Row],[Ilość wydana]]*dane_sprzedazy_sku__3[[#This Row],[Wartość jednostkowa]]</f>
        <v>6416.64</v>
      </c>
    </row>
    <row r="4721" spans="1:7">
      <c r="A4721" t="s">
        <v>413</v>
      </c>
      <c r="B4721" t="s">
        <v>414</v>
      </c>
      <c r="C4721" t="s">
        <v>60</v>
      </c>
      <c r="D4721" s="7">
        <v>45962</v>
      </c>
      <c r="E4721">
        <v>33</v>
      </c>
      <c r="F4721">
        <v>191.62</v>
      </c>
      <c r="G4721">
        <f>dane_sprzedazy_sku__3[[#This Row],[Ilość wydana]]*dane_sprzedazy_sku__3[[#This Row],[Wartość jednostkowa]]</f>
        <v>6323.46</v>
      </c>
    </row>
    <row r="4722" spans="1:7">
      <c r="A4722" t="s">
        <v>413</v>
      </c>
      <c r="B4722" t="s">
        <v>414</v>
      </c>
      <c r="C4722" t="s">
        <v>60</v>
      </c>
      <c r="D4722" s="7">
        <v>45992</v>
      </c>
      <c r="E4722">
        <v>29</v>
      </c>
      <c r="F4722">
        <v>197.34</v>
      </c>
      <c r="G4722">
        <f>dane_sprzedazy_sku__3[[#This Row],[Ilość wydana]]*dane_sprzedazy_sku__3[[#This Row],[Wartość jednostkowa]]</f>
        <v>5722.86</v>
      </c>
    </row>
    <row r="4723" spans="1:7">
      <c r="A4723" t="s">
        <v>413</v>
      </c>
      <c r="B4723" t="s">
        <v>414</v>
      </c>
      <c r="C4723" t="s">
        <v>60</v>
      </c>
      <c r="D4723" s="7">
        <v>46023</v>
      </c>
      <c r="E4723">
        <v>33</v>
      </c>
      <c r="F4723">
        <v>204.9</v>
      </c>
      <c r="G4723">
        <f>dane_sprzedazy_sku__3[[#This Row],[Ilość wydana]]*dane_sprzedazy_sku__3[[#This Row],[Wartość jednostkowa]]</f>
        <v>6761.7</v>
      </c>
    </row>
    <row r="4724" spans="1:7">
      <c r="A4724" t="s">
        <v>413</v>
      </c>
      <c r="B4724" t="s">
        <v>414</v>
      </c>
      <c r="C4724" t="s">
        <v>60</v>
      </c>
      <c r="D4724" s="7">
        <v>46054</v>
      </c>
      <c r="E4724">
        <v>37</v>
      </c>
      <c r="F4724">
        <v>206.25</v>
      </c>
      <c r="G4724">
        <f>dane_sprzedazy_sku__3[[#This Row],[Ilość wydana]]*dane_sprzedazy_sku__3[[#This Row],[Wartość jednostkowa]]</f>
        <v>7631.25</v>
      </c>
    </row>
    <row r="4725" spans="1:7">
      <c r="A4725" t="s">
        <v>413</v>
      </c>
      <c r="B4725" t="s">
        <v>414</v>
      </c>
      <c r="C4725" t="s">
        <v>60</v>
      </c>
      <c r="D4725" s="7">
        <v>46082</v>
      </c>
      <c r="E4725">
        <v>31</v>
      </c>
      <c r="F4725">
        <v>199.4</v>
      </c>
      <c r="G4725">
        <f>dane_sprzedazy_sku__3[[#This Row],[Ilość wydana]]*dane_sprzedazy_sku__3[[#This Row],[Wartość jednostkowa]]</f>
        <v>6181.4000000000005</v>
      </c>
    </row>
    <row r="4726" spans="1:7">
      <c r="A4726" t="s">
        <v>413</v>
      </c>
      <c r="B4726" t="s">
        <v>414</v>
      </c>
      <c r="C4726" t="s">
        <v>60</v>
      </c>
      <c r="D4726" s="7">
        <v>46113</v>
      </c>
      <c r="E4726">
        <v>37</v>
      </c>
      <c r="F4726">
        <v>195.89</v>
      </c>
      <c r="G4726">
        <f>dane_sprzedazy_sku__3[[#This Row],[Ilość wydana]]*dane_sprzedazy_sku__3[[#This Row],[Wartość jednostkowa]]</f>
        <v>7247.9299999999994</v>
      </c>
    </row>
    <row r="4727" spans="1:7">
      <c r="A4727" t="s">
        <v>413</v>
      </c>
      <c r="B4727" t="s">
        <v>414</v>
      </c>
      <c r="C4727" t="s">
        <v>60</v>
      </c>
      <c r="D4727" s="7">
        <v>46143</v>
      </c>
      <c r="E4727">
        <v>31</v>
      </c>
      <c r="F4727">
        <v>188.25</v>
      </c>
      <c r="G4727">
        <f>dane_sprzedazy_sku__3[[#This Row],[Ilość wydana]]*dane_sprzedazy_sku__3[[#This Row],[Wartość jednostkowa]]</f>
        <v>5835.75</v>
      </c>
    </row>
    <row r="4728" spans="1:7">
      <c r="A4728" t="s">
        <v>413</v>
      </c>
      <c r="B4728" t="s">
        <v>414</v>
      </c>
      <c r="C4728" t="s">
        <v>60</v>
      </c>
      <c r="D4728" s="7">
        <v>46174</v>
      </c>
      <c r="E4728">
        <v>25</v>
      </c>
      <c r="F4728">
        <v>206.86</v>
      </c>
      <c r="G4728">
        <f>dane_sprzedazy_sku__3[[#This Row],[Ilość wydana]]*dane_sprzedazy_sku__3[[#This Row],[Wartość jednostkowa]]</f>
        <v>5171.5</v>
      </c>
    </row>
    <row r="4729" spans="1:7">
      <c r="A4729" t="s">
        <v>413</v>
      </c>
      <c r="B4729" t="s">
        <v>414</v>
      </c>
      <c r="C4729" t="s">
        <v>60</v>
      </c>
      <c r="D4729" s="7">
        <v>46204</v>
      </c>
      <c r="E4729">
        <v>41</v>
      </c>
      <c r="F4729">
        <v>198.9</v>
      </c>
      <c r="G4729">
        <f>dane_sprzedazy_sku__3[[#This Row],[Ilość wydana]]*dane_sprzedazy_sku__3[[#This Row],[Wartość jednostkowa]]</f>
        <v>8154.9000000000005</v>
      </c>
    </row>
    <row r="4730" spans="1:7">
      <c r="A4730" t="s">
        <v>415</v>
      </c>
      <c r="B4730" t="s">
        <v>416</v>
      </c>
      <c r="C4730" t="s">
        <v>66</v>
      </c>
      <c r="D4730" s="7">
        <v>45505</v>
      </c>
      <c r="E4730">
        <v>9</v>
      </c>
      <c r="F4730">
        <v>118.55</v>
      </c>
      <c r="G4730">
        <f>dane_sprzedazy_sku__3[[#This Row],[Ilość wydana]]*dane_sprzedazy_sku__3[[#This Row],[Wartość jednostkowa]]</f>
        <v>1066.95</v>
      </c>
    </row>
    <row r="4731" spans="1:7">
      <c r="A4731" t="s">
        <v>415</v>
      </c>
      <c r="B4731" t="s">
        <v>416</v>
      </c>
      <c r="C4731" t="s">
        <v>66</v>
      </c>
      <c r="D4731" s="7">
        <v>45536</v>
      </c>
      <c r="E4731">
        <v>0</v>
      </c>
      <c r="F4731">
        <v>115.39</v>
      </c>
      <c r="G4731">
        <f>dane_sprzedazy_sku__3[[#This Row],[Ilość wydana]]*dane_sprzedazy_sku__3[[#This Row],[Wartość jednostkowa]]</f>
        <v>0</v>
      </c>
    </row>
    <row r="4732" spans="1:7">
      <c r="A4732" t="s">
        <v>415</v>
      </c>
      <c r="B4732" t="s">
        <v>416</v>
      </c>
      <c r="C4732" t="s">
        <v>66</v>
      </c>
      <c r="D4732" s="7">
        <v>45566</v>
      </c>
      <c r="E4732">
        <v>13</v>
      </c>
      <c r="F4732">
        <v>116.95</v>
      </c>
      <c r="G4732">
        <f>dane_sprzedazy_sku__3[[#This Row],[Ilość wydana]]*dane_sprzedazy_sku__3[[#This Row],[Wartość jednostkowa]]</f>
        <v>1520.3500000000001</v>
      </c>
    </row>
    <row r="4733" spans="1:7">
      <c r="A4733" t="s">
        <v>415</v>
      </c>
      <c r="B4733" t="s">
        <v>416</v>
      </c>
      <c r="C4733" t="s">
        <v>66</v>
      </c>
      <c r="D4733" s="7">
        <v>45597</v>
      </c>
      <c r="E4733">
        <v>0</v>
      </c>
      <c r="F4733">
        <v>114.88</v>
      </c>
      <c r="G4733">
        <f>dane_sprzedazy_sku__3[[#This Row],[Ilość wydana]]*dane_sprzedazy_sku__3[[#This Row],[Wartość jednostkowa]]</f>
        <v>0</v>
      </c>
    </row>
    <row r="4734" spans="1:7">
      <c r="A4734" t="s">
        <v>415</v>
      </c>
      <c r="B4734" t="s">
        <v>416</v>
      </c>
      <c r="C4734" t="s">
        <v>66</v>
      </c>
      <c r="D4734" s="7">
        <v>45627</v>
      </c>
      <c r="E4734">
        <v>0</v>
      </c>
      <c r="F4734">
        <v>119.23</v>
      </c>
      <c r="G4734">
        <f>dane_sprzedazy_sku__3[[#This Row],[Ilość wydana]]*dane_sprzedazy_sku__3[[#This Row],[Wartość jednostkowa]]</f>
        <v>0</v>
      </c>
    </row>
    <row r="4735" spans="1:7">
      <c r="A4735" t="s">
        <v>415</v>
      </c>
      <c r="B4735" t="s">
        <v>416</v>
      </c>
      <c r="C4735" t="s">
        <v>66</v>
      </c>
      <c r="D4735" s="7">
        <v>45658</v>
      </c>
      <c r="E4735">
        <v>4</v>
      </c>
      <c r="F4735">
        <v>116.39</v>
      </c>
      <c r="G4735">
        <f>dane_sprzedazy_sku__3[[#This Row],[Ilość wydana]]*dane_sprzedazy_sku__3[[#This Row],[Wartość jednostkowa]]</f>
        <v>465.56</v>
      </c>
    </row>
    <row r="4736" spans="1:7">
      <c r="A4736" t="s">
        <v>415</v>
      </c>
      <c r="B4736" t="s">
        <v>416</v>
      </c>
      <c r="C4736" t="s">
        <v>66</v>
      </c>
      <c r="D4736" s="7">
        <v>45689</v>
      </c>
      <c r="E4736">
        <v>5</v>
      </c>
      <c r="F4736">
        <v>119.21</v>
      </c>
      <c r="G4736">
        <f>dane_sprzedazy_sku__3[[#This Row],[Ilość wydana]]*dane_sprzedazy_sku__3[[#This Row],[Wartość jednostkowa]]</f>
        <v>596.04999999999995</v>
      </c>
    </row>
    <row r="4737" spans="1:7">
      <c r="A4737" t="s">
        <v>415</v>
      </c>
      <c r="B4737" t="s">
        <v>416</v>
      </c>
      <c r="C4737" t="s">
        <v>66</v>
      </c>
      <c r="D4737" s="7">
        <v>45717</v>
      </c>
      <c r="E4737">
        <v>0</v>
      </c>
      <c r="F4737">
        <v>120.72</v>
      </c>
      <c r="G4737">
        <f>dane_sprzedazy_sku__3[[#This Row],[Ilość wydana]]*dane_sprzedazy_sku__3[[#This Row],[Wartość jednostkowa]]</f>
        <v>0</v>
      </c>
    </row>
    <row r="4738" spans="1:7">
      <c r="A4738" t="s">
        <v>415</v>
      </c>
      <c r="B4738" t="s">
        <v>416</v>
      </c>
      <c r="C4738" t="s">
        <v>66</v>
      </c>
      <c r="D4738" s="7">
        <v>45748</v>
      </c>
      <c r="E4738">
        <v>3</v>
      </c>
      <c r="F4738">
        <v>118.84</v>
      </c>
      <c r="G4738">
        <f>dane_sprzedazy_sku__3[[#This Row],[Ilość wydana]]*dane_sprzedazy_sku__3[[#This Row],[Wartość jednostkowa]]</f>
        <v>356.52</v>
      </c>
    </row>
    <row r="4739" spans="1:7">
      <c r="A4739" t="s">
        <v>415</v>
      </c>
      <c r="B4739" t="s">
        <v>416</v>
      </c>
      <c r="C4739" t="s">
        <v>66</v>
      </c>
      <c r="D4739" s="7">
        <v>45778</v>
      </c>
      <c r="E4739">
        <v>7</v>
      </c>
      <c r="F4739">
        <v>113.23</v>
      </c>
      <c r="G4739">
        <f>dane_sprzedazy_sku__3[[#This Row],[Ilość wydana]]*dane_sprzedazy_sku__3[[#This Row],[Wartość jednostkowa]]</f>
        <v>792.61</v>
      </c>
    </row>
    <row r="4740" spans="1:7">
      <c r="A4740" t="s">
        <v>415</v>
      </c>
      <c r="B4740" t="s">
        <v>416</v>
      </c>
      <c r="C4740" t="s">
        <v>66</v>
      </c>
      <c r="D4740" s="7">
        <v>45809</v>
      </c>
      <c r="E4740">
        <v>3</v>
      </c>
      <c r="F4740">
        <v>120.3</v>
      </c>
      <c r="G4740">
        <f>dane_sprzedazy_sku__3[[#This Row],[Ilość wydana]]*dane_sprzedazy_sku__3[[#This Row],[Wartość jednostkowa]]</f>
        <v>360.9</v>
      </c>
    </row>
    <row r="4741" spans="1:7">
      <c r="A4741" t="s">
        <v>415</v>
      </c>
      <c r="B4741" t="s">
        <v>416</v>
      </c>
      <c r="C4741" t="s">
        <v>66</v>
      </c>
      <c r="D4741" s="7">
        <v>45839</v>
      </c>
      <c r="E4741">
        <v>3</v>
      </c>
      <c r="F4741">
        <v>121.84</v>
      </c>
      <c r="G4741">
        <f>dane_sprzedazy_sku__3[[#This Row],[Ilość wydana]]*dane_sprzedazy_sku__3[[#This Row],[Wartość jednostkowa]]</f>
        <v>365.52</v>
      </c>
    </row>
    <row r="4742" spans="1:7">
      <c r="A4742" t="s">
        <v>415</v>
      </c>
      <c r="B4742" t="s">
        <v>416</v>
      </c>
      <c r="C4742" t="s">
        <v>66</v>
      </c>
      <c r="D4742" s="7">
        <v>45870</v>
      </c>
      <c r="E4742">
        <v>2</v>
      </c>
      <c r="F4742">
        <v>117.42</v>
      </c>
      <c r="G4742">
        <f>dane_sprzedazy_sku__3[[#This Row],[Ilość wydana]]*dane_sprzedazy_sku__3[[#This Row],[Wartość jednostkowa]]</f>
        <v>234.84</v>
      </c>
    </row>
    <row r="4743" spans="1:7">
      <c r="A4743" t="s">
        <v>415</v>
      </c>
      <c r="B4743" t="s">
        <v>416</v>
      </c>
      <c r="C4743" t="s">
        <v>66</v>
      </c>
      <c r="D4743" s="7">
        <v>45901</v>
      </c>
      <c r="E4743">
        <v>0</v>
      </c>
      <c r="F4743">
        <v>118.54</v>
      </c>
      <c r="G4743">
        <f>dane_sprzedazy_sku__3[[#This Row],[Ilość wydana]]*dane_sprzedazy_sku__3[[#This Row],[Wartość jednostkowa]]</f>
        <v>0</v>
      </c>
    </row>
    <row r="4744" spans="1:7">
      <c r="A4744" t="s">
        <v>415</v>
      </c>
      <c r="B4744" t="s">
        <v>416</v>
      </c>
      <c r="C4744" t="s">
        <v>66</v>
      </c>
      <c r="D4744" s="7">
        <v>45931</v>
      </c>
      <c r="E4744">
        <v>14</v>
      </c>
      <c r="F4744">
        <v>113.03</v>
      </c>
      <c r="G4744">
        <f>dane_sprzedazy_sku__3[[#This Row],[Ilość wydana]]*dane_sprzedazy_sku__3[[#This Row],[Wartość jednostkowa]]</f>
        <v>1582.42</v>
      </c>
    </row>
    <row r="4745" spans="1:7">
      <c r="A4745" t="s">
        <v>415</v>
      </c>
      <c r="B4745" t="s">
        <v>416</v>
      </c>
      <c r="C4745" t="s">
        <v>66</v>
      </c>
      <c r="D4745" s="7">
        <v>45962</v>
      </c>
      <c r="E4745">
        <v>0</v>
      </c>
      <c r="F4745">
        <v>117.23</v>
      </c>
      <c r="G4745">
        <f>dane_sprzedazy_sku__3[[#This Row],[Ilość wydana]]*dane_sprzedazy_sku__3[[#This Row],[Wartość jednostkowa]]</f>
        <v>0</v>
      </c>
    </row>
    <row r="4746" spans="1:7">
      <c r="A4746" t="s">
        <v>415</v>
      </c>
      <c r="B4746" t="s">
        <v>416</v>
      </c>
      <c r="C4746" t="s">
        <v>66</v>
      </c>
      <c r="D4746" s="7">
        <v>45992</v>
      </c>
      <c r="E4746">
        <v>0</v>
      </c>
      <c r="F4746">
        <v>118.11</v>
      </c>
      <c r="G4746">
        <f>dane_sprzedazy_sku__3[[#This Row],[Ilość wydana]]*dane_sprzedazy_sku__3[[#This Row],[Wartość jednostkowa]]</f>
        <v>0</v>
      </c>
    </row>
    <row r="4747" spans="1:7">
      <c r="A4747" t="s">
        <v>415</v>
      </c>
      <c r="B4747" t="s">
        <v>416</v>
      </c>
      <c r="C4747" t="s">
        <v>66</v>
      </c>
      <c r="D4747" s="7">
        <v>46023</v>
      </c>
      <c r="E4747">
        <v>16</v>
      </c>
      <c r="F4747">
        <v>121.7</v>
      </c>
      <c r="G4747">
        <f>dane_sprzedazy_sku__3[[#This Row],[Ilość wydana]]*dane_sprzedazy_sku__3[[#This Row],[Wartość jednostkowa]]</f>
        <v>1947.2</v>
      </c>
    </row>
    <row r="4748" spans="1:7">
      <c r="A4748" t="s">
        <v>415</v>
      </c>
      <c r="B4748" t="s">
        <v>416</v>
      </c>
      <c r="C4748" t="s">
        <v>66</v>
      </c>
      <c r="D4748" s="7">
        <v>46054</v>
      </c>
      <c r="E4748">
        <v>1</v>
      </c>
      <c r="F4748">
        <v>118.32</v>
      </c>
      <c r="G4748">
        <f>dane_sprzedazy_sku__3[[#This Row],[Ilość wydana]]*dane_sprzedazy_sku__3[[#This Row],[Wartość jednostkowa]]</f>
        <v>118.32</v>
      </c>
    </row>
    <row r="4749" spans="1:7">
      <c r="A4749" t="s">
        <v>415</v>
      </c>
      <c r="B4749" t="s">
        <v>416</v>
      </c>
      <c r="C4749" t="s">
        <v>66</v>
      </c>
      <c r="D4749" s="7">
        <v>46082</v>
      </c>
      <c r="E4749">
        <v>4</v>
      </c>
      <c r="F4749">
        <v>116.71</v>
      </c>
      <c r="G4749">
        <f>dane_sprzedazy_sku__3[[#This Row],[Ilość wydana]]*dane_sprzedazy_sku__3[[#This Row],[Wartość jednostkowa]]</f>
        <v>466.84</v>
      </c>
    </row>
    <row r="4750" spans="1:7">
      <c r="A4750" t="s">
        <v>415</v>
      </c>
      <c r="B4750" t="s">
        <v>416</v>
      </c>
      <c r="C4750" t="s">
        <v>66</v>
      </c>
      <c r="D4750" s="7">
        <v>46113</v>
      </c>
      <c r="E4750">
        <v>4</v>
      </c>
      <c r="F4750">
        <v>119.52</v>
      </c>
      <c r="G4750">
        <f>dane_sprzedazy_sku__3[[#This Row],[Ilość wydana]]*dane_sprzedazy_sku__3[[#This Row],[Wartość jednostkowa]]</f>
        <v>478.08</v>
      </c>
    </row>
    <row r="4751" spans="1:7">
      <c r="A4751" t="s">
        <v>415</v>
      </c>
      <c r="B4751" t="s">
        <v>416</v>
      </c>
      <c r="C4751" t="s">
        <v>66</v>
      </c>
      <c r="D4751" s="7">
        <v>46143</v>
      </c>
      <c r="E4751">
        <v>4</v>
      </c>
      <c r="F4751">
        <v>114.58</v>
      </c>
      <c r="G4751">
        <f>dane_sprzedazy_sku__3[[#This Row],[Ilość wydana]]*dane_sprzedazy_sku__3[[#This Row],[Wartość jednostkowa]]</f>
        <v>458.32</v>
      </c>
    </row>
    <row r="4752" spans="1:7">
      <c r="A4752" t="s">
        <v>415</v>
      </c>
      <c r="B4752" t="s">
        <v>416</v>
      </c>
      <c r="C4752" t="s">
        <v>66</v>
      </c>
      <c r="D4752" s="7">
        <v>46174</v>
      </c>
      <c r="E4752">
        <v>0</v>
      </c>
      <c r="F4752">
        <v>117.46</v>
      </c>
      <c r="G4752">
        <f>dane_sprzedazy_sku__3[[#This Row],[Ilość wydana]]*dane_sprzedazy_sku__3[[#This Row],[Wartość jednostkowa]]</f>
        <v>0</v>
      </c>
    </row>
    <row r="4753" spans="1:7">
      <c r="A4753" t="s">
        <v>415</v>
      </c>
      <c r="B4753" t="s">
        <v>416</v>
      </c>
      <c r="C4753" t="s">
        <v>66</v>
      </c>
      <c r="D4753" s="7">
        <v>46204</v>
      </c>
      <c r="E4753">
        <v>9</v>
      </c>
      <c r="F4753">
        <v>116.65</v>
      </c>
      <c r="G4753">
        <f>dane_sprzedazy_sku__3[[#This Row],[Ilość wydana]]*dane_sprzedazy_sku__3[[#This Row],[Wartość jednostkowa]]</f>
        <v>1049.8500000000001</v>
      </c>
    </row>
    <row r="4754" spans="1:7">
      <c r="A4754" t="s">
        <v>417</v>
      </c>
      <c r="B4754" t="s">
        <v>418</v>
      </c>
      <c r="C4754" t="s">
        <v>77</v>
      </c>
      <c r="D4754" s="7">
        <v>45505</v>
      </c>
      <c r="E4754">
        <v>22</v>
      </c>
      <c r="F4754">
        <v>1084.81</v>
      </c>
      <c r="G4754">
        <f>dane_sprzedazy_sku__3[[#This Row],[Ilość wydana]]*dane_sprzedazy_sku__3[[#This Row],[Wartość jednostkowa]]</f>
        <v>23865.82</v>
      </c>
    </row>
    <row r="4755" spans="1:7">
      <c r="A4755" t="s">
        <v>417</v>
      </c>
      <c r="B4755" t="s">
        <v>418</v>
      </c>
      <c r="C4755" t="s">
        <v>77</v>
      </c>
      <c r="D4755" s="7">
        <v>45536</v>
      </c>
      <c r="E4755">
        <v>19</v>
      </c>
      <c r="F4755">
        <v>1040.3800000000001</v>
      </c>
      <c r="G4755">
        <f>dane_sprzedazy_sku__3[[#This Row],[Ilość wydana]]*dane_sprzedazy_sku__3[[#This Row],[Wartość jednostkowa]]</f>
        <v>19767.22</v>
      </c>
    </row>
    <row r="4756" spans="1:7">
      <c r="A4756" t="s">
        <v>417</v>
      </c>
      <c r="B4756" t="s">
        <v>418</v>
      </c>
      <c r="C4756" t="s">
        <v>77</v>
      </c>
      <c r="D4756" s="7">
        <v>45566</v>
      </c>
      <c r="E4756">
        <v>0</v>
      </c>
      <c r="F4756">
        <v>1053.6300000000001</v>
      </c>
      <c r="G4756">
        <f>dane_sprzedazy_sku__3[[#This Row],[Ilość wydana]]*dane_sprzedazy_sku__3[[#This Row],[Wartość jednostkowa]]</f>
        <v>0</v>
      </c>
    </row>
    <row r="4757" spans="1:7">
      <c r="A4757" t="s">
        <v>417</v>
      </c>
      <c r="B4757" t="s">
        <v>418</v>
      </c>
      <c r="C4757" t="s">
        <v>77</v>
      </c>
      <c r="D4757" s="7">
        <v>45597</v>
      </c>
      <c r="E4757">
        <v>0</v>
      </c>
      <c r="F4757">
        <v>1073.04</v>
      </c>
      <c r="G4757">
        <f>dane_sprzedazy_sku__3[[#This Row],[Ilość wydana]]*dane_sprzedazy_sku__3[[#This Row],[Wartość jednostkowa]]</f>
        <v>0</v>
      </c>
    </row>
    <row r="4758" spans="1:7">
      <c r="A4758" t="s">
        <v>417</v>
      </c>
      <c r="B4758" t="s">
        <v>418</v>
      </c>
      <c r="C4758" t="s">
        <v>77</v>
      </c>
      <c r="D4758" s="7">
        <v>45627</v>
      </c>
      <c r="E4758">
        <v>3</v>
      </c>
      <c r="F4758">
        <v>1082.01</v>
      </c>
      <c r="G4758">
        <f>dane_sprzedazy_sku__3[[#This Row],[Ilość wydana]]*dane_sprzedazy_sku__3[[#This Row],[Wartość jednostkowa]]</f>
        <v>3246.0299999999997</v>
      </c>
    </row>
    <row r="4759" spans="1:7">
      <c r="A4759" t="s">
        <v>417</v>
      </c>
      <c r="B4759" t="s">
        <v>418</v>
      </c>
      <c r="C4759" t="s">
        <v>77</v>
      </c>
      <c r="D4759" s="7">
        <v>45658</v>
      </c>
      <c r="E4759">
        <v>10</v>
      </c>
      <c r="F4759">
        <v>1065.8900000000001</v>
      </c>
      <c r="G4759">
        <f>dane_sprzedazy_sku__3[[#This Row],[Ilość wydana]]*dane_sprzedazy_sku__3[[#This Row],[Wartość jednostkowa]]</f>
        <v>10658.900000000001</v>
      </c>
    </row>
    <row r="4760" spans="1:7">
      <c r="A4760" t="s">
        <v>417</v>
      </c>
      <c r="B4760" t="s">
        <v>418</v>
      </c>
      <c r="C4760" t="s">
        <v>77</v>
      </c>
      <c r="D4760" s="7">
        <v>45689</v>
      </c>
      <c r="E4760">
        <v>36</v>
      </c>
      <c r="F4760">
        <v>1101.4100000000001</v>
      </c>
      <c r="G4760">
        <f>dane_sprzedazy_sku__3[[#This Row],[Ilość wydana]]*dane_sprzedazy_sku__3[[#This Row],[Wartość jednostkowa]]</f>
        <v>39650.76</v>
      </c>
    </row>
    <row r="4761" spans="1:7">
      <c r="A4761" t="s">
        <v>417</v>
      </c>
      <c r="B4761" t="s">
        <v>418</v>
      </c>
      <c r="C4761" t="s">
        <v>77</v>
      </c>
      <c r="D4761" s="7">
        <v>45717</v>
      </c>
      <c r="E4761">
        <v>0</v>
      </c>
      <c r="F4761">
        <v>1099.54</v>
      </c>
      <c r="G4761">
        <f>dane_sprzedazy_sku__3[[#This Row],[Ilość wydana]]*dane_sprzedazy_sku__3[[#This Row],[Wartość jednostkowa]]</f>
        <v>0</v>
      </c>
    </row>
    <row r="4762" spans="1:7">
      <c r="A4762" t="s">
        <v>417</v>
      </c>
      <c r="B4762" t="s">
        <v>418</v>
      </c>
      <c r="C4762" t="s">
        <v>77</v>
      </c>
      <c r="D4762" s="7">
        <v>45748</v>
      </c>
      <c r="E4762">
        <v>0</v>
      </c>
      <c r="F4762">
        <v>1057.08</v>
      </c>
      <c r="G4762">
        <f>dane_sprzedazy_sku__3[[#This Row],[Ilość wydana]]*dane_sprzedazy_sku__3[[#This Row],[Wartość jednostkowa]]</f>
        <v>0</v>
      </c>
    </row>
    <row r="4763" spans="1:7">
      <c r="A4763" t="s">
        <v>417</v>
      </c>
      <c r="B4763" t="s">
        <v>418</v>
      </c>
      <c r="C4763" t="s">
        <v>77</v>
      </c>
      <c r="D4763" s="7">
        <v>45778</v>
      </c>
      <c r="E4763">
        <v>0</v>
      </c>
      <c r="F4763">
        <v>1105.26</v>
      </c>
      <c r="G4763">
        <f>dane_sprzedazy_sku__3[[#This Row],[Ilość wydana]]*dane_sprzedazy_sku__3[[#This Row],[Wartość jednostkowa]]</f>
        <v>0</v>
      </c>
    </row>
    <row r="4764" spans="1:7">
      <c r="A4764" t="s">
        <v>417</v>
      </c>
      <c r="B4764" t="s">
        <v>418</v>
      </c>
      <c r="C4764" t="s">
        <v>77</v>
      </c>
      <c r="D4764" s="7">
        <v>45809</v>
      </c>
      <c r="E4764">
        <v>0</v>
      </c>
      <c r="F4764">
        <v>1053.47</v>
      </c>
      <c r="G4764">
        <f>dane_sprzedazy_sku__3[[#This Row],[Ilość wydana]]*dane_sprzedazy_sku__3[[#This Row],[Wartość jednostkowa]]</f>
        <v>0</v>
      </c>
    </row>
    <row r="4765" spans="1:7">
      <c r="A4765" t="s">
        <v>417</v>
      </c>
      <c r="B4765" t="s">
        <v>418</v>
      </c>
      <c r="C4765" t="s">
        <v>77</v>
      </c>
      <c r="D4765" s="7">
        <v>45839</v>
      </c>
      <c r="E4765">
        <v>17</v>
      </c>
      <c r="F4765">
        <v>1099.93</v>
      </c>
      <c r="G4765">
        <f>dane_sprzedazy_sku__3[[#This Row],[Ilość wydana]]*dane_sprzedazy_sku__3[[#This Row],[Wartość jednostkowa]]</f>
        <v>18698.810000000001</v>
      </c>
    </row>
    <row r="4766" spans="1:7">
      <c r="A4766" t="s">
        <v>417</v>
      </c>
      <c r="B4766" t="s">
        <v>418</v>
      </c>
      <c r="C4766" t="s">
        <v>77</v>
      </c>
      <c r="D4766" s="7">
        <v>45870</v>
      </c>
      <c r="E4766">
        <v>0</v>
      </c>
      <c r="F4766">
        <v>1076.2</v>
      </c>
      <c r="G4766">
        <f>dane_sprzedazy_sku__3[[#This Row],[Ilość wydana]]*dane_sprzedazy_sku__3[[#This Row],[Wartość jednostkowa]]</f>
        <v>0</v>
      </c>
    </row>
    <row r="4767" spans="1:7">
      <c r="A4767" t="s">
        <v>417</v>
      </c>
      <c r="B4767" t="s">
        <v>418</v>
      </c>
      <c r="C4767" t="s">
        <v>77</v>
      </c>
      <c r="D4767" s="7">
        <v>45901</v>
      </c>
      <c r="E4767">
        <v>20</v>
      </c>
      <c r="F4767">
        <v>1009.86</v>
      </c>
      <c r="G4767">
        <f>dane_sprzedazy_sku__3[[#This Row],[Ilość wydana]]*dane_sprzedazy_sku__3[[#This Row],[Wartość jednostkowa]]</f>
        <v>20197.2</v>
      </c>
    </row>
    <row r="4768" spans="1:7">
      <c r="A4768" t="s">
        <v>417</v>
      </c>
      <c r="B4768" t="s">
        <v>418</v>
      </c>
      <c r="C4768" t="s">
        <v>77</v>
      </c>
      <c r="D4768" s="7">
        <v>45931</v>
      </c>
      <c r="E4768">
        <v>7</v>
      </c>
      <c r="F4768">
        <v>1037.8</v>
      </c>
      <c r="G4768">
        <f>dane_sprzedazy_sku__3[[#This Row],[Ilość wydana]]*dane_sprzedazy_sku__3[[#This Row],[Wartość jednostkowa]]</f>
        <v>7264.5999999999995</v>
      </c>
    </row>
    <row r="4769" spans="1:7">
      <c r="A4769" t="s">
        <v>417</v>
      </c>
      <c r="B4769" t="s">
        <v>418</v>
      </c>
      <c r="C4769" t="s">
        <v>77</v>
      </c>
      <c r="D4769" s="7">
        <v>45962</v>
      </c>
      <c r="E4769">
        <v>21</v>
      </c>
      <c r="F4769">
        <v>1074.5999999999999</v>
      </c>
      <c r="G4769">
        <f>dane_sprzedazy_sku__3[[#This Row],[Ilość wydana]]*dane_sprzedazy_sku__3[[#This Row],[Wartość jednostkowa]]</f>
        <v>22566.6</v>
      </c>
    </row>
    <row r="4770" spans="1:7">
      <c r="A4770" t="s">
        <v>417</v>
      </c>
      <c r="B4770" t="s">
        <v>418</v>
      </c>
      <c r="C4770" t="s">
        <v>77</v>
      </c>
      <c r="D4770" s="7">
        <v>45992</v>
      </c>
      <c r="E4770">
        <v>21</v>
      </c>
      <c r="F4770">
        <v>1042.0999999999999</v>
      </c>
      <c r="G4770">
        <f>dane_sprzedazy_sku__3[[#This Row],[Ilość wydana]]*dane_sprzedazy_sku__3[[#This Row],[Wartość jednostkowa]]</f>
        <v>21884.1</v>
      </c>
    </row>
    <row r="4771" spans="1:7">
      <c r="A4771" t="s">
        <v>417</v>
      </c>
      <c r="B4771" t="s">
        <v>418</v>
      </c>
      <c r="C4771" t="s">
        <v>77</v>
      </c>
      <c r="D4771" s="7">
        <v>46023</v>
      </c>
      <c r="E4771">
        <v>53</v>
      </c>
      <c r="F4771">
        <v>1035.05</v>
      </c>
      <c r="G4771">
        <f>dane_sprzedazy_sku__3[[#This Row],[Ilość wydana]]*dane_sprzedazy_sku__3[[#This Row],[Wartość jednostkowa]]</f>
        <v>54857.649999999994</v>
      </c>
    </row>
    <row r="4772" spans="1:7">
      <c r="A4772" t="s">
        <v>417</v>
      </c>
      <c r="B4772" t="s">
        <v>418</v>
      </c>
      <c r="C4772" t="s">
        <v>77</v>
      </c>
      <c r="D4772" s="7">
        <v>46054</v>
      </c>
      <c r="E4772">
        <v>40</v>
      </c>
      <c r="F4772">
        <v>1089.3900000000001</v>
      </c>
      <c r="G4772">
        <f>dane_sprzedazy_sku__3[[#This Row],[Ilość wydana]]*dane_sprzedazy_sku__3[[#This Row],[Wartość jednostkowa]]</f>
        <v>43575.600000000006</v>
      </c>
    </row>
    <row r="4773" spans="1:7">
      <c r="A4773" t="s">
        <v>417</v>
      </c>
      <c r="B4773" t="s">
        <v>418</v>
      </c>
      <c r="C4773" t="s">
        <v>77</v>
      </c>
      <c r="D4773" s="7">
        <v>46082</v>
      </c>
      <c r="E4773">
        <v>10</v>
      </c>
      <c r="F4773">
        <v>1074.1199999999999</v>
      </c>
      <c r="G4773">
        <f>dane_sprzedazy_sku__3[[#This Row],[Ilość wydana]]*dane_sprzedazy_sku__3[[#This Row],[Wartość jednostkowa]]</f>
        <v>10741.199999999999</v>
      </c>
    </row>
    <row r="4774" spans="1:7">
      <c r="A4774" t="s">
        <v>417</v>
      </c>
      <c r="B4774" t="s">
        <v>418</v>
      </c>
      <c r="C4774" t="s">
        <v>77</v>
      </c>
      <c r="D4774" s="7">
        <v>46113</v>
      </c>
      <c r="E4774">
        <v>24</v>
      </c>
      <c r="F4774">
        <v>1086.2</v>
      </c>
      <c r="G4774">
        <f>dane_sprzedazy_sku__3[[#This Row],[Ilość wydana]]*dane_sprzedazy_sku__3[[#This Row],[Wartość jednostkowa]]</f>
        <v>26068.800000000003</v>
      </c>
    </row>
    <row r="4775" spans="1:7">
      <c r="A4775" t="s">
        <v>417</v>
      </c>
      <c r="B4775" t="s">
        <v>418</v>
      </c>
      <c r="C4775" t="s">
        <v>77</v>
      </c>
      <c r="D4775" s="7">
        <v>46143</v>
      </c>
      <c r="E4775">
        <v>16</v>
      </c>
      <c r="F4775">
        <v>1048.74</v>
      </c>
      <c r="G4775">
        <f>dane_sprzedazy_sku__3[[#This Row],[Ilość wydana]]*dane_sprzedazy_sku__3[[#This Row],[Wartość jednostkowa]]</f>
        <v>16779.84</v>
      </c>
    </row>
    <row r="4776" spans="1:7">
      <c r="A4776" t="s">
        <v>417</v>
      </c>
      <c r="B4776" t="s">
        <v>418</v>
      </c>
      <c r="C4776" t="s">
        <v>77</v>
      </c>
      <c r="D4776" s="7">
        <v>46174</v>
      </c>
      <c r="E4776">
        <v>29</v>
      </c>
      <c r="F4776">
        <v>1085.6199999999999</v>
      </c>
      <c r="G4776">
        <f>dane_sprzedazy_sku__3[[#This Row],[Ilość wydana]]*dane_sprzedazy_sku__3[[#This Row],[Wartość jednostkowa]]</f>
        <v>31482.979999999996</v>
      </c>
    </row>
    <row r="4777" spans="1:7">
      <c r="A4777" t="s">
        <v>417</v>
      </c>
      <c r="B4777" t="s">
        <v>418</v>
      </c>
      <c r="C4777" t="s">
        <v>77</v>
      </c>
      <c r="D4777" s="7">
        <v>46204</v>
      </c>
      <c r="E4777">
        <v>0</v>
      </c>
      <c r="F4777">
        <v>1075.32</v>
      </c>
      <c r="G4777">
        <f>dane_sprzedazy_sku__3[[#This Row],[Ilość wydana]]*dane_sprzedazy_sku__3[[#This Row],[Wartość jednostkowa]]</f>
        <v>0</v>
      </c>
    </row>
    <row r="4778" spans="1:7">
      <c r="A4778" t="s">
        <v>419</v>
      </c>
      <c r="B4778" t="s">
        <v>420</v>
      </c>
      <c r="C4778" t="s">
        <v>19</v>
      </c>
      <c r="D4778" s="7">
        <v>45505</v>
      </c>
      <c r="E4778">
        <v>0</v>
      </c>
      <c r="F4778">
        <v>23.59</v>
      </c>
      <c r="G4778">
        <f>dane_sprzedazy_sku__3[[#This Row],[Ilość wydana]]*dane_sprzedazy_sku__3[[#This Row],[Wartość jednostkowa]]</f>
        <v>0</v>
      </c>
    </row>
    <row r="4779" spans="1:7">
      <c r="A4779" t="s">
        <v>419</v>
      </c>
      <c r="B4779" t="s">
        <v>420</v>
      </c>
      <c r="C4779" t="s">
        <v>19</v>
      </c>
      <c r="D4779" s="7">
        <v>45536</v>
      </c>
      <c r="E4779">
        <v>19</v>
      </c>
      <c r="F4779">
        <v>23.32</v>
      </c>
      <c r="G4779">
        <f>dane_sprzedazy_sku__3[[#This Row],[Ilość wydana]]*dane_sprzedazy_sku__3[[#This Row],[Wartość jednostkowa]]</f>
        <v>443.08</v>
      </c>
    </row>
    <row r="4780" spans="1:7">
      <c r="A4780" t="s">
        <v>419</v>
      </c>
      <c r="B4780" t="s">
        <v>420</v>
      </c>
      <c r="C4780" t="s">
        <v>19</v>
      </c>
      <c r="D4780" s="7">
        <v>45566</v>
      </c>
      <c r="E4780">
        <v>22</v>
      </c>
      <c r="F4780">
        <v>23.46</v>
      </c>
      <c r="G4780">
        <f>dane_sprzedazy_sku__3[[#This Row],[Ilość wydana]]*dane_sprzedazy_sku__3[[#This Row],[Wartość jednostkowa]]</f>
        <v>516.12</v>
      </c>
    </row>
    <row r="4781" spans="1:7">
      <c r="A4781" t="s">
        <v>419</v>
      </c>
      <c r="B4781" t="s">
        <v>420</v>
      </c>
      <c r="C4781" t="s">
        <v>19</v>
      </c>
      <c r="D4781" s="7">
        <v>45597</v>
      </c>
      <c r="E4781">
        <v>0</v>
      </c>
      <c r="F4781">
        <v>23.61</v>
      </c>
      <c r="G4781">
        <f>dane_sprzedazy_sku__3[[#This Row],[Ilość wydana]]*dane_sprzedazy_sku__3[[#This Row],[Wartość jednostkowa]]</f>
        <v>0</v>
      </c>
    </row>
    <row r="4782" spans="1:7">
      <c r="A4782" t="s">
        <v>419</v>
      </c>
      <c r="B4782" t="s">
        <v>420</v>
      </c>
      <c r="C4782" t="s">
        <v>19</v>
      </c>
      <c r="D4782" s="7">
        <v>45627</v>
      </c>
      <c r="E4782">
        <v>48</v>
      </c>
      <c r="F4782">
        <v>22.14</v>
      </c>
      <c r="G4782">
        <f>dane_sprzedazy_sku__3[[#This Row],[Ilość wydana]]*dane_sprzedazy_sku__3[[#This Row],[Wartość jednostkowa]]</f>
        <v>1062.72</v>
      </c>
    </row>
    <row r="4783" spans="1:7">
      <c r="A4783" t="s">
        <v>419</v>
      </c>
      <c r="B4783" t="s">
        <v>420</v>
      </c>
      <c r="C4783" t="s">
        <v>19</v>
      </c>
      <c r="D4783" s="7">
        <v>45658</v>
      </c>
      <c r="E4783">
        <v>30</v>
      </c>
      <c r="F4783">
        <v>22.39</v>
      </c>
      <c r="G4783">
        <f>dane_sprzedazy_sku__3[[#This Row],[Ilość wydana]]*dane_sprzedazy_sku__3[[#This Row],[Wartość jednostkowa]]</f>
        <v>671.7</v>
      </c>
    </row>
    <row r="4784" spans="1:7">
      <c r="A4784" t="s">
        <v>419</v>
      </c>
      <c r="B4784" t="s">
        <v>420</v>
      </c>
      <c r="C4784" t="s">
        <v>19</v>
      </c>
      <c r="D4784" s="7">
        <v>45689</v>
      </c>
      <c r="E4784">
        <v>0</v>
      </c>
      <c r="F4784">
        <v>23.76</v>
      </c>
      <c r="G4784">
        <f>dane_sprzedazy_sku__3[[#This Row],[Ilość wydana]]*dane_sprzedazy_sku__3[[#This Row],[Wartość jednostkowa]]</f>
        <v>0</v>
      </c>
    </row>
    <row r="4785" spans="1:7">
      <c r="A4785" t="s">
        <v>419</v>
      </c>
      <c r="B4785" t="s">
        <v>420</v>
      </c>
      <c r="C4785" t="s">
        <v>19</v>
      </c>
      <c r="D4785" s="7">
        <v>45717</v>
      </c>
      <c r="E4785">
        <v>0</v>
      </c>
      <c r="F4785">
        <v>23.55</v>
      </c>
      <c r="G4785">
        <f>dane_sprzedazy_sku__3[[#This Row],[Ilość wydana]]*dane_sprzedazy_sku__3[[#This Row],[Wartość jednostkowa]]</f>
        <v>0</v>
      </c>
    </row>
    <row r="4786" spans="1:7">
      <c r="A4786" t="s">
        <v>419</v>
      </c>
      <c r="B4786" t="s">
        <v>420</v>
      </c>
      <c r="C4786" t="s">
        <v>19</v>
      </c>
      <c r="D4786" s="7">
        <v>45748</v>
      </c>
      <c r="E4786">
        <v>0</v>
      </c>
      <c r="F4786">
        <v>22.76</v>
      </c>
      <c r="G4786">
        <f>dane_sprzedazy_sku__3[[#This Row],[Ilość wydana]]*dane_sprzedazy_sku__3[[#This Row],[Wartość jednostkowa]]</f>
        <v>0</v>
      </c>
    </row>
    <row r="4787" spans="1:7">
      <c r="A4787" t="s">
        <v>419</v>
      </c>
      <c r="B4787" t="s">
        <v>420</v>
      </c>
      <c r="C4787" t="s">
        <v>19</v>
      </c>
      <c r="D4787" s="7">
        <v>45778</v>
      </c>
      <c r="E4787">
        <v>0</v>
      </c>
      <c r="F4787">
        <v>21.81</v>
      </c>
      <c r="G4787">
        <f>dane_sprzedazy_sku__3[[#This Row],[Ilość wydana]]*dane_sprzedazy_sku__3[[#This Row],[Wartość jednostkowa]]</f>
        <v>0</v>
      </c>
    </row>
    <row r="4788" spans="1:7">
      <c r="A4788" t="s">
        <v>419</v>
      </c>
      <c r="B4788" t="s">
        <v>420</v>
      </c>
      <c r="C4788" t="s">
        <v>19</v>
      </c>
      <c r="D4788" s="7">
        <v>45809</v>
      </c>
      <c r="E4788">
        <v>0</v>
      </c>
      <c r="F4788">
        <v>22.13</v>
      </c>
      <c r="G4788">
        <f>dane_sprzedazy_sku__3[[#This Row],[Ilość wydana]]*dane_sprzedazy_sku__3[[#This Row],[Wartość jednostkowa]]</f>
        <v>0</v>
      </c>
    </row>
    <row r="4789" spans="1:7">
      <c r="A4789" t="s">
        <v>419</v>
      </c>
      <c r="B4789" t="s">
        <v>420</v>
      </c>
      <c r="C4789" t="s">
        <v>19</v>
      </c>
      <c r="D4789" s="7">
        <v>45839</v>
      </c>
      <c r="E4789">
        <v>26</v>
      </c>
      <c r="F4789">
        <v>23</v>
      </c>
      <c r="G4789">
        <f>dane_sprzedazy_sku__3[[#This Row],[Ilość wydana]]*dane_sprzedazy_sku__3[[#This Row],[Wartość jednostkowa]]</f>
        <v>598</v>
      </c>
    </row>
    <row r="4790" spans="1:7">
      <c r="A4790" t="s">
        <v>419</v>
      </c>
      <c r="B4790" t="s">
        <v>420</v>
      </c>
      <c r="C4790" t="s">
        <v>19</v>
      </c>
      <c r="D4790" s="7">
        <v>45870</v>
      </c>
      <c r="E4790">
        <v>0</v>
      </c>
      <c r="F4790">
        <v>23.29</v>
      </c>
      <c r="G4790">
        <f>dane_sprzedazy_sku__3[[#This Row],[Ilość wydana]]*dane_sprzedazy_sku__3[[#This Row],[Wartość jednostkowa]]</f>
        <v>0</v>
      </c>
    </row>
    <row r="4791" spans="1:7">
      <c r="A4791" t="s">
        <v>419</v>
      </c>
      <c r="B4791" t="s">
        <v>420</v>
      </c>
      <c r="C4791" t="s">
        <v>19</v>
      </c>
      <c r="D4791" s="7">
        <v>45901</v>
      </c>
      <c r="E4791">
        <v>9</v>
      </c>
      <c r="F4791">
        <v>22.27</v>
      </c>
      <c r="G4791">
        <f>dane_sprzedazy_sku__3[[#This Row],[Ilość wydana]]*dane_sprzedazy_sku__3[[#This Row],[Wartość jednostkowa]]</f>
        <v>200.43</v>
      </c>
    </row>
    <row r="4792" spans="1:7">
      <c r="A4792" t="s">
        <v>419</v>
      </c>
      <c r="B4792" t="s">
        <v>420</v>
      </c>
      <c r="C4792" t="s">
        <v>19</v>
      </c>
      <c r="D4792" s="7">
        <v>45931</v>
      </c>
      <c r="E4792">
        <v>36</v>
      </c>
      <c r="F4792">
        <v>23.28</v>
      </c>
      <c r="G4792">
        <f>dane_sprzedazy_sku__3[[#This Row],[Ilość wydana]]*dane_sprzedazy_sku__3[[#This Row],[Wartość jednostkowa]]</f>
        <v>838.08</v>
      </c>
    </row>
    <row r="4793" spans="1:7">
      <c r="A4793" t="s">
        <v>419</v>
      </c>
      <c r="B4793" t="s">
        <v>420</v>
      </c>
      <c r="C4793" t="s">
        <v>19</v>
      </c>
      <c r="D4793" s="7">
        <v>45962</v>
      </c>
      <c r="E4793">
        <v>36</v>
      </c>
      <c r="F4793">
        <v>22.8</v>
      </c>
      <c r="G4793">
        <f>dane_sprzedazy_sku__3[[#This Row],[Ilość wydana]]*dane_sprzedazy_sku__3[[#This Row],[Wartość jednostkowa]]</f>
        <v>820.80000000000007</v>
      </c>
    </row>
    <row r="4794" spans="1:7">
      <c r="A4794" t="s">
        <v>419</v>
      </c>
      <c r="B4794" t="s">
        <v>420</v>
      </c>
      <c r="C4794" t="s">
        <v>19</v>
      </c>
      <c r="D4794" s="7">
        <v>45992</v>
      </c>
      <c r="E4794">
        <v>0</v>
      </c>
      <c r="F4794">
        <v>23.27</v>
      </c>
      <c r="G4794">
        <f>dane_sprzedazy_sku__3[[#This Row],[Ilość wydana]]*dane_sprzedazy_sku__3[[#This Row],[Wartość jednostkowa]]</f>
        <v>0</v>
      </c>
    </row>
    <row r="4795" spans="1:7">
      <c r="A4795" t="s">
        <v>419</v>
      </c>
      <c r="B4795" t="s">
        <v>420</v>
      </c>
      <c r="C4795" t="s">
        <v>19</v>
      </c>
      <c r="D4795" s="7">
        <v>46023</v>
      </c>
      <c r="E4795">
        <v>13</v>
      </c>
      <c r="F4795">
        <v>23.37</v>
      </c>
      <c r="G4795">
        <f>dane_sprzedazy_sku__3[[#This Row],[Ilość wydana]]*dane_sprzedazy_sku__3[[#This Row],[Wartość jednostkowa]]</f>
        <v>303.81</v>
      </c>
    </row>
    <row r="4796" spans="1:7">
      <c r="A4796" t="s">
        <v>419</v>
      </c>
      <c r="B4796" t="s">
        <v>420</v>
      </c>
      <c r="C4796" t="s">
        <v>19</v>
      </c>
      <c r="D4796" s="7">
        <v>46054</v>
      </c>
      <c r="E4796">
        <v>0</v>
      </c>
      <c r="F4796">
        <v>23.19</v>
      </c>
      <c r="G4796">
        <f>dane_sprzedazy_sku__3[[#This Row],[Ilość wydana]]*dane_sprzedazy_sku__3[[#This Row],[Wartość jednostkowa]]</f>
        <v>0</v>
      </c>
    </row>
    <row r="4797" spans="1:7">
      <c r="A4797" t="s">
        <v>419</v>
      </c>
      <c r="B4797" t="s">
        <v>420</v>
      </c>
      <c r="C4797" t="s">
        <v>19</v>
      </c>
      <c r="D4797" s="7">
        <v>46082</v>
      </c>
      <c r="E4797">
        <v>27</v>
      </c>
      <c r="F4797">
        <v>22.98</v>
      </c>
      <c r="G4797">
        <f>dane_sprzedazy_sku__3[[#This Row],[Ilość wydana]]*dane_sprzedazy_sku__3[[#This Row],[Wartość jednostkowa]]</f>
        <v>620.46</v>
      </c>
    </row>
    <row r="4798" spans="1:7">
      <c r="A4798" t="s">
        <v>419</v>
      </c>
      <c r="B4798" t="s">
        <v>420</v>
      </c>
      <c r="C4798" t="s">
        <v>19</v>
      </c>
      <c r="D4798" s="7">
        <v>46113</v>
      </c>
      <c r="E4798">
        <v>26</v>
      </c>
      <c r="F4798">
        <v>23.27</v>
      </c>
      <c r="G4798">
        <f>dane_sprzedazy_sku__3[[#This Row],[Ilość wydana]]*dane_sprzedazy_sku__3[[#This Row],[Wartość jednostkowa]]</f>
        <v>605.02</v>
      </c>
    </row>
    <row r="4799" spans="1:7">
      <c r="A4799" t="s">
        <v>419</v>
      </c>
      <c r="B4799" t="s">
        <v>420</v>
      </c>
      <c r="C4799" t="s">
        <v>19</v>
      </c>
      <c r="D4799" s="7">
        <v>46143</v>
      </c>
      <c r="E4799">
        <v>27</v>
      </c>
      <c r="F4799">
        <v>23.7</v>
      </c>
      <c r="G4799">
        <f>dane_sprzedazy_sku__3[[#This Row],[Ilość wydana]]*dane_sprzedazy_sku__3[[#This Row],[Wartość jednostkowa]]</f>
        <v>639.9</v>
      </c>
    </row>
    <row r="4800" spans="1:7">
      <c r="A4800" t="s">
        <v>419</v>
      </c>
      <c r="B4800" t="s">
        <v>420</v>
      </c>
      <c r="C4800" t="s">
        <v>19</v>
      </c>
      <c r="D4800" s="7">
        <v>46174</v>
      </c>
      <c r="E4800">
        <v>23</v>
      </c>
      <c r="F4800">
        <v>23.52</v>
      </c>
      <c r="G4800">
        <f>dane_sprzedazy_sku__3[[#This Row],[Ilość wydana]]*dane_sprzedazy_sku__3[[#This Row],[Wartość jednostkowa]]</f>
        <v>540.96</v>
      </c>
    </row>
    <row r="4801" spans="1:7">
      <c r="A4801" t="s">
        <v>419</v>
      </c>
      <c r="B4801" t="s">
        <v>420</v>
      </c>
      <c r="C4801" t="s">
        <v>19</v>
      </c>
      <c r="D4801" s="7">
        <v>46204</v>
      </c>
      <c r="E4801">
        <v>6</v>
      </c>
      <c r="F4801">
        <v>23.72</v>
      </c>
      <c r="G4801">
        <f>dane_sprzedazy_sku__3[[#This Row],[Ilość wydana]]*dane_sprzedazy_sku__3[[#This Row],[Wartość jednostkowa]]</f>
        <v>142.32</v>
      </c>
    </row>
    <row r="4802" spans="1:7">
      <c r="A4802" t="s">
        <v>421</v>
      </c>
      <c r="B4802" t="s">
        <v>422</v>
      </c>
      <c r="C4802" t="s">
        <v>39</v>
      </c>
      <c r="D4802" s="7">
        <v>45505</v>
      </c>
      <c r="E4802">
        <v>19</v>
      </c>
      <c r="F4802">
        <v>72.83</v>
      </c>
      <c r="G4802">
        <f>dane_sprzedazy_sku__3[[#This Row],[Ilość wydana]]*dane_sprzedazy_sku__3[[#This Row],[Wartość jednostkowa]]</f>
        <v>1383.77</v>
      </c>
    </row>
    <row r="4803" spans="1:7">
      <c r="A4803" t="s">
        <v>421</v>
      </c>
      <c r="B4803" t="s">
        <v>422</v>
      </c>
      <c r="C4803" t="s">
        <v>39</v>
      </c>
      <c r="D4803" s="7">
        <v>45536</v>
      </c>
      <c r="E4803">
        <v>11</v>
      </c>
      <c r="F4803">
        <v>75.739999999999995</v>
      </c>
      <c r="G4803">
        <f>dane_sprzedazy_sku__3[[#This Row],[Ilość wydana]]*dane_sprzedazy_sku__3[[#This Row],[Wartość jednostkowa]]</f>
        <v>833.14</v>
      </c>
    </row>
    <row r="4804" spans="1:7">
      <c r="A4804" t="s">
        <v>421</v>
      </c>
      <c r="B4804" t="s">
        <v>422</v>
      </c>
      <c r="C4804" t="s">
        <v>39</v>
      </c>
      <c r="D4804" s="7">
        <v>45566</v>
      </c>
      <c r="E4804">
        <v>8</v>
      </c>
      <c r="F4804">
        <v>70.25</v>
      </c>
      <c r="G4804">
        <f>dane_sprzedazy_sku__3[[#This Row],[Ilość wydana]]*dane_sprzedazy_sku__3[[#This Row],[Wartość jednostkowa]]</f>
        <v>562</v>
      </c>
    </row>
    <row r="4805" spans="1:7">
      <c r="A4805" t="s">
        <v>421</v>
      </c>
      <c r="B4805" t="s">
        <v>422</v>
      </c>
      <c r="C4805" t="s">
        <v>39</v>
      </c>
      <c r="D4805" s="7">
        <v>45597</v>
      </c>
      <c r="E4805">
        <v>6</v>
      </c>
      <c r="F4805">
        <v>70.36</v>
      </c>
      <c r="G4805">
        <f>dane_sprzedazy_sku__3[[#This Row],[Ilość wydana]]*dane_sprzedazy_sku__3[[#This Row],[Wartość jednostkowa]]</f>
        <v>422.15999999999997</v>
      </c>
    </row>
    <row r="4806" spans="1:7">
      <c r="A4806" t="s">
        <v>421</v>
      </c>
      <c r="B4806" t="s">
        <v>422</v>
      </c>
      <c r="C4806" t="s">
        <v>39</v>
      </c>
      <c r="D4806" s="7">
        <v>45627</v>
      </c>
      <c r="E4806">
        <v>6</v>
      </c>
      <c r="F4806">
        <v>70.510000000000005</v>
      </c>
      <c r="G4806">
        <f>dane_sprzedazy_sku__3[[#This Row],[Ilość wydana]]*dane_sprzedazy_sku__3[[#This Row],[Wartość jednostkowa]]</f>
        <v>423.06000000000006</v>
      </c>
    </row>
    <row r="4807" spans="1:7">
      <c r="A4807" t="s">
        <v>421</v>
      </c>
      <c r="B4807" t="s">
        <v>422</v>
      </c>
      <c r="C4807" t="s">
        <v>39</v>
      </c>
      <c r="D4807" s="7">
        <v>45658</v>
      </c>
      <c r="E4807">
        <v>9</v>
      </c>
      <c r="F4807">
        <v>71.77</v>
      </c>
      <c r="G4807">
        <f>dane_sprzedazy_sku__3[[#This Row],[Ilość wydana]]*dane_sprzedazy_sku__3[[#This Row],[Wartość jednostkowa]]</f>
        <v>645.92999999999995</v>
      </c>
    </row>
    <row r="4808" spans="1:7">
      <c r="A4808" t="s">
        <v>421</v>
      </c>
      <c r="B4808" t="s">
        <v>422</v>
      </c>
      <c r="C4808" t="s">
        <v>39</v>
      </c>
      <c r="D4808" s="7">
        <v>45689</v>
      </c>
      <c r="E4808">
        <v>16</v>
      </c>
      <c r="F4808">
        <v>74.27</v>
      </c>
      <c r="G4808">
        <f>dane_sprzedazy_sku__3[[#This Row],[Ilość wydana]]*dane_sprzedazy_sku__3[[#This Row],[Wartość jednostkowa]]</f>
        <v>1188.32</v>
      </c>
    </row>
    <row r="4809" spans="1:7">
      <c r="A4809" t="s">
        <v>421</v>
      </c>
      <c r="B4809" t="s">
        <v>422</v>
      </c>
      <c r="C4809" t="s">
        <v>39</v>
      </c>
      <c r="D4809" s="7">
        <v>45717</v>
      </c>
      <c r="E4809">
        <v>17</v>
      </c>
      <c r="F4809">
        <v>75.81</v>
      </c>
      <c r="G4809">
        <f>dane_sprzedazy_sku__3[[#This Row],[Ilość wydana]]*dane_sprzedazy_sku__3[[#This Row],[Wartość jednostkowa]]</f>
        <v>1288.77</v>
      </c>
    </row>
    <row r="4810" spans="1:7">
      <c r="A4810" t="s">
        <v>421</v>
      </c>
      <c r="B4810" t="s">
        <v>422</v>
      </c>
      <c r="C4810" t="s">
        <v>39</v>
      </c>
      <c r="D4810" s="7">
        <v>45748</v>
      </c>
      <c r="E4810">
        <v>22</v>
      </c>
      <c r="F4810">
        <v>73.66</v>
      </c>
      <c r="G4810">
        <f>dane_sprzedazy_sku__3[[#This Row],[Ilość wydana]]*dane_sprzedazy_sku__3[[#This Row],[Wartość jednostkowa]]</f>
        <v>1620.52</v>
      </c>
    </row>
    <row r="4811" spans="1:7">
      <c r="A4811" t="s">
        <v>421</v>
      </c>
      <c r="B4811" t="s">
        <v>422</v>
      </c>
      <c r="C4811" t="s">
        <v>39</v>
      </c>
      <c r="D4811" s="7">
        <v>45778</v>
      </c>
      <c r="E4811">
        <v>26</v>
      </c>
      <c r="F4811">
        <v>76.19</v>
      </c>
      <c r="G4811">
        <f>dane_sprzedazy_sku__3[[#This Row],[Ilość wydana]]*dane_sprzedazy_sku__3[[#This Row],[Wartość jednostkowa]]</f>
        <v>1980.94</v>
      </c>
    </row>
    <row r="4812" spans="1:7">
      <c r="A4812" t="s">
        <v>421</v>
      </c>
      <c r="B4812" t="s">
        <v>422</v>
      </c>
      <c r="C4812" t="s">
        <v>39</v>
      </c>
      <c r="D4812" s="7">
        <v>45809</v>
      </c>
      <c r="E4812">
        <v>24</v>
      </c>
      <c r="F4812">
        <v>72.650000000000006</v>
      </c>
      <c r="G4812">
        <f>dane_sprzedazy_sku__3[[#This Row],[Ilość wydana]]*dane_sprzedazy_sku__3[[#This Row],[Wartość jednostkowa]]</f>
        <v>1743.6000000000001</v>
      </c>
    </row>
    <row r="4813" spans="1:7">
      <c r="A4813" t="s">
        <v>421</v>
      </c>
      <c r="B4813" t="s">
        <v>422</v>
      </c>
      <c r="C4813" t="s">
        <v>39</v>
      </c>
      <c r="D4813" s="7">
        <v>45839</v>
      </c>
      <c r="E4813">
        <v>18</v>
      </c>
      <c r="F4813">
        <v>71.56</v>
      </c>
      <c r="G4813">
        <f>dane_sprzedazy_sku__3[[#This Row],[Ilość wydana]]*dane_sprzedazy_sku__3[[#This Row],[Wartość jednostkowa]]</f>
        <v>1288.08</v>
      </c>
    </row>
    <row r="4814" spans="1:7">
      <c r="A4814" t="s">
        <v>421</v>
      </c>
      <c r="B4814" t="s">
        <v>422</v>
      </c>
      <c r="C4814" t="s">
        <v>39</v>
      </c>
      <c r="D4814" s="7">
        <v>45870</v>
      </c>
      <c r="E4814">
        <v>14</v>
      </c>
      <c r="F4814">
        <v>76.11</v>
      </c>
      <c r="G4814">
        <f>dane_sprzedazy_sku__3[[#This Row],[Ilość wydana]]*dane_sprzedazy_sku__3[[#This Row],[Wartość jednostkowa]]</f>
        <v>1065.54</v>
      </c>
    </row>
    <row r="4815" spans="1:7">
      <c r="A4815" t="s">
        <v>421</v>
      </c>
      <c r="B4815" t="s">
        <v>422</v>
      </c>
      <c r="C4815" t="s">
        <v>39</v>
      </c>
      <c r="D4815" s="7">
        <v>45901</v>
      </c>
      <c r="E4815">
        <v>11</v>
      </c>
      <c r="F4815">
        <v>74.349999999999994</v>
      </c>
      <c r="G4815">
        <f>dane_sprzedazy_sku__3[[#This Row],[Ilość wydana]]*dane_sprzedazy_sku__3[[#This Row],[Wartość jednostkowa]]</f>
        <v>817.84999999999991</v>
      </c>
    </row>
    <row r="4816" spans="1:7">
      <c r="A4816" t="s">
        <v>421</v>
      </c>
      <c r="B4816" t="s">
        <v>422</v>
      </c>
      <c r="C4816" t="s">
        <v>39</v>
      </c>
      <c r="D4816" s="7">
        <v>45931</v>
      </c>
      <c r="E4816">
        <v>6</v>
      </c>
      <c r="F4816">
        <v>75.48</v>
      </c>
      <c r="G4816">
        <f>dane_sprzedazy_sku__3[[#This Row],[Ilość wydana]]*dane_sprzedazy_sku__3[[#This Row],[Wartość jednostkowa]]</f>
        <v>452.88</v>
      </c>
    </row>
    <row r="4817" spans="1:7">
      <c r="A4817" t="s">
        <v>421</v>
      </c>
      <c r="B4817" t="s">
        <v>422</v>
      </c>
      <c r="C4817" t="s">
        <v>39</v>
      </c>
      <c r="D4817" s="7">
        <v>45962</v>
      </c>
      <c r="E4817">
        <v>4</v>
      </c>
      <c r="F4817">
        <v>76.89</v>
      </c>
      <c r="G4817">
        <f>dane_sprzedazy_sku__3[[#This Row],[Ilość wydana]]*dane_sprzedazy_sku__3[[#This Row],[Wartość jednostkowa]]</f>
        <v>307.56</v>
      </c>
    </row>
    <row r="4818" spans="1:7">
      <c r="A4818" t="s">
        <v>421</v>
      </c>
      <c r="B4818" t="s">
        <v>422</v>
      </c>
      <c r="C4818" t="s">
        <v>39</v>
      </c>
      <c r="D4818" s="7">
        <v>45992</v>
      </c>
      <c r="E4818">
        <v>5</v>
      </c>
      <c r="F4818">
        <v>73.98</v>
      </c>
      <c r="G4818">
        <f>dane_sprzedazy_sku__3[[#This Row],[Ilość wydana]]*dane_sprzedazy_sku__3[[#This Row],[Wartość jednostkowa]]</f>
        <v>369.90000000000003</v>
      </c>
    </row>
    <row r="4819" spans="1:7">
      <c r="A4819" t="s">
        <v>421</v>
      </c>
      <c r="B4819" t="s">
        <v>422</v>
      </c>
      <c r="C4819" t="s">
        <v>39</v>
      </c>
      <c r="D4819" s="7">
        <v>46023</v>
      </c>
      <c r="E4819">
        <v>5</v>
      </c>
      <c r="F4819">
        <v>70.83</v>
      </c>
      <c r="G4819">
        <f>dane_sprzedazy_sku__3[[#This Row],[Ilość wydana]]*dane_sprzedazy_sku__3[[#This Row],[Wartość jednostkowa]]</f>
        <v>354.15</v>
      </c>
    </row>
    <row r="4820" spans="1:7">
      <c r="A4820" t="s">
        <v>421</v>
      </c>
      <c r="B4820" t="s">
        <v>422</v>
      </c>
      <c r="C4820" t="s">
        <v>39</v>
      </c>
      <c r="D4820" s="7">
        <v>46054</v>
      </c>
      <c r="E4820">
        <v>10</v>
      </c>
      <c r="F4820">
        <v>75.55</v>
      </c>
      <c r="G4820">
        <f>dane_sprzedazy_sku__3[[#This Row],[Ilość wydana]]*dane_sprzedazy_sku__3[[#This Row],[Wartość jednostkowa]]</f>
        <v>755.5</v>
      </c>
    </row>
    <row r="4821" spans="1:7">
      <c r="A4821" t="s">
        <v>421</v>
      </c>
      <c r="B4821" t="s">
        <v>422</v>
      </c>
      <c r="C4821" t="s">
        <v>39</v>
      </c>
      <c r="D4821" s="7">
        <v>46082</v>
      </c>
      <c r="E4821">
        <v>18</v>
      </c>
      <c r="F4821">
        <v>72.94</v>
      </c>
      <c r="G4821">
        <f>dane_sprzedazy_sku__3[[#This Row],[Ilość wydana]]*dane_sprzedazy_sku__3[[#This Row],[Wartość jednostkowa]]</f>
        <v>1312.92</v>
      </c>
    </row>
    <row r="4822" spans="1:7">
      <c r="A4822" t="s">
        <v>421</v>
      </c>
      <c r="B4822" t="s">
        <v>422</v>
      </c>
      <c r="C4822" t="s">
        <v>39</v>
      </c>
      <c r="D4822" s="7">
        <v>46113</v>
      </c>
      <c r="E4822">
        <v>16</v>
      </c>
      <c r="F4822">
        <v>76.41</v>
      </c>
      <c r="G4822">
        <f>dane_sprzedazy_sku__3[[#This Row],[Ilość wydana]]*dane_sprzedazy_sku__3[[#This Row],[Wartość jednostkowa]]</f>
        <v>1222.56</v>
      </c>
    </row>
    <row r="4823" spans="1:7">
      <c r="A4823" t="s">
        <v>421</v>
      </c>
      <c r="B4823" t="s">
        <v>422</v>
      </c>
      <c r="C4823" t="s">
        <v>39</v>
      </c>
      <c r="D4823" s="7">
        <v>46143</v>
      </c>
      <c r="E4823">
        <v>21</v>
      </c>
      <c r="F4823">
        <v>77</v>
      </c>
      <c r="G4823">
        <f>dane_sprzedazy_sku__3[[#This Row],[Ilość wydana]]*dane_sprzedazy_sku__3[[#This Row],[Wartość jednostkowa]]</f>
        <v>1617</v>
      </c>
    </row>
    <row r="4824" spans="1:7">
      <c r="A4824" t="s">
        <v>421</v>
      </c>
      <c r="B4824" t="s">
        <v>422</v>
      </c>
      <c r="C4824" t="s">
        <v>39</v>
      </c>
      <c r="D4824" s="7">
        <v>46174</v>
      </c>
      <c r="E4824">
        <v>17</v>
      </c>
      <c r="F4824">
        <v>72.73</v>
      </c>
      <c r="G4824">
        <f>dane_sprzedazy_sku__3[[#This Row],[Ilość wydana]]*dane_sprzedazy_sku__3[[#This Row],[Wartość jednostkowa]]</f>
        <v>1236.4100000000001</v>
      </c>
    </row>
    <row r="4825" spans="1:7">
      <c r="A4825" t="s">
        <v>421</v>
      </c>
      <c r="B4825" t="s">
        <v>422</v>
      </c>
      <c r="C4825" t="s">
        <v>39</v>
      </c>
      <c r="D4825" s="7">
        <v>46204</v>
      </c>
      <c r="E4825">
        <v>15</v>
      </c>
      <c r="F4825">
        <v>72.17</v>
      </c>
      <c r="G4825">
        <f>dane_sprzedazy_sku__3[[#This Row],[Ilość wydana]]*dane_sprzedazy_sku__3[[#This Row],[Wartość jednostkowa]]</f>
        <v>1082.55</v>
      </c>
    </row>
    <row r="4826" spans="1:7">
      <c r="A4826" t="s">
        <v>423</v>
      </c>
      <c r="B4826" t="s">
        <v>424</v>
      </c>
      <c r="C4826" t="s">
        <v>49</v>
      </c>
      <c r="D4826" s="7">
        <v>45505</v>
      </c>
      <c r="E4826">
        <v>4</v>
      </c>
      <c r="F4826">
        <v>74.89</v>
      </c>
      <c r="G4826">
        <f>dane_sprzedazy_sku__3[[#This Row],[Ilość wydana]]*dane_sprzedazy_sku__3[[#This Row],[Wartość jednostkowa]]</f>
        <v>299.56</v>
      </c>
    </row>
    <row r="4827" spans="1:7">
      <c r="A4827" t="s">
        <v>423</v>
      </c>
      <c r="B4827" t="s">
        <v>424</v>
      </c>
      <c r="C4827" t="s">
        <v>49</v>
      </c>
      <c r="D4827" s="7">
        <v>45536</v>
      </c>
      <c r="E4827">
        <v>4</v>
      </c>
      <c r="F4827">
        <v>70.2</v>
      </c>
      <c r="G4827">
        <f>dane_sprzedazy_sku__3[[#This Row],[Ilość wydana]]*dane_sprzedazy_sku__3[[#This Row],[Wartość jednostkowa]]</f>
        <v>280.8</v>
      </c>
    </row>
    <row r="4828" spans="1:7">
      <c r="A4828" t="s">
        <v>423</v>
      </c>
      <c r="B4828" t="s">
        <v>424</v>
      </c>
      <c r="C4828" t="s">
        <v>49</v>
      </c>
      <c r="D4828" s="7">
        <v>45566</v>
      </c>
      <c r="E4828">
        <v>3</v>
      </c>
      <c r="F4828">
        <v>73.489999999999995</v>
      </c>
      <c r="G4828">
        <f>dane_sprzedazy_sku__3[[#This Row],[Ilość wydana]]*dane_sprzedazy_sku__3[[#This Row],[Wartość jednostkowa]]</f>
        <v>220.46999999999997</v>
      </c>
    </row>
    <row r="4829" spans="1:7">
      <c r="A4829" t="s">
        <v>423</v>
      </c>
      <c r="B4829" t="s">
        <v>424</v>
      </c>
      <c r="C4829" t="s">
        <v>49</v>
      </c>
      <c r="D4829" s="7">
        <v>45597</v>
      </c>
      <c r="E4829">
        <v>3</v>
      </c>
      <c r="F4829">
        <v>74.400000000000006</v>
      </c>
      <c r="G4829">
        <f>dane_sprzedazy_sku__3[[#This Row],[Ilość wydana]]*dane_sprzedazy_sku__3[[#This Row],[Wartość jednostkowa]]</f>
        <v>223.20000000000002</v>
      </c>
    </row>
    <row r="4830" spans="1:7">
      <c r="A4830" t="s">
        <v>423</v>
      </c>
      <c r="B4830" t="s">
        <v>424</v>
      </c>
      <c r="C4830" t="s">
        <v>49</v>
      </c>
      <c r="D4830" s="7">
        <v>45627</v>
      </c>
      <c r="E4830">
        <v>3</v>
      </c>
      <c r="F4830">
        <v>73.010000000000005</v>
      </c>
      <c r="G4830">
        <f>dane_sprzedazy_sku__3[[#This Row],[Ilość wydana]]*dane_sprzedazy_sku__3[[#This Row],[Wartość jednostkowa]]</f>
        <v>219.03000000000003</v>
      </c>
    </row>
    <row r="4831" spans="1:7">
      <c r="A4831" t="s">
        <v>423</v>
      </c>
      <c r="B4831" t="s">
        <v>424</v>
      </c>
      <c r="C4831" t="s">
        <v>49</v>
      </c>
      <c r="D4831" s="7">
        <v>45658</v>
      </c>
      <c r="E4831">
        <v>3</v>
      </c>
      <c r="F4831">
        <v>73.11</v>
      </c>
      <c r="G4831">
        <f>dane_sprzedazy_sku__3[[#This Row],[Ilość wydana]]*dane_sprzedazy_sku__3[[#This Row],[Wartość jednostkowa]]</f>
        <v>219.32999999999998</v>
      </c>
    </row>
    <row r="4832" spans="1:7">
      <c r="A4832" t="s">
        <v>423</v>
      </c>
      <c r="B4832" t="s">
        <v>424</v>
      </c>
      <c r="C4832" t="s">
        <v>49</v>
      </c>
      <c r="D4832" s="7">
        <v>45689</v>
      </c>
      <c r="E4832">
        <v>3</v>
      </c>
      <c r="F4832">
        <v>72.73</v>
      </c>
      <c r="G4832">
        <f>dane_sprzedazy_sku__3[[#This Row],[Ilość wydana]]*dane_sprzedazy_sku__3[[#This Row],[Wartość jednostkowa]]</f>
        <v>218.19</v>
      </c>
    </row>
    <row r="4833" spans="1:7">
      <c r="A4833" t="s">
        <v>423</v>
      </c>
      <c r="B4833" t="s">
        <v>424</v>
      </c>
      <c r="C4833" t="s">
        <v>49</v>
      </c>
      <c r="D4833" s="7">
        <v>45717</v>
      </c>
      <c r="E4833">
        <v>3</v>
      </c>
      <c r="F4833">
        <v>75.23</v>
      </c>
      <c r="G4833">
        <f>dane_sprzedazy_sku__3[[#This Row],[Ilość wydana]]*dane_sprzedazy_sku__3[[#This Row],[Wartość jednostkowa]]</f>
        <v>225.69</v>
      </c>
    </row>
    <row r="4834" spans="1:7">
      <c r="A4834" t="s">
        <v>423</v>
      </c>
      <c r="B4834" t="s">
        <v>424</v>
      </c>
      <c r="C4834" t="s">
        <v>49</v>
      </c>
      <c r="D4834" s="7">
        <v>45748</v>
      </c>
      <c r="E4834">
        <v>3</v>
      </c>
      <c r="F4834">
        <v>73.650000000000006</v>
      </c>
      <c r="G4834">
        <f>dane_sprzedazy_sku__3[[#This Row],[Ilość wydana]]*dane_sprzedazy_sku__3[[#This Row],[Wartość jednostkowa]]</f>
        <v>220.95000000000002</v>
      </c>
    </row>
    <row r="4835" spans="1:7">
      <c r="A4835" t="s">
        <v>423</v>
      </c>
      <c r="B4835" t="s">
        <v>424</v>
      </c>
      <c r="C4835" t="s">
        <v>49</v>
      </c>
      <c r="D4835" s="7">
        <v>45778</v>
      </c>
      <c r="E4835">
        <v>4</v>
      </c>
      <c r="F4835">
        <v>74.239999999999995</v>
      </c>
      <c r="G4835">
        <f>dane_sprzedazy_sku__3[[#This Row],[Ilość wydana]]*dane_sprzedazy_sku__3[[#This Row],[Wartość jednostkowa]]</f>
        <v>296.95999999999998</v>
      </c>
    </row>
    <row r="4836" spans="1:7">
      <c r="A4836" t="s">
        <v>423</v>
      </c>
      <c r="B4836" t="s">
        <v>424</v>
      </c>
      <c r="C4836" t="s">
        <v>49</v>
      </c>
      <c r="D4836" s="7">
        <v>45809</v>
      </c>
      <c r="E4836">
        <v>4</v>
      </c>
      <c r="F4836">
        <v>75.47</v>
      </c>
      <c r="G4836">
        <f>dane_sprzedazy_sku__3[[#This Row],[Ilość wydana]]*dane_sprzedazy_sku__3[[#This Row],[Wartość jednostkowa]]</f>
        <v>301.88</v>
      </c>
    </row>
    <row r="4837" spans="1:7">
      <c r="A4837" t="s">
        <v>423</v>
      </c>
      <c r="B4837" t="s">
        <v>424</v>
      </c>
      <c r="C4837" t="s">
        <v>49</v>
      </c>
      <c r="D4837" s="7">
        <v>45839</v>
      </c>
      <c r="E4837">
        <v>5</v>
      </c>
      <c r="F4837">
        <v>76.8</v>
      </c>
      <c r="G4837">
        <f>dane_sprzedazy_sku__3[[#This Row],[Ilość wydana]]*dane_sprzedazy_sku__3[[#This Row],[Wartość jednostkowa]]</f>
        <v>384</v>
      </c>
    </row>
    <row r="4838" spans="1:7">
      <c r="A4838" t="s">
        <v>423</v>
      </c>
      <c r="B4838" t="s">
        <v>424</v>
      </c>
      <c r="C4838" t="s">
        <v>49</v>
      </c>
      <c r="D4838" s="7">
        <v>45870</v>
      </c>
      <c r="E4838">
        <v>4</v>
      </c>
      <c r="F4838">
        <v>69.86</v>
      </c>
      <c r="G4838">
        <f>dane_sprzedazy_sku__3[[#This Row],[Ilość wydana]]*dane_sprzedazy_sku__3[[#This Row],[Wartość jednostkowa]]</f>
        <v>279.44</v>
      </c>
    </row>
    <row r="4839" spans="1:7">
      <c r="A4839" t="s">
        <v>423</v>
      </c>
      <c r="B4839" t="s">
        <v>424</v>
      </c>
      <c r="C4839" t="s">
        <v>49</v>
      </c>
      <c r="D4839" s="7">
        <v>45901</v>
      </c>
      <c r="E4839">
        <v>4</v>
      </c>
      <c r="F4839">
        <v>72.11</v>
      </c>
      <c r="G4839">
        <f>dane_sprzedazy_sku__3[[#This Row],[Ilość wydana]]*dane_sprzedazy_sku__3[[#This Row],[Wartość jednostkowa]]</f>
        <v>288.44</v>
      </c>
    </row>
    <row r="4840" spans="1:7">
      <c r="A4840" t="s">
        <v>423</v>
      </c>
      <c r="B4840" t="s">
        <v>424</v>
      </c>
      <c r="C4840" t="s">
        <v>49</v>
      </c>
      <c r="D4840" s="7">
        <v>45931</v>
      </c>
      <c r="E4840">
        <v>4</v>
      </c>
      <c r="F4840">
        <v>74.040000000000006</v>
      </c>
      <c r="G4840">
        <f>dane_sprzedazy_sku__3[[#This Row],[Ilość wydana]]*dane_sprzedazy_sku__3[[#This Row],[Wartość jednostkowa]]</f>
        <v>296.16000000000003</v>
      </c>
    </row>
    <row r="4841" spans="1:7">
      <c r="A4841" t="s">
        <v>423</v>
      </c>
      <c r="B4841" t="s">
        <v>424</v>
      </c>
      <c r="C4841" t="s">
        <v>49</v>
      </c>
      <c r="D4841" s="7">
        <v>45962</v>
      </c>
      <c r="E4841">
        <v>4</v>
      </c>
      <c r="F4841">
        <v>76.27</v>
      </c>
      <c r="G4841">
        <f>dane_sprzedazy_sku__3[[#This Row],[Ilość wydana]]*dane_sprzedazy_sku__3[[#This Row],[Wartość jednostkowa]]</f>
        <v>305.08</v>
      </c>
    </row>
    <row r="4842" spans="1:7">
      <c r="A4842" t="s">
        <v>423</v>
      </c>
      <c r="B4842" t="s">
        <v>424</v>
      </c>
      <c r="C4842" t="s">
        <v>49</v>
      </c>
      <c r="D4842" s="7">
        <v>45992</v>
      </c>
      <c r="E4842">
        <v>4</v>
      </c>
      <c r="F4842">
        <v>75.09</v>
      </c>
      <c r="G4842">
        <f>dane_sprzedazy_sku__3[[#This Row],[Ilość wydana]]*dane_sprzedazy_sku__3[[#This Row],[Wartość jednostkowa]]</f>
        <v>300.36</v>
      </c>
    </row>
    <row r="4843" spans="1:7">
      <c r="A4843" t="s">
        <v>423</v>
      </c>
      <c r="B4843" t="s">
        <v>424</v>
      </c>
      <c r="C4843" t="s">
        <v>49</v>
      </c>
      <c r="D4843" s="7">
        <v>46023</v>
      </c>
      <c r="E4843">
        <v>3</v>
      </c>
      <c r="F4843">
        <v>76.14</v>
      </c>
      <c r="G4843">
        <f>dane_sprzedazy_sku__3[[#This Row],[Ilość wydana]]*dane_sprzedazy_sku__3[[#This Row],[Wartość jednostkowa]]</f>
        <v>228.42000000000002</v>
      </c>
    </row>
    <row r="4844" spans="1:7">
      <c r="A4844" t="s">
        <v>423</v>
      </c>
      <c r="B4844" t="s">
        <v>424</v>
      </c>
      <c r="C4844" t="s">
        <v>49</v>
      </c>
      <c r="D4844" s="7">
        <v>46054</v>
      </c>
      <c r="E4844">
        <v>3</v>
      </c>
      <c r="F4844">
        <v>70.22</v>
      </c>
      <c r="G4844">
        <f>dane_sprzedazy_sku__3[[#This Row],[Ilość wydana]]*dane_sprzedazy_sku__3[[#This Row],[Wartość jednostkowa]]</f>
        <v>210.66</v>
      </c>
    </row>
    <row r="4845" spans="1:7">
      <c r="A4845" t="s">
        <v>423</v>
      </c>
      <c r="B4845" t="s">
        <v>424</v>
      </c>
      <c r="C4845" t="s">
        <v>49</v>
      </c>
      <c r="D4845" s="7">
        <v>46082</v>
      </c>
      <c r="E4845">
        <v>3</v>
      </c>
      <c r="F4845">
        <v>76.42</v>
      </c>
      <c r="G4845">
        <f>dane_sprzedazy_sku__3[[#This Row],[Ilość wydana]]*dane_sprzedazy_sku__3[[#This Row],[Wartość jednostkowa]]</f>
        <v>229.26</v>
      </c>
    </row>
    <row r="4846" spans="1:7">
      <c r="A4846" t="s">
        <v>423</v>
      </c>
      <c r="B4846" t="s">
        <v>424</v>
      </c>
      <c r="C4846" t="s">
        <v>49</v>
      </c>
      <c r="D4846" s="7">
        <v>46113</v>
      </c>
      <c r="E4846">
        <v>4</v>
      </c>
      <c r="F4846">
        <v>74.77</v>
      </c>
      <c r="G4846">
        <f>dane_sprzedazy_sku__3[[#This Row],[Ilość wydana]]*dane_sprzedazy_sku__3[[#This Row],[Wartość jednostkowa]]</f>
        <v>299.08</v>
      </c>
    </row>
    <row r="4847" spans="1:7">
      <c r="A4847" t="s">
        <v>423</v>
      </c>
      <c r="B4847" t="s">
        <v>424</v>
      </c>
      <c r="C4847" t="s">
        <v>49</v>
      </c>
      <c r="D4847" s="7">
        <v>46143</v>
      </c>
      <c r="E4847">
        <v>4</v>
      </c>
      <c r="F4847">
        <v>73.180000000000007</v>
      </c>
      <c r="G4847">
        <f>dane_sprzedazy_sku__3[[#This Row],[Ilość wydana]]*dane_sprzedazy_sku__3[[#This Row],[Wartość jednostkowa]]</f>
        <v>292.72000000000003</v>
      </c>
    </row>
    <row r="4848" spans="1:7">
      <c r="A4848" t="s">
        <v>423</v>
      </c>
      <c r="B4848" t="s">
        <v>424</v>
      </c>
      <c r="C4848" t="s">
        <v>49</v>
      </c>
      <c r="D4848" s="7">
        <v>46174</v>
      </c>
      <c r="E4848">
        <v>4</v>
      </c>
      <c r="F4848">
        <v>76.12</v>
      </c>
      <c r="G4848">
        <f>dane_sprzedazy_sku__3[[#This Row],[Ilość wydana]]*dane_sprzedazy_sku__3[[#This Row],[Wartość jednostkowa]]</f>
        <v>304.48</v>
      </c>
    </row>
    <row r="4849" spans="1:7">
      <c r="A4849" t="s">
        <v>423</v>
      </c>
      <c r="B4849" t="s">
        <v>424</v>
      </c>
      <c r="C4849" t="s">
        <v>49</v>
      </c>
      <c r="D4849" s="7">
        <v>46204</v>
      </c>
      <c r="E4849">
        <v>4</v>
      </c>
      <c r="F4849">
        <v>75.48</v>
      </c>
      <c r="G4849">
        <f>dane_sprzedazy_sku__3[[#This Row],[Ilość wydana]]*dane_sprzedazy_sku__3[[#This Row],[Wartość jednostkowa]]</f>
        <v>301.92</v>
      </c>
    </row>
    <row r="4850" spans="1:7">
      <c r="A4850" t="s">
        <v>425</v>
      </c>
      <c r="B4850" t="s">
        <v>426</v>
      </c>
      <c r="C4850" t="s">
        <v>11</v>
      </c>
      <c r="D4850" s="7">
        <v>45505</v>
      </c>
      <c r="E4850">
        <v>15</v>
      </c>
      <c r="F4850">
        <v>3.42</v>
      </c>
      <c r="G4850">
        <f>dane_sprzedazy_sku__3[[#This Row],[Ilość wydana]]*dane_sprzedazy_sku__3[[#This Row],[Wartość jednostkowa]]</f>
        <v>51.3</v>
      </c>
    </row>
    <row r="4851" spans="1:7">
      <c r="A4851" t="s">
        <v>425</v>
      </c>
      <c r="B4851" t="s">
        <v>426</v>
      </c>
      <c r="C4851" t="s">
        <v>11</v>
      </c>
      <c r="D4851" s="7">
        <v>45536</v>
      </c>
      <c r="E4851">
        <v>11</v>
      </c>
      <c r="F4851">
        <v>3.44</v>
      </c>
      <c r="G4851">
        <f>dane_sprzedazy_sku__3[[#This Row],[Ilość wydana]]*dane_sprzedazy_sku__3[[#This Row],[Wartość jednostkowa]]</f>
        <v>37.839999999999996</v>
      </c>
    </row>
    <row r="4852" spans="1:7">
      <c r="A4852" t="s">
        <v>425</v>
      </c>
      <c r="B4852" t="s">
        <v>426</v>
      </c>
      <c r="C4852" t="s">
        <v>11</v>
      </c>
      <c r="D4852" s="7">
        <v>45566</v>
      </c>
      <c r="E4852">
        <v>7</v>
      </c>
      <c r="F4852">
        <v>3.45</v>
      </c>
      <c r="G4852">
        <f>dane_sprzedazy_sku__3[[#This Row],[Ilość wydana]]*dane_sprzedazy_sku__3[[#This Row],[Wartość jednostkowa]]</f>
        <v>24.150000000000002</v>
      </c>
    </row>
    <row r="4853" spans="1:7">
      <c r="A4853" t="s">
        <v>425</v>
      </c>
      <c r="B4853" t="s">
        <v>426</v>
      </c>
      <c r="C4853" t="s">
        <v>11</v>
      </c>
      <c r="D4853" s="7">
        <v>45597</v>
      </c>
      <c r="E4853">
        <v>6</v>
      </c>
      <c r="F4853">
        <v>3.54</v>
      </c>
      <c r="G4853">
        <f>dane_sprzedazy_sku__3[[#This Row],[Ilość wydana]]*dane_sprzedazy_sku__3[[#This Row],[Wartość jednostkowa]]</f>
        <v>21.240000000000002</v>
      </c>
    </row>
    <row r="4854" spans="1:7">
      <c r="A4854" t="s">
        <v>425</v>
      </c>
      <c r="B4854" t="s">
        <v>426</v>
      </c>
      <c r="C4854" t="s">
        <v>11</v>
      </c>
      <c r="D4854" s="7">
        <v>45627</v>
      </c>
      <c r="E4854">
        <v>2</v>
      </c>
      <c r="F4854">
        <v>3.62</v>
      </c>
      <c r="G4854">
        <f>dane_sprzedazy_sku__3[[#This Row],[Ilość wydana]]*dane_sprzedazy_sku__3[[#This Row],[Wartość jednostkowa]]</f>
        <v>7.24</v>
      </c>
    </row>
    <row r="4855" spans="1:7">
      <c r="A4855" t="s">
        <v>425</v>
      </c>
      <c r="B4855" t="s">
        <v>426</v>
      </c>
      <c r="C4855" t="s">
        <v>11</v>
      </c>
      <c r="D4855" s="7">
        <v>45658</v>
      </c>
      <c r="E4855">
        <v>2</v>
      </c>
      <c r="F4855">
        <v>3.69</v>
      </c>
      <c r="G4855">
        <f>dane_sprzedazy_sku__3[[#This Row],[Ilość wydana]]*dane_sprzedazy_sku__3[[#This Row],[Wartość jednostkowa]]</f>
        <v>7.38</v>
      </c>
    </row>
    <row r="4856" spans="1:7">
      <c r="A4856" t="s">
        <v>425</v>
      </c>
      <c r="B4856" t="s">
        <v>426</v>
      </c>
      <c r="C4856" t="s">
        <v>11</v>
      </c>
      <c r="D4856" s="7">
        <v>45689</v>
      </c>
      <c r="E4856">
        <v>2</v>
      </c>
      <c r="F4856">
        <v>3.37</v>
      </c>
      <c r="G4856">
        <f>dane_sprzedazy_sku__3[[#This Row],[Ilość wydana]]*dane_sprzedazy_sku__3[[#This Row],[Wartość jednostkowa]]</f>
        <v>6.74</v>
      </c>
    </row>
    <row r="4857" spans="1:7">
      <c r="A4857" t="s">
        <v>425</v>
      </c>
      <c r="B4857" t="s">
        <v>426</v>
      </c>
      <c r="C4857" t="s">
        <v>11</v>
      </c>
      <c r="D4857" s="7">
        <v>45717</v>
      </c>
      <c r="E4857">
        <v>4</v>
      </c>
      <c r="F4857">
        <v>3.66</v>
      </c>
      <c r="G4857">
        <f>dane_sprzedazy_sku__3[[#This Row],[Ilość wydana]]*dane_sprzedazy_sku__3[[#This Row],[Wartość jednostkowa]]</f>
        <v>14.64</v>
      </c>
    </row>
    <row r="4858" spans="1:7">
      <c r="A4858" t="s">
        <v>425</v>
      </c>
      <c r="B4858" t="s">
        <v>426</v>
      </c>
      <c r="C4858" t="s">
        <v>11</v>
      </c>
      <c r="D4858" s="7">
        <v>45748</v>
      </c>
      <c r="E4858">
        <v>6</v>
      </c>
      <c r="F4858">
        <v>3.6</v>
      </c>
      <c r="G4858">
        <f>dane_sprzedazy_sku__3[[#This Row],[Ilość wydana]]*dane_sprzedazy_sku__3[[#This Row],[Wartość jednostkowa]]</f>
        <v>21.6</v>
      </c>
    </row>
    <row r="4859" spans="1:7">
      <c r="A4859" t="s">
        <v>425</v>
      </c>
      <c r="B4859" t="s">
        <v>426</v>
      </c>
      <c r="C4859" t="s">
        <v>11</v>
      </c>
      <c r="D4859" s="7">
        <v>45778</v>
      </c>
      <c r="E4859">
        <v>8</v>
      </c>
      <c r="F4859">
        <v>3.42</v>
      </c>
      <c r="G4859">
        <f>dane_sprzedazy_sku__3[[#This Row],[Ilość wydana]]*dane_sprzedazy_sku__3[[#This Row],[Wartość jednostkowa]]</f>
        <v>27.36</v>
      </c>
    </row>
    <row r="4860" spans="1:7">
      <c r="A4860" t="s">
        <v>425</v>
      </c>
      <c r="B4860" t="s">
        <v>426</v>
      </c>
      <c r="C4860" t="s">
        <v>11</v>
      </c>
      <c r="D4860" s="7">
        <v>45809</v>
      </c>
      <c r="E4860">
        <v>10</v>
      </c>
      <c r="F4860">
        <v>3.38</v>
      </c>
      <c r="G4860">
        <f>dane_sprzedazy_sku__3[[#This Row],[Ilość wydana]]*dane_sprzedazy_sku__3[[#This Row],[Wartość jednostkowa]]</f>
        <v>33.799999999999997</v>
      </c>
    </row>
    <row r="4861" spans="1:7">
      <c r="A4861" t="s">
        <v>425</v>
      </c>
      <c r="B4861" t="s">
        <v>426</v>
      </c>
      <c r="C4861" t="s">
        <v>11</v>
      </c>
      <c r="D4861" s="7">
        <v>45839</v>
      </c>
      <c r="E4861">
        <v>14</v>
      </c>
      <c r="F4861">
        <v>3.56</v>
      </c>
      <c r="G4861">
        <f>dane_sprzedazy_sku__3[[#This Row],[Ilość wydana]]*dane_sprzedazy_sku__3[[#This Row],[Wartość jednostkowa]]</f>
        <v>49.84</v>
      </c>
    </row>
    <row r="4862" spans="1:7">
      <c r="A4862" t="s">
        <v>425</v>
      </c>
      <c r="B4862" t="s">
        <v>426</v>
      </c>
      <c r="C4862" t="s">
        <v>11</v>
      </c>
      <c r="D4862" s="7">
        <v>45870</v>
      </c>
      <c r="E4862">
        <v>12</v>
      </c>
      <c r="F4862">
        <v>3.66</v>
      </c>
      <c r="G4862">
        <f>dane_sprzedazy_sku__3[[#This Row],[Ilość wydana]]*dane_sprzedazy_sku__3[[#This Row],[Wartość jednostkowa]]</f>
        <v>43.92</v>
      </c>
    </row>
    <row r="4863" spans="1:7">
      <c r="A4863" t="s">
        <v>425</v>
      </c>
      <c r="B4863" t="s">
        <v>426</v>
      </c>
      <c r="C4863" t="s">
        <v>11</v>
      </c>
      <c r="D4863" s="7">
        <v>45901</v>
      </c>
      <c r="E4863">
        <v>11</v>
      </c>
      <c r="F4863">
        <v>3.45</v>
      </c>
      <c r="G4863">
        <f>dane_sprzedazy_sku__3[[#This Row],[Ilość wydana]]*dane_sprzedazy_sku__3[[#This Row],[Wartość jednostkowa]]</f>
        <v>37.950000000000003</v>
      </c>
    </row>
    <row r="4864" spans="1:7">
      <c r="A4864" t="s">
        <v>425</v>
      </c>
      <c r="B4864" t="s">
        <v>426</v>
      </c>
      <c r="C4864" t="s">
        <v>11</v>
      </c>
      <c r="D4864" s="7">
        <v>45931</v>
      </c>
      <c r="E4864">
        <v>9</v>
      </c>
      <c r="F4864">
        <v>3.61</v>
      </c>
      <c r="G4864">
        <f>dane_sprzedazy_sku__3[[#This Row],[Ilość wydana]]*dane_sprzedazy_sku__3[[#This Row],[Wartość jednostkowa]]</f>
        <v>32.49</v>
      </c>
    </row>
    <row r="4865" spans="1:7">
      <c r="A4865" t="s">
        <v>425</v>
      </c>
      <c r="B4865" t="s">
        <v>426</v>
      </c>
      <c r="C4865" t="s">
        <v>11</v>
      </c>
      <c r="D4865" s="7">
        <v>45962</v>
      </c>
      <c r="E4865">
        <v>9</v>
      </c>
      <c r="F4865">
        <v>3.42</v>
      </c>
      <c r="G4865">
        <f>dane_sprzedazy_sku__3[[#This Row],[Ilość wydana]]*dane_sprzedazy_sku__3[[#This Row],[Wartość jednostkowa]]</f>
        <v>30.78</v>
      </c>
    </row>
    <row r="4866" spans="1:7">
      <c r="A4866" t="s">
        <v>425</v>
      </c>
      <c r="B4866" t="s">
        <v>426</v>
      </c>
      <c r="C4866" t="s">
        <v>11</v>
      </c>
      <c r="D4866" s="7">
        <v>45992</v>
      </c>
      <c r="E4866">
        <v>4</v>
      </c>
      <c r="F4866">
        <v>3.4</v>
      </c>
      <c r="G4866">
        <f>dane_sprzedazy_sku__3[[#This Row],[Ilość wydana]]*dane_sprzedazy_sku__3[[#This Row],[Wartość jednostkowa]]</f>
        <v>13.6</v>
      </c>
    </row>
    <row r="4867" spans="1:7">
      <c r="A4867" t="s">
        <v>425</v>
      </c>
      <c r="B4867" t="s">
        <v>426</v>
      </c>
      <c r="C4867" t="s">
        <v>11</v>
      </c>
      <c r="D4867" s="7">
        <v>46023</v>
      </c>
      <c r="E4867">
        <v>2</v>
      </c>
      <c r="F4867">
        <v>3.47</v>
      </c>
      <c r="G4867">
        <f>dane_sprzedazy_sku__3[[#This Row],[Ilość wydana]]*dane_sprzedazy_sku__3[[#This Row],[Wartość jednostkowa]]</f>
        <v>6.94</v>
      </c>
    </row>
    <row r="4868" spans="1:7">
      <c r="A4868" t="s">
        <v>425</v>
      </c>
      <c r="B4868" t="s">
        <v>426</v>
      </c>
      <c r="C4868" t="s">
        <v>11</v>
      </c>
      <c r="D4868" s="7">
        <v>46054</v>
      </c>
      <c r="E4868">
        <v>2</v>
      </c>
      <c r="F4868">
        <v>3.69</v>
      </c>
      <c r="G4868">
        <f>dane_sprzedazy_sku__3[[#This Row],[Ilość wydana]]*dane_sprzedazy_sku__3[[#This Row],[Wartość jednostkowa]]</f>
        <v>7.38</v>
      </c>
    </row>
    <row r="4869" spans="1:7">
      <c r="A4869" t="s">
        <v>425</v>
      </c>
      <c r="B4869" t="s">
        <v>426</v>
      </c>
      <c r="C4869" t="s">
        <v>11</v>
      </c>
      <c r="D4869" s="7">
        <v>46082</v>
      </c>
      <c r="E4869">
        <v>4</v>
      </c>
      <c r="F4869">
        <v>3.7</v>
      </c>
      <c r="G4869">
        <f>dane_sprzedazy_sku__3[[#This Row],[Ilość wydana]]*dane_sprzedazy_sku__3[[#This Row],[Wartość jednostkowa]]</f>
        <v>14.8</v>
      </c>
    </row>
    <row r="4870" spans="1:7">
      <c r="A4870" t="s">
        <v>425</v>
      </c>
      <c r="B4870" t="s">
        <v>426</v>
      </c>
      <c r="C4870" t="s">
        <v>11</v>
      </c>
      <c r="D4870" s="7">
        <v>46113</v>
      </c>
      <c r="E4870">
        <v>9</v>
      </c>
      <c r="F4870">
        <v>3.59</v>
      </c>
      <c r="G4870">
        <f>dane_sprzedazy_sku__3[[#This Row],[Ilość wydana]]*dane_sprzedazy_sku__3[[#This Row],[Wartość jednostkowa]]</f>
        <v>32.31</v>
      </c>
    </row>
    <row r="4871" spans="1:7">
      <c r="A4871" t="s">
        <v>425</v>
      </c>
      <c r="B4871" t="s">
        <v>426</v>
      </c>
      <c r="C4871" t="s">
        <v>11</v>
      </c>
      <c r="D4871" s="7">
        <v>46143</v>
      </c>
      <c r="E4871">
        <v>8</v>
      </c>
      <c r="F4871">
        <v>3.37</v>
      </c>
      <c r="G4871">
        <f>dane_sprzedazy_sku__3[[#This Row],[Ilość wydana]]*dane_sprzedazy_sku__3[[#This Row],[Wartość jednostkowa]]</f>
        <v>26.96</v>
      </c>
    </row>
    <row r="4872" spans="1:7">
      <c r="A4872" t="s">
        <v>425</v>
      </c>
      <c r="B4872" t="s">
        <v>426</v>
      </c>
      <c r="C4872" t="s">
        <v>11</v>
      </c>
      <c r="D4872" s="7">
        <v>46174</v>
      </c>
      <c r="E4872">
        <v>14</v>
      </c>
      <c r="F4872">
        <v>3.49</v>
      </c>
      <c r="G4872">
        <f>dane_sprzedazy_sku__3[[#This Row],[Ilość wydana]]*dane_sprzedazy_sku__3[[#This Row],[Wartość jednostkowa]]</f>
        <v>48.86</v>
      </c>
    </row>
    <row r="4873" spans="1:7">
      <c r="A4873" t="s">
        <v>425</v>
      </c>
      <c r="B4873" t="s">
        <v>426</v>
      </c>
      <c r="C4873" t="s">
        <v>11</v>
      </c>
      <c r="D4873" s="7">
        <v>46204</v>
      </c>
      <c r="E4873">
        <v>18</v>
      </c>
      <c r="F4873">
        <v>3.51</v>
      </c>
      <c r="G4873">
        <f>dane_sprzedazy_sku__3[[#This Row],[Ilość wydana]]*dane_sprzedazy_sku__3[[#This Row],[Wartość jednostkowa]]</f>
        <v>63.179999999999993</v>
      </c>
    </row>
    <row r="4874" spans="1:7">
      <c r="A4874" t="s">
        <v>427</v>
      </c>
      <c r="B4874" t="s">
        <v>428</v>
      </c>
      <c r="C4874" t="s">
        <v>8</v>
      </c>
      <c r="D4874" s="7">
        <v>45505</v>
      </c>
      <c r="E4874">
        <v>5</v>
      </c>
      <c r="F4874">
        <v>49.43</v>
      </c>
      <c r="G4874">
        <f>dane_sprzedazy_sku__3[[#This Row],[Ilość wydana]]*dane_sprzedazy_sku__3[[#This Row],[Wartość jednostkowa]]</f>
        <v>247.15</v>
      </c>
    </row>
    <row r="4875" spans="1:7">
      <c r="A4875" t="s">
        <v>427</v>
      </c>
      <c r="B4875" t="s">
        <v>428</v>
      </c>
      <c r="C4875" t="s">
        <v>8</v>
      </c>
      <c r="D4875" s="7">
        <v>45536</v>
      </c>
      <c r="E4875">
        <v>8</v>
      </c>
      <c r="F4875">
        <v>51.01</v>
      </c>
      <c r="G4875">
        <f>dane_sprzedazy_sku__3[[#This Row],[Ilość wydana]]*dane_sprzedazy_sku__3[[#This Row],[Wartość jednostkowa]]</f>
        <v>408.08</v>
      </c>
    </row>
    <row r="4876" spans="1:7">
      <c r="A4876" t="s">
        <v>427</v>
      </c>
      <c r="B4876" t="s">
        <v>428</v>
      </c>
      <c r="C4876" t="s">
        <v>8</v>
      </c>
      <c r="D4876" s="7">
        <v>45566</v>
      </c>
      <c r="E4876">
        <v>3</v>
      </c>
      <c r="F4876">
        <v>50.01</v>
      </c>
      <c r="G4876">
        <f>dane_sprzedazy_sku__3[[#This Row],[Ilość wydana]]*dane_sprzedazy_sku__3[[#This Row],[Wartość jednostkowa]]</f>
        <v>150.03</v>
      </c>
    </row>
    <row r="4877" spans="1:7">
      <c r="A4877" t="s">
        <v>427</v>
      </c>
      <c r="B4877" t="s">
        <v>428</v>
      </c>
      <c r="C4877" t="s">
        <v>8</v>
      </c>
      <c r="D4877" s="7">
        <v>45597</v>
      </c>
      <c r="E4877">
        <v>0</v>
      </c>
      <c r="F4877">
        <v>51.41</v>
      </c>
      <c r="G4877">
        <f>dane_sprzedazy_sku__3[[#This Row],[Ilość wydana]]*dane_sprzedazy_sku__3[[#This Row],[Wartość jednostkowa]]</f>
        <v>0</v>
      </c>
    </row>
    <row r="4878" spans="1:7">
      <c r="A4878" t="s">
        <v>427</v>
      </c>
      <c r="B4878" t="s">
        <v>428</v>
      </c>
      <c r="C4878" t="s">
        <v>8</v>
      </c>
      <c r="D4878" s="7">
        <v>45627</v>
      </c>
      <c r="E4878">
        <v>0</v>
      </c>
      <c r="F4878">
        <v>49.32</v>
      </c>
      <c r="G4878">
        <f>dane_sprzedazy_sku__3[[#This Row],[Ilość wydana]]*dane_sprzedazy_sku__3[[#This Row],[Wartość jednostkowa]]</f>
        <v>0</v>
      </c>
    </row>
    <row r="4879" spans="1:7">
      <c r="A4879" t="s">
        <v>427</v>
      </c>
      <c r="B4879" t="s">
        <v>428</v>
      </c>
      <c r="C4879" t="s">
        <v>8</v>
      </c>
      <c r="D4879" s="7">
        <v>45658</v>
      </c>
      <c r="E4879">
        <v>1</v>
      </c>
      <c r="F4879">
        <v>54.19</v>
      </c>
      <c r="G4879">
        <f>dane_sprzedazy_sku__3[[#This Row],[Ilość wydana]]*dane_sprzedazy_sku__3[[#This Row],[Wartość jednostkowa]]</f>
        <v>54.19</v>
      </c>
    </row>
    <row r="4880" spans="1:7">
      <c r="A4880" t="s">
        <v>427</v>
      </c>
      <c r="B4880" t="s">
        <v>428</v>
      </c>
      <c r="C4880" t="s">
        <v>8</v>
      </c>
      <c r="D4880" s="7">
        <v>45689</v>
      </c>
      <c r="E4880">
        <v>4</v>
      </c>
      <c r="F4880">
        <v>49.65</v>
      </c>
      <c r="G4880">
        <f>dane_sprzedazy_sku__3[[#This Row],[Ilość wydana]]*dane_sprzedazy_sku__3[[#This Row],[Wartość jednostkowa]]</f>
        <v>198.6</v>
      </c>
    </row>
    <row r="4881" spans="1:7">
      <c r="A4881" t="s">
        <v>427</v>
      </c>
      <c r="B4881" t="s">
        <v>428</v>
      </c>
      <c r="C4881" t="s">
        <v>8</v>
      </c>
      <c r="D4881" s="7">
        <v>45717</v>
      </c>
      <c r="E4881">
        <v>0</v>
      </c>
      <c r="F4881">
        <v>54.05</v>
      </c>
      <c r="G4881">
        <f>dane_sprzedazy_sku__3[[#This Row],[Ilość wydana]]*dane_sprzedazy_sku__3[[#This Row],[Wartość jednostkowa]]</f>
        <v>0</v>
      </c>
    </row>
    <row r="4882" spans="1:7">
      <c r="A4882" t="s">
        <v>427</v>
      </c>
      <c r="B4882" t="s">
        <v>428</v>
      </c>
      <c r="C4882" t="s">
        <v>8</v>
      </c>
      <c r="D4882" s="7">
        <v>45748</v>
      </c>
      <c r="E4882">
        <v>7</v>
      </c>
      <c r="F4882">
        <v>51.62</v>
      </c>
      <c r="G4882">
        <f>dane_sprzedazy_sku__3[[#This Row],[Ilość wydana]]*dane_sprzedazy_sku__3[[#This Row],[Wartość jednostkowa]]</f>
        <v>361.34</v>
      </c>
    </row>
    <row r="4883" spans="1:7">
      <c r="A4883" t="s">
        <v>427</v>
      </c>
      <c r="B4883" t="s">
        <v>428</v>
      </c>
      <c r="C4883" t="s">
        <v>8</v>
      </c>
      <c r="D4883" s="7">
        <v>45778</v>
      </c>
      <c r="E4883">
        <v>0</v>
      </c>
      <c r="F4883">
        <v>50.27</v>
      </c>
      <c r="G4883">
        <f>dane_sprzedazy_sku__3[[#This Row],[Ilość wydana]]*dane_sprzedazy_sku__3[[#This Row],[Wartość jednostkowa]]</f>
        <v>0</v>
      </c>
    </row>
    <row r="4884" spans="1:7">
      <c r="A4884" t="s">
        <v>427</v>
      </c>
      <c r="B4884" t="s">
        <v>428</v>
      </c>
      <c r="C4884" t="s">
        <v>8</v>
      </c>
      <c r="D4884" s="7">
        <v>45809</v>
      </c>
      <c r="E4884">
        <v>0</v>
      </c>
      <c r="F4884">
        <v>51.61</v>
      </c>
      <c r="G4884">
        <f>dane_sprzedazy_sku__3[[#This Row],[Ilość wydana]]*dane_sprzedazy_sku__3[[#This Row],[Wartość jednostkowa]]</f>
        <v>0</v>
      </c>
    </row>
    <row r="4885" spans="1:7">
      <c r="A4885" t="s">
        <v>427</v>
      </c>
      <c r="B4885" t="s">
        <v>428</v>
      </c>
      <c r="C4885" t="s">
        <v>8</v>
      </c>
      <c r="D4885" s="7">
        <v>45839</v>
      </c>
      <c r="E4885">
        <v>3</v>
      </c>
      <c r="F4885">
        <v>51.72</v>
      </c>
      <c r="G4885">
        <f>dane_sprzedazy_sku__3[[#This Row],[Ilość wydana]]*dane_sprzedazy_sku__3[[#This Row],[Wartość jednostkowa]]</f>
        <v>155.16</v>
      </c>
    </row>
    <row r="4886" spans="1:7">
      <c r="A4886" t="s">
        <v>427</v>
      </c>
      <c r="B4886" t="s">
        <v>428</v>
      </c>
      <c r="C4886" t="s">
        <v>8</v>
      </c>
      <c r="D4886" s="7">
        <v>45870</v>
      </c>
      <c r="E4886">
        <v>8</v>
      </c>
      <c r="F4886">
        <v>49.86</v>
      </c>
      <c r="G4886">
        <f>dane_sprzedazy_sku__3[[#This Row],[Ilość wydana]]*dane_sprzedazy_sku__3[[#This Row],[Wartość jednostkowa]]</f>
        <v>398.88</v>
      </c>
    </row>
    <row r="4887" spans="1:7">
      <c r="A4887" t="s">
        <v>427</v>
      </c>
      <c r="B4887" t="s">
        <v>428</v>
      </c>
      <c r="C4887" t="s">
        <v>8</v>
      </c>
      <c r="D4887" s="7">
        <v>45901</v>
      </c>
      <c r="E4887">
        <v>0</v>
      </c>
      <c r="F4887">
        <v>53.72</v>
      </c>
      <c r="G4887">
        <f>dane_sprzedazy_sku__3[[#This Row],[Ilość wydana]]*dane_sprzedazy_sku__3[[#This Row],[Wartość jednostkowa]]</f>
        <v>0</v>
      </c>
    </row>
    <row r="4888" spans="1:7">
      <c r="A4888" t="s">
        <v>427</v>
      </c>
      <c r="B4888" t="s">
        <v>428</v>
      </c>
      <c r="C4888" t="s">
        <v>8</v>
      </c>
      <c r="D4888" s="7">
        <v>45931</v>
      </c>
      <c r="E4888">
        <v>0</v>
      </c>
      <c r="F4888">
        <v>53.6</v>
      </c>
      <c r="G4888">
        <f>dane_sprzedazy_sku__3[[#This Row],[Ilość wydana]]*dane_sprzedazy_sku__3[[#This Row],[Wartość jednostkowa]]</f>
        <v>0</v>
      </c>
    </row>
    <row r="4889" spans="1:7">
      <c r="A4889" t="s">
        <v>427</v>
      </c>
      <c r="B4889" t="s">
        <v>428</v>
      </c>
      <c r="C4889" t="s">
        <v>8</v>
      </c>
      <c r="D4889" s="7">
        <v>45962</v>
      </c>
      <c r="E4889">
        <v>3</v>
      </c>
      <c r="F4889">
        <v>52.59</v>
      </c>
      <c r="G4889">
        <f>dane_sprzedazy_sku__3[[#This Row],[Ilość wydana]]*dane_sprzedazy_sku__3[[#This Row],[Wartość jednostkowa]]</f>
        <v>157.77000000000001</v>
      </c>
    </row>
    <row r="4890" spans="1:7">
      <c r="A4890" t="s">
        <v>427</v>
      </c>
      <c r="B4890" t="s">
        <v>428</v>
      </c>
      <c r="C4890" t="s">
        <v>8</v>
      </c>
      <c r="D4890" s="7">
        <v>45992</v>
      </c>
      <c r="E4890">
        <v>0</v>
      </c>
      <c r="F4890">
        <v>53.44</v>
      </c>
      <c r="G4890">
        <f>dane_sprzedazy_sku__3[[#This Row],[Ilość wydana]]*dane_sprzedazy_sku__3[[#This Row],[Wartość jednostkowa]]</f>
        <v>0</v>
      </c>
    </row>
    <row r="4891" spans="1:7">
      <c r="A4891" t="s">
        <v>427</v>
      </c>
      <c r="B4891" t="s">
        <v>428</v>
      </c>
      <c r="C4891" t="s">
        <v>8</v>
      </c>
      <c r="D4891" s="7">
        <v>46023</v>
      </c>
      <c r="E4891">
        <v>0</v>
      </c>
      <c r="F4891">
        <v>50.45</v>
      </c>
      <c r="G4891">
        <f>dane_sprzedazy_sku__3[[#This Row],[Ilość wydana]]*dane_sprzedazy_sku__3[[#This Row],[Wartość jednostkowa]]</f>
        <v>0</v>
      </c>
    </row>
    <row r="4892" spans="1:7">
      <c r="A4892" t="s">
        <v>427</v>
      </c>
      <c r="B4892" t="s">
        <v>428</v>
      </c>
      <c r="C4892" t="s">
        <v>8</v>
      </c>
      <c r="D4892" s="7">
        <v>46054</v>
      </c>
      <c r="E4892">
        <v>0</v>
      </c>
      <c r="F4892">
        <v>52.45</v>
      </c>
      <c r="G4892">
        <f>dane_sprzedazy_sku__3[[#This Row],[Ilość wydana]]*dane_sprzedazy_sku__3[[#This Row],[Wartość jednostkowa]]</f>
        <v>0</v>
      </c>
    </row>
    <row r="4893" spans="1:7">
      <c r="A4893" t="s">
        <v>427</v>
      </c>
      <c r="B4893" t="s">
        <v>428</v>
      </c>
      <c r="C4893" t="s">
        <v>8</v>
      </c>
      <c r="D4893" s="7">
        <v>46082</v>
      </c>
      <c r="E4893">
        <v>0</v>
      </c>
      <c r="F4893">
        <v>52.7</v>
      </c>
      <c r="G4893">
        <f>dane_sprzedazy_sku__3[[#This Row],[Ilość wydana]]*dane_sprzedazy_sku__3[[#This Row],[Wartość jednostkowa]]</f>
        <v>0</v>
      </c>
    </row>
    <row r="4894" spans="1:7">
      <c r="A4894" t="s">
        <v>427</v>
      </c>
      <c r="B4894" t="s">
        <v>428</v>
      </c>
      <c r="C4894" t="s">
        <v>8</v>
      </c>
      <c r="D4894" s="7">
        <v>46113</v>
      </c>
      <c r="E4894">
        <v>0</v>
      </c>
      <c r="F4894">
        <v>50.78</v>
      </c>
      <c r="G4894">
        <f>dane_sprzedazy_sku__3[[#This Row],[Ilość wydana]]*dane_sprzedazy_sku__3[[#This Row],[Wartość jednostkowa]]</f>
        <v>0</v>
      </c>
    </row>
    <row r="4895" spans="1:7">
      <c r="A4895" t="s">
        <v>427</v>
      </c>
      <c r="B4895" t="s">
        <v>428</v>
      </c>
      <c r="C4895" t="s">
        <v>8</v>
      </c>
      <c r="D4895" s="7">
        <v>46143</v>
      </c>
      <c r="E4895">
        <v>6</v>
      </c>
      <c r="F4895">
        <v>49.45</v>
      </c>
      <c r="G4895">
        <f>dane_sprzedazy_sku__3[[#This Row],[Ilość wydana]]*dane_sprzedazy_sku__3[[#This Row],[Wartość jednostkowa]]</f>
        <v>296.70000000000005</v>
      </c>
    </row>
    <row r="4896" spans="1:7">
      <c r="A4896" t="s">
        <v>427</v>
      </c>
      <c r="B4896" t="s">
        <v>428</v>
      </c>
      <c r="C4896" t="s">
        <v>8</v>
      </c>
      <c r="D4896" s="7">
        <v>46174</v>
      </c>
      <c r="E4896">
        <v>4</v>
      </c>
      <c r="F4896">
        <v>51.29</v>
      </c>
      <c r="G4896">
        <f>dane_sprzedazy_sku__3[[#This Row],[Ilość wydana]]*dane_sprzedazy_sku__3[[#This Row],[Wartość jednostkowa]]</f>
        <v>205.16</v>
      </c>
    </row>
    <row r="4897" spans="1:7">
      <c r="A4897" t="s">
        <v>427</v>
      </c>
      <c r="B4897" t="s">
        <v>428</v>
      </c>
      <c r="C4897" t="s">
        <v>8</v>
      </c>
      <c r="D4897" s="7">
        <v>46204</v>
      </c>
      <c r="E4897">
        <v>4</v>
      </c>
      <c r="F4897">
        <v>51.27</v>
      </c>
      <c r="G4897">
        <f>dane_sprzedazy_sku__3[[#This Row],[Ilość wydana]]*dane_sprzedazy_sku__3[[#This Row],[Wartość jednostkowa]]</f>
        <v>205.08</v>
      </c>
    </row>
    <row r="4898" spans="1:7">
      <c r="A4898" t="s">
        <v>429</v>
      </c>
      <c r="B4898" t="s">
        <v>430</v>
      </c>
      <c r="C4898" t="s">
        <v>11</v>
      </c>
      <c r="D4898" s="7">
        <v>45505</v>
      </c>
      <c r="E4898">
        <v>0</v>
      </c>
      <c r="F4898">
        <v>13.92</v>
      </c>
      <c r="G4898">
        <f>dane_sprzedazy_sku__3[[#This Row],[Ilość wydana]]*dane_sprzedazy_sku__3[[#This Row],[Wartość jednostkowa]]</f>
        <v>0</v>
      </c>
    </row>
    <row r="4899" spans="1:7">
      <c r="A4899" t="s">
        <v>429</v>
      </c>
      <c r="B4899" t="s">
        <v>430</v>
      </c>
      <c r="C4899" t="s">
        <v>11</v>
      </c>
      <c r="D4899" s="7">
        <v>45536</v>
      </c>
      <c r="E4899">
        <v>0</v>
      </c>
      <c r="F4899">
        <v>14.87</v>
      </c>
      <c r="G4899">
        <f>dane_sprzedazy_sku__3[[#This Row],[Ilość wydana]]*dane_sprzedazy_sku__3[[#This Row],[Wartość jednostkowa]]</f>
        <v>0</v>
      </c>
    </row>
    <row r="4900" spans="1:7">
      <c r="A4900" t="s">
        <v>429</v>
      </c>
      <c r="B4900" t="s">
        <v>430</v>
      </c>
      <c r="C4900" t="s">
        <v>11</v>
      </c>
      <c r="D4900" s="7">
        <v>45566</v>
      </c>
      <c r="E4900">
        <v>315</v>
      </c>
      <c r="F4900">
        <v>14.3</v>
      </c>
      <c r="G4900">
        <f>dane_sprzedazy_sku__3[[#This Row],[Ilość wydana]]*dane_sprzedazy_sku__3[[#This Row],[Wartość jednostkowa]]</f>
        <v>4504.5</v>
      </c>
    </row>
    <row r="4901" spans="1:7">
      <c r="A4901" t="s">
        <v>429</v>
      </c>
      <c r="B4901" t="s">
        <v>430</v>
      </c>
      <c r="C4901" t="s">
        <v>11</v>
      </c>
      <c r="D4901" s="7">
        <v>45597</v>
      </c>
      <c r="E4901">
        <v>474</v>
      </c>
      <c r="F4901">
        <v>14.09</v>
      </c>
      <c r="G4901">
        <f>dane_sprzedazy_sku__3[[#This Row],[Ilość wydana]]*dane_sprzedazy_sku__3[[#This Row],[Wartość jednostkowa]]</f>
        <v>6678.66</v>
      </c>
    </row>
    <row r="4902" spans="1:7">
      <c r="A4902" t="s">
        <v>429</v>
      </c>
      <c r="B4902" t="s">
        <v>430</v>
      </c>
      <c r="C4902" t="s">
        <v>11</v>
      </c>
      <c r="D4902" s="7">
        <v>45627</v>
      </c>
      <c r="E4902">
        <v>370</v>
      </c>
      <c r="F4902">
        <v>14.56</v>
      </c>
      <c r="G4902">
        <f>dane_sprzedazy_sku__3[[#This Row],[Ilość wydana]]*dane_sprzedazy_sku__3[[#This Row],[Wartość jednostkowa]]</f>
        <v>5387.2</v>
      </c>
    </row>
    <row r="4903" spans="1:7">
      <c r="A4903" t="s">
        <v>429</v>
      </c>
      <c r="B4903" t="s">
        <v>430</v>
      </c>
      <c r="C4903" t="s">
        <v>11</v>
      </c>
      <c r="D4903" s="7">
        <v>45658</v>
      </c>
      <c r="E4903">
        <v>23</v>
      </c>
      <c r="F4903">
        <v>14.55</v>
      </c>
      <c r="G4903">
        <f>dane_sprzedazy_sku__3[[#This Row],[Ilość wydana]]*dane_sprzedazy_sku__3[[#This Row],[Wartość jednostkowa]]</f>
        <v>334.65000000000003</v>
      </c>
    </row>
    <row r="4904" spans="1:7">
      <c r="A4904" t="s">
        <v>429</v>
      </c>
      <c r="B4904" t="s">
        <v>430</v>
      </c>
      <c r="C4904" t="s">
        <v>11</v>
      </c>
      <c r="D4904" s="7">
        <v>45689</v>
      </c>
      <c r="E4904">
        <v>0</v>
      </c>
      <c r="F4904">
        <v>13.93</v>
      </c>
      <c r="G4904">
        <f>dane_sprzedazy_sku__3[[#This Row],[Ilość wydana]]*dane_sprzedazy_sku__3[[#This Row],[Wartość jednostkowa]]</f>
        <v>0</v>
      </c>
    </row>
    <row r="4905" spans="1:7">
      <c r="A4905" t="s">
        <v>429</v>
      </c>
      <c r="B4905" t="s">
        <v>430</v>
      </c>
      <c r="C4905" t="s">
        <v>11</v>
      </c>
      <c r="D4905" s="7">
        <v>45717</v>
      </c>
      <c r="E4905">
        <v>0</v>
      </c>
      <c r="F4905">
        <v>14.94</v>
      </c>
      <c r="G4905">
        <f>dane_sprzedazy_sku__3[[#This Row],[Ilość wydana]]*dane_sprzedazy_sku__3[[#This Row],[Wartość jednostkowa]]</f>
        <v>0</v>
      </c>
    </row>
    <row r="4906" spans="1:7">
      <c r="A4906" t="s">
        <v>429</v>
      </c>
      <c r="B4906" t="s">
        <v>430</v>
      </c>
      <c r="C4906" t="s">
        <v>11</v>
      </c>
      <c r="D4906" s="7">
        <v>45748</v>
      </c>
      <c r="E4906">
        <v>0</v>
      </c>
      <c r="F4906">
        <v>14.05</v>
      </c>
      <c r="G4906">
        <f>dane_sprzedazy_sku__3[[#This Row],[Ilość wydana]]*dane_sprzedazy_sku__3[[#This Row],[Wartość jednostkowa]]</f>
        <v>0</v>
      </c>
    </row>
    <row r="4907" spans="1:7">
      <c r="A4907" t="s">
        <v>429</v>
      </c>
      <c r="B4907" t="s">
        <v>430</v>
      </c>
      <c r="C4907" t="s">
        <v>11</v>
      </c>
      <c r="D4907" s="7">
        <v>45778</v>
      </c>
      <c r="E4907">
        <v>170</v>
      </c>
      <c r="F4907">
        <v>14.04</v>
      </c>
      <c r="G4907">
        <f>dane_sprzedazy_sku__3[[#This Row],[Ilość wydana]]*dane_sprzedazy_sku__3[[#This Row],[Wartość jednostkowa]]</f>
        <v>2386.7999999999997</v>
      </c>
    </row>
    <row r="4908" spans="1:7">
      <c r="A4908" t="s">
        <v>429</v>
      </c>
      <c r="B4908" t="s">
        <v>430</v>
      </c>
      <c r="C4908" t="s">
        <v>11</v>
      </c>
      <c r="D4908" s="7">
        <v>45809</v>
      </c>
      <c r="E4908">
        <v>0</v>
      </c>
      <c r="F4908">
        <v>14</v>
      </c>
      <c r="G4908">
        <f>dane_sprzedazy_sku__3[[#This Row],[Ilość wydana]]*dane_sprzedazy_sku__3[[#This Row],[Wartość jednostkowa]]</f>
        <v>0</v>
      </c>
    </row>
    <row r="4909" spans="1:7">
      <c r="A4909" t="s">
        <v>429</v>
      </c>
      <c r="B4909" t="s">
        <v>430</v>
      </c>
      <c r="C4909" t="s">
        <v>11</v>
      </c>
      <c r="D4909" s="7">
        <v>45839</v>
      </c>
      <c r="E4909">
        <v>101</v>
      </c>
      <c r="F4909">
        <v>14.32</v>
      </c>
      <c r="G4909">
        <f>dane_sprzedazy_sku__3[[#This Row],[Ilość wydana]]*dane_sprzedazy_sku__3[[#This Row],[Wartość jednostkowa]]</f>
        <v>1446.32</v>
      </c>
    </row>
    <row r="4910" spans="1:7">
      <c r="A4910" t="s">
        <v>429</v>
      </c>
      <c r="B4910" t="s">
        <v>430</v>
      </c>
      <c r="C4910" t="s">
        <v>11</v>
      </c>
      <c r="D4910" s="7">
        <v>45870</v>
      </c>
      <c r="E4910">
        <v>58</v>
      </c>
      <c r="F4910">
        <v>14.79</v>
      </c>
      <c r="G4910">
        <f>dane_sprzedazy_sku__3[[#This Row],[Ilość wydana]]*dane_sprzedazy_sku__3[[#This Row],[Wartość jednostkowa]]</f>
        <v>857.81999999999994</v>
      </c>
    </row>
    <row r="4911" spans="1:7">
      <c r="A4911" t="s">
        <v>429</v>
      </c>
      <c r="B4911" t="s">
        <v>430</v>
      </c>
      <c r="C4911" t="s">
        <v>11</v>
      </c>
      <c r="D4911" s="7">
        <v>45901</v>
      </c>
      <c r="E4911">
        <v>0</v>
      </c>
      <c r="F4911">
        <v>14.21</v>
      </c>
      <c r="G4911">
        <f>dane_sprzedazy_sku__3[[#This Row],[Ilość wydana]]*dane_sprzedazy_sku__3[[#This Row],[Wartość jednostkowa]]</f>
        <v>0</v>
      </c>
    </row>
    <row r="4912" spans="1:7">
      <c r="A4912" t="s">
        <v>429</v>
      </c>
      <c r="B4912" t="s">
        <v>430</v>
      </c>
      <c r="C4912" t="s">
        <v>11</v>
      </c>
      <c r="D4912" s="7">
        <v>45931</v>
      </c>
      <c r="E4912">
        <v>0</v>
      </c>
      <c r="F4912">
        <v>14.32</v>
      </c>
      <c r="G4912">
        <f>dane_sprzedazy_sku__3[[#This Row],[Ilość wydana]]*dane_sprzedazy_sku__3[[#This Row],[Wartość jednostkowa]]</f>
        <v>0</v>
      </c>
    </row>
    <row r="4913" spans="1:7">
      <c r="A4913" t="s">
        <v>429</v>
      </c>
      <c r="B4913" t="s">
        <v>430</v>
      </c>
      <c r="C4913" t="s">
        <v>11</v>
      </c>
      <c r="D4913" s="7">
        <v>45962</v>
      </c>
      <c r="E4913">
        <v>0</v>
      </c>
      <c r="F4913">
        <v>14.19</v>
      </c>
      <c r="G4913">
        <f>dane_sprzedazy_sku__3[[#This Row],[Ilość wydana]]*dane_sprzedazy_sku__3[[#This Row],[Wartość jednostkowa]]</f>
        <v>0</v>
      </c>
    </row>
    <row r="4914" spans="1:7">
      <c r="A4914" t="s">
        <v>429</v>
      </c>
      <c r="B4914" t="s">
        <v>430</v>
      </c>
      <c r="C4914" t="s">
        <v>11</v>
      </c>
      <c r="D4914" s="7">
        <v>45992</v>
      </c>
      <c r="E4914">
        <v>133</v>
      </c>
      <c r="F4914">
        <v>14.44</v>
      </c>
      <c r="G4914">
        <f>dane_sprzedazy_sku__3[[#This Row],[Ilość wydana]]*dane_sprzedazy_sku__3[[#This Row],[Wartość jednostkowa]]</f>
        <v>1920.52</v>
      </c>
    </row>
    <row r="4915" spans="1:7">
      <c r="A4915" t="s">
        <v>429</v>
      </c>
      <c r="B4915" t="s">
        <v>430</v>
      </c>
      <c r="C4915" t="s">
        <v>11</v>
      </c>
      <c r="D4915" s="7">
        <v>46023</v>
      </c>
      <c r="E4915">
        <v>234</v>
      </c>
      <c r="F4915">
        <v>14.05</v>
      </c>
      <c r="G4915">
        <f>dane_sprzedazy_sku__3[[#This Row],[Ilość wydana]]*dane_sprzedazy_sku__3[[#This Row],[Wartość jednostkowa]]</f>
        <v>3287.7000000000003</v>
      </c>
    </row>
    <row r="4916" spans="1:7">
      <c r="A4916" t="s">
        <v>429</v>
      </c>
      <c r="B4916" t="s">
        <v>430</v>
      </c>
      <c r="C4916" t="s">
        <v>11</v>
      </c>
      <c r="D4916" s="7">
        <v>46054</v>
      </c>
      <c r="E4916">
        <v>0</v>
      </c>
      <c r="F4916">
        <v>14.63</v>
      </c>
      <c r="G4916">
        <f>dane_sprzedazy_sku__3[[#This Row],[Ilość wydana]]*dane_sprzedazy_sku__3[[#This Row],[Wartość jednostkowa]]</f>
        <v>0</v>
      </c>
    </row>
    <row r="4917" spans="1:7">
      <c r="A4917" t="s">
        <v>429</v>
      </c>
      <c r="B4917" t="s">
        <v>430</v>
      </c>
      <c r="C4917" t="s">
        <v>11</v>
      </c>
      <c r="D4917" s="7">
        <v>46082</v>
      </c>
      <c r="E4917">
        <v>332</v>
      </c>
      <c r="F4917">
        <v>15.08</v>
      </c>
      <c r="G4917">
        <f>dane_sprzedazy_sku__3[[#This Row],[Ilość wydana]]*dane_sprzedazy_sku__3[[#This Row],[Wartość jednostkowa]]</f>
        <v>5006.5600000000004</v>
      </c>
    </row>
    <row r="4918" spans="1:7">
      <c r="A4918" t="s">
        <v>429</v>
      </c>
      <c r="B4918" t="s">
        <v>430</v>
      </c>
      <c r="C4918" t="s">
        <v>11</v>
      </c>
      <c r="D4918" s="7">
        <v>46113</v>
      </c>
      <c r="E4918">
        <v>0</v>
      </c>
      <c r="F4918">
        <v>15.07</v>
      </c>
      <c r="G4918">
        <f>dane_sprzedazy_sku__3[[#This Row],[Ilość wydana]]*dane_sprzedazy_sku__3[[#This Row],[Wartość jednostkowa]]</f>
        <v>0</v>
      </c>
    </row>
    <row r="4919" spans="1:7">
      <c r="A4919" t="s">
        <v>429</v>
      </c>
      <c r="B4919" t="s">
        <v>430</v>
      </c>
      <c r="C4919" t="s">
        <v>11</v>
      </c>
      <c r="D4919" s="7">
        <v>46143</v>
      </c>
      <c r="E4919">
        <v>0</v>
      </c>
      <c r="F4919">
        <v>14.13</v>
      </c>
      <c r="G4919">
        <f>dane_sprzedazy_sku__3[[#This Row],[Ilość wydana]]*dane_sprzedazy_sku__3[[#This Row],[Wartość jednostkowa]]</f>
        <v>0</v>
      </c>
    </row>
    <row r="4920" spans="1:7">
      <c r="A4920" t="s">
        <v>429</v>
      </c>
      <c r="B4920" t="s">
        <v>430</v>
      </c>
      <c r="C4920" t="s">
        <v>11</v>
      </c>
      <c r="D4920" s="7">
        <v>46174</v>
      </c>
      <c r="E4920">
        <v>0</v>
      </c>
      <c r="F4920">
        <v>14.15</v>
      </c>
      <c r="G4920">
        <f>dane_sprzedazy_sku__3[[#This Row],[Ilość wydana]]*dane_sprzedazy_sku__3[[#This Row],[Wartość jednostkowa]]</f>
        <v>0</v>
      </c>
    </row>
    <row r="4921" spans="1:7">
      <c r="A4921" t="s">
        <v>429</v>
      </c>
      <c r="B4921" t="s">
        <v>430</v>
      </c>
      <c r="C4921" t="s">
        <v>11</v>
      </c>
      <c r="D4921" s="7">
        <v>46204</v>
      </c>
      <c r="E4921">
        <v>200</v>
      </c>
      <c r="F4921">
        <v>13.72</v>
      </c>
      <c r="G4921">
        <f>dane_sprzedazy_sku__3[[#This Row],[Ilość wydana]]*dane_sprzedazy_sku__3[[#This Row],[Wartość jednostkowa]]</f>
        <v>2744</v>
      </c>
    </row>
    <row r="4922" spans="1:7">
      <c r="A4922" t="s">
        <v>431</v>
      </c>
      <c r="B4922" t="s">
        <v>432</v>
      </c>
      <c r="C4922" t="s">
        <v>42</v>
      </c>
      <c r="D4922" s="7">
        <v>45505</v>
      </c>
      <c r="E4922">
        <v>10</v>
      </c>
      <c r="F4922">
        <v>392.64</v>
      </c>
      <c r="G4922">
        <f>dane_sprzedazy_sku__3[[#This Row],[Ilość wydana]]*dane_sprzedazy_sku__3[[#This Row],[Wartość jednostkowa]]</f>
        <v>3926.3999999999996</v>
      </c>
    </row>
    <row r="4923" spans="1:7">
      <c r="A4923" t="s">
        <v>431</v>
      </c>
      <c r="B4923" t="s">
        <v>432</v>
      </c>
      <c r="C4923" t="s">
        <v>42</v>
      </c>
      <c r="D4923" s="7">
        <v>45536</v>
      </c>
      <c r="E4923">
        <v>9</v>
      </c>
      <c r="F4923">
        <v>391.33</v>
      </c>
      <c r="G4923">
        <f>dane_sprzedazy_sku__3[[#This Row],[Ilość wydana]]*dane_sprzedazy_sku__3[[#This Row],[Wartość jednostkowa]]</f>
        <v>3521.97</v>
      </c>
    </row>
    <row r="4924" spans="1:7">
      <c r="A4924" t="s">
        <v>431</v>
      </c>
      <c r="B4924" t="s">
        <v>432</v>
      </c>
      <c r="C4924" t="s">
        <v>42</v>
      </c>
      <c r="D4924" s="7">
        <v>45566</v>
      </c>
      <c r="E4924">
        <v>8</v>
      </c>
      <c r="F4924">
        <v>360.59</v>
      </c>
      <c r="G4924">
        <f>dane_sprzedazy_sku__3[[#This Row],[Ilość wydana]]*dane_sprzedazy_sku__3[[#This Row],[Wartość jednostkowa]]</f>
        <v>2884.72</v>
      </c>
    </row>
    <row r="4925" spans="1:7">
      <c r="A4925" t="s">
        <v>431</v>
      </c>
      <c r="B4925" t="s">
        <v>432</v>
      </c>
      <c r="C4925" t="s">
        <v>42</v>
      </c>
      <c r="D4925" s="7">
        <v>45597</v>
      </c>
      <c r="E4925">
        <v>10</v>
      </c>
      <c r="F4925">
        <v>369.14</v>
      </c>
      <c r="G4925">
        <f>dane_sprzedazy_sku__3[[#This Row],[Ilość wydana]]*dane_sprzedazy_sku__3[[#This Row],[Wartość jednostkowa]]</f>
        <v>3691.3999999999996</v>
      </c>
    </row>
    <row r="4926" spans="1:7">
      <c r="A4926" t="s">
        <v>431</v>
      </c>
      <c r="B4926" t="s">
        <v>432</v>
      </c>
      <c r="C4926" t="s">
        <v>42</v>
      </c>
      <c r="D4926" s="7">
        <v>45627</v>
      </c>
      <c r="E4926">
        <v>8</v>
      </c>
      <c r="F4926">
        <v>392.88</v>
      </c>
      <c r="G4926">
        <f>dane_sprzedazy_sku__3[[#This Row],[Ilość wydana]]*dane_sprzedazy_sku__3[[#This Row],[Wartość jednostkowa]]</f>
        <v>3143.04</v>
      </c>
    </row>
    <row r="4927" spans="1:7">
      <c r="A4927" t="s">
        <v>431</v>
      </c>
      <c r="B4927" t="s">
        <v>432</v>
      </c>
      <c r="C4927" t="s">
        <v>42</v>
      </c>
      <c r="D4927" s="7">
        <v>45658</v>
      </c>
      <c r="E4927">
        <v>9</v>
      </c>
      <c r="F4927">
        <v>391.76</v>
      </c>
      <c r="G4927">
        <f>dane_sprzedazy_sku__3[[#This Row],[Ilość wydana]]*dane_sprzedazy_sku__3[[#This Row],[Wartość jednostkowa]]</f>
        <v>3525.84</v>
      </c>
    </row>
    <row r="4928" spans="1:7">
      <c r="A4928" t="s">
        <v>431</v>
      </c>
      <c r="B4928" t="s">
        <v>432</v>
      </c>
      <c r="C4928" t="s">
        <v>42</v>
      </c>
      <c r="D4928" s="7">
        <v>45689</v>
      </c>
      <c r="E4928">
        <v>8</v>
      </c>
      <c r="F4928">
        <v>374.26</v>
      </c>
      <c r="G4928">
        <f>dane_sprzedazy_sku__3[[#This Row],[Ilość wydana]]*dane_sprzedazy_sku__3[[#This Row],[Wartość jednostkowa]]</f>
        <v>2994.08</v>
      </c>
    </row>
    <row r="4929" spans="1:7">
      <c r="A4929" t="s">
        <v>431</v>
      </c>
      <c r="B4929" t="s">
        <v>432</v>
      </c>
      <c r="C4929" t="s">
        <v>42</v>
      </c>
      <c r="D4929" s="7">
        <v>45717</v>
      </c>
      <c r="E4929">
        <v>8</v>
      </c>
      <c r="F4929">
        <v>383.19</v>
      </c>
      <c r="G4929">
        <f>dane_sprzedazy_sku__3[[#This Row],[Ilość wydana]]*dane_sprzedazy_sku__3[[#This Row],[Wartość jednostkowa]]</f>
        <v>3065.52</v>
      </c>
    </row>
    <row r="4930" spans="1:7">
      <c r="A4930" t="s">
        <v>431</v>
      </c>
      <c r="B4930" t="s">
        <v>432</v>
      </c>
      <c r="C4930" t="s">
        <v>42</v>
      </c>
      <c r="D4930" s="7">
        <v>45748</v>
      </c>
      <c r="E4930">
        <v>7</v>
      </c>
      <c r="F4930">
        <v>376.84</v>
      </c>
      <c r="G4930">
        <f>dane_sprzedazy_sku__3[[#This Row],[Ilość wydana]]*dane_sprzedazy_sku__3[[#This Row],[Wartość jednostkowa]]</f>
        <v>2637.8799999999997</v>
      </c>
    </row>
    <row r="4931" spans="1:7">
      <c r="A4931" t="s">
        <v>431</v>
      </c>
      <c r="B4931" t="s">
        <v>432</v>
      </c>
      <c r="C4931" t="s">
        <v>42</v>
      </c>
      <c r="D4931" s="7">
        <v>45778</v>
      </c>
      <c r="E4931">
        <v>7</v>
      </c>
      <c r="F4931">
        <v>373.78</v>
      </c>
      <c r="G4931">
        <f>dane_sprzedazy_sku__3[[#This Row],[Ilość wydana]]*dane_sprzedazy_sku__3[[#This Row],[Wartość jednostkowa]]</f>
        <v>2616.46</v>
      </c>
    </row>
    <row r="4932" spans="1:7">
      <c r="A4932" t="s">
        <v>431</v>
      </c>
      <c r="B4932" t="s">
        <v>432</v>
      </c>
      <c r="C4932" t="s">
        <v>42</v>
      </c>
      <c r="D4932" s="7">
        <v>45809</v>
      </c>
      <c r="E4932">
        <v>7</v>
      </c>
      <c r="F4932">
        <v>390.51</v>
      </c>
      <c r="G4932">
        <f>dane_sprzedazy_sku__3[[#This Row],[Ilość wydana]]*dane_sprzedazy_sku__3[[#This Row],[Wartość jednostkowa]]</f>
        <v>2733.5699999999997</v>
      </c>
    </row>
    <row r="4933" spans="1:7">
      <c r="A4933" t="s">
        <v>431</v>
      </c>
      <c r="B4933" t="s">
        <v>432</v>
      </c>
      <c r="C4933" t="s">
        <v>42</v>
      </c>
      <c r="D4933" s="7">
        <v>45839</v>
      </c>
      <c r="E4933">
        <v>8</v>
      </c>
      <c r="F4933">
        <v>356.4</v>
      </c>
      <c r="G4933">
        <f>dane_sprzedazy_sku__3[[#This Row],[Ilość wydana]]*dane_sprzedazy_sku__3[[#This Row],[Wartość jednostkowa]]</f>
        <v>2851.2</v>
      </c>
    </row>
    <row r="4934" spans="1:7">
      <c r="A4934" t="s">
        <v>431</v>
      </c>
      <c r="B4934" t="s">
        <v>432</v>
      </c>
      <c r="C4934" t="s">
        <v>42</v>
      </c>
      <c r="D4934" s="7">
        <v>45870</v>
      </c>
      <c r="E4934">
        <v>9</v>
      </c>
      <c r="F4934">
        <v>393.04</v>
      </c>
      <c r="G4934">
        <f>dane_sprzedazy_sku__3[[#This Row],[Ilość wydana]]*dane_sprzedazy_sku__3[[#This Row],[Wartość jednostkowa]]</f>
        <v>3537.36</v>
      </c>
    </row>
    <row r="4935" spans="1:7">
      <c r="A4935" t="s">
        <v>431</v>
      </c>
      <c r="B4935" t="s">
        <v>432</v>
      </c>
      <c r="C4935" t="s">
        <v>42</v>
      </c>
      <c r="D4935" s="7">
        <v>45901</v>
      </c>
      <c r="E4935">
        <v>9</v>
      </c>
      <c r="F4935">
        <v>358.13</v>
      </c>
      <c r="G4935">
        <f>dane_sprzedazy_sku__3[[#This Row],[Ilość wydana]]*dane_sprzedazy_sku__3[[#This Row],[Wartość jednostkowa]]</f>
        <v>3223.17</v>
      </c>
    </row>
    <row r="4936" spans="1:7">
      <c r="A4936" t="s">
        <v>431</v>
      </c>
      <c r="B4936" t="s">
        <v>432</v>
      </c>
      <c r="C4936" t="s">
        <v>42</v>
      </c>
      <c r="D4936" s="7">
        <v>45931</v>
      </c>
      <c r="E4936">
        <v>8</v>
      </c>
      <c r="F4936">
        <v>370.98</v>
      </c>
      <c r="G4936">
        <f>dane_sprzedazy_sku__3[[#This Row],[Ilość wydana]]*dane_sprzedazy_sku__3[[#This Row],[Wartość jednostkowa]]</f>
        <v>2967.84</v>
      </c>
    </row>
    <row r="4937" spans="1:7">
      <c r="A4937" t="s">
        <v>431</v>
      </c>
      <c r="B4937" t="s">
        <v>432</v>
      </c>
      <c r="C4937" t="s">
        <v>42</v>
      </c>
      <c r="D4937" s="7">
        <v>45962</v>
      </c>
      <c r="E4937">
        <v>8</v>
      </c>
      <c r="F4937">
        <v>373.08</v>
      </c>
      <c r="G4937">
        <f>dane_sprzedazy_sku__3[[#This Row],[Ilość wydana]]*dane_sprzedazy_sku__3[[#This Row],[Wartość jednostkowa]]</f>
        <v>2984.64</v>
      </c>
    </row>
    <row r="4938" spans="1:7">
      <c r="A4938" t="s">
        <v>431</v>
      </c>
      <c r="B4938" t="s">
        <v>432</v>
      </c>
      <c r="C4938" t="s">
        <v>42</v>
      </c>
      <c r="D4938" s="7">
        <v>45992</v>
      </c>
      <c r="E4938">
        <v>8</v>
      </c>
      <c r="F4938">
        <v>357.16</v>
      </c>
      <c r="G4938">
        <f>dane_sprzedazy_sku__3[[#This Row],[Ilość wydana]]*dane_sprzedazy_sku__3[[#This Row],[Wartość jednostkowa]]</f>
        <v>2857.28</v>
      </c>
    </row>
    <row r="4939" spans="1:7">
      <c r="A4939" t="s">
        <v>431</v>
      </c>
      <c r="B4939" t="s">
        <v>432</v>
      </c>
      <c r="C4939" t="s">
        <v>42</v>
      </c>
      <c r="D4939" s="7">
        <v>46023</v>
      </c>
      <c r="E4939">
        <v>7</v>
      </c>
      <c r="F4939">
        <v>360.42</v>
      </c>
      <c r="G4939">
        <f>dane_sprzedazy_sku__3[[#This Row],[Ilość wydana]]*dane_sprzedazy_sku__3[[#This Row],[Wartość jednostkowa]]</f>
        <v>2522.94</v>
      </c>
    </row>
    <row r="4940" spans="1:7">
      <c r="A4940" t="s">
        <v>431</v>
      </c>
      <c r="B4940" t="s">
        <v>432</v>
      </c>
      <c r="C4940" t="s">
        <v>42</v>
      </c>
      <c r="D4940" s="7">
        <v>46054</v>
      </c>
      <c r="E4940">
        <v>7</v>
      </c>
      <c r="F4940">
        <v>388.77</v>
      </c>
      <c r="G4940">
        <f>dane_sprzedazy_sku__3[[#This Row],[Ilość wydana]]*dane_sprzedazy_sku__3[[#This Row],[Wartość jednostkowa]]</f>
        <v>2721.39</v>
      </c>
    </row>
    <row r="4941" spans="1:7">
      <c r="A4941" t="s">
        <v>431</v>
      </c>
      <c r="B4941" t="s">
        <v>432</v>
      </c>
      <c r="C4941" t="s">
        <v>42</v>
      </c>
      <c r="D4941" s="7">
        <v>46082</v>
      </c>
      <c r="E4941">
        <v>7</v>
      </c>
      <c r="F4941">
        <v>383.89</v>
      </c>
      <c r="G4941">
        <f>dane_sprzedazy_sku__3[[#This Row],[Ilość wydana]]*dane_sprzedazy_sku__3[[#This Row],[Wartość jednostkowa]]</f>
        <v>2687.23</v>
      </c>
    </row>
    <row r="4942" spans="1:7">
      <c r="A4942" t="s">
        <v>431</v>
      </c>
      <c r="B4942" t="s">
        <v>432</v>
      </c>
      <c r="C4942" t="s">
        <v>42</v>
      </c>
      <c r="D4942" s="7">
        <v>46113</v>
      </c>
      <c r="E4942">
        <v>8</v>
      </c>
      <c r="F4942">
        <v>392.86</v>
      </c>
      <c r="G4942">
        <f>dane_sprzedazy_sku__3[[#This Row],[Ilość wydana]]*dane_sprzedazy_sku__3[[#This Row],[Wartość jednostkowa]]</f>
        <v>3142.88</v>
      </c>
    </row>
    <row r="4943" spans="1:7">
      <c r="A4943" t="s">
        <v>431</v>
      </c>
      <c r="B4943" t="s">
        <v>432</v>
      </c>
      <c r="C4943" t="s">
        <v>42</v>
      </c>
      <c r="D4943" s="7">
        <v>46143</v>
      </c>
      <c r="E4943">
        <v>7</v>
      </c>
      <c r="F4943">
        <v>364.51</v>
      </c>
      <c r="G4943">
        <f>dane_sprzedazy_sku__3[[#This Row],[Ilość wydana]]*dane_sprzedazy_sku__3[[#This Row],[Wartość jednostkowa]]</f>
        <v>2551.5699999999997</v>
      </c>
    </row>
    <row r="4944" spans="1:7">
      <c r="A4944" t="s">
        <v>431</v>
      </c>
      <c r="B4944" t="s">
        <v>432</v>
      </c>
      <c r="C4944" t="s">
        <v>42</v>
      </c>
      <c r="D4944" s="7">
        <v>46174</v>
      </c>
      <c r="E4944">
        <v>6</v>
      </c>
      <c r="F4944">
        <v>376.71</v>
      </c>
      <c r="G4944">
        <f>dane_sprzedazy_sku__3[[#This Row],[Ilość wydana]]*dane_sprzedazy_sku__3[[#This Row],[Wartość jednostkowa]]</f>
        <v>2260.2599999999998</v>
      </c>
    </row>
    <row r="4945" spans="1:7">
      <c r="A4945" t="s">
        <v>431</v>
      </c>
      <c r="B4945" t="s">
        <v>432</v>
      </c>
      <c r="C4945" t="s">
        <v>42</v>
      </c>
      <c r="D4945" s="7">
        <v>46204</v>
      </c>
      <c r="E4945">
        <v>6</v>
      </c>
      <c r="F4945">
        <v>371.01</v>
      </c>
      <c r="G4945">
        <f>dane_sprzedazy_sku__3[[#This Row],[Ilość wydana]]*dane_sprzedazy_sku__3[[#This Row],[Wartość jednostkowa]]</f>
        <v>2226.06</v>
      </c>
    </row>
    <row r="4946" spans="1:7">
      <c r="A4946" t="s">
        <v>433</v>
      </c>
      <c r="B4946" t="s">
        <v>434</v>
      </c>
      <c r="C4946" t="s">
        <v>77</v>
      </c>
      <c r="D4946" s="7">
        <v>45505</v>
      </c>
      <c r="E4946">
        <v>24</v>
      </c>
      <c r="F4946">
        <v>531.66999999999996</v>
      </c>
      <c r="G4946">
        <f>dane_sprzedazy_sku__3[[#This Row],[Ilość wydana]]*dane_sprzedazy_sku__3[[#This Row],[Wartość jednostkowa]]</f>
        <v>12760.079999999998</v>
      </c>
    </row>
    <row r="4947" spans="1:7">
      <c r="A4947" t="s">
        <v>433</v>
      </c>
      <c r="B4947" t="s">
        <v>434</v>
      </c>
      <c r="C4947" t="s">
        <v>77</v>
      </c>
      <c r="D4947" s="7">
        <v>45536</v>
      </c>
      <c r="E4947">
        <v>21</v>
      </c>
      <c r="F4947">
        <v>538.71</v>
      </c>
      <c r="G4947">
        <f>dane_sprzedazy_sku__3[[#This Row],[Ilość wydana]]*dane_sprzedazy_sku__3[[#This Row],[Wartość jednostkowa]]</f>
        <v>11312.91</v>
      </c>
    </row>
    <row r="4948" spans="1:7">
      <c r="A4948" t="s">
        <v>433</v>
      </c>
      <c r="B4948" t="s">
        <v>434</v>
      </c>
      <c r="C4948" t="s">
        <v>77</v>
      </c>
      <c r="D4948" s="7">
        <v>45566</v>
      </c>
      <c r="E4948">
        <v>14</v>
      </c>
      <c r="F4948">
        <v>536.73</v>
      </c>
      <c r="G4948">
        <f>dane_sprzedazy_sku__3[[#This Row],[Ilość wydana]]*dane_sprzedazy_sku__3[[#This Row],[Wartość jednostkowa]]</f>
        <v>7514.22</v>
      </c>
    </row>
    <row r="4949" spans="1:7">
      <c r="A4949" t="s">
        <v>433</v>
      </c>
      <c r="B4949" t="s">
        <v>434</v>
      </c>
      <c r="C4949" t="s">
        <v>77</v>
      </c>
      <c r="D4949" s="7">
        <v>45597</v>
      </c>
      <c r="E4949">
        <v>17</v>
      </c>
      <c r="F4949">
        <v>550.6</v>
      </c>
      <c r="G4949">
        <f>dane_sprzedazy_sku__3[[#This Row],[Ilość wydana]]*dane_sprzedazy_sku__3[[#This Row],[Wartość jednostkowa]]</f>
        <v>9360.2000000000007</v>
      </c>
    </row>
    <row r="4950" spans="1:7">
      <c r="A4950" t="s">
        <v>433</v>
      </c>
      <c r="B4950" t="s">
        <v>434</v>
      </c>
      <c r="C4950" t="s">
        <v>77</v>
      </c>
      <c r="D4950" s="7">
        <v>45627</v>
      </c>
      <c r="E4950">
        <v>10</v>
      </c>
      <c r="F4950">
        <v>506.25</v>
      </c>
      <c r="G4950">
        <f>dane_sprzedazy_sku__3[[#This Row],[Ilość wydana]]*dane_sprzedazy_sku__3[[#This Row],[Wartość jednostkowa]]</f>
        <v>5062.5</v>
      </c>
    </row>
    <row r="4951" spans="1:7">
      <c r="A4951" t="s">
        <v>433</v>
      </c>
      <c r="B4951" t="s">
        <v>434</v>
      </c>
      <c r="C4951" t="s">
        <v>77</v>
      </c>
      <c r="D4951" s="7">
        <v>45658</v>
      </c>
      <c r="E4951">
        <v>5</v>
      </c>
      <c r="F4951">
        <v>528.78</v>
      </c>
      <c r="G4951">
        <f>dane_sprzedazy_sku__3[[#This Row],[Ilość wydana]]*dane_sprzedazy_sku__3[[#This Row],[Wartość jednostkowa]]</f>
        <v>2643.8999999999996</v>
      </c>
    </row>
    <row r="4952" spans="1:7">
      <c r="A4952" t="s">
        <v>433</v>
      </c>
      <c r="B4952" t="s">
        <v>434</v>
      </c>
      <c r="C4952" t="s">
        <v>77</v>
      </c>
      <c r="D4952" s="7">
        <v>45689</v>
      </c>
      <c r="E4952">
        <v>2</v>
      </c>
      <c r="F4952">
        <v>536.14</v>
      </c>
      <c r="G4952">
        <f>dane_sprzedazy_sku__3[[#This Row],[Ilość wydana]]*dane_sprzedazy_sku__3[[#This Row],[Wartość jednostkowa]]</f>
        <v>1072.28</v>
      </c>
    </row>
    <row r="4953" spans="1:7">
      <c r="A4953" t="s">
        <v>433</v>
      </c>
      <c r="B4953" t="s">
        <v>434</v>
      </c>
      <c r="C4953" t="s">
        <v>77</v>
      </c>
      <c r="D4953" s="7">
        <v>45717</v>
      </c>
      <c r="E4953">
        <v>1</v>
      </c>
      <c r="F4953">
        <v>511.93</v>
      </c>
      <c r="G4953">
        <f>dane_sprzedazy_sku__3[[#This Row],[Ilość wydana]]*dane_sprzedazy_sku__3[[#This Row],[Wartość jednostkowa]]</f>
        <v>511.93</v>
      </c>
    </row>
    <row r="4954" spans="1:7">
      <c r="A4954" t="s">
        <v>433</v>
      </c>
      <c r="B4954" t="s">
        <v>434</v>
      </c>
      <c r="C4954" t="s">
        <v>77</v>
      </c>
      <c r="D4954" s="7">
        <v>45748</v>
      </c>
      <c r="E4954">
        <v>4</v>
      </c>
      <c r="F4954">
        <v>506.75</v>
      </c>
      <c r="G4954">
        <f>dane_sprzedazy_sku__3[[#This Row],[Ilość wydana]]*dane_sprzedazy_sku__3[[#This Row],[Wartość jednostkowa]]</f>
        <v>2027</v>
      </c>
    </row>
    <row r="4955" spans="1:7">
      <c r="A4955" t="s">
        <v>433</v>
      </c>
      <c r="B4955" t="s">
        <v>434</v>
      </c>
      <c r="C4955" t="s">
        <v>77</v>
      </c>
      <c r="D4955" s="7">
        <v>45778</v>
      </c>
      <c r="E4955">
        <v>11</v>
      </c>
      <c r="F4955">
        <v>529.55999999999995</v>
      </c>
      <c r="G4955">
        <f>dane_sprzedazy_sku__3[[#This Row],[Ilość wydana]]*dane_sprzedazy_sku__3[[#This Row],[Wartość jednostkowa]]</f>
        <v>5825.16</v>
      </c>
    </row>
    <row r="4956" spans="1:7">
      <c r="A4956" t="s">
        <v>433</v>
      </c>
      <c r="B4956" t="s">
        <v>434</v>
      </c>
      <c r="C4956" t="s">
        <v>77</v>
      </c>
      <c r="D4956" s="7">
        <v>45809</v>
      </c>
      <c r="E4956">
        <v>14</v>
      </c>
      <c r="F4956">
        <v>516.03</v>
      </c>
      <c r="G4956">
        <f>dane_sprzedazy_sku__3[[#This Row],[Ilość wydana]]*dane_sprzedazy_sku__3[[#This Row],[Wartość jednostkowa]]</f>
        <v>7224.42</v>
      </c>
    </row>
    <row r="4957" spans="1:7">
      <c r="A4957" t="s">
        <v>433</v>
      </c>
      <c r="B4957" t="s">
        <v>434</v>
      </c>
      <c r="C4957" t="s">
        <v>77</v>
      </c>
      <c r="D4957" s="7">
        <v>45839</v>
      </c>
      <c r="E4957">
        <v>22</v>
      </c>
      <c r="F4957">
        <v>549.36</v>
      </c>
      <c r="G4957">
        <f>dane_sprzedazy_sku__3[[#This Row],[Ilość wydana]]*dane_sprzedazy_sku__3[[#This Row],[Wartość jednostkowa]]</f>
        <v>12085.92</v>
      </c>
    </row>
    <row r="4958" spans="1:7">
      <c r="A4958" t="s">
        <v>433</v>
      </c>
      <c r="B4958" t="s">
        <v>434</v>
      </c>
      <c r="C4958" t="s">
        <v>77</v>
      </c>
      <c r="D4958" s="7">
        <v>45870</v>
      </c>
      <c r="E4958">
        <v>23</v>
      </c>
      <c r="F4958">
        <v>499.7</v>
      </c>
      <c r="G4958">
        <f>dane_sprzedazy_sku__3[[#This Row],[Ilość wydana]]*dane_sprzedazy_sku__3[[#This Row],[Wartość jednostkowa]]</f>
        <v>11493.1</v>
      </c>
    </row>
    <row r="4959" spans="1:7">
      <c r="A4959" t="s">
        <v>433</v>
      </c>
      <c r="B4959" t="s">
        <v>434</v>
      </c>
      <c r="C4959" t="s">
        <v>77</v>
      </c>
      <c r="D4959" s="7">
        <v>45901</v>
      </c>
      <c r="E4959">
        <v>20</v>
      </c>
      <c r="F4959">
        <v>547.91</v>
      </c>
      <c r="G4959">
        <f>dane_sprzedazy_sku__3[[#This Row],[Ilość wydana]]*dane_sprzedazy_sku__3[[#This Row],[Wartość jednostkowa]]</f>
        <v>10958.199999999999</v>
      </c>
    </row>
    <row r="4960" spans="1:7">
      <c r="A4960" t="s">
        <v>433</v>
      </c>
      <c r="B4960" t="s">
        <v>434</v>
      </c>
      <c r="C4960" t="s">
        <v>77</v>
      </c>
      <c r="D4960" s="7">
        <v>45931</v>
      </c>
      <c r="E4960">
        <v>18</v>
      </c>
      <c r="F4960">
        <v>513.35</v>
      </c>
      <c r="G4960">
        <f>dane_sprzedazy_sku__3[[#This Row],[Ilość wydana]]*dane_sprzedazy_sku__3[[#This Row],[Wartość jednostkowa]]</f>
        <v>9240.3000000000011</v>
      </c>
    </row>
    <row r="4961" spans="1:7">
      <c r="A4961" t="s">
        <v>433</v>
      </c>
      <c r="B4961" t="s">
        <v>434</v>
      </c>
      <c r="C4961" t="s">
        <v>77</v>
      </c>
      <c r="D4961" s="7">
        <v>45962</v>
      </c>
      <c r="E4961">
        <v>13</v>
      </c>
      <c r="F4961">
        <v>543.41</v>
      </c>
      <c r="G4961">
        <f>dane_sprzedazy_sku__3[[#This Row],[Ilość wydana]]*dane_sprzedazy_sku__3[[#This Row],[Wartość jednostkowa]]</f>
        <v>7064.33</v>
      </c>
    </row>
    <row r="4962" spans="1:7">
      <c r="A4962" t="s">
        <v>433</v>
      </c>
      <c r="B4962" t="s">
        <v>434</v>
      </c>
      <c r="C4962" t="s">
        <v>77</v>
      </c>
      <c r="D4962" s="7">
        <v>45992</v>
      </c>
      <c r="E4962">
        <v>10</v>
      </c>
      <c r="F4962">
        <v>549.26</v>
      </c>
      <c r="G4962">
        <f>dane_sprzedazy_sku__3[[#This Row],[Ilość wydana]]*dane_sprzedazy_sku__3[[#This Row],[Wartość jednostkowa]]</f>
        <v>5492.6</v>
      </c>
    </row>
    <row r="4963" spans="1:7">
      <c r="A4963" t="s">
        <v>433</v>
      </c>
      <c r="B4963" t="s">
        <v>434</v>
      </c>
      <c r="C4963" t="s">
        <v>77</v>
      </c>
      <c r="D4963" s="7">
        <v>46023</v>
      </c>
      <c r="E4963">
        <v>4</v>
      </c>
      <c r="F4963">
        <v>531.83000000000004</v>
      </c>
      <c r="G4963">
        <f>dane_sprzedazy_sku__3[[#This Row],[Ilość wydana]]*dane_sprzedazy_sku__3[[#This Row],[Wartość jednostkowa]]</f>
        <v>2127.3200000000002</v>
      </c>
    </row>
    <row r="4964" spans="1:7">
      <c r="A4964" t="s">
        <v>433</v>
      </c>
      <c r="B4964" t="s">
        <v>434</v>
      </c>
      <c r="C4964" t="s">
        <v>77</v>
      </c>
      <c r="D4964" s="7">
        <v>46054</v>
      </c>
      <c r="E4964">
        <v>1</v>
      </c>
      <c r="F4964">
        <v>532.13</v>
      </c>
      <c r="G4964">
        <f>dane_sprzedazy_sku__3[[#This Row],[Ilość wydana]]*dane_sprzedazy_sku__3[[#This Row],[Wartość jednostkowa]]</f>
        <v>532.13</v>
      </c>
    </row>
    <row r="4965" spans="1:7">
      <c r="A4965" t="s">
        <v>433</v>
      </c>
      <c r="B4965" t="s">
        <v>434</v>
      </c>
      <c r="C4965" t="s">
        <v>77</v>
      </c>
      <c r="D4965" s="7">
        <v>46082</v>
      </c>
      <c r="E4965">
        <v>2</v>
      </c>
      <c r="F4965">
        <v>539.57000000000005</v>
      </c>
      <c r="G4965">
        <f>dane_sprzedazy_sku__3[[#This Row],[Ilość wydana]]*dane_sprzedazy_sku__3[[#This Row],[Wartość jednostkowa]]</f>
        <v>1079.1400000000001</v>
      </c>
    </row>
    <row r="4966" spans="1:7">
      <c r="A4966" t="s">
        <v>433</v>
      </c>
      <c r="B4966" t="s">
        <v>434</v>
      </c>
      <c r="C4966" t="s">
        <v>77</v>
      </c>
      <c r="D4966" s="7">
        <v>46113</v>
      </c>
      <c r="E4966">
        <v>4</v>
      </c>
      <c r="F4966">
        <v>528.91999999999996</v>
      </c>
      <c r="G4966">
        <f>dane_sprzedazy_sku__3[[#This Row],[Ilość wydana]]*dane_sprzedazy_sku__3[[#This Row],[Wartość jednostkowa]]</f>
        <v>2115.6799999999998</v>
      </c>
    </row>
    <row r="4967" spans="1:7">
      <c r="A4967" t="s">
        <v>433</v>
      </c>
      <c r="B4967" t="s">
        <v>434</v>
      </c>
      <c r="C4967" t="s">
        <v>77</v>
      </c>
      <c r="D4967" s="7">
        <v>46143</v>
      </c>
      <c r="E4967">
        <v>6</v>
      </c>
      <c r="F4967">
        <v>550.63</v>
      </c>
      <c r="G4967">
        <f>dane_sprzedazy_sku__3[[#This Row],[Ilość wydana]]*dane_sprzedazy_sku__3[[#This Row],[Wartość jednostkowa]]</f>
        <v>3303.7799999999997</v>
      </c>
    </row>
    <row r="4968" spans="1:7">
      <c r="A4968" t="s">
        <v>433</v>
      </c>
      <c r="B4968" t="s">
        <v>434</v>
      </c>
      <c r="C4968" t="s">
        <v>77</v>
      </c>
      <c r="D4968" s="7">
        <v>46174</v>
      </c>
      <c r="E4968">
        <v>12</v>
      </c>
      <c r="F4968">
        <v>542.6</v>
      </c>
      <c r="G4968">
        <f>dane_sprzedazy_sku__3[[#This Row],[Ilość wydana]]*dane_sprzedazy_sku__3[[#This Row],[Wartość jednostkowa]]</f>
        <v>6511.2000000000007</v>
      </c>
    </row>
    <row r="4969" spans="1:7">
      <c r="A4969" t="s">
        <v>433</v>
      </c>
      <c r="B4969" t="s">
        <v>434</v>
      </c>
      <c r="C4969" t="s">
        <v>77</v>
      </c>
      <c r="D4969" s="7">
        <v>46204</v>
      </c>
      <c r="E4969">
        <v>14</v>
      </c>
      <c r="F4969">
        <v>545.37</v>
      </c>
      <c r="G4969">
        <f>dane_sprzedazy_sku__3[[#This Row],[Ilość wydana]]*dane_sprzedazy_sku__3[[#This Row],[Wartość jednostkowa]]</f>
        <v>7635.18</v>
      </c>
    </row>
    <row r="4970" spans="1:7">
      <c r="A4970" t="s">
        <v>435</v>
      </c>
      <c r="B4970" t="s">
        <v>436</v>
      </c>
      <c r="C4970" t="s">
        <v>19</v>
      </c>
      <c r="D4970" s="7">
        <v>45505</v>
      </c>
      <c r="E4970">
        <v>2</v>
      </c>
      <c r="F4970">
        <v>40.96</v>
      </c>
      <c r="G4970">
        <f>dane_sprzedazy_sku__3[[#This Row],[Ilość wydana]]*dane_sprzedazy_sku__3[[#This Row],[Wartość jednostkowa]]</f>
        <v>81.92</v>
      </c>
    </row>
    <row r="4971" spans="1:7">
      <c r="A4971" t="s">
        <v>435</v>
      </c>
      <c r="B4971" t="s">
        <v>436</v>
      </c>
      <c r="C4971" t="s">
        <v>19</v>
      </c>
      <c r="D4971" s="7">
        <v>45536</v>
      </c>
      <c r="E4971">
        <v>3</v>
      </c>
      <c r="F4971">
        <v>40.36</v>
      </c>
      <c r="G4971">
        <f>dane_sprzedazy_sku__3[[#This Row],[Ilość wydana]]*dane_sprzedazy_sku__3[[#This Row],[Wartość jednostkowa]]</f>
        <v>121.08</v>
      </c>
    </row>
    <row r="4972" spans="1:7">
      <c r="A4972" t="s">
        <v>435</v>
      </c>
      <c r="B4972" t="s">
        <v>436</v>
      </c>
      <c r="C4972" t="s">
        <v>19</v>
      </c>
      <c r="D4972" s="7">
        <v>45566</v>
      </c>
      <c r="E4972">
        <v>3</v>
      </c>
      <c r="F4972">
        <v>37.840000000000003</v>
      </c>
      <c r="G4972">
        <f>dane_sprzedazy_sku__3[[#This Row],[Ilość wydana]]*dane_sprzedazy_sku__3[[#This Row],[Wartość jednostkowa]]</f>
        <v>113.52000000000001</v>
      </c>
    </row>
    <row r="4973" spans="1:7">
      <c r="A4973" t="s">
        <v>435</v>
      </c>
      <c r="B4973" t="s">
        <v>436</v>
      </c>
      <c r="C4973" t="s">
        <v>19</v>
      </c>
      <c r="D4973" s="7">
        <v>45597</v>
      </c>
      <c r="E4973">
        <v>3</v>
      </c>
      <c r="F4973">
        <v>38.82</v>
      </c>
      <c r="G4973">
        <f>dane_sprzedazy_sku__3[[#This Row],[Ilość wydana]]*dane_sprzedazy_sku__3[[#This Row],[Wartość jednostkowa]]</f>
        <v>116.46000000000001</v>
      </c>
    </row>
    <row r="4974" spans="1:7">
      <c r="A4974" t="s">
        <v>435</v>
      </c>
      <c r="B4974" t="s">
        <v>436</v>
      </c>
      <c r="C4974" t="s">
        <v>19</v>
      </c>
      <c r="D4974" s="7">
        <v>45627</v>
      </c>
      <c r="E4974">
        <v>5</v>
      </c>
      <c r="F4974">
        <v>39.71</v>
      </c>
      <c r="G4974">
        <f>dane_sprzedazy_sku__3[[#This Row],[Ilość wydana]]*dane_sprzedazy_sku__3[[#This Row],[Wartość jednostkowa]]</f>
        <v>198.55</v>
      </c>
    </row>
    <row r="4975" spans="1:7">
      <c r="A4975" t="s">
        <v>435</v>
      </c>
      <c r="B4975" t="s">
        <v>436</v>
      </c>
      <c r="C4975" t="s">
        <v>19</v>
      </c>
      <c r="D4975" s="7">
        <v>45658</v>
      </c>
      <c r="E4975">
        <v>3</v>
      </c>
      <c r="F4975">
        <v>39.89</v>
      </c>
      <c r="G4975">
        <f>dane_sprzedazy_sku__3[[#This Row],[Ilość wydana]]*dane_sprzedazy_sku__3[[#This Row],[Wartość jednostkowa]]</f>
        <v>119.67</v>
      </c>
    </row>
    <row r="4976" spans="1:7">
      <c r="A4976" t="s">
        <v>435</v>
      </c>
      <c r="B4976" t="s">
        <v>436</v>
      </c>
      <c r="C4976" t="s">
        <v>19</v>
      </c>
      <c r="D4976" s="7">
        <v>45689</v>
      </c>
      <c r="E4976">
        <v>3</v>
      </c>
      <c r="F4976">
        <v>37.64</v>
      </c>
      <c r="G4976">
        <f>dane_sprzedazy_sku__3[[#This Row],[Ilość wydana]]*dane_sprzedazy_sku__3[[#This Row],[Wartość jednostkowa]]</f>
        <v>112.92</v>
      </c>
    </row>
    <row r="4977" spans="1:7">
      <c r="A4977" t="s">
        <v>435</v>
      </c>
      <c r="B4977" t="s">
        <v>436</v>
      </c>
      <c r="C4977" t="s">
        <v>19</v>
      </c>
      <c r="D4977" s="7">
        <v>45717</v>
      </c>
      <c r="E4977">
        <v>1</v>
      </c>
      <c r="F4977">
        <v>39.75</v>
      </c>
      <c r="G4977">
        <f>dane_sprzedazy_sku__3[[#This Row],[Ilość wydana]]*dane_sprzedazy_sku__3[[#This Row],[Wartość jednostkowa]]</f>
        <v>39.75</v>
      </c>
    </row>
    <row r="4978" spans="1:7">
      <c r="A4978" t="s">
        <v>435</v>
      </c>
      <c r="B4978" t="s">
        <v>436</v>
      </c>
      <c r="C4978" t="s">
        <v>19</v>
      </c>
      <c r="D4978" s="7">
        <v>45748</v>
      </c>
      <c r="E4978">
        <v>1</v>
      </c>
      <c r="F4978">
        <v>39.369999999999997</v>
      </c>
      <c r="G4978">
        <f>dane_sprzedazy_sku__3[[#This Row],[Ilość wydana]]*dane_sprzedazy_sku__3[[#This Row],[Wartość jednostkowa]]</f>
        <v>39.369999999999997</v>
      </c>
    </row>
    <row r="4979" spans="1:7">
      <c r="A4979" t="s">
        <v>435</v>
      </c>
      <c r="B4979" t="s">
        <v>436</v>
      </c>
      <c r="C4979" t="s">
        <v>19</v>
      </c>
      <c r="D4979" s="7">
        <v>45778</v>
      </c>
      <c r="E4979">
        <v>0</v>
      </c>
      <c r="F4979">
        <v>40.71</v>
      </c>
      <c r="G4979">
        <f>dane_sprzedazy_sku__3[[#This Row],[Ilość wydana]]*dane_sprzedazy_sku__3[[#This Row],[Wartość jednostkowa]]</f>
        <v>0</v>
      </c>
    </row>
    <row r="4980" spans="1:7">
      <c r="A4980" t="s">
        <v>435</v>
      </c>
      <c r="B4980" t="s">
        <v>436</v>
      </c>
      <c r="C4980" t="s">
        <v>19</v>
      </c>
      <c r="D4980" s="7">
        <v>45809</v>
      </c>
      <c r="E4980">
        <v>1</v>
      </c>
      <c r="F4980">
        <v>39.950000000000003</v>
      </c>
      <c r="G4980">
        <f>dane_sprzedazy_sku__3[[#This Row],[Ilość wydana]]*dane_sprzedazy_sku__3[[#This Row],[Wartość jednostkowa]]</f>
        <v>39.950000000000003</v>
      </c>
    </row>
    <row r="4981" spans="1:7">
      <c r="A4981" t="s">
        <v>435</v>
      </c>
      <c r="B4981" t="s">
        <v>436</v>
      </c>
      <c r="C4981" t="s">
        <v>19</v>
      </c>
      <c r="D4981" s="7">
        <v>45839</v>
      </c>
      <c r="E4981">
        <v>2</v>
      </c>
      <c r="F4981">
        <v>40.630000000000003</v>
      </c>
      <c r="G4981">
        <f>dane_sprzedazy_sku__3[[#This Row],[Ilość wydana]]*dane_sprzedazy_sku__3[[#This Row],[Wartość jednostkowa]]</f>
        <v>81.260000000000005</v>
      </c>
    </row>
    <row r="4982" spans="1:7">
      <c r="A4982" t="s">
        <v>435</v>
      </c>
      <c r="B4982" t="s">
        <v>436</v>
      </c>
      <c r="C4982" t="s">
        <v>19</v>
      </c>
      <c r="D4982" s="7">
        <v>45870</v>
      </c>
      <c r="E4982">
        <v>2</v>
      </c>
      <c r="F4982">
        <v>39.57</v>
      </c>
      <c r="G4982">
        <f>dane_sprzedazy_sku__3[[#This Row],[Ilość wydana]]*dane_sprzedazy_sku__3[[#This Row],[Wartość jednostkowa]]</f>
        <v>79.14</v>
      </c>
    </row>
    <row r="4983" spans="1:7">
      <c r="A4983" t="s">
        <v>435</v>
      </c>
      <c r="B4983" t="s">
        <v>436</v>
      </c>
      <c r="C4983" t="s">
        <v>19</v>
      </c>
      <c r="D4983" s="7">
        <v>45901</v>
      </c>
      <c r="E4983">
        <v>3</v>
      </c>
      <c r="F4983">
        <v>40.409999999999997</v>
      </c>
      <c r="G4983">
        <f>dane_sprzedazy_sku__3[[#This Row],[Ilość wydana]]*dane_sprzedazy_sku__3[[#This Row],[Wartość jednostkowa]]</f>
        <v>121.22999999999999</v>
      </c>
    </row>
    <row r="4984" spans="1:7">
      <c r="A4984" t="s">
        <v>435</v>
      </c>
      <c r="B4984" t="s">
        <v>436</v>
      </c>
      <c r="C4984" t="s">
        <v>19</v>
      </c>
      <c r="D4984" s="7">
        <v>45931</v>
      </c>
      <c r="E4984">
        <v>4</v>
      </c>
      <c r="F4984">
        <v>38.75</v>
      </c>
      <c r="G4984">
        <f>dane_sprzedazy_sku__3[[#This Row],[Ilość wydana]]*dane_sprzedazy_sku__3[[#This Row],[Wartość jednostkowa]]</f>
        <v>155</v>
      </c>
    </row>
    <row r="4985" spans="1:7">
      <c r="A4985" t="s">
        <v>435</v>
      </c>
      <c r="B4985" t="s">
        <v>436</v>
      </c>
      <c r="C4985" t="s">
        <v>19</v>
      </c>
      <c r="D4985" s="7">
        <v>45962</v>
      </c>
      <c r="E4985">
        <v>6</v>
      </c>
      <c r="F4985">
        <v>38.950000000000003</v>
      </c>
      <c r="G4985">
        <f>dane_sprzedazy_sku__3[[#This Row],[Ilość wydana]]*dane_sprzedazy_sku__3[[#This Row],[Wartość jednostkowa]]</f>
        <v>233.70000000000002</v>
      </c>
    </row>
    <row r="4986" spans="1:7">
      <c r="A4986" t="s">
        <v>435</v>
      </c>
      <c r="B4986" t="s">
        <v>436</v>
      </c>
      <c r="C4986" t="s">
        <v>19</v>
      </c>
      <c r="D4986" s="7">
        <v>45992</v>
      </c>
      <c r="E4986">
        <v>4</v>
      </c>
      <c r="F4986">
        <v>39.049999999999997</v>
      </c>
      <c r="G4986">
        <f>dane_sprzedazy_sku__3[[#This Row],[Ilość wydana]]*dane_sprzedazy_sku__3[[#This Row],[Wartość jednostkowa]]</f>
        <v>156.19999999999999</v>
      </c>
    </row>
    <row r="4987" spans="1:7">
      <c r="A4987" t="s">
        <v>435</v>
      </c>
      <c r="B4987" t="s">
        <v>436</v>
      </c>
      <c r="C4987" t="s">
        <v>19</v>
      </c>
      <c r="D4987" s="7">
        <v>46023</v>
      </c>
      <c r="E4987">
        <v>4</v>
      </c>
      <c r="F4987">
        <v>39.26</v>
      </c>
      <c r="G4987">
        <f>dane_sprzedazy_sku__3[[#This Row],[Ilość wydana]]*dane_sprzedazy_sku__3[[#This Row],[Wartość jednostkowa]]</f>
        <v>157.04</v>
      </c>
    </row>
    <row r="4988" spans="1:7">
      <c r="A4988" t="s">
        <v>435</v>
      </c>
      <c r="B4988" t="s">
        <v>436</v>
      </c>
      <c r="C4988" t="s">
        <v>19</v>
      </c>
      <c r="D4988" s="7">
        <v>46054</v>
      </c>
      <c r="E4988">
        <v>3</v>
      </c>
      <c r="F4988">
        <v>40.29</v>
      </c>
      <c r="G4988">
        <f>dane_sprzedazy_sku__3[[#This Row],[Ilość wydana]]*dane_sprzedazy_sku__3[[#This Row],[Wartość jednostkowa]]</f>
        <v>120.87</v>
      </c>
    </row>
    <row r="4989" spans="1:7">
      <c r="A4989" t="s">
        <v>435</v>
      </c>
      <c r="B4989" t="s">
        <v>436</v>
      </c>
      <c r="C4989" t="s">
        <v>19</v>
      </c>
      <c r="D4989" s="7">
        <v>46082</v>
      </c>
      <c r="E4989">
        <v>1</v>
      </c>
      <c r="F4989">
        <v>39.72</v>
      </c>
      <c r="G4989">
        <f>dane_sprzedazy_sku__3[[#This Row],[Ilość wydana]]*dane_sprzedazy_sku__3[[#This Row],[Wartość jednostkowa]]</f>
        <v>39.72</v>
      </c>
    </row>
    <row r="4990" spans="1:7">
      <c r="A4990" t="s">
        <v>435</v>
      </c>
      <c r="B4990" t="s">
        <v>436</v>
      </c>
      <c r="C4990" t="s">
        <v>19</v>
      </c>
      <c r="D4990" s="7">
        <v>46113</v>
      </c>
      <c r="E4990">
        <v>0</v>
      </c>
      <c r="F4990">
        <v>39.35</v>
      </c>
      <c r="G4990">
        <f>dane_sprzedazy_sku__3[[#This Row],[Ilość wydana]]*dane_sprzedazy_sku__3[[#This Row],[Wartość jednostkowa]]</f>
        <v>0</v>
      </c>
    </row>
    <row r="4991" spans="1:7">
      <c r="A4991" t="s">
        <v>435</v>
      </c>
      <c r="B4991" t="s">
        <v>436</v>
      </c>
      <c r="C4991" t="s">
        <v>19</v>
      </c>
      <c r="D4991" s="7">
        <v>46143</v>
      </c>
      <c r="E4991">
        <v>0</v>
      </c>
      <c r="F4991">
        <v>40.24</v>
      </c>
      <c r="G4991">
        <f>dane_sprzedazy_sku__3[[#This Row],[Ilość wydana]]*dane_sprzedazy_sku__3[[#This Row],[Wartość jednostkowa]]</f>
        <v>0</v>
      </c>
    </row>
    <row r="4992" spans="1:7">
      <c r="A4992" t="s">
        <v>435</v>
      </c>
      <c r="B4992" t="s">
        <v>436</v>
      </c>
      <c r="C4992" t="s">
        <v>19</v>
      </c>
      <c r="D4992" s="7">
        <v>46174</v>
      </c>
      <c r="E4992">
        <v>1</v>
      </c>
      <c r="F4992">
        <v>40.659999999999997</v>
      </c>
      <c r="G4992">
        <f>dane_sprzedazy_sku__3[[#This Row],[Ilość wydana]]*dane_sprzedazy_sku__3[[#This Row],[Wartość jednostkowa]]</f>
        <v>40.659999999999997</v>
      </c>
    </row>
    <row r="4993" spans="1:7">
      <c r="A4993" t="s">
        <v>435</v>
      </c>
      <c r="B4993" t="s">
        <v>436</v>
      </c>
      <c r="C4993" t="s">
        <v>19</v>
      </c>
      <c r="D4993" s="7">
        <v>46204</v>
      </c>
      <c r="E4993">
        <v>1</v>
      </c>
      <c r="F4993">
        <v>37.700000000000003</v>
      </c>
      <c r="G4993">
        <f>dane_sprzedazy_sku__3[[#This Row],[Ilość wydana]]*dane_sprzedazy_sku__3[[#This Row],[Wartość jednostkowa]]</f>
        <v>37.700000000000003</v>
      </c>
    </row>
    <row r="4994" spans="1:7">
      <c r="A4994" t="s">
        <v>437</v>
      </c>
      <c r="B4994" t="s">
        <v>438</v>
      </c>
      <c r="C4994" t="s">
        <v>19</v>
      </c>
      <c r="D4994" s="7">
        <v>45505</v>
      </c>
      <c r="E4994">
        <v>97</v>
      </c>
      <c r="F4994">
        <v>27.43</v>
      </c>
      <c r="G4994">
        <f>dane_sprzedazy_sku__3[[#This Row],[Ilość wydana]]*dane_sprzedazy_sku__3[[#This Row],[Wartość jednostkowa]]</f>
        <v>2660.71</v>
      </c>
    </row>
    <row r="4995" spans="1:7">
      <c r="A4995" t="s">
        <v>437</v>
      </c>
      <c r="B4995" t="s">
        <v>438</v>
      </c>
      <c r="C4995" t="s">
        <v>19</v>
      </c>
      <c r="D4995" s="7">
        <v>45536</v>
      </c>
      <c r="E4995">
        <v>0</v>
      </c>
      <c r="F4995">
        <v>26.45</v>
      </c>
      <c r="G4995">
        <f>dane_sprzedazy_sku__3[[#This Row],[Ilość wydana]]*dane_sprzedazy_sku__3[[#This Row],[Wartość jednostkowa]]</f>
        <v>0</v>
      </c>
    </row>
    <row r="4996" spans="1:7">
      <c r="A4996" t="s">
        <v>437</v>
      </c>
      <c r="B4996" t="s">
        <v>438</v>
      </c>
      <c r="C4996" t="s">
        <v>19</v>
      </c>
      <c r="D4996" s="7">
        <v>45566</v>
      </c>
      <c r="E4996">
        <v>65</v>
      </c>
      <c r="F4996">
        <v>27.27</v>
      </c>
      <c r="G4996">
        <f>dane_sprzedazy_sku__3[[#This Row],[Ilość wydana]]*dane_sprzedazy_sku__3[[#This Row],[Wartość jednostkowa]]</f>
        <v>1772.55</v>
      </c>
    </row>
    <row r="4997" spans="1:7">
      <c r="A4997" t="s">
        <v>437</v>
      </c>
      <c r="B4997" t="s">
        <v>438</v>
      </c>
      <c r="C4997" t="s">
        <v>19</v>
      </c>
      <c r="D4997" s="7">
        <v>45597</v>
      </c>
      <c r="E4997">
        <v>0</v>
      </c>
      <c r="F4997">
        <v>26.57</v>
      </c>
      <c r="G4997">
        <f>dane_sprzedazy_sku__3[[#This Row],[Ilość wydana]]*dane_sprzedazy_sku__3[[#This Row],[Wartość jednostkowa]]</f>
        <v>0</v>
      </c>
    </row>
    <row r="4998" spans="1:7">
      <c r="A4998" t="s">
        <v>437</v>
      </c>
      <c r="B4998" t="s">
        <v>438</v>
      </c>
      <c r="C4998" t="s">
        <v>19</v>
      </c>
      <c r="D4998" s="7">
        <v>45627</v>
      </c>
      <c r="E4998">
        <v>243</v>
      </c>
      <c r="F4998">
        <v>26.92</v>
      </c>
      <c r="G4998">
        <f>dane_sprzedazy_sku__3[[#This Row],[Ilość wydana]]*dane_sprzedazy_sku__3[[#This Row],[Wartość jednostkowa]]</f>
        <v>6541.56</v>
      </c>
    </row>
    <row r="4999" spans="1:7">
      <c r="A4999" t="s">
        <v>437</v>
      </c>
      <c r="B4999" t="s">
        <v>438</v>
      </c>
      <c r="C4999" t="s">
        <v>19</v>
      </c>
      <c r="D4999" s="7">
        <v>45658</v>
      </c>
      <c r="E4999">
        <v>0</v>
      </c>
      <c r="F4999">
        <v>26.51</v>
      </c>
      <c r="G4999">
        <f>dane_sprzedazy_sku__3[[#This Row],[Ilość wydana]]*dane_sprzedazy_sku__3[[#This Row],[Wartość jednostkowa]]</f>
        <v>0</v>
      </c>
    </row>
    <row r="5000" spans="1:7">
      <c r="A5000" t="s">
        <v>437</v>
      </c>
      <c r="B5000" t="s">
        <v>438</v>
      </c>
      <c r="C5000" t="s">
        <v>19</v>
      </c>
      <c r="D5000" s="7">
        <v>45689</v>
      </c>
      <c r="E5000">
        <v>92</v>
      </c>
      <c r="F5000">
        <v>27.95</v>
      </c>
      <c r="G5000">
        <f>dane_sprzedazy_sku__3[[#This Row],[Ilość wydana]]*dane_sprzedazy_sku__3[[#This Row],[Wartość jednostkowa]]</f>
        <v>2571.4</v>
      </c>
    </row>
    <row r="5001" spans="1:7">
      <c r="A5001" t="s">
        <v>437</v>
      </c>
      <c r="B5001" t="s">
        <v>438</v>
      </c>
      <c r="C5001" t="s">
        <v>19</v>
      </c>
      <c r="D5001" s="7">
        <v>45717</v>
      </c>
      <c r="E5001">
        <v>97</v>
      </c>
      <c r="F5001">
        <v>27.51</v>
      </c>
      <c r="G5001">
        <f>dane_sprzedazy_sku__3[[#This Row],[Ilość wydana]]*dane_sprzedazy_sku__3[[#This Row],[Wartość jednostkowa]]</f>
        <v>2668.4700000000003</v>
      </c>
    </row>
    <row r="5002" spans="1:7">
      <c r="A5002" t="s">
        <v>437</v>
      </c>
      <c r="B5002" t="s">
        <v>438</v>
      </c>
      <c r="C5002" t="s">
        <v>19</v>
      </c>
      <c r="D5002" s="7">
        <v>45748</v>
      </c>
      <c r="E5002">
        <v>69</v>
      </c>
      <c r="F5002">
        <v>26.94</v>
      </c>
      <c r="G5002">
        <f>dane_sprzedazy_sku__3[[#This Row],[Ilość wydana]]*dane_sprzedazy_sku__3[[#This Row],[Wartość jednostkowa]]</f>
        <v>1858.8600000000001</v>
      </c>
    </row>
    <row r="5003" spans="1:7">
      <c r="A5003" t="s">
        <v>437</v>
      </c>
      <c r="B5003" t="s">
        <v>438</v>
      </c>
      <c r="C5003" t="s">
        <v>19</v>
      </c>
      <c r="D5003" s="7">
        <v>45778</v>
      </c>
      <c r="E5003">
        <v>130</v>
      </c>
      <c r="F5003">
        <v>26.95</v>
      </c>
      <c r="G5003">
        <f>dane_sprzedazy_sku__3[[#This Row],[Ilość wydana]]*dane_sprzedazy_sku__3[[#This Row],[Wartość jednostkowa]]</f>
        <v>3503.5</v>
      </c>
    </row>
    <row r="5004" spans="1:7">
      <c r="A5004" t="s">
        <v>437</v>
      </c>
      <c r="B5004" t="s">
        <v>438</v>
      </c>
      <c r="C5004" t="s">
        <v>19</v>
      </c>
      <c r="D5004" s="7">
        <v>45809</v>
      </c>
      <c r="E5004">
        <v>53</v>
      </c>
      <c r="F5004">
        <v>26.05</v>
      </c>
      <c r="G5004">
        <f>dane_sprzedazy_sku__3[[#This Row],[Ilość wydana]]*dane_sprzedazy_sku__3[[#This Row],[Wartość jednostkowa]]</f>
        <v>1380.65</v>
      </c>
    </row>
    <row r="5005" spans="1:7">
      <c r="A5005" t="s">
        <v>437</v>
      </c>
      <c r="B5005" t="s">
        <v>438</v>
      </c>
      <c r="C5005" t="s">
        <v>19</v>
      </c>
      <c r="D5005" s="7">
        <v>45839</v>
      </c>
      <c r="E5005">
        <v>0</v>
      </c>
      <c r="F5005">
        <v>25.97</v>
      </c>
      <c r="G5005">
        <f>dane_sprzedazy_sku__3[[#This Row],[Ilość wydana]]*dane_sprzedazy_sku__3[[#This Row],[Wartość jednostkowa]]</f>
        <v>0</v>
      </c>
    </row>
    <row r="5006" spans="1:7">
      <c r="A5006" t="s">
        <v>437</v>
      </c>
      <c r="B5006" t="s">
        <v>438</v>
      </c>
      <c r="C5006" t="s">
        <v>19</v>
      </c>
      <c r="D5006" s="7">
        <v>45870</v>
      </c>
      <c r="E5006">
        <v>101</v>
      </c>
      <c r="F5006">
        <v>26.19</v>
      </c>
      <c r="G5006">
        <f>dane_sprzedazy_sku__3[[#This Row],[Ilość wydana]]*dane_sprzedazy_sku__3[[#This Row],[Wartość jednostkowa]]</f>
        <v>2645.19</v>
      </c>
    </row>
    <row r="5007" spans="1:7">
      <c r="A5007" t="s">
        <v>437</v>
      </c>
      <c r="B5007" t="s">
        <v>438</v>
      </c>
      <c r="C5007" t="s">
        <v>19</v>
      </c>
      <c r="D5007" s="7">
        <v>45901</v>
      </c>
      <c r="E5007">
        <v>54</v>
      </c>
      <c r="F5007">
        <v>28.56</v>
      </c>
      <c r="G5007">
        <f>dane_sprzedazy_sku__3[[#This Row],[Ilość wydana]]*dane_sprzedazy_sku__3[[#This Row],[Wartość jednostkowa]]</f>
        <v>1542.24</v>
      </c>
    </row>
    <row r="5008" spans="1:7">
      <c r="A5008" t="s">
        <v>437</v>
      </c>
      <c r="B5008" t="s">
        <v>438</v>
      </c>
      <c r="C5008" t="s">
        <v>19</v>
      </c>
      <c r="D5008" s="7">
        <v>45931</v>
      </c>
      <c r="E5008">
        <v>41</v>
      </c>
      <c r="F5008">
        <v>26.34</v>
      </c>
      <c r="G5008">
        <f>dane_sprzedazy_sku__3[[#This Row],[Ilość wydana]]*dane_sprzedazy_sku__3[[#This Row],[Wartość jednostkowa]]</f>
        <v>1079.94</v>
      </c>
    </row>
    <row r="5009" spans="1:7">
      <c r="A5009" t="s">
        <v>437</v>
      </c>
      <c r="B5009" t="s">
        <v>438</v>
      </c>
      <c r="C5009" t="s">
        <v>19</v>
      </c>
      <c r="D5009" s="7">
        <v>45962</v>
      </c>
      <c r="E5009">
        <v>36</v>
      </c>
      <c r="F5009">
        <v>26.5</v>
      </c>
      <c r="G5009">
        <f>dane_sprzedazy_sku__3[[#This Row],[Ilość wydana]]*dane_sprzedazy_sku__3[[#This Row],[Wartość jednostkowa]]</f>
        <v>954</v>
      </c>
    </row>
    <row r="5010" spans="1:7">
      <c r="A5010" t="s">
        <v>437</v>
      </c>
      <c r="B5010" t="s">
        <v>438</v>
      </c>
      <c r="C5010" t="s">
        <v>19</v>
      </c>
      <c r="D5010" s="7">
        <v>45992</v>
      </c>
      <c r="E5010">
        <v>71</v>
      </c>
      <c r="F5010">
        <v>26.51</v>
      </c>
      <c r="G5010">
        <f>dane_sprzedazy_sku__3[[#This Row],[Ilość wydana]]*dane_sprzedazy_sku__3[[#This Row],[Wartość jednostkowa]]</f>
        <v>1882.21</v>
      </c>
    </row>
    <row r="5011" spans="1:7">
      <c r="A5011" t="s">
        <v>437</v>
      </c>
      <c r="B5011" t="s">
        <v>438</v>
      </c>
      <c r="C5011" t="s">
        <v>19</v>
      </c>
      <c r="D5011" s="7">
        <v>46023</v>
      </c>
      <c r="E5011">
        <v>209</v>
      </c>
      <c r="F5011">
        <v>28.34</v>
      </c>
      <c r="G5011">
        <f>dane_sprzedazy_sku__3[[#This Row],[Ilość wydana]]*dane_sprzedazy_sku__3[[#This Row],[Wartość jednostkowa]]</f>
        <v>5923.06</v>
      </c>
    </row>
    <row r="5012" spans="1:7">
      <c r="A5012" t="s">
        <v>437</v>
      </c>
      <c r="B5012" t="s">
        <v>438</v>
      </c>
      <c r="C5012" t="s">
        <v>19</v>
      </c>
      <c r="D5012" s="7">
        <v>46054</v>
      </c>
      <c r="E5012">
        <v>0</v>
      </c>
      <c r="F5012">
        <v>27.03</v>
      </c>
      <c r="G5012">
        <f>dane_sprzedazy_sku__3[[#This Row],[Ilość wydana]]*dane_sprzedazy_sku__3[[#This Row],[Wartość jednostkowa]]</f>
        <v>0</v>
      </c>
    </row>
    <row r="5013" spans="1:7">
      <c r="A5013" t="s">
        <v>437</v>
      </c>
      <c r="B5013" t="s">
        <v>438</v>
      </c>
      <c r="C5013" t="s">
        <v>19</v>
      </c>
      <c r="D5013" s="7">
        <v>46082</v>
      </c>
      <c r="E5013">
        <v>39</v>
      </c>
      <c r="F5013">
        <v>26.9</v>
      </c>
      <c r="G5013">
        <f>dane_sprzedazy_sku__3[[#This Row],[Ilość wydana]]*dane_sprzedazy_sku__3[[#This Row],[Wartość jednostkowa]]</f>
        <v>1049.0999999999999</v>
      </c>
    </row>
    <row r="5014" spans="1:7">
      <c r="A5014" t="s">
        <v>437</v>
      </c>
      <c r="B5014" t="s">
        <v>438</v>
      </c>
      <c r="C5014" t="s">
        <v>19</v>
      </c>
      <c r="D5014" s="7">
        <v>46113</v>
      </c>
      <c r="E5014">
        <v>114</v>
      </c>
      <c r="F5014">
        <v>27.81</v>
      </c>
      <c r="G5014">
        <f>dane_sprzedazy_sku__3[[#This Row],[Ilość wydana]]*dane_sprzedazy_sku__3[[#This Row],[Wartość jednostkowa]]</f>
        <v>3170.3399999999997</v>
      </c>
    </row>
    <row r="5015" spans="1:7">
      <c r="A5015" t="s">
        <v>437</v>
      </c>
      <c r="B5015" t="s">
        <v>438</v>
      </c>
      <c r="C5015" t="s">
        <v>19</v>
      </c>
      <c r="D5015" s="7">
        <v>46143</v>
      </c>
      <c r="E5015">
        <v>94</v>
      </c>
      <c r="F5015">
        <v>26.58</v>
      </c>
      <c r="G5015">
        <f>dane_sprzedazy_sku__3[[#This Row],[Ilość wydana]]*dane_sprzedazy_sku__3[[#This Row],[Wartość jednostkowa]]</f>
        <v>2498.52</v>
      </c>
    </row>
    <row r="5016" spans="1:7">
      <c r="A5016" t="s">
        <v>437</v>
      </c>
      <c r="B5016" t="s">
        <v>438</v>
      </c>
      <c r="C5016" t="s">
        <v>19</v>
      </c>
      <c r="D5016" s="7">
        <v>46174</v>
      </c>
      <c r="E5016">
        <v>132</v>
      </c>
      <c r="F5016">
        <v>25.88</v>
      </c>
      <c r="G5016">
        <f>dane_sprzedazy_sku__3[[#This Row],[Ilość wydana]]*dane_sprzedazy_sku__3[[#This Row],[Wartość jednostkowa]]</f>
        <v>3416.16</v>
      </c>
    </row>
    <row r="5017" spans="1:7">
      <c r="A5017" t="s">
        <v>437</v>
      </c>
      <c r="B5017" t="s">
        <v>438</v>
      </c>
      <c r="C5017" t="s">
        <v>19</v>
      </c>
      <c r="D5017" s="7">
        <v>46204</v>
      </c>
      <c r="E5017">
        <v>0</v>
      </c>
      <c r="F5017">
        <v>27.66</v>
      </c>
      <c r="G5017">
        <f>dane_sprzedazy_sku__3[[#This Row],[Ilość wydana]]*dane_sprzedazy_sku__3[[#This Row],[Wartość jednostkowa]]</f>
        <v>0</v>
      </c>
    </row>
    <row r="5018" spans="1:7">
      <c r="A5018" t="s">
        <v>439</v>
      </c>
      <c r="B5018" t="s">
        <v>440</v>
      </c>
      <c r="C5018" t="s">
        <v>63</v>
      </c>
      <c r="D5018" s="7">
        <v>45505</v>
      </c>
      <c r="E5018">
        <v>14</v>
      </c>
      <c r="F5018">
        <v>202.71</v>
      </c>
      <c r="G5018">
        <f>dane_sprzedazy_sku__3[[#This Row],[Ilość wydana]]*dane_sprzedazy_sku__3[[#This Row],[Wartość jednostkowa]]</f>
        <v>2837.94</v>
      </c>
    </row>
    <row r="5019" spans="1:7">
      <c r="A5019" t="s">
        <v>439</v>
      </c>
      <c r="B5019" t="s">
        <v>440</v>
      </c>
      <c r="C5019" t="s">
        <v>63</v>
      </c>
      <c r="D5019" s="7">
        <v>45536</v>
      </c>
      <c r="E5019">
        <v>14</v>
      </c>
      <c r="F5019">
        <v>210.52</v>
      </c>
      <c r="G5019">
        <f>dane_sprzedazy_sku__3[[#This Row],[Ilość wydana]]*dane_sprzedazy_sku__3[[#This Row],[Wartość jednostkowa]]</f>
        <v>2947.28</v>
      </c>
    </row>
    <row r="5020" spans="1:7">
      <c r="A5020" t="s">
        <v>439</v>
      </c>
      <c r="B5020" t="s">
        <v>440</v>
      </c>
      <c r="C5020" t="s">
        <v>63</v>
      </c>
      <c r="D5020" s="7">
        <v>45566</v>
      </c>
      <c r="E5020">
        <v>11</v>
      </c>
      <c r="F5020">
        <v>206.63</v>
      </c>
      <c r="G5020">
        <f>dane_sprzedazy_sku__3[[#This Row],[Ilość wydana]]*dane_sprzedazy_sku__3[[#This Row],[Wartość jednostkowa]]</f>
        <v>2272.9299999999998</v>
      </c>
    </row>
    <row r="5021" spans="1:7">
      <c r="A5021" t="s">
        <v>439</v>
      </c>
      <c r="B5021" t="s">
        <v>440</v>
      </c>
      <c r="C5021" t="s">
        <v>63</v>
      </c>
      <c r="D5021" s="7">
        <v>45597</v>
      </c>
      <c r="E5021">
        <v>14</v>
      </c>
      <c r="F5021">
        <v>199.69</v>
      </c>
      <c r="G5021">
        <f>dane_sprzedazy_sku__3[[#This Row],[Ilość wydana]]*dane_sprzedazy_sku__3[[#This Row],[Wartość jednostkowa]]</f>
        <v>2795.66</v>
      </c>
    </row>
    <row r="5022" spans="1:7">
      <c r="A5022" t="s">
        <v>439</v>
      </c>
      <c r="B5022" t="s">
        <v>440</v>
      </c>
      <c r="C5022" t="s">
        <v>63</v>
      </c>
      <c r="D5022" s="7">
        <v>45627</v>
      </c>
      <c r="E5022">
        <v>15</v>
      </c>
      <c r="F5022">
        <v>205.81</v>
      </c>
      <c r="G5022">
        <f>dane_sprzedazy_sku__3[[#This Row],[Ilość wydana]]*dane_sprzedazy_sku__3[[#This Row],[Wartość jednostkowa]]</f>
        <v>3087.15</v>
      </c>
    </row>
    <row r="5023" spans="1:7">
      <c r="A5023" t="s">
        <v>439</v>
      </c>
      <c r="B5023" t="s">
        <v>440</v>
      </c>
      <c r="C5023" t="s">
        <v>63</v>
      </c>
      <c r="D5023" s="7">
        <v>45658</v>
      </c>
      <c r="E5023">
        <v>15</v>
      </c>
      <c r="F5023">
        <v>210.72</v>
      </c>
      <c r="G5023">
        <f>dane_sprzedazy_sku__3[[#This Row],[Ilość wydana]]*dane_sprzedazy_sku__3[[#This Row],[Wartość jednostkowa]]</f>
        <v>3160.8</v>
      </c>
    </row>
    <row r="5024" spans="1:7">
      <c r="A5024" t="s">
        <v>439</v>
      </c>
      <c r="B5024" t="s">
        <v>440</v>
      </c>
      <c r="C5024" t="s">
        <v>63</v>
      </c>
      <c r="D5024" s="7">
        <v>45689</v>
      </c>
      <c r="E5024">
        <v>15</v>
      </c>
      <c r="F5024">
        <v>207.03</v>
      </c>
      <c r="G5024">
        <f>dane_sprzedazy_sku__3[[#This Row],[Ilość wydana]]*dane_sprzedazy_sku__3[[#This Row],[Wartość jednostkowa]]</f>
        <v>3105.45</v>
      </c>
    </row>
    <row r="5025" spans="1:7">
      <c r="A5025" t="s">
        <v>439</v>
      </c>
      <c r="B5025" t="s">
        <v>440</v>
      </c>
      <c r="C5025" t="s">
        <v>63</v>
      </c>
      <c r="D5025" s="7">
        <v>45717</v>
      </c>
      <c r="E5025">
        <v>16</v>
      </c>
      <c r="F5025">
        <v>199.25</v>
      </c>
      <c r="G5025">
        <f>dane_sprzedazy_sku__3[[#This Row],[Ilość wydana]]*dane_sprzedazy_sku__3[[#This Row],[Wartość jednostkowa]]</f>
        <v>3188</v>
      </c>
    </row>
    <row r="5026" spans="1:7">
      <c r="A5026" t="s">
        <v>439</v>
      </c>
      <c r="B5026" t="s">
        <v>440</v>
      </c>
      <c r="C5026" t="s">
        <v>63</v>
      </c>
      <c r="D5026" s="7">
        <v>45748</v>
      </c>
      <c r="E5026">
        <v>16</v>
      </c>
      <c r="F5026">
        <v>210.81</v>
      </c>
      <c r="G5026">
        <f>dane_sprzedazy_sku__3[[#This Row],[Ilość wydana]]*dane_sprzedazy_sku__3[[#This Row],[Wartość jednostkowa]]</f>
        <v>3372.96</v>
      </c>
    </row>
    <row r="5027" spans="1:7">
      <c r="A5027" t="s">
        <v>439</v>
      </c>
      <c r="B5027" t="s">
        <v>440</v>
      </c>
      <c r="C5027" t="s">
        <v>63</v>
      </c>
      <c r="D5027" s="7">
        <v>45778</v>
      </c>
      <c r="E5027">
        <v>21</v>
      </c>
      <c r="F5027">
        <v>195.5</v>
      </c>
      <c r="G5027">
        <f>dane_sprzedazy_sku__3[[#This Row],[Ilość wydana]]*dane_sprzedazy_sku__3[[#This Row],[Wartość jednostkowa]]</f>
        <v>4105.5</v>
      </c>
    </row>
    <row r="5028" spans="1:7">
      <c r="A5028" t="s">
        <v>439</v>
      </c>
      <c r="B5028" t="s">
        <v>440</v>
      </c>
      <c r="C5028" t="s">
        <v>63</v>
      </c>
      <c r="D5028" s="7">
        <v>45809</v>
      </c>
      <c r="E5028">
        <v>18</v>
      </c>
      <c r="F5028">
        <v>205.47</v>
      </c>
      <c r="G5028">
        <f>dane_sprzedazy_sku__3[[#This Row],[Ilość wydana]]*dane_sprzedazy_sku__3[[#This Row],[Wartość jednostkowa]]</f>
        <v>3698.46</v>
      </c>
    </row>
    <row r="5029" spans="1:7">
      <c r="A5029" t="s">
        <v>439</v>
      </c>
      <c r="B5029" t="s">
        <v>440</v>
      </c>
      <c r="C5029" t="s">
        <v>63</v>
      </c>
      <c r="D5029" s="7">
        <v>45839</v>
      </c>
      <c r="E5029">
        <v>19</v>
      </c>
      <c r="F5029">
        <v>196.71</v>
      </c>
      <c r="G5029">
        <f>dane_sprzedazy_sku__3[[#This Row],[Ilość wydana]]*dane_sprzedazy_sku__3[[#This Row],[Wartość jednostkowa]]</f>
        <v>3737.4900000000002</v>
      </c>
    </row>
    <row r="5030" spans="1:7">
      <c r="A5030" t="s">
        <v>439</v>
      </c>
      <c r="B5030" t="s">
        <v>440</v>
      </c>
      <c r="C5030" t="s">
        <v>63</v>
      </c>
      <c r="D5030" s="7">
        <v>45870</v>
      </c>
      <c r="E5030">
        <v>15</v>
      </c>
      <c r="F5030">
        <v>197.72</v>
      </c>
      <c r="G5030">
        <f>dane_sprzedazy_sku__3[[#This Row],[Ilość wydana]]*dane_sprzedazy_sku__3[[#This Row],[Wartość jednostkowa]]</f>
        <v>2965.8</v>
      </c>
    </row>
    <row r="5031" spans="1:7">
      <c r="A5031" t="s">
        <v>439</v>
      </c>
      <c r="B5031" t="s">
        <v>440</v>
      </c>
      <c r="C5031" t="s">
        <v>63</v>
      </c>
      <c r="D5031" s="7">
        <v>45901</v>
      </c>
      <c r="E5031">
        <v>17</v>
      </c>
      <c r="F5031">
        <v>199.1</v>
      </c>
      <c r="G5031">
        <f>dane_sprzedazy_sku__3[[#This Row],[Ilość wydana]]*dane_sprzedazy_sku__3[[#This Row],[Wartość jednostkowa]]</f>
        <v>3384.7</v>
      </c>
    </row>
    <row r="5032" spans="1:7">
      <c r="A5032" t="s">
        <v>439</v>
      </c>
      <c r="B5032" t="s">
        <v>440</v>
      </c>
      <c r="C5032" t="s">
        <v>63</v>
      </c>
      <c r="D5032" s="7">
        <v>45931</v>
      </c>
      <c r="E5032">
        <v>16</v>
      </c>
      <c r="F5032">
        <v>210.17</v>
      </c>
      <c r="G5032">
        <f>dane_sprzedazy_sku__3[[#This Row],[Ilość wydana]]*dane_sprzedazy_sku__3[[#This Row],[Wartość jednostkowa]]</f>
        <v>3362.72</v>
      </c>
    </row>
    <row r="5033" spans="1:7">
      <c r="A5033" t="s">
        <v>439</v>
      </c>
      <c r="B5033" t="s">
        <v>440</v>
      </c>
      <c r="C5033" t="s">
        <v>63</v>
      </c>
      <c r="D5033" s="7">
        <v>45962</v>
      </c>
      <c r="E5033">
        <v>15</v>
      </c>
      <c r="F5033">
        <v>207.43</v>
      </c>
      <c r="G5033">
        <f>dane_sprzedazy_sku__3[[#This Row],[Ilość wydana]]*dane_sprzedazy_sku__3[[#This Row],[Wartość jednostkowa]]</f>
        <v>3111.4500000000003</v>
      </c>
    </row>
    <row r="5034" spans="1:7">
      <c r="A5034" t="s">
        <v>439</v>
      </c>
      <c r="B5034" t="s">
        <v>440</v>
      </c>
      <c r="C5034" t="s">
        <v>63</v>
      </c>
      <c r="D5034" s="7">
        <v>45992</v>
      </c>
      <c r="E5034">
        <v>17</v>
      </c>
      <c r="F5034">
        <v>204.63</v>
      </c>
      <c r="G5034">
        <f>dane_sprzedazy_sku__3[[#This Row],[Ilość wydana]]*dane_sprzedazy_sku__3[[#This Row],[Wartość jednostkowa]]</f>
        <v>3478.71</v>
      </c>
    </row>
    <row r="5035" spans="1:7">
      <c r="A5035" t="s">
        <v>439</v>
      </c>
      <c r="B5035" t="s">
        <v>440</v>
      </c>
      <c r="C5035" t="s">
        <v>63</v>
      </c>
      <c r="D5035" s="7">
        <v>46023</v>
      </c>
      <c r="E5035">
        <v>17</v>
      </c>
      <c r="F5035">
        <v>199.25</v>
      </c>
      <c r="G5035">
        <f>dane_sprzedazy_sku__3[[#This Row],[Ilość wydana]]*dane_sprzedazy_sku__3[[#This Row],[Wartość jednostkowa]]</f>
        <v>3387.25</v>
      </c>
    </row>
    <row r="5036" spans="1:7">
      <c r="A5036" t="s">
        <v>439</v>
      </c>
      <c r="B5036" t="s">
        <v>440</v>
      </c>
      <c r="C5036" t="s">
        <v>63</v>
      </c>
      <c r="D5036" s="7">
        <v>46054</v>
      </c>
      <c r="E5036">
        <v>18</v>
      </c>
      <c r="F5036">
        <v>199.92</v>
      </c>
      <c r="G5036">
        <f>dane_sprzedazy_sku__3[[#This Row],[Ilość wydana]]*dane_sprzedazy_sku__3[[#This Row],[Wartość jednostkowa]]</f>
        <v>3598.56</v>
      </c>
    </row>
    <row r="5037" spans="1:7">
      <c r="A5037" t="s">
        <v>439</v>
      </c>
      <c r="B5037" t="s">
        <v>440</v>
      </c>
      <c r="C5037" t="s">
        <v>63</v>
      </c>
      <c r="D5037" s="7">
        <v>46082</v>
      </c>
      <c r="E5037">
        <v>20</v>
      </c>
      <c r="F5037">
        <v>205.36</v>
      </c>
      <c r="G5037">
        <f>dane_sprzedazy_sku__3[[#This Row],[Ilość wydana]]*dane_sprzedazy_sku__3[[#This Row],[Wartość jednostkowa]]</f>
        <v>4107.2000000000007</v>
      </c>
    </row>
    <row r="5038" spans="1:7">
      <c r="A5038" t="s">
        <v>439</v>
      </c>
      <c r="B5038" t="s">
        <v>440</v>
      </c>
      <c r="C5038" t="s">
        <v>63</v>
      </c>
      <c r="D5038" s="7">
        <v>46113</v>
      </c>
      <c r="E5038">
        <v>21</v>
      </c>
      <c r="F5038">
        <v>210.4</v>
      </c>
      <c r="G5038">
        <f>dane_sprzedazy_sku__3[[#This Row],[Ilość wydana]]*dane_sprzedazy_sku__3[[#This Row],[Wartość jednostkowa]]</f>
        <v>4418.4000000000005</v>
      </c>
    </row>
    <row r="5039" spans="1:7">
      <c r="A5039" t="s">
        <v>439</v>
      </c>
      <c r="B5039" t="s">
        <v>440</v>
      </c>
      <c r="C5039" t="s">
        <v>63</v>
      </c>
      <c r="D5039" s="7">
        <v>46143</v>
      </c>
      <c r="E5039">
        <v>24</v>
      </c>
      <c r="F5039">
        <v>213.85</v>
      </c>
      <c r="G5039">
        <f>dane_sprzedazy_sku__3[[#This Row],[Ilość wydana]]*dane_sprzedazy_sku__3[[#This Row],[Wartość jednostkowa]]</f>
        <v>5132.3999999999996</v>
      </c>
    </row>
    <row r="5040" spans="1:7">
      <c r="A5040" t="s">
        <v>439</v>
      </c>
      <c r="B5040" t="s">
        <v>440</v>
      </c>
      <c r="C5040" t="s">
        <v>63</v>
      </c>
      <c r="D5040" s="7">
        <v>46174</v>
      </c>
      <c r="E5040">
        <v>23</v>
      </c>
      <c r="F5040">
        <v>198.48</v>
      </c>
      <c r="G5040">
        <f>dane_sprzedazy_sku__3[[#This Row],[Ilość wydana]]*dane_sprzedazy_sku__3[[#This Row],[Wartość jednostkowa]]</f>
        <v>4565.04</v>
      </c>
    </row>
    <row r="5041" spans="1:7">
      <c r="A5041" t="s">
        <v>439</v>
      </c>
      <c r="B5041" t="s">
        <v>440</v>
      </c>
      <c r="C5041" t="s">
        <v>63</v>
      </c>
      <c r="D5041" s="7">
        <v>46204</v>
      </c>
      <c r="E5041">
        <v>20</v>
      </c>
      <c r="F5041">
        <v>196.74</v>
      </c>
      <c r="G5041">
        <f>dane_sprzedazy_sku__3[[#This Row],[Ilość wydana]]*dane_sprzedazy_sku__3[[#This Row],[Wartość jednostkowa]]</f>
        <v>3934.8</v>
      </c>
    </row>
    <row r="5042" spans="1:7">
      <c r="A5042" t="s">
        <v>441</v>
      </c>
      <c r="B5042" t="s">
        <v>442</v>
      </c>
      <c r="C5042" t="s">
        <v>77</v>
      </c>
      <c r="D5042" s="7">
        <v>45505</v>
      </c>
      <c r="E5042">
        <v>13</v>
      </c>
      <c r="F5042">
        <v>582.54999999999995</v>
      </c>
      <c r="G5042">
        <f>dane_sprzedazy_sku__3[[#This Row],[Ilość wydana]]*dane_sprzedazy_sku__3[[#This Row],[Wartość jednostkowa]]</f>
        <v>7573.15</v>
      </c>
    </row>
    <row r="5043" spans="1:7">
      <c r="A5043" t="s">
        <v>441</v>
      </c>
      <c r="B5043" t="s">
        <v>442</v>
      </c>
      <c r="C5043" t="s">
        <v>77</v>
      </c>
      <c r="D5043" s="7">
        <v>45536</v>
      </c>
      <c r="E5043">
        <v>0</v>
      </c>
      <c r="F5043">
        <v>597.94000000000005</v>
      </c>
      <c r="G5043">
        <f>dane_sprzedazy_sku__3[[#This Row],[Ilość wydana]]*dane_sprzedazy_sku__3[[#This Row],[Wartość jednostkowa]]</f>
        <v>0</v>
      </c>
    </row>
    <row r="5044" spans="1:7">
      <c r="A5044" t="s">
        <v>441</v>
      </c>
      <c r="B5044" t="s">
        <v>442</v>
      </c>
      <c r="C5044" t="s">
        <v>77</v>
      </c>
      <c r="D5044" s="7">
        <v>45566</v>
      </c>
      <c r="E5044">
        <v>39</v>
      </c>
      <c r="F5044">
        <v>578.30999999999995</v>
      </c>
      <c r="G5044">
        <f>dane_sprzedazy_sku__3[[#This Row],[Ilość wydana]]*dane_sprzedazy_sku__3[[#This Row],[Wartość jednostkowa]]</f>
        <v>22554.089999999997</v>
      </c>
    </row>
    <row r="5045" spans="1:7">
      <c r="A5045" t="s">
        <v>441</v>
      </c>
      <c r="B5045" t="s">
        <v>442</v>
      </c>
      <c r="C5045" t="s">
        <v>77</v>
      </c>
      <c r="D5045" s="7">
        <v>45597</v>
      </c>
      <c r="E5045">
        <v>22</v>
      </c>
      <c r="F5045">
        <v>579.66999999999996</v>
      </c>
      <c r="G5045">
        <f>dane_sprzedazy_sku__3[[#This Row],[Ilość wydana]]*dane_sprzedazy_sku__3[[#This Row],[Wartość jednostkowa]]</f>
        <v>12752.74</v>
      </c>
    </row>
    <row r="5046" spans="1:7">
      <c r="A5046" t="s">
        <v>441</v>
      </c>
      <c r="B5046" t="s">
        <v>442</v>
      </c>
      <c r="C5046" t="s">
        <v>77</v>
      </c>
      <c r="D5046" s="7">
        <v>45627</v>
      </c>
      <c r="E5046">
        <v>0</v>
      </c>
      <c r="F5046">
        <v>561.87</v>
      </c>
      <c r="G5046">
        <f>dane_sprzedazy_sku__3[[#This Row],[Ilość wydana]]*dane_sprzedazy_sku__3[[#This Row],[Wartość jednostkowa]]</f>
        <v>0</v>
      </c>
    </row>
    <row r="5047" spans="1:7">
      <c r="A5047" t="s">
        <v>441</v>
      </c>
      <c r="B5047" t="s">
        <v>442</v>
      </c>
      <c r="C5047" t="s">
        <v>77</v>
      </c>
      <c r="D5047" s="7">
        <v>45658</v>
      </c>
      <c r="E5047">
        <v>0</v>
      </c>
      <c r="F5047">
        <v>579.02</v>
      </c>
      <c r="G5047">
        <f>dane_sprzedazy_sku__3[[#This Row],[Ilość wydana]]*dane_sprzedazy_sku__3[[#This Row],[Wartość jednostkowa]]</f>
        <v>0</v>
      </c>
    </row>
    <row r="5048" spans="1:7">
      <c r="A5048" t="s">
        <v>441</v>
      </c>
      <c r="B5048" t="s">
        <v>442</v>
      </c>
      <c r="C5048" t="s">
        <v>77</v>
      </c>
      <c r="D5048" s="7">
        <v>45689</v>
      </c>
      <c r="E5048">
        <v>7</v>
      </c>
      <c r="F5048">
        <v>574.21</v>
      </c>
      <c r="G5048">
        <f>dane_sprzedazy_sku__3[[#This Row],[Ilość wydana]]*dane_sprzedazy_sku__3[[#This Row],[Wartość jednostkowa]]</f>
        <v>4019.4700000000003</v>
      </c>
    </row>
    <row r="5049" spans="1:7">
      <c r="A5049" t="s">
        <v>441</v>
      </c>
      <c r="B5049" t="s">
        <v>442</v>
      </c>
      <c r="C5049" t="s">
        <v>77</v>
      </c>
      <c r="D5049" s="7">
        <v>45717</v>
      </c>
      <c r="E5049">
        <v>19</v>
      </c>
      <c r="F5049">
        <v>604.1</v>
      </c>
      <c r="G5049">
        <f>dane_sprzedazy_sku__3[[#This Row],[Ilość wydana]]*dane_sprzedazy_sku__3[[#This Row],[Wartość jednostkowa]]</f>
        <v>11477.9</v>
      </c>
    </row>
    <row r="5050" spans="1:7">
      <c r="A5050" t="s">
        <v>441</v>
      </c>
      <c r="B5050" t="s">
        <v>442</v>
      </c>
      <c r="C5050" t="s">
        <v>77</v>
      </c>
      <c r="D5050" s="7">
        <v>45748</v>
      </c>
      <c r="E5050">
        <v>0</v>
      </c>
      <c r="F5050">
        <v>604.75</v>
      </c>
      <c r="G5050">
        <f>dane_sprzedazy_sku__3[[#This Row],[Ilość wydana]]*dane_sprzedazy_sku__3[[#This Row],[Wartość jednostkowa]]</f>
        <v>0</v>
      </c>
    </row>
    <row r="5051" spans="1:7">
      <c r="A5051" t="s">
        <v>441</v>
      </c>
      <c r="B5051" t="s">
        <v>442</v>
      </c>
      <c r="C5051" t="s">
        <v>77</v>
      </c>
      <c r="D5051" s="7">
        <v>45778</v>
      </c>
      <c r="E5051">
        <v>0</v>
      </c>
      <c r="F5051">
        <v>574.27</v>
      </c>
      <c r="G5051">
        <f>dane_sprzedazy_sku__3[[#This Row],[Ilość wydana]]*dane_sprzedazy_sku__3[[#This Row],[Wartość jednostkowa]]</f>
        <v>0</v>
      </c>
    </row>
    <row r="5052" spans="1:7">
      <c r="A5052" t="s">
        <v>441</v>
      </c>
      <c r="B5052" t="s">
        <v>442</v>
      </c>
      <c r="C5052" t="s">
        <v>77</v>
      </c>
      <c r="D5052" s="7">
        <v>45809</v>
      </c>
      <c r="E5052">
        <v>19</v>
      </c>
      <c r="F5052">
        <v>595.54999999999995</v>
      </c>
      <c r="G5052">
        <f>dane_sprzedazy_sku__3[[#This Row],[Ilość wydana]]*dane_sprzedazy_sku__3[[#This Row],[Wartość jednostkowa]]</f>
        <v>11315.449999999999</v>
      </c>
    </row>
    <row r="5053" spans="1:7">
      <c r="A5053" t="s">
        <v>441</v>
      </c>
      <c r="B5053" t="s">
        <v>442</v>
      </c>
      <c r="C5053" t="s">
        <v>77</v>
      </c>
      <c r="D5053" s="7">
        <v>45839</v>
      </c>
      <c r="E5053">
        <v>4</v>
      </c>
      <c r="F5053">
        <v>563.15</v>
      </c>
      <c r="G5053">
        <f>dane_sprzedazy_sku__3[[#This Row],[Ilość wydana]]*dane_sprzedazy_sku__3[[#This Row],[Wartość jednostkowa]]</f>
        <v>2252.6</v>
      </c>
    </row>
    <row r="5054" spans="1:7">
      <c r="A5054" t="s">
        <v>441</v>
      </c>
      <c r="B5054" t="s">
        <v>442</v>
      </c>
      <c r="C5054" t="s">
        <v>77</v>
      </c>
      <c r="D5054" s="7">
        <v>45870</v>
      </c>
      <c r="E5054">
        <v>16</v>
      </c>
      <c r="F5054">
        <v>591.80999999999995</v>
      </c>
      <c r="G5054">
        <f>dane_sprzedazy_sku__3[[#This Row],[Ilość wydana]]*dane_sprzedazy_sku__3[[#This Row],[Wartość jednostkowa]]</f>
        <v>9468.9599999999991</v>
      </c>
    </row>
    <row r="5055" spans="1:7">
      <c r="A5055" t="s">
        <v>441</v>
      </c>
      <c r="B5055" t="s">
        <v>442</v>
      </c>
      <c r="C5055" t="s">
        <v>77</v>
      </c>
      <c r="D5055" s="7">
        <v>45901</v>
      </c>
      <c r="E5055">
        <v>0</v>
      </c>
      <c r="F5055">
        <v>565.04999999999995</v>
      </c>
      <c r="G5055">
        <f>dane_sprzedazy_sku__3[[#This Row],[Ilość wydana]]*dane_sprzedazy_sku__3[[#This Row],[Wartość jednostkowa]]</f>
        <v>0</v>
      </c>
    </row>
    <row r="5056" spans="1:7">
      <c r="A5056" t="s">
        <v>441</v>
      </c>
      <c r="B5056" t="s">
        <v>442</v>
      </c>
      <c r="C5056" t="s">
        <v>77</v>
      </c>
      <c r="D5056" s="7">
        <v>45931</v>
      </c>
      <c r="E5056">
        <v>0</v>
      </c>
      <c r="F5056">
        <v>609.62</v>
      </c>
      <c r="G5056">
        <f>dane_sprzedazy_sku__3[[#This Row],[Ilość wydana]]*dane_sprzedazy_sku__3[[#This Row],[Wartość jednostkowa]]</f>
        <v>0</v>
      </c>
    </row>
    <row r="5057" spans="1:7">
      <c r="A5057" t="s">
        <v>441</v>
      </c>
      <c r="B5057" t="s">
        <v>442</v>
      </c>
      <c r="C5057" t="s">
        <v>77</v>
      </c>
      <c r="D5057" s="7">
        <v>45962</v>
      </c>
      <c r="E5057">
        <v>11</v>
      </c>
      <c r="F5057">
        <v>585.63</v>
      </c>
      <c r="G5057">
        <f>dane_sprzedazy_sku__3[[#This Row],[Ilość wydana]]*dane_sprzedazy_sku__3[[#This Row],[Wartość jednostkowa]]</f>
        <v>6441.93</v>
      </c>
    </row>
    <row r="5058" spans="1:7">
      <c r="A5058" t="s">
        <v>441</v>
      </c>
      <c r="B5058" t="s">
        <v>442</v>
      </c>
      <c r="C5058" t="s">
        <v>77</v>
      </c>
      <c r="D5058" s="7">
        <v>45992</v>
      </c>
      <c r="E5058">
        <v>0</v>
      </c>
      <c r="F5058">
        <v>606.16999999999996</v>
      </c>
      <c r="G5058">
        <f>dane_sprzedazy_sku__3[[#This Row],[Ilość wydana]]*dane_sprzedazy_sku__3[[#This Row],[Wartość jednostkowa]]</f>
        <v>0</v>
      </c>
    </row>
    <row r="5059" spans="1:7">
      <c r="A5059" t="s">
        <v>441</v>
      </c>
      <c r="B5059" t="s">
        <v>442</v>
      </c>
      <c r="C5059" t="s">
        <v>77</v>
      </c>
      <c r="D5059" s="7">
        <v>46023</v>
      </c>
      <c r="E5059">
        <v>16</v>
      </c>
      <c r="F5059">
        <v>565.84</v>
      </c>
      <c r="G5059">
        <f>dane_sprzedazy_sku__3[[#This Row],[Ilość wydana]]*dane_sprzedazy_sku__3[[#This Row],[Wartość jednostkowa]]</f>
        <v>9053.44</v>
      </c>
    </row>
    <row r="5060" spans="1:7">
      <c r="A5060" t="s">
        <v>441</v>
      </c>
      <c r="B5060" t="s">
        <v>442</v>
      </c>
      <c r="C5060" t="s">
        <v>77</v>
      </c>
      <c r="D5060" s="7">
        <v>46054</v>
      </c>
      <c r="E5060">
        <v>12</v>
      </c>
      <c r="F5060">
        <v>571.5</v>
      </c>
      <c r="G5060">
        <f>dane_sprzedazy_sku__3[[#This Row],[Ilość wydana]]*dane_sprzedazy_sku__3[[#This Row],[Wartość jednostkowa]]</f>
        <v>6858</v>
      </c>
    </row>
    <row r="5061" spans="1:7">
      <c r="A5061" t="s">
        <v>441</v>
      </c>
      <c r="B5061" t="s">
        <v>442</v>
      </c>
      <c r="C5061" t="s">
        <v>77</v>
      </c>
      <c r="D5061" s="7">
        <v>46082</v>
      </c>
      <c r="E5061">
        <v>0</v>
      </c>
      <c r="F5061">
        <v>597.42999999999995</v>
      </c>
      <c r="G5061">
        <f>dane_sprzedazy_sku__3[[#This Row],[Ilość wydana]]*dane_sprzedazy_sku__3[[#This Row],[Wartość jednostkowa]]</f>
        <v>0</v>
      </c>
    </row>
    <row r="5062" spans="1:7">
      <c r="A5062" t="s">
        <v>441</v>
      </c>
      <c r="B5062" t="s">
        <v>442</v>
      </c>
      <c r="C5062" t="s">
        <v>77</v>
      </c>
      <c r="D5062" s="7">
        <v>46113</v>
      </c>
      <c r="E5062">
        <v>22</v>
      </c>
      <c r="F5062">
        <v>584.88</v>
      </c>
      <c r="G5062">
        <f>dane_sprzedazy_sku__3[[#This Row],[Ilość wydana]]*dane_sprzedazy_sku__3[[#This Row],[Wartość jednostkowa]]</f>
        <v>12867.36</v>
      </c>
    </row>
    <row r="5063" spans="1:7">
      <c r="A5063" t="s">
        <v>441</v>
      </c>
      <c r="B5063" t="s">
        <v>442</v>
      </c>
      <c r="C5063" t="s">
        <v>77</v>
      </c>
      <c r="D5063" s="7">
        <v>46143</v>
      </c>
      <c r="E5063">
        <v>11</v>
      </c>
      <c r="F5063">
        <v>561.70000000000005</v>
      </c>
      <c r="G5063">
        <f>dane_sprzedazy_sku__3[[#This Row],[Ilość wydana]]*dane_sprzedazy_sku__3[[#This Row],[Wartość jednostkowa]]</f>
        <v>6178.7000000000007</v>
      </c>
    </row>
    <row r="5064" spans="1:7">
      <c r="A5064" t="s">
        <v>441</v>
      </c>
      <c r="B5064" t="s">
        <v>442</v>
      </c>
      <c r="C5064" t="s">
        <v>77</v>
      </c>
      <c r="D5064" s="7">
        <v>46174</v>
      </c>
      <c r="E5064">
        <v>29</v>
      </c>
      <c r="F5064">
        <v>564.6</v>
      </c>
      <c r="G5064">
        <f>dane_sprzedazy_sku__3[[#This Row],[Ilość wydana]]*dane_sprzedazy_sku__3[[#This Row],[Wartość jednostkowa]]</f>
        <v>16373.400000000001</v>
      </c>
    </row>
    <row r="5065" spans="1:7">
      <c r="A5065" t="s">
        <v>441</v>
      </c>
      <c r="B5065" t="s">
        <v>442</v>
      </c>
      <c r="C5065" t="s">
        <v>77</v>
      </c>
      <c r="D5065" s="7">
        <v>46204</v>
      </c>
      <c r="E5065">
        <v>0</v>
      </c>
      <c r="F5065">
        <v>607.26</v>
      </c>
      <c r="G5065">
        <f>dane_sprzedazy_sku__3[[#This Row],[Ilość wydana]]*dane_sprzedazy_sku__3[[#This Row],[Wartość jednostkowa]]</f>
        <v>0</v>
      </c>
    </row>
    <row r="5066" spans="1:7">
      <c r="A5066" t="s">
        <v>443</v>
      </c>
      <c r="B5066" t="s">
        <v>444</v>
      </c>
      <c r="C5066" t="s">
        <v>66</v>
      </c>
      <c r="D5066" s="7">
        <v>45505</v>
      </c>
      <c r="E5066">
        <v>191</v>
      </c>
      <c r="F5066">
        <v>56.82</v>
      </c>
      <c r="G5066">
        <f>dane_sprzedazy_sku__3[[#This Row],[Ilość wydana]]*dane_sprzedazy_sku__3[[#This Row],[Wartość jednostkowa]]</f>
        <v>10852.62</v>
      </c>
    </row>
    <row r="5067" spans="1:7">
      <c r="A5067" t="s">
        <v>443</v>
      </c>
      <c r="B5067" t="s">
        <v>444</v>
      </c>
      <c r="C5067" t="s">
        <v>66</v>
      </c>
      <c r="D5067" s="7">
        <v>45536</v>
      </c>
      <c r="E5067">
        <v>0</v>
      </c>
      <c r="F5067">
        <v>55.87</v>
      </c>
      <c r="G5067">
        <f>dane_sprzedazy_sku__3[[#This Row],[Ilość wydana]]*dane_sprzedazy_sku__3[[#This Row],[Wartość jednostkowa]]</f>
        <v>0</v>
      </c>
    </row>
    <row r="5068" spans="1:7">
      <c r="A5068" t="s">
        <v>443</v>
      </c>
      <c r="B5068" t="s">
        <v>444</v>
      </c>
      <c r="C5068" t="s">
        <v>66</v>
      </c>
      <c r="D5068" s="7">
        <v>45566</v>
      </c>
      <c r="E5068">
        <v>0</v>
      </c>
      <c r="F5068">
        <v>58.82</v>
      </c>
      <c r="G5068">
        <f>dane_sprzedazy_sku__3[[#This Row],[Ilość wydana]]*dane_sprzedazy_sku__3[[#This Row],[Wartość jednostkowa]]</f>
        <v>0</v>
      </c>
    </row>
    <row r="5069" spans="1:7">
      <c r="A5069" t="s">
        <v>443</v>
      </c>
      <c r="B5069" t="s">
        <v>444</v>
      </c>
      <c r="C5069" t="s">
        <v>66</v>
      </c>
      <c r="D5069" s="7">
        <v>45597</v>
      </c>
      <c r="E5069">
        <v>416</v>
      </c>
      <c r="F5069">
        <v>54.92</v>
      </c>
      <c r="G5069">
        <f>dane_sprzedazy_sku__3[[#This Row],[Ilość wydana]]*dane_sprzedazy_sku__3[[#This Row],[Wartość jednostkowa]]</f>
        <v>22846.720000000001</v>
      </c>
    </row>
    <row r="5070" spans="1:7">
      <c r="A5070" t="s">
        <v>443</v>
      </c>
      <c r="B5070" t="s">
        <v>444</v>
      </c>
      <c r="C5070" t="s">
        <v>66</v>
      </c>
      <c r="D5070" s="7">
        <v>45627</v>
      </c>
      <c r="E5070">
        <v>0</v>
      </c>
      <c r="F5070">
        <v>56.29</v>
      </c>
      <c r="G5070">
        <f>dane_sprzedazy_sku__3[[#This Row],[Ilość wydana]]*dane_sprzedazy_sku__3[[#This Row],[Wartość jednostkowa]]</f>
        <v>0</v>
      </c>
    </row>
    <row r="5071" spans="1:7">
      <c r="A5071" t="s">
        <v>443</v>
      </c>
      <c r="B5071" t="s">
        <v>444</v>
      </c>
      <c r="C5071" t="s">
        <v>66</v>
      </c>
      <c r="D5071" s="7">
        <v>45658</v>
      </c>
      <c r="E5071">
        <v>193</v>
      </c>
      <c r="F5071">
        <v>55.76</v>
      </c>
      <c r="G5071">
        <f>dane_sprzedazy_sku__3[[#This Row],[Ilość wydana]]*dane_sprzedazy_sku__3[[#This Row],[Wartość jednostkowa]]</f>
        <v>10761.68</v>
      </c>
    </row>
    <row r="5072" spans="1:7">
      <c r="A5072" t="s">
        <v>443</v>
      </c>
      <c r="B5072" t="s">
        <v>444</v>
      </c>
      <c r="C5072" t="s">
        <v>66</v>
      </c>
      <c r="D5072" s="7">
        <v>45689</v>
      </c>
      <c r="E5072">
        <v>0</v>
      </c>
      <c r="F5072">
        <v>53.83</v>
      </c>
      <c r="G5072">
        <f>dane_sprzedazy_sku__3[[#This Row],[Ilość wydana]]*dane_sprzedazy_sku__3[[#This Row],[Wartość jednostkowa]]</f>
        <v>0</v>
      </c>
    </row>
    <row r="5073" spans="1:7">
      <c r="A5073" t="s">
        <v>443</v>
      </c>
      <c r="B5073" t="s">
        <v>444</v>
      </c>
      <c r="C5073" t="s">
        <v>66</v>
      </c>
      <c r="D5073" s="7">
        <v>45717</v>
      </c>
      <c r="E5073">
        <v>0</v>
      </c>
      <c r="F5073">
        <v>55.76</v>
      </c>
      <c r="G5073">
        <f>dane_sprzedazy_sku__3[[#This Row],[Ilość wydana]]*dane_sprzedazy_sku__3[[#This Row],[Wartość jednostkowa]]</f>
        <v>0</v>
      </c>
    </row>
    <row r="5074" spans="1:7">
      <c r="A5074" t="s">
        <v>443</v>
      </c>
      <c r="B5074" t="s">
        <v>444</v>
      </c>
      <c r="C5074" t="s">
        <v>66</v>
      </c>
      <c r="D5074" s="7">
        <v>45748</v>
      </c>
      <c r="E5074">
        <v>51</v>
      </c>
      <c r="F5074">
        <v>57.32</v>
      </c>
      <c r="G5074">
        <f>dane_sprzedazy_sku__3[[#This Row],[Ilość wydana]]*dane_sprzedazy_sku__3[[#This Row],[Wartość jednostkowa]]</f>
        <v>2923.32</v>
      </c>
    </row>
    <row r="5075" spans="1:7">
      <c r="A5075" t="s">
        <v>443</v>
      </c>
      <c r="B5075" t="s">
        <v>444</v>
      </c>
      <c r="C5075" t="s">
        <v>66</v>
      </c>
      <c r="D5075" s="7">
        <v>45778</v>
      </c>
      <c r="E5075">
        <v>0</v>
      </c>
      <c r="F5075">
        <v>56.84</v>
      </c>
      <c r="G5075">
        <f>dane_sprzedazy_sku__3[[#This Row],[Ilość wydana]]*dane_sprzedazy_sku__3[[#This Row],[Wartość jednostkowa]]</f>
        <v>0</v>
      </c>
    </row>
    <row r="5076" spans="1:7">
      <c r="A5076" t="s">
        <v>443</v>
      </c>
      <c r="B5076" t="s">
        <v>444</v>
      </c>
      <c r="C5076" t="s">
        <v>66</v>
      </c>
      <c r="D5076" s="7">
        <v>45809</v>
      </c>
      <c r="E5076">
        <v>98</v>
      </c>
      <c r="F5076">
        <v>56.94</v>
      </c>
      <c r="G5076">
        <f>dane_sprzedazy_sku__3[[#This Row],[Ilość wydana]]*dane_sprzedazy_sku__3[[#This Row],[Wartość jednostkowa]]</f>
        <v>5580.12</v>
      </c>
    </row>
    <row r="5077" spans="1:7">
      <c r="A5077" t="s">
        <v>443</v>
      </c>
      <c r="B5077" t="s">
        <v>444</v>
      </c>
      <c r="C5077" t="s">
        <v>66</v>
      </c>
      <c r="D5077" s="7">
        <v>45839</v>
      </c>
      <c r="E5077">
        <v>327</v>
      </c>
      <c r="F5077">
        <v>55.86</v>
      </c>
      <c r="G5077">
        <f>dane_sprzedazy_sku__3[[#This Row],[Ilość wydana]]*dane_sprzedazy_sku__3[[#This Row],[Wartość jednostkowa]]</f>
        <v>18266.22</v>
      </c>
    </row>
    <row r="5078" spans="1:7">
      <c r="A5078" t="s">
        <v>443</v>
      </c>
      <c r="B5078" t="s">
        <v>444</v>
      </c>
      <c r="C5078" t="s">
        <v>66</v>
      </c>
      <c r="D5078" s="7">
        <v>45870</v>
      </c>
      <c r="E5078">
        <v>0</v>
      </c>
      <c r="F5078">
        <v>56.57</v>
      </c>
      <c r="G5078">
        <f>dane_sprzedazy_sku__3[[#This Row],[Ilość wydana]]*dane_sprzedazy_sku__3[[#This Row],[Wartość jednostkowa]]</f>
        <v>0</v>
      </c>
    </row>
    <row r="5079" spans="1:7">
      <c r="A5079" t="s">
        <v>443</v>
      </c>
      <c r="B5079" t="s">
        <v>444</v>
      </c>
      <c r="C5079" t="s">
        <v>66</v>
      </c>
      <c r="D5079" s="7">
        <v>45901</v>
      </c>
      <c r="E5079">
        <v>0</v>
      </c>
      <c r="F5079">
        <v>54.14</v>
      </c>
      <c r="G5079">
        <f>dane_sprzedazy_sku__3[[#This Row],[Ilość wydana]]*dane_sprzedazy_sku__3[[#This Row],[Wartość jednostkowa]]</f>
        <v>0</v>
      </c>
    </row>
    <row r="5080" spans="1:7">
      <c r="A5080" t="s">
        <v>443</v>
      </c>
      <c r="B5080" t="s">
        <v>444</v>
      </c>
      <c r="C5080" t="s">
        <v>66</v>
      </c>
      <c r="D5080" s="7">
        <v>45931</v>
      </c>
      <c r="E5080">
        <v>158</v>
      </c>
      <c r="F5080">
        <v>54.05</v>
      </c>
      <c r="G5080">
        <f>dane_sprzedazy_sku__3[[#This Row],[Ilość wydana]]*dane_sprzedazy_sku__3[[#This Row],[Wartość jednostkowa]]</f>
        <v>8539.9</v>
      </c>
    </row>
    <row r="5081" spans="1:7">
      <c r="A5081" t="s">
        <v>443</v>
      </c>
      <c r="B5081" t="s">
        <v>444</v>
      </c>
      <c r="C5081" t="s">
        <v>66</v>
      </c>
      <c r="D5081" s="7">
        <v>45962</v>
      </c>
      <c r="E5081">
        <v>0</v>
      </c>
      <c r="F5081">
        <v>58.1</v>
      </c>
      <c r="G5081">
        <f>dane_sprzedazy_sku__3[[#This Row],[Ilość wydana]]*dane_sprzedazy_sku__3[[#This Row],[Wartość jednostkowa]]</f>
        <v>0</v>
      </c>
    </row>
    <row r="5082" spans="1:7">
      <c r="A5082" t="s">
        <v>443</v>
      </c>
      <c r="B5082" t="s">
        <v>444</v>
      </c>
      <c r="C5082" t="s">
        <v>66</v>
      </c>
      <c r="D5082" s="7">
        <v>45992</v>
      </c>
      <c r="E5082">
        <v>0</v>
      </c>
      <c r="F5082">
        <v>55.91</v>
      </c>
      <c r="G5082">
        <f>dane_sprzedazy_sku__3[[#This Row],[Ilość wydana]]*dane_sprzedazy_sku__3[[#This Row],[Wartość jednostkowa]]</f>
        <v>0</v>
      </c>
    </row>
    <row r="5083" spans="1:7">
      <c r="A5083" t="s">
        <v>443</v>
      </c>
      <c r="B5083" t="s">
        <v>444</v>
      </c>
      <c r="C5083" t="s">
        <v>66</v>
      </c>
      <c r="D5083" s="7">
        <v>46023</v>
      </c>
      <c r="E5083">
        <v>0</v>
      </c>
      <c r="F5083">
        <v>57.4</v>
      </c>
      <c r="G5083">
        <f>dane_sprzedazy_sku__3[[#This Row],[Ilość wydana]]*dane_sprzedazy_sku__3[[#This Row],[Wartość jednostkowa]]</f>
        <v>0</v>
      </c>
    </row>
    <row r="5084" spans="1:7">
      <c r="A5084" t="s">
        <v>443</v>
      </c>
      <c r="B5084" t="s">
        <v>444</v>
      </c>
      <c r="C5084" t="s">
        <v>66</v>
      </c>
      <c r="D5084" s="7">
        <v>46054</v>
      </c>
      <c r="E5084">
        <v>238</v>
      </c>
      <c r="F5084">
        <v>56.09</v>
      </c>
      <c r="G5084">
        <f>dane_sprzedazy_sku__3[[#This Row],[Ilość wydana]]*dane_sprzedazy_sku__3[[#This Row],[Wartość jednostkowa]]</f>
        <v>13349.42</v>
      </c>
    </row>
    <row r="5085" spans="1:7">
      <c r="A5085" t="s">
        <v>443</v>
      </c>
      <c r="B5085" t="s">
        <v>444</v>
      </c>
      <c r="C5085" t="s">
        <v>66</v>
      </c>
      <c r="D5085" s="7">
        <v>46082</v>
      </c>
      <c r="E5085">
        <v>262</v>
      </c>
      <c r="F5085">
        <v>55.92</v>
      </c>
      <c r="G5085">
        <f>dane_sprzedazy_sku__3[[#This Row],[Ilość wydana]]*dane_sprzedazy_sku__3[[#This Row],[Wartość jednostkowa]]</f>
        <v>14651.04</v>
      </c>
    </row>
    <row r="5086" spans="1:7">
      <c r="A5086" t="s">
        <v>443</v>
      </c>
      <c r="B5086" t="s">
        <v>444</v>
      </c>
      <c r="C5086" t="s">
        <v>66</v>
      </c>
      <c r="D5086" s="7">
        <v>46113</v>
      </c>
      <c r="E5086">
        <v>134</v>
      </c>
      <c r="F5086">
        <v>57.35</v>
      </c>
      <c r="G5086">
        <f>dane_sprzedazy_sku__3[[#This Row],[Ilość wydana]]*dane_sprzedazy_sku__3[[#This Row],[Wartość jednostkowa]]</f>
        <v>7684.9000000000005</v>
      </c>
    </row>
    <row r="5087" spans="1:7">
      <c r="A5087" t="s">
        <v>443</v>
      </c>
      <c r="B5087" t="s">
        <v>444</v>
      </c>
      <c r="C5087" t="s">
        <v>66</v>
      </c>
      <c r="D5087" s="7">
        <v>46143</v>
      </c>
      <c r="E5087">
        <v>0</v>
      </c>
      <c r="F5087">
        <v>55.58</v>
      </c>
      <c r="G5087">
        <f>dane_sprzedazy_sku__3[[#This Row],[Ilość wydana]]*dane_sprzedazy_sku__3[[#This Row],[Wartość jednostkowa]]</f>
        <v>0</v>
      </c>
    </row>
    <row r="5088" spans="1:7">
      <c r="A5088" t="s">
        <v>443</v>
      </c>
      <c r="B5088" t="s">
        <v>444</v>
      </c>
      <c r="C5088" t="s">
        <v>66</v>
      </c>
      <c r="D5088" s="7">
        <v>46174</v>
      </c>
      <c r="E5088">
        <v>0</v>
      </c>
      <c r="F5088">
        <v>56.01</v>
      </c>
      <c r="G5088">
        <f>dane_sprzedazy_sku__3[[#This Row],[Ilość wydana]]*dane_sprzedazy_sku__3[[#This Row],[Wartość jednostkowa]]</f>
        <v>0</v>
      </c>
    </row>
    <row r="5089" spans="1:7">
      <c r="A5089" t="s">
        <v>443</v>
      </c>
      <c r="B5089" t="s">
        <v>444</v>
      </c>
      <c r="C5089" t="s">
        <v>66</v>
      </c>
      <c r="D5089" s="7">
        <v>46204</v>
      </c>
      <c r="E5089">
        <v>19</v>
      </c>
      <c r="F5089">
        <v>57.37</v>
      </c>
      <c r="G5089">
        <f>dane_sprzedazy_sku__3[[#This Row],[Ilość wydana]]*dane_sprzedazy_sku__3[[#This Row],[Wartość jednostkowa]]</f>
        <v>1090.03</v>
      </c>
    </row>
    <row r="5090" spans="1:7">
      <c r="A5090" t="s">
        <v>445</v>
      </c>
      <c r="B5090" t="s">
        <v>446</v>
      </c>
      <c r="C5090" t="s">
        <v>63</v>
      </c>
      <c r="D5090" s="7">
        <v>45505</v>
      </c>
      <c r="E5090">
        <v>5</v>
      </c>
      <c r="F5090">
        <v>54.44</v>
      </c>
      <c r="G5090">
        <f>dane_sprzedazy_sku__3[[#This Row],[Ilość wydana]]*dane_sprzedazy_sku__3[[#This Row],[Wartość jednostkowa]]</f>
        <v>272.2</v>
      </c>
    </row>
    <row r="5091" spans="1:7">
      <c r="A5091" t="s">
        <v>445</v>
      </c>
      <c r="B5091" t="s">
        <v>446</v>
      </c>
      <c r="C5091" t="s">
        <v>63</v>
      </c>
      <c r="D5091" s="7">
        <v>45536</v>
      </c>
      <c r="E5091">
        <v>6</v>
      </c>
      <c r="F5091">
        <v>51.87</v>
      </c>
      <c r="G5091">
        <f>dane_sprzedazy_sku__3[[#This Row],[Ilość wydana]]*dane_sprzedazy_sku__3[[#This Row],[Wartość jednostkowa]]</f>
        <v>311.21999999999997</v>
      </c>
    </row>
    <row r="5092" spans="1:7">
      <c r="A5092" t="s">
        <v>445</v>
      </c>
      <c r="B5092" t="s">
        <v>446</v>
      </c>
      <c r="C5092" t="s">
        <v>63</v>
      </c>
      <c r="D5092" s="7">
        <v>45566</v>
      </c>
      <c r="E5092">
        <v>10</v>
      </c>
      <c r="F5092">
        <v>53.27</v>
      </c>
      <c r="G5092">
        <f>dane_sprzedazy_sku__3[[#This Row],[Ilość wydana]]*dane_sprzedazy_sku__3[[#This Row],[Wartość jednostkowa]]</f>
        <v>532.70000000000005</v>
      </c>
    </row>
    <row r="5093" spans="1:7">
      <c r="A5093" t="s">
        <v>445</v>
      </c>
      <c r="B5093" t="s">
        <v>446</v>
      </c>
      <c r="C5093" t="s">
        <v>63</v>
      </c>
      <c r="D5093" s="7">
        <v>45597</v>
      </c>
      <c r="E5093">
        <v>15</v>
      </c>
      <c r="F5093">
        <v>53.83</v>
      </c>
      <c r="G5093">
        <f>dane_sprzedazy_sku__3[[#This Row],[Ilość wydana]]*dane_sprzedazy_sku__3[[#This Row],[Wartość jednostkowa]]</f>
        <v>807.44999999999993</v>
      </c>
    </row>
    <row r="5094" spans="1:7">
      <c r="A5094" t="s">
        <v>445</v>
      </c>
      <c r="B5094" t="s">
        <v>446</v>
      </c>
      <c r="C5094" t="s">
        <v>63</v>
      </c>
      <c r="D5094" s="7">
        <v>45627</v>
      </c>
      <c r="E5094">
        <v>18</v>
      </c>
      <c r="F5094">
        <v>56.26</v>
      </c>
      <c r="G5094">
        <f>dane_sprzedazy_sku__3[[#This Row],[Ilość wydana]]*dane_sprzedazy_sku__3[[#This Row],[Wartość jednostkowa]]</f>
        <v>1012.68</v>
      </c>
    </row>
    <row r="5095" spans="1:7">
      <c r="A5095" t="s">
        <v>445</v>
      </c>
      <c r="B5095" t="s">
        <v>446</v>
      </c>
      <c r="C5095" t="s">
        <v>63</v>
      </c>
      <c r="D5095" s="7">
        <v>45658</v>
      </c>
      <c r="E5095">
        <v>38</v>
      </c>
      <c r="F5095">
        <v>52.59</v>
      </c>
      <c r="G5095">
        <f>dane_sprzedazy_sku__3[[#This Row],[Ilość wydana]]*dane_sprzedazy_sku__3[[#This Row],[Wartość jednostkowa]]</f>
        <v>1998.42</v>
      </c>
    </row>
    <row r="5096" spans="1:7">
      <c r="A5096" t="s">
        <v>445</v>
      </c>
      <c r="B5096" t="s">
        <v>446</v>
      </c>
      <c r="C5096" t="s">
        <v>63</v>
      </c>
      <c r="D5096" s="7">
        <v>45689</v>
      </c>
      <c r="E5096">
        <v>27</v>
      </c>
      <c r="F5096">
        <v>51.56</v>
      </c>
      <c r="G5096">
        <f>dane_sprzedazy_sku__3[[#This Row],[Ilość wydana]]*dane_sprzedazy_sku__3[[#This Row],[Wartość jednostkowa]]</f>
        <v>1392.1200000000001</v>
      </c>
    </row>
    <row r="5097" spans="1:7">
      <c r="A5097" t="s">
        <v>445</v>
      </c>
      <c r="B5097" t="s">
        <v>446</v>
      </c>
      <c r="C5097" t="s">
        <v>63</v>
      </c>
      <c r="D5097" s="7">
        <v>45717</v>
      </c>
      <c r="E5097">
        <v>24</v>
      </c>
      <c r="F5097">
        <v>52.99</v>
      </c>
      <c r="G5097">
        <f>dane_sprzedazy_sku__3[[#This Row],[Ilość wydana]]*dane_sprzedazy_sku__3[[#This Row],[Wartość jednostkowa]]</f>
        <v>1271.76</v>
      </c>
    </row>
    <row r="5098" spans="1:7">
      <c r="A5098" t="s">
        <v>445</v>
      </c>
      <c r="B5098" t="s">
        <v>446</v>
      </c>
      <c r="C5098" t="s">
        <v>63</v>
      </c>
      <c r="D5098" s="7">
        <v>45748</v>
      </c>
      <c r="E5098">
        <v>31</v>
      </c>
      <c r="F5098">
        <v>53.81</v>
      </c>
      <c r="G5098">
        <f>dane_sprzedazy_sku__3[[#This Row],[Ilość wydana]]*dane_sprzedazy_sku__3[[#This Row],[Wartość jednostkowa]]</f>
        <v>1668.1100000000001</v>
      </c>
    </row>
    <row r="5099" spans="1:7">
      <c r="A5099" t="s">
        <v>445</v>
      </c>
      <c r="B5099" t="s">
        <v>446</v>
      </c>
      <c r="C5099" t="s">
        <v>63</v>
      </c>
      <c r="D5099" s="7">
        <v>45778</v>
      </c>
      <c r="E5099">
        <v>31</v>
      </c>
      <c r="F5099">
        <v>54.37</v>
      </c>
      <c r="G5099">
        <f>dane_sprzedazy_sku__3[[#This Row],[Ilość wydana]]*dane_sprzedazy_sku__3[[#This Row],[Wartość jednostkowa]]</f>
        <v>1685.47</v>
      </c>
    </row>
    <row r="5100" spans="1:7">
      <c r="A5100" t="s">
        <v>445</v>
      </c>
      <c r="B5100" t="s">
        <v>446</v>
      </c>
      <c r="C5100" t="s">
        <v>63</v>
      </c>
      <c r="D5100" s="7">
        <v>45809</v>
      </c>
      <c r="E5100">
        <v>15</v>
      </c>
      <c r="F5100">
        <v>51.12</v>
      </c>
      <c r="G5100">
        <f>dane_sprzedazy_sku__3[[#This Row],[Ilość wydana]]*dane_sprzedazy_sku__3[[#This Row],[Wartość jednostkowa]]</f>
        <v>766.8</v>
      </c>
    </row>
    <row r="5101" spans="1:7">
      <c r="A5101" t="s">
        <v>445</v>
      </c>
      <c r="B5101" t="s">
        <v>446</v>
      </c>
      <c r="C5101" t="s">
        <v>63</v>
      </c>
      <c r="D5101" s="7">
        <v>45839</v>
      </c>
      <c r="E5101">
        <v>7</v>
      </c>
      <c r="F5101">
        <v>54.13</v>
      </c>
      <c r="G5101">
        <f>dane_sprzedazy_sku__3[[#This Row],[Ilość wydana]]*dane_sprzedazy_sku__3[[#This Row],[Wartość jednostkowa]]</f>
        <v>378.91</v>
      </c>
    </row>
    <row r="5102" spans="1:7">
      <c r="A5102" t="s">
        <v>445</v>
      </c>
      <c r="B5102" t="s">
        <v>446</v>
      </c>
      <c r="C5102" t="s">
        <v>63</v>
      </c>
      <c r="D5102" s="7">
        <v>45870</v>
      </c>
      <c r="E5102">
        <v>4</v>
      </c>
      <c r="F5102">
        <v>54.31</v>
      </c>
      <c r="G5102">
        <f>dane_sprzedazy_sku__3[[#This Row],[Ilość wydana]]*dane_sprzedazy_sku__3[[#This Row],[Wartość jednostkowa]]</f>
        <v>217.24</v>
      </c>
    </row>
    <row r="5103" spans="1:7">
      <c r="A5103" t="s">
        <v>445</v>
      </c>
      <c r="B5103" t="s">
        <v>446</v>
      </c>
      <c r="C5103" t="s">
        <v>63</v>
      </c>
      <c r="D5103" s="7">
        <v>45901</v>
      </c>
      <c r="E5103">
        <v>5</v>
      </c>
      <c r="F5103">
        <v>53.77</v>
      </c>
      <c r="G5103">
        <f>dane_sprzedazy_sku__3[[#This Row],[Ilość wydana]]*dane_sprzedazy_sku__3[[#This Row],[Wartość jednostkowa]]</f>
        <v>268.85000000000002</v>
      </c>
    </row>
    <row r="5104" spans="1:7">
      <c r="A5104" t="s">
        <v>445</v>
      </c>
      <c r="B5104" t="s">
        <v>446</v>
      </c>
      <c r="C5104" t="s">
        <v>63</v>
      </c>
      <c r="D5104" s="7">
        <v>45931</v>
      </c>
      <c r="E5104">
        <v>8</v>
      </c>
      <c r="F5104">
        <v>55.37</v>
      </c>
      <c r="G5104">
        <f>dane_sprzedazy_sku__3[[#This Row],[Ilość wydana]]*dane_sprzedazy_sku__3[[#This Row],[Wartość jednostkowa]]</f>
        <v>442.96</v>
      </c>
    </row>
    <row r="5105" spans="1:7">
      <c r="A5105" t="s">
        <v>445</v>
      </c>
      <c r="B5105" t="s">
        <v>446</v>
      </c>
      <c r="C5105" t="s">
        <v>63</v>
      </c>
      <c r="D5105" s="7">
        <v>45962</v>
      </c>
      <c r="E5105">
        <v>16</v>
      </c>
      <c r="F5105">
        <v>52.11</v>
      </c>
      <c r="G5105">
        <f>dane_sprzedazy_sku__3[[#This Row],[Ilość wydana]]*dane_sprzedazy_sku__3[[#This Row],[Wartość jednostkowa]]</f>
        <v>833.76</v>
      </c>
    </row>
    <row r="5106" spans="1:7">
      <c r="A5106" t="s">
        <v>445</v>
      </c>
      <c r="B5106" t="s">
        <v>446</v>
      </c>
      <c r="C5106" t="s">
        <v>63</v>
      </c>
      <c r="D5106" s="7">
        <v>45992</v>
      </c>
      <c r="E5106">
        <v>22</v>
      </c>
      <c r="F5106">
        <v>51.41</v>
      </c>
      <c r="G5106">
        <f>dane_sprzedazy_sku__3[[#This Row],[Ilość wydana]]*dane_sprzedazy_sku__3[[#This Row],[Wartość jednostkowa]]</f>
        <v>1131.02</v>
      </c>
    </row>
    <row r="5107" spans="1:7">
      <c r="A5107" t="s">
        <v>445</v>
      </c>
      <c r="B5107" t="s">
        <v>446</v>
      </c>
      <c r="C5107" t="s">
        <v>63</v>
      </c>
      <c r="D5107" s="7">
        <v>46023</v>
      </c>
      <c r="E5107">
        <v>36</v>
      </c>
      <c r="F5107">
        <v>54.23</v>
      </c>
      <c r="G5107">
        <f>dane_sprzedazy_sku__3[[#This Row],[Ilość wydana]]*dane_sprzedazy_sku__3[[#This Row],[Wartość jednostkowa]]</f>
        <v>1952.28</v>
      </c>
    </row>
    <row r="5108" spans="1:7">
      <c r="A5108" t="s">
        <v>445</v>
      </c>
      <c r="B5108" t="s">
        <v>446</v>
      </c>
      <c r="C5108" t="s">
        <v>63</v>
      </c>
      <c r="D5108" s="7">
        <v>46054</v>
      </c>
      <c r="E5108">
        <v>39</v>
      </c>
      <c r="F5108">
        <v>51.12</v>
      </c>
      <c r="G5108">
        <f>dane_sprzedazy_sku__3[[#This Row],[Ilość wydana]]*dane_sprzedazy_sku__3[[#This Row],[Wartość jednostkowa]]</f>
        <v>1993.6799999999998</v>
      </c>
    </row>
    <row r="5109" spans="1:7">
      <c r="A5109" t="s">
        <v>445</v>
      </c>
      <c r="B5109" t="s">
        <v>446</v>
      </c>
      <c r="C5109" t="s">
        <v>63</v>
      </c>
      <c r="D5109" s="7">
        <v>46082</v>
      </c>
      <c r="E5109">
        <v>28</v>
      </c>
      <c r="F5109">
        <v>53.66</v>
      </c>
      <c r="G5109">
        <f>dane_sprzedazy_sku__3[[#This Row],[Ilość wydana]]*dane_sprzedazy_sku__3[[#This Row],[Wartość jednostkowa]]</f>
        <v>1502.48</v>
      </c>
    </row>
    <row r="5110" spans="1:7">
      <c r="A5110" t="s">
        <v>445</v>
      </c>
      <c r="B5110" t="s">
        <v>446</v>
      </c>
      <c r="C5110" t="s">
        <v>63</v>
      </c>
      <c r="D5110" s="7">
        <v>46113</v>
      </c>
      <c r="E5110">
        <v>27</v>
      </c>
      <c r="F5110">
        <v>52.72</v>
      </c>
      <c r="G5110">
        <f>dane_sprzedazy_sku__3[[#This Row],[Ilość wydana]]*dane_sprzedazy_sku__3[[#This Row],[Wartość jednostkowa]]</f>
        <v>1423.44</v>
      </c>
    </row>
    <row r="5111" spans="1:7">
      <c r="A5111" t="s">
        <v>445</v>
      </c>
      <c r="B5111" t="s">
        <v>446</v>
      </c>
      <c r="C5111" t="s">
        <v>63</v>
      </c>
      <c r="D5111" s="7">
        <v>46143</v>
      </c>
      <c r="E5111">
        <v>24</v>
      </c>
      <c r="F5111">
        <v>56.02</v>
      </c>
      <c r="G5111">
        <f>dane_sprzedazy_sku__3[[#This Row],[Ilość wydana]]*dane_sprzedazy_sku__3[[#This Row],[Wartość jednostkowa]]</f>
        <v>1344.48</v>
      </c>
    </row>
    <row r="5112" spans="1:7">
      <c r="A5112" t="s">
        <v>445</v>
      </c>
      <c r="B5112" t="s">
        <v>446</v>
      </c>
      <c r="C5112" t="s">
        <v>63</v>
      </c>
      <c r="D5112" s="7">
        <v>46174</v>
      </c>
      <c r="E5112">
        <v>17</v>
      </c>
      <c r="F5112">
        <v>53.15</v>
      </c>
      <c r="G5112">
        <f>dane_sprzedazy_sku__3[[#This Row],[Ilość wydana]]*dane_sprzedazy_sku__3[[#This Row],[Wartość jednostkowa]]</f>
        <v>903.55</v>
      </c>
    </row>
    <row r="5113" spans="1:7">
      <c r="A5113" t="s">
        <v>445</v>
      </c>
      <c r="B5113" t="s">
        <v>446</v>
      </c>
      <c r="C5113" t="s">
        <v>63</v>
      </c>
      <c r="D5113" s="7">
        <v>46204</v>
      </c>
      <c r="E5113">
        <v>7</v>
      </c>
      <c r="F5113">
        <v>53.77</v>
      </c>
      <c r="G5113">
        <f>dane_sprzedazy_sku__3[[#This Row],[Ilość wydana]]*dane_sprzedazy_sku__3[[#This Row],[Wartość jednostkowa]]</f>
        <v>376.39000000000004</v>
      </c>
    </row>
    <row r="5114" spans="1:7">
      <c r="A5114" t="s">
        <v>447</v>
      </c>
      <c r="B5114" t="s">
        <v>448</v>
      </c>
      <c r="C5114" t="s">
        <v>94</v>
      </c>
      <c r="D5114" s="7">
        <v>45505</v>
      </c>
      <c r="E5114">
        <v>0</v>
      </c>
      <c r="F5114">
        <v>1958.3</v>
      </c>
      <c r="G5114">
        <f>dane_sprzedazy_sku__3[[#This Row],[Ilość wydana]]*dane_sprzedazy_sku__3[[#This Row],[Wartość jednostkowa]]</f>
        <v>0</v>
      </c>
    </row>
    <row r="5115" spans="1:7">
      <c r="A5115" t="s">
        <v>447</v>
      </c>
      <c r="B5115" t="s">
        <v>448</v>
      </c>
      <c r="C5115" t="s">
        <v>94</v>
      </c>
      <c r="D5115" s="7">
        <v>45536</v>
      </c>
      <c r="E5115">
        <v>37</v>
      </c>
      <c r="F5115">
        <v>2028.8</v>
      </c>
      <c r="G5115">
        <f>dane_sprzedazy_sku__3[[#This Row],[Ilość wydana]]*dane_sprzedazy_sku__3[[#This Row],[Wartość jednostkowa]]</f>
        <v>75065.599999999991</v>
      </c>
    </row>
    <row r="5116" spans="1:7">
      <c r="A5116" t="s">
        <v>447</v>
      </c>
      <c r="B5116" t="s">
        <v>448</v>
      </c>
      <c r="C5116" t="s">
        <v>94</v>
      </c>
      <c r="D5116" s="7">
        <v>45566</v>
      </c>
      <c r="E5116">
        <v>30</v>
      </c>
      <c r="F5116">
        <v>2087.1799999999998</v>
      </c>
      <c r="G5116">
        <f>dane_sprzedazy_sku__3[[#This Row],[Ilość wydana]]*dane_sprzedazy_sku__3[[#This Row],[Wartość jednostkowa]]</f>
        <v>62615.399999999994</v>
      </c>
    </row>
    <row r="5117" spans="1:7">
      <c r="A5117" t="s">
        <v>447</v>
      </c>
      <c r="B5117" t="s">
        <v>448</v>
      </c>
      <c r="C5117" t="s">
        <v>94</v>
      </c>
      <c r="D5117" s="7">
        <v>45597</v>
      </c>
      <c r="E5117">
        <v>68</v>
      </c>
      <c r="F5117">
        <v>1925.55</v>
      </c>
      <c r="G5117">
        <f>dane_sprzedazy_sku__3[[#This Row],[Ilość wydana]]*dane_sprzedazy_sku__3[[#This Row],[Wartość jednostkowa]]</f>
        <v>130937.4</v>
      </c>
    </row>
    <row r="5118" spans="1:7">
      <c r="A5118" t="s">
        <v>447</v>
      </c>
      <c r="B5118" t="s">
        <v>448</v>
      </c>
      <c r="C5118" t="s">
        <v>94</v>
      </c>
      <c r="D5118" s="7">
        <v>45627</v>
      </c>
      <c r="E5118">
        <v>0</v>
      </c>
      <c r="F5118">
        <v>2070.67</v>
      </c>
      <c r="G5118">
        <f>dane_sprzedazy_sku__3[[#This Row],[Ilość wydana]]*dane_sprzedazy_sku__3[[#This Row],[Wartość jednostkowa]]</f>
        <v>0</v>
      </c>
    </row>
    <row r="5119" spans="1:7">
      <c r="A5119" t="s">
        <v>447</v>
      </c>
      <c r="B5119" t="s">
        <v>448</v>
      </c>
      <c r="C5119" t="s">
        <v>94</v>
      </c>
      <c r="D5119" s="7">
        <v>45658</v>
      </c>
      <c r="E5119">
        <v>39</v>
      </c>
      <c r="F5119">
        <v>2006.89</v>
      </c>
      <c r="G5119">
        <f>dane_sprzedazy_sku__3[[#This Row],[Ilość wydana]]*dane_sprzedazy_sku__3[[#This Row],[Wartość jednostkowa]]</f>
        <v>78268.710000000006</v>
      </c>
    </row>
    <row r="5120" spans="1:7">
      <c r="A5120" t="s">
        <v>447</v>
      </c>
      <c r="B5120" t="s">
        <v>448</v>
      </c>
      <c r="C5120" t="s">
        <v>94</v>
      </c>
      <c r="D5120" s="7">
        <v>45689</v>
      </c>
      <c r="E5120">
        <v>41</v>
      </c>
      <c r="F5120">
        <v>1902.36</v>
      </c>
      <c r="G5120">
        <f>dane_sprzedazy_sku__3[[#This Row],[Ilość wydana]]*dane_sprzedazy_sku__3[[#This Row],[Wartość jednostkowa]]</f>
        <v>77996.759999999995</v>
      </c>
    </row>
    <row r="5121" spans="1:7">
      <c r="A5121" t="s">
        <v>447</v>
      </c>
      <c r="B5121" t="s">
        <v>448</v>
      </c>
      <c r="C5121" t="s">
        <v>94</v>
      </c>
      <c r="D5121" s="7">
        <v>45717</v>
      </c>
      <c r="E5121">
        <v>0</v>
      </c>
      <c r="F5121">
        <v>1907.71</v>
      </c>
      <c r="G5121">
        <f>dane_sprzedazy_sku__3[[#This Row],[Ilość wydana]]*dane_sprzedazy_sku__3[[#This Row],[Wartość jednostkowa]]</f>
        <v>0</v>
      </c>
    </row>
    <row r="5122" spans="1:7">
      <c r="A5122" t="s">
        <v>447</v>
      </c>
      <c r="B5122" t="s">
        <v>448</v>
      </c>
      <c r="C5122" t="s">
        <v>94</v>
      </c>
      <c r="D5122" s="7">
        <v>45748</v>
      </c>
      <c r="E5122">
        <v>0</v>
      </c>
      <c r="F5122">
        <v>1999.17</v>
      </c>
      <c r="G5122">
        <f>dane_sprzedazy_sku__3[[#This Row],[Ilość wydana]]*dane_sprzedazy_sku__3[[#This Row],[Wartość jednostkowa]]</f>
        <v>0</v>
      </c>
    </row>
    <row r="5123" spans="1:7">
      <c r="A5123" t="s">
        <v>447</v>
      </c>
      <c r="B5123" t="s">
        <v>448</v>
      </c>
      <c r="C5123" t="s">
        <v>94</v>
      </c>
      <c r="D5123" s="7">
        <v>45778</v>
      </c>
      <c r="E5123">
        <v>0</v>
      </c>
      <c r="F5123">
        <v>2052.23</v>
      </c>
      <c r="G5123">
        <f>dane_sprzedazy_sku__3[[#This Row],[Ilość wydana]]*dane_sprzedazy_sku__3[[#This Row],[Wartość jednostkowa]]</f>
        <v>0</v>
      </c>
    </row>
    <row r="5124" spans="1:7">
      <c r="A5124" t="s">
        <v>447</v>
      </c>
      <c r="B5124" t="s">
        <v>448</v>
      </c>
      <c r="C5124" t="s">
        <v>94</v>
      </c>
      <c r="D5124" s="7">
        <v>45809</v>
      </c>
      <c r="E5124">
        <v>0</v>
      </c>
      <c r="F5124">
        <v>2091.8000000000002</v>
      </c>
      <c r="G5124">
        <f>dane_sprzedazy_sku__3[[#This Row],[Ilość wydana]]*dane_sprzedazy_sku__3[[#This Row],[Wartość jednostkowa]]</f>
        <v>0</v>
      </c>
    </row>
    <row r="5125" spans="1:7">
      <c r="A5125" t="s">
        <v>447</v>
      </c>
      <c r="B5125" t="s">
        <v>448</v>
      </c>
      <c r="C5125" t="s">
        <v>94</v>
      </c>
      <c r="D5125" s="7">
        <v>45839</v>
      </c>
      <c r="E5125">
        <v>57</v>
      </c>
      <c r="F5125">
        <v>2038.38</v>
      </c>
      <c r="G5125">
        <f>dane_sprzedazy_sku__3[[#This Row],[Ilość wydana]]*dane_sprzedazy_sku__3[[#This Row],[Wartość jednostkowa]]</f>
        <v>116187.66</v>
      </c>
    </row>
    <row r="5126" spans="1:7">
      <c r="A5126" t="s">
        <v>447</v>
      </c>
      <c r="B5126" t="s">
        <v>448</v>
      </c>
      <c r="C5126" t="s">
        <v>94</v>
      </c>
      <c r="D5126" s="7">
        <v>45870</v>
      </c>
      <c r="E5126">
        <v>84</v>
      </c>
      <c r="F5126">
        <v>2017.21</v>
      </c>
      <c r="G5126">
        <f>dane_sprzedazy_sku__3[[#This Row],[Ilość wydana]]*dane_sprzedazy_sku__3[[#This Row],[Wartość jednostkowa]]</f>
        <v>169445.64</v>
      </c>
    </row>
    <row r="5127" spans="1:7">
      <c r="A5127" t="s">
        <v>447</v>
      </c>
      <c r="B5127" t="s">
        <v>448</v>
      </c>
      <c r="C5127" t="s">
        <v>94</v>
      </c>
      <c r="D5127" s="7">
        <v>45901</v>
      </c>
      <c r="E5127">
        <v>0</v>
      </c>
      <c r="F5127">
        <v>1909.98</v>
      </c>
      <c r="G5127">
        <f>dane_sprzedazy_sku__3[[#This Row],[Ilość wydana]]*dane_sprzedazy_sku__3[[#This Row],[Wartość jednostkowa]]</f>
        <v>0</v>
      </c>
    </row>
    <row r="5128" spans="1:7">
      <c r="A5128" t="s">
        <v>447</v>
      </c>
      <c r="B5128" t="s">
        <v>448</v>
      </c>
      <c r="C5128" t="s">
        <v>94</v>
      </c>
      <c r="D5128" s="7">
        <v>45931</v>
      </c>
      <c r="E5128">
        <v>0</v>
      </c>
      <c r="F5128">
        <v>1927.97</v>
      </c>
      <c r="G5128">
        <f>dane_sprzedazy_sku__3[[#This Row],[Ilość wydana]]*dane_sprzedazy_sku__3[[#This Row],[Wartość jednostkowa]]</f>
        <v>0</v>
      </c>
    </row>
    <row r="5129" spans="1:7">
      <c r="A5129" t="s">
        <v>447</v>
      </c>
      <c r="B5129" t="s">
        <v>448</v>
      </c>
      <c r="C5129" t="s">
        <v>94</v>
      </c>
      <c r="D5129" s="7">
        <v>45962</v>
      </c>
      <c r="E5129">
        <v>0</v>
      </c>
      <c r="F5129">
        <v>1966.59</v>
      </c>
      <c r="G5129">
        <f>dane_sprzedazy_sku__3[[#This Row],[Ilość wydana]]*dane_sprzedazy_sku__3[[#This Row],[Wartość jednostkowa]]</f>
        <v>0</v>
      </c>
    </row>
    <row r="5130" spans="1:7">
      <c r="A5130" t="s">
        <v>447</v>
      </c>
      <c r="B5130" t="s">
        <v>448</v>
      </c>
      <c r="C5130" t="s">
        <v>94</v>
      </c>
      <c r="D5130" s="7">
        <v>45992</v>
      </c>
      <c r="E5130">
        <v>21</v>
      </c>
      <c r="F5130">
        <v>2046.09</v>
      </c>
      <c r="G5130">
        <f>dane_sprzedazy_sku__3[[#This Row],[Ilość wydana]]*dane_sprzedazy_sku__3[[#This Row],[Wartość jednostkowa]]</f>
        <v>42967.89</v>
      </c>
    </row>
    <row r="5131" spans="1:7">
      <c r="A5131" t="s">
        <v>447</v>
      </c>
      <c r="B5131" t="s">
        <v>448</v>
      </c>
      <c r="C5131" t="s">
        <v>94</v>
      </c>
      <c r="D5131" s="7">
        <v>46023</v>
      </c>
      <c r="E5131">
        <v>37</v>
      </c>
      <c r="F5131">
        <v>1928.01</v>
      </c>
      <c r="G5131">
        <f>dane_sprzedazy_sku__3[[#This Row],[Ilość wydana]]*dane_sprzedazy_sku__3[[#This Row],[Wartość jednostkowa]]</f>
        <v>71336.37</v>
      </c>
    </row>
    <row r="5132" spans="1:7">
      <c r="A5132" t="s">
        <v>447</v>
      </c>
      <c r="B5132" t="s">
        <v>448</v>
      </c>
      <c r="C5132" t="s">
        <v>94</v>
      </c>
      <c r="D5132" s="7">
        <v>46054</v>
      </c>
      <c r="E5132">
        <v>49</v>
      </c>
      <c r="F5132">
        <v>2042.59</v>
      </c>
      <c r="G5132">
        <f>dane_sprzedazy_sku__3[[#This Row],[Ilość wydana]]*dane_sprzedazy_sku__3[[#This Row],[Wartość jednostkowa]]</f>
        <v>100086.90999999999</v>
      </c>
    </row>
    <row r="5133" spans="1:7">
      <c r="A5133" t="s">
        <v>447</v>
      </c>
      <c r="B5133" t="s">
        <v>448</v>
      </c>
      <c r="C5133" t="s">
        <v>94</v>
      </c>
      <c r="D5133" s="7">
        <v>46082</v>
      </c>
      <c r="E5133">
        <v>89</v>
      </c>
      <c r="F5133">
        <v>2063.14</v>
      </c>
      <c r="G5133">
        <f>dane_sprzedazy_sku__3[[#This Row],[Ilość wydana]]*dane_sprzedazy_sku__3[[#This Row],[Wartość jednostkowa]]</f>
        <v>183619.46</v>
      </c>
    </row>
    <row r="5134" spans="1:7">
      <c r="A5134" t="s">
        <v>447</v>
      </c>
      <c r="B5134" t="s">
        <v>448</v>
      </c>
      <c r="C5134" t="s">
        <v>94</v>
      </c>
      <c r="D5134" s="7">
        <v>46113</v>
      </c>
      <c r="E5134">
        <v>0</v>
      </c>
      <c r="F5134">
        <v>2041.99</v>
      </c>
      <c r="G5134">
        <f>dane_sprzedazy_sku__3[[#This Row],[Ilość wydana]]*dane_sprzedazy_sku__3[[#This Row],[Wartość jednostkowa]]</f>
        <v>0</v>
      </c>
    </row>
    <row r="5135" spans="1:7">
      <c r="A5135" t="s">
        <v>447</v>
      </c>
      <c r="B5135" t="s">
        <v>448</v>
      </c>
      <c r="C5135" t="s">
        <v>94</v>
      </c>
      <c r="D5135" s="7">
        <v>46143</v>
      </c>
      <c r="E5135">
        <v>0</v>
      </c>
      <c r="F5135">
        <v>2018.86</v>
      </c>
      <c r="G5135">
        <f>dane_sprzedazy_sku__3[[#This Row],[Ilość wydana]]*dane_sprzedazy_sku__3[[#This Row],[Wartość jednostkowa]]</f>
        <v>0</v>
      </c>
    </row>
    <row r="5136" spans="1:7">
      <c r="A5136" t="s">
        <v>447</v>
      </c>
      <c r="B5136" t="s">
        <v>448</v>
      </c>
      <c r="C5136" t="s">
        <v>94</v>
      </c>
      <c r="D5136" s="7">
        <v>46174</v>
      </c>
      <c r="E5136">
        <v>0</v>
      </c>
      <c r="F5136">
        <v>1914.8</v>
      </c>
      <c r="G5136">
        <f>dane_sprzedazy_sku__3[[#This Row],[Ilość wydana]]*dane_sprzedazy_sku__3[[#This Row],[Wartość jednostkowa]]</f>
        <v>0</v>
      </c>
    </row>
    <row r="5137" spans="1:7">
      <c r="A5137" t="s">
        <v>447</v>
      </c>
      <c r="B5137" t="s">
        <v>448</v>
      </c>
      <c r="C5137" t="s">
        <v>94</v>
      </c>
      <c r="D5137" s="7">
        <v>46204</v>
      </c>
      <c r="E5137">
        <v>0</v>
      </c>
      <c r="F5137">
        <v>1905.96</v>
      </c>
      <c r="G5137">
        <f>dane_sprzedazy_sku__3[[#This Row],[Ilość wydana]]*dane_sprzedazy_sku__3[[#This Row],[Wartość jednostkowa]]</f>
        <v>0</v>
      </c>
    </row>
    <row r="5138" spans="1:7">
      <c r="A5138" t="s">
        <v>449</v>
      </c>
      <c r="B5138" t="s">
        <v>450</v>
      </c>
      <c r="C5138" t="s">
        <v>8</v>
      </c>
      <c r="D5138" s="7">
        <v>45505</v>
      </c>
      <c r="E5138">
        <v>39</v>
      </c>
      <c r="F5138">
        <v>6.32</v>
      </c>
      <c r="G5138">
        <f>dane_sprzedazy_sku__3[[#This Row],[Ilość wydana]]*dane_sprzedazy_sku__3[[#This Row],[Wartość jednostkowa]]</f>
        <v>246.48000000000002</v>
      </c>
    </row>
    <row r="5139" spans="1:7">
      <c r="A5139" t="s">
        <v>449</v>
      </c>
      <c r="B5139" t="s">
        <v>450</v>
      </c>
      <c r="C5139" t="s">
        <v>8</v>
      </c>
      <c r="D5139" s="7">
        <v>45536</v>
      </c>
      <c r="E5139">
        <v>15</v>
      </c>
      <c r="F5139">
        <v>6.37</v>
      </c>
      <c r="G5139">
        <f>dane_sprzedazy_sku__3[[#This Row],[Ilość wydana]]*dane_sprzedazy_sku__3[[#This Row],[Wartość jednostkowa]]</f>
        <v>95.55</v>
      </c>
    </row>
    <row r="5140" spans="1:7">
      <c r="A5140" t="s">
        <v>449</v>
      </c>
      <c r="B5140" t="s">
        <v>450</v>
      </c>
      <c r="C5140" t="s">
        <v>8</v>
      </c>
      <c r="D5140" s="7">
        <v>45566</v>
      </c>
      <c r="E5140">
        <v>10</v>
      </c>
      <c r="F5140">
        <v>6.11</v>
      </c>
      <c r="G5140">
        <f>dane_sprzedazy_sku__3[[#This Row],[Ilość wydana]]*dane_sprzedazy_sku__3[[#This Row],[Wartość jednostkowa]]</f>
        <v>61.1</v>
      </c>
    </row>
    <row r="5141" spans="1:7">
      <c r="A5141" t="s">
        <v>449</v>
      </c>
      <c r="B5141" t="s">
        <v>450</v>
      </c>
      <c r="C5141" t="s">
        <v>8</v>
      </c>
      <c r="D5141" s="7">
        <v>45597</v>
      </c>
      <c r="E5141">
        <v>0</v>
      </c>
      <c r="F5141">
        <v>6.4</v>
      </c>
      <c r="G5141">
        <f>dane_sprzedazy_sku__3[[#This Row],[Ilość wydana]]*dane_sprzedazy_sku__3[[#This Row],[Wartość jednostkowa]]</f>
        <v>0</v>
      </c>
    </row>
    <row r="5142" spans="1:7">
      <c r="A5142" t="s">
        <v>449</v>
      </c>
      <c r="B5142" t="s">
        <v>450</v>
      </c>
      <c r="C5142" t="s">
        <v>8</v>
      </c>
      <c r="D5142" s="7">
        <v>45627</v>
      </c>
      <c r="E5142">
        <v>5</v>
      </c>
      <c r="F5142">
        <v>6.44</v>
      </c>
      <c r="G5142">
        <f>dane_sprzedazy_sku__3[[#This Row],[Ilość wydana]]*dane_sprzedazy_sku__3[[#This Row],[Wartość jednostkowa]]</f>
        <v>32.200000000000003</v>
      </c>
    </row>
    <row r="5143" spans="1:7">
      <c r="A5143" t="s">
        <v>449</v>
      </c>
      <c r="B5143" t="s">
        <v>450</v>
      </c>
      <c r="C5143" t="s">
        <v>8</v>
      </c>
      <c r="D5143" s="7">
        <v>45658</v>
      </c>
      <c r="E5143">
        <v>15</v>
      </c>
      <c r="F5143">
        <v>6.1</v>
      </c>
      <c r="G5143">
        <f>dane_sprzedazy_sku__3[[#This Row],[Ilość wydana]]*dane_sprzedazy_sku__3[[#This Row],[Wartość jednostkowa]]</f>
        <v>91.5</v>
      </c>
    </row>
    <row r="5144" spans="1:7">
      <c r="A5144" t="s">
        <v>449</v>
      </c>
      <c r="B5144" t="s">
        <v>450</v>
      </c>
      <c r="C5144" t="s">
        <v>8</v>
      </c>
      <c r="D5144" s="7">
        <v>45689</v>
      </c>
      <c r="E5144">
        <v>0</v>
      </c>
      <c r="F5144">
        <v>6.25</v>
      </c>
      <c r="G5144">
        <f>dane_sprzedazy_sku__3[[#This Row],[Ilość wydana]]*dane_sprzedazy_sku__3[[#This Row],[Wartość jednostkowa]]</f>
        <v>0</v>
      </c>
    </row>
    <row r="5145" spans="1:7">
      <c r="A5145" t="s">
        <v>449</v>
      </c>
      <c r="B5145" t="s">
        <v>450</v>
      </c>
      <c r="C5145" t="s">
        <v>8</v>
      </c>
      <c r="D5145" s="7">
        <v>45717</v>
      </c>
      <c r="E5145">
        <v>52</v>
      </c>
      <c r="F5145">
        <v>6.04</v>
      </c>
      <c r="G5145">
        <f>dane_sprzedazy_sku__3[[#This Row],[Ilość wydana]]*dane_sprzedazy_sku__3[[#This Row],[Wartość jednostkowa]]</f>
        <v>314.08</v>
      </c>
    </row>
    <row r="5146" spans="1:7">
      <c r="A5146" t="s">
        <v>449</v>
      </c>
      <c r="B5146" t="s">
        <v>450</v>
      </c>
      <c r="C5146" t="s">
        <v>8</v>
      </c>
      <c r="D5146" s="7">
        <v>45748</v>
      </c>
      <c r="E5146">
        <v>0</v>
      </c>
      <c r="F5146">
        <v>6.34</v>
      </c>
      <c r="G5146">
        <f>dane_sprzedazy_sku__3[[#This Row],[Ilość wydana]]*dane_sprzedazy_sku__3[[#This Row],[Wartość jednostkowa]]</f>
        <v>0</v>
      </c>
    </row>
    <row r="5147" spans="1:7">
      <c r="A5147" t="s">
        <v>449</v>
      </c>
      <c r="B5147" t="s">
        <v>450</v>
      </c>
      <c r="C5147" t="s">
        <v>8</v>
      </c>
      <c r="D5147" s="7">
        <v>45778</v>
      </c>
      <c r="E5147">
        <v>20</v>
      </c>
      <c r="F5147">
        <v>6.03</v>
      </c>
      <c r="G5147">
        <f>dane_sprzedazy_sku__3[[#This Row],[Ilość wydana]]*dane_sprzedazy_sku__3[[#This Row],[Wartość jednostkowa]]</f>
        <v>120.60000000000001</v>
      </c>
    </row>
    <row r="5148" spans="1:7">
      <c r="A5148" t="s">
        <v>449</v>
      </c>
      <c r="B5148" t="s">
        <v>450</v>
      </c>
      <c r="C5148" t="s">
        <v>8</v>
      </c>
      <c r="D5148" s="7">
        <v>45809</v>
      </c>
      <c r="E5148">
        <v>79</v>
      </c>
      <c r="F5148">
        <v>5.98</v>
      </c>
      <c r="G5148">
        <f>dane_sprzedazy_sku__3[[#This Row],[Ilość wydana]]*dane_sprzedazy_sku__3[[#This Row],[Wartość jednostkowa]]</f>
        <v>472.42</v>
      </c>
    </row>
    <row r="5149" spans="1:7">
      <c r="A5149" t="s">
        <v>449</v>
      </c>
      <c r="B5149" t="s">
        <v>450</v>
      </c>
      <c r="C5149" t="s">
        <v>8</v>
      </c>
      <c r="D5149" s="7">
        <v>45839</v>
      </c>
      <c r="E5149">
        <v>0</v>
      </c>
      <c r="F5149">
        <v>6.24</v>
      </c>
      <c r="G5149">
        <f>dane_sprzedazy_sku__3[[#This Row],[Ilość wydana]]*dane_sprzedazy_sku__3[[#This Row],[Wartość jednostkowa]]</f>
        <v>0</v>
      </c>
    </row>
    <row r="5150" spans="1:7">
      <c r="A5150" t="s">
        <v>449</v>
      </c>
      <c r="B5150" t="s">
        <v>450</v>
      </c>
      <c r="C5150" t="s">
        <v>8</v>
      </c>
      <c r="D5150" s="7">
        <v>45870</v>
      </c>
      <c r="E5150">
        <v>0</v>
      </c>
      <c r="F5150">
        <v>5.98</v>
      </c>
      <c r="G5150">
        <f>dane_sprzedazy_sku__3[[#This Row],[Ilość wydana]]*dane_sprzedazy_sku__3[[#This Row],[Wartość jednostkowa]]</f>
        <v>0</v>
      </c>
    </row>
    <row r="5151" spans="1:7">
      <c r="A5151" t="s">
        <v>449</v>
      </c>
      <c r="B5151" t="s">
        <v>450</v>
      </c>
      <c r="C5151" t="s">
        <v>8</v>
      </c>
      <c r="D5151" s="7">
        <v>45901</v>
      </c>
      <c r="E5151">
        <v>0</v>
      </c>
      <c r="F5151">
        <v>6.17</v>
      </c>
      <c r="G5151">
        <f>dane_sprzedazy_sku__3[[#This Row],[Ilość wydana]]*dane_sprzedazy_sku__3[[#This Row],[Wartość jednostkowa]]</f>
        <v>0</v>
      </c>
    </row>
    <row r="5152" spans="1:7">
      <c r="A5152" t="s">
        <v>449</v>
      </c>
      <c r="B5152" t="s">
        <v>450</v>
      </c>
      <c r="C5152" t="s">
        <v>8</v>
      </c>
      <c r="D5152" s="7">
        <v>45931</v>
      </c>
      <c r="E5152">
        <v>44</v>
      </c>
      <c r="F5152">
        <v>6.26</v>
      </c>
      <c r="G5152">
        <f>dane_sprzedazy_sku__3[[#This Row],[Ilość wydana]]*dane_sprzedazy_sku__3[[#This Row],[Wartość jednostkowa]]</f>
        <v>275.44</v>
      </c>
    </row>
    <row r="5153" spans="1:7">
      <c r="A5153" t="s">
        <v>449</v>
      </c>
      <c r="B5153" t="s">
        <v>450</v>
      </c>
      <c r="C5153" t="s">
        <v>8</v>
      </c>
      <c r="D5153" s="7">
        <v>45962</v>
      </c>
      <c r="E5153">
        <v>0</v>
      </c>
      <c r="F5153">
        <v>6.5</v>
      </c>
      <c r="G5153">
        <f>dane_sprzedazy_sku__3[[#This Row],[Ilość wydana]]*dane_sprzedazy_sku__3[[#This Row],[Wartość jednostkowa]]</f>
        <v>0</v>
      </c>
    </row>
    <row r="5154" spans="1:7">
      <c r="A5154" t="s">
        <v>449</v>
      </c>
      <c r="B5154" t="s">
        <v>450</v>
      </c>
      <c r="C5154" t="s">
        <v>8</v>
      </c>
      <c r="D5154" s="7">
        <v>45992</v>
      </c>
      <c r="E5154">
        <v>33</v>
      </c>
      <c r="F5154">
        <v>6.19</v>
      </c>
      <c r="G5154">
        <f>dane_sprzedazy_sku__3[[#This Row],[Ilość wydana]]*dane_sprzedazy_sku__3[[#This Row],[Wartość jednostkowa]]</f>
        <v>204.27</v>
      </c>
    </row>
    <row r="5155" spans="1:7">
      <c r="A5155" t="s">
        <v>449</v>
      </c>
      <c r="B5155" t="s">
        <v>450</v>
      </c>
      <c r="C5155" t="s">
        <v>8</v>
      </c>
      <c r="D5155" s="7">
        <v>46023</v>
      </c>
      <c r="E5155">
        <v>33</v>
      </c>
      <c r="F5155">
        <v>6</v>
      </c>
      <c r="G5155">
        <f>dane_sprzedazy_sku__3[[#This Row],[Ilość wydana]]*dane_sprzedazy_sku__3[[#This Row],[Wartość jednostkowa]]</f>
        <v>198</v>
      </c>
    </row>
    <row r="5156" spans="1:7">
      <c r="A5156" t="s">
        <v>449</v>
      </c>
      <c r="B5156" t="s">
        <v>450</v>
      </c>
      <c r="C5156" t="s">
        <v>8</v>
      </c>
      <c r="D5156" s="7">
        <v>46054</v>
      </c>
      <c r="E5156">
        <v>0</v>
      </c>
      <c r="F5156">
        <v>5.93</v>
      </c>
      <c r="G5156">
        <f>dane_sprzedazy_sku__3[[#This Row],[Ilość wydana]]*dane_sprzedazy_sku__3[[#This Row],[Wartość jednostkowa]]</f>
        <v>0</v>
      </c>
    </row>
    <row r="5157" spans="1:7">
      <c r="A5157" t="s">
        <v>449</v>
      </c>
      <c r="B5157" t="s">
        <v>450</v>
      </c>
      <c r="C5157" t="s">
        <v>8</v>
      </c>
      <c r="D5157" s="7">
        <v>46082</v>
      </c>
      <c r="E5157">
        <v>46</v>
      </c>
      <c r="F5157">
        <v>6.05</v>
      </c>
      <c r="G5157">
        <f>dane_sprzedazy_sku__3[[#This Row],[Ilość wydana]]*dane_sprzedazy_sku__3[[#This Row],[Wartość jednostkowa]]</f>
        <v>278.3</v>
      </c>
    </row>
    <row r="5158" spans="1:7">
      <c r="A5158" t="s">
        <v>449</v>
      </c>
      <c r="B5158" t="s">
        <v>450</v>
      </c>
      <c r="C5158" t="s">
        <v>8</v>
      </c>
      <c r="D5158" s="7">
        <v>46113</v>
      </c>
      <c r="E5158">
        <v>90</v>
      </c>
      <c r="F5158">
        <v>6.39</v>
      </c>
      <c r="G5158">
        <f>dane_sprzedazy_sku__3[[#This Row],[Ilość wydana]]*dane_sprzedazy_sku__3[[#This Row],[Wartość jednostkowa]]</f>
        <v>575.1</v>
      </c>
    </row>
    <row r="5159" spans="1:7">
      <c r="A5159" t="s">
        <v>449</v>
      </c>
      <c r="B5159" t="s">
        <v>450</v>
      </c>
      <c r="C5159" t="s">
        <v>8</v>
      </c>
      <c r="D5159" s="7">
        <v>46143</v>
      </c>
      <c r="E5159">
        <v>80</v>
      </c>
      <c r="F5159">
        <v>6.42</v>
      </c>
      <c r="G5159">
        <f>dane_sprzedazy_sku__3[[#This Row],[Ilość wydana]]*dane_sprzedazy_sku__3[[#This Row],[Wartość jednostkowa]]</f>
        <v>513.6</v>
      </c>
    </row>
    <row r="5160" spans="1:7">
      <c r="A5160" t="s">
        <v>449</v>
      </c>
      <c r="B5160" t="s">
        <v>450</v>
      </c>
      <c r="C5160" t="s">
        <v>8</v>
      </c>
      <c r="D5160" s="7">
        <v>46174</v>
      </c>
      <c r="E5160">
        <v>0</v>
      </c>
      <c r="F5160">
        <v>6.03</v>
      </c>
      <c r="G5160">
        <f>dane_sprzedazy_sku__3[[#This Row],[Ilość wydana]]*dane_sprzedazy_sku__3[[#This Row],[Wartość jednostkowa]]</f>
        <v>0</v>
      </c>
    </row>
    <row r="5161" spans="1:7">
      <c r="A5161" t="s">
        <v>449</v>
      </c>
      <c r="B5161" t="s">
        <v>450</v>
      </c>
      <c r="C5161" t="s">
        <v>8</v>
      </c>
      <c r="D5161" s="7">
        <v>46204</v>
      </c>
      <c r="E5161">
        <v>0</v>
      </c>
      <c r="F5161">
        <v>6.15</v>
      </c>
      <c r="G5161">
        <f>dane_sprzedazy_sku__3[[#This Row],[Ilość wydana]]*dane_sprzedazy_sku__3[[#This Row],[Wartość jednostkowa]]</f>
        <v>0</v>
      </c>
    </row>
    <row r="5162" spans="1:7">
      <c r="A5162" t="s">
        <v>451</v>
      </c>
      <c r="B5162" t="s">
        <v>452</v>
      </c>
      <c r="C5162" t="s">
        <v>39</v>
      </c>
      <c r="D5162" s="7">
        <v>45505</v>
      </c>
      <c r="E5162">
        <v>7</v>
      </c>
      <c r="F5162">
        <v>164.39</v>
      </c>
      <c r="G5162">
        <f>dane_sprzedazy_sku__3[[#This Row],[Ilość wydana]]*dane_sprzedazy_sku__3[[#This Row],[Wartość jednostkowa]]</f>
        <v>1150.73</v>
      </c>
    </row>
    <row r="5163" spans="1:7">
      <c r="A5163" t="s">
        <v>451</v>
      </c>
      <c r="B5163" t="s">
        <v>452</v>
      </c>
      <c r="C5163" t="s">
        <v>39</v>
      </c>
      <c r="D5163" s="7">
        <v>45536</v>
      </c>
      <c r="E5163">
        <v>13</v>
      </c>
      <c r="F5163">
        <v>173.9</v>
      </c>
      <c r="G5163">
        <f>dane_sprzedazy_sku__3[[#This Row],[Ilość wydana]]*dane_sprzedazy_sku__3[[#This Row],[Wartość jednostkowa]]</f>
        <v>2260.7000000000003</v>
      </c>
    </row>
    <row r="5164" spans="1:7">
      <c r="A5164" t="s">
        <v>451</v>
      </c>
      <c r="B5164" t="s">
        <v>452</v>
      </c>
      <c r="C5164" t="s">
        <v>39</v>
      </c>
      <c r="D5164" s="7">
        <v>45566</v>
      </c>
      <c r="E5164">
        <v>0</v>
      </c>
      <c r="F5164">
        <v>174.79</v>
      </c>
      <c r="G5164">
        <f>dane_sprzedazy_sku__3[[#This Row],[Ilość wydana]]*dane_sprzedazy_sku__3[[#This Row],[Wartość jednostkowa]]</f>
        <v>0</v>
      </c>
    </row>
    <row r="5165" spans="1:7">
      <c r="A5165" t="s">
        <v>451</v>
      </c>
      <c r="B5165" t="s">
        <v>452</v>
      </c>
      <c r="C5165" t="s">
        <v>39</v>
      </c>
      <c r="D5165" s="7">
        <v>45597</v>
      </c>
      <c r="E5165">
        <v>6</v>
      </c>
      <c r="F5165">
        <v>171.62</v>
      </c>
      <c r="G5165">
        <f>dane_sprzedazy_sku__3[[#This Row],[Ilość wydana]]*dane_sprzedazy_sku__3[[#This Row],[Wartość jednostkowa]]</f>
        <v>1029.72</v>
      </c>
    </row>
    <row r="5166" spans="1:7">
      <c r="A5166" t="s">
        <v>451</v>
      </c>
      <c r="B5166" t="s">
        <v>452</v>
      </c>
      <c r="C5166" t="s">
        <v>39</v>
      </c>
      <c r="D5166" s="7">
        <v>45627</v>
      </c>
      <c r="E5166">
        <v>9</v>
      </c>
      <c r="F5166">
        <v>173.59</v>
      </c>
      <c r="G5166">
        <f>dane_sprzedazy_sku__3[[#This Row],[Ilość wydana]]*dane_sprzedazy_sku__3[[#This Row],[Wartość jednostkowa]]</f>
        <v>1562.31</v>
      </c>
    </row>
    <row r="5167" spans="1:7">
      <c r="A5167" t="s">
        <v>451</v>
      </c>
      <c r="B5167" t="s">
        <v>452</v>
      </c>
      <c r="C5167" t="s">
        <v>39</v>
      </c>
      <c r="D5167" s="7">
        <v>45658</v>
      </c>
      <c r="E5167">
        <v>0</v>
      </c>
      <c r="F5167">
        <v>164</v>
      </c>
      <c r="G5167">
        <f>dane_sprzedazy_sku__3[[#This Row],[Ilość wydana]]*dane_sprzedazy_sku__3[[#This Row],[Wartość jednostkowa]]</f>
        <v>0</v>
      </c>
    </row>
    <row r="5168" spans="1:7">
      <c r="A5168" t="s">
        <v>451</v>
      </c>
      <c r="B5168" t="s">
        <v>452</v>
      </c>
      <c r="C5168" t="s">
        <v>39</v>
      </c>
      <c r="D5168" s="7">
        <v>45689</v>
      </c>
      <c r="E5168">
        <v>1</v>
      </c>
      <c r="F5168">
        <v>162</v>
      </c>
      <c r="G5168">
        <f>dane_sprzedazy_sku__3[[#This Row],[Ilość wydana]]*dane_sprzedazy_sku__3[[#This Row],[Wartość jednostkowa]]</f>
        <v>162</v>
      </c>
    </row>
    <row r="5169" spans="1:7">
      <c r="A5169" t="s">
        <v>451</v>
      </c>
      <c r="B5169" t="s">
        <v>452</v>
      </c>
      <c r="C5169" t="s">
        <v>39</v>
      </c>
      <c r="D5169" s="7">
        <v>45717</v>
      </c>
      <c r="E5169">
        <v>7</v>
      </c>
      <c r="F5169">
        <v>170.01</v>
      </c>
      <c r="G5169">
        <f>dane_sprzedazy_sku__3[[#This Row],[Ilość wydana]]*dane_sprzedazy_sku__3[[#This Row],[Wartość jednostkowa]]</f>
        <v>1190.07</v>
      </c>
    </row>
    <row r="5170" spans="1:7">
      <c r="A5170" t="s">
        <v>451</v>
      </c>
      <c r="B5170" t="s">
        <v>452</v>
      </c>
      <c r="C5170" t="s">
        <v>39</v>
      </c>
      <c r="D5170" s="7">
        <v>45748</v>
      </c>
      <c r="E5170">
        <v>18</v>
      </c>
      <c r="F5170">
        <v>160.87</v>
      </c>
      <c r="G5170">
        <f>dane_sprzedazy_sku__3[[#This Row],[Ilość wydana]]*dane_sprzedazy_sku__3[[#This Row],[Wartość jednostkowa]]</f>
        <v>2895.66</v>
      </c>
    </row>
    <row r="5171" spans="1:7">
      <c r="A5171" t="s">
        <v>451</v>
      </c>
      <c r="B5171" t="s">
        <v>452</v>
      </c>
      <c r="C5171" t="s">
        <v>39</v>
      </c>
      <c r="D5171" s="7">
        <v>45778</v>
      </c>
      <c r="E5171">
        <v>7</v>
      </c>
      <c r="F5171">
        <v>162.77000000000001</v>
      </c>
      <c r="G5171">
        <f>dane_sprzedazy_sku__3[[#This Row],[Ilość wydana]]*dane_sprzedazy_sku__3[[#This Row],[Wartość jednostkowa]]</f>
        <v>1139.3900000000001</v>
      </c>
    </row>
    <row r="5172" spans="1:7">
      <c r="A5172" t="s">
        <v>451</v>
      </c>
      <c r="B5172" t="s">
        <v>452</v>
      </c>
      <c r="C5172" t="s">
        <v>39</v>
      </c>
      <c r="D5172" s="7">
        <v>45809</v>
      </c>
      <c r="E5172">
        <v>0</v>
      </c>
      <c r="F5172">
        <v>164.27</v>
      </c>
      <c r="G5172">
        <f>dane_sprzedazy_sku__3[[#This Row],[Ilość wydana]]*dane_sprzedazy_sku__3[[#This Row],[Wartość jednostkowa]]</f>
        <v>0</v>
      </c>
    </row>
    <row r="5173" spans="1:7">
      <c r="A5173" t="s">
        <v>451</v>
      </c>
      <c r="B5173" t="s">
        <v>452</v>
      </c>
      <c r="C5173" t="s">
        <v>39</v>
      </c>
      <c r="D5173" s="7">
        <v>45839</v>
      </c>
      <c r="E5173">
        <v>7</v>
      </c>
      <c r="F5173">
        <v>173.96</v>
      </c>
      <c r="G5173">
        <f>dane_sprzedazy_sku__3[[#This Row],[Ilość wydana]]*dane_sprzedazy_sku__3[[#This Row],[Wartość jednostkowa]]</f>
        <v>1217.72</v>
      </c>
    </row>
    <row r="5174" spans="1:7">
      <c r="A5174" t="s">
        <v>451</v>
      </c>
      <c r="B5174" t="s">
        <v>452</v>
      </c>
      <c r="C5174" t="s">
        <v>39</v>
      </c>
      <c r="D5174" s="7">
        <v>45870</v>
      </c>
      <c r="E5174">
        <v>0</v>
      </c>
      <c r="F5174">
        <v>164.27</v>
      </c>
      <c r="G5174">
        <f>dane_sprzedazy_sku__3[[#This Row],[Ilość wydana]]*dane_sprzedazy_sku__3[[#This Row],[Wartość jednostkowa]]</f>
        <v>0</v>
      </c>
    </row>
    <row r="5175" spans="1:7">
      <c r="A5175" t="s">
        <v>451</v>
      </c>
      <c r="B5175" t="s">
        <v>452</v>
      </c>
      <c r="C5175" t="s">
        <v>39</v>
      </c>
      <c r="D5175" s="7">
        <v>45901</v>
      </c>
      <c r="E5175">
        <v>11</v>
      </c>
      <c r="F5175">
        <v>170.17</v>
      </c>
      <c r="G5175">
        <f>dane_sprzedazy_sku__3[[#This Row],[Ilość wydana]]*dane_sprzedazy_sku__3[[#This Row],[Wartość jednostkowa]]</f>
        <v>1871.87</v>
      </c>
    </row>
    <row r="5176" spans="1:7">
      <c r="A5176" t="s">
        <v>451</v>
      </c>
      <c r="B5176" t="s">
        <v>452</v>
      </c>
      <c r="C5176" t="s">
        <v>39</v>
      </c>
      <c r="D5176" s="7">
        <v>45931</v>
      </c>
      <c r="E5176">
        <v>0</v>
      </c>
      <c r="F5176">
        <v>159.29</v>
      </c>
      <c r="G5176">
        <f>dane_sprzedazy_sku__3[[#This Row],[Ilość wydana]]*dane_sprzedazy_sku__3[[#This Row],[Wartość jednostkowa]]</f>
        <v>0</v>
      </c>
    </row>
    <row r="5177" spans="1:7">
      <c r="A5177" t="s">
        <v>451</v>
      </c>
      <c r="B5177" t="s">
        <v>452</v>
      </c>
      <c r="C5177" t="s">
        <v>39</v>
      </c>
      <c r="D5177" s="7">
        <v>45962</v>
      </c>
      <c r="E5177">
        <v>0</v>
      </c>
      <c r="F5177">
        <v>160.71</v>
      </c>
      <c r="G5177">
        <f>dane_sprzedazy_sku__3[[#This Row],[Ilość wydana]]*dane_sprzedazy_sku__3[[#This Row],[Wartość jednostkowa]]</f>
        <v>0</v>
      </c>
    </row>
    <row r="5178" spans="1:7">
      <c r="A5178" t="s">
        <v>451</v>
      </c>
      <c r="B5178" t="s">
        <v>452</v>
      </c>
      <c r="C5178" t="s">
        <v>39</v>
      </c>
      <c r="D5178" s="7">
        <v>45992</v>
      </c>
      <c r="E5178">
        <v>8</v>
      </c>
      <c r="F5178">
        <v>165.37</v>
      </c>
      <c r="G5178">
        <f>dane_sprzedazy_sku__3[[#This Row],[Ilość wydana]]*dane_sprzedazy_sku__3[[#This Row],[Wartość jednostkowa]]</f>
        <v>1322.96</v>
      </c>
    </row>
    <row r="5179" spans="1:7">
      <c r="A5179" t="s">
        <v>451</v>
      </c>
      <c r="B5179" t="s">
        <v>452</v>
      </c>
      <c r="C5179" t="s">
        <v>39</v>
      </c>
      <c r="D5179" s="7">
        <v>46023</v>
      </c>
      <c r="E5179">
        <v>0</v>
      </c>
      <c r="F5179">
        <v>172.51</v>
      </c>
      <c r="G5179">
        <f>dane_sprzedazy_sku__3[[#This Row],[Ilość wydana]]*dane_sprzedazy_sku__3[[#This Row],[Wartość jednostkowa]]</f>
        <v>0</v>
      </c>
    </row>
    <row r="5180" spans="1:7">
      <c r="A5180" t="s">
        <v>451</v>
      </c>
      <c r="B5180" t="s">
        <v>452</v>
      </c>
      <c r="C5180" t="s">
        <v>39</v>
      </c>
      <c r="D5180" s="7">
        <v>46054</v>
      </c>
      <c r="E5180">
        <v>0</v>
      </c>
      <c r="F5180">
        <v>159.66999999999999</v>
      </c>
      <c r="G5180">
        <f>dane_sprzedazy_sku__3[[#This Row],[Ilość wydana]]*dane_sprzedazy_sku__3[[#This Row],[Wartość jednostkowa]]</f>
        <v>0</v>
      </c>
    </row>
    <row r="5181" spans="1:7">
      <c r="A5181" t="s">
        <v>451</v>
      </c>
      <c r="B5181" t="s">
        <v>452</v>
      </c>
      <c r="C5181" t="s">
        <v>39</v>
      </c>
      <c r="D5181" s="7">
        <v>46082</v>
      </c>
      <c r="E5181">
        <v>0</v>
      </c>
      <c r="F5181">
        <v>171.5</v>
      </c>
      <c r="G5181">
        <f>dane_sprzedazy_sku__3[[#This Row],[Ilość wydana]]*dane_sprzedazy_sku__3[[#This Row],[Wartość jednostkowa]]</f>
        <v>0</v>
      </c>
    </row>
    <row r="5182" spans="1:7">
      <c r="A5182" t="s">
        <v>451</v>
      </c>
      <c r="B5182" t="s">
        <v>452</v>
      </c>
      <c r="C5182" t="s">
        <v>39</v>
      </c>
      <c r="D5182" s="7">
        <v>46113</v>
      </c>
      <c r="E5182">
        <v>0</v>
      </c>
      <c r="F5182">
        <v>173.27</v>
      </c>
      <c r="G5182">
        <f>dane_sprzedazy_sku__3[[#This Row],[Ilość wydana]]*dane_sprzedazy_sku__3[[#This Row],[Wartość jednostkowa]]</f>
        <v>0</v>
      </c>
    </row>
    <row r="5183" spans="1:7">
      <c r="A5183" t="s">
        <v>451</v>
      </c>
      <c r="B5183" t="s">
        <v>452</v>
      </c>
      <c r="C5183" t="s">
        <v>39</v>
      </c>
      <c r="D5183" s="7">
        <v>46143</v>
      </c>
      <c r="E5183">
        <v>14</v>
      </c>
      <c r="F5183">
        <v>162.19</v>
      </c>
      <c r="G5183">
        <f>dane_sprzedazy_sku__3[[#This Row],[Ilość wydana]]*dane_sprzedazy_sku__3[[#This Row],[Wartość jednostkowa]]</f>
        <v>2270.66</v>
      </c>
    </row>
    <row r="5184" spans="1:7">
      <c r="A5184" t="s">
        <v>451</v>
      </c>
      <c r="B5184" t="s">
        <v>452</v>
      </c>
      <c r="C5184" t="s">
        <v>39</v>
      </c>
      <c r="D5184" s="7">
        <v>46174</v>
      </c>
      <c r="E5184">
        <v>0</v>
      </c>
      <c r="F5184">
        <v>171.73</v>
      </c>
      <c r="G5184">
        <f>dane_sprzedazy_sku__3[[#This Row],[Ilość wydana]]*dane_sprzedazy_sku__3[[#This Row],[Wartość jednostkowa]]</f>
        <v>0</v>
      </c>
    </row>
    <row r="5185" spans="1:7">
      <c r="A5185" t="s">
        <v>451</v>
      </c>
      <c r="B5185" t="s">
        <v>452</v>
      </c>
      <c r="C5185" t="s">
        <v>39</v>
      </c>
      <c r="D5185" s="7">
        <v>46204</v>
      </c>
      <c r="E5185">
        <v>8</v>
      </c>
      <c r="F5185">
        <v>166.03</v>
      </c>
      <c r="G5185">
        <f>dane_sprzedazy_sku__3[[#This Row],[Ilość wydana]]*dane_sprzedazy_sku__3[[#This Row],[Wartość jednostkowa]]</f>
        <v>1328.24</v>
      </c>
    </row>
    <row r="5186" spans="1:7">
      <c r="A5186" t="s">
        <v>453</v>
      </c>
      <c r="B5186" t="s">
        <v>454</v>
      </c>
      <c r="C5186" t="s">
        <v>94</v>
      </c>
      <c r="D5186" s="7">
        <v>45505</v>
      </c>
      <c r="E5186">
        <v>6</v>
      </c>
      <c r="F5186">
        <v>977.68</v>
      </c>
      <c r="G5186">
        <f>dane_sprzedazy_sku__3[[#This Row],[Ilość wydana]]*dane_sprzedazy_sku__3[[#This Row],[Wartość jednostkowa]]</f>
        <v>5866.08</v>
      </c>
    </row>
    <row r="5187" spans="1:7">
      <c r="A5187" t="s">
        <v>453</v>
      </c>
      <c r="B5187" t="s">
        <v>454</v>
      </c>
      <c r="C5187" t="s">
        <v>94</v>
      </c>
      <c r="D5187" s="7">
        <v>45536</v>
      </c>
      <c r="E5187">
        <v>6</v>
      </c>
      <c r="F5187">
        <v>968.48</v>
      </c>
      <c r="G5187">
        <f>dane_sprzedazy_sku__3[[#This Row],[Ilość wydana]]*dane_sprzedazy_sku__3[[#This Row],[Wartość jednostkowa]]</f>
        <v>5810.88</v>
      </c>
    </row>
    <row r="5188" spans="1:7">
      <c r="A5188" t="s">
        <v>453</v>
      </c>
      <c r="B5188" t="s">
        <v>454</v>
      </c>
      <c r="C5188" t="s">
        <v>94</v>
      </c>
      <c r="D5188" s="7">
        <v>45566</v>
      </c>
      <c r="E5188">
        <v>10</v>
      </c>
      <c r="F5188">
        <v>954.41</v>
      </c>
      <c r="G5188">
        <f>dane_sprzedazy_sku__3[[#This Row],[Ilość wydana]]*dane_sprzedazy_sku__3[[#This Row],[Wartość jednostkowa]]</f>
        <v>9544.1</v>
      </c>
    </row>
    <row r="5189" spans="1:7">
      <c r="A5189" t="s">
        <v>453</v>
      </c>
      <c r="B5189" t="s">
        <v>454</v>
      </c>
      <c r="C5189" t="s">
        <v>94</v>
      </c>
      <c r="D5189" s="7">
        <v>45597</v>
      </c>
      <c r="E5189">
        <v>0</v>
      </c>
      <c r="F5189">
        <v>974.87</v>
      </c>
      <c r="G5189">
        <f>dane_sprzedazy_sku__3[[#This Row],[Ilość wydana]]*dane_sprzedazy_sku__3[[#This Row],[Wartość jednostkowa]]</f>
        <v>0</v>
      </c>
    </row>
    <row r="5190" spans="1:7">
      <c r="A5190" t="s">
        <v>453</v>
      </c>
      <c r="B5190" t="s">
        <v>454</v>
      </c>
      <c r="C5190" t="s">
        <v>94</v>
      </c>
      <c r="D5190" s="7">
        <v>45627</v>
      </c>
      <c r="E5190">
        <v>11</v>
      </c>
      <c r="F5190">
        <v>928.08</v>
      </c>
      <c r="G5190">
        <f>dane_sprzedazy_sku__3[[#This Row],[Ilość wydana]]*dane_sprzedazy_sku__3[[#This Row],[Wartość jednostkowa]]</f>
        <v>10208.880000000001</v>
      </c>
    </row>
    <row r="5191" spans="1:7">
      <c r="A5191" t="s">
        <v>453</v>
      </c>
      <c r="B5191" t="s">
        <v>454</v>
      </c>
      <c r="C5191" t="s">
        <v>94</v>
      </c>
      <c r="D5191" s="7">
        <v>45658</v>
      </c>
      <c r="E5191">
        <v>0</v>
      </c>
      <c r="F5191">
        <v>979.8</v>
      </c>
      <c r="G5191">
        <f>dane_sprzedazy_sku__3[[#This Row],[Ilość wydana]]*dane_sprzedazy_sku__3[[#This Row],[Wartość jednostkowa]]</f>
        <v>0</v>
      </c>
    </row>
    <row r="5192" spans="1:7">
      <c r="A5192" t="s">
        <v>453</v>
      </c>
      <c r="B5192" t="s">
        <v>454</v>
      </c>
      <c r="C5192" t="s">
        <v>94</v>
      </c>
      <c r="D5192" s="7">
        <v>45689</v>
      </c>
      <c r="E5192">
        <v>0</v>
      </c>
      <c r="F5192">
        <v>953.24</v>
      </c>
      <c r="G5192">
        <f>dane_sprzedazy_sku__3[[#This Row],[Ilość wydana]]*dane_sprzedazy_sku__3[[#This Row],[Wartość jednostkowa]]</f>
        <v>0</v>
      </c>
    </row>
    <row r="5193" spans="1:7">
      <c r="A5193" t="s">
        <v>453</v>
      </c>
      <c r="B5193" t="s">
        <v>454</v>
      </c>
      <c r="C5193" t="s">
        <v>94</v>
      </c>
      <c r="D5193" s="7">
        <v>45717</v>
      </c>
      <c r="E5193">
        <v>16</v>
      </c>
      <c r="F5193">
        <v>953.06</v>
      </c>
      <c r="G5193">
        <f>dane_sprzedazy_sku__3[[#This Row],[Ilość wydana]]*dane_sprzedazy_sku__3[[#This Row],[Wartość jednostkowa]]</f>
        <v>15248.96</v>
      </c>
    </row>
    <row r="5194" spans="1:7">
      <c r="A5194" t="s">
        <v>453</v>
      </c>
      <c r="B5194" t="s">
        <v>454</v>
      </c>
      <c r="C5194" t="s">
        <v>94</v>
      </c>
      <c r="D5194" s="7">
        <v>45748</v>
      </c>
      <c r="E5194">
        <v>0</v>
      </c>
      <c r="F5194">
        <v>989.91</v>
      </c>
      <c r="G5194">
        <f>dane_sprzedazy_sku__3[[#This Row],[Ilość wydana]]*dane_sprzedazy_sku__3[[#This Row],[Wartość jednostkowa]]</f>
        <v>0</v>
      </c>
    </row>
    <row r="5195" spans="1:7">
      <c r="A5195" t="s">
        <v>453</v>
      </c>
      <c r="B5195" t="s">
        <v>454</v>
      </c>
      <c r="C5195" t="s">
        <v>94</v>
      </c>
      <c r="D5195" s="7">
        <v>45778</v>
      </c>
      <c r="E5195">
        <v>0</v>
      </c>
      <c r="F5195">
        <v>963.83</v>
      </c>
      <c r="G5195">
        <f>dane_sprzedazy_sku__3[[#This Row],[Ilość wydana]]*dane_sprzedazy_sku__3[[#This Row],[Wartość jednostkowa]]</f>
        <v>0</v>
      </c>
    </row>
    <row r="5196" spans="1:7">
      <c r="A5196" t="s">
        <v>453</v>
      </c>
      <c r="B5196" t="s">
        <v>454</v>
      </c>
      <c r="C5196" t="s">
        <v>94</v>
      </c>
      <c r="D5196" s="7">
        <v>45809</v>
      </c>
      <c r="E5196">
        <v>6</v>
      </c>
      <c r="F5196">
        <v>984.97</v>
      </c>
      <c r="G5196">
        <f>dane_sprzedazy_sku__3[[#This Row],[Ilość wydana]]*dane_sprzedazy_sku__3[[#This Row],[Wartość jednostkowa]]</f>
        <v>5909.82</v>
      </c>
    </row>
    <row r="5197" spans="1:7">
      <c r="A5197" t="s">
        <v>453</v>
      </c>
      <c r="B5197" t="s">
        <v>454</v>
      </c>
      <c r="C5197" t="s">
        <v>94</v>
      </c>
      <c r="D5197" s="7">
        <v>45839</v>
      </c>
      <c r="E5197">
        <v>42</v>
      </c>
      <c r="F5197">
        <v>952.74</v>
      </c>
      <c r="G5197">
        <f>dane_sprzedazy_sku__3[[#This Row],[Ilość wydana]]*dane_sprzedazy_sku__3[[#This Row],[Wartość jednostkowa]]</f>
        <v>40015.08</v>
      </c>
    </row>
    <row r="5198" spans="1:7">
      <c r="A5198" t="s">
        <v>453</v>
      </c>
      <c r="B5198" t="s">
        <v>454</v>
      </c>
      <c r="C5198" t="s">
        <v>94</v>
      </c>
      <c r="D5198" s="7">
        <v>45870</v>
      </c>
      <c r="E5198">
        <v>16</v>
      </c>
      <c r="F5198">
        <v>970.79</v>
      </c>
      <c r="G5198">
        <f>dane_sprzedazy_sku__3[[#This Row],[Ilość wydana]]*dane_sprzedazy_sku__3[[#This Row],[Wartość jednostkowa]]</f>
        <v>15532.64</v>
      </c>
    </row>
    <row r="5199" spans="1:7">
      <c r="A5199" t="s">
        <v>453</v>
      </c>
      <c r="B5199" t="s">
        <v>454</v>
      </c>
      <c r="C5199" t="s">
        <v>94</v>
      </c>
      <c r="D5199" s="7">
        <v>45901</v>
      </c>
      <c r="E5199">
        <v>18</v>
      </c>
      <c r="F5199">
        <v>931.91</v>
      </c>
      <c r="G5199">
        <f>dane_sprzedazy_sku__3[[#This Row],[Ilość wydana]]*dane_sprzedazy_sku__3[[#This Row],[Wartość jednostkowa]]</f>
        <v>16774.38</v>
      </c>
    </row>
    <row r="5200" spans="1:7">
      <c r="A5200" t="s">
        <v>453</v>
      </c>
      <c r="B5200" t="s">
        <v>454</v>
      </c>
      <c r="C5200" t="s">
        <v>94</v>
      </c>
      <c r="D5200" s="7">
        <v>45931</v>
      </c>
      <c r="E5200">
        <v>1</v>
      </c>
      <c r="F5200">
        <v>925.98</v>
      </c>
      <c r="G5200">
        <f>dane_sprzedazy_sku__3[[#This Row],[Ilość wydana]]*dane_sprzedazy_sku__3[[#This Row],[Wartość jednostkowa]]</f>
        <v>925.98</v>
      </c>
    </row>
    <row r="5201" spans="1:7">
      <c r="A5201" t="s">
        <v>453</v>
      </c>
      <c r="B5201" t="s">
        <v>454</v>
      </c>
      <c r="C5201" t="s">
        <v>94</v>
      </c>
      <c r="D5201" s="7">
        <v>45962</v>
      </c>
      <c r="E5201">
        <v>2</v>
      </c>
      <c r="F5201">
        <v>993.03</v>
      </c>
      <c r="G5201">
        <f>dane_sprzedazy_sku__3[[#This Row],[Ilość wydana]]*dane_sprzedazy_sku__3[[#This Row],[Wartość jednostkowa]]</f>
        <v>1986.06</v>
      </c>
    </row>
    <row r="5202" spans="1:7">
      <c r="A5202" t="s">
        <v>453</v>
      </c>
      <c r="B5202" t="s">
        <v>454</v>
      </c>
      <c r="C5202" t="s">
        <v>94</v>
      </c>
      <c r="D5202" s="7">
        <v>45992</v>
      </c>
      <c r="E5202">
        <v>3</v>
      </c>
      <c r="F5202">
        <v>993.24</v>
      </c>
      <c r="G5202">
        <f>dane_sprzedazy_sku__3[[#This Row],[Ilość wydana]]*dane_sprzedazy_sku__3[[#This Row],[Wartość jednostkowa]]</f>
        <v>2979.7200000000003</v>
      </c>
    </row>
    <row r="5203" spans="1:7">
      <c r="A5203" t="s">
        <v>453</v>
      </c>
      <c r="B5203" t="s">
        <v>454</v>
      </c>
      <c r="C5203" t="s">
        <v>94</v>
      </c>
      <c r="D5203" s="7">
        <v>46023</v>
      </c>
      <c r="E5203">
        <v>13</v>
      </c>
      <c r="F5203">
        <v>980.85</v>
      </c>
      <c r="G5203">
        <f>dane_sprzedazy_sku__3[[#This Row],[Ilość wydana]]*dane_sprzedazy_sku__3[[#This Row],[Wartość jednostkowa]]</f>
        <v>12751.050000000001</v>
      </c>
    </row>
    <row r="5204" spans="1:7">
      <c r="A5204" t="s">
        <v>453</v>
      </c>
      <c r="B5204" t="s">
        <v>454</v>
      </c>
      <c r="C5204" t="s">
        <v>94</v>
      </c>
      <c r="D5204" s="7">
        <v>46054</v>
      </c>
      <c r="E5204">
        <v>15</v>
      </c>
      <c r="F5204">
        <v>957.79</v>
      </c>
      <c r="G5204">
        <f>dane_sprzedazy_sku__3[[#This Row],[Ilość wydana]]*dane_sprzedazy_sku__3[[#This Row],[Wartość jednostkowa]]</f>
        <v>14366.849999999999</v>
      </c>
    </row>
    <row r="5205" spans="1:7">
      <c r="A5205" t="s">
        <v>453</v>
      </c>
      <c r="B5205" t="s">
        <v>454</v>
      </c>
      <c r="C5205" t="s">
        <v>94</v>
      </c>
      <c r="D5205" s="7">
        <v>46082</v>
      </c>
      <c r="E5205">
        <v>0</v>
      </c>
      <c r="F5205">
        <v>947.72</v>
      </c>
      <c r="G5205">
        <f>dane_sprzedazy_sku__3[[#This Row],[Ilość wydana]]*dane_sprzedazy_sku__3[[#This Row],[Wartość jednostkowa]]</f>
        <v>0</v>
      </c>
    </row>
    <row r="5206" spans="1:7">
      <c r="A5206" t="s">
        <v>453</v>
      </c>
      <c r="B5206" t="s">
        <v>454</v>
      </c>
      <c r="C5206" t="s">
        <v>94</v>
      </c>
      <c r="D5206" s="7">
        <v>46113</v>
      </c>
      <c r="E5206">
        <v>10</v>
      </c>
      <c r="F5206">
        <v>966.8</v>
      </c>
      <c r="G5206">
        <f>dane_sprzedazy_sku__3[[#This Row],[Ilość wydana]]*dane_sprzedazy_sku__3[[#This Row],[Wartość jednostkowa]]</f>
        <v>9668</v>
      </c>
    </row>
    <row r="5207" spans="1:7">
      <c r="A5207" t="s">
        <v>453</v>
      </c>
      <c r="B5207" t="s">
        <v>454</v>
      </c>
      <c r="C5207" t="s">
        <v>94</v>
      </c>
      <c r="D5207" s="7">
        <v>46143</v>
      </c>
      <c r="E5207">
        <v>11</v>
      </c>
      <c r="F5207">
        <v>931.22</v>
      </c>
      <c r="G5207">
        <f>dane_sprzedazy_sku__3[[#This Row],[Ilość wydana]]*dane_sprzedazy_sku__3[[#This Row],[Wartość jednostkowa]]</f>
        <v>10243.42</v>
      </c>
    </row>
    <row r="5208" spans="1:7">
      <c r="A5208" t="s">
        <v>453</v>
      </c>
      <c r="B5208" t="s">
        <v>454</v>
      </c>
      <c r="C5208" t="s">
        <v>94</v>
      </c>
      <c r="D5208" s="7">
        <v>46174</v>
      </c>
      <c r="E5208">
        <v>0</v>
      </c>
      <c r="F5208">
        <v>977.63</v>
      </c>
      <c r="G5208">
        <f>dane_sprzedazy_sku__3[[#This Row],[Ilość wydana]]*dane_sprzedazy_sku__3[[#This Row],[Wartość jednostkowa]]</f>
        <v>0</v>
      </c>
    </row>
    <row r="5209" spans="1:7">
      <c r="A5209" t="s">
        <v>453</v>
      </c>
      <c r="B5209" t="s">
        <v>454</v>
      </c>
      <c r="C5209" t="s">
        <v>94</v>
      </c>
      <c r="D5209" s="7">
        <v>46204</v>
      </c>
      <c r="E5209">
        <v>11</v>
      </c>
      <c r="F5209">
        <v>918.16</v>
      </c>
      <c r="G5209">
        <f>dane_sprzedazy_sku__3[[#This Row],[Ilość wydana]]*dane_sprzedazy_sku__3[[#This Row],[Wartość jednostkowa]]</f>
        <v>10099.76</v>
      </c>
    </row>
    <row r="5210" spans="1:7">
      <c r="A5210" t="s">
        <v>455</v>
      </c>
      <c r="B5210" t="s">
        <v>456</v>
      </c>
      <c r="C5210" t="s">
        <v>24</v>
      </c>
      <c r="D5210" s="7">
        <v>45505</v>
      </c>
      <c r="E5210">
        <v>0</v>
      </c>
      <c r="F5210">
        <v>291.39</v>
      </c>
      <c r="G5210">
        <f>dane_sprzedazy_sku__3[[#This Row],[Ilość wydana]]*dane_sprzedazy_sku__3[[#This Row],[Wartość jednostkowa]]</f>
        <v>0</v>
      </c>
    </row>
    <row r="5211" spans="1:7">
      <c r="A5211" t="s">
        <v>455</v>
      </c>
      <c r="B5211" t="s">
        <v>456</v>
      </c>
      <c r="C5211" t="s">
        <v>24</v>
      </c>
      <c r="D5211" s="7">
        <v>45536</v>
      </c>
      <c r="E5211">
        <v>0</v>
      </c>
      <c r="F5211">
        <v>294.52999999999997</v>
      </c>
      <c r="G5211">
        <f>dane_sprzedazy_sku__3[[#This Row],[Ilość wydana]]*dane_sprzedazy_sku__3[[#This Row],[Wartość jednostkowa]]</f>
        <v>0</v>
      </c>
    </row>
    <row r="5212" spans="1:7">
      <c r="A5212" t="s">
        <v>455</v>
      </c>
      <c r="B5212" t="s">
        <v>456</v>
      </c>
      <c r="C5212" t="s">
        <v>24</v>
      </c>
      <c r="D5212" s="7">
        <v>45566</v>
      </c>
      <c r="E5212">
        <v>39</v>
      </c>
      <c r="F5212">
        <v>294.39999999999998</v>
      </c>
      <c r="G5212">
        <f>dane_sprzedazy_sku__3[[#This Row],[Ilość wydana]]*dane_sprzedazy_sku__3[[#This Row],[Wartość jednostkowa]]</f>
        <v>11481.599999999999</v>
      </c>
    </row>
    <row r="5213" spans="1:7">
      <c r="A5213" t="s">
        <v>455</v>
      </c>
      <c r="B5213" t="s">
        <v>456</v>
      </c>
      <c r="C5213" t="s">
        <v>24</v>
      </c>
      <c r="D5213" s="7">
        <v>45597</v>
      </c>
      <c r="E5213">
        <v>146</v>
      </c>
      <c r="F5213">
        <v>310.05</v>
      </c>
      <c r="G5213">
        <f>dane_sprzedazy_sku__3[[#This Row],[Ilość wydana]]*dane_sprzedazy_sku__3[[#This Row],[Wartość jednostkowa]]</f>
        <v>45267.3</v>
      </c>
    </row>
    <row r="5214" spans="1:7">
      <c r="A5214" t="s">
        <v>455</v>
      </c>
      <c r="B5214" t="s">
        <v>456</v>
      </c>
      <c r="C5214" t="s">
        <v>24</v>
      </c>
      <c r="D5214" s="7">
        <v>45627</v>
      </c>
      <c r="E5214">
        <v>161</v>
      </c>
      <c r="F5214">
        <v>296.07</v>
      </c>
      <c r="G5214">
        <f>dane_sprzedazy_sku__3[[#This Row],[Ilość wydana]]*dane_sprzedazy_sku__3[[#This Row],[Wartość jednostkowa]]</f>
        <v>47667.27</v>
      </c>
    </row>
    <row r="5215" spans="1:7">
      <c r="A5215" t="s">
        <v>455</v>
      </c>
      <c r="B5215" t="s">
        <v>456</v>
      </c>
      <c r="C5215" t="s">
        <v>24</v>
      </c>
      <c r="D5215" s="7">
        <v>45658</v>
      </c>
      <c r="E5215">
        <v>216</v>
      </c>
      <c r="F5215">
        <v>316.02</v>
      </c>
      <c r="G5215">
        <f>dane_sprzedazy_sku__3[[#This Row],[Ilość wydana]]*dane_sprzedazy_sku__3[[#This Row],[Wartość jednostkowa]]</f>
        <v>68260.319999999992</v>
      </c>
    </row>
    <row r="5216" spans="1:7">
      <c r="A5216" t="s">
        <v>455</v>
      </c>
      <c r="B5216" t="s">
        <v>456</v>
      </c>
      <c r="C5216" t="s">
        <v>24</v>
      </c>
      <c r="D5216" s="7">
        <v>45689</v>
      </c>
      <c r="E5216">
        <v>0</v>
      </c>
      <c r="F5216">
        <v>294.89999999999998</v>
      </c>
      <c r="G5216">
        <f>dane_sprzedazy_sku__3[[#This Row],[Ilość wydana]]*dane_sprzedazy_sku__3[[#This Row],[Wartość jednostkowa]]</f>
        <v>0</v>
      </c>
    </row>
    <row r="5217" spans="1:7">
      <c r="A5217" t="s">
        <v>455</v>
      </c>
      <c r="B5217" t="s">
        <v>456</v>
      </c>
      <c r="C5217" t="s">
        <v>24</v>
      </c>
      <c r="D5217" s="7">
        <v>45717</v>
      </c>
      <c r="E5217">
        <v>11</v>
      </c>
      <c r="F5217">
        <v>307.79000000000002</v>
      </c>
      <c r="G5217">
        <f>dane_sprzedazy_sku__3[[#This Row],[Ilość wydana]]*dane_sprzedazy_sku__3[[#This Row],[Wartość jednostkowa]]</f>
        <v>3385.69</v>
      </c>
    </row>
    <row r="5218" spans="1:7">
      <c r="A5218" t="s">
        <v>455</v>
      </c>
      <c r="B5218" t="s">
        <v>456</v>
      </c>
      <c r="C5218" t="s">
        <v>24</v>
      </c>
      <c r="D5218" s="7">
        <v>45748</v>
      </c>
      <c r="E5218">
        <v>48</v>
      </c>
      <c r="F5218">
        <v>317.89999999999998</v>
      </c>
      <c r="G5218">
        <f>dane_sprzedazy_sku__3[[#This Row],[Ilość wydana]]*dane_sprzedazy_sku__3[[#This Row],[Wartość jednostkowa]]</f>
        <v>15259.199999999999</v>
      </c>
    </row>
    <row r="5219" spans="1:7">
      <c r="A5219" t="s">
        <v>455</v>
      </c>
      <c r="B5219" t="s">
        <v>456</v>
      </c>
      <c r="C5219" t="s">
        <v>24</v>
      </c>
      <c r="D5219" s="7">
        <v>45778</v>
      </c>
      <c r="E5219">
        <v>30</v>
      </c>
      <c r="F5219">
        <v>312.94</v>
      </c>
      <c r="G5219">
        <f>dane_sprzedazy_sku__3[[#This Row],[Ilość wydana]]*dane_sprzedazy_sku__3[[#This Row],[Wartość jednostkowa]]</f>
        <v>9388.2000000000007</v>
      </c>
    </row>
    <row r="5220" spans="1:7">
      <c r="A5220" t="s">
        <v>455</v>
      </c>
      <c r="B5220" t="s">
        <v>456</v>
      </c>
      <c r="C5220" t="s">
        <v>24</v>
      </c>
      <c r="D5220" s="7">
        <v>45809</v>
      </c>
      <c r="E5220">
        <v>4</v>
      </c>
      <c r="F5220">
        <v>313.68</v>
      </c>
      <c r="G5220">
        <f>dane_sprzedazy_sku__3[[#This Row],[Ilość wydana]]*dane_sprzedazy_sku__3[[#This Row],[Wartość jednostkowa]]</f>
        <v>1254.72</v>
      </c>
    </row>
    <row r="5221" spans="1:7">
      <c r="A5221" t="s">
        <v>455</v>
      </c>
      <c r="B5221" t="s">
        <v>456</v>
      </c>
      <c r="C5221" t="s">
        <v>24</v>
      </c>
      <c r="D5221" s="7">
        <v>45839</v>
      </c>
      <c r="E5221">
        <v>42</v>
      </c>
      <c r="F5221">
        <v>314.88</v>
      </c>
      <c r="G5221">
        <f>dane_sprzedazy_sku__3[[#This Row],[Ilość wydana]]*dane_sprzedazy_sku__3[[#This Row],[Wartość jednostkowa]]</f>
        <v>13224.96</v>
      </c>
    </row>
    <row r="5222" spans="1:7">
      <c r="A5222" t="s">
        <v>455</v>
      </c>
      <c r="B5222" t="s">
        <v>456</v>
      </c>
      <c r="C5222" t="s">
        <v>24</v>
      </c>
      <c r="D5222" s="7">
        <v>45870</v>
      </c>
      <c r="E5222">
        <v>29</v>
      </c>
      <c r="F5222">
        <v>289.82</v>
      </c>
      <c r="G5222">
        <f>dane_sprzedazy_sku__3[[#This Row],[Ilość wydana]]*dane_sprzedazy_sku__3[[#This Row],[Wartość jednostkowa]]</f>
        <v>8404.7800000000007</v>
      </c>
    </row>
    <row r="5223" spans="1:7">
      <c r="A5223" t="s">
        <v>455</v>
      </c>
      <c r="B5223" t="s">
        <v>456</v>
      </c>
      <c r="C5223" t="s">
        <v>24</v>
      </c>
      <c r="D5223" s="7">
        <v>45901</v>
      </c>
      <c r="E5223">
        <v>68</v>
      </c>
      <c r="F5223">
        <v>294.73</v>
      </c>
      <c r="G5223">
        <f>dane_sprzedazy_sku__3[[#This Row],[Ilość wydana]]*dane_sprzedazy_sku__3[[#This Row],[Wartość jednostkowa]]</f>
        <v>20041.64</v>
      </c>
    </row>
    <row r="5224" spans="1:7">
      <c r="A5224" t="s">
        <v>455</v>
      </c>
      <c r="B5224" t="s">
        <v>456</v>
      </c>
      <c r="C5224" t="s">
        <v>24</v>
      </c>
      <c r="D5224" s="7">
        <v>45931</v>
      </c>
      <c r="E5224">
        <v>99</v>
      </c>
      <c r="F5224">
        <v>318.7</v>
      </c>
      <c r="G5224">
        <f>dane_sprzedazy_sku__3[[#This Row],[Ilość wydana]]*dane_sprzedazy_sku__3[[#This Row],[Wartość jednostkowa]]</f>
        <v>31551.3</v>
      </c>
    </row>
    <row r="5225" spans="1:7">
      <c r="A5225" t="s">
        <v>455</v>
      </c>
      <c r="B5225" t="s">
        <v>456</v>
      </c>
      <c r="C5225" t="s">
        <v>24</v>
      </c>
      <c r="D5225" s="7">
        <v>45962</v>
      </c>
      <c r="E5225">
        <v>124</v>
      </c>
      <c r="F5225">
        <v>296.24</v>
      </c>
      <c r="G5225">
        <f>dane_sprzedazy_sku__3[[#This Row],[Ilość wydana]]*dane_sprzedazy_sku__3[[#This Row],[Wartość jednostkowa]]</f>
        <v>36733.760000000002</v>
      </c>
    </row>
    <row r="5226" spans="1:7">
      <c r="A5226" t="s">
        <v>455</v>
      </c>
      <c r="B5226" t="s">
        <v>456</v>
      </c>
      <c r="C5226" t="s">
        <v>24</v>
      </c>
      <c r="D5226" s="7">
        <v>45992</v>
      </c>
      <c r="E5226">
        <v>59</v>
      </c>
      <c r="F5226">
        <v>290.33999999999997</v>
      </c>
      <c r="G5226">
        <f>dane_sprzedazy_sku__3[[#This Row],[Ilość wydana]]*dane_sprzedazy_sku__3[[#This Row],[Wartość jednostkowa]]</f>
        <v>17130.059999999998</v>
      </c>
    </row>
    <row r="5227" spans="1:7">
      <c r="A5227" t="s">
        <v>455</v>
      </c>
      <c r="B5227" t="s">
        <v>456</v>
      </c>
      <c r="C5227" t="s">
        <v>24</v>
      </c>
      <c r="D5227" s="7">
        <v>46023</v>
      </c>
      <c r="E5227">
        <v>0</v>
      </c>
      <c r="F5227">
        <v>307.62</v>
      </c>
      <c r="G5227">
        <f>dane_sprzedazy_sku__3[[#This Row],[Ilość wydana]]*dane_sprzedazy_sku__3[[#This Row],[Wartość jednostkowa]]</f>
        <v>0</v>
      </c>
    </row>
    <row r="5228" spans="1:7">
      <c r="A5228" t="s">
        <v>455</v>
      </c>
      <c r="B5228" t="s">
        <v>456</v>
      </c>
      <c r="C5228" t="s">
        <v>24</v>
      </c>
      <c r="D5228" s="7">
        <v>46054</v>
      </c>
      <c r="E5228">
        <v>233</v>
      </c>
      <c r="F5228">
        <v>313.64</v>
      </c>
      <c r="G5228">
        <f>dane_sprzedazy_sku__3[[#This Row],[Ilość wydana]]*dane_sprzedazy_sku__3[[#This Row],[Wartość jednostkowa]]</f>
        <v>73078.12</v>
      </c>
    </row>
    <row r="5229" spans="1:7">
      <c r="A5229" t="s">
        <v>455</v>
      </c>
      <c r="B5229" t="s">
        <v>456</v>
      </c>
      <c r="C5229" t="s">
        <v>24</v>
      </c>
      <c r="D5229" s="7">
        <v>46082</v>
      </c>
      <c r="E5229">
        <v>227</v>
      </c>
      <c r="F5229">
        <v>292.32</v>
      </c>
      <c r="G5229">
        <f>dane_sprzedazy_sku__3[[#This Row],[Ilość wydana]]*dane_sprzedazy_sku__3[[#This Row],[Wartość jednostkowa]]</f>
        <v>66356.639999999999</v>
      </c>
    </row>
    <row r="5230" spans="1:7">
      <c r="A5230" t="s">
        <v>455</v>
      </c>
      <c r="B5230" t="s">
        <v>456</v>
      </c>
      <c r="C5230" t="s">
        <v>24</v>
      </c>
      <c r="D5230" s="7">
        <v>46113</v>
      </c>
      <c r="E5230">
        <v>112</v>
      </c>
      <c r="F5230">
        <v>293.57</v>
      </c>
      <c r="G5230">
        <f>dane_sprzedazy_sku__3[[#This Row],[Ilość wydana]]*dane_sprzedazy_sku__3[[#This Row],[Wartość jednostkowa]]</f>
        <v>32879.839999999997</v>
      </c>
    </row>
    <row r="5231" spans="1:7">
      <c r="A5231" t="s">
        <v>455</v>
      </c>
      <c r="B5231" t="s">
        <v>456</v>
      </c>
      <c r="C5231" t="s">
        <v>24</v>
      </c>
      <c r="D5231" s="7">
        <v>46143</v>
      </c>
      <c r="E5231">
        <v>70</v>
      </c>
      <c r="F5231">
        <v>297.76</v>
      </c>
      <c r="G5231">
        <f>dane_sprzedazy_sku__3[[#This Row],[Ilość wydana]]*dane_sprzedazy_sku__3[[#This Row],[Wartość jednostkowa]]</f>
        <v>20843.2</v>
      </c>
    </row>
    <row r="5232" spans="1:7">
      <c r="A5232" t="s">
        <v>455</v>
      </c>
      <c r="B5232" t="s">
        <v>456</v>
      </c>
      <c r="C5232" t="s">
        <v>24</v>
      </c>
      <c r="D5232" s="7">
        <v>46174</v>
      </c>
      <c r="E5232">
        <v>167</v>
      </c>
      <c r="F5232">
        <v>294.95999999999998</v>
      </c>
      <c r="G5232">
        <f>dane_sprzedazy_sku__3[[#This Row],[Ilość wydana]]*dane_sprzedazy_sku__3[[#This Row],[Wartość jednostkowa]]</f>
        <v>49258.32</v>
      </c>
    </row>
    <row r="5233" spans="1:7">
      <c r="A5233" t="s">
        <v>455</v>
      </c>
      <c r="B5233" t="s">
        <v>456</v>
      </c>
      <c r="C5233" t="s">
        <v>24</v>
      </c>
      <c r="D5233" s="7">
        <v>46204</v>
      </c>
      <c r="E5233">
        <v>0</v>
      </c>
      <c r="F5233">
        <v>290.55</v>
      </c>
      <c r="G5233">
        <f>dane_sprzedazy_sku__3[[#This Row],[Ilość wydana]]*dane_sprzedazy_sku__3[[#This Row],[Wartość jednostkowa]]</f>
        <v>0</v>
      </c>
    </row>
    <row r="5234" spans="1:7">
      <c r="A5234" t="s">
        <v>457</v>
      </c>
      <c r="B5234" t="s">
        <v>458</v>
      </c>
      <c r="C5234" t="s">
        <v>36</v>
      </c>
      <c r="D5234" s="7">
        <v>45505</v>
      </c>
      <c r="E5234">
        <v>9</v>
      </c>
      <c r="F5234">
        <v>437.94</v>
      </c>
      <c r="G5234">
        <f>dane_sprzedazy_sku__3[[#This Row],[Ilość wydana]]*dane_sprzedazy_sku__3[[#This Row],[Wartość jednostkowa]]</f>
        <v>3941.46</v>
      </c>
    </row>
    <row r="5235" spans="1:7">
      <c r="A5235" t="s">
        <v>457</v>
      </c>
      <c r="B5235" t="s">
        <v>458</v>
      </c>
      <c r="C5235" t="s">
        <v>36</v>
      </c>
      <c r="D5235" s="7">
        <v>45536</v>
      </c>
      <c r="E5235">
        <v>3</v>
      </c>
      <c r="F5235">
        <v>441.18</v>
      </c>
      <c r="G5235">
        <f>dane_sprzedazy_sku__3[[#This Row],[Ilość wydana]]*dane_sprzedazy_sku__3[[#This Row],[Wartość jednostkowa]]</f>
        <v>1323.54</v>
      </c>
    </row>
    <row r="5236" spans="1:7">
      <c r="A5236" t="s">
        <v>457</v>
      </c>
      <c r="B5236" t="s">
        <v>458</v>
      </c>
      <c r="C5236" t="s">
        <v>36</v>
      </c>
      <c r="D5236" s="7">
        <v>45566</v>
      </c>
      <c r="E5236">
        <v>24</v>
      </c>
      <c r="F5236">
        <v>457.95</v>
      </c>
      <c r="G5236">
        <f>dane_sprzedazy_sku__3[[#This Row],[Ilość wydana]]*dane_sprzedazy_sku__3[[#This Row],[Wartość jednostkowa]]</f>
        <v>10990.8</v>
      </c>
    </row>
    <row r="5237" spans="1:7">
      <c r="A5237" t="s">
        <v>457</v>
      </c>
      <c r="B5237" t="s">
        <v>458</v>
      </c>
      <c r="C5237" t="s">
        <v>36</v>
      </c>
      <c r="D5237" s="7">
        <v>45597</v>
      </c>
      <c r="E5237">
        <v>12</v>
      </c>
      <c r="F5237">
        <v>440.49</v>
      </c>
      <c r="G5237">
        <f>dane_sprzedazy_sku__3[[#This Row],[Ilość wydana]]*dane_sprzedazy_sku__3[[#This Row],[Wartość jednostkowa]]</f>
        <v>5285.88</v>
      </c>
    </row>
    <row r="5238" spans="1:7">
      <c r="A5238" t="s">
        <v>457</v>
      </c>
      <c r="B5238" t="s">
        <v>458</v>
      </c>
      <c r="C5238" t="s">
        <v>36</v>
      </c>
      <c r="D5238" s="7">
        <v>45627</v>
      </c>
      <c r="E5238">
        <v>18</v>
      </c>
      <c r="F5238">
        <v>436.21</v>
      </c>
      <c r="G5238">
        <f>dane_sprzedazy_sku__3[[#This Row],[Ilość wydana]]*dane_sprzedazy_sku__3[[#This Row],[Wartość jednostkowa]]</f>
        <v>7851.78</v>
      </c>
    </row>
    <row r="5239" spans="1:7">
      <c r="A5239" t="s">
        <v>457</v>
      </c>
      <c r="B5239" t="s">
        <v>458</v>
      </c>
      <c r="C5239" t="s">
        <v>36</v>
      </c>
      <c r="D5239" s="7">
        <v>45658</v>
      </c>
      <c r="E5239">
        <v>15</v>
      </c>
      <c r="F5239">
        <v>455.81</v>
      </c>
      <c r="G5239">
        <f>dane_sprzedazy_sku__3[[#This Row],[Ilość wydana]]*dane_sprzedazy_sku__3[[#This Row],[Wartość jednostkowa]]</f>
        <v>6837.15</v>
      </c>
    </row>
    <row r="5240" spans="1:7">
      <c r="A5240" t="s">
        <v>457</v>
      </c>
      <c r="B5240" t="s">
        <v>458</v>
      </c>
      <c r="C5240" t="s">
        <v>36</v>
      </c>
      <c r="D5240" s="7">
        <v>45689</v>
      </c>
      <c r="E5240">
        <v>0</v>
      </c>
      <c r="F5240">
        <v>456.87</v>
      </c>
      <c r="G5240">
        <f>dane_sprzedazy_sku__3[[#This Row],[Ilość wydana]]*dane_sprzedazy_sku__3[[#This Row],[Wartość jednostkowa]]</f>
        <v>0</v>
      </c>
    </row>
    <row r="5241" spans="1:7">
      <c r="A5241" t="s">
        <v>457</v>
      </c>
      <c r="B5241" t="s">
        <v>458</v>
      </c>
      <c r="C5241" t="s">
        <v>36</v>
      </c>
      <c r="D5241" s="7">
        <v>45717</v>
      </c>
      <c r="E5241">
        <v>24</v>
      </c>
      <c r="F5241">
        <v>456.26</v>
      </c>
      <c r="G5241">
        <f>dane_sprzedazy_sku__3[[#This Row],[Ilość wydana]]*dane_sprzedazy_sku__3[[#This Row],[Wartość jednostkowa]]</f>
        <v>10950.24</v>
      </c>
    </row>
    <row r="5242" spans="1:7">
      <c r="A5242" t="s">
        <v>457</v>
      </c>
      <c r="B5242" t="s">
        <v>458</v>
      </c>
      <c r="C5242" t="s">
        <v>36</v>
      </c>
      <c r="D5242" s="7">
        <v>45748</v>
      </c>
      <c r="E5242">
        <v>0</v>
      </c>
      <c r="F5242">
        <v>432.04</v>
      </c>
      <c r="G5242">
        <f>dane_sprzedazy_sku__3[[#This Row],[Ilość wydana]]*dane_sprzedazy_sku__3[[#This Row],[Wartość jednostkowa]]</f>
        <v>0</v>
      </c>
    </row>
    <row r="5243" spans="1:7">
      <c r="A5243" t="s">
        <v>457</v>
      </c>
      <c r="B5243" t="s">
        <v>458</v>
      </c>
      <c r="C5243" t="s">
        <v>36</v>
      </c>
      <c r="D5243" s="7">
        <v>45778</v>
      </c>
      <c r="E5243">
        <v>25</v>
      </c>
      <c r="F5243">
        <v>438.85</v>
      </c>
      <c r="G5243">
        <f>dane_sprzedazy_sku__3[[#This Row],[Ilość wydana]]*dane_sprzedazy_sku__3[[#This Row],[Wartość jednostkowa]]</f>
        <v>10971.25</v>
      </c>
    </row>
    <row r="5244" spans="1:7">
      <c r="A5244" t="s">
        <v>457</v>
      </c>
      <c r="B5244" t="s">
        <v>458</v>
      </c>
      <c r="C5244" t="s">
        <v>36</v>
      </c>
      <c r="D5244" s="7">
        <v>45809</v>
      </c>
      <c r="E5244">
        <v>14</v>
      </c>
      <c r="F5244">
        <v>436.47</v>
      </c>
      <c r="G5244">
        <f>dane_sprzedazy_sku__3[[#This Row],[Ilość wydana]]*dane_sprzedazy_sku__3[[#This Row],[Wartość jednostkowa]]</f>
        <v>6110.58</v>
      </c>
    </row>
    <row r="5245" spans="1:7">
      <c r="A5245" t="s">
        <v>457</v>
      </c>
      <c r="B5245" t="s">
        <v>458</v>
      </c>
      <c r="C5245" t="s">
        <v>36</v>
      </c>
      <c r="D5245" s="7">
        <v>45839</v>
      </c>
      <c r="E5245">
        <v>37</v>
      </c>
      <c r="F5245">
        <v>449</v>
      </c>
      <c r="G5245">
        <f>dane_sprzedazy_sku__3[[#This Row],[Ilość wydana]]*dane_sprzedazy_sku__3[[#This Row],[Wartość jednostkowa]]</f>
        <v>16613</v>
      </c>
    </row>
    <row r="5246" spans="1:7">
      <c r="A5246" t="s">
        <v>457</v>
      </c>
      <c r="B5246" t="s">
        <v>458</v>
      </c>
      <c r="C5246" t="s">
        <v>36</v>
      </c>
      <c r="D5246" s="7">
        <v>45870</v>
      </c>
      <c r="E5246">
        <v>26</v>
      </c>
      <c r="F5246">
        <v>460.11</v>
      </c>
      <c r="G5246">
        <f>dane_sprzedazy_sku__3[[#This Row],[Ilość wydana]]*dane_sprzedazy_sku__3[[#This Row],[Wartość jednostkowa]]</f>
        <v>11962.86</v>
      </c>
    </row>
    <row r="5247" spans="1:7">
      <c r="A5247" t="s">
        <v>457</v>
      </c>
      <c r="B5247" t="s">
        <v>458</v>
      </c>
      <c r="C5247" t="s">
        <v>36</v>
      </c>
      <c r="D5247" s="7">
        <v>45901</v>
      </c>
      <c r="E5247">
        <v>63</v>
      </c>
      <c r="F5247">
        <v>462.83</v>
      </c>
      <c r="G5247">
        <f>dane_sprzedazy_sku__3[[#This Row],[Ilość wydana]]*dane_sprzedazy_sku__3[[#This Row],[Wartość jednostkowa]]</f>
        <v>29158.289999999997</v>
      </c>
    </row>
    <row r="5248" spans="1:7">
      <c r="A5248" t="s">
        <v>457</v>
      </c>
      <c r="B5248" t="s">
        <v>458</v>
      </c>
      <c r="C5248" t="s">
        <v>36</v>
      </c>
      <c r="D5248" s="7">
        <v>45931</v>
      </c>
      <c r="E5248">
        <v>0</v>
      </c>
      <c r="F5248">
        <v>436.24</v>
      </c>
      <c r="G5248">
        <f>dane_sprzedazy_sku__3[[#This Row],[Ilość wydana]]*dane_sprzedazy_sku__3[[#This Row],[Wartość jednostkowa]]</f>
        <v>0</v>
      </c>
    </row>
    <row r="5249" spans="1:7">
      <c r="A5249" t="s">
        <v>457</v>
      </c>
      <c r="B5249" t="s">
        <v>458</v>
      </c>
      <c r="C5249" t="s">
        <v>36</v>
      </c>
      <c r="D5249" s="7">
        <v>45962</v>
      </c>
      <c r="E5249">
        <v>36</v>
      </c>
      <c r="F5249">
        <v>458.19</v>
      </c>
      <c r="G5249">
        <f>dane_sprzedazy_sku__3[[#This Row],[Ilość wydana]]*dane_sprzedazy_sku__3[[#This Row],[Wartość jednostkowa]]</f>
        <v>16494.84</v>
      </c>
    </row>
    <row r="5250" spans="1:7">
      <c r="A5250" t="s">
        <v>457</v>
      </c>
      <c r="B5250" t="s">
        <v>458</v>
      </c>
      <c r="C5250" t="s">
        <v>36</v>
      </c>
      <c r="D5250" s="7">
        <v>45992</v>
      </c>
      <c r="E5250">
        <v>0</v>
      </c>
      <c r="F5250">
        <v>436.59</v>
      </c>
      <c r="G5250">
        <f>dane_sprzedazy_sku__3[[#This Row],[Ilość wydana]]*dane_sprzedazy_sku__3[[#This Row],[Wartość jednostkowa]]</f>
        <v>0</v>
      </c>
    </row>
    <row r="5251" spans="1:7">
      <c r="A5251" t="s">
        <v>457</v>
      </c>
      <c r="B5251" t="s">
        <v>458</v>
      </c>
      <c r="C5251" t="s">
        <v>36</v>
      </c>
      <c r="D5251" s="7">
        <v>46023</v>
      </c>
      <c r="E5251">
        <v>28</v>
      </c>
      <c r="F5251">
        <v>422.89</v>
      </c>
      <c r="G5251">
        <f>dane_sprzedazy_sku__3[[#This Row],[Ilość wydana]]*dane_sprzedazy_sku__3[[#This Row],[Wartość jednostkowa]]</f>
        <v>11840.92</v>
      </c>
    </row>
    <row r="5252" spans="1:7">
      <c r="A5252" t="s">
        <v>457</v>
      </c>
      <c r="B5252" t="s">
        <v>458</v>
      </c>
      <c r="C5252" t="s">
        <v>36</v>
      </c>
      <c r="D5252" s="7">
        <v>46054</v>
      </c>
      <c r="E5252">
        <v>21</v>
      </c>
      <c r="F5252">
        <v>431.75</v>
      </c>
      <c r="G5252">
        <f>dane_sprzedazy_sku__3[[#This Row],[Ilość wydana]]*dane_sprzedazy_sku__3[[#This Row],[Wartość jednostkowa]]</f>
        <v>9066.75</v>
      </c>
    </row>
    <row r="5253" spans="1:7">
      <c r="A5253" t="s">
        <v>457</v>
      </c>
      <c r="B5253" t="s">
        <v>458</v>
      </c>
      <c r="C5253" t="s">
        <v>36</v>
      </c>
      <c r="D5253" s="7">
        <v>46082</v>
      </c>
      <c r="E5253">
        <v>0</v>
      </c>
      <c r="F5253">
        <v>459.97</v>
      </c>
      <c r="G5253">
        <f>dane_sprzedazy_sku__3[[#This Row],[Ilość wydana]]*dane_sprzedazy_sku__3[[#This Row],[Wartość jednostkowa]]</f>
        <v>0</v>
      </c>
    </row>
    <row r="5254" spans="1:7">
      <c r="A5254" t="s">
        <v>457</v>
      </c>
      <c r="B5254" t="s">
        <v>458</v>
      </c>
      <c r="C5254" t="s">
        <v>36</v>
      </c>
      <c r="D5254" s="7">
        <v>46113</v>
      </c>
      <c r="E5254">
        <v>15</v>
      </c>
      <c r="F5254">
        <v>458.72</v>
      </c>
      <c r="G5254">
        <f>dane_sprzedazy_sku__3[[#This Row],[Ilość wydana]]*dane_sprzedazy_sku__3[[#This Row],[Wartość jednostkowa]]</f>
        <v>6880.8</v>
      </c>
    </row>
    <row r="5255" spans="1:7">
      <c r="A5255" t="s">
        <v>457</v>
      </c>
      <c r="B5255" t="s">
        <v>458</v>
      </c>
      <c r="C5255" t="s">
        <v>36</v>
      </c>
      <c r="D5255" s="7">
        <v>46143</v>
      </c>
      <c r="E5255">
        <v>28</v>
      </c>
      <c r="F5255">
        <v>457.8</v>
      </c>
      <c r="G5255">
        <f>dane_sprzedazy_sku__3[[#This Row],[Ilość wydana]]*dane_sprzedazy_sku__3[[#This Row],[Wartość jednostkowa]]</f>
        <v>12818.4</v>
      </c>
    </row>
    <row r="5256" spans="1:7">
      <c r="A5256" t="s">
        <v>457</v>
      </c>
      <c r="B5256" t="s">
        <v>458</v>
      </c>
      <c r="C5256" t="s">
        <v>36</v>
      </c>
      <c r="D5256" s="7">
        <v>46174</v>
      </c>
      <c r="E5256">
        <v>37</v>
      </c>
      <c r="F5256">
        <v>428.63</v>
      </c>
      <c r="G5256">
        <f>dane_sprzedazy_sku__3[[#This Row],[Ilość wydana]]*dane_sprzedazy_sku__3[[#This Row],[Wartość jednostkowa]]</f>
        <v>15859.31</v>
      </c>
    </row>
    <row r="5257" spans="1:7">
      <c r="A5257" t="s">
        <v>457</v>
      </c>
      <c r="B5257" t="s">
        <v>458</v>
      </c>
      <c r="C5257" t="s">
        <v>36</v>
      </c>
      <c r="D5257" s="7">
        <v>46204</v>
      </c>
      <c r="E5257">
        <v>25</v>
      </c>
      <c r="F5257">
        <v>445.62</v>
      </c>
      <c r="G5257">
        <f>dane_sprzedazy_sku__3[[#This Row],[Ilość wydana]]*dane_sprzedazy_sku__3[[#This Row],[Wartość jednostkowa]]</f>
        <v>11140.5</v>
      </c>
    </row>
    <row r="5258" spans="1:7">
      <c r="A5258" t="s">
        <v>459</v>
      </c>
      <c r="B5258" t="s">
        <v>460</v>
      </c>
      <c r="C5258" t="s">
        <v>49</v>
      </c>
      <c r="D5258" s="7">
        <v>45505</v>
      </c>
      <c r="E5258">
        <v>3</v>
      </c>
      <c r="F5258">
        <v>26.97</v>
      </c>
      <c r="G5258">
        <f>dane_sprzedazy_sku__3[[#This Row],[Ilość wydana]]*dane_sprzedazy_sku__3[[#This Row],[Wartość jednostkowa]]</f>
        <v>80.91</v>
      </c>
    </row>
    <row r="5259" spans="1:7">
      <c r="A5259" t="s">
        <v>459</v>
      </c>
      <c r="B5259" t="s">
        <v>460</v>
      </c>
      <c r="C5259" t="s">
        <v>49</v>
      </c>
      <c r="D5259" s="7">
        <v>45536</v>
      </c>
      <c r="E5259">
        <v>7</v>
      </c>
      <c r="F5259">
        <v>28.88</v>
      </c>
      <c r="G5259">
        <f>dane_sprzedazy_sku__3[[#This Row],[Ilość wydana]]*dane_sprzedazy_sku__3[[#This Row],[Wartość jednostkowa]]</f>
        <v>202.16</v>
      </c>
    </row>
    <row r="5260" spans="1:7">
      <c r="A5260" t="s">
        <v>459</v>
      </c>
      <c r="B5260" t="s">
        <v>460</v>
      </c>
      <c r="C5260" t="s">
        <v>49</v>
      </c>
      <c r="D5260" s="7">
        <v>45566</v>
      </c>
      <c r="E5260">
        <v>1</v>
      </c>
      <c r="F5260">
        <v>29.21</v>
      </c>
      <c r="G5260">
        <f>dane_sprzedazy_sku__3[[#This Row],[Ilość wydana]]*dane_sprzedazy_sku__3[[#This Row],[Wartość jednostkowa]]</f>
        <v>29.21</v>
      </c>
    </row>
    <row r="5261" spans="1:7">
      <c r="A5261" t="s">
        <v>459</v>
      </c>
      <c r="B5261" t="s">
        <v>460</v>
      </c>
      <c r="C5261" t="s">
        <v>49</v>
      </c>
      <c r="D5261" s="7">
        <v>45597</v>
      </c>
      <c r="E5261">
        <v>2</v>
      </c>
      <c r="F5261">
        <v>27.57</v>
      </c>
      <c r="G5261">
        <f>dane_sprzedazy_sku__3[[#This Row],[Ilość wydana]]*dane_sprzedazy_sku__3[[#This Row],[Wartość jednostkowa]]</f>
        <v>55.14</v>
      </c>
    </row>
    <row r="5262" spans="1:7">
      <c r="A5262" t="s">
        <v>459</v>
      </c>
      <c r="B5262" t="s">
        <v>460</v>
      </c>
      <c r="C5262" t="s">
        <v>49</v>
      </c>
      <c r="D5262" s="7">
        <v>45627</v>
      </c>
      <c r="E5262">
        <v>0</v>
      </c>
      <c r="F5262">
        <v>29.64</v>
      </c>
      <c r="G5262">
        <f>dane_sprzedazy_sku__3[[#This Row],[Ilość wydana]]*dane_sprzedazy_sku__3[[#This Row],[Wartość jednostkowa]]</f>
        <v>0</v>
      </c>
    </row>
    <row r="5263" spans="1:7">
      <c r="A5263" t="s">
        <v>459</v>
      </c>
      <c r="B5263" t="s">
        <v>460</v>
      </c>
      <c r="C5263" t="s">
        <v>49</v>
      </c>
      <c r="D5263" s="7">
        <v>45658</v>
      </c>
      <c r="E5263">
        <v>5</v>
      </c>
      <c r="F5263">
        <v>28.27</v>
      </c>
      <c r="G5263">
        <f>dane_sprzedazy_sku__3[[#This Row],[Ilość wydana]]*dane_sprzedazy_sku__3[[#This Row],[Wartość jednostkowa]]</f>
        <v>141.35</v>
      </c>
    </row>
    <row r="5264" spans="1:7">
      <c r="A5264" t="s">
        <v>459</v>
      </c>
      <c r="B5264" t="s">
        <v>460</v>
      </c>
      <c r="C5264" t="s">
        <v>49</v>
      </c>
      <c r="D5264" s="7">
        <v>45689</v>
      </c>
      <c r="E5264">
        <v>0</v>
      </c>
      <c r="F5264">
        <v>27.66</v>
      </c>
      <c r="G5264">
        <f>dane_sprzedazy_sku__3[[#This Row],[Ilość wydana]]*dane_sprzedazy_sku__3[[#This Row],[Wartość jednostkowa]]</f>
        <v>0</v>
      </c>
    </row>
    <row r="5265" spans="1:7">
      <c r="A5265" t="s">
        <v>459</v>
      </c>
      <c r="B5265" t="s">
        <v>460</v>
      </c>
      <c r="C5265" t="s">
        <v>49</v>
      </c>
      <c r="D5265" s="7">
        <v>45717</v>
      </c>
      <c r="E5265">
        <v>0</v>
      </c>
      <c r="F5265">
        <v>29</v>
      </c>
      <c r="G5265">
        <f>dane_sprzedazy_sku__3[[#This Row],[Ilość wydana]]*dane_sprzedazy_sku__3[[#This Row],[Wartość jednostkowa]]</f>
        <v>0</v>
      </c>
    </row>
    <row r="5266" spans="1:7">
      <c r="A5266" t="s">
        <v>459</v>
      </c>
      <c r="B5266" t="s">
        <v>460</v>
      </c>
      <c r="C5266" t="s">
        <v>49</v>
      </c>
      <c r="D5266" s="7">
        <v>45748</v>
      </c>
      <c r="E5266">
        <v>0</v>
      </c>
      <c r="F5266">
        <v>28.7</v>
      </c>
      <c r="G5266">
        <f>dane_sprzedazy_sku__3[[#This Row],[Ilość wydana]]*dane_sprzedazy_sku__3[[#This Row],[Wartość jednostkowa]]</f>
        <v>0</v>
      </c>
    </row>
    <row r="5267" spans="1:7">
      <c r="A5267" t="s">
        <v>459</v>
      </c>
      <c r="B5267" t="s">
        <v>460</v>
      </c>
      <c r="C5267" t="s">
        <v>49</v>
      </c>
      <c r="D5267" s="7">
        <v>45778</v>
      </c>
      <c r="E5267">
        <v>9</v>
      </c>
      <c r="F5267">
        <v>27.87</v>
      </c>
      <c r="G5267">
        <f>dane_sprzedazy_sku__3[[#This Row],[Ilość wydana]]*dane_sprzedazy_sku__3[[#This Row],[Wartość jednostkowa]]</f>
        <v>250.83</v>
      </c>
    </row>
    <row r="5268" spans="1:7">
      <c r="A5268" t="s">
        <v>459</v>
      </c>
      <c r="B5268" t="s">
        <v>460</v>
      </c>
      <c r="C5268" t="s">
        <v>49</v>
      </c>
      <c r="D5268" s="7">
        <v>45809</v>
      </c>
      <c r="E5268">
        <v>3</v>
      </c>
      <c r="F5268">
        <v>26.95</v>
      </c>
      <c r="G5268">
        <f>dane_sprzedazy_sku__3[[#This Row],[Ilość wydana]]*dane_sprzedazy_sku__3[[#This Row],[Wartość jednostkowa]]</f>
        <v>80.849999999999994</v>
      </c>
    </row>
    <row r="5269" spans="1:7">
      <c r="A5269" t="s">
        <v>459</v>
      </c>
      <c r="B5269" t="s">
        <v>460</v>
      </c>
      <c r="C5269" t="s">
        <v>49</v>
      </c>
      <c r="D5269" s="7">
        <v>45839</v>
      </c>
      <c r="E5269">
        <v>9</v>
      </c>
      <c r="F5269">
        <v>29.6</v>
      </c>
      <c r="G5269">
        <f>dane_sprzedazy_sku__3[[#This Row],[Ilość wydana]]*dane_sprzedazy_sku__3[[#This Row],[Wartość jednostkowa]]</f>
        <v>266.40000000000003</v>
      </c>
    </row>
    <row r="5270" spans="1:7">
      <c r="A5270" t="s">
        <v>459</v>
      </c>
      <c r="B5270" t="s">
        <v>460</v>
      </c>
      <c r="C5270" t="s">
        <v>49</v>
      </c>
      <c r="D5270" s="7">
        <v>45870</v>
      </c>
      <c r="E5270">
        <v>3</v>
      </c>
      <c r="F5270">
        <v>28.46</v>
      </c>
      <c r="G5270">
        <f>dane_sprzedazy_sku__3[[#This Row],[Ilość wydana]]*dane_sprzedazy_sku__3[[#This Row],[Wartość jednostkowa]]</f>
        <v>85.38</v>
      </c>
    </row>
    <row r="5271" spans="1:7">
      <c r="A5271" t="s">
        <v>459</v>
      </c>
      <c r="B5271" t="s">
        <v>460</v>
      </c>
      <c r="C5271" t="s">
        <v>49</v>
      </c>
      <c r="D5271" s="7">
        <v>45901</v>
      </c>
      <c r="E5271">
        <v>5</v>
      </c>
      <c r="F5271">
        <v>27.18</v>
      </c>
      <c r="G5271">
        <f>dane_sprzedazy_sku__3[[#This Row],[Ilość wydana]]*dane_sprzedazy_sku__3[[#This Row],[Wartość jednostkowa]]</f>
        <v>135.9</v>
      </c>
    </row>
    <row r="5272" spans="1:7">
      <c r="A5272" t="s">
        <v>459</v>
      </c>
      <c r="B5272" t="s">
        <v>460</v>
      </c>
      <c r="C5272" t="s">
        <v>49</v>
      </c>
      <c r="D5272" s="7">
        <v>45931</v>
      </c>
      <c r="E5272">
        <v>0</v>
      </c>
      <c r="F5272">
        <v>27.85</v>
      </c>
      <c r="G5272">
        <f>dane_sprzedazy_sku__3[[#This Row],[Ilość wydana]]*dane_sprzedazy_sku__3[[#This Row],[Wartość jednostkowa]]</f>
        <v>0</v>
      </c>
    </row>
    <row r="5273" spans="1:7">
      <c r="A5273" t="s">
        <v>459</v>
      </c>
      <c r="B5273" t="s">
        <v>460</v>
      </c>
      <c r="C5273" t="s">
        <v>49</v>
      </c>
      <c r="D5273" s="7">
        <v>45962</v>
      </c>
      <c r="E5273">
        <v>0</v>
      </c>
      <c r="F5273">
        <v>28.56</v>
      </c>
      <c r="G5273">
        <f>dane_sprzedazy_sku__3[[#This Row],[Ilość wydana]]*dane_sprzedazy_sku__3[[#This Row],[Wartość jednostkowa]]</f>
        <v>0</v>
      </c>
    </row>
    <row r="5274" spans="1:7">
      <c r="A5274" t="s">
        <v>459</v>
      </c>
      <c r="B5274" t="s">
        <v>460</v>
      </c>
      <c r="C5274" t="s">
        <v>49</v>
      </c>
      <c r="D5274" s="7">
        <v>45992</v>
      </c>
      <c r="E5274">
        <v>8</v>
      </c>
      <c r="F5274">
        <v>27.57</v>
      </c>
      <c r="G5274">
        <f>dane_sprzedazy_sku__3[[#This Row],[Ilość wydana]]*dane_sprzedazy_sku__3[[#This Row],[Wartość jednostkowa]]</f>
        <v>220.56</v>
      </c>
    </row>
    <row r="5275" spans="1:7">
      <c r="A5275" t="s">
        <v>459</v>
      </c>
      <c r="B5275" t="s">
        <v>460</v>
      </c>
      <c r="C5275" t="s">
        <v>49</v>
      </c>
      <c r="D5275" s="7">
        <v>46023</v>
      </c>
      <c r="E5275">
        <v>3</v>
      </c>
      <c r="F5275">
        <v>27.72</v>
      </c>
      <c r="G5275">
        <f>dane_sprzedazy_sku__3[[#This Row],[Ilość wydana]]*dane_sprzedazy_sku__3[[#This Row],[Wartość jednostkowa]]</f>
        <v>83.16</v>
      </c>
    </row>
    <row r="5276" spans="1:7">
      <c r="A5276" t="s">
        <v>459</v>
      </c>
      <c r="B5276" t="s">
        <v>460</v>
      </c>
      <c r="C5276" t="s">
        <v>49</v>
      </c>
      <c r="D5276" s="7">
        <v>46054</v>
      </c>
      <c r="E5276">
        <v>5</v>
      </c>
      <c r="F5276">
        <v>28.3</v>
      </c>
      <c r="G5276">
        <f>dane_sprzedazy_sku__3[[#This Row],[Ilość wydana]]*dane_sprzedazy_sku__3[[#This Row],[Wartość jednostkowa]]</f>
        <v>141.5</v>
      </c>
    </row>
    <row r="5277" spans="1:7">
      <c r="A5277" t="s">
        <v>459</v>
      </c>
      <c r="B5277" t="s">
        <v>460</v>
      </c>
      <c r="C5277" t="s">
        <v>49</v>
      </c>
      <c r="D5277" s="7">
        <v>46082</v>
      </c>
      <c r="E5277">
        <v>0</v>
      </c>
      <c r="F5277">
        <v>27.92</v>
      </c>
      <c r="G5277">
        <f>dane_sprzedazy_sku__3[[#This Row],[Ilość wydana]]*dane_sprzedazy_sku__3[[#This Row],[Wartość jednostkowa]]</f>
        <v>0</v>
      </c>
    </row>
    <row r="5278" spans="1:7">
      <c r="A5278" t="s">
        <v>459</v>
      </c>
      <c r="B5278" t="s">
        <v>460</v>
      </c>
      <c r="C5278" t="s">
        <v>49</v>
      </c>
      <c r="D5278" s="7">
        <v>46113</v>
      </c>
      <c r="E5278">
        <v>4</v>
      </c>
      <c r="F5278">
        <v>28.1</v>
      </c>
      <c r="G5278">
        <f>dane_sprzedazy_sku__3[[#This Row],[Ilość wydana]]*dane_sprzedazy_sku__3[[#This Row],[Wartość jednostkowa]]</f>
        <v>112.4</v>
      </c>
    </row>
    <row r="5279" spans="1:7">
      <c r="A5279" t="s">
        <v>459</v>
      </c>
      <c r="B5279" t="s">
        <v>460</v>
      </c>
      <c r="C5279" t="s">
        <v>49</v>
      </c>
      <c r="D5279" s="7">
        <v>46143</v>
      </c>
      <c r="E5279">
        <v>2</v>
      </c>
      <c r="F5279">
        <v>28.43</v>
      </c>
      <c r="G5279">
        <f>dane_sprzedazy_sku__3[[#This Row],[Ilość wydana]]*dane_sprzedazy_sku__3[[#This Row],[Wartość jednostkowa]]</f>
        <v>56.86</v>
      </c>
    </row>
    <row r="5280" spans="1:7">
      <c r="A5280" t="s">
        <v>459</v>
      </c>
      <c r="B5280" t="s">
        <v>460</v>
      </c>
      <c r="C5280" t="s">
        <v>49</v>
      </c>
      <c r="D5280" s="7">
        <v>46174</v>
      </c>
      <c r="E5280">
        <v>10</v>
      </c>
      <c r="F5280">
        <v>29.18</v>
      </c>
      <c r="G5280">
        <f>dane_sprzedazy_sku__3[[#This Row],[Ilość wydana]]*dane_sprzedazy_sku__3[[#This Row],[Wartość jednostkowa]]</f>
        <v>291.8</v>
      </c>
    </row>
    <row r="5281" spans="1:7">
      <c r="A5281" t="s">
        <v>459</v>
      </c>
      <c r="B5281" t="s">
        <v>460</v>
      </c>
      <c r="C5281" t="s">
        <v>49</v>
      </c>
      <c r="D5281" s="7">
        <v>46204</v>
      </c>
      <c r="E5281">
        <v>7</v>
      </c>
      <c r="F5281">
        <v>27.71</v>
      </c>
      <c r="G5281">
        <f>dane_sprzedazy_sku__3[[#This Row],[Ilość wydana]]*dane_sprzedazy_sku__3[[#This Row],[Wartość jednostkowa]]</f>
        <v>193.97</v>
      </c>
    </row>
    <row r="5282" spans="1:7">
      <c r="A5282" t="s">
        <v>461</v>
      </c>
      <c r="B5282" t="s">
        <v>462</v>
      </c>
      <c r="C5282" t="s">
        <v>66</v>
      </c>
      <c r="D5282" s="7">
        <v>45505</v>
      </c>
      <c r="E5282">
        <v>1</v>
      </c>
      <c r="F5282">
        <v>135.38999999999999</v>
      </c>
      <c r="G5282">
        <f>dane_sprzedazy_sku__3[[#This Row],[Ilość wydana]]*dane_sprzedazy_sku__3[[#This Row],[Wartość jednostkowa]]</f>
        <v>135.38999999999999</v>
      </c>
    </row>
    <row r="5283" spans="1:7">
      <c r="A5283" t="s">
        <v>461</v>
      </c>
      <c r="B5283" t="s">
        <v>462</v>
      </c>
      <c r="C5283" t="s">
        <v>66</v>
      </c>
      <c r="D5283" s="7">
        <v>45536</v>
      </c>
      <c r="E5283">
        <v>1</v>
      </c>
      <c r="F5283">
        <v>140.18</v>
      </c>
      <c r="G5283">
        <f>dane_sprzedazy_sku__3[[#This Row],[Ilość wydana]]*dane_sprzedazy_sku__3[[#This Row],[Wartość jednostkowa]]</f>
        <v>140.18</v>
      </c>
    </row>
    <row r="5284" spans="1:7">
      <c r="A5284" t="s">
        <v>461</v>
      </c>
      <c r="B5284" t="s">
        <v>462</v>
      </c>
      <c r="C5284" t="s">
        <v>66</v>
      </c>
      <c r="D5284" s="7">
        <v>45566</v>
      </c>
      <c r="E5284">
        <v>1</v>
      </c>
      <c r="F5284">
        <v>138.25</v>
      </c>
      <c r="G5284">
        <f>dane_sprzedazy_sku__3[[#This Row],[Ilość wydana]]*dane_sprzedazy_sku__3[[#This Row],[Wartość jednostkowa]]</f>
        <v>138.25</v>
      </c>
    </row>
    <row r="5285" spans="1:7">
      <c r="A5285" t="s">
        <v>461</v>
      </c>
      <c r="B5285" t="s">
        <v>462</v>
      </c>
      <c r="C5285" t="s">
        <v>66</v>
      </c>
      <c r="D5285" s="7">
        <v>45597</v>
      </c>
      <c r="E5285">
        <v>1</v>
      </c>
      <c r="F5285">
        <v>137.97999999999999</v>
      </c>
      <c r="G5285">
        <f>dane_sprzedazy_sku__3[[#This Row],[Ilość wydana]]*dane_sprzedazy_sku__3[[#This Row],[Wartość jednostkowa]]</f>
        <v>137.97999999999999</v>
      </c>
    </row>
    <row r="5286" spans="1:7">
      <c r="A5286" t="s">
        <v>461</v>
      </c>
      <c r="B5286" t="s">
        <v>462</v>
      </c>
      <c r="C5286" t="s">
        <v>66</v>
      </c>
      <c r="D5286" s="7">
        <v>45627</v>
      </c>
      <c r="E5286">
        <v>0</v>
      </c>
      <c r="F5286">
        <v>137.04</v>
      </c>
      <c r="G5286">
        <f>dane_sprzedazy_sku__3[[#This Row],[Ilość wydana]]*dane_sprzedazy_sku__3[[#This Row],[Wartość jednostkowa]]</f>
        <v>0</v>
      </c>
    </row>
    <row r="5287" spans="1:7">
      <c r="A5287" t="s">
        <v>461</v>
      </c>
      <c r="B5287" t="s">
        <v>462</v>
      </c>
      <c r="C5287" t="s">
        <v>66</v>
      </c>
      <c r="D5287" s="7">
        <v>45658</v>
      </c>
      <c r="E5287">
        <v>1</v>
      </c>
      <c r="F5287">
        <v>142.05000000000001</v>
      </c>
      <c r="G5287">
        <f>dane_sprzedazy_sku__3[[#This Row],[Ilość wydana]]*dane_sprzedazy_sku__3[[#This Row],[Wartość jednostkowa]]</f>
        <v>142.05000000000001</v>
      </c>
    </row>
    <row r="5288" spans="1:7">
      <c r="A5288" t="s">
        <v>461</v>
      </c>
      <c r="B5288" t="s">
        <v>462</v>
      </c>
      <c r="C5288" t="s">
        <v>66</v>
      </c>
      <c r="D5288" s="7">
        <v>45689</v>
      </c>
      <c r="E5288">
        <v>0</v>
      </c>
      <c r="F5288">
        <v>140.19999999999999</v>
      </c>
      <c r="G5288">
        <f>dane_sprzedazy_sku__3[[#This Row],[Ilość wydana]]*dane_sprzedazy_sku__3[[#This Row],[Wartość jednostkowa]]</f>
        <v>0</v>
      </c>
    </row>
    <row r="5289" spans="1:7">
      <c r="A5289" t="s">
        <v>461</v>
      </c>
      <c r="B5289" t="s">
        <v>462</v>
      </c>
      <c r="C5289" t="s">
        <v>66</v>
      </c>
      <c r="D5289" s="7">
        <v>45717</v>
      </c>
      <c r="E5289">
        <v>1</v>
      </c>
      <c r="F5289">
        <v>137.99</v>
      </c>
      <c r="G5289">
        <f>dane_sprzedazy_sku__3[[#This Row],[Ilość wydana]]*dane_sprzedazy_sku__3[[#This Row],[Wartość jednostkowa]]</f>
        <v>137.99</v>
      </c>
    </row>
    <row r="5290" spans="1:7">
      <c r="A5290" t="s">
        <v>461</v>
      </c>
      <c r="B5290" t="s">
        <v>462</v>
      </c>
      <c r="C5290" t="s">
        <v>66</v>
      </c>
      <c r="D5290" s="7">
        <v>45748</v>
      </c>
      <c r="E5290">
        <v>2</v>
      </c>
      <c r="F5290">
        <v>139.16</v>
      </c>
      <c r="G5290">
        <f>dane_sprzedazy_sku__3[[#This Row],[Ilość wydana]]*dane_sprzedazy_sku__3[[#This Row],[Wartość jednostkowa]]</f>
        <v>278.32</v>
      </c>
    </row>
    <row r="5291" spans="1:7">
      <c r="A5291" t="s">
        <v>461</v>
      </c>
      <c r="B5291" t="s">
        <v>462</v>
      </c>
      <c r="C5291" t="s">
        <v>66</v>
      </c>
      <c r="D5291" s="7">
        <v>45778</v>
      </c>
      <c r="E5291">
        <v>1</v>
      </c>
      <c r="F5291">
        <v>135.08000000000001</v>
      </c>
      <c r="G5291">
        <f>dane_sprzedazy_sku__3[[#This Row],[Ilość wydana]]*dane_sprzedazy_sku__3[[#This Row],[Wartość jednostkowa]]</f>
        <v>135.08000000000001</v>
      </c>
    </row>
    <row r="5292" spans="1:7">
      <c r="A5292" t="s">
        <v>461</v>
      </c>
      <c r="B5292" t="s">
        <v>462</v>
      </c>
      <c r="C5292" t="s">
        <v>66</v>
      </c>
      <c r="D5292" s="7">
        <v>45809</v>
      </c>
      <c r="E5292">
        <v>2</v>
      </c>
      <c r="F5292">
        <v>143.43</v>
      </c>
      <c r="G5292">
        <f>dane_sprzedazy_sku__3[[#This Row],[Ilość wydana]]*dane_sprzedazy_sku__3[[#This Row],[Wartość jednostkowa]]</f>
        <v>286.86</v>
      </c>
    </row>
    <row r="5293" spans="1:7">
      <c r="A5293" t="s">
        <v>461</v>
      </c>
      <c r="B5293" t="s">
        <v>462</v>
      </c>
      <c r="C5293" t="s">
        <v>66</v>
      </c>
      <c r="D5293" s="7">
        <v>45839</v>
      </c>
      <c r="E5293">
        <v>2</v>
      </c>
      <c r="F5293">
        <v>139.81</v>
      </c>
      <c r="G5293">
        <f>dane_sprzedazy_sku__3[[#This Row],[Ilość wydana]]*dane_sprzedazy_sku__3[[#This Row],[Wartość jednostkowa]]</f>
        <v>279.62</v>
      </c>
    </row>
    <row r="5294" spans="1:7">
      <c r="A5294" t="s">
        <v>461</v>
      </c>
      <c r="B5294" t="s">
        <v>462</v>
      </c>
      <c r="C5294" t="s">
        <v>66</v>
      </c>
      <c r="D5294" s="7">
        <v>45870</v>
      </c>
      <c r="E5294">
        <v>2</v>
      </c>
      <c r="F5294">
        <v>132.77000000000001</v>
      </c>
      <c r="G5294">
        <f>dane_sprzedazy_sku__3[[#This Row],[Ilość wydana]]*dane_sprzedazy_sku__3[[#This Row],[Wartość jednostkowa]]</f>
        <v>265.54000000000002</v>
      </c>
    </row>
    <row r="5295" spans="1:7">
      <c r="A5295" t="s">
        <v>461</v>
      </c>
      <c r="B5295" t="s">
        <v>462</v>
      </c>
      <c r="C5295" t="s">
        <v>66</v>
      </c>
      <c r="D5295" s="7">
        <v>45901</v>
      </c>
      <c r="E5295">
        <v>2</v>
      </c>
      <c r="F5295">
        <v>132.29</v>
      </c>
      <c r="G5295">
        <f>dane_sprzedazy_sku__3[[#This Row],[Ilość wydana]]*dane_sprzedazy_sku__3[[#This Row],[Wartość jednostkowa]]</f>
        <v>264.58</v>
      </c>
    </row>
    <row r="5296" spans="1:7">
      <c r="A5296" t="s">
        <v>461</v>
      </c>
      <c r="B5296" t="s">
        <v>462</v>
      </c>
      <c r="C5296" t="s">
        <v>66</v>
      </c>
      <c r="D5296" s="7">
        <v>45931</v>
      </c>
      <c r="E5296">
        <v>1</v>
      </c>
      <c r="F5296">
        <v>143.94999999999999</v>
      </c>
      <c r="G5296">
        <f>dane_sprzedazy_sku__3[[#This Row],[Ilość wydana]]*dane_sprzedazy_sku__3[[#This Row],[Wartość jednostkowa]]</f>
        <v>143.94999999999999</v>
      </c>
    </row>
    <row r="5297" spans="1:7">
      <c r="A5297" t="s">
        <v>461</v>
      </c>
      <c r="B5297" t="s">
        <v>462</v>
      </c>
      <c r="C5297" t="s">
        <v>66</v>
      </c>
      <c r="D5297" s="7">
        <v>45962</v>
      </c>
      <c r="E5297">
        <v>1</v>
      </c>
      <c r="F5297">
        <v>140.66</v>
      </c>
      <c r="G5297">
        <f>dane_sprzedazy_sku__3[[#This Row],[Ilość wydana]]*dane_sprzedazy_sku__3[[#This Row],[Wartość jednostkowa]]</f>
        <v>140.66</v>
      </c>
    </row>
    <row r="5298" spans="1:7">
      <c r="A5298" t="s">
        <v>461</v>
      </c>
      <c r="B5298" t="s">
        <v>462</v>
      </c>
      <c r="C5298" t="s">
        <v>66</v>
      </c>
      <c r="D5298" s="7">
        <v>45992</v>
      </c>
      <c r="E5298">
        <v>1</v>
      </c>
      <c r="F5298">
        <v>132.91999999999999</v>
      </c>
      <c r="G5298">
        <f>dane_sprzedazy_sku__3[[#This Row],[Ilość wydana]]*dane_sprzedazy_sku__3[[#This Row],[Wartość jednostkowa]]</f>
        <v>132.91999999999999</v>
      </c>
    </row>
    <row r="5299" spans="1:7">
      <c r="A5299" t="s">
        <v>461</v>
      </c>
      <c r="B5299" t="s">
        <v>462</v>
      </c>
      <c r="C5299" t="s">
        <v>66</v>
      </c>
      <c r="D5299" s="7">
        <v>46023</v>
      </c>
      <c r="E5299">
        <v>1</v>
      </c>
      <c r="F5299">
        <v>135.91</v>
      </c>
      <c r="G5299">
        <f>dane_sprzedazy_sku__3[[#This Row],[Ilość wydana]]*dane_sprzedazy_sku__3[[#This Row],[Wartość jednostkowa]]</f>
        <v>135.91</v>
      </c>
    </row>
    <row r="5300" spans="1:7">
      <c r="A5300" t="s">
        <v>461</v>
      </c>
      <c r="B5300" t="s">
        <v>462</v>
      </c>
      <c r="C5300" t="s">
        <v>66</v>
      </c>
      <c r="D5300" s="7">
        <v>46054</v>
      </c>
      <c r="E5300">
        <v>1</v>
      </c>
      <c r="F5300">
        <v>141.6</v>
      </c>
      <c r="G5300">
        <f>dane_sprzedazy_sku__3[[#This Row],[Ilość wydana]]*dane_sprzedazy_sku__3[[#This Row],[Wartość jednostkowa]]</f>
        <v>141.6</v>
      </c>
    </row>
    <row r="5301" spans="1:7">
      <c r="A5301" t="s">
        <v>461</v>
      </c>
      <c r="B5301" t="s">
        <v>462</v>
      </c>
      <c r="C5301" t="s">
        <v>66</v>
      </c>
      <c r="D5301" s="7">
        <v>46082</v>
      </c>
      <c r="E5301">
        <v>1</v>
      </c>
      <c r="F5301">
        <v>134.22999999999999</v>
      </c>
      <c r="G5301">
        <f>dane_sprzedazy_sku__3[[#This Row],[Ilość wydana]]*dane_sprzedazy_sku__3[[#This Row],[Wartość jednostkowa]]</f>
        <v>134.22999999999999</v>
      </c>
    </row>
    <row r="5302" spans="1:7">
      <c r="A5302" t="s">
        <v>461</v>
      </c>
      <c r="B5302" t="s">
        <v>462</v>
      </c>
      <c r="C5302" t="s">
        <v>66</v>
      </c>
      <c r="D5302" s="7">
        <v>46113</v>
      </c>
      <c r="E5302">
        <v>2</v>
      </c>
      <c r="F5302">
        <v>145.66</v>
      </c>
      <c r="G5302">
        <f>dane_sprzedazy_sku__3[[#This Row],[Ilość wydana]]*dane_sprzedazy_sku__3[[#This Row],[Wartość jednostkowa]]</f>
        <v>291.32</v>
      </c>
    </row>
    <row r="5303" spans="1:7">
      <c r="A5303" t="s">
        <v>461</v>
      </c>
      <c r="B5303" t="s">
        <v>462</v>
      </c>
      <c r="C5303" t="s">
        <v>66</v>
      </c>
      <c r="D5303" s="7">
        <v>46143</v>
      </c>
      <c r="E5303">
        <v>2</v>
      </c>
      <c r="F5303">
        <v>141.59</v>
      </c>
      <c r="G5303">
        <f>dane_sprzedazy_sku__3[[#This Row],[Ilość wydana]]*dane_sprzedazy_sku__3[[#This Row],[Wartość jednostkowa]]</f>
        <v>283.18</v>
      </c>
    </row>
    <row r="5304" spans="1:7">
      <c r="A5304" t="s">
        <v>461</v>
      </c>
      <c r="B5304" t="s">
        <v>462</v>
      </c>
      <c r="C5304" t="s">
        <v>66</v>
      </c>
      <c r="D5304" s="7">
        <v>46174</v>
      </c>
      <c r="E5304">
        <v>3</v>
      </c>
      <c r="F5304">
        <v>139.75</v>
      </c>
      <c r="G5304">
        <f>dane_sprzedazy_sku__3[[#This Row],[Ilość wydana]]*dane_sprzedazy_sku__3[[#This Row],[Wartość jednostkowa]]</f>
        <v>419.25</v>
      </c>
    </row>
    <row r="5305" spans="1:7">
      <c r="A5305" t="s">
        <v>461</v>
      </c>
      <c r="B5305" t="s">
        <v>462</v>
      </c>
      <c r="C5305" t="s">
        <v>66</v>
      </c>
      <c r="D5305" s="7">
        <v>46204</v>
      </c>
      <c r="E5305">
        <v>3</v>
      </c>
      <c r="F5305">
        <v>138.34</v>
      </c>
      <c r="G5305">
        <f>dane_sprzedazy_sku__3[[#This Row],[Ilość wydana]]*dane_sprzedazy_sku__3[[#This Row],[Wartość jednostkowa]]</f>
        <v>415.02</v>
      </c>
    </row>
    <row r="5306" spans="1:7">
      <c r="A5306" t="s">
        <v>463</v>
      </c>
      <c r="B5306" t="s">
        <v>464</v>
      </c>
      <c r="C5306" t="s">
        <v>33</v>
      </c>
      <c r="D5306" s="7">
        <v>45505</v>
      </c>
      <c r="E5306">
        <v>3</v>
      </c>
      <c r="F5306">
        <v>183.59</v>
      </c>
      <c r="G5306">
        <f>dane_sprzedazy_sku__3[[#This Row],[Ilość wydana]]*dane_sprzedazy_sku__3[[#This Row],[Wartość jednostkowa]]</f>
        <v>550.77</v>
      </c>
    </row>
    <row r="5307" spans="1:7">
      <c r="A5307" t="s">
        <v>463</v>
      </c>
      <c r="B5307" t="s">
        <v>464</v>
      </c>
      <c r="C5307" t="s">
        <v>33</v>
      </c>
      <c r="D5307" s="7">
        <v>45536</v>
      </c>
      <c r="E5307">
        <v>6</v>
      </c>
      <c r="F5307">
        <v>184.65</v>
      </c>
      <c r="G5307">
        <f>dane_sprzedazy_sku__3[[#This Row],[Ilość wydana]]*dane_sprzedazy_sku__3[[#This Row],[Wartość jednostkowa]]</f>
        <v>1107.9000000000001</v>
      </c>
    </row>
    <row r="5308" spans="1:7">
      <c r="A5308" t="s">
        <v>463</v>
      </c>
      <c r="B5308" t="s">
        <v>464</v>
      </c>
      <c r="C5308" t="s">
        <v>33</v>
      </c>
      <c r="D5308" s="7">
        <v>45566</v>
      </c>
      <c r="E5308">
        <v>10</v>
      </c>
      <c r="F5308">
        <v>184.98</v>
      </c>
      <c r="G5308">
        <f>dane_sprzedazy_sku__3[[#This Row],[Ilość wydana]]*dane_sprzedazy_sku__3[[#This Row],[Wartość jednostkowa]]</f>
        <v>1849.8</v>
      </c>
    </row>
    <row r="5309" spans="1:7">
      <c r="A5309" t="s">
        <v>463</v>
      </c>
      <c r="B5309" t="s">
        <v>464</v>
      </c>
      <c r="C5309" t="s">
        <v>33</v>
      </c>
      <c r="D5309" s="7">
        <v>45597</v>
      </c>
      <c r="E5309">
        <v>12</v>
      </c>
      <c r="F5309">
        <v>184.6</v>
      </c>
      <c r="G5309">
        <f>dane_sprzedazy_sku__3[[#This Row],[Ilość wydana]]*dane_sprzedazy_sku__3[[#This Row],[Wartość jednostkowa]]</f>
        <v>2215.1999999999998</v>
      </c>
    </row>
    <row r="5310" spans="1:7">
      <c r="A5310" t="s">
        <v>463</v>
      </c>
      <c r="B5310" t="s">
        <v>464</v>
      </c>
      <c r="C5310" t="s">
        <v>33</v>
      </c>
      <c r="D5310" s="7">
        <v>45627</v>
      </c>
      <c r="E5310">
        <v>21</v>
      </c>
      <c r="F5310">
        <v>194.01</v>
      </c>
      <c r="G5310">
        <f>dane_sprzedazy_sku__3[[#This Row],[Ilość wydana]]*dane_sprzedazy_sku__3[[#This Row],[Wartość jednostkowa]]</f>
        <v>4074.21</v>
      </c>
    </row>
    <row r="5311" spans="1:7">
      <c r="A5311" t="s">
        <v>463</v>
      </c>
      <c r="B5311" t="s">
        <v>464</v>
      </c>
      <c r="C5311" t="s">
        <v>33</v>
      </c>
      <c r="D5311" s="7">
        <v>45658</v>
      </c>
      <c r="E5311">
        <v>18</v>
      </c>
      <c r="F5311">
        <v>188.97</v>
      </c>
      <c r="G5311">
        <f>dane_sprzedazy_sku__3[[#This Row],[Ilość wydana]]*dane_sprzedazy_sku__3[[#This Row],[Wartość jednostkowa]]</f>
        <v>3401.46</v>
      </c>
    </row>
    <row r="5312" spans="1:7">
      <c r="A5312" t="s">
        <v>463</v>
      </c>
      <c r="B5312" t="s">
        <v>464</v>
      </c>
      <c r="C5312" t="s">
        <v>33</v>
      </c>
      <c r="D5312" s="7">
        <v>45689</v>
      </c>
      <c r="E5312">
        <v>19</v>
      </c>
      <c r="F5312">
        <v>188.48</v>
      </c>
      <c r="G5312">
        <f>dane_sprzedazy_sku__3[[#This Row],[Ilość wydana]]*dane_sprzedazy_sku__3[[#This Row],[Wartość jednostkowa]]</f>
        <v>3581.12</v>
      </c>
    </row>
    <row r="5313" spans="1:7">
      <c r="A5313" t="s">
        <v>463</v>
      </c>
      <c r="B5313" t="s">
        <v>464</v>
      </c>
      <c r="C5313" t="s">
        <v>33</v>
      </c>
      <c r="D5313" s="7">
        <v>45717</v>
      </c>
      <c r="E5313">
        <v>22</v>
      </c>
      <c r="F5313">
        <v>196.8</v>
      </c>
      <c r="G5313">
        <f>dane_sprzedazy_sku__3[[#This Row],[Ilość wydana]]*dane_sprzedazy_sku__3[[#This Row],[Wartość jednostkowa]]</f>
        <v>4329.6000000000004</v>
      </c>
    </row>
    <row r="5314" spans="1:7">
      <c r="A5314" t="s">
        <v>463</v>
      </c>
      <c r="B5314" t="s">
        <v>464</v>
      </c>
      <c r="C5314" t="s">
        <v>33</v>
      </c>
      <c r="D5314" s="7">
        <v>45748</v>
      </c>
      <c r="E5314">
        <v>13</v>
      </c>
      <c r="F5314">
        <v>183.99</v>
      </c>
      <c r="G5314">
        <f>dane_sprzedazy_sku__3[[#This Row],[Ilość wydana]]*dane_sprzedazy_sku__3[[#This Row],[Wartość jednostkowa]]</f>
        <v>2391.87</v>
      </c>
    </row>
    <row r="5315" spans="1:7">
      <c r="A5315" t="s">
        <v>463</v>
      </c>
      <c r="B5315" t="s">
        <v>464</v>
      </c>
      <c r="C5315" t="s">
        <v>33</v>
      </c>
      <c r="D5315" s="7">
        <v>45778</v>
      </c>
      <c r="E5315">
        <v>12</v>
      </c>
      <c r="F5315">
        <v>193.8</v>
      </c>
      <c r="G5315">
        <f>dane_sprzedazy_sku__3[[#This Row],[Ilość wydana]]*dane_sprzedazy_sku__3[[#This Row],[Wartość jednostkowa]]</f>
        <v>2325.6000000000004</v>
      </c>
    </row>
    <row r="5316" spans="1:7">
      <c r="A5316" t="s">
        <v>463</v>
      </c>
      <c r="B5316" t="s">
        <v>464</v>
      </c>
      <c r="C5316" t="s">
        <v>33</v>
      </c>
      <c r="D5316" s="7">
        <v>45809</v>
      </c>
      <c r="E5316">
        <v>6</v>
      </c>
      <c r="F5316">
        <v>187.93</v>
      </c>
      <c r="G5316">
        <f>dane_sprzedazy_sku__3[[#This Row],[Ilość wydana]]*dane_sprzedazy_sku__3[[#This Row],[Wartość jednostkowa]]</f>
        <v>1127.58</v>
      </c>
    </row>
    <row r="5317" spans="1:7">
      <c r="A5317" t="s">
        <v>463</v>
      </c>
      <c r="B5317" t="s">
        <v>464</v>
      </c>
      <c r="C5317" t="s">
        <v>33</v>
      </c>
      <c r="D5317" s="7">
        <v>45839</v>
      </c>
      <c r="E5317">
        <v>4</v>
      </c>
      <c r="F5317">
        <v>191.75</v>
      </c>
      <c r="G5317">
        <f>dane_sprzedazy_sku__3[[#This Row],[Ilość wydana]]*dane_sprzedazy_sku__3[[#This Row],[Wartość jednostkowa]]</f>
        <v>767</v>
      </c>
    </row>
    <row r="5318" spans="1:7">
      <c r="A5318" t="s">
        <v>463</v>
      </c>
      <c r="B5318" t="s">
        <v>464</v>
      </c>
      <c r="C5318" t="s">
        <v>33</v>
      </c>
      <c r="D5318" s="7">
        <v>45870</v>
      </c>
      <c r="E5318">
        <v>4</v>
      </c>
      <c r="F5318">
        <v>196.05</v>
      </c>
      <c r="G5318">
        <f>dane_sprzedazy_sku__3[[#This Row],[Ilość wydana]]*dane_sprzedazy_sku__3[[#This Row],[Wartość jednostkowa]]</f>
        <v>784.2</v>
      </c>
    </row>
    <row r="5319" spans="1:7">
      <c r="A5319" t="s">
        <v>463</v>
      </c>
      <c r="B5319" t="s">
        <v>464</v>
      </c>
      <c r="C5319" t="s">
        <v>33</v>
      </c>
      <c r="D5319" s="7">
        <v>45901</v>
      </c>
      <c r="E5319">
        <v>5</v>
      </c>
      <c r="F5319">
        <v>185.93</v>
      </c>
      <c r="G5319">
        <f>dane_sprzedazy_sku__3[[#This Row],[Ilość wydana]]*dane_sprzedazy_sku__3[[#This Row],[Wartość jednostkowa]]</f>
        <v>929.65000000000009</v>
      </c>
    </row>
    <row r="5320" spans="1:7">
      <c r="A5320" t="s">
        <v>463</v>
      </c>
      <c r="B5320" t="s">
        <v>464</v>
      </c>
      <c r="C5320" t="s">
        <v>33</v>
      </c>
      <c r="D5320" s="7">
        <v>45931</v>
      </c>
      <c r="E5320">
        <v>7</v>
      </c>
      <c r="F5320">
        <v>194.99</v>
      </c>
      <c r="G5320">
        <f>dane_sprzedazy_sku__3[[#This Row],[Ilość wydana]]*dane_sprzedazy_sku__3[[#This Row],[Wartość jednostkowa]]</f>
        <v>1364.93</v>
      </c>
    </row>
    <row r="5321" spans="1:7">
      <c r="A5321" t="s">
        <v>463</v>
      </c>
      <c r="B5321" t="s">
        <v>464</v>
      </c>
      <c r="C5321" t="s">
        <v>33</v>
      </c>
      <c r="D5321" s="7">
        <v>45962</v>
      </c>
      <c r="E5321">
        <v>10</v>
      </c>
      <c r="F5321">
        <v>194.89</v>
      </c>
      <c r="G5321">
        <f>dane_sprzedazy_sku__3[[#This Row],[Ilość wydana]]*dane_sprzedazy_sku__3[[#This Row],[Wartość jednostkowa]]</f>
        <v>1948.8999999999999</v>
      </c>
    </row>
    <row r="5322" spans="1:7">
      <c r="A5322" t="s">
        <v>463</v>
      </c>
      <c r="B5322" t="s">
        <v>464</v>
      </c>
      <c r="C5322" t="s">
        <v>33</v>
      </c>
      <c r="D5322" s="7">
        <v>45992</v>
      </c>
      <c r="E5322">
        <v>11</v>
      </c>
      <c r="F5322">
        <v>199.86</v>
      </c>
      <c r="G5322">
        <f>dane_sprzedazy_sku__3[[#This Row],[Ilość wydana]]*dane_sprzedazy_sku__3[[#This Row],[Wartość jednostkowa]]</f>
        <v>2198.46</v>
      </c>
    </row>
    <row r="5323" spans="1:7">
      <c r="A5323" t="s">
        <v>463</v>
      </c>
      <c r="B5323" t="s">
        <v>464</v>
      </c>
      <c r="C5323" t="s">
        <v>33</v>
      </c>
      <c r="D5323" s="7">
        <v>46023</v>
      </c>
      <c r="E5323">
        <v>24</v>
      </c>
      <c r="F5323">
        <v>191.91</v>
      </c>
      <c r="G5323">
        <f>dane_sprzedazy_sku__3[[#This Row],[Ilość wydana]]*dane_sprzedazy_sku__3[[#This Row],[Wartość jednostkowa]]</f>
        <v>4605.84</v>
      </c>
    </row>
    <row r="5324" spans="1:7">
      <c r="A5324" t="s">
        <v>463</v>
      </c>
      <c r="B5324" t="s">
        <v>464</v>
      </c>
      <c r="C5324" t="s">
        <v>33</v>
      </c>
      <c r="D5324" s="7">
        <v>46054</v>
      </c>
      <c r="E5324">
        <v>22</v>
      </c>
      <c r="F5324">
        <v>197.07</v>
      </c>
      <c r="G5324">
        <f>dane_sprzedazy_sku__3[[#This Row],[Ilość wydana]]*dane_sprzedazy_sku__3[[#This Row],[Wartość jednostkowa]]</f>
        <v>4335.54</v>
      </c>
    </row>
    <row r="5325" spans="1:7">
      <c r="A5325" t="s">
        <v>463</v>
      </c>
      <c r="B5325" t="s">
        <v>464</v>
      </c>
      <c r="C5325" t="s">
        <v>33</v>
      </c>
      <c r="D5325" s="7">
        <v>46082</v>
      </c>
      <c r="E5325">
        <v>14</v>
      </c>
      <c r="F5325">
        <v>184.77</v>
      </c>
      <c r="G5325">
        <f>dane_sprzedazy_sku__3[[#This Row],[Ilość wydana]]*dane_sprzedazy_sku__3[[#This Row],[Wartość jednostkowa]]</f>
        <v>2586.7800000000002</v>
      </c>
    </row>
    <row r="5326" spans="1:7">
      <c r="A5326" t="s">
        <v>463</v>
      </c>
      <c r="B5326" t="s">
        <v>464</v>
      </c>
      <c r="C5326" t="s">
        <v>33</v>
      </c>
      <c r="D5326" s="7">
        <v>46113</v>
      </c>
      <c r="E5326">
        <v>13</v>
      </c>
      <c r="F5326">
        <v>193.54</v>
      </c>
      <c r="G5326">
        <f>dane_sprzedazy_sku__3[[#This Row],[Ilość wydana]]*dane_sprzedazy_sku__3[[#This Row],[Wartość jednostkowa]]</f>
        <v>2516.02</v>
      </c>
    </row>
    <row r="5327" spans="1:7">
      <c r="A5327" t="s">
        <v>463</v>
      </c>
      <c r="B5327" t="s">
        <v>464</v>
      </c>
      <c r="C5327" t="s">
        <v>33</v>
      </c>
      <c r="D5327" s="7">
        <v>46143</v>
      </c>
      <c r="E5327">
        <v>11</v>
      </c>
      <c r="F5327">
        <v>186.33</v>
      </c>
      <c r="G5327">
        <f>dane_sprzedazy_sku__3[[#This Row],[Ilość wydana]]*dane_sprzedazy_sku__3[[#This Row],[Wartość jednostkowa]]</f>
        <v>2049.63</v>
      </c>
    </row>
    <row r="5328" spans="1:7">
      <c r="A5328" t="s">
        <v>463</v>
      </c>
      <c r="B5328" t="s">
        <v>464</v>
      </c>
      <c r="C5328" t="s">
        <v>33</v>
      </c>
      <c r="D5328" s="7">
        <v>46174</v>
      </c>
      <c r="E5328">
        <v>9</v>
      </c>
      <c r="F5328">
        <v>188.77</v>
      </c>
      <c r="G5328">
        <f>dane_sprzedazy_sku__3[[#This Row],[Ilość wydana]]*dane_sprzedazy_sku__3[[#This Row],[Wartość jednostkowa]]</f>
        <v>1698.93</v>
      </c>
    </row>
    <row r="5329" spans="1:7">
      <c r="A5329" t="s">
        <v>463</v>
      </c>
      <c r="B5329" t="s">
        <v>464</v>
      </c>
      <c r="C5329" t="s">
        <v>33</v>
      </c>
      <c r="D5329" s="7">
        <v>46204</v>
      </c>
      <c r="E5329">
        <v>3</v>
      </c>
      <c r="F5329">
        <v>196.76</v>
      </c>
      <c r="G5329">
        <f>dane_sprzedazy_sku__3[[#This Row],[Ilość wydana]]*dane_sprzedazy_sku__3[[#This Row],[Wartość jednostkowa]]</f>
        <v>590.28</v>
      </c>
    </row>
    <row r="5330" spans="1:7">
      <c r="A5330" t="s">
        <v>465</v>
      </c>
      <c r="B5330" t="s">
        <v>466</v>
      </c>
      <c r="C5330" t="s">
        <v>66</v>
      </c>
      <c r="D5330" s="7">
        <v>45505</v>
      </c>
      <c r="E5330">
        <v>1</v>
      </c>
      <c r="F5330">
        <v>277.35000000000002</v>
      </c>
      <c r="G5330">
        <f>dane_sprzedazy_sku__3[[#This Row],[Ilość wydana]]*dane_sprzedazy_sku__3[[#This Row],[Wartość jednostkowa]]</f>
        <v>277.35000000000002</v>
      </c>
    </row>
    <row r="5331" spans="1:7">
      <c r="A5331" t="s">
        <v>465</v>
      </c>
      <c r="B5331" t="s">
        <v>466</v>
      </c>
      <c r="C5331" t="s">
        <v>66</v>
      </c>
      <c r="D5331" s="7">
        <v>45536</v>
      </c>
      <c r="E5331">
        <v>1</v>
      </c>
      <c r="F5331">
        <v>299.3</v>
      </c>
      <c r="G5331">
        <f>dane_sprzedazy_sku__3[[#This Row],[Ilość wydana]]*dane_sprzedazy_sku__3[[#This Row],[Wartość jednostkowa]]</f>
        <v>299.3</v>
      </c>
    </row>
    <row r="5332" spans="1:7">
      <c r="A5332" t="s">
        <v>465</v>
      </c>
      <c r="B5332" t="s">
        <v>466</v>
      </c>
      <c r="C5332" t="s">
        <v>66</v>
      </c>
      <c r="D5332" s="7">
        <v>45566</v>
      </c>
      <c r="E5332">
        <v>1</v>
      </c>
      <c r="F5332">
        <v>293.05</v>
      </c>
      <c r="G5332">
        <f>dane_sprzedazy_sku__3[[#This Row],[Ilość wydana]]*dane_sprzedazy_sku__3[[#This Row],[Wartość jednostkowa]]</f>
        <v>293.05</v>
      </c>
    </row>
    <row r="5333" spans="1:7">
      <c r="A5333" t="s">
        <v>465</v>
      </c>
      <c r="B5333" t="s">
        <v>466</v>
      </c>
      <c r="C5333" t="s">
        <v>66</v>
      </c>
      <c r="D5333" s="7">
        <v>45597</v>
      </c>
      <c r="E5333">
        <v>1</v>
      </c>
      <c r="F5333">
        <v>299.2</v>
      </c>
      <c r="G5333">
        <f>dane_sprzedazy_sku__3[[#This Row],[Ilość wydana]]*dane_sprzedazy_sku__3[[#This Row],[Wartość jednostkowa]]</f>
        <v>299.2</v>
      </c>
    </row>
    <row r="5334" spans="1:7">
      <c r="A5334" t="s">
        <v>465</v>
      </c>
      <c r="B5334" t="s">
        <v>466</v>
      </c>
      <c r="C5334" t="s">
        <v>66</v>
      </c>
      <c r="D5334" s="7">
        <v>45627</v>
      </c>
      <c r="E5334">
        <v>1</v>
      </c>
      <c r="F5334">
        <v>280.56</v>
      </c>
      <c r="G5334">
        <f>dane_sprzedazy_sku__3[[#This Row],[Ilość wydana]]*dane_sprzedazy_sku__3[[#This Row],[Wartość jednostkowa]]</f>
        <v>280.56</v>
      </c>
    </row>
    <row r="5335" spans="1:7">
      <c r="A5335" t="s">
        <v>465</v>
      </c>
      <c r="B5335" t="s">
        <v>466</v>
      </c>
      <c r="C5335" t="s">
        <v>66</v>
      </c>
      <c r="D5335" s="7">
        <v>45658</v>
      </c>
      <c r="E5335">
        <v>1</v>
      </c>
      <c r="F5335">
        <v>278.01</v>
      </c>
      <c r="G5335">
        <f>dane_sprzedazy_sku__3[[#This Row],[Ilość wydana]]*dane_sprzedazy_sku__3[[#This Row],[Wartość jednostkowa]]</f>
        <v>278.01</v>
      </c>
    </row>
    <row r="5336" spans="1:7">
      <c r="A5336" t="s">
        <v>465</v>
      </c>
      <c r="B5336" t="s">
        <v>466</v>
      </c>
      <c r="C5336" t="s">
        <v>66</v>
      </c>
      <c r="D5336" s="7">
        <v>45689</v>
      </c>
      <c r="E5336">
        <v>1</v>
      </c>
      <c r="F5336">
        <v>293.43</v>
      </c>
      <c r="G5336">
        <f>dane_sprzedazy_sku__3[[#This Row],[Ilość wydana]]*dane_sprzedazy_sku__3[[#This Row],[Wartość jednostkowa]]</f>
        <v>293.43</v>
      </c>
    </row>
    <row r="5337" spans="1:7">
      <c r="A5337" t="s">
        <v>465</v>
      </c>
      <c r="B5337" t="s">
        <v>466</v>
      </c>
      <c r="C5337" t="s">
        <v>66</v>
      </c>
      <c r="D5337" s="7">
        <v>45717</v>
      </c>
      <c r="E5337">
        <v>1</v>
      </c>
      <c r="F5337">
        <v>286.58</v>
      </c>
      <c r="G5337">
        <f>dane_sprzedazy_sku__3[[#This Row],[Ilość wydana]]*dane_sprzedazy_sku__3[[#This Row],[Wartość jednostkowa]]</f>
        <v>286.58</v>
      </c>
    </row>
    <row r="5338" spans="1:7">
      <c r="A5338" t="s">
        <v>465</v>
      </c>
      <c r="B5338" t="s">
        <v>466</v>
      </c>
      <c r="C5338" t="s">
        <v>66</v>
      </c>
      <c r="D5338" s="7">
        <v>45748</v>
      </c>
      <c r="E5338">
        <v>1</v>
      </c>
      <c r="F5338">
        <v>281.39999999999998</v>
      </c>
      <c r="G5338">
        <f>dane_sprzedazy_sku__3[[#This Row],[Ilość wydana]]*dane_sprzedazy_sku__3[[#This Row],[Wartość jednostkowa]]</f>
        <v>281.39999999999998</v>
      </c>
    </row>
    <row r="5339" spans="1:7">
      <c r="A5339" t="s">
        <v>465</v>
      </c>
      <c r="B5339" t="s">
        <v>466</v>
      </c>
      <c r="C5339" t="s">
        <v>66</v>
      </c>
      <c r="D5339" s="7">
        <v>45778</v>
      </c>
      <c r="E5339">
        <v>1</v>
      </c>
      <c r="F5339">
        <v>294.05</v>
      </c>
      <c r="G5339">
        <f>dane_sprzedazy_sku__3[[#This Row],[Ilość wydana]]*dane_sprzedazy_sku__3[[#This Row],[Wartość jednostkowa]]</f>
        <v>294.05</v>
      </c>
    </row>
    <row r="5340" spans="1:7">
      <c r="A5340" t="s">
        <v>465</v>
      </c>
      <c r="B5340" t="s">
        <v>466</v>
      </c>
      <c r="C5340" t="s">
        <v>66</v>
      </c>
      <c r="D5340" s="7">
        <v>45809</v>
      </c>
      <c r="E5340">
        <v>1</v>
      </c>
      <c r="F5340">
        <v>296.27999999999997</v>
      </c>
      <c r="G5340">
        <f>dane_sprzedazy_sku__3[[#This Row],[Ilość wydana]]*dane_sprzedazy_sku__3[[#This Row],[Wartość jednostkowa]]</f>
        <v>296.27999999999997</v>
      </c>
    </row>
    <row r="5341" spans="1:7">
      <c r="A5341" t="s">
        <v>465</v>
      </c>
      <c r="B5341" t="s">
        <v>466</v>
      </c>
      <c r="C5341" t="s">
        <v>66</v>
      </c>
      <c r="D5341" s="7">
        <v>45839</v>
      </c>
      <c r="E5341">
        <v>1</v>
      </c>
      <c r="F5341">
        <v>297.61</v>
      </c>
      <c r="G5341">
        <f>dane_sprzedazy_sku__3[[#This Row],[Ilość wydana]]*dane_sprzedazy_sku__3[[#This Row],[Wartość jednostkowa]]</f>
        <v>297.61</v>
      </c>
    </row>
    <row r="5342" spans="1:7">
      <c r="A5342" t="s">
        <v>465</v>
      </c>
      <c r="B5342" t="s">
        <v>466</v>
      </c>
      <c r="C5342" t="s">
        <v>66</v>
      </c>
      <c r="D5342" s="7">
        <v>45870</v>
      </c>
      <c r="E5342">
        <v>1</v>
      </c>
      <c r="F5342">
        <v>283.2</v>
      </c>
      <c r="G5342">
        <f>dane_sprzedazy_sku__3[[#This Row],[Ilość wydana]]*dane_sprzedazy_sku__3[[#This Row],[Wartość jednostkowa]]</f>
        <v>283.2</v>
      </c>
    </row>
    <row r="5343" spans="1:7">
      <c r="A5343" t="s">
        <v>465</v>
      </c>
      <c r="B5343" t="s">
        <v>466</v>
      </c>
      <c r="C5343" t="s">
        <v>66</v>
      </c>
      <c r="D5343" s="7">
        <v>45901</v>
      </c>
      <c r="E5343">
        <v>1</v>
      </c>
      <c r="F5343">
        <v>302.47000000000003</v>
      </c>
      <c r="G5343">
        <f>dane_sprzedazy_sku__3[[#This Row],[Ilość wydana]]*dane_sprzedazy_sku__3[[#This Row],[Wartość jednostkowa]]</f>
        <v>302.47000000000003</v>
      </c>
    </row>
    <row r="5344" spans="1:7">
      <c r="A5344" t="s">
        <v>465</v>
      </c>
      <c r="B5344" t="s">
        <v>466</v>
      </c>
      <c r="C5344" t="s">
        <v>66</v>
      </c>
      <c r="D5344" s="7">
        <v>45931</v>
      </c>
      <c r="E5344">
        <v>1</v>
      </c>
      <c r="F5344">
        <v>291.7</v>
      </c>
      <c r="G5344">
        <f>dane_sprzedazy_sku__3[[#This Row],[Ilość wydana]]*dane_sprzedazy_sku__3[[#This Row],[Wartość jednostkowa]]</f>
        <v>291.7</v>
      </c>
    </row>
    <row r="5345" spans="1:7">
      <c r="A5345" t="s">
        <v>465</v>
      </c>
      <c r="B5345" t="s">
        <v>466</v>
      </c>
      <c r="C5345" t="s">
        <v>66</v>
      </c>
      <c r="D5345" s="7">
        <v>45962</v>
      </c>
      <c r="E5345">
        <v>1</v>
      </c>
      <c r="F5345">
        <v>301.76</v>
      </c>
      <c r="G5345">
        <f>dane_sprzedazy_sku__3[[#This Row],[Ilość wydana]]*dane_sprzedazy_sku__3[[#This Row],[Wartość jednostkowa]]</f>
        <v>301.76</v>
      </c>
    </row>
    <row r="5346" spans="1:7">
      <c r="A5346" t="s">
        <v>465</v>
      </c>
      <c r="B5346" t="s">
        <v>466</v>
      </c>
      <c r="C5346" t="s">
        <v>66</v>
      </c>
      <c r="D5346" s="7">
        <v>45992</v>
      </c>
      <c r="E5346">
        <v>1</v>
      </c>
      <c r="F5346">
        <v>281.89</v>
      </c>
      <c r="G5346">
        <f>dane_sprzedazy_sku__3[[#This Row],[Ilość wydana]]*dane_sprzedazy_sku__3[[#This Row],[Wartość jednostkowa]]</f>
        <v>281.89</v>
      </c>
    </row>
    <row r="5347" spans="1:7">
      <c r="A5347" t="s">
        <v>465</v>
      </c>
      <c r="B5347" t="s">
        <v>466</v>
      </c>
      <c r="C5347" t="s">
        <v>66</v>
      </c>
      <c r="D5347" s="7">
        <v>46023</v>
      </c>
      <c r="E5347">
        <v>1</v>
      </c>
      <c r="F5347">
        <v>291.10000000000002</v>
      </c>
      <c r="G5347">
        <f>dane_sprzedazy_sku__3[[#This Row],[Ilość wydana]]*dane_sprzedazy_sku__3[[#This Row],[Wartość jednostkowa]]</f>
        <v>291.10000000000002</v>
      </c>
    </row>
    <row r="5348" spans="1:7">
      <c r="A5348" t="s">
        <v>465</v>
      </c>
      <c r="B5348" t="s">
        <v>466</v>
      </c>
      <c r="C5348" t="s">
        <v>66</v>
      </c>
      <c r="D5348" s="7">
        <v>46054</v>
      </c>
      <c r="E5348">
        <v>1</v>
      </c>
      <c r="F5348">
        <v>296.76</v>
      </c>
      <c r="G5348">
        <f>dane_sprzedazy_sku__3[[#This Row],[Ilość wydana]]*dane_sprzedazy_sku__3[[#This Row],[Wartość jednostkowa]]</f>
        <v>296.76</v>
      </c>
    </row>
    <row r="5349" spans="1:7">
      <c r="A5349" t="s">
        <v>465</v>
      </c>
      <c r="B5349" t="s">
        <v>466</v>
      </c>
      <c r="C5349" t="s">
        <v>66</v>
      </c>
      <c r="D5349" s="7">
        <v>46082</v>
      </c>
      <c r="E5349">
        <v>1</v>
      </c>
      <c r="F5349">
        <v>297.12</v>
      </c>
      <c r="G5349">
        <f>dane_sprzedazy_sku__3[[#This Row],[Ilość wydana]]*dane_sprzedazy_sku__3[[#This Row],[Wartość jednostkowa]]</f>
        <v>297.12</v>
      </c>
    </row>
    <row r="5350" spans="1:7">
      <c r="A5350" t="s">
        <v>465</v>
      </c>
      <c r="B5350" t="s">
        <v>466</v>
      </c>
      <c r="C5350" t="s">
        <v>66</v>
      </c>
      <c r="D5350" s="7">
        <v>46113</v>
      </c>
      <c r="E5350">
        <v>1</v>
      </c>
      <c r="F5350">
        <v>291.27</v>
      </c>
      <c r="G5350">
        <f>dane_sprzedazy_sku__3[[#This Row],[Ilość wydana]]*dane_sprzedazy_sku__3[[#This Row],[Wartość jednostkowa]]</f>
        <v>291.27</v>
      </c>
    </row>
    <row r="5351" spans="1:7">
      <c r="A5351" t="s">
        <v>465</v>
      </c>
      <c r="B5351" t="s">
        <v>466</v>
      </c>
      <c r="C5351" t="s">
        <v>66</v>
      </c>
      <c r="D5351" s="7">
        <v>46143</v>
      </c>
      <c r="E5351">
        <v>1</v>
      </c>
      <c r="F5351">
        <v>295.08</v>
      </c>
      <c r="G5351">
        <f>dane_sprzedazy_sku__3[[#This Row],[Ilość wydana]]*dane_sprzedazy_sku__3[[#This Row],[Wartość jednostkowa]]</f>
        <v>295.08</v>
      </c>
    </row>
    <row r="5352" spans="1:7">
      <c r="A5352" t="s">
        <v>465</v>
      </c>
      <c r="B5352" t="s">
        <v>466</v>
      </c>
      <c r="C5352" t="s">
        <v>66</v>
      </c>
      <c r="D5352" s="7">
        <v>46174</v>
      </c>
      <c r="E5352">
        <v>1</v>
      </c>
      <c r="F5352">
        <v>305.18</v>
      </c>
      <c r="G5352">
        <f>dane_sprzedazy_sku__3[[#This Row],[Ilość wydana]]*dane_sprzedazy_sku__3[[#This Row],[Wartość jednostkowa]]</f>
        <v>305.18</v>
      </c>
    </row>
    <row r="5353" spans="1:7">
      <c r="A5353" t="s">
        <v>465</v>
      </c>
      <c r="B5353" t="s">
        <v>466</v>
      </c>
      <c r="C5353" t="s">
        <v>66</v>
      </c>
      <c r="D5353" s="7">
        <v>46204</v>
      </c>
      <c r="E5353">
        <v>1</v>
      </c>
      <c r="F5353">
        <v>290.43</v>
      </c>
      <c r="G5353">
        <f>dane_sprzedazy_sku__3[[#This Row],[Ilość wydana]]*dane_sprzedazy_sku__3[[#This Row],[Wartość jednostkowa]]</f>
        <v>290.43</v>
      </c>
    </row>
    <row r="5354" spans="1:7">
      <c r="A5354" t="s">
        <v>467</v>
      </c>
      <c r="B5354" t="s">
        <v>468</v>
      </c>
      <c r="C5354" t="s">
        <v>66</v>
      </c>
      <c r="D5354" s="7">
        <v>45505</v>
      </c>
      <c r="E5354">
        <v>4</v>
      </c>
      <c r="F5354">
        <v>255.23</v>
      </c>
      <c r="G5354">
        <f>dane_sprzedazy_sku__3[[#This Row],[Ilość wydana]]*dane_sprzedazy_sku__3[[#This Row],[Wartość jednostkowa]]</f>
        <v>1020.92</v>
      </c>
    </row>
    <row r="5355" spans="1:7">
      <c r="A5355" t="s">
        <v>467</v>
      </c>
      <c r="B5355" t="s">
        <v>468</v>
      </c>
      <c r="C5355" t="s">
        <v>66</v>
      </c>
      <c r="D5355" s="7">
        <v>45536</v>
      </c>
      <c r="E5355">
        <v>3</v>
      </c>
      <c r="F5355">
        <v>238.59</v>
      </c>
      <c r="G5355">
        <f>dane_sprzedazy_sku__3[[#This Row],[Ilość wydana]]*dane_sprzedazy_sku__3[[#This Row],[Wartość jednostkowa]]</f>
        <v>715.77</v>
      </c>
    </row>
    <row r="5356" spans="1:7">
      <c r="A5356" t="s">
        <v>467</v>
      </c>
      <c r="B5356" t="s">
        <v>468</v>
      </c>
      <c r="C5356" t="s">
        <v>66</v>
      </c>
      <c r="D5356" s="7">
        <v>45566</v>
      </c>
      <c r="E5356">
        <v>3</v>
      </c>
      <c r="F5356">
        <v>252.9</v>
      </c>
      <c r="G5356">
        <f>dane_sprzedazy_sku__3[[#This Row],[Ilość wydana]]*dane_sprzedazy_sku__3[[#This Row],[Wartość jednostkowa]]</f>
        <v>758.7</v>
      </c>
    </row>
    <row r="5357" spans="1:7">
      <c r="A5357" t="s">
        <v>467</v>
      </c>
      <c r="B5357" t="s">
        <v>468</v>
      </c>
      <c r="C5357" t="s">
        <v>66</v>
      </c>
      <c r="D5357" s="7">
        <v>45597</v>
      </c>
      <c r="E5357">
        <v>4</v>
      </c>
      <c r="F5357">
        <v>247.66</v>
      </c>
      <c r="G5357">
        <f>dane_sprzedazy_sku__3[[#This Row],[Ilość wydana]]*dane_sprzedazy_sku__3[[#This Row],[Wartość jednostkowa]]</f>
        <v>990.64</v>
      </c>
    </row>
    <row r="5358" spans="1:7">
      <c r="A5358" t="s">
        <v>467</v>
      </c>
      <c r="B5358" t="s">
        <v>468</v>
      </c>
      <c r="C5358" t="s">
        <v>66</v>
      </c>
      <c r="D5358" s="7">
        <v>45627</v>
      </c>
      <c r="E5358">
        <v>5</v>
      </c>
      <c r="F5358">
        <v>240.19</v>
      </c>
      <c r="G5358">
        <f>dane_sprzedazy_sku__3[[#This Row],[Ilość wydana]]*dane_sprzedazy_sku__3[[#This Row],[Wartość jednostkowa]]</f>
        <v>1200.95</v>
      </c>
    </row>
    <row r="5359" spans="1:7">
      <c r="A5359" t="s">
        <v>467</v>
      </c>
      <c r="B5359" t="s">
        <v>468</v>
      </c>
      <c r="C5359" t="s">
        <v>66</v>
      </c>
      <c r="D5359" s="7">
        <v>45658</v>
      </c>
      <c r="E5359">
        <v>8</v>
      </c>
      <c r="F5359">
        <v>246.65</v>
      </c>
      <c r="G5359">
        <f>dane_sprzedazy_sku__3[[#This Row],[Ilość wydana]]*dane_sprzedazy_sku__3[[#This Row],[Wartość jednostkowa]]</f>
        <v>1973.2</v>
      </c>
    </row>
    <row r="5360" spans="1:7">
      <c r="A5360" t="s">
        <v>467</v>
      </c>
      <c r="B5360" t="s">
        <v>468</v>
      </c>
      <c r="C5360" t="s">
        <v>66</v>
      </c>
      <c r="D5360" s="7">
        <v>45689</v>
      </c>
      <c r="E5360">
        <v>10</v>
      </c>
      <c r="F5360">
        <v>245.34</v>
      </c>
      <c r="G5360">
        <f>dane_sprzedazy_sku__3[[#This Row],[Ilość wydana]]*dane_sprzedazy_sku__3[[#This Row],[Wartość jednostkowa]]</f>
        <v>2453.4</v>
      </c>
    </row>
    <row r="5361" spans="1:7">
      <c r="A5361" t="s">
        <v>467</v>
      </c>
      <c r="B5361" t="s">
        <v>468</v>
      </c>
      <c r="C5361" t="s">
        <v>66</v>
      </c>
      <c r="D5361" s="7">
        <v>45717</v>
      </c>
      <c r="E5361">
        <v>10</v>
      </c>
      <c r="F5361">
        <v>255.28</v>
      </c>
      <c r="G5361">
        <f>dane_sprzedazy_sku__3[[#This Row],[Ilość wydana]]*dane_sprzedazy_sku__3[[#This Row],[Wartość jednostkowa]]</f>
        <v>2552.8000000000002</v>
      </c>
    </row>
    <row r="5362" spans="1:7">
      <c r="A5362" t="s">
        <v>467</v>
      </c>
      <c r="B5362" t="s">
        <v>468</v>
      </c>
      <c r="C5362" t="s">
        <v>66</v>
      </c>
      <c r="D5362" s="7">
        <v>45748</v>
      </c>
      <c r="E5362">
        <v>14</v>
      </c>
      <c r="F5362">
        <v>243.08</v>
      </c>
      <c r="G5362">
        <f>dane_sprzedazy_sku__3[[#This Row],[Ilość wydana]]*dane_sprzedazy_sku__3[[#This Row],[Wartość jednostkowa]]</f>
        <v>3403.1200000000003</v>
      </c>
    </row>
    <row r="5363" spans="1:7">
      <c r="A5363" t="s">
        <v>467</v>
      </c>
      <c r="B5363" t="s">
        <v>468</v>
      </c>
      <c r="C5363" t="s">
        <v>66</v>
      </c>
      <c r="D5363" s="7">
        <v>45778</v>
      </c>
      <c r="E5363">
        <v>13</v>
      </c>
      <c r="F5363">
        <v>258.17</v>
      </c>
      <c r="G5363">
        <f>dane_sprzedazy_sku__3[[#This Row],[Ilość wydana]]*dane_sprzedazy_sku__3[[#This Row],[Wartość jednostkowa]]</f>
        <v>3356.21</v>
      </c>
    </row>
    <row r="5364" spans="1:7">
      <c r="A5364" t="s">
        <v>467</v>
      </c>
      <c r="B5364" t="s">
        <v>468</v>
      </c>
      <c r="C5364" t="s">
        <v>66</v>
      </c>
      <c r="D5364" s="7">
        <v>45809</v>
      </c>
      <c r="E5364">
        <v>8</v>
      </c>
      <c r="F5364">
        <v>242.07</v>
      </c>
      <c r="G5364">
        <f>dane_sprzedazy_sku__3[[#This Row],[Ilość wydana]]*dane_sprzedazy_sku__3[[#This Row],[Wartość jednostkowa]]</f>
        <v>1936.56</v>
      </c>
    </row>
    <row r="5365" spans="1:7">
      <c r="A5365" t="s">
        <v>467</v>
      </c>
      <c r="B5365" t="s">
        <v>468</v>
      </c>
      <c r="C5365" t="s">
        <v>66</v>
      </c>
      <c r="D5365" s="7">
        <v>45839</v>
      </c>
      <c r="E5365">
        <v>5</v>
      </c>
      <c r="F5365">
        <v>251.33</v>
      </c>
      <c r="G5365">
        <f>dane_sprzedazy_sku__3[[#This Row],[Ilość wydana]]*dane_sprzedazy_sku__3[[#This Row],[Wartość jednostkowa]]</f>
        <v>1256.6500000000001</v>
      </c>
    </row>
    <row r="5366" spans="1:7">
      <c r="A5366" t="s">
        <v>467</v>
      </c>
      <c r="B5366" t="s">
        <v>468</v>
      </c>
      <c r="C5366" t="s">
        <v>66</v>
      </c>
      <c r="D5366" s="7">
        <v>45870</v>
      </c>
      <c r="E5366">
        <v>4</v>
      </c>
      <c r="F5366">
        <v>259.11</v>
      </c>
      <c r="G5366">
        <f>dane_sprzedazy_sku__3[[#This Row],[Ilość wydana]]*dane_sprzedazy_sku__3[[#This Row],[Wartość jednostkowa]]</f>
        <v>1036.44</v>
      </c>
    </row>
    <row r="5367" spans="1:7">
      <c r="A5367" t="s">
        <v>467</v>
      </c>
      <c r="B5367" t="s">
        <v>468</v>
      </c>
      <c r="C5367" t="s">
        <v>66</v>
      </c>
      <c r="D5367" s="7">
        <v>45901</v>
      </c>
      <c r="E5367">
        <v>2</v>
      </c>
      <c r="F5367">
        <v>249.38</v>
      </c>
      <c r="G5367">
        <f>dane_sprzedazy_sku__3[[#This Row],[Ilość wydana]]*dane_sprzedazy_sku__3[[#This Row],[Wartość jednostkowa]]</f>
        <v>498.76</v>
      </c>
    </row>
    <row r="5368" spans="1:7">
      <c r="A5368" t="s">
        <v>467</v>
      </c>
      <c r="B5368" t="s">
        <v>468</v>
      </c>
      <c r="C5368" t="s">
        <v>66</v>
      </c>
      <c r="D5368" s="7">
        <v>45931</v>
      </c>
      <c r="E5368">
        <v>2</v>
      </c>
      <c r="F5368">
        <v>247.9</v>
      </c>
      <c r="G5368">
        <f>dane_sprzedazy_sku__3[[#This Row],[Ilość wydana]]*dane_sprzedazy_sku__3[[#This Row],[Wartość jednostkowa]]</f>
        <v>495.8</v>
      </c>
    </row>
    <row r="5369" spans="1:7">
      <c r="A5369" t="s">
        <v>467</v>
      </c>
      <c r="B5369" t="s">
        <v>468</v>
      </c>
      <c r="C5369" t="s">
        <v>66</v>
      </c>
      <c r="D5369" s="7">
        <v>45962</v>
      </c>
      <c r="E5369">
        <v>5</v>
      </c>
      <c r="F5369">
        <v>245.05</v>
      </c>
      <c r="G5369">
        <f>dane_sprzedazy_sku__3[[#This Row],[Ilość wydana]]*dane_sprzedazy_sku__3[[#This Row],[Wartość jednostkowa]]</f>
        <v>1225.25</v>
      </c>
    </row>
    <row r="5370" spans="1:7">
      <c r="A5370" t="s">
        <v>467</v>
      </c>
      <c r="B5370" t="s">
        <v>468</v>
      </c>
      <c r="C5370" t="s">
        <v>66</v>
      </c>
      <c r="D5370" s="7">
        <v>45992</v>
      </c>
      <c r="E5370">
        <v>6</v>
      </c>
      <c r="F5370">
        <v>240.99</v>
      </c>
      <c r="G5370">
        <f>dane_sprzedazy_sku__3[[#This Row],[Ilość wydana]]*dane_sprzedazy_sku__3[[#This Row],[Wartość jednostkowa]]</f>
        <v>1445.94</v>
      </c>
    </row>
    <row r="5371" spans="1:7">
      <c r="A5371" t="s">
        <v>467</v>
      </c>
      <c r="B5371" t="s">
        <v>468</v>
      </c>
      <c r="C5371" t="s">
        <v>66</v>
      </c>
      <c r="D5371" s="7">
        <v>46023</v>
      </c>
      <c r="E5371">
        <v>9</v>
      </c>
      <c r="F5371">
        <v>238.85</v>
      </c>
      <c r="G5371">
        <f>dane_sprzedazy_sku__3[[#This Row],[Ilość wydana]]*dane_sprzedazy_sku__3[[#This Row],[Wartość jednostkowa]]</f>
        <v>2149.65</v>
      </c>
    </row>
    <row r="5372" spans="1:7">
      <c r="A5372" t="s">
        <v>467</v>
      </c>
      <c r="B5372" t="s">
        <v>468</v>
      </c>
      <c r="C5372" t="s">
        <v>66</v>
      </c>
      <c r="D5372" s="7">
        <v>46054</v>
      </c>
      <c r="E5372">
        <v>9</v>
      </c>
      <c r="F5372">
        <v>251.47</v>
      </c>
      <c r="G5372">
        <f>dane_sprzedazy_sku__3[[#This Row],[Ilość wydana]]*dane_sprzedazy_sku__3[[#This Row],[Wartość jednostkowa]]</f>
        <v>2263.23</v>
      </c>
    </row>
    <row r="5373" spans="1:7">
      <c r="A5373" t="s">
        <v>467</v>
      </c>
      <c r="B5373" t="s">
        <v>468</v>
      </c>
      <c r="C5373" t="s">
        <v>66</v>
      </c>
      <c r="D5373" s="7">
        <v>46082</v>
      </c>
      <c r="E5373">
        <v>8</v>
      </c>
      <c r="F5373">
        <v>250.96</v>
      </c>
      <c r="G5373">
        <f>dane_sprzedazy_sku__3[[#This Row],[Ilość wydana]]*dane_sprzedazy_sku__3[[#This Row],[Wartość jednostkowa]]</f>
        <v>2007.68</v>
      </c>
    </row>
    <row r="5374" spans="1:7">
      <c r="A5374" t="s">
        <v>467</v>
      </c>
      <c r="B5374" t="s">
        <v>468</v>
      </c>
      <c r="C5374" t="s">
        <v>66</v>
      </c>
      <c r="D5374" s="7">
        <v>46113</v>
      </c>
      <c r="E5374">
        <v>7</v>
      </c>
      <c r="F5374">
        <v>251.52</v>
      </c>
      <c r="G5374">
        <f>dane_sprzedazy_sku__3[[#This Row],[Ilość wydana]]*dane_sprzedazy_sku__3[[#This Row],[Wartość jednostkowa]]</f>
        <v>1760.64</v>
      </c>
    </row>
    <row r="5375" spans="1:7">
      <c r="A5375" t="s">
        <v>467</v>
      </c>
      <c r="B5375" t="s">
        <v>468</v>
      </c>
      <c r="C5375" t="s">
        <v>66</v>
      </c>
      <c r="D5375" s="7">
        <v>46143</v>
      </c>
      <c r="E5375">
        <v>12</v>
      </c>
      <c r="F5375">
        <v>261.58</v>
      </c>
      <c r="G5375">
        <f>dane_sprzedazy_sku__3[[#This Row],[Ilość wydana]]*dane_sprzedazy_sku__3[[#This Row],[Wartość jednostkowa]]</f>
        <v>3138.96</v>
      </c>
    </row>
    <row r="5376" spans="1:7">
      <c r="A5376" t="s">
        <v>467</v>
      </c>
      <c r="B5376" t="s">
        <v>468</v>
      </c>
      <c r="C5376" t="s">
        <v>66</v>
      </c>
      <c r="D5376" s="7">
        <v>46174</v>
      </c>
      <c r="E5376">
        <v>8</v>
      </c>
      <c r="F5376">
        <v>254.47</v>
      </c>
      <c r="G5376">
        <f>dane_sprzedazy_sku__3[[#This Row],[Ilość wydana]]*dane_sprzedazy_sku__3[[#This Row],[Wartość jednostkowa]]</f>
        <v>2035.76</v>
      </c>
    </row>
    <row r="5377" spans="1:7">
      <c r="A5377" t="s">
        <v>467</v>
      </c>
      <c r="B5377" t="s">
        <v>468</v>
      </c>
      <c r="C5377" t="s">
        <v>66</v>
      </c>
      <c r="D5377" s="7">
        <v>46204</v>
      </c>
      <c r="E5377">
        <v>9</v>
      </c>
      <c r="F5377">
        <v>253.55</v>
      </c>
      <c r="G5377">
        <f>dane_sprzedazy_sku__3[[#This Row],[Ilość wydana]]*dane_sprzedazy_sku__3[[#This Row],[Wartość jednostkowa]]</f>
        <v>2281.9500000000003</v>
      </c>
    </row>
    <row r="5378" spans="1:7">
      <c r="A5378" t="s">
        <v>469</v>
      </c>
      <c r="B5378" t="s">
        <v>470</v>
      </c>
      <c r="C5378" t="s">
        <v>8</v>
      </c>
      <c r="D5378" s="7">
        <v>45505</v>
      </c>
      <c r="E5378">
        <v>3</v>
      </c>
      <c r="F5378">
        <v>12.16</v>
      </c>
      <c r="G5378">
        <f>dane_sprzedazy_sku__3[[#This Row],[Ilość wydana]]*dane_sprzedazy_sku__3[[#This Row],[Wartość jednostkowa]]</f>
        <v>36.480000000000004</v>
      </c>
    </row>
    <row r="5379" spans="1:7">
      <c r="A5379" t="s">
        <v>469</v>
      </c>
      <c r="B5379" t="s">
        <v>470</v>
      </c>
      <c r="C5379" t="s">
        <v>8</v>
      </c>
      <c r="D5379" s="7">
        <v>45536</v>
      </c>
      <c r="E5379">
        <v>13</v>
      </c>
      <c r="F5379">
        <v>12.25</v>
      </c>
      <c r="G5379">
        <f>dane_sprzedazy_sku__3[[#This Row],[Ilość wydana]]*dane_sprzedazy_sku__3[[#This Row],[Wartość jednostkowa]]</f>
        <v>159.25</v>
      </c>
    </row>
    <row r="5380" spans="1:7">
      <c r="A5380" t="s">
        <v>469</v>
      </c>
      <c r="B5380" t="s">
        <v>470</v>
      </c>
      <c r="C5380" t="s">
        <v>8</v>
      </c>
      <c r="D5380" s="7">
        <v>45566</v>
      </c>
      <c r="E5380">
        <v>22</v>
      </c>
      <c r="F5380">
        <v>12.16</v>
      </c>
      <c r="G5380">
        <f>dane_sprzedazy_sku__3[[#This Row],[Ilość wydana]]*dane_sprzedazy_sku__3[[#This Row],[Wartość jednostkowa]]</f>
        <v>267.52</v>
      </c>
    </row>
    <row r="5381" spans="1:7">
      <c r="A5381" t="s">
        <v>469</v>
      </c>
      <c r="B5381" t="s">
        <v>470</v>
      </c>
      <c r="C5381" t="s">
        <v>8</v>
      </c>
      <c r="D5381" s="7">
        <v>45597</v>
      </c>
      <c r="E5381">
        <v>47</v>
      </c>
      <c r="F5381">
        <v>11.4</v>
      </c>
      <c r="G5381">
        <f>dane_sprzedazy_sku__3[[#This Row],[Ilość wydana]]*dane_sprzedazy_sku__3[[#This Row],[Wartość jednostkowa]]</f>
        <v>535.80000000000007</v>
      </c>
    </row>
    <row r="5382" spans="1:7">
      <c r="A5382" t="s">
        <v>469</v>
      </c>
      <c r="B5382" t="s">
        <v>470</v>
      </c>
      <c r="C5382" t="s">
        <v>8</v>
      </c>
      <c r="D5382" s="7">
        <v>45627</v>
      </c>
      <c r="E5382">
        <v>54</v>
      </c>
      <c r="F5382">
        <v>11.97</v>
      </c>
      <c r="G5382">
        <f>dane_sprzedazy_sku__3[[#This Row],[Ilość wydana]]*dane_sprzedazy_sku__3[[#This Row],[Wartość jednostkowa]]</f>
        <v>646.38</v>
      </c>
    </row>
    <row r="5383" spans="1:7">
      <c r="A5383" t="s">
        <v>469</v>
      </c>
      <c r="B5383" t="s">
        <v>470</v>
      </c>
      <c r="C5383" t="s">
        <v>8</v>
      </c>
      <c r="D5383" s="7">
        <v>45658</v>
      </c>
      <c r="E5383">
        <v>24</v>
      </c>
      <c r="F5383">
        <v>11.58</v>
      </c>
      <c r="G5383">
        <f>dane_sprzedazy_sku__3[[#This Row],[Ilość wydana]]*dane_sprzedazy_sku__3[[#This Row],[Wartość jednostkowa]]</f>
        <v>277.92</v>
      </c>
    </row>
    <row r="5384" spans="1:7">
      <c r="A5384" t="s">
        <v>469</v>
      </c>
      <c r="B5384" t="s">
        <v>470</v>
      </c>
      <c r="C5384" t="s">
        <v>8</v>
      </c>
      <c r="D5384" s="7">
        <v>45689</v>
      </c>
      <c r="E5384">
        <v>51</v>
      </c>
      <c r="F5384">
        <v>11.51</v>
      </c>
      <c r="G5384">
        <f>dane_sprzedazy_sku__3[[#This Row],[Ilość wydana]]*dane_sprzedazy_sku__3[[#This Row],[Wartość jednostkowa]]</f>
        <v>587.01</v>
      </c>
    </row>
    <row r="5385" spans="1:7">
      <c r="A5385" t="s">
        <v>469</v>
      </c>
      <c r="B5385" t="s">
        <v>470</v>
      </c>
      <c r="C5385" t="s">
        <v>8</v>
      </c>
      <c r="D5385" s="7">
        <v>45717</v>
      </c>
      <c r="E5385">
        <v>58</v>
      </c>
      <c r="F5385">
        <v>11.35</v>
      </c>
      <c r="G5385">
        <f>dane_sprzedazy_sku__3[[#This Row],[Ilość wydana]]*dane_sprzedazy_sku__3[[#This Row],[Wartość jednostkowa]]</f>
        <v>658.3</v>
      </c>
    </row>
    <row r="5386" spans="1:7">
      <c r="A5386" t="s">
        <v>469</v>
      </c>
      <c r="B5386" t="s">
        <v>470</v>
      </c>
      <c r="C5386" t="s">
        <v>8</v>
      </c>
      <c r="D5386" s="7">
        <v>45748</v>
      </c>
      <c r="E5386">
        <v>28</v>
      </c>
      <c r="F5386">
        <v>11.69</v>
      </c>
      <c r="G5386">
        <f>dane_sprzedazy_sku__3[[#This Row],[Ilość wydana]]*dane_sprzedazy_sku__3[[#This Row],[Wartość jednostkowa]]</f>
        <v>327.32</v>
      </c>
    </row>
    <row r="5387" spans="1:7">
      <c r="A5387" t="s">
        <v>469</v>
      </c>
      <c r="B5387" t="s">
        <v>470</v>
      </c>
      <c r="C5387" t="s">
        <v>8</v>
      </c>
      <c r="D5387" s="7">
        <v>45778</v>
      </c>
      <c r="E5387">
        <v>23</v>
      </c>
      <c r="F5387">
        <v>11.7</v>
      </c>
      <c r="G5387">
        <f>dane_sprzedazy_sku__3[[#This Row],[Ilość wydana]]*dane_sprzedazy_sku__3[[#This Row],[Wartość jednostkowa]]</f>
        <v>269.09999999999997</v>
      </c>
    </row>
    <row r="5388" spans="1:7">
      <c r="A5388" t="s">
        <v>469</v>
      </c>
      <c r="B5388" t="s">
        <v>470</v>
      </c>
      <c r="C5388" t="s">
        <v>8</v>
      </c>
      <c r="D5388" s="7">
        <v>45809</v>
      </c>
      <c r="E5388">
        <v>4</v>
      </c>
      <c r="F5388">
        <v>11.73</v>
      </c>
      <c r="G5388">
        <f>dane_sprzedazy_sku__3[[#This Row],[Ilość wydana]]*dane_sprzedazy_sku__3[[#This Row],[Wartość jednostkowa]]</f>
        <v>46.92</v>
      </c>
    </row>
    <row r="5389" spans="1:7">
      <c r="A5389" t="s">
        <v>469</v>
      </c>
      <c r="B5389" t="s">
        <v>470</v>
      </c>
      <c r="C5389" t="s">
        <v>8</v>
      </c>
      <c r="D5389" s="7">
        <v>45839</v>
      </c>
      <c r="E5389">
        <v>2</v>
      </c>
      <c r="F5389">
        <v>11.15</v>
      </c>
      <c r="G5389">
        <f>dane_sprzedazy_sku__3[[#This Row],[Ilość wydana]]*dane_sprzedazy_sku__3[[#This Row],[Wartość jednostkowa]]</f>
        <v>22.3</v>
      </c>
    </row>
    <row r="5390" spans="1:7">
      <c r="A5390" t="s">
        <v>469</v>
      </c>
      <c r="B5390" t="s">
        <v>470</v>
      </c>
      <c r="C5390" t="s">
        <v>8</v>
      </c>
      <c r="D5390" s="7">
        <v>45870</v>
      </c>
      <c r="E5390">
        <v>3</v>
      </c>
      <c r="F5390">
        <v>11.81</v>
      </c>
      <c r="G5390">
        <f>dane_sprzedazy_sku__3[[#This Row],[Ilość wydana]]*dane_sprzedazy_sku__3[[#This Row],[Wartość jednostkowa]]</f>
        <v>35.43</v>
      </c>
    </row>
    <row r="5391" spans="1:7">
      <c r="A5391" t="s">
        <v>469</v>
      </c>
      <c r="B5391" t="s">
        <v>470</v>
      </c>
      <c r="C5391" t="s">
        <v>8</v>
      </c>
      <c r="D5391" s="7">
        <v>45901</v>
      </c>
      <c r="E5391">
        <v>10</v>
      </c>
      <c r="F5391">
        <v>12.22</v>
      </c>
      <c r="G5391">
        <f>dane_sprzedazy_sku__3[[#This Row],[Ilość wydana]]*dane_sprzedazy_sku__3[[#This Row],[Wartość jednostkowa]]</f>
        <v>122.2</v>
      </c>
    </row>
    <row r="5392" spans="1:7">
      <c r="A5392" t="s">
        <v>469</v>
      </c>
      <c r="B5392" t="s">
        <v>470</v>
      </c>
      <c r="C5392" t="s">
        <v>8</v>
      </c>
      <c r="D5392" s="7">
        <v>45931</v>
      </c>
      <c r="E5392">
        <v>20</v>
      </c>
      <c r="F5392">
        <v>11.66</v>
      </c>
      <c r="G5392">
        <f>dane_sprzedazy_sku__3[[#This Row],[Ilość wydana]]*dane_sprzedazy_sku__3[[#This Row],[Wartość jednostkowa]]</f>
        <v>233.2</v>
      </c>
    </row>
    <row r="5393" spans="1:7">
      <c r="A5393" t="s">
        <v>469</v>
      </c>
      <c r="B5393" t="s">
        <v>470</v>
      </c>
      <c r="C5393" t="s">
        <v>8</v>
      </c>
      <c r="D5393" s="7">
        <v>45962</v>
      </c>
      <c r="E5393">
        <v>35</v>
      </c>
      <c r="F5393">
        <v>11.76</v>
      </c>
      <c r="G5393">
        <f>dane_sprzedazy_sku__3[[#This Row],[Ilość wydana]]*dane_sprzedazy_sku__3[[#This Row],[Wartość jednostkowa]]</f>
        <v>411.59999999999997</v>
      </c>
    </row>
    <row r="5394" spans="1:7">
      <c r="A5394" t="s">
        <v>469</v>
      </c>
      <c r="B5394" t="s">
        <v>470</v>
      </c>
      <c r="C5394" t="s">
        <v>8</v>
      </c>
      <c r="D5394" s="7">
        <v>45992</v>
      </c>
      <c r="E5394">
        <v>62</v>
      </c>
      <c r="F5394">
        <v>11.3</v>
      </c>
      <c r="G5394">
        <f>dane_sprzedazy_sku__3[[#This Row],[Ilość wydana]]*dane_sprzedazy_sku__3[[#This Row],[Wartość jednostkowa]]</f>
        <v>700.6</v>
      </c>
    </row>
    <row r="5395" spans="1:7">
      <c r="A5395" t="s">
        <v>469</v>
      </c>
      <c r="B5395" t="s">
        <v>470</v>
      </c>
      <c r="C5395" t="s">
        <v>8</v>
      </c>
      <c r="D5395" s="7">
        <v>46023</v>
      </c>
      <c r="E5395">
        <v>48</v>
      </c>
      <c r="F5395">
        <v>12.17</v>
      </c>
      <c r="G5395">
        <f>dane_sprzedazy_sku__3[[#This Row],[Ilość wydana]]*dane_sprzedazy_sku__3[[#This Row],[Wartość jednostkowa]]</f>
        <v>584.16</v>
      </c>
    </row>
    <row r="5396" spans="1:7">
      <c r="A5396" t="s">
        <v>469</v>
      </c>
      <c r="B5396" t="s">
        <v>470</v>
      </c>
      <c r="C5396" t="s">
        <v>8</v>
      </c>
      <c r="D5396" s="7">
        <v>46054</v>
      </c>
      <c r="E5396">
        <v>61</v>
      </c>
      <c r="F5396">
        <v>11.21</v>
      </c>
      <c r="G5396">
        <f>dane_sprzedazy_sku__3[[#This Row],[Ilość wydana]]*dane_sprzedazy_sku__3[[#This Row],[Wartość jednostkowa]]</f>
        <v>683.81000000000006</v>
      </c>
    </row>
    <row r="5397" spans="1:7">
      <c r="A5397" t="s">
        <v>469</v>
      </c>
      <c r="B5397" t="s">
        <v>470</v>
      </c>
      <c r="C5397" t="s">
        <v>8</v>
      </c>
      <c r="D5397" s="7">
        <v>46082</v>
      </c>
      <c r="E5397">
        <v>61</v>
      </c>
      <c r="F5397">
        <v>11.98</v>
      </c>
      <c r="G5397">
        <f>dane_sprzedazy_sku__3[[#This Row],[Ilość wydana]]*dane_sprzedazy_sku__3[[#This Row],[Wartość jednostkowa]]</f>
        <v>730.78</v>
      </c>
    </row>
    <row r="5398" spans="1:7">
      <c r="A5398" t="s">
        <v>469</v>
      </c>
      <c r="B5398" t="s">
        <v>470</v>
      </c>
      <c r="C5398" t="s">
        <v>8</v>
      </c>
      <c r="D5398" s="7">
        <v>46113</v>
      </c>
      <c r="E5398">
        <v>27</v>
      </c>
      <c r="F5398">
        <v>12.07</v>
      </c>
      <c r="G5398">
        <f>dane_sprzedazy_sku__3[[#This Row],[Ilość wydana]]*dane_sprzedazy_sku__3[[#This Row],[Wartość jednostkowa]]</f>
        <v>325.89</v>
      </c>
    </row>
    <row r="5399" spans="1:7">
      <c r="A5399" t="s">
        <v>469</v>
      </c>
      <c r="B5399" t="s">
        <v>470</v>
      </c>
      <c r="C5399" t="s">
        <v>8</v>
      </c>
      <c r="D5399" s="7">
        <v>46143</v>
      </c>
      <c r="E5399">
        <v>19</v>
      </c>
      <c r="F5399">
        <v>11.27</v>
      </c>
      <c r="G5399">
        <f>dane_sprzedazy_sku__3[[#This Row],[Ilość wydana]]*dane_sprzedazy_sku__3[[#This Row],[Wartość jednostkowa]]</f>
        <v>214.13</v>
      </c>
    </row>
    <row r="5400" spans="1:7">
      <c r="A5400" t="s">
        <v>469</v>
      </c>
      <c r="B5400" t="s">
        <v>470</v>
      </c>
      <c r="C5400" t="s">
        <v>8</v>
      </c>
      <c r="D5400" s="7">
        <v>46174</v>
      </c>
      <c r="E5400">
        <v>8</v>
      </c>
      <c r="F5400">
        <v>12.27</v>
      </c>
      <c r="G5400">
        <f>dane_sprzedazy_sku__3[[#This Row],[Ilość wydana]]*dane_sprzedazy_sku__3[[#This Row],[Wartość jednostkowa]]</f>
        <v>98.16</v>
      </c>
    </row>
    <row r="5401" spans="1:7">
      <c r="A5401" t="s">
        <v>469</v>
      </c>
      <c r="B5401" t="s">
        <v>470</v>
      </c>
      <c r="C5401" t="s">
        <v>8</v>
      </c>
      <c r="D5401" s="7">
        <v>46204</v>
      </c>
      <c r="E5401">
        <v>3</v>
      </c>
      <c r="F5401">
        <v>11.64</v>
      </c>
      <c r="G5401">
        <f>dane_sprzedazy_sku__3[[#This Row],[Ilość wydana]]*dane_sprzedazy_sku__3[[#This Row],[Wartość jednostkowa]]</f>
        <v>34.92</v>
      </c>
    </row>
    <row r="5402" spans="1:7">
      <c r="A5402" t="s">
        <v>471</v>
      </c>
      <c r="B5402" t="s">
        <v>472</v>
      </c>
      <c r="C5402" t="s">
        <v>33</v>
      </c>
      <c r="D5402" s="7">
        <v>45505</v>
      </c>
      <c r="E5402">
        <v>46</v>
      </c>
      <c r="F5402">
        <v>504.21</v>
      </c>
      <c r="G5402">
        <f>dane_sprzedazy_sku__3[[#This Row],[Ilość wydana]]*dane_sprzedazy_sku__3[[#This Row],[Wartość jednostkowa]]</f>
        <v>23193.66</v>
      </c>
    </row>
    <row r="5403" spans="1:7">
      <c r="A5403" t="s">
        <v>471</v>
      </c>
      <c r="B5403" t="s">
        <v>472</v>
      </c>
      <c r="C5403" t="s">
        <v>33</v>
      </c>
      <c r="D5403" s="7">
        <v>45536</v>
      </c>
      <c r="E5403">
        <v>45</v>
      </c>
      <c r="F5403">
        <v>540.98</v>
      </c>
      <c r="G5403">
        <f>dane_sprzedazy_sku__3[[#This Row],[Ilość wydana]]*dane_sprzedazy_sku__3[[#This Row],[Wartość jednostkowa]]</f>
        <v>24344.100000000002</v>
      </c>
    </row>
    <row r="5404" spans="1:7">
      <c r="A5404" t="s">
        <v>471</v>
      </c>
      <c r="B5404" t="s">
        <v>472</v>
      </c>
      <c r="C5404" t="s">
        <v>33</v>
      </c>
      <c r="D5404" s="7">
        <v>45566</v>
      </c>
      <c r="E5404">
        <v>41</v>
      </c>
      <c r="F5404">
        <v>542.36</v>
      </c>
      <c r="G5404">
        <f>dane_sprzedazy_sku__3[[#This Row],[Ilość wydana]]*dane_sprzedazy_sku__3[[#This Row],[Wartość jednostkowa]]</f>
        <v>22236.760000000002</v>
      </c>
    </row>
    <row r="5405" spans="1:7">
      <c r="A5405" t="s">
        <v>471</v>
      </c>
      <c r="B5405" t="s">
        <v>472</v>
      </c>
      <c r="C5405" t="s">
        <v>33</v>
      </c>
      <c r="D5405" s="7">
        <v>45597</v>
      </c>
      <c r="E5405">
        <v>44</v>
      </c>
      <c r="F5405">
        <v>547.14</v>
      </c>
      <c r="G5405">
        <f>dane_sprzedazy_sku__3[[#This Row],[Ilość wydana]]*dane_sprzedazy_sku__3[[#This Row],[Wartość jednostkowa]]</f>
        <v>24074.16</v>
      </c>
    </row>
    <row r="5406" spans="1:7">
      <c r="A5406" t="s">
        <v>471</v>
      </c>
      <c r="B5406" t="s">
        <v>472</v>
      </c>
      <c r="C5406" t="s">
        <v>33</v>
      </c>
      <c r="D5406" s="7">
        <v>45627</v>
      </c>
      <c r="E5406">
        <v>37</v>
      </c>
      <c r="F5406">
        <v>542.45000000000005</v>
      </c>
      <c r="G5406">
        <f>dane_sprzedazy_sku__3[[#This Row],[Ilość wydana]]*dane_sprzedazy_sku__3[[#This Row],[Wartość jednostkowa]]</f>
        <v>20070.650000000001</v>
      </c>
    </row>
    <row r="5407" spans="1:7">
      <c r="A5407" t="s">
        <v>471</v>
      </c>
      <c r="B5407" t="s">
        <v>472</v>
      </c>
      <c r="C5407" t="s">
        <v>33</v>
      </c>
      <c r="D5407" s="7">
        <v>45658</v>
      </c>
      <c r="E5407">
        <v>45</v>
      </c>
      <c r="F5407">
        <v>520.57000000000005</v>
      </c>
      <c r="G5407">
        <f>dane_sprzedazy_sku__3[[#This Row],[Ilość wydana]]*dane_sprzedazy_sku__3[[#This Row],[Wartość jednostkowa]]</f>
        <v>23425.65</v>
      </c>
    </row>
    <row r="5408" spans="1:7">
      <c r="A5408" t="s">
        <v>471</v>
      </c>
      <c r="B5408" t="s">
        <v>472</v>
      </c>
      <c r="C5408" t="s">
        <v>33</v>
      </c>
      <c r="D5408" s="7">
        <v>45689</v>
      </c>
      <c r="E5408">
        <v>44</v>
      </c>
      <c r="F5408">
        <v>548.15</v>
      </c>
      <c r="G5408">
        <f>dane_sprzedazy_sku__3[[#This Row],[Ilość wydana]]*dane_sprzedazy_sku__3[[#This Row],[Wartość jednostkowa]]</f>
        <v>24118.6</v>
      </c>
    </row>
    <row r="5409" spans="1:7">
      <c r="A5409" t="s">
        <v>471</v>
      </c>
      <c r="B5409" t="s">
        <v>472</v>
      </c>
      <c r="C5409" t="s">
        <v>33</v>
      </c>
      <c r="D5409" s="7">
        <v>45717</v>
      </c>
      <c r="E5409">
        <v>46</v>
      </c>
      <c r="F5409">
        <v>516.05999999999995</v>
      </c>
      <c r="G5409">
        <f>dane_sprzedazy_sku__3[[#This Row],[Ilość wydana]]*dane_sprzedazy_sku__3[[#This Row],[Wartość jednostkowa]]</f>
        <v>23738.76</v>
      </c>
    </row>
    <row r="5410" spans="1:7">
      <c r="A5410" t="s">
        <v>471</v>
      </c>
      <c r="B5410" t="s">
        <v>472</v>
      </c>
      <c r="C5410" t="s">
        <v>33</v>
      </c>
      <c r="D5410" s="7">
        <v>45748</v>
      </c>
      <c r="E5410">
        <v>37</v>
      </c>
      <c r="F5410">
        <v>535.34</v>
      </c>
      <c r="G5410">
        <f>dane_sprzedazy_sku__3[[#This Row],[Ilość wydana]]*dane_sprzedazy_sku__3[[#This Row],[Wartość jednostkowa]]</f>
        <v>19807.580000000002</v>
      </c>
    </row>
    <row r="5411" spans="1:7">
      <c r="A5411" t="s">
        <v>471</v>
      </c>
      <c r="B5411" t="s">
        <v>472</v>
      </c>
      <c r="C5411" t="s">
        <v>33</v>
      </c>
      <c r="D5411" s="7">
        <v>45778</v>
      </c>
      <c r="E5411">
        <v>42</v>
      </c>
      <c r="F5411">
        <v>544.15</v>
      </c>
      <c r="G5411">
        <f>dane_sprzedazy_sku__3[[#This Row],[Ilość wydana]]*dane_sprzedazy_sku__3[[#This Row],[Wartość jednostkowa]]</f>
        <v>22854.3</v>
      </c>
    </row>
    <row r="5412" spans="1:7">
      <c r="A5412" t="s">
        <v>471</v>
      </c>
      <c r="B5412" t="s">
        <v>472</v>
      </c>
      <c r="C5412" t="s">
        <v>33</v>
      </c>
      <c r="D5412" s="7">
        <v>45809</v>
      </c>
      <c r="E5412">
        <v>48</v>
      </c>
      <c r="F5412">
        <v>520.47</v>
      </c>
      <c r="G5412">
        <f>dane_sprzedazy_sku__3[[#This Row],[Ilość wydana]]*dane_sprzedazy_sku__3[[#This Row],[Wartość jednostkowa]]</f>
        <v>24982.560000000001</v>
      </c>
    </row>
    <row r="5413" spans="1:7">
      <c r="A5413" t="s">
        <v>471</v>
      </c>
      <c r="B5413" t="s">
        <v>472</v>
      </c>
      <c r="C5413" t="s">
        <v>33</v>
      </c>
      <c r="D5413" s="7">
        <v>45839</v>
      </c>
      <c r="E5413">
        <v>35</v>
      </c>
      <c r="F5413">
        <v>537.55999999999995</v>
      </c>
      <c r="G5413">
        <f>dane_sprzedazy_sku__3[[#This Row],[Ilość wydana]]*dane_sprzedazy_sku__3[[#This Row],[Wartość jednostkowa]]</f>
        <v>18814.599999999999</v>
      </c>
    </row>
    <row r="5414" spans="1:7">
      <c r="A5414" t="s">
        <v>471</v>
      </c>
      <c r="B5414" t="s">
        <v>472</v>
      </c>
      <c r="C5414" t="s">
        <v>33</v>
      </c>
      <c r="D5414" s="7">
        <v>45870</v>
      </c>
      <c r="E5414">
        <v>34</v>
      </c>
      <c r="F5414">
        <v>512.23</v>
      </c>
      <c r="G5414">
        <f>dane_sprzedazy_sku__3[[#This Row],[Ilość wydana]]*dane_sprzedazy_sku__3[[#This Row],[Wartość jednostkowa]]</f>
        <v>17415.82</v>
      </c>
    </row>
    <row r="5415" spans="1:7">
      <c r="A5415" t="s">
        <v>471</v>
      </c>
      <c r="B5415" t="s">
        <v>472</v>
      </c>
      <c r="C5415" t="s">
        <v>33</v>
      </c>
      <c r="D5415" s="7">
        <v>45901</v>
      </c>
      <c r="E5415">
        <v>39</v>
      </c>
      <c r="F5415">
        <v>504.02</v>
      </c>
      <c r="G5415">
        <f>dane_sprzedazy_sku__3[[#This Row],[Ilość wydana]]*dane_sprzedazy_sku__3[[#This Row],[Wartość jednostkowa]]</f>
        <v>19656.78</v>
      </c>
    </row>
    <row r="5416" spans="1:7">
      <c r="A5416" t="s">
        <v>471</v>
      </c>
      <c r="B5416" t="s">
        <v>472</v>
      </c>
      <c r="C5416" t="s">
        <v>33</v>
      </c>
      <c r="D5416" s="7">
        <v>45931</v>
      </c>
      <c r="E5416">
        <v>39</v>
      </c>
      <c r="F5416">
        <v>517.14</v>
      </c>
      <c r="G5416">
        <f>dane_sprzedazy_sku__3[[#This Row],[Ilość wydana]]*dane_sprzedazy_sku__3[[#This Row],[Wartość jednostkowa]]</f>
        <v>20168.46</v>
      </c>
    </row>
    <row r="5417" spans="1:7">
      <c r="A5417" t="s">
        <v>471</v>
      </c>
      <c r="B5417" t="s">
        <v>472</v>
      </c>
      <c r="C5417" t="s">
        <v>33</v>
      </c>
      <c r="D5417" s="7">
        <v>45962</v>
      </c>
      <c r="E5417">
        <v>42</v>
      </c>
      <c r="F5417">
        <v>516.04</v>
      </c>
      <c r="G5417">
        <f>dane_sprzedazy_sku__3[[#This Row],[Ilość wydana]]*dane_sprzedazy_sku__3[[#This Row],[Wartość jednostkowa]]</f>
        <v>21673.68</v>
      </c>
    </row>
    <row r="5418" spans="1:7">
      <c r="A5418" t="s">
        <v>471</v>
      </c>
      <c r="B5418" t="s">
        <v>472</v>
      </c>
      <c r="C5418" t="s">
        <v>33</v>
      </c>
      <c r="D5418" s="7">
        <v>45992</v>
      </c>
      <c r="E5418">
        <v>38</v>
      </c>
      <c r="F5418">
        <v>538.16999999999996</v>
      </c>
      <c r="G5418">
        <f>dane_sprzedazy_sku__3[[#This Row],[Ilość wydana]]*dane_sprzedazy_sku__3[[#This Row],[Wartość jednostkowa]]</f>
        <v>20450.46</v>
      </c>
    </row>
    <row r="5419" spans="1:7">
      <c r="A5419" t="s">
        <v>471</v>
      </c>
      <c r="B5419" t="s">
        <v>472</v>
      </c>
      <c r="C5419" t="s">
        <v>33</v>
      </c>
      <c r="D5419" s="7">
        <v>46023</v>
      </c>
      <c r="E5419">
        <v>40</v>
      </c>
      <c r="F5419">
        <v>522.57000000000005</v>
      </c>
      <c r="G5419">
        <f>dane_sprzedazy_sku__3[[#This Row],[Ilość wydana]]*dane_sprzedazy_sku__3[[#This Row],[Wartość jednostkowa]]</f>
        <v>20902.800000000003</v>
      </c>
    </row>
    <row r="5420" spans="1:7">
      <c r="A5420" t="s">
        <v>471</v>
      </c>
      <c r="B5420" t="s">
        <v>472</v>
      </c>
      <c r="C5420" t="s">
        <v>33</v>
      </c>
      <c r="D5420" s="7">
        <v>46054</v>
      </c>
      <c r="E5420">
        <v>33</v>
      </c>
      <c r="F5420">
        <v>532</v>
      </c>
      <c r="G5420">
        <f>dane_sprzedazy_sku__3[[#This Row],[Ilość wydana]]*dane_sprzedazy_sku__3[[#This Row],[Wartość jednostkowa]]</f>
        <v>17556</v>
      </c>
    </row>
    <row r="5421" spans="1:7">
      <c r="A5421" t="s">
        <v>471</v>
      </c>
      <c r="B5421" t="s">
        <v>472</v>
      </c>
      <c r="C5421" t="s">
        <v>33</v>
      </c>
      <c r="D5421" s="7">
        <v>46082</v>
      </c>
      <c r="E5421">
        <v>33</v>
      </c>
      <c r="F5421">
        <v>547.46</v>
      </c>
      <c r="G5421">
        <f>dane_sprzedazy_sku__3[[#This Row],[Ilość wydana]]*dane_sprzedazy_sku__3[[#This Row],[Wartość jednostkowa]]</f>
        <v>18066.18</v>
      </c>
    </row>
    <row r="5422" spans="1:7">
      <c r="A5422" t="s">
        <v>471</v>
      </c>
      <c r="B5422" t="s">
        <v>472</v>
      </c>
      <c r="C5422" t="s">
        <v>33</v>
      </c>
      <c r="D5422" s="7">
        <v>46113</v>
      </c>
      <c r="E5422">
        <v>35</v>
      </c>
      <c r="F5422">
        <v>513.01</v>
      </c>
      <c r="G5422">
        <f>dane_sprzedazy_sku__3[[#This Row],[Ilość wydana]]*dane_sprzedazy_sku__3[[#This Row],[Wartość jednostkowa]]</f>
        <v>17955.349999999999</v>
      </c>
    </row>
    <row r="5423" spans="1:7">
      <c r="A5423" t="s">
        <v>471</v>
      </c>
      <c r="B5423" t="s">
        <v>472</v>
      </c>
      <c r="C5423" t="s">
        <v>33</v>
      </c>
      <c r="D5423" s="7">
        <v>46143</v>
      </c>
      <c r="E5423">
        <v>38</v>
      </c>
      <c r="F5423">
        <v>533.4</v>
      </c>
      <c r="G5423">
        <f>dane_sprzedazy_sku__3[[#This Row],[Ilość wydana]]*dane_sprzedazy_sku__3[[#This Row],[Wartość jednostkowa]]</f>
        <v>20269.2</v>
      </c>
    </row>
    <row r="5424" spans="1:7">
      <c r="A5424" t="s">
        <v>471</v>
      </c>
      <c r="B5424" t="s">
        <v>472</v>
      </c>
      <c r="C5424" t="s">
        <v>33</v>
      </c>
      <c r="D5424" s="7">
        <v>46174</v>
      </c>
      <c r="E5424">
        <v>36</v>
      </c>
      <c r="F5424">
        <v>525.76</v>
      </c>
      <c r="G5424">
        <f>dane_sprzedazy_sku__3[[#This Row],[Ilość wydana]]*dane_sprzedazy_sku__3[[#This Row],[Wartość jednostkowa]]</f>
        <v>18927.36</v>
      </c>
    </row>
    <row r="5425" spans="1:7">
      <c r="A5425" t="s">
        <v>471</v>
      </c>
      <c r="B5425" t="s">
        <v>472</v>
      </c>
      <c r="C5425" t="s">
        <v>33</v>
      </c>
      <c r="D5425" s="7">
        <v>46204</v>
      </c>
      <c r="E5425">
        <v>38</v>
      </c>
      <c r="F5425">
        <v>537.5</v>
      </c>
      <c r="G5425">
        <f>dane_sprzedazy_sku__3[[#This Row],[Ilość wydana]]*dane_sprzedazy_sku__3[[#This Row],[Wartość jednostkowa]]</f>
        <v>20425</v>
      </c>
    </row>
    <row r="5426" spans="1:7">
      <c r="A5426" t="s">
        <v>473</v>
      </c>
      <c r="B5426" t="s">
        <v>474</v>
      </c>
      <c r="C5426" t="s">
        <v>24</v>
      </c>
      <c r="D5426" s="7">
        <v>45505</v>
      </c>
      <c r="E5426">
        <v>5</v>
      </c>
      <c r="F5426">
        <v>287.58999999999997</v>
      </c>
      <c r="G5426">
        <f>dane_sprzedazy_sku__3[[#This Row],[Ilość wydana]]*dane_sprzedazy_sku__3[[#This Row],[Wartość jednostkowa]]</f>
        <v>1437.9499999999998</v>
      </c>
    </row>
    <row r="5427" spans="1:7">
      <c r="A5427" t="s">
        <v>473</v>
      </c>
      <c r="B5427" t="s">
        <v>474</v>
      </c>
      <c r="C5427" t="s">
        <v>24</v>
      </c>
      <c r="D5427" s="7">
        <v>45536</v>
      </c>
      <c r="E5427">
        <v>0</v>
      </c>
      <c r="F5427">
        <v>263.67</v>
      </c>
      <c r="G5427">
        <f>dane_sprzedazy_sku__3[[#This Row],[Ilość wydana]]*dane_sprzedazy_sku__3[[#This Row],[Wartość jednostkowa]]</f>
        <v>0</v>
      </c>
    </row>
    <row r="5428" spans="1:7">
      <c r="A5428" t="s">
        <v>473</v>
      </c>
      <c r="B5428" t="s">
        <v>474</v>
      </c>
      <c r="C5428" t="s">
        <v>24</v>
      </c>
      <c r="D5428" s="7">
        <v>45566</v>
      </c>
      <c r="E5428">
        <v>6</v>
      </c>
      <c r="F5428">
        <v>276.7</v>
      </c>
      <c r="G5428">
        <f>dane_sprzedazy_sku__3[[#This Row],[Ilość wydana]]*dane_sprzedazy_sku__3[[#This Row],[Wartość jednostkowa]]</f>
        <v>1660.1999999999998</v>
      </c>
    </row>
    <row r="5429" spans="1:7">
      <c r="A5429" t="s">
        <v>473</v>
      </c>
      <c r="B5429" t="s">
        <v>474</v>
      </c>
      <c r="C5429" t="s">
        <v>24</v>
      </c>
      <c r="D5429" s="7">
        <v>45597</v>
      </c>
      <c r="E5429">
        <v>0</v>
      </c>
      <c r="F5429">
        <v>277.60000000000002</v>
      </c>
      <c r="G5429">
        <f>dane_sprzedazy_sku__3[[#This Row],[Ilość wydana]]*dane_sprzedazy_sku__3[[#This Row],[Wartość jednostkowa]]</f>
        <v>0</v>
      </c>
    </row>
    <row r="5430" spans="1:7">
      <c r="A5430" t="s">
        <v>473</v>
      </c>
      <c r="B5430" t="s">
        <v>474</v>
      </c>
      <c r="C5430" t="s">
        <v>24</v>
      </c>
      <c r="D5430" s="7">
        <v>45627</v>
      </c>
      <c r="E5430">
        <v>5</v>
      </c>
      <c r="F5430">
        <v>268.08999999999997</v>
      </c>
      <c r="G5430">
        <f>dane_sprzedazy_sku__3[[#This Row],[Ilość wydana]]*dane_sprzedazy_sku__3[[#This Row],[Wartość jednostkowa]]</f>
        <v>1340.4499999999998</v>
      </c>
    </row>
    <row r="5431" spans="1:7">
      <c r="A5431" t="s">
        <v>473</v>
      </c>
      <c r="B5431" t="s">
        <v>474</v>
      </c>
      <c r="C5431" t="s">
        <v>24</v>
      </c>
      <c r="D5431" s="7">
        <v>45658</v>
      </c>
      <c r="E5431">
        <v>9</v>
      </c>
      <c r="F5431">
        <v>278.49</v>
      </c>
      <c r="G5431">
        <f>dane_sprzedazy_sku__3[[#This Row],[Ilość wydana]]*dane_sprzedazy_sku__3[[#This Row],[Wartość jednostkowa]]</f>
        <v>2506.41</v>
      </c>
    </row>
    <row r="5432" spans="1:7">
      <c r="A5432" t="s">
        <v>473</v>
      </c>
      <c r="B5432" t="s">
        <v>474</v>
      </c>
      <c r="C5432" t="s">
        <v>24</v>
      </c>
      <c r="D5432" s="7">
        <v>45689</v>
      </c>
      <c r="E5432">
        <v>7</v>
      </c>
      <c r="F5432">
        <v>262.32</v>
      </c>
      <c r="G5432">
        <f>dane_sprzedazy_sku__3[[#This Row],[Ilość wydana]]*dane_sprzedazy_sku__3[[#This Row],[Wartość jednostkowa]]</f>
        <v>1836.24</v>
      </c>
    </row>
    <row r="5433" spans="1:7">
      <c r="A5433" t="s">
        <v>473</v>
      </c>
      <c r="B5433" t="s">
        <v>474</v>
      </c>
      <c r="C5433" t="s">
        <v>24</v>
      </c>
      <c r="D5433" s="7">
        <v>45717</v>
      </c>
      <c r="E5433">
        <v>17</v>
      </c>
      <c r="F5433">
        <v>266.61</v>
      </c>
      <c r="G5433">
        <f>dane_sprzedazy_sku__3[[#This Row],[Ilość wydana]]*dane_sprzedazy_sku__3[[#This Row],[Wartość jednostkowa]]</f>
        <v>4532.37</v>
      </c>
    </row>
    <row r="5434" spans="1:7">
      <c r="A5434" t="s">
        <v>473</v>
      </c>
      <c r="B5434" t="s">
        <v>474</v>
      </c>
      <c r="C5434" t="s">
        <v>24</v>
      </c>
      <c r="D5434" s="7">
        <v>45748</v>
      </c>
      <c r="E5434">
        <v>7</v>
      </c>
      <c r="F5434">
        <v>279.68</v>
      </c>
      <c r="G5434">
        <f>dane_sprzedazy_sku__3[[#This Row],[Ilość wydana]]*dane_sprzedazy_sku__3[[#This Row],[Wartość jednostkowa]]</f>
        <v>1957.76</v>
      </c>
    </row>
    <row r="5435" spans="1:7">
      <c r="A5435" t="s">
        <v>473</v>
      </c>
      <c r="B5435" t="s">
        <v>474</v>
      </c>
      <c r="C5435" t="s">
        <v>24</v>
      </c>
      <c r="D5435" s="7">
        <v>45778</v>
      </c>
      <c r="E5435">
        <v>0</v>
      </c>
      <c r="F5435">
        <v>286.45</v>
      </c>
      <c r="G5435">
        <f>dane_sprzedazy_sku__3[[#This Row],[Ilość wydana]]*dane_sprzedazy_sku__3[[#This Row],[Wartość jednostkowa]]</f>
        <v>0</v>
      </c>
    </row>
    <row r="5436" spans="1:7">
      <c r="A5436" t="s">
        <v>473</v>
      </c>
      <c r="B5436" t="s">
        <v>474</v>
      </c>
      <c r="C5436" t="s">
        <v>24</v>
      </c>
      <c r="D5436" s="7">
        <v>45809</v>
      </c>
      <c r="E5436">
        <v>4</v>
      </c>
      <c r="F5436">
        <v>264.12</v>
      </c>
      <c r="G5436">
        <f>dane_sprzedazy_sku__3[[#This Row],[Ilość wydana]]*dane_sprzedazy_sku__3[[#This Row],[Wartość jednostkowa]]</f>
        <v>1056.48</v>
      </c>
    </row>
    <row r="5437" spans="1:7">
      <c r="A5437" t="s">
        <v>473</v>
      </c>
      <c r="B5437" t="s">
        <v>474</v>
      </c>
      <c r="C5437" t="s">
        <v>24</v>
      </c>
      <c r="D5437" s="7">
        <v>45839</v>
      </c>
      <c r="E5437">
        <v>0</v>
      </c>
      <c r="F5437">
        <v>275.06</v>
      </c>
      <c r="G5437">
        <f>dane_sprzedazy_sku__3[[#This Row],[Ilość wydana]]*dane_sprzedazy_sku__3[[#This Row],[Wartość jednostkowa]]</f>
        <v>0</v>
      </c>
    </row>
    <row r="5438" spans="1:7">
      <c r="A5438" t="s">
        <v>473</v>
      </c>
      <c r="B5438" t="s">
        <v>474</v>
      </c>
      <c r="C5438" t="s">
        <v>24</v>
      </c>
      <c r="D5438" s="7">
        <v>45870</v>
      </c>
      <c r="E5438">
        <v>5</v>
      </c>
      <c r="F5438">
        <v>280.77</v>
      </c>
      <c r="G5438">
        <f>dane_sprzedazy_sku__3[[#This Row],[Ilość wydana]]*dane_sprzedazy_sku__3[[#This Row],[Wartość jednostkowa]]</f>
        <v>1403.85</v>
      </c>
    </row>
    <row r="5439" spans="1:7">
      <c r="A5439" t="s">
        <v>473</v>
      </c>
      <c r="B5439" t="s">
        <v>474</v>
      </c>
      <c r="C5439" t="s">
        <v>24</v>
      </c>
      <c r="D5439" s="7">
        <v>45901</v>
      </c>
      <c r="E5439">
        <v>7</v>
      </c>
      <c r="F5439">
        <v>286.94</v>
      </c>
      <c r="G5439">
        <f>dane_sprzedazy_sku__3[[#This Row],[Ilość wydana]]*dane_sprzedazy_sku__3[[#This Row],[Wartość jednostkowa]]</f>
        <v>2008.58</v>
      </c>
    </row>
    <row r="5440" spans="1:7">
      <c r="A5440" t="s">
        <v>473</v>
      </c>
      <c r="B5440" t="s">
        <v>474</v>
      </c>
      <c r="C5440" t="s">
        <v>24</v>
      </c>
      <c r="D5440" s="7">
        <v>45931</v>
      </c>
      <c r="E5440">
        <v>8</v>
      </c>
      <c r="F5440">
        <v>264.29000000000002</v>
      </c>
      <c r="G5440">
        <f>dane_sprzedazy_sku__3[[#This Row],[Ilość wydana]]*dane_sprzedazy_sku__3[[#This Row],[Wartość jednostkowa]]</f>
        <v>2114.3200000000002</v>
      </c>
    </row>
    <row r="5441" spans="1:7">
      <c r="A5441" t="s">
        <v>473</v>
      </c>
      <c r="B5441" t="s">
        <v>474</v>
      </c>
      <c r="C5441" t="s">
        <v>24</v>
      </c>
      <c r="D5441" s="7">
        <v>45962</v>
      </c>
      <c r="E5441">
        <v>10</v>
      </c>
      <c r="F5441">
        <v>288.51</v>
      </c>
      <c r="G5441">
        <f>dane_sprzedazy_sku__3[[#This Row],[Ilość wydana]]*dane_sprzedazy_sku__3[[#This Row],[Wartość jednostkowa]]</f>
        <v>2885.1</v>
      </c>
    </row>
    <row r="5442" spans="1:7">
      <c r="A5442" t="s">
        <v>473</v>
      </c>
      <c r="B5442" t="s">
        <v>474</v>
      </c>
      <c r="C5442" t="s">
        <v>24</v>
      </c>
      <c r="D5442" s="7">
        <v>45992</v>
      </c>
      <c r="E5442">
        <v>15</v>
      </c>
      <c r="F5442">
        <v>281</v>
      </c>
      <c r="G5442">
        <f>dane_sprzedazy_sku__3[[#This Row],[Ilość wydana]]*dane_sprzedazy_sku__3[[#This Row],[Wartość jednostkowa]]</f>
        <v>4215</v>
      </c>
    </row>
    <row r="5443" spans="1:7">
      <c r="A5443" t="s">
        <v>473</v>
      </c>
      <c r="B5443" t="s">
        <v>474</v>
      </c>
      <c r="C5443" t="s">
        <v>24</v>
      </c>
      <c r="D5443" s="7">
        <v>46023</v>
      </c>
      <c r="E5443">
        <v>6</v>
      </c>
      <c r="F5443">
        <v>267.35000000000002</v>
      </c>
      <c r="G5443">
        <f>dane_sprzedazy_sku__3[[#This Row],[Ilość wydana]]*dane_sprzedazy_sku__3[[#This Row],[Wartość jednostkowa]]</f>
        <v>1604.1000000000001</v>
      </c>
    </row>
    <row r="5444" spans="1:7">
      <c r="A5444" t="s">
        <v>473</v>
      </c>
      <c r="B5444" t="s">
        <v>474</v>
      </c>
      <c r="C5444" t="s">
        <v>24</v>
      </c>
      <c r="D5444" s="7">
        <v>46054</v>
      </c>
      <c r="E5444">
        <v>0</v>
      </c>
      <c r="F5444">
        <v>270.07</v>
      </c>
      <c r="G5444">
        <f>dane_sprzedazy_sku__3[[#This Row],[Ilość wydana]]*dane_sprzedazy_sku__3[[#This Row],[Wartość jednostkowa]]</f>
        <v>0</v>
      </c>
    </row>
    <row r="5445" spans="1:7">
      <c r="A5445" t="s">
        <v>473</v>
      </c>
      <c r="B5445" t="s">
        <v>474</v>
      </c>
      <c r="C5445" t="s">
        <v>24</v>
      </c>
      <c r="D5445" s="7">
        <v>46082</v>
      </c>
      <c r="E5445">
        <v>9</v>
      </c>
      <c r="F5445">
        <v>285.61</v>
      </c>
      <c r="G5445">
        <f>dane_sprzedazy_sku__3[[#This Row],[Ilość wydana]]*dane_sprzedazy_sku__3[[#This Row],[Wartość jednostkowa]]</f>
        <v>2570.4900000000002</v>
      </c>
    </row>
    <row r="5446" spans="1:7">
      <c r="A5446" t="s">
        <v>473</v>
      </c>
      <c r="B5446" t="s">
        <v>474</v>
      </c>
      <c r="C5446" t="s">
        <v>24</v>
      </c>
      <c r="D5446" s="7">
        <v>46113</v>
      </c>
      <c r="E5446">
        <v>0</v>
      </c>
      <c r="F5446">
        <v>269.02</v>
      </c>
      <c r="G5446">
        <f>dane_sprzedazy_sku__3[[#This Row],[Ilość wydana]]*dane_sprzedazy_sku__3[[#This Row],[Wartość jednostkowa]]</f>
        <v>0</v>
      </c>
    </row>
    <row r="5447" spans="1:7">
      <c r="A5447" t="s">
        <v>473</v>
      </c>
      <c r="B5447" t="s">
        <v>474</v>
      </c>
      <c r="C5447" t="s">
        <v>24</v>
      </c>
      <c r="D5447" s="7">
        <v>46143</v>
      </c>
      <c r="E5447">
        <v>7</v>
      </c>
      <c r="F5447">
        <v>277.27999999999997</v>
      </c>
      <c r="G5447">
        <f>dane_sprzedazy_sku__3[[#This Row],[Ilość wydana]]*dane_sprzedazy_sku__3[[#This Row],[Wartość jednostkowa]]</f>
        <v>1940.9599999999998</v>
      </c>
    </row>
    <row r="5448" spans="1:7">
      <c r="A5448" t="s">
        <v>473</v>
      </c>
      <c r="B5448" t="s">
        <v>474</v>
      </c>
      <c r="C5448" t="s">
        <v>24</v>
      </c>
      <c r="D5448" s="7">
        <v>46174</v>
      </c>
      <c r="E5448">
        <v>0</v>
      </c>
      <c r="F5448">
        <v>264.10000000000002</v>
      </c>
      <c r="G5448">
        <f>dane_sprzedazy_sku__3[[#This Row],[Ilość wydana]]*dane_sprzedazy_sku__3[[#This Row],[Wartość jednostkowa]]</f>
        <v>0</v>
      </c>
    </row>
    <row r="5449" spans="1:7">
      <c r="A5449" t="s">
        <v>473</v>
      </c>
      <c r="B5449" t="s">
        <v>474</v>
      </c>
      <c r="C5449" t="s">
        <v>24</v>
      </c>
      <c r="D5449" s="7">
        <v>46204</v>
      </c>
      <c r="E5449">
        <v>11</v>
      </c>
      <c r="F5449">
        <v>265.47000000000003</v>
      </c>
      <c r="G5449">
        <f>dane_sprzedazy_sku__3[[#This Row],[Ilość wydana]]*dane_sprzedazy_sku__3[[#This Row],[Wartość jednostkowa]]</f>
        <v>2920.17</v>
      </c>
    </row>
    <row r="5450" spans="1:7">
      <c r="A5450" t="s">
        <v>475</v>
      </c>
      <c r="B5450" t="s">
        <v>476</v>
      </c>
      <c r="C5450" t="s">
        <v>42</v>
      </c>
      <c r="D5450" s="7">
        <v>45505</v>
      </c>
      <c r="E5450">
        <v>3</v>
      </c>
      <c r="F5450">
        <v>128.29</v>
      </c>
      <c r="G5450">
        <f>dane_sprzedazy_sku__3[[#This Row],[Ilość wydana]]*dane_sprzedazy_sku__3[[#This Row],[Wartość jednostkowa]]</f>
        <v>384.87</v>
      </c>
    </row>
    <row r="5451" spans="1:7">
      <c r="A5451" t="s">
        <v>475</v>
      </c>
      <c r="B5451" t="s">
        <v>476</v>
      </c>
      <c r="C5451" t="s">
        <v>42</v>
      </c>
      <c r="D5451" s="7">
        <v>45536</v>
      </c>
      <c r="E5451">
        <v>2</v>
      </c>
      <c r="F5451">
        <v>127.21</v>
      </c>
      <c r="G5451">
        <f>dane_sprzedazy_sku__3[[#This Row],[Ilość wydana]]*dane_sprzedazy_sku__3[[#This Row],[Wartość jednostkowa]]</f>
        <v>254.42</v>
      </c>
    </row>
    <row r="5452" spans="1:7">
      <c r="A5452" t="s">
        <v>475</v>
      </c>
      <c r="B5452" t="s">
        <v>476</v>
      </c>
      <c r="C5452" t="s">
        <v>42</v>
      </c>
      <c r="D5452" s="7">
        <v>45566</v>
      </c>
      <c r="E5452">
        <v>1</v>
      </c>
      <c r="F5452">
        <v>121.17</v>
      </c>
      <c r="G5452">
        <f>dane_sprzedazy_sku__3[[#This Row],[Ilość wydana]]*dane_sprzedazy_sku__3[[#This Row],[Wartość jednostkowa]]</f>
        <v>121.17</v>
      </c>
    </row>
    <row r="5453" spans="1:7">
      <c r="A5453" t="s">
        <v>475</v>
      </c>
      <c r="B5453" t="s">
        <v>476</v>
      </c>
      <c r="C5453" t="s">
        <v>42</v>
      </c>
      <c r="D5453" s="7">
        <v>45597</v>
      </c>
      <c r="E5453">
        <v>0</v>
      </c>
      <c r="F5453">
        <v>122.49</v>
      </c>
      <c r="G5453">
        <f>dane_sprzedazy_sku__3[[#This Row],[Ilość wydana]]*dane_sprzedazy_sku__3[[#This Row],[Wartość jednostkowa]]</f>
        <v>0</v>
      </c>
    </row>
    <row r="5454" spans="1:7">
      <c r="A5454" t="s">
        <v>475</v>
      </c>
      <c r="B5454" t="s">
        <v>476</v>
      </c>
      <c r="C5454" t="s">
        <v>42</v>
      </c>
      <c r="D5454" s="7">
        <v>45627</v>
      </c>
      <c r="E5454">
        <v>5</v>
      </c>
      <c r="F5454">
        <v>131.02000000000001</v>
      </c>
      <c r="G5454">
        <f>dane_sprzedazy_sku__3[[#This Row],[Ilość wydana]]*dane_sprzedazy_sku__3[[#This Row],[Wartość jednostkowa]]</f>
        <v>655.1</v>
      </c>
    </row>
    <row r="5455" spans="1:7">
      <c r="A5455" t="s">
        <v>475</v>
      </c>
      <c r="B5455" t="s">
        <v>476</v>
      </c>
      <c r="C5455" t="s">
        <v>42</v>
      </c>
      <c r="D5455" s="7">
        <v>45658</v>
      </c>
      <c r="E5455">
        <v>6</v>
      </c>
      <c r="F5455">
        <v>130.69</v>
      </c>
      <c r="G5455">
        <f>dane_sprzedazy_sku__3[[#This Row],[Ilość wydana]]*dane_sprzedazy_sku__3[[#This Row],[Wartość jednostkowa]]</f>
        <v>784.14</v>
      </c>
    </row>
    <row r="5456" spans="1:7">
      <c r="A5456" t="s">
        <v>475</v>
      </c>
      <c r="B5456" t="s">
        <v>476</v>
      </c>
      <c r="C5456" t="s">
        <v>42</v>
      </c>
      <c r="D5456" s="7">
        <v>45689</v>
      </c>
      <c r="E5456">
        <v>1</v>
      </c>
      <c r="F5456">
        <v>120.75</v>
      </c>
      <c r="G5456">
        <f>dane_sprzedazy_sku__3[[#This Row],[Ilość wydana]]*dane_sprzedazy_sku__3[[#This Row],[Wartość jednostkowa]]</f>
        <v>120.75</v>
      </c>
    </row>
    <row r="5457" spans="1:7">
      <c r="A5457" t="s">
        <v>475</v>
      </c>
      <c r="B5457" t="s">
        <v>476</v>
      </c>
      <c r="C5457" t="s">
        <v>42</v>
      </c>
      <c r="D5457" s="7">
        <v>45717</v>
      </c>
      <c r="E5457">
        <v>0</v>
      </c>
      <c r="F5457">
        <v>125.22</v>
      </c>
      <c r="G5457">
        <f>dane_sprzedazy_sku__3[[#This Row],[Ilość wydana]]*dane_sprzedazy_sku__3[[#This Row],[Wartość jednostkowa]]</f>
        <v>0</v>
      </c>
    </row>
    <row r="5458" spans="1:7">
      <c r="A5458" t="s">
        <v>475</v>
      </c>
      <c r="B5458" t="s">
        <v>476</v>
      </c>
      <c r="C5458" t="s">
        <v>42</v>
      </c>
      <c r="D5458" s="7">
        <v>45748</v>
      </c>
      <c r="E5458">
        <v>2</v>
      </c>
      <c r="F5458">
        <v>124.92</v>
      </c>
      <c r="G5458">
        <f>dane_sprzedazy_sku__3[[#This Row],[Ilość wydana]]*dane_sprzedazy_sku__3[[#This Row],[Wartość jednostkowa]]</f>
        <v>249.84</v>
      </c>
    </row>
    <row r="5459" spans="1:7">
      <c r="A5459" t="s">
        <v>475</v>
      </c>
      <c r="B5459" t="s">
        <v>476</v>
      </c>
      <c r="C5459" t="s">
        <v>42</v>
      </c>
      <c r="D5459" s="7">
        <v>45778</v>
      </c>
      <c r="E5459">
        <v>2</v>
      </c>
      <c r="F5459">
        <v>125.18</v>
      </c>
      <c r="G5459">
        <f>dane_sprzedazy_sku__3[[#This Row],[Ilość wydana]]*dane_sprzedazy_sku__3[[#This Row],[Wartość jednostkowa]]</f>
        <v>250.36</v>
      </c>
    </row>
    <row r="5460" spans="1:7">
      <c r="A5460" t="s">
        <v>475</v>
      </c>
      <c r="B5460" t="s">
        <v>476</v>
      </c>
      <c r="C5460" t="s">
        <v>42</v>
      </c>
      <c r="D5460" s="7">
        <v>45809</v>
      </c>
      <c r="E5460">
        <v>0</v>
      </c>
      <c r="F5460">
        <v>123.52</v>
      </c>
      <c r="G5460">
        <f>dane_sprzedazy_sku__3[[#This Row],[Ilość wydana]]*dane_sprzedazy_sku__3[[#This Row],[Wartość jednostkowa]]</f>
        <v>0</v>
      </c>
    </row>
    <row r="5461" spans="1:7">
      <c r="A5461" t="s">
        <v>475</v>
      </c>
      <c r="B5461" t="s">
        <v>476</v>
      </c>
      <c r="C5461" t="s">
        <v>42</v>
      </c>
      <c r="D5461" s="7">
        <v>45839</v>
      </c>
      <c r="E5461">
        <v>0</v>
      </c>
      <c r="F5461">
        <v>130.13</v>
      </c>
      <c r="G5461">
        <f>dane_sprzedazy_sku__3[[#This Row],[Ilość wydana]]*dane_sprzedazy_sku__3[[#This Row],[Wartość jednostkowa]]</f>
        <v>0</v>
      </c>
    </row>
    <row r="5462" spans="1:7">
      <c r="A5462" t="s">
        <v>475</v>
      </c>
      <c r="B5462" t="s">
        <v>476</v>
      </c>
      <c r="C5462" t="s">
        <v>42</v>
      </c>
      <c r="D5462" s="7">
        <v>45870</v>
      </c>
      <c r="E5462">
        <v>1</v>
      </c>
      <c r="F5462">
        <v>128.94999999999999</v>
      </c>
      <c r="G5462">
        <f>dane_sprzedazy_sku__3[[#This Row],[Ilość wydana]]*dane_sprzedazy_sku__3[[#This Row],[Wartość jednostkowa]]</f>
        <v>128.94999999999999</v>
      </c>
    </row>
    <row r="5463" spans="1:7">
      <c r="A5463" t="s">
        <v>475</v>
      </c>
      <c r="B5463" t="s">
        <v>476</v>
      </c>
      <c r="C5463" t="s">
        <v>42</v>
      </c>
      <c r="D5463" s="7">
        <v>45901</v>
      </c>
      <c r="E5463">
        <v>0</v>
      </c>
      <c r="F5463">
        <v>128.5</v>
      </c>
      <c r="G5463">
        <f>dane_sprzedazy_sku__3[[#This Row],[Ilość wydana]]*dane_sprzedazy_sku__3[[#This Row],[Wartość jednostkowa]]</f>
        <v>0</v>
      </c>
    </row>
    <row r="5464" spans="1:7">
      <c r="A5464" t="s">
        <v>475</v>
      </c>
      <c r="B5464" t="s">
        <v>476</v>
      </c>
      <c r="C5464" t="s">
        <v>42</v>
      </c>
      <c r="D5464" s="7">
        <v>45931</v>
      </c>
      <c r="E5464">
        <v>4</v>
      </c>
      <c r="F5464">
        <v>125.04</v>
      </c>
      <c r="G5464">
        <f>dane_sprzedazy_sku__3[[#This Row],[Ilość wydana]]*dane_sprzedazy_sku__3[[#This Row],[Wartość jednostkowa]]</f>
        <v>500.16</v>
      </c>
    </row>
    <row r="5465" spans="1:7">
      <c r="A5465" t="s">
        <v>475</v>
      </c>
      <c r="B5465" t="s">
        <v>476</v>
      </c>
      <c r="C5465" t="s">
        <v>42</v>
      </c>
      <c r="D5465" s="7">
        <v>45962</v>
      </c>
      <c r="E5465">
        <v>8</v>
      </c>
      <c r="F5465">
        <v>119.3</v>
      </c>
      <c r="G5465">
        <f>dane_sprzedazy_sku__3[[#This Row],[Ilość wydana]]*dane_sprzedazy_sku__3[[#This Row],[Wartość jednostkowa]]</f>
        <v>954.4</v>
      </c>
    </row>
    <row r="5466" spans="1:7">
      <c r="A5466" t="s">
        <v>475</v>
      </c>
      <c r="B5466" t="s">
        <v>476</v>
      </c>
      <c r="C5466" t="s">
        <v>42</v>
      </c>
      <c r="D5466" s="7">
        <v>45992</v>
      </c>
      <c r="E5466">
        <v>1</v>
      </c>
      <c r="F5466">
        <v>122.8</v>
      </c>
      <c r="G5466">
        <f>dane_sprzedazy_sku__3[[#This Row],[Ilość wydana]]*dane_sprzedazy_sku__3[[#This Row],[Wartość jednostkowa]]</f>
        <v>122.8</v>
      </c>
    </row>
    <row r="5467" spans="1:7">
      <c r="A5467" t="s">
        <v>475</v>
      </c>
      <c r="B5467" t="s">
        <v>476</v>
      </c>
      <c r="C5467" t="s">
        <v>42</v>
      </c>
      <c r="D5467" s="7">
        <v>46023</v>
      </c>
      <c r="E5467">
        <v>3</v>
      </c>
      <c r="F5467">
        <v>124.24</v>
      </c>
      <c r="G5467">
        <f>dane_sprzedazy_sku__3[[#This Row],[Ilość wydana]]*dane_sprzedazy_sku__3[[#This Row],[Wartość jednostkowa]]</f>
        <v>372.71999999999997</v>
      </c>
    </row>
    <row r="5468" spans="1:7">
      <c r="A5468" t="s">
        <v>475</v>
      </c>
      <c r="B5468" t="s">
        <v>476</v>
      </c>
      <c r="C5468" t="s">
        <v>42</v>
      </c>
      <c r="D5468" s="7">
        <v>46054</v>
      </c>
      <c r="E5468">
        <v>3</v>
      </c>
      <c r="F5468">
        <v>119.79</v>
      </c>
      <c r="G5468">
        <f>dane_sprzedazy_sku__3[[#This Row],[Ilość wydana]]*dane_sprzedazy_sku__3[[#This Row],[Wartość jednostkowa]]</f>
        <v>359.37</v>
      </c>
    </row>
    <row r="5469" spans="1:7">
      <c r="A5469" t="s">
        <v>475</v>
      </c>
      <c r="B5469" t="s">
        <v>476</v>
      </c>
      <c r="C5469" t="s">
        <v>42</v>
      </c>
      <c r="D5469" s="7">
        <v>46082</v>
      </c>
      <c r="E5469">
        <v>0</v>
      </c>
      <c r="F5469">
        <v>125.77</v>
      </c>
      <c r="G5469">
        <f>dane_sprzedazy_sku__3[[#This Row],[Ilość wydana]]*dane_sprzedazy_sku__3[[#This Row],[Wartość jednostkowa]]</f>
        <v>0</v>
      </c>
    </row>
    <row r="5470" spans="1:7">
      <c r="A5470" t="s">
        <v>475</v>
      </c>
      <c r="B5470" t="s">
        <v>476</v>
      </c>
      <c r="C5470" t="s">
        <v>42</v>
      </c>
      <c r="D5470" s="7">
        <v>46113</v>
      </c>
      <c r="E5470">
        <v>0</v>
      </c>
      <c r="F5470">
        <v>119.77</v>
      </c>
      <c r="G5470">
        <f>dane_sprzedazy_sku__3[[#This Row],[Ilość wydana]]*dane_sprzedazy_sku__3[[#This Row],[Wartość jednostkowa]]</f>
        <v>0</v>
      </c>
    </row>
    <row r="5471" spans="1:7">
      <c r="A5471" t="s">
        <v>475</v>
      </c>
      <c r="B5471" t="s">
        <v>476</v>
      </c>
      <c r="C5471" t="s">
        <v>42</v>
      </c>
      <c r="D5471" s="7">
        <v>46143</v>
      </c>
      <c r="E5471">
        <v>0</v>
      </c>
      <c r="F5471">
        <v>122.63</v>
      </c>
      <c r="G5471">
        <f>dane_sprzedazy_sku__3[[#This Row],[Ilość wydana]]*dane_sprzedazy_sku__3[[#This Row],[Wartość jednostkowa]]</f>
        <v>0</v>
      </c>
    </row>
    <row r="5472" spans="1:7">
      <c r="A5472" t="s">
        <v>475</v>
      </c>
      <c r="B5472" t="s">
        <v>476</v>
      </c>
      <c r="C5472" t="s">
        <v>42</v>
      </c>
      <c r="D5472" s="7">
        <v>46174</v>
      </c>
      <c r="E5472">
        <v>0</v>
      </c>
      <c r="F5472">
        <v>130.68</v>
      </c>
      <c r="G5472">
        <f>dane_sprzedazy_sku__3[[#This Row],[Ilość wydana]]*dane_sprzedazy_sku__3[[#This Row],[Wartość jednostkowa]]</f>
        <v>0</v>
      </c>
    </row>
    <row r="5473" spans="1:7">
      <c r="A5473" t="s">
        <v>475</v>
      </c>
      <c r="B5473" t="s">
        <v>476</v>
      </c>
      <c r="C5473" t="s">
        <v>42</v>
      </c>
      <c r="D5473" s="7">
        <v>46204</v>
      </c>
      <c r="E5473">
        <v>5</v>
      </c>
      <c r="F5473">
        <v>127.8</v>
      </c>
      <c r="G5473">
        <f>dane_sprzedazy_sku__3[[#This Row],[Ilość wydana]]*dane_sprzedazy_sku__3[[#This Row],[Wartość jednostkowa]]</f>
        <v>639</v>
      </c>
    </row>
    <row r="5474" spans="1:7">
      <c r="A5474" t="s">
        <v>477</v>
      </c>
      <c r="B5474" t="s">
        <v>478</v>
      </c>
      <c r="C5474" t="s">
        <v>8</v>
      </c>
      <c r="D5474" s="7">
        <v>45505</v>
      </c>
      <c r="E5474">
        <v>2</v>
      </c>
      <c r="F5474">
        <v>40.31</v>
      </c>
      <c r="G5474">
        <f>dane_sprzedazy_sku__3[[#This Row],[Ilość wydana]]*dane_sprzedazy_sku__3[[#This Row],[Wartość jednostkowa]]</f>
        <v>80.62</v>
      </c>
    </row>
    <row r="5475" spans="1:7">
      <c r="A5475" t="s">
        <v>477</v>
      </c>
      <c r="B5475" t="s">
        <v>478</v>
      </c>
      <c r="C5475" t="s">
        <v>8</v>
      </c>
      <c r="D5475" s="7">
        <v>45536</v>
      </c>
      <c r="E5475">
        <v>2</v>
      </c>
      <c r="F5475">
        <v>39.42</v>
      </c>
      <c r="G5475">
        <f>dane_sprzedazy_sku__3[[#This Row],[Ilość wydana]]*dane_sprzedazy_sku__3[[#This Row],[Wartość jednostkowa]]</f>
        <v>78.84</v>
      </c>
    </row>
    <row r="5476" spans="1:7">
      <c r="A5476" t="s">
        <v>477</v>
      </c>
      <c r="B5476" t="s">
        <v>478</v>
      </c>
      <c r="C5476" t="s">
        <v>8</v>
      </c>
      <c r="D5476" s="7">
        <v>45566</v>
      </c>
      <c r="E5476">
        <v>3</v>
      </c>
      <c r="F5476">
        <v>40.409999999999997</v>
      </c>
      <c r="G5476">
        <f>dane_sprzedazy_sku__3[[#This Row],[Ilość wydana]]*dane_sprzedazy_sku__3[[#This Row],[Wartość jednostkowa]]</f>
        <v>121.22999999999999</v>
      </c>
    </row>
    <row r="5477" spans="1:7">
      <c r="A5477" t="s">
        <v>477</v>
      </c>
      <c r="B5477" t="s">
        <v>478</v>
      </c>
      <c r="C5477" t="s">
        <v>8</v>
      </c>
      <c r="D5477" s="7">
        <v>45597</v>
      </c>
      <c r="E5477">
        <v>4</v>
      </c>
      <c r="F5477">
        <v>37.17</v>
      </c>
      <c r="G5477">
        <f>dane_sprzedazy_sku__3[[#This Row],[Ilość wydana]]*dane_sprzedazy_sku__3[[#This Row],[Wartość jednostkowa]]</f>
        <v>148.68</v>
      </c>
    </row>
    <row r="5478" spans="1:7">
      <c r="A5478" t="s">
        <v>477</v>
      </c>
      <c r="B5478" t="s">
        <v>478</v>
      </c>
      <c r="C5478" t="s">
        <v>8</v>
      </c>
      <c r="D5478" s="7">
        <v>45627</v>
      </c>
      <c r="E5478">
        <v>6</v>
      </c>
      <c r="F5478">
        <v>37.909999999999997</v>
      </c>
      <c r="G5478">
        <f>dane_sprzedazy_sku__3[[#This Row],[Ilość wydana]]*dane_sprzedazy_sku__3[[#This Row],[Wartość jednostkowa]]</f>
        <v>227.45999999999998</v>
      </c>
    </row>
    <row r="5479" spans="1:7">
      <c r="A5479" t="s">
        <v>477</v>
      </c>
      <c r="B5479" t="s">
        <v>478</v>
      </c>
      <c r="C5479" t="s">
        <v>8</v>
      </c>
      <c r="D5479" s="7">
        <v>45658</v>
      </c>
      <c r="E5479">
        <v>9</v>
      </c>
      <c r="F5479">
        <v>38.06</v>
      </c>
      <c r="G5479">
        <f>dane_sprzedazy_sku__3[[#This Row],[Ilość wydana]]*dane_sprzedazy_sku__3[[#This Row],[Wartość jednostkowa]]</f>
        <v>342.54</v>
      </c>
    </row>
    <row r="5480" spans="1:7">
      <c r="A5480" t="s">
        <v>477</v>
      </c>
      <c r="B5480" t="s">
        <v>478</v>
      </c>
      <c r="C5480" t="s">
        <v>8</v>
      </c>
      <c r="D5480" s="7">
        <v>45689</v>
      </c>
      <c r="E5480">
        <v>14</v>
      </c>
      <c r="F5480">
        <v>41.02</v>
      </c>
      <c r="G5480">
        <f>dane_sprzedazy_sku__3[[#This Row],[Ilość wydana]]*dane_sprzedazy_sku__3[[#This Row],[Wartość jednostkowa]]</f>
        <v>574.28000000000009</v>
      </c>
    </row>
    <row r="5481" spans="1:7">
      <c r="A5481" t="s">
        <v>477</v>
      </c>
      <c r="B5481" t="s">
        <v>478</v>
      </c>
      <c r="C5481" t="s">
        <v>8</v>
      </c>
      <c r="D5481" s="7">
        <v>45717</v>
      </c>
      <c r="E5481">
        <v>17</v>
      </c>
      <c r="F5481">
        <v>40.090000000000003</v>
      </c>
      <c r="G5481">
        <f>dane_sprzedazy_sku__3[[#This Row],[Ilość wydana]]*dane_sprzedazy_sku__3[[#This Row],[Wartość jednostkowa]]</f>
        <v>681.53000000000009</v>
      </c>
    </row>
    <row r="5482" spans="1:7">
      <c r="A5482" t="s">
        <v>477</v>
      </c>
      <c r="B5482" t="s">
        <v>478</v>
      </c>
      <c r="C5482" t="s">
        <v>8</v>
      </c>
      <c r="D5482" s="7">
        <v>45748</v>
      </c>
      <c r="E5482">
        <v>15</v>
      </c>
      <c r="F5482">
        <v>37.21</v>
      </c>
      <c r="G5482">
        <f>dane_sprzedazy_sku__3[[#This Row],[Ilość wydana]]*dane_sprzedazy_sku__3[[#This Row],[Wartość jednostkowa]]</f>
        <v>558.15</v>
      </c>
    </row>
    <row r="5483" spans="1:7">
      <c r="A5483" t="s">
        <v>477</v>
      </c>
      <c r="B5483" t="s">
        <v>478</v>
      </c>
      <c r="C5483" t="s">
        <v>8</v>
      </c>
      <c r="D5483" s="7">
        <v>45778</v>
      </c>
      <c r="E5483">
        <v>9</v>
      </c>
      <c r="F5483">
        <v>37.97</v>
      </c>
      <c r="G5483">
        <f>dane_sprzedazy_sku__3[[#This Row],[Ilość wydana]]*dane_sprzedazy_sku__3[[#This Row],[Wartość jednostkowa]]</f>
        <v>341.73</v>
      </c>
    </row>
    <row r="5484" spans="1:7">
      <c r="A5484" t="s">
        <v>477</v>
      </c>
      <c r="B5484" t="s">
        <v>478</v>
      </c>
      <c r="C5484" t="s">
        <v>8</v>
      </c>
      <c r="D5484" s="7">
        <v>45809</v>
      </c>
      <c r="E5484">
        <v>5</v>
      </c>
      <c r="F5484">
        <v>39.270000000000003</v>
      </c>
      <c r="G5484">
        <f>dane_sprzedazy_sku__3[[#This Row],[Ilość wydana]]*dane_sprzedazy_sku__3[[#This Row],[Wartość jednostkowa]]</f>
        <v>196.35000000000002</v>
      </c>
    </row>
    <row r="5485" spans="1:7">
      <c r="A5485" t="s">
        <v>477</v>
      </c>
      <c r="B5485" t="s">
        <v>478</v>
      </c>
      <c r="C5485" t="s">
        <v>8</v>
      </c>
      <c r="D5485" s="7">
        <v>45839</v>
      </c>
      <c r="E5485">
        <v>7</v>
      </c>
      <c r="F5485">
        <v>39.270000000000003</v>
      </c>
      <c r="G5485">
        <f>dane_sprzedazy_sku__3[[#This Row],[Ilość wydana]]*dane_sprzedazy_sku__3[[#This Row],[Wartość jednostkowa]]</f>
        <v>274.89000000000004</v>
      </c>
    </row>
    <row r="5486" spans="1:7">
      <c r="A5486" t="s">
        <v>477</v>
      </c>
      <c r="B5486" t="s">
        <v>478</v>
      </c>
      <c r="C5486" t="s">
        <v>8</v>
      </c>
      <c r="D5486" s="7">
        <v>45870</v>
      </c>
      <c r="E5486">
        <v>2</v>
      </c>
      <c r="F5486">
        <v>38.950000000000003</v>
      </c>
      <c r="G5486">
        <f>dane_sprzedazy_sku__3[[#This Row],[Ilość wydana]]*dane_sprzedazy_sku__3[[#This Row],[Wartość jednostkowa]]</f>
        <v>77.900000000000006</v>
      </c>
    </row>
    <row r="5487" spans="1:7">
      <c r="A5487" t="s">
        <v>477</v>
      </c>
      <c r="B5487" t="s">
        <v>478</v>
      </c>
      <c r="C5487" t="s">
        <v>8</v>
      </c>
      <c r="D5487" s="7">
        <v>45901</v>
      </c>
      <c r="E5487">
        <v>2</v>
      </c>
      <c r="F5487">
        <v>38.6</v>
      </c>
      <c r="G5487">
        <f>dane_sprzedazy_sku__3[[#This Row],[Ilość wydana]]*dane_sprzedazy_sku__3[[#This Row],[Wartość jednostkowa]]</f>
        <v>77.2</v>
      </c>
    </row>
    <row r="5488" spans="1:7">
      <c r="A5488" t="s">
        <v>477</v>
      </c>
      <c r="B5488" t="s">
        <v>478</v>
      </c>
      <c r="C5488" t="s">
        <v>8</v>
      </c>
      <c r="D5488" s="7">
        <v>45931</v>
      </c>
      <c r="E5488">
        <v>3</v>
      </c>
      <c r="F5488">
        <v>38.49</v>
      </c>
      <c r="G5488">
        <f>dane_sprzedazy_sku__3[[#This Row],[Ilość wydana]]*dane_sprzedazy_sku__3[[#This Row],[Wartość jednostkowa]]</f>
        <v>115.47</v>
      </c>
    </row>
    <row r="5489" spans="1:7">
      <c r="A5489" t="s">
        <v>477</v>
      </c>
      <c r="B5489" t="s">
        <v>478</v>
      </c>
      <c r="C5489" t="s">
        <v>8</v>
      </c>
      <c r="D5489" s="7">
        <v>45962</v>
      </c>
      <c r="E5489">
        <v>6</v>
      </c>
      <c r="F5489">
        <v>39.51</v>
      </c>
      <c r="G5489">
        <f>dane_sprzedazy_sku__3[[#This Row],[Ilość wydana]]*dane_sprzedazy_sku__3[[#This Row],[Wartość jednostkowa]]</f>
        <v>237.06</v>
      </c>
    </row>
    <row r="5490" spans="1:7">
      <c r="A5490" t="s">
        <v>477</v>
      </c>
      <c r="B5490" t="s">
        <v>478</v>
      </c>
      <c r="C5490" t="s">
        <v>8</v>
      </c>
      <c r="D5490" s="7">
        <v>45992</v>
      </c>
      <c r="E5490">
        <v>6</v>
      </c>
      <c r="F5490">
        <v>37.4</v>
      </c>
      <c r="G5490">
        <f>dane_sprzedazy_sku__3[[#This Row],[Ilość wydana]]*dane_sprzedazy_sku__3[[#This Row],[Wartość jednostkowa]]</f>
        <v>224.39999999999998</v>
      </c>
    </row>
    <row r="5491" spans="1:7">
      <c r="A5491" t="s">
        <v>477</v>
      </c>
      <c r="B5491" t="s">
        <v>478</v>
      </c>
      <c r="C5491" t="s">
        <v>8</v>
      </c>
      <c r="D5491" s="7">
        <v>46023</v>
      </c>
      <c r="E5491">
        <v>8</v>
      </c>
      <c r="F5491">
        <v>37.19</v>
      </c>
      <c r="G5491">
        <f>dane_sprzedazy_sku__3[[#This Row],[Ilość wydana]]*dane_sprzedazy_sku__3[[#This Row],[Wartość jednostkowa]]</f>
        <v>297.52</v>
      </c>
    </row>
    <row r="5492" spans="1:7">
      <c r="A5492" t="s">
        <v>477</v>
      </c>
      <c r="B5492" t="s">
        <v>478</v>
      </c>
      <c r="C5492" t="s">
        <v>8</v>
      </c>
      <c r="D5492" s="7">
        <v>46054</v>
      </c>
      <c r="E5492">
        <v>13</v>
      </c>
      <c r="F5492">
        <v>38.82</v>
      </c>
      <c r="G5492">
        <f>dane_sprzedazy_sku__3[[#This Row],[Ilość wydana]]*dane_sprzedazy_sku__3[[#This Row],[Wartość jednostkowa]]</f>
        <v>504.66</v>
      </c>
    </row>
    <row r="5493" spans="1:7">
      <c r="A5493" t="s">
        <v>477</v>
      </c>
      <c r="B5493" t="s">
        <v>478</v>
      </c>
      <c r="C5493" t="s">
        <v>8</v>
      </c>
      <c r="D5493" s="7">
        <v>46082</v>
      </c>
      <c r="E5493">
        <v>9</v>
      </c>
      <c r="F5493">
        <v>40.21</v>
      </c>
      <c r="G5493">
        <f>dane_sprzedazy_sku__3[[#This Row],[Ilość wydana]]*dane_sprzedazy_sku__3[[#This Row],[Wartość jednostkowa]]</f>
        <v>361.89</v>
      </c>
    </row>
    <row r="5494" spans="1:7">
      <c r="A5494" t="s">
        <v>477</v>
      </c>
      <c r="B5494" t="s">
        <v>478</v>
      </c>
      <c r="C5494" t="s">
        <v>8</v>
      </c>
      <c r="D5494" s="7">
        <v>46113</v>
      </c>
      <c r="E5494">
        <v>12</v>
      </c>
      <c r="F5494">
        <v>37.4</v>
      </c>
      <c r="G5494">
        <f>dane_sprzedazy_sku__3[[#This Row],[Ilość wydana]]*dane_sprzedazy_sku__3[[#This Row],[Wartość jednostkowa]]</f>
        <v>448.79999999999995</v>
      </c>
    </row>
    <row r="5495" spans="1:7">
      <c r="A5495" t="s">
        <v>477</v>
      </c>
      <c r="B5495" t="s">
        <v>478</v>
      </c>
      <c r="C5495" t="s">
        <v>8</v>
      </c>
      <c r="D5495" s="7">
        <v>46143</v>
      </c>
      <c r="E5495">
        <v>9</v>
      </c>
      <c r="F5495">
        <v>40.520000000000003</v>
      </c>
      <c r="G5495">
        <f>dane_sprzedazy_sku__3[[#This Row],[Ilość wydana]]*dane_sprzedazy_sku__3[[#This Row],[Wartość jednostkowa]]</f>
        <v>364.68</v>
      </c>
    </row>
    <row r="5496" spans="1:7">
      <c r="A5496" t="s">
        <v>477</v>
      </c>
      <c r="B5496" t="s">
        <v>478</v>
      </c>
      <c r="C5496" t="s">
        <v>8</v>
      </c>
      <c r="D5496" s="7">
        <v>46174</v>
      </c>
      <c r="E5496">
        <v>9</v>
      </c>
      <c r="F5496">
        <v>37.880000000000003</v>
      </c>
      <c r="G5496">
        <f>dane_sprzedazy_sku__3[[#This Row],[Ilość wydana]]*dane_sprzedazy_sku__3[[#This Row],[Wartość jednostkowa]]</f>
        <v>340.92</v>
      </c>
    </row>
    <row r="5497" spans="1:7">
      <c r="A5497" t="s">
        <v>477</v>
      </c>
      <c r="B5497" t="s">
        <v>478</v>
      </c>
      <c r="C5497" t="s">
        <v>8</v>
      </c>
      <c r="D5497" s="7">
        <v>46204</v>
      </c>
      <c r="E5497">
        <v>4</v>
      </c>
      <c r="F5497">
        <v>38.950000000000003</v>
      </c>
      <c r="G5497">
        <f>dane_sprzedazy_sku__3[[#This Row],[Ilość wydana]]*dane_sprzedazy_sku__3[[#This Row],[Wartość jednostkowa]]</f>
        <v>155.80000000000001</v>
      </c>
    </row>
    <row r="5498" spans="1:7">
      <c r="A5498" t="s">
        <v>479</v>
      </c>
      <c r="B5498" t="s">
        <v>480</v>
      </c>
      <c r="C5498" t="s">
        <v>39</v>
      </c>
      <c r="D5498" s="7">
        <v>45505</v>
      </c>
      <c r="E5498">
        <v>97</v>
      </c>
      <c r="F5498">
        <v>39.28</v>
      </c>
      <c r="G5498">
        <f>dane_sprzedazy_sku__3[[#This Row],[Ilość wydana]]*dane_sprzedazy_sku__3[[#This Row],[Wartość jednostkowa]]</f>
        <v>3810.1600000000003</v>
      </c>
    </row>
    <row r="5499" spans="1:7">
      <c r="A5499" t="s">
        <v>479</v>
      </c>
      <c r="B5499" t="s">
        <v>480</v>
      </c>
      <c r="C5499" t="s">
        <v>39</v>
      </c>
      <c r="D5499" s="7">
        <v>45536</v>
      </c>
      <c r="E5499">
        <v>64</v>
      </c>
      <c r="F5499">
        <v>41.43</v>
      </c>
      <c r="G5499">
        <f>dane_sprzedazy_sku__3[[#This Row],[Ilość wydana]]*dane_sprzedazy_sku__3[[#This Row],[Wartość jednostkowa]]</f>
        <v>2651.52</v>
      </c>
    </row>
    <row r="5500" spans="1:7">
      <c r="A5500" t="s">
        <v>479</v>
      </c>
      <c r="B5500" t="s">
        <v>480</v>
      </c>
      <c r="C5500" t="s">
        <v>39</v>
      </c>
      <c r="D5500" s="7">
        <v>45566</v>
      </c>
      <c r="E5500">
        <v>65</v>
      </c>
      <c r="F5500">
        <v>41.23</v>
      </c>
      <c r="G5500">
        <f>dane_sprzedazy_sku__3[[#This Row],[Ilość wydana]]*dane_sprzedazy_sku__3[[#This Row],[Wartość jednostkowa]]</f>
        <v>2679.95</v>
      </c>
    </row>
    <row r="5501" spans="1:7">
      <c r="A5501" t="s">
        <v>479</v>
      </c>
      <c r="B5501" t="s">
        <v>480</v>
      </c>
      <c r="C5501" t="s">
        <v>39</v>
      </c>
      <c r="D5501" s="7">
        <v>45597</v>
      </c>
      <c r="E5501">
        <v>68</v>
      </c>
      <c r="F5501">
        <v>39.1</v>
      </c>
      <c r="G5501">
        <f>dane_sprzedazy_sku__3[[#This Row],[Ilość wydana]]*dane_sprzedazy_sku__3[[#This Row],[Wartość jednostkowa]]</f>
        <v>2658.8</v>
      </c>
    </row>
    <row r="5502" spans="1:7">
      <c r="A5502" t="s">
        <v>479</v>
      </c>
      <c r="B5502" t="s">
        <v>480</v>
      </c>
      <c r="C5502" t="s">
        <v>39</v>
      </c>
      <c r="D5502" s="7">
        <v>45627</v>
      </c>
      <c r="E5502">
        <v>27</v>
      </c>
      <c r="F5502">
        <v>39.65</v>
      </c>
      <c r="G5502">
        <f>dane_sprzedazy_sku__3[[#This Row],[Ilość wydana]]*dane_sprzedazy_sku__3[[#This Row],[Wartość jednostkowa]]</f>
        <v>1070.55</v>
      </c>
    </row>
    <row r="5503" spans="1:7">
      <c r="A5503" t="s">
        <v>479</v>
      </c>
      <c r="B5503" t="s">
        <v>480</v>
      </c>
      <c r="C5503" t="s">
        <v>39</v>
      </c>
      <c r="D5503" s="7">
        <v>45658</v>
      </c>
      <c r="E5503">
        <v>17</v>
      </c>
      <c r="F5503">
        <v>42.33</v>
      </c>
      <c r="G5503">
        <f>dane_sprzedazy_sku__3[[#This Row],[Ilość wydana]]*dane_sprzedazy_sku__3[[#This Row],[Wartość jednostkowa]]</f>
        <v>719.61</v>
      </c>
    </row>
    <row r="5504" spans="1:7">
      <c r="A5504" t="s">
        <v>479</v>
      </c>
      <c r="B5504" t="s">
        <v>480</v>
      </c>
      <c r="C5504" t="s">
        <v>39</v>
      </c>
      <c r="D5504" s="7">
        <v>45689</v>
      </c>
      <c r="E5504">
        <v>9</v>
      </c>
      <c r="F5504">
        <v>40</v>
      </c>
      <c r="G5504">
        <f>dane_sprzedazy_sku__3[[#This Row],[Ilość wydana]]*dane_sprzedazy_sku__3[[#This Row],[Wartość jednostkowa]]</f>
        <v>360</v>
      </c>
    </row>
    <row r="5505" spans="1:7">
      <c r="A5505" t="s">
        <v>479</v>
      </c>
      <c r="B5505" t="s">
        <v>480</v>
      </c>
      <c r="C5505" t="s">
        <v>39</v>
      </c>
      <c r="D5505" s="7">
        <v>45717</v>
      </c>
      <c r="E5505">
        <v>5</v>
      </c>
      <c r="F5505">
        <v>42.31</v>
      </c>
      <c r="G5505">
        <f>dane_sprzedazy_sku__3[[#This Row],[Ilość wydana]]*dane_sprzedazy_sku__3[[#This Row],[Wartość jednostkowa]]</f>
        <v>211.55</v>
      </c>
    </row>
    <row r="5506" spans="1:7">
      <c r="A5506" t="s">
        <v>479</v>
      </c>
      <c r="B5506" t="s">
        <v>480</v>
      </c>
      <c r="C5506" t="s">
        <v>39</v>
      </c>
      <c r="D5506" s="7">
        <v>45748</v>
      </c>
      <c r="E5506">
        <v>16</v>
      </c>
      <c r="F5506">
        <v>42.3</v>
      </c>
      <c r="G5506">
        <f>dane_sprzedazy_sku__3[[#This Row],[Ilość wydana]]*dane_sprzedazy_sku__3[[#This Row],[Wartość jednostkowa]]</f>
        <v>676.8</v>
      </c>
    </row>
    <row r="5507" spans="1:7">
      <c r="A5507" t="s">
        <v>479</v>
      </c>
      <c r="B5507" t="s">
        <v>480</v>
      </c>
      <c r="C5507" t="s">
        <v>39</v>
      </c>
      <c r="D5507" s="7">
        <v>45778</v>
      </c>
      <c r="E5507">
        <v>32</v>
      </c>
      <c r="F5507">
        <v>42.07</v>
      </c>
      <c r="G5507">
        <f>dane_sprzedazy_sku__3[[#This Row],[Ilość wydana]]*dane_sprzedazy_sku__3[[#This Row],[Wartość jednostkowa]]</f>
        <v>1346.24</v>
      </c>
    </row>
    <row r="5508" spans="1:7">
      <c r="A5508" t="s">
        <v>479</v>
      </c>
      <c r="B5508" t="s">
        <v>480</v>
      </c>
      <c r="C5508" t="s">
        <v>39</v>
      </c>
      <c r="D5508" s="7">
        <v>45809</v>
      </c>
      <c r="E5508">
        <v>68</v>
      </c>
      <c r="F5508">
        <v>39.76</v>
      </c>
      <c r="G5508">
        <f>dane_sprzedazy_sku__3[[#This Row],[Ilość wydana]]*dane_sprzedazy_sku__3[[#This Row],[Wartość jednostkowa]]</f>
        <v>2703.68</v>
      </c>
    </row>
    <row r="5509" spans="1:7">
      <c r="A5509" t="s">
        <v>479</v>
      </c>
      <c r="B5509" t="s">
        <v>480</v>
      </c>
      <c r="C5509" t="s">
        <v>39</v>
      </c>
      <c r="D5509" s="7">
        <v>45839</v>
      </c>
      <c r="E5509">
        <v>55</v>
      </c>
      <c r="F5509">
        <v>41.56</v>
      </c>
      <c r="G5509">
        <f>dane_sprzedazy_sku__3[[#This Row],[Ilość wydana]]*dane_sprzedazy_sku__3[[#This Row],[Wartość jednostkowa]]</f>
        <v>2285.8000000000002</v>
      </c>
    </row>
    <row r="5510" spans="1:7">
      <c r="A5510" t="s">
        <v>479</v>
      </c>
      <c r="B5510" t="s">
        <v>480</v>
      </c>
      <c r="C5510" t="s">
        <v>39</v>
      </c>
      <c r="D5510" s="7">
        <v>45870</v>
      </c>
      <c r="E5510">
        <v>79</v>
      </c>
      <c r="F5510">
        <v>41.86</v>
      </c>
      <c r="G5510">
        <f>dane_sprzedazy_sku__3[[#This Row],[Ilość wydana]]*dane_sprzedazy_sku__3[[#This Row],[Wartość jednostkowa]]</f>
        <v>3306.94</v>
      </c>
    </row>
    <row r="5511" spans="1:7">
      <c r="A5511" t="s">
        <v>479</v>
      </c>
      <c r="B5511" t="s">
        <v>480</v>
      </c>
      <c r="C5511" t="s">
        <v>39</v>
      </c>
      <c r="D5511" s="7">
        <v>45901</v>
      </c>
      <c r="E5511">
        <v>60</v>
      </c>
      <c r="F5511">
        <v>42.22</v>
      </c>
      <c r="G5511">
        <f>dane_sprzedazy_sku__3[[#This Row],[Ilość wydana]]*dane_sprzedazy_sku__3[[#This Row],[Wartość jednostkowa]]</f>
        <v>2533.1999999999998</v>
      </c>
    </row>
    <row r="5512" spans="1:7">
      <c r="A5512" t="s">
        <v>479</v>
      </c>
      <c r="B5512" t="s">
        <v>480</v>
      </c>
      <c r="C5512" t="s">
        <v>39</v>
      </c>
      <c r="D5512" s="7">
        <v>45931</v>
      </c>
      <c r="E5512">
        <v>75</v>
      </c>
      <c r="F5512">
        <v>41.83</v>
      </c>
      <c r="G5512">
        <f>dane_sprzedazy_sku__3[[#This Row],[Ilość wydana]]*dane_sprzedazy_sku__3[[#This Row],[Wartość jednostkowa]]</f>
        <v>3137.25</v>
      </c>
    </row>
    <row r="5513" spans="1:7">
      <c r="A5513" t="s">
        <v>479</v>
      </c>
      <c r="B5513" t="s">
        <v>480</v>
      </c>
      <c r="C5513" t="s">
        <v>39</v>
      </c>
      <c r="D5513" s="7">
        <v>45962</v>
      </c>
      <c r="E5513">
        <v>56</v>
      </c>
      <c r="F5513">
        <v>41.23</v>
      </c>
      <c r="G5513">
        <f>dane_sprzedazy_sku__3[[#This Row],[Ilość wydana]]*dane_sprzedazy_sku__3[[#This Row],[Wartość jednostkowa]]</f>
        <v>2308.8799999999997</v>
      </c>
    </row>
    <row r="5514" spans="1:7">
      <c r="A5514" t="s">
        <v>479</v>
      </c>
      <c r="B5514" t="s">
        <v>480</v>
      </c>
      <c r="C5514" t="s">
        <v>39</v>
      </c>
      <c r="D5514" s="7">
        <v>45992</v>
      </c>
      <c r="E5514">
        <v>47</v>
      </c>
      <c r="F5514">
        <v>39.17</v>
      </c>
      <c r="G5514">
        <f>dane_sprzedazy_sku__3[[#This Row],[Ilość wydana]]*dane_sprzedazy_sku__3[[#This Row],[Wartość jednostkowa]]</f>
        <v>1840.99</v>
      </c>
    </row>
    <row r="5515" spans="1:7">
      <c r="A5515" t="s">
        <v>479</v>
      </c>
      <c r="B5515" t="s">
        <v>480</v>
      </c>
      <c r="C5515" t="s">
        <v>39</v>
      </c>
      <c r="D5515" s="7">
        <v>46023</v>
      </c>
      <c r="E5515">
        <v>20</v>
      </c>
      <c r="F5515">
        <v>39.36</v>
      </c>
      <c r="G5515">
        <f>dane_sprzedazy_sku__3[[#This Row],[Ilość wydana]]*dane_sprzedazy_sku__3[[#This Row],[Wartość jednostkowa]]</f>
        <v>787.2</v>
      </c>
    </row>
    <row r="5516" spans="1:7">
      <c r="A5516" t="s">
        <v>479</v>
      </c>
      <c r="B5516" t="s">
        <v>480</v>
      </c>
      <c r="C5516" t="s">
        <v>39</v>
      </c>
      <c r="D5516" s="7">
        <v>46054</v>
      </c>
      <c r="E5516">
        <v>7</v>
      </c>
      <c r="F5516">
        <v>40.369999999999997</v>
      </c>
      <c r="G5516">
        <f>dane_sprzedazy_sku__3[[#This Row],[Ilość wydana]]*dane_sprzedazy_sku__3[[#This Row],[Wartość jednostkowa]]</f>
        <v>282.58999999999997</v>
      </c>
    </row>
    <row r="5517" spans="1:7">
      <c r="A5517" t="s">
        <v>479</v>
      </c>
      <c r="B5517" t="s">
        <v>480</v>
      </c>
      <c r="C5517" t="s">
        <v>39</v>
      </c>
      <c r="D5517" s="7">
        <v>46082</v>
      </c>
      <c r="E5517">
        <v>8</v>
      </c>
      <c r="F5517">
        <v>39.92</v>
      </c>
      <c r="G5517">
        <f>dane_sprzedazy_sku__3[[#This Row],[Ilość wydana]]*dane_sprzedazy_sku__3[[#This Row],[Wartość jednostkowa]]</f>
        <v>319.36</v>
      </c>
    </row>
    <row r="5518" spans="1:7">
      <c r="A5518" t="s">
        <v>479</v>
      </c>
      <c r="B5518" t="s">
        <v>480</v>
      </c>
      <c r="C5518" t="s">
        <v>39</v>
      </c>
      <c r="D5518" s="7">
        <v>46113</v>
      </c>
      <c r="E5518">
        <v>17</v>
      </c>
      <c r="F5518">
        <v>41.4</v>
      </c>
      <c r="G5518">
        <f>dane_sprzedazy_sku__3[[#This Row],[Ilość wydana]]*dane_sprzedazy_sku__3[[#This Row],[Wartość jednostkowa]]</f>
        <v>703.8</v>
      </c>
    </row>
    <row r="5519" spans="1:7">
      <c r="A5519" t="s">
        <v>479</v>
      </c>
      <c r="B5519" t="s">
        <v>480</v>
      </c>
      <c r="C5519" t="s">
        <v>39</v>
      </c>
      <c r="D5519" s="7">
        <v>46143</v>
      </c>
      <c r="E5519">
        <v>41</v>
      </c>
      <c r="F5519">
        <v>39.74</v>
      </c>
      <c r="G5519">
        <f>dane_sprzedazy_sku__3[[#This Row],[Ilość wydana]]*dane_sprzedazy_sku__3[[#This Row],[Wartość jednostkowa]]</f>
        <v>1629.3400000000001</v>
      </c>
    </row>
    <row r="5520" spans="1:7">
      <c r="A5520" t="s">
        <v>479</v>
      </c>
      <c r="B5520" t="s">
        <v>480</v>
      </c>
      <c r="C5520" t="s">
        <v>39</v>
      </c>
      <c r="D5520" s="7">
        <v>46174</v>
      </c>
      <c r="E5520">
        <v>55</v>
      </c>
      <c r="F5520">
        <v>40.299999999999997</v>
      </c>
      <c r="G5520">
        <f>dane_sprzedazy_sku__3[[#This Row],[Ilość wydana]]*dane_sprzedazy_sku__3[[#This Row],[Wartość jednostkowa]]</f>
        <v>2216.5</v>
      </c>
    </row>
    <row r="5521" spans="1:7">
      <c r="A5521" t="s">
        <v>479</v>
      </c>
      <c r="B5521" t="s">
        <v>480</v>
      </c>
      <c r="C5521" t="s">
        <v>39</v>
      </c>
      <c r="D5521" s="7">
        <v>46204</v>
      </c>
      <c r="E5521">
        <v>69</v>
      </c>
      <c r="F5521">
        <v>42.49</v>
      </c>
      <c r="G5521">
        <f>dane_sprzedazy_sku__3[[#This Row],[Ilość wydana]]*dane_sprzedazy_sku__3[[#This Row],[Wartość jednostkowa]]</f>
        <v>2931.81</v>
      </c>
    </row>
    <row r="5522" spans="1:7">
      <c r="A5522" t="s">
        <v>481</v>
      </c>
      <c r="B5522" t="s">
        <v>482</v>
      </c>
      <c r="C5522" t="s">
        <v>11</v>
      </c>
      <c r="D5522" s="7">
        <v>45505</v>
      </c>
      <c r="E5522">
        <v>23</v>
      </c>
      <c r="F5522">
        <v>46.94</v>
      </c>
      <c r="G5522">
        <f>dane_sprzedazy_sku__3[[#This Row],[Ilość wydana]]*dane_sprzedazy_sku__3[[#This Row],[Wartość jednostkowa]]</f>
        <v>1079.6199999999999</v>
      </c>
    </row>
    <row r="5523" spans="1:7">
      <c r="A5523" t="s">
        <v>481</v>
      </c>
      <c r="B5523" t="s">
        <v>482</v>
      </c>
      <c r="C5523" t="s">
        <v>11</v>
      </c>
      <c r="D5523" s="7">
        <v>45536</v>
      </c>
      <c r="E5523">
        <v>24</v>
      </c>
      <c r="F5523">
        <v>46.22</v>
      </c>
      <c r="G5523">
        <f>dane_sprzedazy_sku__3[[#This Row],[Ilość wydana]]*dane_sprzedazy_sku__3[[#This Row],[Wartość jednostkowa]]</f>
        <v>1109.28</v>
      </c>
    </row>
    <row r="5524" spans="1:7">
      <c r="A5524" t="s">
        <v>481</v>
      </c>
      <c r="B5524" t="s">
        <v>482</v>
      </c>
      <c r="C5524" t="s">
        <v>11</v>
      </c>
      <c r="D5524" s="7">
        <v>45566</v>
      </c>
      <c r="E5524">
        <v>25</v>
      </c>
      <c r="F5524">
        <v>47.91</v>
      </c>
      <c r="G5524">
        <f>dane_sprzedazy_sku__3[[#This Row],[Ilość wydana]]*dane_sprzedazy_sku__3[[#This Row],[Wartość jednostkowa]]</f>
        <v>1197.75</v>
      </c>
    </row>
    <row r="5525" spans="1:7">
      <c r="A5525" t="s">
        <v>481</v>
      </c>
      <c r="B5525" t="s">
        <v>482</v>
      </c>
      <c r="C5525" t="s">
        <v>11</v>
      </c>
      <c r="D5525" s="7">
        <v>45597</v>
      </c>
      <c r="E5525">
        <v>18</v>
      </c>
      <c r="F5525">
        <v>48.89</v>
      </c>
      <c r="G5525">
        <f>dane_sprzedazy_sku__3[[#This Row],[Ilość wydana]]*dane_sprzedazy_sku__3[[#This Row],[Wartość jednostkowa]]</f>
        <v>880.02</v>
      </c>
    </row>
    <row r="5526" spans="1:7">
      <c r="A5526" t="s">
        <v>481</v>
      </c>
      <c r="B5526" t="s">
        <v>482</v>
      </c>
      <c r="C5526" t="s">
        <v>11</v>
      </c>
      <c r="D5526" s="7">
        <v>45627</v>
      </c>
      <c r="E5526">
        <v>11</v>
      </c>
      <c r="F5526">
        <v>49.84</v>
      </c>
      <c r="G5526">
        <f>dane_sprzedazy_sku__3[[#This Row],[Ilość wydana]]*dane_sprzedazy_sku__3[[#This Row],[Wartość jednostkowa]]</f>
        <v>548.24</v>
      </c>
    </row>
    <row r="5527" spans="1:7">
      <c r="A5527" t="s">
        <v>481</v>
      </c>
      <c r="B5527" t="s">
        <v>482</v>
      </c>
      <c r="C5527" t="s">
        <v>11</v>
      </c>
      <c r="D5527" s="7">
        <v>45658</v>
      </c>
      <c r="E5527">
        <v>7</v>
      </c>
      <c r="F5527">
        <v>46.58</v>
      </c>
      <c r="G5527">
        <f>dane_sprzedazy_sku__3[[#This Row],[Ilość wydana]]*dane_sprzedazy_sku__3[[#This Row],[Wartość jednostkowa]]</f>
        <v>326.06</v>
      </c>
    </row>
    <row r="5528" spans="1:7">
      <c r="A5528" t="s">
        <v>481</v>
      </c>
      <c r="B5528" t="s">
        <v>482</v>
      </c>
      <c r="C5528" t="s">
        <v>11</v>
      </c>
      <c r="D5528" s="7">
        <v>45689</v>
      </c>
      <c r="E5528">
        <v>2</v>
      </c>
      <c r="F5528">
        <v>49</v>
      </c>
      <c r="G5528">
        <f>dane_sprzedazy_sku__3[[#This Row],[Ilość wydana]]*dane_sprzedazy_sku__3[[#This Row],[Wartość jednostkowa]]</f>
        <v>98</v>
      </c>
    </row>
    <row r="5529" spans="1:7">
      <c r="A5529" t="s">
        <v>481</v>
      </c>
      <c r="B5529" t="s">
        <v>482</v>
      </c>
      <c r="C5529" t="s">
        <v>11</v>
      </c>
      <c r="D5529" s="7">
        <v>45717</v>
      </c>
      <c r="E5529">
        <v>1</v>
      </c>
      <c r="F5529">
        <v>46.6</v>
      </c>
      <c r="G5529">
        <f>dane_sprzedazy_sku__3[[#This Row],[Ilość wydana]]*dane_sprzedazy_sku__3[[#This Row],[Wartość jednostkowa]]</f>
        <v>46.6</v>
      </c>
    </row>
    <row r="5530" spans="1:7">
      <c r="A5530" t="s">
        <v>481</v>
      </c>
      <c r="B5530" t="s">
        <v>482</v>
      </c>
      <c r="C5530" t="s">
        <v>11</v>
      </c>
      <c r="D5530" s="7">
        <v>45748</v>
      </c>
      <c r="E5530">
        <v>4</v>
      </c>
      <c r="F5530">
        <v>46.3</v>
      </c>
      <c r="G5530">
        <f>dane_sprzedazy_sku__3[[#This Row],[Ilość wydana]]*dane_sprzedazy_sku__3[[#This Row],[Wartość jednostkowa]]</f>
        <v>185.2</v>
      </c>
    </row>
    <row r="5531" spans="1:7">
      <c r="A5531" t="s">
        <v>481</v>
      </c>
      <c r="B5531" t="s">
        <v>482</v>
      </c>
      <c r="C5531" t="s">
        <v>11</v>
      </c>
      <c r="D5531" s="7">
        <v>45778</v>
      </c>
      <c r="E5531">
        <v>10</v>
      </c>
      <c r="F5531">
        <v>48.99</v>
      </c>
      <c r="G5531">
        <f>dane_sprzedazy_sku__3[[#This Row],[Ilość wydana]]*dane_sprzedazy_sku__3[[#This Row],[Wartość jednostkowa]]</f>
        <v>489.90000000000003</v>
      </c>
    </row>
    <row r="5532" spans="1:7">
      <c r="A5532" t="s">
        <v>481</v>
      </c>
      <c r="B5532" t="s">
        <v>482</v>
      </c>
      <c r="C5532" t="s">
        <v>11</v>
      </c>
      <c r="D5532" s="7">
        <v>45809</v>
      </c>
      <c r="E5532">
        <v>18</v>
      </c>
      <c r="F5532">
        <v>46.7</v>
      </c>
      <c r="G5532">
        <f>dane_sprzedazy_sku__3[[#This Row],[Ilość wydana]]*dane_sprzedazy_sku__3[[#This Row],[Wartość jednostkowa]]</f>
        <v>840.6</v>
      </c>
    </row>
    <row r="5533" spans="1:7">
      <c r="A5533" t="s">
        <v>481</v>
      </c>
      <c r="B5533" t="s">
        <v>482</v>
      </c>
      <c r="C5533" t="s">
        <v>11</v>
      </c>
      <c r="D5533" s="7">
        <v>45839</v>
      </c>
      <c r="E5533">
        <v>25</v>
      </c>
      <c r="F5533">
        <v>50.94</v>
      </c>
      <c r="G5533">
        <f>dane_sprzedazy_sku__3[[#This Row],[Ilość wydana]]*dane_sprzedazy_sku__3[[#This Row],[Wartość jednostkowa]]</f>
        <v>1273.5</v>
      </c>
    </row>
    <row r="5534" spans="1:7">
      <c r="A5534" t="s">
        <v>481</v>
      </c>
      <c r="B5534" t="s">
        <v>482</v>
      </c>
      <c r="C5534" t="s">
        <v>11</v>
      </c>
      <c r="D5534" s="7">
        <v>45870</v>
      </c>
      <c r="E5534">
        <v>32</v>
      </c>
      <c r="F5534">
        <v>49.46</v>
      </c>
      <c r="G5534">
        <f>dane_sprzedazy_sku__3[[#This Row],[Ilość wydana]]*dane_sprzedazy_sku__3[[#This Row],[Wartość jednostkowa]]</f>
        <v>1582.72</v>
      </c>
    </row>
    <row r="5535" spans="1:7">
      <c r="A5535" t="s">
        <v>481</v>
      </c>
      <c r="B5535" t="s">
        <v>482</v>
      </c>
      <c r="C5535" t="s">
        <v>11</v>
      </c>
      <c r="D5535" s="7">
        <v>45901</v>
      </c>
      <c r="E5535">
        <v>24</v>
      </c>
      <c r="F5535">
        <v>50.8</v>
      </c>
      <c r="G5535">
        <f>dane_sprzedazy_sku__3[[#This Row],[Ilość wydana]]*dane_sprzedazy_sku__3[[#This Row],[Wartość jednostkowa]]</f>
        <v>1219.1999999999998</v>
      </c>
    </row>
    <row r="5536" spans="1:7">
      <c r="A5536" t="s">
        <v>481</v>
      </c>
      <c r="B5536" t="s">
        <v>482</v>
      </c>
      <c r="C5536" t="s">
        <v>11</v>
      </c>
      <c r="D5536" s="7">
        <v>45931</v>
      </c>
      <c r="E5536">
        <v>21</v>
      </c>
      <c r="F5536">
        <v>49.31</v>
      </c>
      <c r="G5536">
        <f>dane_sprzedazy_sku__3[[#This Row],[Ilość wydana]]*dane_sprzedazy_sku__3[[#This Row],[Wartość jednostkowa]]</f>
        <v>1035.51</v>
      </c>
    </row>
    <row r="5537" spans="1:7">
      <c r="A5537" t="s">
        <v>481</v>
      </c>
      <c r="B5537" t="s">
        <v>482</v>
      </c>
      <c r="C5537" t="s">
        <v>11</v>
      </c>
      <c r="D5537" s="7">
        <v>45962</v>
      </c>
      <c r="E5537">
        <v>21</v>
      </c>
      <c r="F5537">
        <v>46.62</v>
      </c>
      <c r="G5537">
        <f>dane_sprzedazy_sku__3[[#This Row],[Ilość wydana]]*dane_sprzedazy_sku__3[[#This Row],[Wartość jednostkowa]]</f>
        <v>979.02</v>
      </c>
    </row>
    <row r="5538" spans="1:7">
      <c r="A5538" t="s">
        <v>481</v>
      </c>
      <c r="B5538" t="s">
        <v>482</v>
      </c>
      <c r="C5538" t="s">
        <v>11</v>
      </c>
      <c r="D5538" s="7">
        <v>45992</v>
      </c>
      <c r="E5538">
        <v>17</v>
      </c>
      <c r="F5538">
        <v>47.14</v>
      </c>
      <c r="G5538">
        <f>dane_sprzedazy_sku__3[[#This Row],[Ilość wydana]]*dane_sprzedazy_sku__3[[#This Row],[Wartość jednostkowa]]</f>
        <v>801.38</v>
      </c>
    </row>
    <row r="5539" spans="1:7">
      <c r="A5539" t="s">
        <v>481</v>
      </c>
      <c r="B5539" t="s">
        <v>482</v>
      </c>
      <c r="C5539" t="s">
        <v>11</v>
      </c>
      <c r="D5539" s="7">
        <v>46023</v>
      </c>
      <c r="E5539">
        <v>8</v>
      </c>
      <c r="F5539">
        <v>46.21</v>
      </c>
      <c r="G5539">
        <f>dane_sprzedazy_sku__3[[#This Row],[Ilość wydana]]*dane_sprzedazy_sku__3[[#This Row],[Wartość jednostkowa]]</f>
        <v>369.68</v>
      </c>
    </row>
    <row r="5540" spans="1:7">
      <c r="A5540" t="s">
        <v>481</v>
      </c>
      <c r="B5540" t="s">
        <v>482</v>
      </c>
      <c r="C5540" t="s">
        <v>11</v>
      </c>
      <c r="D5540" s="7">
        <v>46054</v>
      </c>
      <c r="E5540">
        <v>2</v>
      </c>
      <c r="F5540">
        <v>48.06</v>
      </c>
      <c r="G5540">
        <f>dane_sprzedazy_sku__3[[#This Row],[Ilość wydana]]*dane_sprzedazy_sku__3[[#This Row],[Wartość jednostkowa]]</f>
        <v>96.12</v>
      </c>
    </row>
    <row r="5541" spans="1:7">
      <c r="A5541" t="s">
        <v>481</v>
      </c>
      <c r="B5541" t="s">
        <v>482</v>
      </c>
      <c r="C5541" t="s">
        <v>11</v>
      </c>
      <c r="D5541" s="7">
        <v>46082</v>
      </c>
      <c r="E5541">
        <v>1</v>
      </c>
      <c r="F5541">
        <v>47.87</v>
      </c>
      <c r="G5541">
        <f>dane_sprzedazy_sku__3[[#This Row],[Ilość wydana]]*dane_sprzedazy_sku__3[[#This Row],[Wartość jednostkowa]]</f>
        <v>47.87</v>
      </c>
    </row>
    <row r="5542" spans="1:7">
      <c r="A5542" t="s">
        <v>481</v>
      </c>
      <c r="B5542" t="s">
        <v>482</v>
      </c>
      <c r="C5542" t="s">
        <v>11</v>
      </c>
      <c r="D5542" s="7">
        <v>46113</v>
      </c>
      <c r="E5542">
        <v>4</v>
      </c>
      <c r="F5542">
        <v>47.04</v>
      </c>
      <c r="G5542">
        <f>dane_sprzedazy_sku__3[[#This Row],[Ilość wydana]]*dane_sprzedazy_sku__3[[#This Row],[Wartość jednostkowa]]</f>
        <v>188.16</v>
      </c>
    </row>
    <row r="5543" spans="1:7">
      <c r="A5543" t="s">
        <v>481</v>
      </c>
      <c r="B5543" t="s">
        <v>482</v>
      </c>
      <c r="C5543" t="s">
        <v>11</v>
      </c>
      <c r="D5543" s="7">
        <v>46143</v>
      </c>
      <c r="E5543">
        <v>9</v>
      </c>
      <c r="F5543">
        <v>46.95</v>
      </c>
      <c r="G5543">
        <f>dane_sprzedazy_sku__3[[#This Row],[Ilość wydana]]*dane_sprzedazy_sku__3[[#This Row],[Wartość jednostkowa]]</f>
        <v>422.55</v>
      </c>
    </row>
    <row r="5544" spans="1:7">
      <c r="A5544" t="s">
        <v>481</v>
      </c>
      <c r="B5544" t="s">
        <v>482</v>
      </c>
      <c r="C5544" t="s">
        <v>11</v>
      </c>
      <c r="D5544" s="7">
        <v>46174</v>
      </c>
      <c r="E5544">
        <v>17</v>
      </c>
      <c r="F5544">
        <v>46.61</v>
      </c>
      <c r="G5544">
        <f>dane_sprzedazy_sku__3[[#This Row],[Ilość wydana]]*dane_sprzedazy_sku__3[[#This Row],[Wartość jednostkowa]]</f>
        <v>792.37</v>
      </c>
    </row>
    <row r="5545" spans="1:7">
      <c r="A5545" t="s">
        <v>481</v>
      </c>
      <c r="B5545" t="s">
        <v>482</v>
      </c>
      <c r="C5545" t="s">
        <v>11</v>
      </c>
      <c r="D5545" s="7">
        <v>46204</v>
      </c>
      <c r="E5545">
        <v>19</v>
      </c>
      <c r="F5545">
        <v>47.49</v>
      </c>
      <c r="G5545">
        <f>dane_sprzedazy_sku__3[[#This Row],[Ilość wydana]]*dane_sprzedazy_sku__3[[#This Row],[Wartość jednostkowa]]</f>
        <v>902.31000000000006</v>
      </c>
    </row>
    <row r="5546" spans="1:7">
      <c r="A5546" t="s">
        <v>483</v>
      </c>
      <c r="B5546" t="s">
        <v>484</v>
      </c>
      <c r="C5546" t="s">
        <v>94</v>
      </c>
      <c r="D5546" s="7">
        <v>45505</v>
      </c>
      <c r="E5546">
        <v>0</v>
      </c>
      <c r="F5546">
        <v>1678.87</v>
      </c>
      <c r="G5546">
        <f>dane_sprzedazy_sku__3[[#This Row],[Ilość wydana]]*dane_sprzedazy_sku__3[[#This Row],[Wartość jednostkowa]]</f>
        <v>0</v>
      </c>
    </row>
    <row r="5547" spans="1:7">
      <c r="A5547" t="s">
        <v>483</v>
      </c>
      <c r="B5547" t="s">
        <v>484</v>
      </c>
      <c r="C5547" t="s">
        <v>94</v>
      </c>
      <c r="D5547" s="7">
        <v>45536</v>
      </c>
      <c r="E5547">
        <v>3</v>
      </c>
      <c r="F5547">
        <v>1764.6</v>
      </c>
      <c r="G5547">
        <f>dane_sprzedazy_sku__3[[#This Row],[Ilość wydana]]*dane_sprzedazy_sku__3[[#This Row],[Wartość jednostkowa]]</f>
        <v>5293.7999999999993</v>
      </c>
    </row>
    <row r="5548" spans="1:7">
      <c r="A5548" t="s">
        <v>483</v>
      </c>
      <c r="B5548" t="s">
        <v>484</v>
      </c>
      <c r="C5548" t="s">
        <v>94</v>
      </c>
      <c r="D5548" s="7">
        <v>45566</v>
      </c>
      <c r="E5548">
        <v>0</v>
      </c>
      <c r="F5548">
        <v>1736.65</v>
      </c>
      <c r="G5548">
        <f>dane_sprzedazy_sku__3[[#This Row],[Ilość wydana]]*dane_sprzedazy_sku__3[[#This Row],[Wartość jednostkowa]]</f>
        <v>0</v>
      </c>
    </row>
    <row r="5549" spans="1:7">
      <c r="A5549" t="s">
        <v>483</v>
      </c>
      <c r="B5549" t="s">
        <v>484</v>
      </c>
      <c r="C5549" t="s">
        <v>94</v>
      </c>
      <c r="D5549" s="7">
        <v>45597</v>
      </c>
      <c r="E5549">
        <v>1</v>
      </c>
      <c r="F5549">
        <v>1706.88</v>
      </c>
      <c r="G5549">
        <f>dane_sprzedazy_sku__3[[#This Row],[Ilość wydana]]*dane_sprzedazy_sku__3[[#This Row],[Wartość jednostkowa]]</f>
        <v>1706.88</v>
      </c>
    </row>
    <row r="5550" spans="1:7">
      <c r="A5550" t="s">
        <v>483</v>
      </c>
      <c r="B5550" t="s">
        <v>484</v>
      </c>
      <c r="C5550" t="s">
        <v>94</v>
      </c>
      <c r="D5550" s="7">
        <v>45627</v>
      </c>
      <c r="E5550">
        <v>0</v>
      </c>
      <c r="F5550">
        <v>1715.89</v>
      </c>
      <c r="G5550">
        <f>dane_sprzedazy_sku__3[[#This Row],[Ilość wydana]]*dane_sprzedazy_sku__3[[#This Row],[Wartość jednostkowa]]</f>
        <v>0</v>
      </c>
    </row>
    <row r="5551" spans="1:7">
      <c r="A5551" t="s">
        <v>483</v>
      </c>
      <c r="B5551" t="s">
        <v>484</v>
      </c>
      <c r="C5551" t="s">
        <v>94</v>
      </c>
      <c r="D5551" s="7">
        <v>45658</v>
      </c>
      <c r="E5551">
        <v>3</v>
      </c>
      <c r="F5551">
        <v>1619.92</v>
      </c>
      <c r="G5551">
        <f>dane_sprzedazy_sku__3[[#This Row],[Ilość wydana]]*dane_sprzedazy_sku__3[[#This Row],[Wartość jednostkowa]]</f>
        <v>4859.76</v>
      </c>
    </row>
    <row r="5552" spans="1:7">
      <c r="A5552" t="s">
        <v>483</v>
      </c>
      <c r="B5552" t="s">
        <v>484</v>
      </c>
      <c r="C5552" t="s">
        <v>94</v>
      </c>
      <c r="D5552" s="7">
        <v>45689</v>
      </c>
      <c r="E5552">
        <v>0</v>
      </c>
      <c r="F5552">
        <v>1650.91</v>
      </c>
      <c r="G5552">
        <f>dane_sprzedazy_sku__3[[#This Row],[Ilość wydana]]*dane_sprzedazy_sku__3[[#This Row],[Wartość jednostkowa]]</f>
        <v>0</v>
      </c>
    </row>
    <row r="5553" spans="1:7">
      <c r="A5553" t="s">
        <v>483</v>
      </c>
      <c r="B5553" t="s">
        <v>484</v>
      </c>
      <c r="C5553" t="s">
        <v>94</v>
      </c>
      <c r="D5553" s="7">
        <v>45717</v>
      </c>
      <c r="E5553">
        <v>0</v>
      </c>
      <c r="F5553">
        <v>1736.51</v>
      </c>
      <c r="G5553">
        <f>dane_sprzedazy_sku__3[[#This Row],[Ilość wydana]]*dane_sprzedazy_sku__3[[#This Row],[Wartość jednostkowa]]</f>
        <v>0</v>
      </c>
    </row>
    <row r="5554" spans="1:7">
      <c r="A5554" t="s">
        <v>483</v>
      </c>
      <c r="B5554" t="s">
        <v>484</v>
      </c>
      <c r="C5554" t="s">
        <v>94</v>
      </c>
      <c r="D5554" s="7">
        <v>45748</v>
      </c>
      <c r="E5554">
        <v>0</v>
      </c>
      <c r="F5554">
        <v>1770.58</v>
      </c>
      <c r="G5554">
        <f>dane_sprzedazy_sku__3[[#This Row],[Ilość wydana]]*dane_sprzedazy_sku__3[[#This Row],[Wartość jednostkowa]]</f>
        <v>0</v>
      </c>
    </row>
    <row r="5555" spans="1:7">
      <c r="A5555" t="s">
        <v>483</v>
      </c>
      <c r="B5555" t="s">
        <v>484</v>
      </c>
      <c r="C5555" t="s">
        <v>94</v>
      </c>
      <c r="D5555" s="7">
        <v>45778</v>
      </c>
      <c r="E5555">
        <v>7</v>
      </c>
      <c r="F5555">
        <v>1682.66</v>
      </c>
      <c r="G5555">
        <f>dane_sprzedazy_sku__3[[#This Row],[Ilość wydana]]*dane_sprzedazy_sku__3[[#This Row],[Wartość jednostkowa]]</f>
        <v>11778.62</v>
      </c>
    </row>
    <row r="5556" spans="1:7">
      <c r="A5556" t="s">
        <v>483</v>
      </c>
      <c r="B5556" t="s">
        <v>484</v>
      </c>
      <c r="C5556" t="s">
        <v>94</v>
      </c>
      <c r="D5556" s="7">
        <v>45809</v>
      </c>
      <c r="E5556">
        <v>4</v>
      </c>
      <c r="F5556">
        <v>1668.26</v>
      </c>
      <c r="G5556">
        <f>dane_sprzedazy_sku__3[[#This Row],[Ilość wydana]]*dane_sprzedazy_sku__3[[#This Row],[Wartość jednostkowa]]</f>
        <v>6673.04</v>
      </c>
    </row>
    <row r="5557" spans="1:7">
      <c r="A5557" t="s">
        <v>483</v>
      </c>
      <c r="B5557" t="s">
        <v>484</v>
      </c>
      <c r="C5557" t="s">
        <v>94</v>
      </c>
      <c r="D5557" s="7">
        <v>45839</v>
      </c>
      <c r="E5557">
        <v>3</v>
      </c>
      <c r="F5557">
        <v>1647.72</v>
      </c>
      <c r="G5557">
        <f>dane_sprzedazy_sku__3[[#This Row],[Ilość wydana]]*dane_sprzedazy_sku__3[[#This Row],[Wartość jednostkowa]]</f>
        <v>4943.16</v>
      </c>
    </row>
    <row r="5558" spans="1:7">
      <c r="A5558" t="s">
        <v>483</v>
      </c>
      <c r="B5558" t="s">
        <v>484</v>
      </c>
      <c r="C5558" t="s">
        <v>94</v>
      </c>
      <c r="D5558" s="7">
        <v>45870</v>
      </c>
      <c r="E5558">
        <v>2</v>
      </c>
      <c r="F5558">
        <v>1685.94</v>
      </c>
      <c r="G5558">
        <f>dane_sprzedazy_sku__3[[#This Row],[Ilość wydana]]*dane_sprzedazy_sku__3[[#This Row],[Wartość jednostkowa]]</f>
        <v>3371.88</v>
      </c>
    </row>
    <row r="5559" spans="1:7">
      <c r="A5559" t="s">
        <v>483</v>
      </c>
      <c r="B5559" t="s">
        <v>484</v>
      </c>
      <c r="C5559" t="s">
        <v>94</v>
      </c>
      <c r="D5559" s="7">
        <v>45901</v>
      </c>
      <c r="E5559">
        <v>6</v>
      </c>
      <c r="F5559">
        <v>1685.43</v>
      </c>
      <c r="G5559">
        <f>dane_sprzedazy_sku__3[[#This Row],[Ilość wydana]]*dane_sprzedazy_sku__3[[#This Row],[Wartość jednostkowa]]</f>
        <v>10112.58</v>
      </c>
    </row>
    <row r="5560" spans="1:7">
      <c r="A5560" t="s">
        <v>483</v>
      </c>
      <c r="B5560" t="s">
        <v>484</v>
      </c>
      <c r="C5560" t="s">
        <v>94</v>
      </c>
      <c r="D5560" s="7">
        <v>45931</v>
      </c>
      <c r="E5560">
        <v>6</v>
      </c>
      <c r="F5560">
        <v>1751.24</v>
      </c>
      <c r="G5560">
        <f>dane_sprzedazy_sku__3[[#This Row],[Ilość wydana]]*dane_sprzedazy_sku__3[[#This Row],[Wartość jednostkowa]]</f>
        <v>10507.44</v>
      </c>
    </row>
    <row r="5561" spans="1:7">
      <c r="A5561" t="s">
        <v>483</v>
      </c>
      <c r="B5561" t="s">
        <v>484</v>
      </c>
      <c r="C5561" t="s">
        <v>94</v>
      </c>
      <c r="D5561" s="7">
        <v>45962</v>
      </c>
      <c r="E5561">
        <v>0</v>
      </c>
      <c r="F5561">
        <v>1751.47</v>
      </c>
      <c r="G5561">
        <f>dane_sprzedazy_sku__3[[#This Row],[Ilość wydana]]*dane_sprzedazy_sku__3[[#This Row],[Wartość jednostkowa]]</f>
        <v>0</v>
      </c>
    </row>
    <row r="5562" spans="1:7">
      <c r="A5562" t="s">
        <v>483</v>
      </c>
      <c r="B5562" t="s">
        <v>484</v>
      </c>
      <c r="C5562" t="s">
        <v>94</v>
      </c>
      <c r="D5562" s="7">
        <v>45992</v>
      </c>
      <c r="E5562">
        <v>6</v>
      </c>
      <c r="F5562">
        <v>1719.32</v>
      </c>
      <c r="G5562">
        <f>dane_sprzedazy_sku__3[[#This Row],[Ilość wydana]]*dane_sprzedazy_sku__3[[#This Row],[Wartość jednostkowa]]</f>
        <v>10315.92</v>
      </c>
    </row>
    <row r="5563" spans="1:7">
      <c r="A5563" t="s">
        <v>483</v>
      </c>
      <c r="B5563" t="s">
        <v>484</v>
      </c>
      <c r="C5563" t="s">
        <v>94</v>
      </c>
      <c r="D5563" s="7">
        <v>46023</v>
      </c>
      <c r="E5563">
        <v>4</v>
      </c>
      <c r="F5563">
        <v>1743.78</v>
      </c>
      <c r="G5563">
        <f>dane_sprzedazy_sku__3[[#This Row],[Ilość wydana]]*dane_sprzedazy_sku__3[[#This Row],[Wartość jednostkowa]]</f>
        <v>6975.12</v>
      </c>
    </row>
    <row r="5564" spans="1:7">
      <c r="A5564" t="s">
        <v>483</v>
      </c>
      <c r="B5564" t="s">
        <v>484</v>
      </c>
      <c r="C5564" t="s">
        <v>94</v>
      </c>
      <c r="D5564" s="7">
        <v>46054</v>
      </c>
      <c r="E5564">
        <v>3</v>
      </c>
      <c r="F5564">
        <v>1674.14</v>
      </c>
      <c r="G5564">
        <f>dane_sprzedazy_sku__3[[#This Row],[Ilość wydana]]*dane_sprzedazy_sku__3[[#This Row],[Wartość jednostkowa]]</f>
        <v>5022.42</v>
      </c>
    </row>
    <row r="5565" spans="1:7">
      <c r="A5565" t="s">
        <v>483</v>
      </c>
      <c r="B5565" t="s">
        <v>484</v>
      </c>
      <c r="C5565" t="s">
        <v>94</v>
      </c>
      <c r="D5565" s="7">
        <v>46082</v>
      </c>
      <c r="E5565">
        <v>0</v>
      </c>
      <c r="F5565">
        <v>1669.03</v>
      </c>
      <c r="G5565">
        <f>dane_sprzedazy_sku__3[[#This Row],[Ilość wydana]]*dane_sprzedazy_sku__3[[#This Row],[Wartość jednostkowa]]</f>
        <v>0</v>
      </c>
    </row>
    <row r="5566" spans="1:7">
      <c r="A5566" t="s">
        <v>483</v>
      </c>
      <c r="B5566" t="s">
        <v>484</v>
      </c>
      <c r="C5566" t="s">
        <v>94</v>
      </c>
      <c r="D5566" s="7">
        <v>46113</v>
      </c>
      <c r="E5566">
        <v>7</v>
      </c>
      <c r="F5566">
        <v>1705.76</v>
      </c>
      <c r="G5566">
        <f>dane_sprzedazy_sku__3[[#This Row],[Ilość wydana]]*dane_sprzedazy_sku__3[[#This Row],[Wartość jednostkowa]]</f>
        <v>11940.32</v>
      </c>
    </row>
    <row r="5567" spans="1:7">
      <c r="A5567" t="s">
        <v>483</v>
      </c>
      <c r="B5567" t="s">
        <v>484</v>
      </c>
      <c r="C5567" t="s">
        <v>94</v>
      </c>
      <c r="D5567" s="7">
        <v>46143</v>
      </c>
      <c r="E5567">
        <v>6</v>
      </c>
      <c r="F5567">
        <v>1769.06</v>
      </c>
      <c r="G5567">
        <f>dane_sprzedazy_sku__3[[#This Row],[Ilość wydana]]*dane_sprzedazy_sku__3[[#This Row],[Wartość jednostkowa]]</f>
        <v>10614.36</v>
      </c>
    </row>
    <row r="5568" spans="1:7">
      <c r="A5568" t="s">
        <v>483</v>
      </c>
      <c r="B5568" t="s">
        <v>484</v>
      </c>
      <c r="C5568" t="s">
        <v>94</v>
      </c>
      <c r="D5568" s="7">
        <v>46174</v>
      </c>
      <c r="E5568">
        <v>10</v>
      </c>
      <c r="F5568">
        <v>1654.67</v>
      </c>
      <c r="G5568">
        <f>dane_sprzedazy_sku__3[[#This Row],[Ilość wydana]]*dane_sprzedazy_sku__3[[#This Row],[Wartość jednostkowa]]</f>
        <v>16546.7</v>
      </c>
    </row>
    <row r="5569" spans="1:7">
      <c r="A5569" t="s">
        <v>483</v>
      </c>
      <c r="B5569" t="s">
        <v>484</v>
      </c>
      <c r="C5569" t="s">
        <v>94</v>
      </c>
      <c r="D5569" s="7">
        <v>46204</v>
      </c>
      <c r="E5569">
        <v>0</v>
      </c>
      <c r="F5569">
        <v>1728.11</v>
      </c>
      <c r="G5569">
        <f>dane_sprzedazy_sku__3[[#This Row],[Ilość wydana]]*dane_sprzedazy_sku__3[[#This Row],[Wartość jednostkowa]]</f>
        <v>0</v>
      </c>
    </row>
    <row r="5570" spans="1:7">
      <c r="A5570" t="s">
        <v>485</v>
      </c>
      <c r="B5570" t="s">
        <v>486</v>
      </c>
      <c r="C5570" t="s">
        <v>19</v>
      </c>
      <c r="D5570" s="7">
        <v>45505</v>
      </c>
      <c r="E5570">
        <v>9</v>
      </c>
      <c r="F5570">
        <v>208.72</v>
      </c>
      <c r="G5570">
        <f>dane_sprzedazy_sku__3[[#This Row],[Ilość wydana]]*dane_sprzedazy_sku__3[[#This Row],[Wartość jednostkowa]]</f>
        <v>1878.48</v>
      </c>
    </row>
    <row r="5571" spans="1:7">
      <c r="A5571" t="s">
        <v>485</v>
      </c>
      <c r="B5571" t="s">
        <v>486</v>
      </c>
      <c r="C5571" t="s">
        <v>19</v>
      </c>
      <c r="D5571" s="7">
        <v>45536</v>
      </c>
      <c r="E5571">
        <v>0</v>
      </c>
      <c r="F5571">
        <v>219.91</v>
      </c>
      <c r="G5571">
        <f>dane_sprzedazy_sku__3[[#This Row],[Ilość wydana]]*dane_sprzedazy_sku__3[[#This Row],[Wartość jednostkowa]]</f>
        <v>0</v>
      </c>
    </row>
    <row r="5572" spans="1:7">
      <c r="A5572" t="s">
        <v>485</v>
      </c>
      <c r="B5572" t="s">
        <v>486</v>
      </c>
      <c r="C5572" t="s">
        <v>19</v>
      </c>
      <c r="D5572" s="7">
        <v>45566</v>
      </c>
      <c r="E5572">
        <v>5</v>
      </c>
      <c r="F5572">
        <v>221.07</v>
      </c>
      <c r="G5572">
        <f>dane_sprzedazy_sku__3[[#This Row],[Ilość wydana]]*dane_sprzedazy_sku__3[[#This Row],[Wartość jednostkowa]]</f>
        <v>1105.3499999999999</v>
      </c>
    </row>
    <row r="5573" spans="1:7">
      <c r="A5573" t="s">
        <v>485</v>
      </c>
      <c r="B5573" t="s">
        <v>486</v>
      </c>
      <c r="C5573" t="s">
        <v>19</v>
      </c>
      <c r="D5573" s="7">
        <v>45597</v>
      </c>
      <c r="E5573">
        <v>1</v>
      </c>
      <c r="F5573">
        <v>222.26</v>
      </c>
      <c r="G5573">
        <f>dane_sprzedazy_sku__3[[#This Row],[Ilość wydana]]*dane_sprzedazy_sku__3[[#This Row],[Wartość jednostkowa]]</f>
        <v>222.26</v>
      </c>
    </row>
    <row r="5574" spans="1:7">
      <c r="A5574" t="s">
        <v>485</v>
      </c>
      <c r="B5574" t="s">
        <v>486</v>
      </c>
      <c r="C5574" t="s">
        <v>19</v>
      </c>
      <c r="D5574" s="7">
        <v>45627</v>
      </c>
      <c r="E5574">
        <v>0</v>
      </c>
      <c r="F5574">
        <v>223.17</v>
      </c>
      <c r="G5574">
        <f>dane_sprzedazy_sku__3[[#This Row],[Ilość wydana]]*dane_sprzedazy_sku__3[[#This Row],[Wartość jednostkowa]]</f>
        <v>0</v>
      </c>
    </row>
    <row r="5575" spans="1:7">
      <c r="A5575" t="s">
        <v>485</v>
      </c>
      <c r="B5575" t="s">
        <v>486</v>
      </c>
      <c r="C5575" t="s">
        <v>19</v>
      </c>
      <c r="D5575" s="7">
        <v>45658</v>
      </c>
      <c r="E5575">
        <v>11</v>
      </c>
      <c r="F5575">
        <v>212.87</v>
      </c>
      <c r="G5575">
        <f>dane_sprzedazy_sku__3[[#This Row],[Ilość wydana]]*dane_sprzedazy_sku__3[[#This Row],[Wartość jednostkowa]]</f>
        <v>2341.5700000000002</v>
      </c>
    </row>
    <row r="5576" spans="1:7">
      <c r="A5576" t="s">
        <v>485</v>
      </c>
      <c r="B5576" t="s">
        <v>486</v>
      </c>
      <c r="C5576" t="s">
        <v>19</v>
      </c>
      <c r="D5576" s="7">
        <v>45689</v>
      </c>
      <c r="E5576">
        <v>3</v>
      </c>
      <c r="F5576">
        <v>217.14</v>
      </c>
      <c r="G5576">
        <f>dane_sprzedazy_sku__3[[#This Row],[Ilość wydana]]*dane_sprzedazy_sku__3[[#This Row],[Wartość jednostkowa]]</f>
        <v>651.41999999999996</v>
      </c>
    </row>
    <row r="5577" spans="1:7">
      <c r="A5577" t="s">
        <v>485</v>
      </c>
      <c r="B5577" t="s">
        <v>486</v>
      </c>
      <c r="C5577" t="s">
        <v>19</v>
      </c>
      <c r="D5577" s="7">
        <v>45717</v>
      </c>
      <c r="E5577">
        <v>0</v>
      </c>
      <c r="F5577">
        <v>227.41</v>
      </c>
      <c r="G5577">
        <f>dane_sprzedazy_sku__3[[#This Row],[Ilość wydana]]*dane_sprzedazy_sku__3[[#This Row],[Wartość jednostkowa]]</f>
        <v>0</v>
      </c>
    </row>
    <row r="5578" spans="1:7">
      <c r="A5578" t="s">
        <v>485</v>
      </c>
      <c r="B5578" t="s">
        <v>486</v>
      </c>
      <c r="C5578" t="s">
        <v>19</v>
      </c>
      <c r="D5578" s="7">
        <v>45748</v>
      </c>
      <c r="E5578">
        <v>0</v>
      </c>
      <c r="F5578">
        <v>214.59</v>
      </c>
      <c r="G5578">
        <f>dane_sprzedazy_sku__3[[#This Row],[Ilość wydana]]*dane_sprzedazy_sku__3[[#This Row],[Wartość jednostkowa]]</f>
        <v>0</v>
      </c>
    </row>
    <row r="5579" spans="1:7">
      <c r="A5579" t="s">
        <v>485</v>
      </c>
      <c r="B5579" t="s">
        <v>486</v>
      </c>
      <c r="C5579" t="s">
        <v>19</v>
      </c>
      <c r="D5579" s="7">
        <v>45778</v>
      </c>
      <c r="E5579">
        <v>8</v>
      </c>
      <c r="F5579">
        <v>215.62</v>
      </c>
      <c r="G5579">
        <f>dane_sprzedazy_sku__3[[#This Row],[Ilość wydana]]*dane_sprzedazy_sku__3[[#This Row],[Wartość jednostkowa]]</f>
        <v>1724.96</v>
      </c>
    </row>
    <row r="5580" spans="1:7">
      <c r="A5580" t="s">
        <v>485</v>
      </c>
      <c r="B5580" t="s">
        <v>486</v>
      </c>
      <c r="C5580" t="s">
        <v>19</v>
      </c>
      <c r="D5580" s="7">
        <v>45809</v>
      </c>
      <c r="E5580">
        <v>10</v>
      </c>
      <c r="F5580">
        <v>214.68</v>
      </c>
      <c r="G5580">
        <f>dane_sprzedazy_sku__3[[#This Row],[Ilość wydana]]*dane_sprzedazy_sku__3[[#This Row],[Wartość jednostkowa]]</f>
        <v>2146.8000000000002</v>
      </c>
    </row>
    <row r="5581" spans="1:7">
      <c r="A5581" t="s">
        <v>485</v>
      </c>
      <c r="B5581" t="s">
        <v>486</v>
      </c>
      <c r="C5581" t="s">
        <v>19</v>
      </c>
      <c r="D5581" s="7">
        <v>45839</v>
      </c>
      <c r="E5581">
        <v>5</v>
      </c>
      <c r="F5581">
        <v>226.65</v>
      </c>
      <c r="G5581">
        <f>dane_sprzedazy_sku__3[[#This Row],[Ilość wydana]]*dane_sprzedazy_sku__3[[#This Row],[Wartość jednostkowa]]</f>
        <v>1133.25</v>
      </c>
    </row>
    <row r="5582" spans="1:7">
      <c r="A5582" t="s">
        <v>485</v>
      </c>
      <c r="B5582" t="s">
        <v>486</v>
      </c>
      <c r="C5582" t="s">
        <v>19</v>
      </c>
      <c r="D5582" s="7">
        <v>45870</v>
      </c>
      <c r="E5582">
        <v>0</v>
      </c>
      <c r="F5582">
        <v>224.56</v>
      </c>
      <c r="G5582">
        <f>dane_sprzedazy_sku__3[[#This Row],[Ilość wydana]]*dane_sprzedazy_sku__3[[#This Row],[Wartość jednostkowa]]</f>
        <v>0</v>
      </c>
    </row>
    <row r="5583" spans="1:7">
      <c r="A5583" t="s">
        <v>485</v>
      </c>
      <c r="B5583" t="s">
        <v>486</v>
      </c>
      <c r="C5583" t="s">
        <v>19</v>
      </c>
      <c r="D5583" s="7">
        <v>45901</v>
      </c>
      <c r="E5583">
        <v>5</v>
      </c>
      <c r="F5583">
        <v>228.47</v>
      </c>
      <c r="G5583">
        <f>dane_sprzedazy_sku__3[[#This Row],[Ilość wydana]]*dane_sprzedazy_sku__3[[#This Row],[Wartość jednostkowa]]</f>
        <v>1142.3499999999999</v>
      </c>
    </row>
    <row r="5584" spans="1:7">
      <c r="A5584" t="s">
        <v>485</v>
      </c>
      <c r="B5584" t="s">
        <v>486</v>
      </c>
      <c r="C5584" t="s">
        <v>19</v>
      </c>
      <c r="D5584" s="7">
        <v>45931</v>
      </c>
      <c r="E5584">
        <v>0</v>
      </c>
      <c r="F5584">
        <v>220.62</v>
      </c>
      <c r="G5584">
        <f>dane_sprzedazy_sku__3[[#This Row],[Ilość wydana]]*dane_sprzedazy_sku__3[[#This Row],[Wartość jednostkowa]]</f>
        <v>0</v>
      </c>
    </row>
    <row r="5585" spans="1:7">
      <c r="A5585" t="s">
        <v>485</v>
      </c>
      <c r="B5585" t="s">
        <v>486</v>
      </c>
      <c r="C5585" t="s">
        <v>19</v>
      </c>
      <c r="D5585" s="7">
        <v>45962</v>
      </c>
      <c r="E5585">
        <v>2</v>
      </c>
      <c r="F5585">
        <v>216.74</v>
      </c>
      <c r="G5585">
        <f>dane_sprzedazy_sku__3[[#This Row],[Ilość wydana]]*dane_sprzedazy_sku__3[[#This Row],[Wartość jednostkowa]]</f>
        <v>433.48</v>
      </c>
    </row>
    <row r="5586" spans="1:7">
      <c r="A5586" t="s">
        <v>485</v>
      </c>
      <c r="B5586" t="s">
        <v>486</v>
      </c>
      <c r="C5586" t="s">
        <v>19</v>
      </c>
      <c r="D5586" s="7">
        <v>45992</v>
      </c>
      <c r="E5586">
        <v>0</v>
      </c>
      <c r="F5586">
        <v>209.17</v>
      </c>
      <c r="G5586">
        <f>dane_sprzedazy_sku__3[[#This Row],[Ilość wydana]]*dane_sprzedazy_sku__3[[#This Row],[Wartość jednostkowa]]</f>
        <v>0</v>
      </c>
    </row>
    <row r="5587" spans="1:7">
      <c r="A5587" t="s">
        <v>485</v>
      </c>
      <c r="B5587" t="s">
        <v>486</v>
      </c>
      <c r="C5587" t="s">
        <v>19</v>
      </c>
      <c r="D5587" s="7">
        <v>46023</v>
      </c>
      <c r="E5587">
        <v>6</v>
      </c>
      <c r="F5587">
        <v>226.6</v>
      </c>
      <c r="G5587">
        <f>dane_sprzedazy_sku__3[[#This Row],[Ilość wydana]]*dane_sprzedazy_sku__3[[#This Row],[Wartość jednostkowa]]</f>
        <v>1359.6</v>
      </c>
    </row>
    <row r="5588" spans="1:7">
      <c r="A5588" t="s">
        <v>485</v>
      </c>
      <c r="B5588" t="s">
        <v>486</v>
      </c>
      <c r="C5588" t="s">
        <v>19</v>
      </c>
      <c r="D5588" s="7">
        <v>46054</v>
      </c>
      <c r="E5588">
        <v>5</v>
      </c>
      <c r="F5588">
        <v>208.55</v>
      </c>
      <c r="G5588">
        <f>dane_sprzedazy_sku__3[[#This Row],[Ilość wydana]]*dane_sprzedazy_sku__3[[#This Row],[Wartość jednostkowa]]</f>
        <v>1042.75</v>
      </c>
    </row>
    <row r="5589" spans="1:7">
      <c r="A5589" t="s">
        <v>485</v>
      </c>
      <c r="B5589" t="s">
        <v>486</v>
      </c>
      <c r="C5589" t="s">
        <v>19</v>
      </c>
      <c r="D5589" s="7">
        <v>46082</v>
      </c>
      <c r="E5589">
        <v>7</v>
      </c>
      <c r="F5589">
        <v>224.08</v>
      </c>
      <c r="G5589">
        <f>dane_sprzedazy_sku__3[[#This Row],[Ilość wydana]]*dane_sprzedazy_sku__3[[#This Row],[Wartość jednostkowa]]</f>
        <v>1568.5600000000002</v>
      </c>
    </row>
    <row r="5590" spans="1:7">
      <c r="A5590" t="s">
        <v>485</v>
      </c>
      <c r="B5590" t="s">
        <v>486</v>
      </c>
      <c r="C5590" t="s">
        <v>19</v>
      </c>
      <c r="D5590" s="7">
        <v>46113</v>
      </c>
      <c r="E5590">
        <v>0</v>
      </c>
      <c r="F5590">
        <v>219.82</v>
      </c>
      <c r="G5590">
        <f>dane_sprzedazy_sku__3[[#This Row],[Ilość wydana]]*dane_sprzedazy_sku__3[[#This Row],[Wartość jednostkowa]]</f>
        <v>0</v>
      </c>
    </row>
    <row r="5591" spans="1:7">
      <c r="A5591" t="s">
        <v>485</v>
      </c>
      <c r="B5591" t="s">
        <v>486</v>
      </c>
      <c r="C5591" t="s">
        <v>19</v>
      </c>
      <c r="D5591" s="7">
        <v>46143</v>
      </c>
      <c r="E5591">
        <v>0</v>
      </c>
      <c r="F5591">
        <v>229.55</v>
      </c>
      <c r="G5591">
        <f>dane_sprzedazy_sku__3[[#This Row],[Ilość wydana]]*dane_sprzedazy_sku__3[[#This Row],[Wartość jednostkowa]]</f>
        <v>0</v>
      </c>
    </row>
    <row r="5592" spans="1:7">
      <c r="A5592" t="s">
        <v>485</v>
      </c>
      <c r="B5592" t="s">
        <v>486</v>
      </c>
      <c r="C5592" t="s">
        <v>19</v>
      </c>
      <c r="D5592" s="7">
        <v>46174</v>
      </c>
      <c r="E5592">
        <v>6</v>
      </c>
      <c r="F5592">
        <v>215.83</v>
      </c>
      <c r="G5592">
        <f>dane_sprzedazy_sku__3[[#This Row],[Ilość wydana]]*dane_sprzedazy_sku__3[[#This Row],[Wartość jednostkowa]]</f>
        <v>1294.98</v>
      </c>
    </row>
    <row r="5593" spans="1:7">
      <c r="A5593" t="s">
        <v>485</v>
      </c>
      <c r="B5593" t="s">
        <v>486</v>
      </c>
      <c r="C5593" t="s">
        <v>19</v>
      </c>
      <c r="D5593" s="7">
        <v>46204</v>
      </c>
      <c r="E5593">
        <v>6</v>
      </c>
      <c r="F5593">
        <v>215.36</v>
      </c>
      <c r="G5593">
        <f>dane_sprzedazy_sku__3[[#This Row],[Ilość wydana]]*dane_sprzedazy_sku__3[[#This Row],[Wartość jednostkowa]]</f>
        <v>1292.1600000000001</v>
      </c>
    </row>
    <row r="5594" spans="1:7">
      <c r="A5594" t="s">
        <v>487</v>
      </c>
      <c r="B5594" t="s">
        <v>488</v>
      </c>
      <c r="C5594" t="s">
        <v>66</v>
      </c>
      <c r="D5594" s="7">
        <v>45505</v>
      </c>
      <c r="E5594">
        <v>18</v>
      </c>
      <c r="F5594">
        <v>198.29</v>
      </c>
      <c r="G5594">
        <f>dane_sprzedazy_sku__3[[#This Row],[Ilość wydana]]*dane_sprzedazy_sku__3[[#This Row],[Wartość jednostkowa]]</f>
        <v>3569.22</v>
      </c>
    </row>
    <row r="5595" spans="1:7">
      <c r="A5595" t="s">
        <v>487</v>
      </c>
      <c r="B5595" t="s">
        <v>488</v>
      </c>
      <c r="C5595" t="s">
        <v>66</v>
      </c>
      <c r="D5595" s="7">
        <v>45536</v>
      </c>
      <c r="E5595">
        <v>21</v>
      </c>
      <c r="F5595">
        <v>211.08</v>
      </c>
      <c r="G5595">
        <f>dane_sprzedazy_sku__3[[#This Row],[Ilość wydana]]*dane_sprzedazy_sku__3[[#This Row],[Wartość jednostkowa]]</f>
        <v>4432.68</v>
      </c>
    </row>
    <row r="5596" spans="1:7">
      <c r="A5596" t="s">
        <v>487</v>
      </c>
      <c r="B5596" t="s">
        <v>488</v>
      </c>
      <c r="C5596" t="s">
        <v>66</v>
      </c>
      <c r="D5596" s="7">
        <v>45566</v>
      </c>
      <c r="E5596">
        <v>19</v>
      </c>
      <c r="F5596">
        <v>195.07</v>
      </c>
      <c r="G5596">
        <f>dane_sprzedazy_sku__3[[#This Row],[Ilość wydana]]*dane_sprzedazy_sku__3[[#This Row],[Wartość jednostkowa]]</f>
        <v>3706.33</v>
      </c>
    </row>
    <row r="5597" spans="1:7">
      <c r="A5597" t="s">
        <v>487</v>
      </c>
      <c r="B5597" t="s">
        <v>488</v>
      </c>
      <c r="C5597" t="s">
        <v>66</v>
      </c>
      <c r="D5597" s="7">
        <v>45597</v>
      </c>
      <c r="E5597">
        <v>13</v>
      </c>
      <c r="F5597">
        <v>203.24</v>
      </c>
      <c r="G5597">
        <f>dane_sprzedazy_sku__3[[#This Row],[Ilość wydana]]*dane_sprzedazy_sku__3[[#This Row],[Wartość jednostkowa]]</f>
        <v>2642.12</v>
      </c>
    </row>
    <row r="5598" spans="1:7">
      <c r="A5598" t="s">
        <v>487</v>
      </c>
      <c r="B5598" t="s">
        <v>488</v>
      </c>
      <c r="C5598" t="s">
        <v>66</v>
      </c>
      <c r="D5598" s="7">
        <v>45627</v>
      </c>
      <c r="E5598">
        <v>15</v>
      </c>
      <c r="F5598">
        <v>195.27</v>
      </c>
      <c r="G5598">
        <f>dane_sprzedazy_sku__3[[#This Row],[Ilość wydana]]*dane_sprzedazy_sku__3[[#This Row],[Wartość jednostkowa]]</f>
        <v>2929.05</v>
      </c>
    </row>
    <row r="5599" spans="1:7">
      <c r="A5599" t="s">
        <v>487</v>
      </c>
      <c r="B5599" t="s">
        <v>488</v>
      </c>
      <c r="C5599" t="s">
        <v>66</v>
      </c>
      <c r="D5599" s="7">
        <v>45658</v>
      </c>
      <c r="E5599">
        <v>8</v>
      </c>
      <c r="F5599">
        <v>199.28</v>
      </c>
      <c r="G5599">
        <f>dane_sprzedazy_sku__3[[#This Row],[Ilość wydana]]*dane_sprzedazy_sku__3[[#This Row],[Wartość jednostkowa]]</f>
        <v>1594.24</v>
      </c>
    </row>
    <row r="5600" spans="1:7">
      <c r="A5600" t="s">
        <v>487</v>
      </c>
      <c r="B5600" t="s">
        <v>488</v>
      </c>
      <c r="C5600" t="s">
        <v>66</v>
      </c>
      <c r="D5600" s="7">
        <v>45689</v>
      </c>
      <c r="E5600">
        <v>3</v>
      </c>
      <c r="F5600">
        <v>196.41</v>
      </c>
      <c r="G5600">
        <f>dane_sprzedazy_sku__3[[#This Row],[Ilość wydana]]*dane_sprzedazy_sku__3[[#This Row],[Wartość jednostkowa]]</f>
        <v>589.23</v>
      </c>
    </row>
    <row r="5601" spans="1:7">
      <c r="A5601" t="s">
        <v>487</v>
      </c>
      <c r="B5601" t="s">
        <v>488</v>
      </c>
      <c r="C5601" t="s">
        <v>66</v>
      </c>
      <c r="D5601" s="7">
        <v>45717</v>
      </c>
      <c r="E5601">
        <v>2</v>
      </c>
      <c r="F5601">
        <v>207.21</v>
      </c>
      <c r="G5601">
        <f>dane_sprzedazy_sku__3[[#This Row],[Ilość wydana]]*dane_sprzedazy_sku__3[[#This Row],[Wartość jednostkowa]]</f>
        <v>414.42</v>
      </c>
    </row>
    <row r="5602" spans="1:7">
      <c r="A5602" t="s">
        <v>487</v>
      </c>
      <c r="B5602" t="s">
        <v>488</v>
      </c>
      <c r="C5602" t="s">
        <v>66</v>
      </c>
      <c r="D5602" s="7">
        <v>45748</v>
      </c>
      <c r="E5602">
        <v>2</v>
      </c>
      <c r="F5602">
        <v>192.41</v>
      </c>
      <c r="G5602">
        <f>dane_sprzedazy_sku__3[[#This Row],[Ilość wydana]]*dane_sprzedazy_sku__3[[#This Row],[Wartość jednostkowa]]</f>
        <v>384.82</v>
      </c>
    </row>
    <row r="5603" spans="1:7">
      <c r="A5603" t="s">
        <v>487</v>
      </c>
      <c r="B5603" t="s">
        <v>488</v>
      </c>
      <c r="C5603" t="s">
        <v>66</v>
      </c>
      <c r="D5603" s="7">
        <v>45778</v>
      </c>
      <c r="E5603">
        <v>3</v>
      </c>
      <c r="F5603">
        <v>201.45</v>
      </c>
      <c r="G5603">
        <f>dane_sprzedazy_sku__3[[#This Row],[Ilość wydana]]*dane_sprzedazy_sku__3[[#This Row],[Wartość jednostkowa]]</f>
        <v>604.34999999999991</v>
      </c>
    </row>
    <row r="5604" spans="1:7">
      <c r="A5604" t="s">
        <v>487</v>
      </c>
      <c r="B5604" t="s">
        <v>488</v>
      </c>
      <c r="C5604" t="s">
        <v>66</v>
      </c>
      <c r="D5604" s="7">
        <v>45809</v>
      </c>
      <c r="E5604">
        <v>5</v>
      </c>
      <c r="F5604">
        <v>192.85</v>
      </c>
      <c r="G5604">
        <f>dane_sprzedazy_sku__3[[#This Row],[Ilość wydana]]*dane_sprzedazy_sku__3[[#This Row],[Wartość jednostkowa]]</f>
        <v>964.25</v>
      </c>
    </row>
    <row r="5605" spans="1:7">
      <c r="A5605" t="s">
        <v>487</v>
      </c>
      <c r="B5605" t="s">
        <v>488</v>
      </c>
      <c r="C5605" t="s">
        <v>66</v>
      </c>
      <c r="D5605" s="7">
        <v>45839</v>
      </c>
      <c r="E5605">
        <v>12</v>
      </c>
      <c r="F5605">
        <v>198.6</v>
      </c>
      <c r="G5605">
        <f>dane_sprzedazy_sku__3[[#This Row],[Ilość wydana]]*dane_sprzedazy_sku__3[[#This Row],[Wartość jednostkowa]]</f>
        <v>2383.1999999999998</v>
      </c>
    </row>
    <row r="5606" spans="1:7">
      <c r="A5606" t="s">
        <v>487</v>
      </c>
      <c r="B5606" t="s">
        <v>488</v>
      </c>
      <c r="C5606" t="s">
        <v>66</v>
      </c>
      <c r="D5606" s="7">
        <v>45870</v>
      </c>
      <c r="E5606">
        <v>18</v>
      </c>
      <c r="F5606">
        <v>207.75</v>
      </c>
      <c r="G5606">
        <f>dane_sprzedazy_sku__3[[#This Row],[Ilość wydana]]*dane_sprzedazy_sku__3[[#This Row],[Wartość jednostkowa]]</f>
        <v>3739.5</v>
      </c>
    </row>
    <row r="5607" spans="1:7">
      <c r="A5607" t="s">
        <v>487</v>
      </c>
      <c r="B5607" t="s">
        <v>488</v>
      </c>
      <c r="C5607" t="s">
        <v>66</v>
      </c>
      <c r="D5607" s="7">
        <v>45901</v>
      </c>
      <c r="E5607">
        <v>22</v>
      </c>
      <c r="F5607">
        <v>191.68</v>
      </c>
      <c r="G5607">
        <f>dane_sprzedazy_sku__3[[#This Row],[Ilość wydana]]*dane_sprzedazy_sku__3[[#This Row],[Wartość jednostkowa]]</f>
        <v>4216.96</v>
      </c>
    </row>
    <row r="5608" spans="1:7">
      <c r="A5608" t="s">
        <v>487</v>
      </c>
      <c r="B5608" t="s">
        <v>488</v>
      </c>
      <c r="C5608" t="s">
        <v>66</v>
      </c>
      <c r="D5608" s="7">
        <v>45931</v>
      </c>
      <c r="E5608">
        <v>22</v>
      </c>
      <c r="F5608">
        <v>206.04</v>
      </c>
      <c r="G5608">
        <f>dane_sprzedazy_sku__3[[#This Row],[Ilość wydana]]*dane_sprzedazy_sku__3[[#This Row],[Wartość jednostkowa]]</f>
        <v>4532.88</v>
      </c>
    </row>
    <row r="5609" spans="1:7">
      <c r="A5609" t="s">
        <v>487</v>
      </c>
      <c r="B5609" t="s">
        <v>488</v>
      </c>
      <c r="C5609" t="s">
        <v>66</v>
      </c>
      <c r="D5609" s="7">
        <v>45962</v>
      </c>
      <c r="E5609">
        <v>15</v>
      </c>
      <c r="F5609">
        <v>204.29</v>
      </c>
      <c r="G5609">
        <f>dane_sprzedazy_sku__3[[#This Row],[Ilość wydana]]*dane_sprzedazy_sku__3[[#This Row],[Wartość jednostkowa]]</f>
        <v>3064.35</v>
      </c>
    </row>
    <row r="5610" spans="1:7">
      <c r="A5610" t="s">
        <v>487</v>
      </c>
      <c r="B5610" t="s">
        <v>488</v>
      </c>
      <c r="C5610" t="s">
        <v>66</v>
      </c>
      <c r="D5610" s="7">
        <v>45992</v>
      </c>
      <c r="E5610">
        <v>16</v>
      </c>
      <c r="F5610">
        <v>209.37</v>
      </c>
      <c r="G5610">
        <f>dane_sprzedazy_sku__3[[#This Row],[Ilość wydana]]*dane_sprzedazy_sku__3[[#This Row],[Wartość jednostkowa]]</f>
        <v>3349.92</v>
      </c>
    </row>
    <row r="5611" spans="1:7">
      <c r="A5611" t="s">
        <v>487</v>
      </c>
      <c r="B5611" t="s">
        <v>488</v>
      </c>
      <c r="C5611" t="s">
        <v>66</v>
      </c>
      <c r="D5611" s="7">
        <v>46023</v>
      </c>
      <c r="E5611">
        <v>13</v>
      </c>
      <c r="F5611">
        <v>198.4</v>
      </c>
      <c r="G5611">
        <f>dane_sprzedazy_sku__3[[#This Row],[Ilość wydana]]*dane_sprzedazy_sku__3[[#This Row],[Wartość jednostkowa]]</f>
        <v>2579.2000000000003</v>
      </c>
    </row>
    <row r="5612" spans="1:7">
      <c r="A5612" t="s">
        <v>487</v>
      </c>
      <c r="B5612" t="s">
        <v>488</v>
      </c>
      <c r="C5612" t="s">
        <v>66</v>
      </c>
      <c r="D5612" s="7">
        <v>46054</v>
      </c>
      <c r="E5612">
        <v>5</v>
      </c>
      <c r="F5612">
        <v>192.35</v>
      </c>
      <c r="G5612">
        <f>dane_sprzedazy_sku__3[[#This Row],[Ilość wydana]]*dane_sprzedazy_sku__3[[#This Row],[Wartość jednostkowa]]</f>
        <v>961.75</v>
      </c>
    </row>
    <row r="5613" spans="1:7">
      <c r="A5613" t="s">
        <v>487</v>
      </c>
      <c r="B5613" t="s">
        <v>488</v>
      </c>
      <c r="C5613" t="s">
        <v>66</v>
      </c>
      <c r="D5613" s="7">
        <v>46082</v>
      </c>
      <c r="E5613">
        <v>4</v>
      </c>
      <c r="F5613">
        <v>210.43</v>
      </c>
      <c r="G5613">
        <f>dane_sprzedazy_sku__3[[#This Row],[Ilość wydana]]*dane_sprzedazy_sku__3[[#This Row],[Wartość jednostkowa]]</f>
        <v>841.72</v>
      </c>
    </row>
    <row r="5614" spans="1:7">
      <c r="A5614" t="s">
        <v>487</v>
      </c>
      <c r="B5614" t="s">
        <v>488</v>
      </c>
      <c r="C5614" t="s">
        <v>66</v>
      </c>
      <c r="D5614" s="7">
        <v>46113</v>
      </c>
      <c r="E5614">
        <v>2</v>
      </c>
      <c r="F5614">
        <v>196.19</v>
      </c>
      <c r="G5614">
        <f>dane_sprzedazy_sku__3[[#This Row],[Ilość wydana]]*dane_sprzedazy_sku__3[[#This Row],[Wartość jednostkowa]]</f>
        <v>392.38</v>
      </c>
    </row>
    <row r="5615" spans="1:7">
      <c r="A5615" t="s">
        <v>487</v>
      </c>
      <c r="B5615" t="s">
        <v>488</v>
      </c>
      <c r="C5615" t="s">
        <v>66</v>
      </c>
      <c r="D5615" s="7">
        <v>46143</v>
      </c>
      <c r="E5615">
        <v>7</v>
      </c>
      <c r="F5615">
        <v>196.51</v>
      </c>
      <c r="G5615">
        <f>dane_sprzedazy_sku__3[[#This Row],[Ilość wydana]]*dane_sprzedazy_sku__3[[#This Row],[Wartość jednostkowa]]</f>
        <v>1375.57</v>
      </c>
    </row>
    <row r="5616" spans="1:7">
      <c r="A5616" t="s">
        <v>487</v>
      </c>
      <c r="B5616" t="s">
        <v>488</v>
      </c>
      <c r="C5616" t="s">
        <v>66</v>
      </c>
      <c r="D5616" s="7">
        <v>46174</v>
      </c>
      <c r="E5616">
        <v>6</v>
      </c>
      <c r="F5616">
        <v>205.46</v>
      </c>
      <c r="G5616">
        <f>dane_sprzedazy_sku__3[[#This Row],[Ilość wydana]]*dane_sprzedazy_sku__3[[#This Row],[Wartość jednostkowa]]</f>
        <v>1232.76</v>
      </c>
    </row>
    <row r="5617" spans="1:7">
      <c r="A5617" t="s">
        <v>487</v>
      </c>
      <c r="B5617" t="s">
        <v>488</v>
      </c>
      <c r="C5617" t="s">
        <v>66</v>
      </c>
      <c r="D5617" s="7">
        <v>46204</v>
      </c>
      <c r="E5617">
        <v>13</v>
      </c>
      <c r="F5617">
        <v>209.86</v>
      </c>
      <c r="G5617">
        <f>dane_sprzedazy_sku__3[[#This Row],[Ilość wydana]]*dane_sprzedazy_sku__3[[#This Row],[Wartość jednostkowa]]</f>
        <v>2728.1800000000003</v>
      </c>
    </row>
    <row r="5618" spans="1:7">
      <c r="A5618" t="s">
        <v>489</v>
      </c>
      <c r="B5618" t="s">
        <v>490</v>
      </c>
      <c r="C5618" t="s">
        <v>63</v>
      </c>
      <c r="D5618" s="7">
        <v>45505</v>
      </c>
      <c r="E5618">
        <v>15</v>
      </c>
      <c r="F5618">
        <v>240.12</v>
      </c>
      <c r="G5618">
        <f>dane_sprzedazy_sku__3[[#This Row],[Ilość wydana]]*dane_sprzedazy_sku__3[[#This Row],[Wartość jednostkowa]]</f>
        <v>3601.8</v>
      </c>
    </row>
    <row r="5619" spans="1:7">
      <c r="A5619" t="s">
        <v>489</v>
      </c>
      <c r="B5619" t="s">
        <v>490</v>
      </c>
      <c r="C5619" t="s">
        <v>63</v>
      </c>
      <c r="D5619" s="7">
        <v>45536</v>
      </c>
      <c r="E5619">
        <v>28</v>
      </c>
      <c r="F5619">
        <v>256.83999999999997</v>
      </c>
      <c r="G5619">
        <f>dane_sprzedazy_sku__3[[#This Row],[Ilość wydana]]*dane_sprzedazy_sku__3[[#This Row],[Wartość jednostkowa]]</f>
        <v>7191.5199999999995</v>
      </c>
    </row>
    <row r="5620" spans="1:7">
      <c r="A5620" t="s">
        <v>489</v>
      </c>
      <c r="B5620" t="s">
        <v>490</v>
      </c>
      <c r="C5620" t="s">
        <v>63</v>
      </c>
      <c r="D5620" s="7">
        <v>45566</v>
      </c>
      <c r="E5620">
        <v>0</v>
      </c>
      <c r="F5620">
        <v>260.47000000000003</v>
      </c>
      <c r="G5620">
        <f>dane_sprzedazy_sku__3[[#This Row],[Ilość wydana]]*dane_sprzedazy_sku__3[[#This Row],[Wartość jednostkowa]]</f>
        <v>0</v>
      </c>
    </row>
    <row r="5621" spans="1:7">
      <c r="A5621" t="s">
        <v>489</v>
      </c>
      <c r="B5621" t="s">
        <v>490</v>
      </c>
      <c r="C5621" t="s">
        <v>63</v>
      </c>
      <c r="D5621" s="7">
        <v>45597</v>
      </c>
      <c r="E5621">
        <v>0</v>
      </c>
      <c r="F5621">
        <v>259.98</v>
      </c>
      <c r="G5621">
        <f>dane_sprzedazy_sku__3[[#This Row],[Ilość wydana]]*dane_sprzedazy_sku__3[[#This Row],[Wartość jednostkowa]]</f>
        <v>0</v>
      </c>
    </row>
    <row r="5622" spans="1:7">
      <c r="A5622" t="s">
        <v>489</v>
      </c>
      <c r="B5622" t="s">
        <v>490</v>
      </c>
      <c r="C5622" t="s">
        <v>63</v>
      </c>
      <c r="D5622" s="7">
        <v>45627</v>
      </c>
      <c r="E5622">
        <v>18</v>
      </c>
      <c r="F5622">
        <v>237.43</v>
      </c>
      <c r="G5622">
        <f>dane_sprzedazy_sku__3[[#This Row],[Ilość wydana]]*dane_sprzedazy_sku__3[[#This Row],[Wartość jednostkowa]]</f>
        <v>4273.74</v>
      </c>
    </row>
    <row r="5623" spans="1:7">
      <c r="A5623" t="s">
        <v>489</v>
      </c>
      <c r="B5623" t="s">
        <v>490</v>
      </c>
      <c r="C5623" t="s">
        <v>63</v>
      </c>
      <c r="D5623" s="7">
        <v>45658</v>
      </c>
      <c r="E5623">
        <v>32</v>
      </c>
      <c r="F5623">
        <v>243.92</v>
      </c>
      <c r="G5623">
        <f>dane_sprzedazy_sku__3[[#This Row],[Ilość wydana]]*dane_sprzedazy_sku__3[[#This Row],[Wartość jednostkowa]]</f>
        <v>7805.44</v>
      </c>
    </row>
    <row r="5624" spans="1:7">
      <c r="A5624" t="s">
        <v>489</v>
      </c>
      <c r="B5624" t="s">
        <v>490</v>
      </c>
      <c r="C5624" t="s">
        <v>63</v>
      </c>
      <c r="D5624" s="7">
        <v>45689</v>
      </c>
      <c r="E5624">
        <v>58</v>
      </c>
      <c r="F5624">
        <v>246.49</v>
      </c>
      <c r="G5624">
        <f>dane_sprzedazy_sku__3[[#This Row],[Ilość wydana]]*dane_sprzedazy_sku__3[[#This Row],[Wartość jednostkowa]]</f>
        <v>14296.42</v>
      </c>
    </row>
    <row r="5625" spans="1:7">
      <c r="A5625" t="s">
        <v>489</v>
      </c>
      <c r="B5625" t="s">
        <v>490</v>
      </c>
      <c r="C5625" t="s">
        <v>63</v>
      </c>
      <c r="D5625" s="7">
        <v>45717</v>
      </c>
      <c r="E5625">
        <v>0</v>
      </c>
      <c r="F5625">
        <v>258.11</v>
      </c>
      <c r="G5625">
        <f>dane_sprzedazy_sku__3[[#This Row],[Ilość wydana]]*dane_sprzedazy_sku__3[[#This Row],[Wartość jednostkowa]]</f>
        <v>0</v>
      </c>
    </row>
    <row r="5626" spans="1:7">
      <c r="A5626" t="s">
        <v>489</v>
      </c>
      <c r="B5626" t="s">
        <v>490</v>
      </c>
      <c r="C5626" t="s">
        <v>63</v>
      </c>
      <c r="D5626" s="7">
        <v>45748</v>
      </c>
      <c r="E5626">
        <v>30</v>
      </c>
      <c r="F5626">
        <v>249.42</v>
      </c>
      <c r="G5626">
        <f>dane_sprzedazy_sku__3[[#This Row],[Ilość wydana]]*dane_sprzedazy_sku__3[[#This Row],[Wartość jednostkowa]]</f>
        <v>7482.5999999999995</v>
      </c>
    </row>
    <row r="5627" spans="1:7">
      <c r="A5627" t="s">
        <v>489</v>
      </c>
      <c r="B5627" t="s">
        <v>490</v>
      </c>
      <c r="C5627" t="s">
        <v>63</v>
      </c>
      <c r="D5627" s="7">
        <v>45778</v>
      </c>
      <c r="E5627">
        <v>0</v>
      </c>
      <c r="F5627">
        <v>240.88</v>
      </c>
      <c r="G5627">
        <f>dane_sprzedazy_sku__3[[#This Row],[Ilość wydana]]*dane_sprzedazy_sku__3[[#This Row],[Wartość jednostkowa]]</f>
        <v>0</v>
      </c>
    </row>
    <row r="5628" spans="1:7">
      <c r="A5628" t="s">
        <v>489</v>
      </c>
      <c r="B5628" t="s">
        <v>490</v>
      </c>
      <c r="C5628" t="s">
        <v>63</v>
      </c>
      <c r="D5628" s="7">
        <v>45809</v>
      </c>
      <c r="E5628">
        <v>30</v>
      </c>
      <c r="F5628">
        <v>239.37</v>
      </c>
      <c r="G5628">
        <f>dane_sprzedazy_sku__3[[#This Row],[Ilość wydana]]*dane_sprzedazy_sku__3[[#This Row],[Wartość jednostkowa]]</f>
        <v>7181.1</v>
      </c>
    </row>
    <row r="5629" spans="1:7">
      <c r="A5629" t="s">
        <v>489</v>
      </c>
      <c r="B5629" t="s">
        <v>490</v>
      </c>
      <c r="C5629" t="s">
        <v>63</v>
      </c>
      <c r="D5629" s="7">
        <v>45839</v>
      </c>
      <c r="E5629">
        <v>27</v>
      </c>
      <c r="F5629">
        <v>258.62</v>
      </c>
      <c r="G5629">
        <f>dane_sprzedazy_sku__3[[#This Row],[Ilość wydana]]*dane_sprzedazy_sku__3[[#This Row],[Wartość jednostkowa]]</f>
        <v>6982.74</v>
      </c>
    </row>
    <row r="5630" spans="1:7">
      <c r="A5630" t="s">
        <v>489</v>
      </c>
      <c r="B5630" t="s">
        <v>490</v>
      </c>
      <c r="C5630" t="s">
        <v>63</v>
      </c>
      <c r="D5630" s="7">
        <v>45870</v>
      </c>
      <c r="E5630">
        <v>0</v>
      </c>
      <c r="F5630">
        <v>260.32</v>
      </c>
      <c r="G5630">
        <f>dane_sprzedazy_sku__3[[#This Row],[Ilość wydana]]*dane_sprzedazy_sku__3[[#This Row],[Wartość jednostkowa]]</f>
        <v>0</v>
      </c>
    </row>
    <row r="5631" spans="1:7">
      <c r="A5631" t="s">
        <v>489</v>
      </c>
      <c r="B5631" t="s">
        <v>490</v>
      </c>
      <c r="C5631" t="s">
        <v>63</v>
      </c>
      <c r="D5631" s="7">
        <v>45901</v>
      </c>
      <c r="E5631">
        <v>0</v>
      </c>
      <c r="F5631">
        <v>259.02</v>
      </c>
      <c r="G5631">
        <f>dane_sprzedazy_sku__3[[#This Row],[Ilość wydana]]*dane_sprzedazy_sku__3[[#This Row],[Wartość jednostkowa]]</f>
        <v>0</v>
      </c>
    </row>
    <row r="5632" spans="1:7">
      <c r="A5632" t="s">
        <v>489</v>
      </c>
      <c r="B5632" t="s">
        <v>490</v>
      </c>
      <c r="C5632" t="s">
        <v>63</v>
      </c>
      <c r="D5632" s="7">
        <v>45931</v>
      </c>
      <c r="E5632">
        <v>21</v>
      </c>
      <c r="F5632">
        <v>257.79000000000002</v>
      </c>
      <c r="G5632">
        <f>dane_sprzedazy_sku__3[[#This Row],[Ilość wydana]]*dane_sprzedazy_sku__3[[#This Row],[Wartość jednostkowa]]</f>
        <v>5413.59</v>
      </c>
    </row>
    <row r="5633" spans="1:7">
      <c r="A5633" t="s">
        <v>489</v>
      </c>
      <c r="B5633" t="s">
        <v>490</v>
      </c>
      <c r="C5633" t="s">
        <v>63</v>
      </c>
      <c r="D5633" s="7">
        <v>45962</v>
      </c>
      <c r="E5633">
        <v>42</v>
      </c>
      <c r="F5633">
        <v>249.58</v>
      </c>
      <c r="G5633">
        <f>dane_sprzedazy_sku__3[[#This Row],[Ilość wydana]]*dane_sprzedazy_sku__3[[#This Row],[Wartość jednostkowa]]</f>
        <v>10482.36</v>
      </c>
    </row>
    <row r="5634" spans="1:7">
      <c r="A5634" t="s">
        <v>489</v>
      </c>
      <c r="B5634" t="s">
        <v>490</v>
      </c>
      <c r="C5634" t="s">
        <v>63</v>
      </c>
      <c r="D5634" s="7">
        <v>45992</v>
      </c>
      <c r="E5634">
        <v>76</v>
      </c>
      <c r="F5634">
        <v>254.24</v>
      </c>
      <c r="G5634">
        <f>dane_sprzedazy_sku__3[[#This Row],[Ilość wydana]]*dane_sprzedazy_sku__3[[#This Row],[Wartość jednostkowa]]</f>
        <v>19322.240000000002</v>
      </c>
    </row>
    <row r="5635" spans="1:7">
      <c r="A5635" t="s">
        <v>489</v>
      </c>
      <c r="B5635" t="s">
        <v>490</v>
      </c>
      <c r="C5635" t="s">
        <v>63</v>
      </c>
      <c r="D5635" s="7">
        <v>46023</v>
      </c>
      <c r="E5635">
        <v>73</v>
      </c>
      <c r="F5635">
        <v>246.25</v>
      </c>
      <c r="G5635">
        <f>dane_sprzedazy_sku__3[[#This Row],[Ilość wydana]]*dane_sprzedazy_sku__3[[#This Row],[Wartość jednostkowa]]</f>
        <v>17976.25</v>
      </c>
    </row>
    <row r="5636" spans="1:7">
      <c r="A5636" t="s">
        <v>489</v>
      </c>
      <c r="B5636" t="s">
        <v>490</v>
      </c>
      <c r="C5636" t="s">
        <v>63</v>
      </c>
      <c r="D5636" s="7">
        <v>46054</v>
      </c>
      <c r="E5636">
        <v>0</v>
      </c>
      <c r="F5636">
        <v>244.38</v>
      </c>
      <c r="G5636">
        <f>dane_sprzedazy_sku__3[[#This Row],[Ilość wydana]]*dane_sprzedazy_sku__3[[#This Row],[Wartość jednostkowa]]</f>
        <v>0</v>
      </c>
    </row>
    <row r="5637" spans="1:7">
      <c r="A5637" t="s">
        <v>489</v>
      </c>
      <c r="B5637" t="s">
        <v>490</v>
      </c>
      <c r="C5637" t="s">
        <v>63</v>
      </c>
      <c r="D5637" s="7">
        <v>46082</v>
      </c>
      <c r="E5637">
        <v>0</v>
      </c>
      <c r="F5637">
        <v>245.41</v>
      </c>
      <c r="G5637">
        <f>dane_sprzedazy_sku__3[[#This Row],[Ilość wydana]]*dane_sprzedazy_sku__3[[#This Row],[Wartość jednostkowa]]</f>
        <v>0</v>
      </c>
    </row>
    <row r="5638" spans="1:7">
      <c r="A5638" t="s">
        <v>489</v>
      </c>
      <c r="B5638" t="s">
        <v>490</v>
      </c>
      <c r="C5638" t="s">
        <v>63</v>
      </c>
      <c r="D5638" s="7">
        <v>46113</v>
      </c>
      <c r="E5638">
        <v>39</v>
      </c>
      <c r="F5638">
        <v>241.74</v>
      </c>
      <c r="G5638">
        <f>dane_sprzedazy_sku__3[[#This Row],[Ilość wydana]]*dane_sprzedazy_sku__3[[#This Row],[Wartość jednostkowa]]</f>
        <v>9427.86</v>
      </c>
    </row>
    <row r="5639" spans="1:7">
      <c r="A5639" t="s">
        <v>489</v>
      </c>
      <c r="B5639" t="s">
        <v>490</v>
      </c>
      <c r="C5639" t="s">
        <v>63</v>
      </c>
      <c r="D5639" s="7">
        <v>46143</v>
      </c>
      <c r="E5639">
        <v>79</v>
      </c>
      <c r="F5639">
        <v>240.24</v>
      </c>
      <c r="G5639">
        <f>dane_sprzedazy_sku__3[[#This Row],[Ilość wydana]]*dane_sprzedazy_sku__3[[#This Row],[Wartość jednostkowa]]</f>
        <v>18978.96</v>
      </c>
    </row>
    <row r="5640" spans="1:7">
      <c r="A5640" t="s">
        <v>489</v>
      </c>
      <c r="B5640" t="s">
        <v>490</v>
      </c>
      <c r="C5640" t="s">
        <v>63</v>
      </c>
      <c r="D5640" s="7">
        <v>46174</v>
      </c>
      <c r="E5640">
        <v>49</v>
      </c>
      <c r="F5640">
        <v>242.7</v>
      </c>
      <c r="G5640">
        <f>dane_sprzedazy_sku__3[[#This Row],[Ilość wydana]]*dane_sprzedazy_sku__3[[#This Row],[Wartość jednostkowa]]</f>
        <v>11892.3</v>
      </c>
    </row>
    <row r="5641" spans="1:7">
      <c r="A5641" t="s">
        <v>489</v>
      </c>
      <c r="B5641" t="s">
        <v>490</v>
      </c>
      <c r="C5641" t="s">
        <v>63</v>
      </c>
      <c r="D5641" s="7">
        <v>46204</v>
      </c>
      <c r="E5641">
        <v>11</v>
      </c>
      <c r="F5641">
        <v>258.94</v>
      </c>
      <c r="G5641">
        <f>dane_sprzedazy_sku__3[[#This Row],[Ilość wydana]]*dane_sprzedazy_sku__3[[#This Row],[Wartość jednostkowa]]</f>
        <v>2848.34</v>
      </c>
    </row>
    <row r="5642" spans="1:7">
      <c r="A5642" t="s">
        <v>491</v>
      </c>
      <c r="B5642" t="s">
        <v>492</v>
      </c>
      <c r="C5642" t="s">
        <v>94</v>
      </c>
      <c r="D5642" s="7">
        <v>45505</v>
      </c>
      <c r="E5642">
        <v>1</v>
      </c>
      <c r="F5642">
        <v>907.5</v>
      </c>
      <c r="G5642">
        <f>dane_sprzedazy_sku__3[[#This Row],[Ilość wydana]]*dane_sprzedazy_sku__3[[#This Row],[Wartość jednostkowa]]</f>
        <v>907.5</v>
      </c>
    </row>
    <row r="5643" spans="1:7">
      <c r="A5643" t="s">
        <v>491</v>
      </c>
      <c r="B5643" t="s">
        <v>492</v>
      </c>
      <c r="C5643" t="s">
        <v>94</v>
      </c>
      <c r="D5643" s="7">
        <v>45536</v>
      </c>
      <c r="E5643">
        <v>3</v>
      </c>
      <c r="F5643">
        <v>891.38</v>
      </c>
      <c r="G5643">
        <f>dane_sprzedazy_sku__3[[#This Row],[Ilość wydana]]*dane_sprzedazy_sku__3[[#This Row],[Wartość jednostkowa]]</f>
        <v>2674.14</v>
      </c>
    </row>
    <row r="5644" spans="1:7">
      <c r="A5644" t="s">
        <v>491</v>
      </c>
      <c r="B5644" t="s">
        <v>492</v>
      </c>
      <c r="C5644" t="s">
        <v>94</v>
      </c>
      <c r="D5644" s="7">
        <v>45566</v>
      </c>
      <c r="E5644">
        <v>5</v>
      </c>
      <c r="F5644">
        <v>908.94</v>
      </c>
      <c r="G5644">
        <f>dane_sprzedazy_sku__3[[#This Row],[Ilość wydana]]*dane_sprzedazy_sku__3[[#This Row],[Wartość jednostkowa]]</f>
        <v>4544.7000000000007</v>
      </c>
    </row>
    <row r="5645" spans="1:7">
      <c r="A5645" t="s">
        <v>491</v>
      </c>
      <c r="B5645" t="s">
        <v>492</v>
      </c>
      <c r="C5645" t="s">
        <v>94</v>
      </c>
      <c r="D5645" s="7">
        <v>45597</v>
      </c>
      <c r="E5645">
        <v>9</v>
      </c>
      <c r="F5645">
        <v>903.28</v>
      </c>
      <c r="G5645">
        <f>dane_sprzedazy_sku__3[[#This Row],[Ilość wydana]]*dane_sprzedazy_sku__3[[#This Row],[Wartość jednostkowa]]</f>
        <v>8129.5199999999995</v>
      </c>
    </row>
    <row r="5646" spans="1:7">
      <c r="A5646" t="s">
        <v>491</v>
      </c>
      <c r="B5646" t="s">
        <v>492</v>
      </c>
      <c r="C5646" t="s">
        <v>94</v>
      </c>
      <c r="D5646" s="7">
        <v>45627</v>
      </c>
      <c r="E5646">
        <v>15</v>
      </c>
      <c r="F5646">
        <v>869.25</v>
      </c>
      <c r="G5646">
        <f>dane_sprzedazy_sku__3[[#This Row],[Ilość wydana]]*dane_sprzedazy_sku__3[[#This Row],[Wartość jednostkowa]]</f>
        <v>13038.75</v>
      </c>
    </row>
    <row r="5647" spans="1:7">
      <c r="A5647" t="s">
        <v>491</v>
      </c>
      <c r="B5647" t="s">
        <v>492</v>
      </c>
      <c r="C5647" t="s">
        <v>94</v>
      </c>
      <c r="D5647" s="7">
        <v>45658</v>
      </c>
      <c r="E5647">
        <v>16</v>
      </c>
      <c r="F5647">
        <v>857.85</v>
      </c>
      <c r="G5647">
        <f>dane_sprzedazy_sku__3[[#This Row],[Ilość wydana]]*dane_sprzedazy_sku__3[[#This Row],[Wartość jednostkowa]]</f>
        <v>13725.6</v>
      </c>
    </row>
    <row r="5648" spans="1:7">
      <c r="A5648" t="s">
        <v>491</v>
      </c>
      <c r="B5648" t="s">
        <v>492</v>
      </c>
      <c r="C5648" t="s">
        <v>94</v>
      </c>
      <c r="D5648" s="7">
        <v>45689</v>
      </c>
      <c r="E5648">
        <v>15</v>
      </c>
      <c r="F5648">
        <v>933.16</v>
      </c>
      <c r="G5648">
        <f>dane_sprzedazy_sku__3[[#This Row],[Ilość wydana]]*dane_sprzedazy_sku__3[[#This Row],[Wartość jednostkowa]]</f>
        <v>13997.4</v>
      </c>
    </row>
    <row r="5649" spans="1:7">
      <c r="A5649" t="s">
        <v>491</v>
      </c>
      <c r="B5649" t="s">
        <v>492</v>
      </c>
      <c r="C5649" t="s">
        <v>94</v>
      </c>
      <c r="D5649" s="7">
        <v>45717</v>
      </c>
      <c r="E5649">
        <v>15</v>
      </c>
      <c r="F5649">
        <v>940.81</v>
      </c>
      <c r="G5649">
        <f>dane_sprzedazy_sku__3[[#This Row],[Ilość wydana]]*dane_sprzedazy_sku__3[[#This Row],[Wartość jednostkowa]]</f>
        <v>14112.15</v>
      </c>
    </row>
    <row r="5650" spans="1:7">
      <c r="A5650" t="s">
        <v>491</v>
      </c>
      <c r="B5650" t="s">
        <v>492</v>
      </c>
      <c r="C5650" t="s">
        <v>94</v>
      </c>
      <c r="D5650" s="7">
        <v>45748</v>
      </c>
      <c r="E5650">
        <v>8</v>
      </c>
      <c r="F5650">
        <v>927.96</v>
      </c>
      <c r="G5650">
        <f>dane_sprzedazy_sku__3[[#This Row],[Ilość wydana]]*dane_sprzedazy_sku__3[[#This Row],[Wartość jednostkowa]]</f>
        <v>7423.68</v>
      </c>
    </row>
    <row r="5651" spans="1:7">
      <c r="A5651" t="s">
        <v>491</v>
      </c>
      <c r="B5651" t="s">
        <v>492</v>
      </c>
      <c r="C5651" t="s">
        <v>94</v>
      </c>
      <c r="D5651" s="7">
        <v>45778</v>
      </c>
      <c r="E5651">
        <v>5</v>
      </c>
      <c r="F5651">
        <v>925.9</v>
      </c>
      <c r="G5651">
        <f>dane_sprzedazy_sku__3[[#This Row],[Ilość wydana]]*dane_sprzedazy_sku__3[[#This Row],[Wartość jednostkowa]]</f>
        <v>4629.5</v>
      </c>
    </row>
    <row r="5652" spans="1:7">
      <c r="A5652" t="s">
        <v>491</v>
      </c>
      <c r="B5652" t="s">
        <v>492</v>
      </c>
      <c r="C5652" t="s">
        <v>94</v>
      </c>
      <c r="D5652" s="7">
        <v>45809</v>
      </c>
      <c r="E5652">
        <v>2</v>
      </c>
      <c r="F5652">
        <v>934.94</v>
      </c>
      <c r="G5652">
        <f>dane_sprzedazy_sku__3[[#This Row],[Ilość wydana]]*dane_sprzedazy_sku__3[[#This Row],[Wartość jednostkowa]]</f>
        <v>1869.88</v>
      </c>
    </row>
    <row r="5653" spans="1:7">
      <c r="A5653" t="s">
        <v>491</v>
      </c>
      <c r="B5653" t="s">
        <v>492</v>
      </c>
      <c r="C5653" t="s">
        <v>94</v>
      </c>
      <c r="D5653" s="7">
        <v>45839</v>
      </c>
      <c r="E5653">
        <v>1</v>
      </c>
      <c r="F5653">
        <v>930.11</v>
      </c>
      <c r="G5653">
        <f>dane_sprzedazy_sku__3[[#This Row],[Ilość wydana]]*dane_sprzedazy_sku__3[[#This Row],[Wartość jednostkowa]]</f>
        <v>930.11</v>
      </c>
    </row>
    <row r="5654" spans="1:7">
      <c r="A5654" t="s">
        <v>491</v>
      </c>
      <c r="B5654" t="s">
        <v>492</v>
      </c>
      <c r="C5654" t="s">
        <v>94</v>
      </c>
      <c r="D5654" s="7">
        <v>45870</v>
      </c>
      <c r="E5654">
        <v>1</v>
      </c>
      <c r="F5654">
        <v>856.95</v>
      </c>
      <c r="G5654">
        <f>dane_sprzedazy_sku__3[[#This Row],[Ilość wydana]]*dane_sprzedazy_sku__3[[#This Row],[Wartość jednostkowa]]</f>
        <v>856.95</v>
      </c>
    </row>
    <row r="5655" spans="1:7">
      <c r="A5655" t="s">
        <v>491</v>
      </c>
      <c r="B5655" t="s">
        <v>492</v>
      </c>
      <c r="C5655" t="s">
        <v>94</v>
      </c>
      <c r="D5655" s="7">
        <v>45901</v>
      </c>
      <c r="E5655">
        <v>4</v>
      </c>
      <c r="F5655">
        <v>895.6</v>
      </c>
      <c r="G5655">
        <f>dane_sprzedazy_sku__3[[#This Row],[Ilość wydana]]*dane_sprzedazy_sku__3[[#This Row],[Wartość jednostkowa]]</f>
        <v>3582.4</v>
      </c>
    </row>
    <row r="5656" spans="1:7">
      <c r="A5656" t="s">
        <v>491</v>
      </c>
      <c r="B5656" t="s">
        <v>492</v>
      </c>
      <c r="C5656" t="s">
        <v>94</v>
      </c>
      <c r="D5656" s="7">
        <v>45931</v>
      </c>
      <c r="E5656">
        <v>7</v>
      </c>
      <c r="F5656">
        <v>869.61</v>
      </c>
      <c r="G5656">
        <f>dane_sprzedazy_sku__3[[#This Row],[Ilość wydana]]*dane_sprzedazy_sku__3[[#This Row],[Wartość jednostkowa]]</f>
        <v>6087.27</v>
      </c>
    </row>
    <row r="5657" spans="1:7">
      <c r="A5657" t="s">
        <v>491</v>
      </c>
      <c r="B5657" t="s">
        <v>492</v>
      </c>
      <c r="C5657" t="s">
        <v>94</v>
      </c>
      <c r="D5657" s="7">
        <v>45962</v>
      </c>
      <c r="E5657">
        <v>12</v>
      </c>
      <c r="F5657">
        <v>930.69</v>
      </c>
      <c r="G5657">
        <f>dane_sprzedazy_sku__3[[#This Row],[Ilość wydana]]*dane_sprzedazy_sku__3[[#This Row],[Wartość jednostkowa]]</f>
        <v>11168.28</v>
      </c>
    </row>
    <row r="5658" spans="1:7">
      <c r="A5658" t="s">
        <v>491</v>
      </c>
      <c r="B5658" t="s">
        <v>492</v>
      </c>
      <c r="C5658" t="s">
        <v>94</v>
      </c>
      <c r="D5658" s="7">
        <v>45992</v>
      </c>
      <c r="E5658">
        <v>15</v>
      </c>
      <c r="F5658">
        <v>918.43</v>
      </c>
      <c r="G5658">
        <f>dane_sprzedazy_sku__3[[#This Row],[Ilość wydana]]*dane_sprzedazy_sku__3[[#This Row],[Wartość jednostkowa]]</f>
        <v>13776.449999999999</v>
      </c>
    </row>
    <row r="5659" spans="1:7">
      <c r="A5659" t="s">
        <v>491</v>
      </c>
      <c r="B5659" t="s">
        <v>492</v>
      </c>
      <c r="C5659" t="s">
        <v>94</v>
      </c>
      <c r="D5659" s="7">
        <v>46023</v>
      </c>
      <c r="E5659">
        <v>15</v>
      </c>
      <c r="F5659">
        <v>862.24</v>
      </c>
      <c r="G5659">
        <f>dane_sprzedazy_sku__3[[#This Row],[Ilość wydana]]*dane_sprzedazy_sku__3[[#This Row],[Wartość jednostkowa]]</f>
        <v>12933.6</v>
      </c>
    </row>
    <row r="5660" spans="1:7">
      <c r="A5660" t="s">
        <v>491</v>
      </c>
      <c r="B5660" t="s">
        <v>492</v>
      </c>
      <c r="C5660" t="s">
        <v>94</v>
      </c>
      <c r="D5660" s="7">
        <v>46054</v>
      </c>
      <c r="E5660">
        <v>14</v>
      </c>
      <c r="F5660">
        <v>866.99</v>
      </c>
      <c r="G5660">
        <f>dane_sprzedazy_sku__3[[#This Row],[Ilość wydana]]*dane_sprzedazy_sku__3[[#This Row],[Wartość jednostkowa]]</f>
        <v>12137.86</v>
      </c>
    </row>
    <row r="5661" spans="1:7">
      <c r="A5661" t="s">
        <v>491</v>
      </c>
      <c r="B5661" t="s">
        <v>492</v>
      </c>
      <c r="C5661" t="s">
        <v>94</v>
      </c>
      <c r="D5661" s="7">
        <v>46082</v>
      </c>
      <c r="E5661">
        <v>12</v>
      </c>
      <c r="F5661">
        <v>874.31</v>
      </c>
      <c r="G5661">
        <f>dane_sprzedazy_sku__3[[#This Row],[Ilość wydana]]*dane_sprzedazy_sku__3[[#This Row],[Wartość jednostkowa]]</f>
        <v>10491.72</v>
      </c>
    </row>
    <row r="5662" spans="1:7">
      <c r="A5662" t="s">
        <v>491</v>
      </c>
      <c r="B5662" t="s">
        <v>492</v>
      </c>
      <c r="C5662" t="s">
        <v>94</v>
      </c>
      <c r="D5662" s="7">
        <v>46113</v>
      </c>
      <c r="E5662">
        <v>9</v>
      </c>
      <c r="F5662">
        <v>897.4</v>
      </c>
      <c r="G5662">
        <f>dane_sprzedazy_sku__3[[#This Row],[Ilość wydana]]*dane_sprzedazy_sku__3[[#This Row],[Wartość jednostkowa]]</f>
        <v>8076.5999999999995</v>
      </c>
    </row>
    <row r="5663" spans="1:7">
      <c r="A5663" t="s">
        <v>491</v>
      </c>
      <c r="B5663" t="s">
        <v>492</v>
      </c>
      <c r="C5663" t="s">
        <v>94</v>
      </c>
      <c r="D5663" s="7">
        <v>46143</v>
      </c>
      <c r="E5663">
        <v>6</v>
      </c>
      <c r="F5663">
        <v>941.1</v>
      </c>
      <c r="G5663">
        <f>dane_sprzedazy_sku__3[[#This Row],[Ilość wydana]]*dane_sprzedazy_sku__3[[#This Row],[Wartość jednostkowa]]</f>
        <v>5646.6</v>
      </c>
    </row>
    <row r="5664" spans="1:7">
      <c r="A5664" t="s">
        <v>491</v>
      </c>
      <c r="B5664" t="s">
        <v>492</v>
      </c>
      <c r="C5664" t="s">
        <v>94</v>
      </c>
      <c r="D5664" s="7">
        <v>46174</v>
      </c>
      <c r="E5664">
        <v>3</v>
      </c>
      <c r="F5664">
        <v>912.98</v>
      </c>
      <c r="G5664">
        <f>dane_sprzedazy_sku__3[[#This Row],[Ilość wydana]]*dane_sprzedazy_sku__3[[#This Row],[Wartość jednostkowa]]</f>
        <v>2738.94</v>
      </c>
    </row>
    <row r="5665" spans="1:7">
      <c r="A5665" t="s">
        <v>491</v>
      </c>
      <c r="B5665" t="s">
        <v>492</v>
      </c>
      <c r="C5665" t="s">
        <v>94</v>
      </c>
      <c r="D5665" s="7">
        <v>46204</v>
      </c>
      <c r="E5665">
        <v>2</v>
      </c>
      <c r="F5665">
        <v>872.42</v>
      </c>
      <c r="G5665">
        <f>dane_sprzedazy_sku__3[[#This Row],[Ilość wydana]]*dane_sprzedazy_sku__3[[#This Row],[Wartość jednostkowa]]</f>
        <v>1744.84</v>
      </c>
    </row>
    <row r="5666" spans="1:7">
      <c r="A5666" t="s">
        <v>493</v>
      </c>
      <c r="B5666" t="s">
        <v>494</v>
      </c>
      <c r="C5666" t="s">
        <v>33</v>
      </c>
      <c r="D5666" s="7">
        <v>45505</v>
      </c>
      <c r="E5666">
        <v>47</v>
      </c>
      <c r="F5666">
        <v>464.85</v>
      </c>
      <c r="G5666">
        <f>dane_sprzedazy_sku__3[[#This Row],[Ilość wydana]]*dane_sprzedazy_sku__3[[#This Row],[Wartość jednostkowa]]</f>
        <v>21847.95</v>
      </c>
    </row>
    <row r="5667" spans="1:7">
      <c r="A5667" t="s">
        <v>493</v>
      </c>
      <c r="B5667" t="s">
        <v>494</v>
      </c>
      <c r="C5667" t="s">
        <v>33</v>
      </c>
      <c r="D5667" s="7">
        <v>45536</v>
      </c>
      <c r="E5667">
        <v>51</v>
      </c>
      <c r="F5667">
        <v>501.1</v>
      </c>
      <c r="G5667">
        <f>dane_sprzedazy_sku__3[[#This Row],[Ilość wydana]]*dane_sprzedazy_sku__3[[#This Row],[Wartość jednostkowa]]</f>
        <v>25556.100000000002</v>
      </c>
    </row>
    <row r="5668" spans="1:7">
      <c r="A5668" t="s">
        <v>493</v>
      </c>
      <c r="B5668" t="s">
        <v>494</v>
      </c>
      <c r="C5668" t="s">
        <v>33</v>
      </c>
      <c r="D5668" s="7">
        <v>45566</v>
      </c>
      <c r="E5668">
        <v>50</v>
      </c>
      <c r="F5668">
        <v>501.83</v>
      </c>
      <c r="G5668">
        <f>dane_sprzedazy_sku__3[[#This Row],[Ilość wydana]]*dane_sprzedazy_sku__3[[#This Row],[Wartość jednostkowa]]</f>
        <v>25091.5</v>
      </c>
    </row>
    <row r="5669" spans="1:7">
      <c r="A5669" t="s">
        <v>493</v>
      </c>
      <c r="B5669" t="s">
        <v>494</v>
      </c>
      <c r="C5669" t="s">
        <v>33</v>
      </c>
      <c r="D5669" s="7">
        <v>45597</v>
      </c>
      <c r="E5669">
        <v>48</v>
      </c>
      <c r="F5669">
        <v>505.44</v>
      </c>
      <c r="G5669">
        <f>dane_sprzedazy_sku__3[[#This Row],[Ilość wydana]]*dane_sprzedazy_sku__3[[#This Row],[Wartość jednostkowa]]</f>
        <v>24261.119999999999</v>
      </c>
    </row>
    <row r="5670" spans="1:7">
      <c r="A5670" t="s">
        <v>493</v>
      </c>
      <c r="B5670" t="s">
        <v>494</v>
      </c>
      <c r="C5670" t="s">
        <v>33</v>
      </c>
      <c r="D5670" s="7">
        <v>45627</v>
      </c>
      <c r="E5670">
        <v>52</v>
      </c>
      <c r="F5670">
        <v>481.96</v>
      </c>
      <c r="G5670">
        <f>dane_sprzedazy_sku__3[[#This Row],[Ilość wydana]]*dane_sprzedazy_sku__3[[#This Row],[Wartość jednostkowa]]</f>
        <v>25061.919999999998</v>
      </c>
    </row>
    <row r="5671" spans="1:7">
      <c r="A5671" t="s">
        <v>493</v>
      </c>
      <c r="B5671" t="s">
        <v>494</v>
      </c>
      <c r="C5671" t="s">
        <v>33</v>
      </c>
      <c r="D5671" s="7">
        <v>45658</v>
      </c>
      <c r="E5671">
        <v>52</v>
      </c>
      <c r="F5671">
        <v>493.91</v>
      </c>
      <c r="G5671">
        <f>dane_sprzedazy_sku__3[[#This Row],[Ilość wydana]]*dane_sprzedazy_sku__3[[#This Row],[Wartość jednostkowa]]</f>
        <v>25683.32</v>
      </c>
    </row>
    <row r="5672" spans="1:7">
      <c r="A5672" t="s">
        <v>493</v>
      </c>
      <c r="B5672" t="s">
        <v>494</v>
      </c>
      <c r="C5672" t="s">
        <v>33</v>
      </c>
      <c r="D5672" s="7">
        <v>45689</v>
      </c>
      <c r="E5672">
        <v>50</v>
      </c>
      <c r="F5672">
        <v>507.91</v>
      </c>
      <c r="G5672">
        <f>dane_sprzedazy_sku__3[[#This Row],[Ilość wydana]]*dane_sprzedazy_sku__3[[#This Row],[Wartość jednostkowa]]</f>
        <v>25395.5</v>
      </c>
    </row>
    <row r="5673" spans="1:7">
      <c r="A5673" t="s">
        <v>493</v>
      </c>
      <c r="B5673" t="s">
        <v>494</v>
      </c>
      <c r="C5673" t="s">
        <v>33</v>
      </c>
      <c r="D5673" s="7">
        <v>45717</v>
      </c>
      <c r="E5673">
        <v>53</v>
      </c>
      <c r="F5673">
        <v>487.15</v>
      </c>
      <c r="G5673">
        <f>dane_sprzedazy_sku__3[[#This Row],[Ilość wydana]]*dane_sprzedazy_sku__3[[#This Row],[Wartość jednostkowa]]</f>
        <v>25818.949999999997</v>
      </c>
    </row>
    <row r="5674" spans="1:7">
      <c r="A5674" t="s">
        <v>493</v>
      </c>
      <c r="B5674" t="s">
        <v>494</v>
      </c>
      <c r="C5674" t="s">
        <v>33</v>
      </c>
      <c r="D5674" s="7">
        <v>45748</v>
      </c>
      <c r="E5674">
        <v>48</v>
      </c>
      <c r="F5674">
        <v>464.99</v>
      </c>
      <c r="G5674">
        <f>dane_sprzedazy_sku__3[[#This Row],[Ilość wydana]]*dane_sprzedazy_sku__3[[#This Row],[Wartość jednostkowa]]</f>
        <v>22319.52</v>
      </c>
    </row>
    <row r="5675" spans="1:7">
      <c r="A5675" t="s">
        <v>493</v>
      </c>
      <c r="B5675" t="s">
        <v>494</v>
      </c>
      <c r="C5675" t="s">
        <v>33</v>
      </c>
      <c r="D5675" s="7">
        <v>45778</v>
      </c>
      <c r="E5675">
        <v>46</v>
      </c>
      <c r="F5675">
        <v>481.08</v>
      </c>
      <c r="G5675">
        <f>dane_sprzedazy_sku__3[[#This Row],[Ilość wydana]]*dane_sprzedazy_sku__3[[#This Row],[Wartość jednostkowa]]</f>
        <v>22129.68</v>
      </c>
    </row>
    <row r="5676" spans="1:7">
      <c r="A5676" t="s">
        <v>493</v>
      </c>
      <c r="B5676" t="s">
        <v>494</v>
      </c>
      <c r="C5676" t="s">
        <v>33</v>
      </c>
      <c r="D5676" s="7">
        <v>45809</v>
      </c>
      <c r="E5676">
        <v>40</v>
      </c>
      <c r="F5676">
        <v>500.56</v>
      </c>
      <c r="G5676">
        <f>dane_sprzedazy_sku__3[[#This Row],[Ilość wydana]]*dane_sprzedazy_sku__3[[#This Row],[Wartość jednostkowa]]</f>
        <v>20022.400000000001</v>
      </c>
    </row>
    <row r="5677" spans="1:7">
      <c r="A5677" t="s">
        <v>493</v>
      </c>
      <c r="B5677" t="s">
        <v>494</v>
      </c>
      <c r="C5677" t="s">
        <v>33</v>
      </c>
      <c r="D5677" s="7">
        <v>45839</v>
      </c>
      <c r="E5677">
        <v>50</v>
      </c>
      <c r="F5677">
        <v>482.88</v>
      </c>
      <c r="G5677">
        <f>dane_sprzedazy_sku__3[[#This Row],[Ilość wydana]]*dane_sprzedazy_sku__3[[#This Row],[Wartość jednostkowa]]</f>
        <v>24144</v>
      </c>
    </row>
    <row r="5678" spans="1:7">
      <c r="A5678" t="s">
        <v>493</v>
      </c>
      <c r="B5678" t="s">
        <v>494</v>
      </c>
      <c r="C5678" t="s">
        <v>33</v>
      </c>
      <c r="D5678" s="7">
        <v>45870</v>
      </c>
      <c r="E5678">
        <v>52</v>
      </c>
      <c r="F5678">
        <v>506.44</v>
      </c>
      <c r="G5678">
        <f>dane_sprzedazy_sku__3[[#This Row],[Ilość wydana]]*dane_sprzedazy_sku__3[[#This Row],[Wartość jednostkowa]]</f>
        <v>26334.880000000001</v>
      </c>
    </row>
    <row r="5679" spans="1:7">
      <c r="A5679" t="s">
        <v>493</v>
      </c>
      <c r="B5679" t="s">
        <v>494</v>
      </c>
      <c r="C5679" t="s">
        <v>33</v>
      </c>
      <c r="D5679" s="7">
        <v>45901</v>
      </c>
      <c r="E5679">
        <v>50</v>
      </c>
      <c r="F5679">
        <v>512.36</v>
      </c>
      <c r="G5679">
        <f>dane_sprzedazy_sku__3[[#This Row],[Ilość wydana]]*dane_sprzedazy_sku__3[[#This Row],[Wartość jednostkowa]]</f>
        <v>25618</v>
      </c>
    </row>
    <row r="5680" spans="1:7">
      <c r="A5680" t="s">
        <v>493</v>
      </c>
      <c r="B5680" t="s">
        <v>494</v>
      </c>
      <c r="C5680" t="s">
        <v>33</v>
      </c>
      <c r="D5680" s="7">
        <v>45931</v>
      </c>
      <c r="E5680">
        <v>51</v>
      </c>
      <c r="F5680">
        <v>501.13</v>
      </c>
      <c r="G5680">
        <f>dane_sprzedazy_sku__3[[#This Row],[Ilość wydana]]*dane_sprzedazy_sku__3[[#This Row],[Wartość jednostkowa]]</f>
        <v>25557.63</v>
      </c>
    </row>
    <row r="5681" spans="1:7">
      <c r="A5681" t="s">
        <v>493</v>
      </c>
      <c r="B5681" t="s">
        <v>494</v>
      </c>
      <c r="C5681" t="s">
        <v>33</v>
      </c>
      <c r="D5681" s="7">
        <v>45962</v>
      </c>
      <c r="E5681">
        <v>55</v>
      </c>
      <c r="F5681">
        <v>479.38</v>
      </c>
      <c r="G5681">
        <f>dane_sprzedazy_sku__3[[#This Row],[Ilość wydana]]*dane_sprzedazy_sku__3[[#This Row],[Wartość jednostkowa]]</f>
        <v>26365.9</v>
      </c>
    </row>
    <row r="5682" spans="1:7">
      <c r="A5682" t="s">
        <v>493</v>
      </c>
      <c r="B5682" t="s">
        <v>494</v>
      </c>
      <c r="C5682" t="s">
        <v>33</v>
      </c>
      <c r="D5682" s="7">
        <v>45992</v>
      </c>
      <c r="E5682">
        <v>56</v>
      </c>
      <c r="F5682">
        <v>483.59</v>
      </c>
      <c r="G5682">
        <f>dane_sprzedazy_sku__3[[#This Row],[Ilość wydana]]*dane_sprzedazy_sku__3[[#This Row],[Wartość jednostkowa]]</f>
        <v>27081.039999999997</v>
      </c>
    </row>
    <row r="5683" spans="1:7">
      <c r="A5683" t="s">
        <v>493</v>
      </c>
      <c r="B5683" t="s">
        <v>494</v>
      </c>
      <c r="C5683" t="s">
        <v>33</v>
      </c>
      <c r="D5683" s="7">
        <v>46023</v>
      </c>
      <c r="E5683">
        <v>49</v>
      </c>
      <c r="F5683">
        <v>466.66</v>
      </c>
      <c r="G5683">
        <f>dane_sprzedazy_sku__3[[#This Row],[Ilość wydana]]*dane_sprzedazy_sku__3[[#This Row],[Wartość jednostkowa]]</f>
        <v>22866.34</v>
      </c>
    </row>
    <row r="5684" spans="1:7">
      <c r="A5684" t="s">
        <v>493</v>
      </c>
      <c r="B5684" t="s">
        <v>494</v>
      </c>
      <c r="C5684" t="s">
        <v>33</v>
      </c>
      <c r="D5684" s="7">
        <v>46054</v>
      </c>
      <c r="E5684">
        <v>45</v>
      </c>
      <c r="F5684">
        <v>488.47</v>
      </c>
      <c r="G5684">
        <f>dane_sprzedazy_sku__3[[#This Row],[Ilość wydana]]*dane_sprzedazy_sku__3[[#This Row],[Wartość jednostkowa]]</f>
        <v>21981.15</v>
      </c>
    </row>
    <row r="5685" spans="1:7">
      <c r="A5685" t="s">
        <v>493</v>
      </c>
      <c r="B5685" t="s">
        <v>494</v>
      </c>
      <c r="C5685" t="s">
        <v>33</v>
      </c>
      <c r="D5685" s="7">
        <v>46082</v>
      </c>
      <c r="E5685">
        <v>48</v>
      </c>
      <c r="F5685">
        <v>489.81</v>
      </c>
      <c r="G5685">
        <f>dane_sprzedazy_sku__3[[#This Row],[Ilość wydana]]*dane_sprzedazy_sku__3[[#This Row],[Wartość jednostkowa]]</f>
        <v>23510.880000000001</v>
      </c>
    </row>
    <row r="5686" spans="1:7">
      <c r="A5686" t="s">
        <v>493</v>
      </c>
      <c r="B5686" t="s">
        <v>494</v>
      </c>
      <c r="C5686" t="s">
        <v>33</v>
      </c>
      <c r="D5686" s="7">
        <v>46113</v>
      </c>
      <c r="E5686">
        <v>37</v>
      </c>
      <c r="F5686">
        <v>501.92</v>
      </c>
      <c r="G5686">
        <f>dane_sprzedazy_sku__3[[#This Row],[Ilość wydana]]*dane_sprzedazy_sku__3[[#This Row],[Wartość jednostkowa]]</f>
        <v>18571.04</v>
      </c>
    </row>
    <row r="5687" spans="1:7">
      <c r="A5687" t="s">
        <v>493</v>
      </c>
      <c r="B5687" t="s">
        <v>494</v>
      </c>
      <c r="C5687" t="s">
        <v>33</v>
      </c>
      <c r="D5687" s="7">
        <v>46143</v>
      </c>
      <c r="E5687">
        <v>46</v>
      </c>
      <c r="F5687">
        <v>489.09</v>
      </c>
      <c r="G5687">
        <f>dane_sprzedazy_sku__3[[#This Row],[Ilość wydana]]*dane_sprzedazy_sku__3[[#This Row],[Wartość jednostkowa]]</f>
        <v>22498.14</v>
      </c>
    </row>
    <row r="5688" spans="1:7">
      <c r="A5688" t="s">
        <v>493</v>
      </c>
      <c r="B5688" t="s">
        <v>494</v>
      </c>
      <c r="C5688" t="s">
        <v>33</v>
      </c>
      <c r="D5688" s="7">
        <v>46174</v>
      </c>
      <c r="E5688">
        <v>47</v>
      </c>
      <c r="F5688">
        <v>466.58</v>
      </c>
      <c r="G5688">
        <f>dane_sprzedazy_sku__3[[#This Row],[Ilość wydana]]*dane_sprzedazy_sku__3[[#This Row],[Wartość jednostkowa]]</f>
        <v>21929.26</v>
      </c>
    </row>
    <row r="5689" spans="1:7">
      <c r="A5689" t="s">
        <v>493</v>
      </c>
      <c r="B5689" t="s">
        <v>494</v>
      </c>
      <c r="C5689" t="s">
        <v>33</v>
      </c>
      <c r="D5689" s="7">
        <v>46204</v>
      </c>
      <c r="E5689">
        <v>47</v>
      </c>
      <c r="F5689">
        <v>512.72</v>
      </c>
      <c r="G5689">
        <f>dane_sprzedazy_sku__3[[#This Row],[Ilość wydana]]*dane_sprzedazy_sku__3[[#This Row],[Wartość jednostkowa]]</f>
        <v>24097.84</v>
      </c>
    </row>
    <row r="5690" spans="1:7">
      <c r="A5690" t="s">
        <v>495</v>
      </c>
      <c r="B5690" t="s">
        <v>496</v>
      </c>
      <c r="C5690" t="s">
        <v>8</v>
      </c>
      <c r="D5690" s="7">
        <v>45505</v>
      </c>
      <c r="E5690">
        <v>11</v>
      </c>
      <c r="F5690">
        <v>23.16</v>
      </c>
      <c r="G5690">
        <f>dane_sprzedazy_sku__3[[#This Row],[Ilość wydana]]*dane_sprzedazy_sku__3[[#This Row],[Wartość jednostkowa]]</f>
        <v>254.76</v>
      </c>
    </row>
    <row r="5691" spans="1:7">
      <c r="A5691" t="s">
        <v>495</v>
      </c>
      <c r="B5691" t="s">
        <v>496</v>
      </c>
      <c r="C5691" t="s">
        <v>8</v>
      </c>
      <c r="D5691" s="7">
        <v>45536</v>
      </c>
      <c r="E5691">
        <v>7</v>
      </c>
      <c r="F5691">
        <v>23.62</v>
      </c>
      <c r="G5691">
        <f>dane_sprzedazy_sku__3[[#This Row],[Ilość wydana]]*dane_sprzedazy_sku__3[[#This Row],[Wartość jednostkowa]]</f>
        <v>165.34</v>
      </c>
    </row>
    <row r="5692" spans="1:7">
      <c r="A5692" t="s">
        <v>495</v>
      </c>
      <c r="B5692" t="s">
        <v>496</v>
      </c>
      <c r="C5692" t="s">
        <v>8</v>
      </c>
      <c r="D5692" s="7">
        <v>45566</v>
      </c>
      <c r="E5692">
        <v>4</v>
      </c>
      <c r="F5692">
        <v>22.77</v>
      </c>
      <c r="G5692">
        <f>dane_sprzedazy_sku__3[[#This Row],[Ilość wydana]]*dane_sprzedazy_sku__3[[#This Row],[Wartość jednostkowa]]</f>
        <v>91.08</v>
      </c>
    </row>
    <row r="5693" spans="1:7">
      <c r="A5693" t="s">
        <v>495</v>
      </c>
      <c r="B5693" t="s">
        <v>496</v>
      </c>
      <c r="C5693" t="s">
        <v>8</v>
      </c>
      <c r="D5693" s="7">
        <v>45597</v>
      </c>
      <c r="E5693">
        <v>2</v>
      </c>
      <c r="F5693">
        <v>23.37</v>
      </c>
      <c r="G5693">
        <f>dane_sprzedazy_sku__3[[#This Row],[Ilość wydana]]*dane_sprzedazy_sku__3[[#This Row],[Wartość jednostkowa]]</f>
        <v>46.74</v>
      </c>
    </row>
    <row r="5694" spans="1:7">
      <c r="A5694" t="s">
        <v>495</v>
      </c>
      <c r="B5694" t="s">
        <v>496</v>
      </c>
      <c r="C5694" t="s">
        <v>8</v>
      </c>
      <c r="D5694" s="7">
        <v>45627</v>
      </c>
      <c r="E5694">
        <v>1</v>
      </c>
      <c r="F5694">
        <v>22.69</v>
      </c>
      <c r="G5694">
        <f>dane_sprzedazy_sku__3[[#This Row],[Ilość wydana]]*dane_sprzedazy_sku__3[[#This Row],[Wartość jednostkowa]]</f>
        <v>22.69</v>
      </c>
    </row>
    <row r="5695" spans="1:7">
      <c r="A5695" t="s">
        <v>495</v>
      </c>
      <c r="B5695" t="s">
        <v>496</v>
      </c>
      <c r="C5695" t="s">
        <v>8</v>
      </c>
      <c r="D5695" s="7">
        <v>45658</v>
      </c>
      <c r="E5695">
        <v>1</v>
      </c>
      <c r="F5695">
        <v>23.39</v>
      </c>
      <c r="G5695">
        <f>dane_sprzedazy_sku__3[[#This Row],[Ilość wydana]]*dane_sprzedazy_sku__3[[#This Row],[Wartość jednostkowa]]</f>
        <v>23.39</v>
      </c>
    </row>
    <row r="5696" spans="1:7">
      <c r="A5696" t="s">
        <v>495</v>
      </c>
      <c r="B5696" t="s">
        <v>496</v>
      </c>
      <c r="C5696" t="s">
        <v>8</v>
      </c>
      <c r="D5696" s="7">
        <v>45689</v>
      </c>
      <c r="E5696">
        <v>3</v>
      </c>
      <c r="F5696">
        <v>22.13</v>
      </c>
      <c r="G5696">
        <f>dane_sprzedazy_sku__3[[#This Row],[Ilość wydana]]*dane_sprzedazy_sku__3[[#This Row],[Wartość jednostkowa]]</f>
        <v>66.39</v>
      </c>
    </row>
    <row r="5697" spans="1:7">
      <c r="A5697" t="s">
        <v>495</v>
      </c>
      <c r="B5697" t="s">
        <v>496</v>
      </c>
      <c r="C5697" t="s">
        <v>8</v>
      </c>
      <c r="D5697" s="7">
        <v>45717</v>
      </c>
      <c r="E5697">
        <v>6</v>
      </c>
      <c r="F5697">
        <v>23.9</v>
      </c>
      <c r="G5697">
        <f>dane_sprzedazy_sku__3[[#This Row],[Ilość wydana]]*dane_sprzedazy_sku__3[[#This Row],[Wartość jednostkowa]]</f>
        <v>143.39999999999998</v>
      </c>
    </row>
    <row r="5698" spans="1:7">
      <c r="A5698" t="s">
        <v>495</v>
      </c>
      <c r="B5698" t="s">
        <v>496</v>
      </c>
      <c r="C5698" t="s">
        <v>8</v>
      </c>
      <c r="D5698" s="7">
        <v>45748</v>
      </c>
      <c r="E5698">
        <v>8</v>
      </c>
      <c r="F5698">
        <v>23</v>
      </c>
      <c r="G5698">
        <f>dane_sprzedazy_sku__3[[#This Row],[Ilość wydana]]*dane_sprzedazy_sku__3[[#This Row],[Wartość jednostkowa]]</f>
        <v>184</v>
      </c>
    </row>
    <row r="5699" spans="1:7">
      <c r="A5699" t="s">
        <v>495</v>
      </c>
      <c r="B5699" t="s">
        <v>496</v>
      </c>
      <c r="C5699" t="s">
        <v>8</v>
      </c>
      <c r="D5699" s="7">
        <v>45778</v>
      </c>
      <c r="E5699">
        <v>10</v>
      </c>
      <c r="F5699">
        <v>22.91</v>
      </c>
      <c r="G5699">
        <f>dane_sprzedazy_sku__3[[#This Row],[Ilość wydana]]*dane_sprzedazy_sku__3[[#This Row],[Wartość jednostkowa]]</f>
        <v>229.1</v>
      </c>
    </row>
    <row r="5700" spans="1:7">
      <c r="A5700" t="s">
        <v>495</v>
      </c>
      <c r="B5700" t="s">
        <v>496</v>
      </c>
      <c r="C5700" t="s">
        <v>8</v>
      </c>
      <c r="D5700" s="7">
        <v>45809</v>
      </c>
      <c r="E5700">
        <v>13</v>
      </c>
      <c r="F5700">
        <v>23.89</v>
      </c>
      <c r="G5700">
        <f>dane_sprzedazy_sku__3[[#This Row],[Ilość wydana]]*dane_sprzedazy_sku__3[[#This Row],[Wartość jednostkowa]]</f>
        <v>310.57</v>
      </c>
    </row>
    <row r="5701" spans="1:7">
      <c r="A5701" t="s">
        <v>495</v>
      </c>
      <c r="B5701" t="s">
        <v>496</v>
      </c>
      <c r="C5701" t="s">
        <v>8</v>
      </c>
      <c r="D5701" s="7">
        <v>45839</v>
      </c>
      <c r="E5701">
        <v>12</v>
      </c>
      <c r="F5701">
        <v>23.24</v>
      </c>
      <c r="G5701">
        <f>dane_sprzedazy_sku__3[[#This Row],[Ilość wydana]]*dane_sprzedazy_sku__3[[#This Row],[Wartość jednostkowa]]</f>
        <v>278.88</v>
      </c>
    </row>
    <row r="5702" spans="1:7">
      <c r="A5702" t="s">
        <v>495</v>
      </c>
      <c r="B5702" t="s">
        <v>496</v>
      </c>
      <c r="C5702" t="s">
        <v>8</v>
      </c>
      <c r="D5702" s="7">
        <v>45870</v>
      </c>
      <c r="E5702">
        <v>9</v>
      </c>
      <c r="F5702">
        <v>23.3</v>
      </c>
      <c r="G5702">
        <f>dane_sprzedazy_sku__3[[#This Row],[Ilość wydana]]*dane_sprzedazy_sku__3[[#This Row],[Wartość jednostkowa]]</f>
        <v>209.70000000000002</v>
      </c>
    </row>
    <row r="5703" spans="1:7">
      <c r="A5703" t="s">
        <v>495</v>
      </c>
      <c r="B5703" t="s">
        <v>496</v>
      </c>
      <c r="C5703" t="s">
        <v>8</v>
      </c>
      <c r="D5703" s="7">
        <v>45901</v>
      </c>
      <c r="E5703">
        <v>10</v>
      </c>
      <c r="F5703">
        <v>23.3</v>
      </c>
      <c r="G5703">
        <f>dane_sprzedazy_sku__3[[#This Row],[Ilość wydana]]*dane_sprzedazy_sku__3[[#This Row],[Wartość jednostkowa]]</f>
        <v>233</v>
      </c>
    </row>
    <row r="5704" spans="1:7">
      <c r="A5704" t="s">
        <v>495</v>
      </c>
      <c r="B5704" t="s">
        <v>496</v>
      </c>
      <c r="C5704" t="s">
        <v>8</v>
      </c>
      <c r="D5704" s="7">
        <v>45931</v>
      </c>
      <c r="E5704">
        <v>5</v>
      </c>
      <c r="F5704">
        <v>24.29</v>
      </c>
      <c r="G5704">
        <f>dane_sprzedazy_sku__3[[#This Row],[Ilość wydana]]*dane_sprzedazy_sku__3[[#This Row],[Wartość jednostkowa]]</f>
        <v>121.44999999999999</v>
      </c>
    </row>
    <row r="5705" spans="1:7">
      <c r="A5705" t="s">
        <v>495</v>
      </c>
      <c r="B5705" t="s">
        <v>496</v>
      </c>
      <c r="C5705" t="s">
        <v>8</v>
      </c>
      <c r="D5705" s="7">
        <v>45962</v>
      </c>
      <c r="E5705">
        <v>2</v>
      </c>
      <c r="F5705">
        <v>23.39</v>
      </c>
      <c r="G5705">
        <f>dane_sprzedazy_sku__3[[#This Row],[Ilość wydana]]*dane_sprzedazy_sku__3[[#This Row],[Wartość jednostkowa]]</f>
        <v>46.78</v>
      </c>
    </row>
    <row r="5706" spans="1:7">
      <c r="A5706" t="s">
        <v>495</v>
      </c>
      <c r="B5706" t="s">
        <v>496</v>
      </c>
      <c r="C5706" t="s">
        <v>8</v>
      </c>
      <c r="D5706" s="7">
        <v>45992</v>
      </c>
      <c r="E5706">
        <v>1</v>
      </c>
      <c r="F5706">
        <v>23.06</v>
      </c>
      <c r="G5706">
        <f>dane_sprzedazy_sku__3[[#This Row],[Ilość wydana]]*dane_sprzedazy_sku__3[[#This Row],[Wartość jednostkowa]]</f>
        <v>23.06</v>
      </c>
    </row>
    <row r="5707" spans="1:7">
      <c r="A5707" t="s">
        <v>495</v>
      </c>
      <c r="B5707" t="s">
        <v>496</v>
      </c>
      <c r="C5707" t="s">
        <v>8</v>
      </c>
      <c r="D5707" s="7">
        <v>46023</v>
      </c>
      <c r="E5707">
        <v>2</v>
      </c>
      <c r="F5707">
        <v>22.37</v>
      </c>
      <c r="G5707">
        <f>dane_sprzedazy_sku__3[[#This Row],[Ilość wydana]]*dane_sprzedazy_sku__3[[#This Row],[Wartość jednostkowa]]</f>
        <v>44.74</v>
      </c>
    </row>
    <row r="5708" spans="1:7">
      <c r="A5708" t="s">
        <v>495</v>
      </c>
      <c r="B5708" t="s">
        <v>496</v>
      </c>
      <c r="C5708" t="s">
        <v>8</v>
      </c>
      <c r="D5708" s="7">
        <v>46054</v>
      </c>
      <c r="E5708">
        <v>4</v>
      </c>
      <c r="F5708">
        <v>23.34</v>
      </c>
      <c r="G5708">
        <f>dane_sprzedazy_sku__3[[#This Row],[Ilość wydana]]*dane_sprzedazy_sku__3[[#This Row],[Wartość jednostkowa]]</f>
        <v>93.36</v>
      </c>
    </row>
    <row r="5709" spans="1:7">
      <c r="A5709" t="s">
        <v>495</v>
      </c>
      <c r="B5709" t="s">
        <v>496</v>
      </c>
      <c r="C5709" t="s">
        <v>8</v>
      </c>
      <c r="D5709" s="7">
        <v>46082</v>
      </c>
      <c r="E5709">
        <v>5</v>
      </c>
      <c r="F5709">
        <v>24.24</v>
      </c>
      <c r="G5709">
        <f>dane_sprzedazy_sku__3[[#This Row],[Ilość wydana]]*dane_sprzedazy_sku__3[[#This Row],[Wartość jednostkowa]]</f>
        <v>121.19999999999999</v>
      </c>
    </row>
    <row r="5710" spans="1:7">
      <c r="A5710" t="s">
        <v>495</v>
      </c>
      <c r="B5710" t="s">
        <v>496</v>
      </c>
      <c r="C5710" t="s">
        <v>8</v>
      </c>
      <c r="D5710" s="7">
        <v>46113</v>
      </c>
      <c r="E5710">
        <v>8</v>
      </c>
      <c r="F5710">
        <v>23.09</v>
      </c>
      <c r="G5710">
        <f>dane_sprzedazy_sku__3[[#This Row],[Ilość wydana]]*dane_sprzedazy_sku__3[[#This Row],[Wartość jednostkowa]]</f>
        <v>184.72</v>
      </c>
    </row>
    <row r="5711" spans="1:7">
      <c r="A5711" t="s">
        <v>495</v>
      </c>
      <c r="B5711" t="s">
        <v>496</v>
      </c>
      <c r="C5711" t="s">
        <v>8</v>
      </c>
      <c r="D5711" s="7">
        <v>46143</v>
      </c>
      <c r="E5711">
        <v>15</v>
      </c>
      <c r="F5711">
        <v>24.15</v>
      </c>
      <c r="G5711">
        <f>dane_sprzedazy_sku__3[[#This Row],[Ilość wydana]]*dane_sprzedazy_sku__3[[#This Row],[Wartość jednostkowa]]</f>
        <v>362.25</v>
      </c>
    </row>
    <row r="5712" spans="1:7">
      <c r="A5712" t="s">
        <v>495</v>
      </c>
      <c r="B5712" t="s">
        <v>496</v>
      </c>
      <c r="C5712" t="s">
        <v>8</v>
      </c>
      <c r="D5712" s="7">
        <v>46174</v>
      </c>
      <c r="E5712">
        <v>12</v>
      </c>
      <c r="F5712">
        <v>22.62</v>
      </c>
      <c r="G5712">
        <f>dane_sprzedazy_sku__3[[#This Row],[Ilość wydana]]*dane_sprzedazy_sku__3[[#This Row],[Wartość jednostkowa]]</f>
        <v>271.44</v>
      </c>
    </row>
    <row r="5713" spans="1:7">
      <c r="A5713" t="s">
        <v>495</v>
      </c>
      <c r="B5713" t="s">
        <v>496</v>
      </c>
      <c r="C5713" t="s">
        <v>8</v>
      </c>
      <c r="D5713" s="7">
        <v>46204</v>
      </c>
      <c r="E5713">
        <v>11</v>
      </c>
      <c r="F5713">
        <v>22.16</v>
      </c>
      <c r="G5713">
        <f>dane_sprzedazy_sku__3[[#This Row],[Ilość wydana]]*dane_sprzedazy_sku__3[[#This Row],[Wartość jednostkowa]]</f>
        <v>243.76</v>
      </c>
    </row>
    <row r="5714" spans="1:7">
      <c r="A5714" t="s">
        <v>497</v>
      </c>
      <c r="B5714" t="s">
        <v>498</v>
      </c>
      <c r="C5714" t="s">
        <v>77</v>
      </c>
      <c r="D5714" s="7">
        <v>45505</v>
      </c>
      <c r="E5714">
        <v>2</v>
      </c>
      <c r="F5714">
        <v>349.34</v>
      </c>
      <c r="G5714">
        <f>dane_sprzedazy_sku__3[[#This Row],[Ilość wydana]]*dane_sprzedazy_sku__3[[#This Row],[Wartość jednostkowa]]</f>
        <v>698.68</v>
      </c>
    </row>
    <row r="5715" spans="1:7">
      <c r="A5715" t="s">
        <v>497</v>
      </c>
      <c r="B5715" t="s">
        <v>498</v>
      </c>
      <c r="C5715" t="s">
        <v>77</v>
      </c>
      <c r="D5715" s="7">
        <v>45536</v>
      </c>
      <c r="E5715">
        <v>2</v>
      </c>
      <c r="F5715">
        <v>361.43</v>
      </c>
      <c r="G5715">
        <f>dane_sprzedazy_sku__3[[#This Row],[Ilość wydana]]*dane_sprzedazy_sku__3[[#This Row],[Wartość jednostkowa]]</f>
        <v>722.86</v>
      </c>
    </row>
    <row r="5716" spans="1:7">
      <c r="A5716" t="s">
        <v>497</v>
      </c>
      <c r="B5716" t="s">
        <v>498</v>
      </c>
      <c r="C5716" t="s">
        <v>77</v>
      </c>
      <c r="D5716" s="7">
        <v>45566</v>
      </c>
      <c r="E5716">
        <v>2</v>
      </c>
      <c r="F5716">
        <v>339.88</v>
      </c>
      <c r="G5716">
        <f>dane_sprzedazy_sku__3[[#This Row],[Ilość wydana]]*dane_sprzedazy_sku__3[[#This Row],[Wartość jednostkowa]]</f>
        <v>679.76</v>
      </c>
    </row>
    <row r="5717" spans="1:7">
      <c r="A5717" t="s">
        <v>497</v>
      </c>
      <c r="B5717" t="s">
        <v>498</v>
      </c>
      <c r="C5717" t="s">
        <v>77</v>
      </c>
      <c r="D5717" s="7">
        <v>45597</v>
      </c>
      <c r="E5717">
        <v>2</v>
      </c>
      <c r="F5717">
        <v>351.62</v>
      </c>
      <c r="G5717">
        <f>dane_sprzedazy_sku__3[[#This Row],[Ilość wydana]]*dane_sprzedazy_sku__3[[#This Row],[Wartość jednostkowa]]</f>
        <v>703.24</v>
      </c>
    </row>
    <row r="5718" spans="1:7">
      <c r="A5718" t="s">
        <v>497</v>
      </c>
      <c r="B5718" t="s">
        <v>498</v>
      </c>
      <c r="C5718" t="s">
        <v>77</v>
      </c>
      <c r="D5718" s="7">
        <v>45627</v>
      </c>
      <c r="E5718">
        <v>2</v>
      </c>
      <c r="F5718">
        <v>339.42</v>
      </c>
      <c r="G5718">
        <f>dane_sprzedazy_sku__3[[#This Row],[Ilość wydana]]*dane_sprzedazy_sku__3[[#This Row],[Wartość jednostkowa]]</f>
        <v>678.84</v>
      </c>
    </row>
    <row r="5719" spans="1:7">
      <c r="A5719" t="s">
        <v>497</v>
      </c>
      <c r="B5719" t="s">
        <v>498</v>
      </c>
      <c r="C5719" t="s">
        <v>77</v>
      </c>
      <c r="D5719" s="7">
        <v>45658</v>
      </c>
      <c r="E5719">
        <v>2</v>
      </c>
      <c r="F5719">
        <v>363.34</v>
      </c>
      <c r="G5719">
        <f>dane_sprzedazy_sku__3[[#This Row],[Ilość wydana]]*dane_sprzedazy_sku__3[[#This Row],[Wartość jednostkowa]]</f>
        <v>726.68</v>
      </c>
    </row>
    <row r="5720" spans="1:7">
      <c r="A5720" t="s">
        <v>497</v>
      </c>
      <c r="B5720" t="s">
        <v>498</v>
      </c>
      <c r="C5720" t="s">
        <v>77</v>
      </c>
      <c r="D5720" s="7">
        <v>45689</v>
      </c>
      <c r="E5720">
        <v>2</v>
      </c>
      <c r="F5720">
        <v>345.65</v>
      </c>
      <c r="G5720">
        <f>dane_sprzedazy_sku__3[[#This Row],[Ilość wydana]]*dane_sprzedazy_sku__3[[#This Row],[Wartość jednostkowa]]</f>
        <v>691.3</v>
      </c>
    </row>
    <row r="5721" spans="1:7">
      <c r="A5721" t="s">
        <v>497</v>
      </c>
      <c r="B5721" t="s">
        <v>498</v>
      </c>
      <c r="C5721" t="s">
        <v>77</v>
      </c>
      <c r="D5721" s="7">
        <v>45717</v>
      </c>
      <c r="E5721">
        <v>2</v>
      </c>
      <c r="F5721">
        <v>357.41</v>
      </c>
      <c r="G5721">
        <f>dane_sprzedazy_sku__3[[#This Row],[Ilość wydana]]*dane_sprzedazy_sku__3[[#This Row],[Wartość jednostkowa]]</f>
        <v>714.82</v>
      </c>
    </row>
    <row r="5722" spans="1:7">
      <c r="A5722" t="s">
        <v>497</v>
      </c>
      <c r="B5722" t="s">
        <v>498</v>
      </c>
      <c r="C5722" t="s">
        <v>77</v>
      </c>
      <c r="D5722" s="7">
        <v>45748</v>
      </c>
      <c r="E5722">
        <v>2</v>
      </c>
      <c r="F5722">
        <v>358.31</v>
      </c>
      <c r="G5722">
        <f>dane_sprzedazy_sku__3[[#This Row],[Ilość wydana]]*dane_sprzedazy_sku__3[[#This Row],[Wartość jednostkowa]]</f>
        <v>716.62</v>
      </c>
    </row>
    <row r="5723" spans="1:7">
      <c r="A5723" t="s">
        <v>497</v>
      </c>
      <c r="B5723" t="s">
        <v>498</v>
      </c>
      <c r="C5723" t="s">
        <v>77</v>
      </c>
      <c r="D5723" s="7">
        <v>45778</v>
      </c>
      <c r="E5723">
        <v>2</v>
      </c>
      <c r="F5723">
        <v>351.86</v>
      </c>
      <c r="G5723">
        <f>dane_sprzedazy_sku__3[[#This Row],[Ilość wydana]]*dane_sprzedazy_sku__3[[#This Row],[Wartość jednostkowa]]</f>
        <v>703.72</v>
      </c>
    </row>
    <row r="5724" spans="1:7">
      <c r="A5724" t="s">
        <v>497</v>
      </c>
      <c r="B5724" t="s">
        <v>498</v>
      </c>
      <c r="C5724" t="s">
        <v>77</v>
      </c>
      <c r="D5724" s="7">
        <v>45809</v>
      </c>
      <c r="E5724">
        <v>2</v>
      </c>
      <c r="F5724">
        <v>329.76</v>
      </c>
      <c r="G5724">
        <f>dane_sprzedazy_sku__3[[#This Row],[Ilość wydana]]*dane_sprzedazy_sku__3[[#This Row],[Wartość jednostkowa]]</f>
        <v>659.52</v>
      </c>
    </row>
    <row r="5725" spans="1:7">
      <c r="A5725" t="s">
        <v>497</v>
      </c>
      <c r="B5725" t="s">
        <v>498</v>
      </c>
      <c r="C5725" t="s">
        <v>77</v>
      </c>
      <c r="D5725" s="7">
        <v>45839</v>
      </c>
      <c r="E5725">
        <v>2</v>
      </c>
      <c r="F5725">
        <v>339.24</v>
      </c>
      <c r="G5725">
        <f>dane_sprzedazy_sku__3[[#This Row],[Ilość wydana]]*dane_sprzedazy_sku__3[[#This Row],[Wartość jednostkowa]]</f>
        <v>678.48</v>
      </c>
    </row>
    <row r="5726" spans="1:7">
      <c r="A5726" t="s">
        <v>497</v>
      </c>
      <c r="B5726" t="s">
        <v>498</v>
      </c>
      <c r="C5726" t="s">
        <v>77</v>
      </c>
      <c r="D5726" s="7">
        <v>45870</v>
      </c>
      <c r="E5726">
        <v>2</v>
      </c>
      <c r="F5726">
        <v>353.82</v>
      </c>
      <c r="G5726">
        <f>dane_sprzedazy_sku__3[[#This Row],[Ilość wydana]]*dane_sprzedazy_sku__3[[#This Row],[Wartość jednostkowa]]</f>
        <v>707.64</v>
      </c>
    </row>
    <row r="5727" spans="1:7">
      <c r="A5727" t="s">
        <v>497</v>
      </c>
      <c r="B5727" t="s">
        <v>498</v>
      </c>
      <c r="C5727" t="s">
        <v>77</v>
      </c>
      <c r="D5727" s="7">
        <v>45901</v>
      </c>
      <c r="E5727">
        <v>2</v>
      </c>
      <c r="F5727">
        <v>332.63</v>
      </c>
      <c r="G5727">
        <f>dane_sprzedazy_sku__3[[#This Row],[Ilość wydana]]*dane_sprzedazy_sku__3[[#This Row],[Wartość jednostkowa]]</f>
        <v>665.26</v>
      </c>
    </row>
    <row r="5728" spans="1:7">
      <c r="A5728" t="s">
        <v>497</v>
      </c>
      <c r="B5728" t="s">
        <v>498</v>
      </c>
      <c r="C5728" t="s">
        <v>77</v>
      </c>
      <c r="D5728" s="7">
        <v>45931</v>
      </c>
      <c r="E5728">
        <v>2</v>
      </c>
      <c r="F5728">
        <v>360.81</v>
      </c>
      <c r="G5728">
        <f>dane_sprzedazy_sku__3[[#This Row],[Ilość wydana]]*dane_sprzedazy_sku__3[[#This Row],[Wartość jednostkowa]]</f>
        <v>721.62</v>
      </c>
    </row>
    <row r="5729" spans="1:7">
      <c r="A5729" t="s">
        <v>497</v>
      </c>
      <c r="B5729" t="s">
        <v>498</v>
      </c>
      <c r="C5729" t="s">
        <v>77</v>
      </c>
      <c r="D5729" s="7">
        <v>45962</v>
      </c>
      <c r="E5729">
        <v>2</v>
      </c>
      <c r="F5729">
        <v>363.02</v>
      </c>
      <c r="G5729">
        <f>dane_sprzedazy_sku__3[[#This Row],[Ilość wydana]]*dane_sprzedazy_sku__3[[#This Row],[Wartość jednostkowa]]</f>
        <v>726.04</v>
      </c>
    </row>
    <row r="5730" spans="1:7">
      <c r="A5730" t="s">
        <v>497</v>
      </c>
      <c r="B5730" t="s">
        <v>498</v>
      </c>
      <c r="C5730" t="s">
        <v>77</v>
      </c>
      <c r="D5730" s="7">
        <v>45992</v>
      </c>
      <c r="E5730">
        <v>2</v>
      </c>
      <c r="F5730">
        <v>335.06</v>
      </c>
      <c r="G5730">
        <f>dane_sprzedazy_sku__3[[#This Row],[Ilość wydana]]*dane_sprzedazy_sku__3[[#This Row],[Wartość jednostkowa]]</f>
        <v>670.12</v>
      </c>
    </row>
    <row r="5731" spans="1:7">
      <c r="A5731" t="s">
        <v>497</v>
      </c>
      <c r="B5731" t="s">
        <v>498</v>
      </c>
      <c r="C5731" t="s">
        <v>77</v>
      </c>
      <c r="D5731" s="7">
        <v>46023</v>
      </c>
      <c r="E5731">
        <v>2</v>
      </c>
      <c r="F5731">
        <v>352.73</v>
      </c>
      <c r="G5731">
        <f>dane_sprzedazy_sku__3[[#This Row],[Ilość wydana]]*dane_sprzedazy_sku__3[[#This Row],[Wartość jednostkowa]]</f>
        <v>705.46</v>
      </c>
    </row>
    <row r="5732" spans="1:7">
      <c r="A5732" t="s">
        <v>497</v>
      </c>
      <c r="B5732" t="s">
        <v>498</v>
      </c>
      <c r="C5732" t="s">
        <v>77</v>
      </c>
      <c r="D5732" s="7">
        <v>46054</v>
      </c>
      <c r="E5732">
        <v>2</v>
      </c>
      <c r="F5732">
        <v>331.57</v>
      </c>
      <c r="G5732">
        <f>dane_sprzedazy_sku__3[[#This Row],[Ilość wydana]]*dane_sprzedazy_sku__3[[#This Row],[Wartość jednostkowa]]</f>
        <v>663.14</v>
      </c>
    </row>
    <row r="5733" spans="1:7">
      <c r="A5733" t="s">
        <v>497</v>
      </c>
      <c r="B5733" t="s">
        <v>498</v>
      </c>
      <c r="C5733" t="s">
        <v>77</v>
      </c>
      <c r="D5733" s="7">
        <v>46082</v>
      </c>
      <c r="E5733">
        <v>2</v>
      </c>
      <c r="F5733">
        <v>356.1</v>
      </c>
      <c r="G5733">
        <f>dane_sprzedazy_sku__3[[#This Row],[Ilość wydana]]*dane_sprzedazy_sku__3[[#This Row],[Wartość jednostkowa]]</f>
        <v>712.2</v>
      </c>
    </row>
    <row r="5734" spans="1:7">
      <c r="A5734" t="s">
        <v>497</v>
      </c>
      <c r="B5734" t="s">
        <v>498</v>
      </c>
      <c r="C5734" t="s">
        <v>77</v>
      </c>
      <c r="D5734" s="7">
        <v>46113</v>
      </c>
      <c r="E5734">
        <v>3</v>
      </c>
      <c r="F5734">
        <v>350.45</v>
      </c>
      <c r="G5734">
        <f>dane_sprzedazy_sku__3[[#This Row],[Ilość wydana]]*dane_sprzedazy_sku__3[[#This Row],[Wartość jednostkowa]]</f>
        <v>1051.3499999999999</v>
      </c>
    </row>
    <row r="5735" spans="1:7">
      <c r="A5735" t="s">
        <v>497</v>
      </c>
      <c r="B5735" t="s">
        <v>498</v>
      </c>
      <c r="C5735" t="s">
        <v>77</v>
      </c>
      <c r="D5735" s="7">
        <v>46143</v>
      </c>
      <c r="E5735">
        <v>2</v>
      </c>
      <c r="F5735">
        <v>343.85</v>
      </c>
      <c r="G5735">
        <f>dane_sprzedazy_sku__3[[#This Row],[Ilość wydana]]*dane_sprzedazy_sku__3[[#This Row],[Wartość jednostkowa]]</f>
        <v>687.7</v>
      </c>
    </row>
    <row r="5736" spans="1:7">
      <c r="A5736" t="s">
        <v>497</v>
      </c>
      <c r="B5736" t="s">
        <v>498</v>
      </c>
      <c r="C5736" t="s">
        <v>77</v>
      </c>
      <c r="D5736" s="7">
        <v>46174</v>
      </c>
      <c r="E5736">
        <v>2</v>
      </c>
      <c r="F5736">
        <v>334.99</v>
      </c>
      <c r="G5736">
        <f>dane_sprzedazy_sku__3[[#This Row],[Ilość wydana]]*dane_sprzedazy_sku__3[[#This Row],[Wartość jednostkowa]]</f>
        <v>669.98</v>
      </c>
    </row>
    <row r="5737" spans="1:7">
      <c r="A5737" t="s">
        <v>497</v>
      </c>
      <c r="B5737" t="s">
        <v>498</v>
      </c>
      <c r="C5737" t="s">
        <v>77</v>
      </c>
      <c r="D5737" s="7">
        <v>46204</v>
      </c>
      <c r="E5737">
        <v>2</v>
      </c>
      <c r="F5737">
        <v>330.79</v>
      </c>
      <c r="G5737">
        <f>dane_sprzedazy_sku__3[[#This Row],[Ilość wydana]]*dane_sprzedazy_sku__3[[#This Row],[Wartość jednostkowa]]</f>
        <v>661.58</v>
      </c>
    </row>
    <row r="5738" spans="1:7">
      <c r="A5738" t="s">
        <v>499</v>
      </c>
      <c r="B5738" t="s">
        <v>500</v>
      </c>
      <c r="C5738" t="s">
        <v>14</v>
      </c>
      <c r="D5738" s="7">
        <v>45505</v>
      </c>
      <c r="E5738">
        <v>5</v>
      </c>
      <c r="F5738">
        <v>175.26</v>
      </c>
      <c r="G5738">
        <f>dane_sprzedazy_sku__3[[#This Row],[Ilość wydana]]*dane_sprzedazy_sku__3[[#This Row],[Wartość jednostkowa]]</f>
        <v>876.3</v>
      </c>
    </row>
    <row r="5739" spans="1:7">
      <c r="A5739" t="s">
        <v>499</v>
      </c>
      <c r="B5739" t="s">
        <v>500</v>
      </c>
      <c r="C5739" t="s">
        <v>14</v>
      </c>
      <c r="D5739" s="7">
        <v>45536</v>
      </c>
      <c r="E5739">
        <v>2</v>
      </c>
      <c r="F5739">
        <v>176.1</v>
      </c>
      <c r="G5739">
        <f>dane_sprzedazy_sku__3[[#This Row],[Ilość wydana]]*dane_sprzedazy_sku__3[[#This Row],[Wartość jednostkowa]]</f>
        <v>352.2</v>
      </c>
    </row>
    <row r="5740" spans="1:7">
      <c r="A5740" t="s">
        <v>499</v>
      </c>
      <c r="B5740" t="s">
        <v>500</v>
      </c>
      <c r="C5740" t="s">
        <v>14</v>
      </c>
      <c r="D5740" s="7">
        <v>45566</v>
      </c>
      <c r="E5740">
        <v>0</v>
      </c>
      <c r="F5740">
        <v>182.68</v>
      </c>
      <c r="G5740">
        <f>dane_sprzedazy_sku__3[[#This Row],[Ilość wydana]]*dane_sprzedazy_sku__3[[#This Row],[Wartość jednostkowa]]</f>
        <v>0</v>
      </c>
    </row>
    <row r="5741" spans="1:7">
      <c r="A5741" t="s">
        <v>499</v>
      </c>
      <c r="B5741" t="s">
        <v>500</v>
      </c>
      <c r="C5741" t="s">
        <v>14</v>
      </c>
      <c r="D5741" s="7">
        <v>45597</v>
      </c>
      <c r="E5741">
        <v>0</v>
      </c>
      <c r="F5741">
        <v>186.49</v>
      </c>
      <c r="G5741">
        <f>dane_sprzedazy_sku__3[[#This Row],[Ilość wydana]]*dane_sprzedazy_sku__3[[#This Row],[Wartość jednostkowa]]</f>
        <v>0</v>
      </c>
    </row>
    <row r="5742" spans="1:7">
      <c r="A5742" t="s">
        <v>499</v>
      </c>
      <c r="B5742" t="s">
        <v>500</v>
      </c>
      <c r="C5742" t="s">
        <v>14</v>
      </c>
      <c r="D5742" s="7">
        <v>45627</v>
      </c>
      <c r="E5742">
        <v>1</v>
      </c>
      <c r="F5742">
        <v>189.13</v>
      </c>
      <c r="G5742">
        <f>dane_sprzedazy_sku__3[[#This Row],[Ilość wydana]]*dane_sprzedazy_sku__3[[#This Row],[Wartość jednostkowa]]</f>
        <v>189.13</v>
      </c>
    </row>
    <row r="5743" spans="1:7">
      <c r="A5743" t="s">
        <v>499</v>
      </c>
      <c r="B5743" t="s">
        <v>500</v>
      </c>
      <c r="C5743" t="s">
        <v>14</v>
      </c>
      <c r="D5743" s="7">
        <v>45658</v>
      </c>
      <c r="E5743">
        <v>2</v>
      </c>
      <c r="F5743">
        <v>179.15</v>
      </c>
      <c r="G5743">
        <f>dane_sprzedazy_sku__3[[#This Row],[Ilość wydana]]*dane_sprzedazy_sku__3[[#This Row],[Wartość jednostkowa]]</f>
        <v>358.3</v>
      </c>
    </row>
    <row r="5744" spans="1:7">
      <c r="A5744" t="s">
        <v>499</v>
      </c>
      <c r="B5744" t="s">
        <v>500</v>
      </c>
      <c r="C5744" t="s">
        <v>14</v>
      </c>
      <c r="D5744" s="7">
        <v>45689</v>
      </c>
      <c r="E5744">
        <v>4</v>
      </c>
      <c r="F5744">
        <v>191.53</v>
      </c>
      <c r="G5744">
        <f>dane_sprzedazy_sku__3[[#This Row],[Ilość wydana]]*dane_sprzedazy_sku__3[[#This Row],[Wartość jednostkowa]]</f>
        <v>766.12</v>
      </c>
    </row>
    <row r="5745" spans="1:7">
      <c r="A5745" t="s">
        <v>499</v>
      </c>
      <c r="B5745" t="s">
        <v>500</v>
      </c>
      <c r="C5745" t="s">
        <v>14</v>
      </c>
      <c r="D5745" s="7">
        <v>45717</v>
      </c>
      <c r="E5745">
        <v>9</v>
      </c>
      <c r="F5745">
        <v>182.61</v>
      </c>
      <c r="G5745">
        <f>dane_sprzedazy_sku__3[[#This Row],[Ilość wydana]]*dane_sprzedazy_sku__3[[#This Row],[Wartość jednostkowa]]</f>
        <v>1643.4900000000002</v>
      </c>
    </row>
    <row r="5746" spans="1:7">
      <c r="A5746" t="s">
        <v>499</v>
      </c>
      <c r="B5746" t="s">
        <v>500</v>
      </c>
      <c r="C5746" t="s">
        <v>14</v>
      </c>
      <c r="D5746" s="7">
        <v>45748</v>
      </c>
      <c r="E5746">
        <v>9</v>
      </c>
      <c r="F5746">
        <v>175.88</v>
      </c>
      <c r="G5746">
        <f>dane_sprzedazy_sku__3[[#This Row],[Ilość wydana]]*dane_sprzedazy_sku__3[[#This Row],[Wartość jednostkowa]]</f>
        <v>1582.92</v>
      </c>
    </row>
    <row r="5747" spans="1:7">
      <c r="A5747" t="s">
        <v>499</v>
      </c>
      <c r="B5747" t="s">
        <v>500</v>
      </c>
      <c r="C5747" t="s">
        <v>14</v>
      </c>
      <c r="D5747" s="7">
        <v>45778</v>
      </c>
      <c r="E5747">
        <v>8</v>
      </c>
      <c r="F5747">
        <v>179.86</v>
      </c>
      <c r="G5747">
        <f>dane_sprzedazy_sku__3[[#This Row],[Ilość wydana]]*dane_sprzedazy_sku__3[[#This Row],[Wartość jednostkowa]]</f>
        <v>1438.88</v>
      </c>
    </row>
    <row r="5748" spans="1:7">
      <c r="A5748" t="s">
        <v>499</v>
      </c>
      <c r="B5748" t="s">
        <v>500</v>
      </c>
      <c r="C5748" t="s">
        <v>14</v>
      </c>
      <c r="D5748" s="7">
        <v>45809</v>
      </c>
      <c r="E5748">
        <v>5</v>
      </c>
      <c r="F5748">
        <v>190.77</v>
      </c>
      <c r="G5748">
        <f>dane_sprzedazy_sku__3[[#This Row],[Ilość wydana]]*dane_sprzedazy_sku__3[[#This Row],[Wartość jednostkowa]]</f>
        <v>953.85</v>
      </c>
    </row>
    <row r="5749" spans="1:7">
      <c r="A5749" t="s">
        <v>499</v>
      </c>
      <c r="B5749" t="s">
        <v>500</v>
      </c>
      <c r="C5749" t="s">
        <v>14</v>
      </c>
      <c r="D5749" s="7">
        <v>45839</v>
      </c>
      <c r="E5749">
        <v>6</v>
      </c>
      <c r="F5749">
        <v>187.13</v>
      </c>
      <c r="G5749">
        <f>dane_sprzedazy_sku__3[[#This Row],[Ilość wydana]]*dane_sprzedazy_sku__3[[#This Row],[Wartość jednostkowa]]</f>
        <v>1122.78</v>
      </c>
    </row>
    <row r="5750" spans="1:7">
      <c r="A5750" t="s">
        <v>499</v>
      </c>
      <c r="B5750" t="s">
        <v>500</v>
      </c>
      <c r="C5750" t="s">
        <v>14</v>
      </c>
      <c r="D5750" s="7">
        <v>45870</v>
      </c>
      <c r="E5750">
        <v>3</v>
      </c>
      <c r="F5750">
        <v>176.14</v>
      </c>
      <c r="G5750">
        <f>dane_sprzedazy_sku__3[[#This Row],[Ilość wydana]]*dane_sprzedazy_sku__3[[#This Row],[Wartość jednostkowa]]</f>
        <v>528.41999999999996</v>
      </c>
    </row>
    <row r="5751" spans="1:7">
      <c r="A5751" t="s">
        <v>499</v>
      </c>
      <c r="B5751" t="s">
        <v>500</v>
      </c>
      <c r="C5751" t="s">
        <v>14</v>
      </c>
      <c r="D5751" s="7">
        <v>45901</v>
      </c>
      <c r="E5751">
        <v>2</v>
      </c>
      <c r="F5751">
        <v>190.06</v>
      </c>
      <c r="G5751">
        <f>dane_sprzedazy_sku__3[[#This Row],[Ilość wydana]]*dane_sprzedazy_sku__3[[#This Row],[Wartość jednostkowa]]</f>
        <v>380.12</v>
      </c>
    </row>
    <row r="5752" spans="1:7">
      <c r="A5752" t="s">
        <v>499</v>
      </c>
      <c r="B5752" t="s">
        <v>500</v>
      </c>
      <c r="C5752" t="s">
        <v>14</v>
      </c>
      <c r="D5752" s="7">
        <v>45931</v>
      </c>
      <c r="E5752">
        <v>1</v>
      </c>
      <c r="F5752">
        <v>174.5</v>
      </c>
      <c r="G5752">
        <f>dane_sprzedazy_sku__3[[#This Row],[Ilość wydana]]*dane_sprzedazy_sku__3[[#This Row],[Wartość jednostkowa]]</f>
        <v>174.5</v>
      </c>
    </row>
    <row r="5753" spans="1:7">
      <c r="A5753" t="s">
        <v>499</v>
      </c>
      <c r="B5753" t="s">
        <v>500</v>
      </c>
      <c r="C5753" t="s">
        <v>14</v>
      </c>
      <c r="D5753" s="7">
        <v>45962</v>
      </c>
      <c r="E5753">
        <v>0</v>
      </c>
      <c r="F5753">
        <v>184.61</v>
      </c>
      <c r="G5753">
        <f>dane_sprzedazy_sku__3[[#This Row],[Ilość wydana]]*dane_sprzedazy_sku__3[[#This Row],[Wartość jednostkowa]]</f>
        <v>0</v>
      </c>
    </row>
    <row r="5754" spans="1:7">
      <c r="A5754" t="s">
        <v>499</v>
      </c>
      <c r="B5754" t="s">
        <v>500</v>
      </c>
      <c r="C5754" t="s">
        <v>14</v>
      </c>
      <c r="D5754" s="7">
        <v>45992</v>
      </c>
      <c r="E5754">
        <v>1</v>
      </c>
      <c r="F5754">
        <v>190.23</v>
      </c>
      <c r="G5754">
        <f>dane_sprzedazy_sku__3[[#This Row],[Ilość wydana]]*dane_sprzedazy_sku__3[[#This Row],[Wartość jednostkowa]]</f>
        <v>190.23</v>
      </c>
    </row>
    <row r="5755" spans="1:7">
      <c r="A5755" t="s">
        <v>499</v>
      </c>
      <c r="B5755" t="s">
        <v>500</v>
      </c>
      <c r="C5755" t="s">
        <v>14</v>
      </c>
      <c r="D5755" s="7">
        <v>46023</v>
      </c>
      <c r="E5755">
        <v>3</v>
      </c>
      <c r="F5755">
        <v>191.17</v>
      </c>
      <c r="G5755">
        <f>dane_sprzedazy_sku__3[[#This Row],[Ilość wydana]]*dane_sprzedazy_sku__3[[#This Row],[Wartość jednostkowa]]</f>
        <v>573.51</v>
      </c>
    </row>
    <row r="5756" spans="1:7">
      <c r="A5756" t="s">
        <v>499</v>
      </c>
      <c r="B5756" t="s">
        <v>500</v>
      </c>
      <c r="C5756" t="s">
        <v>14</v>
      </c>
      <c r="D5756" s="7">
        <v>46054</v>
      </c>
      <c r="E5756">
        <v>4</v>
      </c>
      <c r="F5756">
        <v>187.02</v>
      </c>
      <c r="G5756">
        <f>dane_sprzedazy_sku__3[[#This Row],[Ilość wydana]]*dane_sprzedazy_sku__3[[#This Row],[Wartość jednostkowa]]</f>
        <v>748.08</v>
      </c>
    </row>
    <row r="5757" spans="1:7">
      <c r="A5757" t="s">
        <v>499</v>
      </c>
      <c r="B5757" t="s">
        <v>500</v>
      </c>
      <c r="C5757" t="s">
        <v>14</v>
      </c>
      <c r="D5757" s="7">
        <v>46082</v>
      </c>
      <c r="E5757">
        <v>7</v>
      </c>
      <c r="F5757">
        <v>192.6</v>
      </c>
      <c r="G5757">
        <f>dane_sprzedazy_sku__3[[#This Row],[Ilość wydana]]*dane_sprzedazy_sku__3[[#This Row],[Wartość jednostkowa]]</f>
        <v>1348.2</v>
      </c>
    </row>
    <row r="5758" spans="1:7">
      <c r="A5758" t="s">
        <v>499</v>
      </c>
      <c r="B5758" t="s">
        <v>500</v>
      </c>
      <c r="C5758" t="s">
        <v>14</v>
      </c>
      <c r="D5758" s="7">
        <v>46113</v>
      </c>
      <c r="E5758">
        <v>8</v>
      </c>
      <c r="F5758">
        <v>186.08</v>
      </c>
      <c r="G5758">
        <f>dane_sprzedazy_sku__3[[#This Row],[Ilość wydana]]*dane_sprzedazy_sku__3[[#This Row],[Wartość jednostkowa]]</f>
        <v>1488.64</v>
      </c>
    </row>
    <row r="5759" spans="1:7">
      <c r="A5759" t="s">
        <v>499</v>
      </c>
      <c r="B5759" t="s">
        <v>500</v>
      </c>
      <c r="C5759" t="s">
        <v>14</v>
      </c>
      <c r="D5759" s="7">
        <v>46143</v>
      </c>
      <c r="E5759">
        <v>7</v>
      </c>
      <c r="F5759">
        <v>192.25</v>
      </c>
      <c r="G5759">
        <f>dane_sprzedazy_sku__3[[#This Row],[Ilość wydana]]*dane_sprzedazy_sku__3[[#This Row],[Wartość jednostkowa]]</f>
        <v>1345.75</v>
      </c>
    </row>
    <row r="5760" spans="1:7">
      <c r="A5760" t="s">
        <v>499</v>
      </c>
      <c r="B5760" t="s">
        <v>500</v>
      </c>
      <c r="C5760" t="s">
        <v>14</v>
      </c>
      <c r="D5760" s="7">
        <v>46174</v>
      </c>
      <c r="E5760">
        <v>10</v>
      </c>
      <c r="F5760">
        <v>187.05</v>
      </c>
      <c r="G5760">
        <f>dane_sprzedazy_sku__3[[#This Row],[Ilość wydana]]*dane_sprzedazy_sku__3[[#This Row],[Wartość jednostkowa]]</f>
        <v>1870.5</v>
      </c>
    </row>
    <row r="5761" spans="1:7">
      <c r="A5761" t="s">
        <v>499</v>
      </c>
      <c r="B5761" t="s">
        <v>500</v>
      </c>
      <c r="C5761" t="s">
        <v>14</v>
      </c>
      <c r="D5761" s="7">
        <v>46204</v>
      </c>
      <c r="E5761">
        <v>6</v>
      </c>
      <c r="F5761">
        <v>185.66</v>
      </c>
      <c r="G5761">
        <f>dane_sprzedazy_sku__3[[#This Row],[Ilość wydana]]*dane_sprzedazy_sku__3[[#This Row],[Wartość jednostkowa]]</f>
        <v>1113.96</v>
      </c>
    </row>
    <row r="5762" spans="1:7">
      <c r="A5762" t="s">
        <v>501</v>
      </c>
      <c r="B5762" t="s">
        <v>502</v>
      </c>
      <c r="C5762" t="s">
        <v>49</v>
      </c>
      <c r="D5762" s="7">
        <v>45505</v>
      </c>
      <c r="E5762">
        <v>2</v>
      </c>
      <c r="F5762">
        <v>10.59</v>
      </c>
      <c r="G5762">
        <f>dane_sprzedazy_sku__3[[#This Row],[Ilość wydana]]*dane_sprzedazy_sku__3[[#This Row],[Wartość jednostkowa]]</f>
        <v>21.18</v>
      </c>
    </row>
    <row r="5763" spans="1:7">
      <c r="A5763" t="s">
        <v>501</v>
      </c>
      <c r="B5763" t="s">
        <v>502</v>
      </c>
      <c r="C5763" t="s">
        <v>49</v>
      </c>
      <c r="D5763" s="7">
        <v>45536</v>
      </c>
      <c r="E5763">
        <v>1</v>
      </c>
      <c r="F5763">
        <v>10.47</v>
      </c>
      <c r="G5763">
        <f>dane_sprzedazy_sku__3[[#This Row],[Ilość wydana]]*dane_sprzedazy_sku__3[[#This Row],[Wartość jednostkowa]]</f>
        <v>10.47</v>
      </c>
    </row>
    <row r="5764" spans="1:7">
      <c r="A5764" t="s">
        <v>501</v>
      </c>
      <c r="B5764" t="s">
        <v>502</v>
      </c>
      <c r="C5764" t="s">
        <v>49</v>
      </c>
      <c r="D5764" s="7">
        <v>45566</v>
      </c>
      <c r="E5764">
        <v>0</v>
      </c>
      <c r="F5764">
        <v>10.98</v>
      </c>
      <c r="G5764">
        <f>dane_sprzedazy_sku__3[[#This Row],[Ilość wydana]]*dane_sprzedazy_sku__3[[#This Row],[Wartość jednostkowa]]</f>
        <v>0</v>
      </c>
    </row>
    <row r="5765" spans="1:7">
      <c r="A5765" t="s">
        <v>501</v>
      </c>
      <c r="B5765" t="s">
        <v>502</v>
      </c>
      <c r="C5765" t="s">
        <v>49</v>
      </c>
      <c r="D5765" s="7">
        <v>45597</v>
      </c>
      <c r="E5765">
        <v>0</v>
      </c>
      <c r="F5765">
        <v>11.33</v>
      </c>
      <c r="G5765">
        <f>dane_sprzedazy_sku__3[[#This Row],[Ilość wydana]]*dane_sprzedazy_sku__3[[#This Row],[Wartość jednostkowa]]</f>
        <v>0</v>
      </c>
    </row>
    <row r="5766" spans="1:7">
      <c r="A5766" t="s">
        <v>501</v>
      </c>
      <c r="B5766" t="s">
        <v>502</v>
      </c>
      <c r="C5766" t="s">
        <v>49</v>
      </c>
      <c r="D5766" s="7">
        <v>45627</v>
      </c>
      <c r="E5766">
        <v>1</v>
      </c>
      <c r="F5766">
        <v>11.09</v>
      </c>
      <c r="G5766">
        <f>dane_sprzedazy_sku__3[[#This Row],[Ilość wydana]]*dane_sprzedazy_sku__3[[#This Row],[Wartość jednostkowa]]</f>
        <v>11.09</v>
      </c>
    </row>
    <row r="5767" spans="1:7">
      <c r="A5767" t="s">
        <v>501</v>
      </c>
      <c r="B5767" t="s">
        <v>502</v>
      </c>
      <c r="C5767" t="s">
        <v>49</v>
      </c>
      <c r="D5767" s="7">
        <v>45658</v>
      </c>
      <c r="E5767">
        <v>2</v>
      </c>
      <c r="F5767">
        <v>10.74</v>
      </c>
      <c r="G5767">
        <f>dane_sprzedazy_sku__3[[#This Row],[Ilość wydana]]*dane_sprzedazy_sku__3[[#This Row],[Wartość jednostkowa]]</f>
        <v>21.48</v>
      </c>
    </row>
    <row r="5768" spans="1:7">
      <c r="A5768" t="s">
        <v>501</v>
      </c>
      <c r="B5768" t="s">
        <v>502</v>
      </c>
      <c r="C5768" t="s">
        <v>49</v>
      </c>
      <c r="D5768" s="7">
        <v>45689</v>
      </c>
      <c r="E5768">
        <v>2</v>
      </c>
      <c r="F5768">
        <v>10.82</v>
      </c>
      <c r="G5768">
        <f>dane_sprzedazy_sku__3[[#This Row],[Ilość wydana]]*dane_sprzedazy_sku__3[[#This Row],[Wartość jednostkowa]]</f>
        <v>21.64</v>
      </c>
    </row>
    <row r="5769" spans="1:7">
      <c r="A5769" t="s">
        <v>501</v>
      </c>
      <c r="B5769" t="s">
        <v>502</v>
      </c>
      <c r="C5769" t="s">
        <v>49</v>
      </c>
      <c r="D5769" s="7">
        <v>45717</v>
      </c>
      <c r="E5769">
        <v>3</v>
      </c>
      <c r="F5769">
        <v>11.13</v>
      </c>
      <c r="G5769">
        <f>dane_sprzedazy_sku__3[[#This Row],[Ilość wydana]]*dane_sprzedazy_sku__3[[#This Row],[Wartość jednostkowa]]</f>
        <v>33.39</v>
      </c>
    </row>
    <row r="5770" spans="1:7">
      <c r="A5770" t="s">
        <v>501</v>
      </c>
      <c r="B5770" t="s">
        <v>502</v>
      </c>
      <c r="C5770" t="s">
        <v>49</v>
      </c>
      <c r="D5770" s="7">
        <v>45748</v>
      </c>
      <c r="E5770">
        <v>3</v>
      </c>
      <c r="F5770">
        <v>10.33</v>
      </c>
      <c r="G5770">
        <f>dane_sprzedazy_sku__3[[#This Row],[Ilość wydana]]*dane_sprzedazy_sku__3[[#This Row],[Wartość jednostkowa]]</f>
        <v>30.990000000000002</v>
      </c>
    </row>
    <row r="5771" spans="1:7">
      <c r="A5771" t="s">
        <v>501</v>
      </c>
      <c r="B5771" t="s">
        <v>502</v>
      </c>
      <c r="C5771" t="s">
        <v>49</v>
      </c>
      <c r="D5771" s="7">
        <v>45778</v>
      </c>
      <c r="E5771">
        <v>5</v>
      </c>
      <c r="F5771">
        <v>11.19</v>
      </c>
      <c r="G5771">
        <f>dane_sprzedazy_sku__3[[#This Row],[Ilość wydana]]*dane_sprzedazy_sku__3[[#This Row],[Wartość jednostkowa]]</f>
        <v>55.949999999999996</v>
      </c>
    </row>
    <row r="5772" spans="1:7">
      <c r="A5772" t="s">
        <v>501</v>
      </c>
      <c r="B5772" t="s">
        <v>502</v>
      </c>
      <c r="C5772" t="s">
        <v>49</v>
      </c>
      <c r="D5772" s="7">
        <v>45809</v>
      </c>
      <c r="E5772">
        <v>3</v>
      </c>
      <c r="F5772">
        <v>11.31</v>
      </c>
      <c r="G5772">
        <f>dane_sprzedazy_sku__3[[#This Row],[Ilość wydana]]*dane_sprzedazy_sku__3[[#This Row],[Wartość jednostkowa]]</f>
        <v>33.93</v>
      </c>
    </row>
    <row r="5773" spans="1:7">
      <c r="A5773" t="s">
        <v>501</v>
      </c>
      <c r="B5773" t="s">
        <v>502</v>
      </c>
      <c r="C5773" t="s">
        <v>49</v>
      </c>
      <c r="D5773" s="7">
        <v>45839</v>
      </c>
      <c r="E5773">
        <v>4</v>
      </c>
      <c r="F5773">
        <v>11.2</v>
      </c>
      <c r="G5773">
        <f>dane_sprzedazy_sku__3[[#This Row],[Ilość wydana]]*dane_sprzedazy_sku__3[[#This Row],[Wartość jednostkowa]]</f>
        <v>44.8</v>
      </c>
    </row>
    <row r="5774" spans="1:7">
      <c r="A5774" t="s">
        <v>501</v>
      </c>
      <c r="B5774" t="s">
        <v>502</v>
      </c>
      <c r="C5774" t="s">
        <v>49</v>
      </c>
      <c r="D5774" s="7">
        <v>45870</v>
      </c>
      <c r="E5774">
        <v>2</v>
      </c>
      <c r="F5774">
        <v>10.94</v>
      </c>
      <c r="G5774">
        <f>dane_sprzedazy_sku__3[[#This Row],[Ilość wydana]]*dane_sprzedazy_sku__3[[#This Row],[Wartość jednostkowa]]</f>
        <v>21.88</v>
      </c>
    </row>
    <row r="5775" spans="1:7">
      <c r="A5775" t="s">
        <v>501</v>
      </c>
      <c r="B5775" t="s">
        <v>502</v>
      </c>
      <c r="C5775" t="s">
        <v>49</v>
      </c>
      <c r="D5775" s="7">
        <v>45901</v>
      </c>
      <c r="E5775">
        <v>1</v>
      </c>
      <c r="F5775">
        <v>10.8</v>
      </c>
      <c r="G5775">
        <f>dane_sprzedazy_sku__3[[#This Row],[Ilość wydana]]*dane_sprzedazy_sku__3[[#This Row],[Wartość jednostkowa]]</f>
        <v>10.8</v>
      </c>
    </row>
    <row r="5776" spans="1:7">
      <c r="A5776" t="s">
        <v>501</v>
      </c>
      <c r="B5776" t="s">
        <v>502</v>
      </c>
      <c r="C5776" t="s">
        <v>49</v>
      </c>
      <c r="D5776" s="7">
        <v>45931</v>
      </c>
      <c r="E5776">
        <v>0</v>
      </c>
      <c r="F5776">
        <v>11.2</v>
      </c>
      <c r="G5776">
        <f>dane_sprzedazy_sku__3[[#This Row],[Ilość wydana]]*dane_sprzedazy_sku__3[[#This Row],[Wartość jednostkowa]]</f>
        <v>0</v>
      </c>
    </row>
    <row r="5777" spans="1:7">
      <c r="A5777" t="s">
        <v>501</v>
      </c>
      <c r="B5777" t="s">
        <v>502</v>
      </c>
      <c r="C5777" t="s">
        <v>49</v>
      </c>
      <c r="D5777" s="7">
        <v>45962</v>
      </c>
      <c r="E5777">
        <v>1</v>
      </c>
      <c r="F5777">
        <v>10.43</v>
      </c>
      <c r="G5777">
        <f>dane_sprzedazy_sku__3[[#This Row],[Ilość wydana]]*dane_sprzedazy_sku__3[[#This Row],[Wartość jednostkowa]]</f>
        <v>10.43</v>
      </c>
    </row>
    <row r="5778" spans="1:7">
      <c r="A5778" t="s">
        <v>501</v>
      </c>
      <c r="B5778" t="s">
        <v>502</v>
      </c>
      <c r="C5778" t="s">
        <v>49</v>
      </c>
      <c r="D5778" s="7">
        <v>45992</v>
      </c>
      <c r="E5778">
        <v>1</v>
      </c>
      <c r="F5778">
        <v>11.38</v>
      </c>
      <c r="G5778">
        <f>dane_sprzedazy_sku__3[[#This Row],[Ilość wydana]]*dane_sprzedazy_sku__3[[#This Row],[Wartość jednostkowa]]</f>
        <v>11.38</v>
      </c>
    </row>
    <row r="5779" spans="1:7">
      <c r="A5779" t="s">
        <v>501</v>
      </c>
      <c r="B5779" t="s">
        <v>502</v>
      </c>
      <c r="C5779" t="s">
        <v>49</v>
      </c>
      <c r="D5779" s="7">
        <v>46023</v>
      </c>
      <c r="E5779">
        <v>2</v>
      </c>
      <c r="F5779">
        <v>10.97</v>
      </c>
      <c r="G5779">
        <f>dane_sprzedazy_sku__3[[#This Row],[Ilość wydana]]*dane_sprzedazy_sku__3[[#This Row],[Wartość jednostkowa]]</f>
        <v>21.94</v>
      </c>
    </row>
    <row r="5780" spans="1:7">
      <c r="A5780" t="s">
        <v>501</v>
      </c>
      <c r="B5780" t="s">
        <v>502</v>
      </c>
      <c r="C5780" t="s">
        <v>49</v>
      </c>
      <c r="D5780" s="7">
        <v>46054</v>
      </c>
      <c r="E5780">
        <v>3</v>
      </c>
      <c r="F5780">
        <v>10.5</v>
      </c>
      <c r="G5780">
        <f>dane_sprzedazy_sku__3[[#This Row],[Ilość wydana]]*dane_sprzedazy_sku__3[[#This Row],[Wartość jednostkowa]]</f>
        <v>31.5</v>
      </c>
    </row>
    <row r="5781" spans="1:7">
      <c r="A5781" t="s">
        <v>501</v>
      </c>
      <c r="B5781" t="s">
        <v>502</v>
      </c>
      <c r="C5781" t="s">
        <v>49</v>
      </c>
      <c r="D5781" s="7">
        <v>46082</v>
      </c>
      <c r="E5781">
        <v>4</v>
      </c>
      <c r="F5781">
        <v>10.96</v>
      </c>
      <c r="G5781">
        <f>dane_sprzedazy_sku__3[[#This Row],[Ilość wydana]]*dane_sprzedazy_sku__3[[#This Row],[Wartość jednostkowa]]</f>
        <v>43.84</v>
      </c>
    </row>
    <row r="5782" spans="1:7">
      <c r="A5782" t="s">
        <v>501</v>
      </c>
      <c r="B5782" t="s">
        <v>502</v>
      </c>
      <c r="C5782" t="s">
        <v>49</v>
      </c>
      <c r="D5782" s="7">
        <v>46113</v>
      </c>
      <c r="E5782">
        <v>5</v>
      </c>
      <c r="F5782">
        <v>10.79</v>
      </c>
      <c r="G5782">
        <f>dane_sprzedazy_sku__3[[#This Row],[Ilość wydana]]*dane_sprzedazy_sku__3[[#This Row],[Wartość jednostkowa]]</f>
        <v>53.949999999999996</v>
      </c>
    </row>
    <row r="5783" spans="1:7">
      <c r="A5783" t="s">
        <v>501</v>
      </c>
      <c r="B5783" t="s">
        <v>502</v>
      </c>
      <c r="C5783" t="s">
        <v>49</v>
      </c>
      <c r="D5783" s="7">
        <v>46143</v>
      </c>
      <c r="E5783">
        <v>5</v>
      </c>
      <c r="F5783">
        <v>10.48</v>
      </c>
      <c r="G5783">
        <f>dane_sprzedazy_sku__3[[#This Row],[Ilość wydana]]*dane_sprzedazy_sku__3[[#This Row],[Wartość jednostkowa]]</f>
        <v>52.400000000000006</v>
      </c>
    </row>
    <row r="5784" spans="1:7">
      <c r="A5784" t="s">
        <v>501</v>
      </c>
      <c r="B5784" t="s">
        <v>502</v>
      </c>
      <c r="C5784" t="s">
        <v>49</v>
      </c>
      <c r="D5784" s="7">
        <v>46174</v>
      </c>
      <c r="E5784">
        <v>4</v>
      </c>
      <c r="F5784">
        <v>10.41</v>
      </c>
      <c r="G5784">
        <f>dane_sprzedazy_sku__3[[#This Row],[Ilość wydana]]*dane_sprzedazy_sku__3[[#This Row],[Wartość jednostkowa]]</f>
        <v>41.64</v>
      </c>
    </row>
    <row r="5785" spans="1:7">
      <c r="A5785" t="s">
        <v>501</v>
      </c>
      <c r="B5785" t="s">
        <v>502</v>
      </c>
      <c r="C5785" t="s">
        <v>49</v>
      </c>
      <c r="D5785" s="7">
        <v>46204</v>
      </c>
      <c r="E5785">
        <v>3</v>
      </c>
      <c r="F5785">
        <v>10.58</v>
      </c>
      <c r="G5785">
        <f>dane_sprzedazy_sku__3[[#This Row],[Ilość wydana]]*dane_sprzedazy_sku__3[[#This Row],[Wartość jednostkowa]]</f>
        <v>31.740000000000002</v>
      </c>
    </row>
    <row r="5786" spans="1:7">
      <c r="A5786" t="s">
        <v>503</v>
      </c>
      <c r="B5786" t="s">
        <v>504</v>
      </c>
      <c r="C5786" t="s">
        <v>36</v>
      </c>
      <c r="D5786" s="7">
        <v>45505</v>
      </c>
      <c r="E5786">
        <v>2</v>
      </c>
      <c r="F5786">
        <v>449.05</v>
      </c>
      <c r="G5786">
        <f>dane_sprzedazy_sku__3[[#This Row],[Ilość wydana]]*dane_sprzedazy_sku__3[[#This Row],[Wartość jednostkowa]]</f>
        <v>898.1</v>
      </c>
    </row>
    <row r="5787" spans="1:7">
      <c r="A5787" t="s">
        <v>503</v>
      </c>
      <c r="B5787" t="s">
        <v>504</v>
      </c>
      <c r="C5787" t="s">
        <v>36</v>
      </c>
      <c r="D5787" s="7">
        <v>45536</v>
      </c>
      <c r="E5787">
        <v>0</v>
      </c>
      <c r="F5787">
        <v>481.9</v>
      </c>
      <c r="G5787">
        <f>dane_sprzedazy_sku__3[[#This Row],[Ilość wydana]]*dane_sprzedazy_sku__3[[#This Row],[Wartość jednostkowa]]</f>
        <v>0</v>
      </c>
    </row>
    <row r="5788" spans="1:7">
      <c r="A5788" t="s">
        <v>503</v>
      </c>
      <c r="B5788" t="s">
        <v>504</v>
      </c>
      <c r="C5788" t="s">
        <v>36</v>
      </c>
      <c r="D5788" s="7">
        <v>45566</v>
      </c>
      <c r="E5788">
        <v>3</v>
      </c>
      <c r="F5788">
        <v>456.84</v>
      </c>
      <c r="G5788">
        <f>dane_sprzedazy_sku__3[[#This Row],[Ilość wydana]]*dane_sprzedazy_sku__3[[#This Row],[Wartość jednostkowa]]</f>
        <v>1370.52</v>
      </c>
    </row>
    <row r="5789" spans="1:7">
      <c r="A5789" t="s">
        <v>503</v>
      </c>
      <c r="B5789" t="s">
        <v>504</v>
      </c>
      <c r="C5789" t="s">
        <v>36</v>
      </c>
      <c r="D5789" s="7">
        <v>45597</v>
      </c>
      <c r="E5789">
        <v>0</v>
      </c>
      <c r="F5789">
        <v>471.07</v>
      </c>
      <c r="G5789">
        <f>dane_sprzedazy_sku__3[[#This Row],[Ilość wydana]]*dane_sprzedazy_sku__3[[#This Row],[Wartość jednostkowa]]</f>
        <v>0</v>
      </c>
    </row>
    <row r="5790" spans="1:7">
      <c r="A5790" t="s">
        <v>503</v>
      </c>
      <c r="B5790" t="s">
        <v>504</v>
      </c>
      <c r="C5790" t="s">
        <v>36</v>
      </c>
      <c r="D5790" s="7">
        <v>45627</v>
      </c>
      <c r="E5790">
        <v>0</v>
      </c>
      <c r="F5790">
        <v>478.86</v>
      </c>
      <c r="G5790">
        <f>dane_sprzedazy_sku__3[[#This Row],[Ilość wydana]]*dane_sprzedazy_sku__3[[#This Row],[Wartość jednostkowa]]</f>
        <v>0</v>
      </c>
    </row>
    <row r="5791" spans="1:7">
      <c r="A5791" t="s">
        <v>503</v>
      </c>
      <c r="B5791" t="s">
        <v>504</v>
      </c>
      <c r="C5791" t="s">
        <v>36</v>
      </c>
      <c r="D5791" s="7">
        <v>45658</v>
      </c>
      <c r="E5791">
        <v>2</v>
      </c>
      <c r="F5791">
        <v>446.79</v>
      </c>
      <c r="G5791">
        <f>dane_sprzedazy_sku__3[[#This Row],[Ilość wydana]]*dane_sprzedazy_sku__3[[#This Row],[Wartość jednostkowa]]</f>
        <v>893.58</v>
      </c>
    </row>
    <row r="5792" spans="1:7">
      <c r="A5792" t="s">
        <v>503</v>
      </c>
      <c r="B5792" t="s">
        <v>504</v>
      </c>
      <c r="C5792" t="s">
        <v>36</v>
      </c>
      <c r="D5792" s="7">
        <v>45689</v>
      </c>
      <c r="E5792">
        <v>0</v>
      </c>
      <c r="F5792">
        <v>439.5</v>
      </c>
      <c r="G5792">
        <f>dane_sprzedazy_sku__3[[#This Row],[Ilość wydana]]*dane_sprzedazy_sku__3[[#This Row],[Wartość jednostkowa]]</f>
        <v>0</v>
      </c>
    </row>
    <row r="5793" spans="1:7">
      <c r="A5793" t="s">
        <v>503</v>
      </c>
      <c r="B5793" t="s">
        <v>504</v>
      </c>
      <c r="C5793" t="s">
        <v>36</v>
      </c>
      <c r="D5793" s="7">
        <v>45717</v>
      </c>
      <c r="E5793">
        <v>1</v>
      </c>
      <c r="F5793">
        <v>454.43</v>
      </c>
      <c r="G5793">
        <f>dane_sprzedazy_sku__3[[#This Row],[Ilość wydana]]*dane_sprzedazy_sku__3[[#This Row],[Wartość jednostkowa]]</f>
        <v>454.43</v>
      </c>
    </row>
    <row r="5794" spans="1:7">
      <c r="A5794" t="s">
        <v>503</v>
      </c>
      <c r="B5794" t="s">
        <v>504</v>
      </c>
      <c r="C5794" t="s">
        <v>36</v>
      </c>
      <c r="D5794" s="7">
        <v>45748</v>
      </c>
      <c r="E5794">
        <v>0</v>
      </c>
      <c r="F5794">
        <v>454.96</v>
      </c>
      <c r="G5794">
        <f>dane_sprzedazy_sku__3[[#This Row],[Ilość wydana]]*dane_sprzedazy_sku__3[[#This Row],[Wartość jednostkowa]]</f>
        <v>0</v>
      </c>
    </row>
    <row r="5795" spans="1:7">
      <c r="A5795" t="s">
        <v>503</v>
      </c>
      <c r="B5795" t="s">
        <v>504</v>
      </c>
      <c r="C5795" t="s">
        <v>36</v>
      </c>
      <c r="D5795" s="7">
        <v>45778</v>
      </c>
      <c r="E5795">
        <v>0</v>
      </c>
      <c r="F5795">
        <v>467.87</v>
      </c>
      <c r="G5795">
        <f>dane_sprzedazy_sku__3[[#This Row],[Ilość wydana]]*dane_sprzedazy_sku__3[[#This Row],[Wartość jednostkowa]]</f>
        <v>0</v>
      </c>
    </row>
    <row r="5796" spans="1:7">
      <c r="A5796" t="s">
        <v>503</v>
      </c>
      <c r="B5796" t="s">
        <v>504</v>
      </c>
      <c r="C5796" t="s">
        <v>36</v>
      </c>
      <c r="D5796" s="7">
        <v>45809</v>
      </c>
      <c r="E5796">
        <v>0</v>
      </c>
      <c r="F5796">
        <v>468.2</v>
      </c>
      <c r="G5796">
        <f>dane_sprzedazy_sku__3[[#This Row],[Ilość wydana]]*dane_sprzedazy_sku__3[[#This Row],[Wartość jednostkowa]]</f>
        <v>0</v>
      </c>
    </row>
    <row r="5797" spans="1:7">
      <c r="A5797" t="s">
        <v>503</v>
      </c>
      <c r="B5797" t="s">
        <v>504</v>
      </c>
      <c r="C5797" t="s">
        <v>36</v>
      </c>
      <c r="D5797" s="7">
        <v>45839</v>
      </c>
      <c r="E5797">
        <v>1</v>
      </c>
      <c r="F5797">
        <v>481.44</v>
      </c>
      <c r="G5797">
        <f>dane_sprzedazy_sku__3[[#This Row],[Ilość wydana]]*dane_sprzedazy_sku__3[[#This Row],[Wartość jednostkowa]]</f>
        <v>481.44</v>
      </c>
    </row>
    <row r="5798" spans="1:7">
      <c r="A5798" t="s">
        <v>503</v>
      </c>
      <c r="B5798" t="s">
        <v>504</v>
      </c>
      <c r="C5798" t="s">
        <v>36</v>
      </c>
      <c r="D5798" s="7">
        <v>45870</v>
      </c>
      <c r="E5798">
        <v>3</v>
      </c>
      <c r="F5798">
        <v>475.84</v>
      </c>
      <c r="G5798">
        <f>dane_sprzedazy_sku__3[[#This Row],[Ilość wydana]]*dane_sprzedazy_sku__3[[#This Row],[Wartość jednostkowa]]</f>
        <v>1427.52</v>
      </c>
    </row>
    <row r="5799" spans="1:7">
      <c r="A5799" t="s">
        <v>503</v>
      </c>
      <c r="B5799" t="s">
        <v>504</v>
      </c>
      <c r="C5799" t="s">
        <v>36</v>
      </c>
      <c r="D5799" s="7">
        <v>45901</v>
      </c>
      <c r="E5799">
        <v>0</v>
      </c>
      <c r="F5799">
        <v>451.79</v>
      </c>
      <c r="G5799">
        <f>dane_sprzedazy_sku__3[[#This Row],[Ilość wydana]]*dane_sprzedazy_sku__3[[#This Row],[Wartość jednostkowa]]</f>
        <v>0</v>
      </c>
    </row>
    <row r="5800" spans="1:7">
      <c r="A5800" t="s">
        <v>503</v>
      </c>
      <c r="B5800" t="s">
        <v>504</v>
      </c>
      <c r="C5800" t="s">
        <v>36</v>
      </c>
      <c r="D5800" s="7">
        <v>45931</v>
      </c>
      <c r="E5800">
        <v>2</v>
      </c>
      <c r="F5800">
        <v>467.59</v>
      </c>
      <c r="G5800">
        <f>dane_sprzedazy_sku__3[[#This Row],[Ilość wydana]]*dane_sprzedazy_sku__3[[#This Row],[Wartość jednostkowa]]</f>
        <v>935.18</v>
      </c>
    </row>
    <row r="5801" spans="1:7">
      <c r="A5801" t="s">
        <v>503</v>
      </c>
      <c r="B5801" t="s">
        <v>504</v>
      </c>
      <c r="C5801" t="s">
        <v>36</v>
      </c>
      <c r="D5801" s="7">
        <v>45962</v>
      </c>
      <c r="E5801">
        <v>2</v>
      </c>
      <c r="F5801">
        <v>453.82</v>
      </c>
      <c r="G5801">
        <f>dane_sprzedazy_sku__3[[#This Row],[Ilość wydana]]*dane_sprzedazy_sku__3[[#This Row],[Wartość jednostkowa]]</f>
        <v>907.64</v>
      </c>
    </row>
    <row r="5802" spans="1:7">
      <c r="A5802" t="s">
        <v>503</v>
      </c>
      <c r="B5802" t="s">
        <v>504</v>
      </c>
      <c r="C5802" t="s">
        <v>36</v>
      </c>
      <c r="D5802" s="7">
        <v>45992</v>
      </c>
      <c r="E5802">
        <v>0</v>
      </c>
      <c r="F5802">
        <v>456.69</v>
      </c>
      <c r="G5802">
        <f>dane_sprzedazy_sku__3[[#This Row],[Ilość wydana]]*dane_sprzedazy_sku__3[[#This Row],[Wartość jednostkowa]]</f>
        <v>0</v>
      </c>
    </row>
    <row r="5803" spans="1:7">
      <c r="A5803" t="s">
        <v>503</v>
      </c>
      <c r="B5803" t="s">
        <v>504</v>
      </c>
      <c r="C5803" t="s">
        <v>36</v>
      </c>
      <c r="D5803" s="7">
        <v>46023</v>
      </c>
      <c r="E5803">
        <v>0</v>
      </c>
      <c r="F5803">
        <v>463.49</v>
      </c>
      <c r="G5803">
        <f>dane_sprzedazy_sku__3[[#This Row],[Ilość wydana]]*dane_sprzedazy_sku__3[[#This Row],[Wartość jednostkowa]]</f>
        <v>0</v>
      </c>
    </row>
    <row r="5804" spans="1:7">
      <c r="A5804" t="s">
        <v>503</v>
      </c>
      <c r="B5804" t="s">
        <v>504</v>
      </c>
      <c r="C5804" t="s">
        <v>36</v>
      </c>
      <c r="D5804" s="7">
        <v>46054</v>
      </c>
      <c r="E5804">
        <v>0</v>
      </c>
      <c r="F5804">
        <v>482.36</v>
      </c>
      <c r="G5804">
        <f>dane_sprzedazy_sku__3[[#This Row],[Ilość wydana]]*dane_sprzedazy_sku__3[[#This Row],[Wartość jednostkowa]]</f>
        <v>0</v>
      </c>
    </row>
    <row r="5805" spans="1:7">
      <c r="A5805" t="s">
        <v>503</v>
      </c>
      <c r="B5805" t="s">
        <v>504</v>
      </c>
      <c r="C5805" t="s">
        <v>36</v>
      </c>
      <c r="D5805" s="7">
        <v>46082</v>
      </c>
      <c r="E5805">
        <v>1</v>
      </c>
      <c r="F5805">
        <v>476.45</v>
      </c>
      <c r="G5805">
        <f>dane_sprzedazy_sku__3[[#This Row],[Ilość wydana]]*dane_sprzedazy_sku__3[[#This Row],[Wartość jednostkowa]]</f>
        <v>476.45</v>
      </c>
    </row>
    <row r="5806" spans="1:7">
      <c r="A5806" t="s">
        <v>503</v>
      </c>
      <c r="B5806" t="s">
        <v>504</v>
      </c>
      <c r="C5806" t="s">
        <v>36</v>
      </c>
      <c r="D5806" s="7">
        <v>46113</v>
      </c>
      <c r="E5806">
        <v>1</v>
      </c>
      <c r="F5806">
        <v>476.91</v>
      </c>
      <c r="G5806">
        <f>dane_sprzedazy_sku__3[[#This Row],[Ilość wydana]]*dane_sprzedazy_sku__3[[#This Row],[Wartość jednostkowa]]</f>
        <v>476.91</v>
      </c>
    </row>
    <row r="5807" spans="1:7">
      <c r="A5807" t="s">
        <v>503</v>
      </c>
      <c r="B5807" t="s">
        <v>504</v>
      </c>
      <c r="C5807" t="s">
        <v>36</v>
      </c>
      <c r="D5807" s="7">
        <v>46143</v>
      </c>
      <c r="E5807">
        <v>1</v>
      </c>
      <c r="F5807">
        <v>440.04</v>
      </c>
      <c r="G5807">
        <f>dane_sprzedazy_sku__3[[#This Row],[Ilość wydana]]*dane_sprzedazy_sku__3[[#This Row],[Wartość jednostkowa]]</f>
        <v>440.04</v>
      </c>
    </row>
    <row r="5808" spans="1:7">
      <c r="A5808" t="s">
        <v>503</v>
      </c>
      <c r="B5808" t="s">
        <v>504</v>
      </c>
      <c r="C5808" t="s">
        <v>36</v>
      </c>
      <c r="D5808" s="7">
        <v>46174</v>
      </c>
      <c r="E5808">
        <v>0</v>
      </c>
      <c r="F5808">
        <v>483.84</v>
      </c>
      <c r="G5808">
        <f>dane_sprzedazy_sku__3[[#This Row],[Ilość wydana]]*dane_sprzedazy_sku__3[[#This Row],[Wartość jednostkowa]]</f>
        <v>0</v>
      </c>
    </row>
    <row r="5809" spans="1:7">
      <c r="A5809" t="s">
        <v>503</v>
      </c>
      <c r="B5809" t="s">
        <v>504</v>
      </c>
      <c r="C5809" t="s">
        <v>36</v>
      </c>
      <c r="D5809" s="7">
        <v>46204</v>
      </c>
      <c r="E5809">
        <v>1</v>
      </c>
      <c r="F5809">
        <v>457.74</v>
      </c>
      <c r="G5809">
        <f>dane_sprzedazy_sku__3[[#This Row],[Ilość wydana]]*dane_sprzedazy_sku__3[[#This Row],[Wartość jednostkowa]]</f>
        <v>457.74</v>
      </c>
    </row>
    <row r="5810" spans="1:7">
      <c r="A5810" t="s">
        <v>505</v>
      </c>
      <c r="B5810" t="s">
        <v>506</v>
      </c>
      <c r="C5810" t="s">
        <v>11</v>
      </c>
      <c r="D5810" s="7">
        <v>45505</v>
      </c>
      <c r="E5810">
        <v>0</v>
      </c>
      <c r="F5810">
        <v>11.97</v>
      </c>
      <c r="G5810">
        <f>dane_sprzedazy_sku__3[[#This Row],[Ilość wydana]]*dane_sprzedazy_sku__3[[#This Row],[Wartość jednostkowa]]</f>
        <v>0</v>
      </c>
    </row>
    <row r="5811" spans="1:7">
      <c r="A5811" t="s">
        <v>505</v>
      </c>
      <c r="B5811" t="s">
        <v>506</v>
      </c>
      <c r="C5811" t="s">
        <v>11</v>
      </c>
      <c r="D5811" s="7">
        <v>45536</v>
      </c>
      <c r="E5811">
        <v>0</v>
      </c>
      <c r="F5811">
        <v>11.8</v>
      </c>
      <c r="G5811">
        <f>dane_sprzedazy_sku__3[[#This Row],[Ilość wydana]]*dane_sprzedazy_sku__3[[#This Row],[Wartość jednostkowa]]</f>
        <v>0</v>
      </c>
    </row>
    <row r="5812" spans="1:7">
      <c r="A5812" t="s">
        <v>505</v>
      </c>
      <c r="B5812" t="s">
        <v>506</v>
      </c>
      <c r="C5812" t="s">
        <v>11</v>
      </c>
      <c r="D5812" s="7">
        <v>45566</v>
      </c>
      <c r="E5812">
        <v>10</v>
      </c>
      <c r="F5812">
        <v>11.95</v>
      </c>
      <c r="G5812">
        <f>dane_sprzedazy_sku__3[[#This Row],[Ilość wydana]]*dane_sprzedazy_sku__3[[#This Row],[Wartość jednostkowa]]</f>
        <v>119.5</v>
      </c>
    </row>
    <row r="5813" spans="1:7">
      <c r="A5813" t="s">
        <v>505</v>
      </c>
      <c r="B5813" t="s">
        <v>506</v>
      </c>
      <c r="C5813" t="s">
        <v>11</v>
      </c>
      <c r="D5813" s="7">
        <v>45597</v>
      </c>
      <c r="E5813">
        <v>0</v>
      </c>
      <c r="F5813">
        <v>12.6</v>
      </c>
      <c r="G5813">
        <f>dane_sprzedazy_sku__3[[#This Row],[Ilość wydana]]*dane_sprzedazy_sku__3[[#This Row],[Wartość jednostkowa]]</f>
        <v>0</v>
      </c>
    </row>
    <row r="5814" spans="1:7">
      <c r="A5814" t="s">
        <v>505</v>
      </c>
      <c r="B5814" t="s">
        <v>506</v>
      </c>
      <c r="C5814" t="s">
        <v>11</v>
      </c>
      <c r="D5814" s="7">
        <v>45627</v>
      </c>
      <c r="E5814">
        <v>0</v>
      </c>
      <c r="F5814">
        <v>12.32</v>
      </c>
      <c r="G5814">
        <f>dane_sprzedazy_sku__3[[#This Row],[Ilość wydana]]*dane_sprzedazy_sku__3[[#This Row],[Wartość jednostkowa]]</f>
        <v>0</v>
      </c>
    </row>
    <row r="5815" spans="1:7">
      <c r="A5815" t="s">
        <v>505</v>
      </c>
      <c r="B5815" t="s">
        <v>506</v>
      </c>
      <c r="C5815" t="s">
        <v>11</v>
      </c>
      <c r="D5815" s="7">
        <v>45658</v>
      </c>
      <c r="E5815">
        <v>8</v>
      </c>
      <c r="F5815">
        <v>12.15</v>
      </c>
      <c r="G5815">
        <f>dane_sprzedazy_sku__3[[#This Row],[Ilość wydana]]*dane_sprzedazy_sku__3[[#This Row],[Wartość jednostkowa]]</f>
        <v>97.2</v>
      </c>
    </row>
    <row r="5816" spans="1:7">
      <c r="A5816" t="s">
        <v>505</v>
      </c>
      <c r="B5816" t="s">
        <v>506</v>
      </c>
      <c r="C5816" t="s">
        <v>11</v>
      </c>
      <c r="D5816" s="7">
        <v>45689</v>
      </c>
      <c r="E5816">
        <v>14</v>
      </c>
      <c r="F5816">
        <v>11.79</v>
      </c>
      <c r="G5816">
        <f>dane_sprzedazy_sku__3[[#This Row],[Ilość wydana]]*dane_sprzedazy_sku__3[[#This Row],[Wartość jednostkowa]]</f>
        <v>165.06</v>
      </c>
    </row>
    <row r="5817" spans="1:7">
      <c r="A5817" t="s">
        <v>505</v>
      </c>
      <c r="B5817" t="s">
        <v>506</v>
      </c>
      <c r="C5817" t="s">
        <v>11</v>
      </c>
      <c r="D5817" s="7">
        <v>45717</v>
      </c>
      <c r="E5817">
        <v>10</v>
      </c>
      <c r="F5817">
        <v>12.07</v>
      </c>
      <c r="G5817">
        <f>dane_sprzedazy_sku__3[[#This Row],[Ilość wydana]]*dane_sprzedazy_sku__3[[#This Row],[Wartość jednostkowa]]</f>
        <v>120.7</v>
      </c>
    </row>
    <row r="5818" spans="1:7">
      <c r="A5818" t="s">
        <v>505</v>
      </c>
      <c r="B5818" t="s">
        <v>506</v>
      </c>
      <c r="C5818" t="s">
        <v>11</v>
      </c>
      <c r="D5818" s="7">
        <v>45748</v>
      </c>
      <c r="E5818">
        <v>8</v>
      </c>
      <c r="F5818">
        <v>12.44</v>
      </c>
      <c r="G5818">
        <f>dane_sprzedazy_sku__3[[#This Row],[Ilość wydana]]*dane_sprzedazy_sku__3[[#This Row],[Wartość jednostkowa]]</f>
        <v>99.52</v>
      </c>
    </row>
    <row r="5819" spans="1:7">
      <c r="A5819" t="s">
        <v>505</v>
      </c>
      <c r="B5819" t="s">
        <v>506</v>
      </c>
      <c r="C5819" t="s">
        <v>11</v>
      </c>
      <c r="D5819" s="7">
        <v>45778</v>
      </c>
      <c r="E5819">
        <v>13</v>
      </c>
      <c r="F5819">
        <v>11.74</v>
      </c>
      <c r="G5819">
        <f>dane_sprzedazy_sku__3[[#This Row],[Ilość wydana]]*dane_sprzedazy_sku__3[[#This Row],[Wartość jednostkowa]]</f>
        <v>152.62</v>
      </c>
    </row>
    <row r="5820" spans="1:7">
      <c r="A5820" t="s">
        <v>505</v>
      </c>
      <c r="B5820" t="s">
        <v>506</v>
      </c>
      <c r="C5820" t="s">
        <v>11</v>
      </c>
      <c r="D5820" s="7">
        <v>45809</v>
      </c>
      <c r="E5820">
        <v>0</v>
      </c>
      <c r="F5820">
        <v>12.73</v>
      </c>
      <c r="G5820">
        <f>dane_sprzedazy_sku__3[[#This Row],[Ilość wydana]]*dane_sprzedazy_sku__3[[#This Row],[Wartość jednostkowa]]</f>
        <v>0</v>
      </c>
    </row>
    <row r="5821" spans="1:7">
      <c r="A5821" t="s">
        <v>505</v>
      </c>
      <c r="B5821" t="s">
        <v>506</v>
      </c>
      <c r="C5821" t="s">
        <v>11</v>
      </c>
      <c r="D5821" s="7">
        <v>45839</v>
      </c>
      <c r="E5821">
        <v>0</v>
      </c>
      <c r="F5821">
        <v>12.09</v>
      </c>
      <c r="G5821">
        <f>dane_sprzedazy_sku__3[[#This Row],[Ilość wydana]]*dane_sprzedazy_sku__3[[#This Row],[Wartość jednostkowa]]</f>
        <v>0</v>
      </c>
    </row>
    <row r="5822" spans="1:7">
      <c r="A5822" t="s">
        <v>505</v>
      </c>
      <c r="B5822" t="s">
        <v>506</v>
      </c>
      <c r="C5822" t="s">
        <v>11</v>
      </c>
      <c r="D5822" s="7">
        <v>45870</v>
      </c>
      <c r="E5822">
        <v>7</v>
      </c>
      <c r="F5822">
        <v>12.19</v>
      </c>
      <c r="G5822">
        <f>dane_sprzedazy_sku__3[[#This Row],[Ilość wydana]]*dane_sprzedazy_sku__3[[#This Row],[Wartość jednostkowa]]</f>
        <v>85.33</v>
      </c>
    </row>
    <row r="5823" spans="1:7">
      <c r="A5823" t="s">
        <v>505</v>
      </c>
      <c r="B5823" t="s">
        <v>506</v>
      </c>
      <c r="C5823" t="s">
        <v>11</v>
      </c>
      <c r="D5823" s="7">
        <v>45901</v>
      </c>
      <c r="E5823">
        <v>0</v>
      </c>
      <c r="F5823">
        <v>11.66</v>
      </c>
      <c r="G5823">
        <f>dane_sprzedazy_sku__3[[#This Row],[Ilość wydana]]*dane_sprzedazy_sku__3[[#This Row],[Wartość jednostkowa]]</f>
        <v>0</v>
      </c>
    </row>
    <row r="5824" spans="1:7">
      <c r="A5824" t="s">
        <v>505</v>
      </c>
      <c r="B5824" t="s">
        <v>506</v>
      </c>
      <c r="C5824" t="s">
        <v>11</v>
      </c>
      <c r="D5824" s="7">
        <v>45931</v>
      </c>
      <c r="E5824">
        <v>10</v>
      </c>
      <c r="F5824">
        <v>11.65</v>
      </c>
      <c r="G5824">
        <f>dane_sprzedazy_sku__3[[#This Row],[Ilość wydana]]*dane_sprzedazy_sku__3[[#This Row],[Wartość jednostkowa]]</f>
        <v>116.5</v>
      </c>
    </row>
    <row r="5825" spans="1:7">
      <c r="A5825" t="s">
        <v>505</v>
      </c>
      <c r="B5825" t="s">
        <v>506</v>
      </c>
      <c r="C5825" t="s">
        <v>11</v>
      </c>
      <c r="D5825" s="7">
        <v>45962</v>
      </c>
      <c r="E5825">
        <v>13</v>
      </c>
      <c r="F5825">
        <v>11.8</v>
      </c>
      <c r="G5825">
        <f>dane_sprzedazy_sku__3[[#This Row],[Ilość wydana]]*dane_sprzedazy_sku__3[[#This Row],[Wartość jednostkowa]]</f>
        <v>153.4</v>
      </c>
    </row>
    <row r="5826" spans="1:7">
      <c r="A5826" t="s">
        <v>505</v>
      </c>
      <c r="B5826" t="s">
        <v>506</v>
      </c>
      <c r="C5826" t="s">
        <v>11</v>
      </c>
      <c r="D5826" s="7">
        <v>45992</v>
      </c>
      <c r="E5826">
        <v>7</v>
      </c>
      <c r="F5826">
        <v>12.49</v>
      </c>
      <c r="G5826">
        <f>dane_sprzedazy_sku__3[[#This Row],[Ilość wydana]]*dane_sprzedazy_sku__3[[#This Row],[Wartość jednostkowa]]</f>
        <v>87.43</v>
      </c>
    </row>
    <row r="5827" spans="1:7">
      <c r="A5827" t="s">
        <v>505</v>
      </c>
      <c r="B5827" t="s">
        <v>506</v>
      </c>
      <c r="C5827" t="s">
        <v>11</v>
      </c>
      <c r="D5827" s="7">
        <v>46023</v>
      </c>
      <c r="E5827">
        <v>11</v>
      </c>
      <c r="F5827">
        <v>12.04</v>
      </c>
      <c r="G5827">
        <f>dane_sprzedazy_sku__3[[#This Row],[Ilość wydana]]*dane_sprzedazy_sku__3[[#This Row],[Wartość jednostkowa]]</f>
        <v>132.44</v>
      </c>
    </row>
    <row r="5828" spans="1:7">
      <c r="A5828" t="s">
        <v>505</v>
      </c>
      <c r="B5828" t="s">
        <v>506</v>
      </c>
      <c r="C5828" t="s">
        <v>11</v>
      </c>
      <c r="D5828" s="7">
        <v>46054</v>
      </c>
      <c r="E5828">
        <v>0</v>
      </c>
      <c r="F5828">
        <v>12.43</v>
      </c>
      <c r="G5828">
        <f>dane_sprzedazy_sku__3[[#This Row],[Ilość wydana]]*dane_sprzedazy_sku__3[[#This Row],[Wartość jednostkowa]]</f>
        <v>0</v>
      </c>
    </row>
    <row r="5829" spans="1:7">
      <c r="A5829" t="s">
        <v>505</v>
      </c>
      <c r="B5829" t="s">
        <v>506</v>
      </c>
      <c r="C5829" t="s">
        <v>11</v>
      </c>
      <c r="D5829" s="7">
        <v>46082</v>
      </c>
      <c r="E5829">
        <v>0</v>
      </c>
      <c r="F5829">
        <v>11.82</v>
      </c>
      <c r="G5829">
        <f>dane_sprzedazy_sku__3[[#This Row],[Ilość wydana]]*dane_sprzedazy_sku__3[[#This Row],[Wartość jednostkowa]]</f>
        <v>0</v>
      </c>
    </row>
    <row r="5830" spans="1:7">
      <c r="A5830" t="s">
        <v>505</v>
      </c>
      <c r="B5830" t="s">
        <v>506</v>
      </c>
      <c r="C5830" t="s">
        <v>11</v>
      </c>
      <c r="D5830" s="7">
        <v>46113</v>
      </c>
      <c r="E5830">
        <v>0</v>
      </c>
      <c r="F5830">
        <v>12.39</v>
      </c>
      <c r="G5830">
        <f>dane_sprzedazy_sku__3[[#This Row],[Ilość wydana]]*dane_sprzedazy_sku__3[[#This Row],[Wartość jednostkowa]]</f>
        <v>0</v>
      </c>
    </row>
    <row r="5831" spans="1:7">
      <c r="A5831" t="s">
        <v>505</v>
      </c>
      <c r="B5831" t="s">
        <v>506</v>
      </c>
      <c r="C5831" t="s">
        <v>11</v>
      </c>
      <c r="D5831" s="7">
        <v>46143</v>
      </c>
      <c r="E5831">
        <v>0</v>
      </c>
      <c r="F5831">
        <v>12.06</v>
      </c>
      <c r="G5831">
        <f>dane_sprzedazy_sku__3[[#This Row],[Ilość wydana]]*dane_sprzedazy_sku__3[[#This Row],[Wartość jednostkowa]]</f>
        <v>0</v>
      </c>
    </row>
    <row r="5832" spans="1:7">
      <c r="A5832" t="s">
        <v>505</v>
      </c>
      <c r="B5832" t="s">
        <v>506</v>
      </c>
      <c r="C5832" t="s">
        <v>11</v>
      </c>
      <c r="D5832" s="7">
        <v>46174</v>
      </c>
      <c r="E5832">
        <v>0</v>
      </c>
      <c r="F5832">
        <v>11.69</v>
      </c>
      <c r="G5832">
        <f>dane_sprzedazy_sku__3[[#This Row],[Ilość wydana]]*dane_sprzedazy_sku__3[[#This Row],[Wartość jednostkowa]]</f>
        <v>0</v>
      </c>
    </row>
    <row r="5833" spans="1:7">
      <c r="A5833" t="s">
        <v>505</v>
      </c>
      <c r="B5833" t="s">
        <v>506</v>
      </c>
      <c r="C5833" t="s">
        <v>11</v>
      </c>
      <c r="D5833" s="7">
        <v>46204</v>
      </c>
      <c r="E5833">
        <v>0</v>
      </c>
      <c r="F5833">
        <v>12.61</v>
      </c>
      <c r="G5833">
        <f>dane_sprzedazy_sku__3[[#This Row],[Ilość wydana]]*dane_sprzedazy_sku__3[[#This Row],[Wartość jednostkowa]]</f>
        <v>0</v>
      </c>
    </row>
    <row r="5834" spans="1:7">
      <c r="A5834" t="s">
        <v>507</v>
      </c>
      <c r="B5834" t="s">
        <v>508</v>
      </c>
      <c r="C5834" t="s">
        <v>19</v>
      </c>
      <c r="D5834" s="7">
        <v>45505</v>
      </c>
      <c r="E5834">
        <v>22</v>
      </c>
      <c r="F5834">
        <v>37.97</v>
      </c>
      <c r="G5834">
        <f>dane_sprzedazy_sku__3[[#This Row],[Ilość wydana]]*dane_sprzedazy_sku__3[[#This Row],[Wartość jednostkowa]]</f>
        <v>835.33999999999992</v>
      </c>
    </row>
    <row r="5835" spans="1:7">
      <c r="A5835" t="s">
        <v>507</v>
      </c>
      <c r="B5835" t="s">
        <v>508</v>
      </c>
      <c r="C5835" t="s">
        <v>19</v>
      </c>
      <c r="D5835" s="7">
        <v>45536</v>
      </c>
      <c r="E5835">
        <v>23</v>
      </c>
      <c r="F5835">
        <v>38.92</v>
      </c>
      <c r="G5835">
        <f>dane_sprzedazy_sku__3[[#This Row],[Ilość wydana]]*dane_sprzedazy_sku__3[[#This Row],[Wartość jednostkowa]]</f>
        <v>895.16000000000008</v>
      </c>
    </row>
    <row r="5836" spans="1:7">
      <c r="A5836" t="s">
        <v>507</v>
      </c>
      <c r="B5836" t="s">
        <v>508</v>
      </c>
      <c r="C5836" t="s">
        <v>19</v>
      </c>
      <c r="D5836" s="7">
        <v>45566</v>
      </c>
      <c r="E5836">
        <v>11</v>
      </c>
      <c r="F5836">
        <v>39.770000000000003</v>
      </c>
      <c r="G5836">
        <f>dane_sprzedazy_sku__3[[#This Row],[Ilość wydana]]*dane_sprzedazy_sku__3[[#This Row],[Wartość jednostkowa]]</f>
        <v>437.47</v>
      </c>
    </row>
    <row r="5837" spans="1:7">
      <c r="A5837" t="s">
        <v>507</v>
      </c>
      <c r="B5837" t="s">
        <v>508</v>
      </c>
      <c r="C5837" t="s">
        <v>19</v>
      </c>
      <c r="D5837" s="7">
        <v>45597</v>
      </c>
      <c r="E5837">
        <v>12</v>
      </c>
      <c r="F5837">
        <v>40.549999999999997</v>
      </c>
      <c r="G5837">
        <f>dane_sprzedazy_sku__3[[#This Row],[Ilość wydana]]*dane_sprzedazy_sku__3[[#This Row],[Wartość jednostkowa]]</f>
        <v>486.59999999999997</v>
      </c>
    </row>
    <row r="5838" spans="1:7">
      <c r="A5838" t="s">
        <v>507</v>
      </c>
      <c r="B5838" t="s">
        <v>508</v>
      </c>
      <c r="C5838" t="s">
        <v>19</v>
      </c>
      <c r="D5838" s="7">
        <v>45627</v>
      </c>
      <c r="E5838">
        <v>10</v>
      </c>
      <c r="F5838">
        <v>39.340000000000003</v>
      </c>
      <c r="G5838">
        <f>dane_sprzedazy_sku__3[[#This Row],[Ilość wydana]]*dane_sprzedazy_sku__3[[#This Row],[Wartość jednostkowa]]</f>
        <v>393.40000000000003</v>
      </c>
    </row>
    <row r="5839" spans="1:7">
      <c r="A5839" t="s">
        <v>507</v>
      </c>
      <c r="B5839" t="s">
        <v>508</v>
      </c>
      <c r="C5839" t="s">
        <v>19</v>
      </c>
      <c r="D5839" s="7">
        <v>45658</v>
      </c>
      <c r="E5839">
        <v>5</v>
      </c>
      <c r="F5839">
        <v>39.869999999999997</v>
      </c>
      <c r="G5839">
        <f>dane_sprzedazy_sku__3[[#This Row],[Ilość wydana]]*dane_sprzedazy_sku__3[[#This Row],[Wartość jednostkowa]]</f>
        <v>199.35</v>
      </c>
    </row>
    <row r="5840" spans="1:7">
      <c r="A5840" t="s">
        <v>507</v>
      </c>
      <c r="B5840" t="s">
        <v>508</v>
      </c>
      <c r="C5840" t="s">
        <v>19</v>
      </c>
      <c r="D5840" s="7">
        <v>45689</v>
      </c>
      <c r="E5840">
        <v>5</v>
      </c>
      <c r="F5840">
        <v>37.340000000000003</v>
      </c>
      <c r="G5840">
        <f>dane_sprzedazy_sku__3[[#This Row],[Ilość wydana]]*dane_sprzedazy_sku__3[[#This Row],[Wartość jednostkowa]]</f>
        <v>186.70000000000002</v>
      </c>
    </row>
    <row r="5841" spans="1:7">
      <c r="A5841" t="s">
        <v>507</v>
      </c>
      <c r="B5841" t="s">
        <v>508</v>
      </c>
      <c r="C5841" t="s">
        <v>19</v>
      </c>
      <c r="D5841" s="7">
        <v>45717</v>
      </c>
      <c r="E5841">
        <v>10</v>
      </c>
      <c r="F5841">
        <v>38.29</v>
      </c>
      <c r="G5841">
        <f>dane_sprzedazy_sku__3[[#This Row],[Ilość wydana]]*dane_sprzedazy_sku__3[[#This Row],[Wartość jednostkowa]]</f>
        <v>382.9</v>
      </c>
    </row>
    <row r="5842" spans="1:7">
      <c r="A5842" t="s">
        <v>507</v>
      </c>
      <c r="B5842" t="s">
        <v>508</v>
      </c>
      <c r="C5842" t="s">
        <v>19</v>
      </c>
      <c r="D5842" s="7">
        <v>45748</v>
      </c>
      <c r="E5842">
        <v>13</v>
      </c>
      <c r="F5842">
        <v>40.43</v>
      </c>
      <c r="G5842">
        <f>dane_sprzedazy_sku__3[[#This Row],[Ilość wydana]]*dane_sprzedazy_sku__3[[#This Row],[Wartość jednostkowa]]</f>
        <v>525.59</v>
      </c>
    </row>
    <row r="5843" spans="1:7">
      <c r="A5843" t="s">
        <v>507</v>
      </c>
      <c r="B5843" t="s">
        <v>508</v>
      </c>
      <c r="C5843" t="s">
        <v>19</v>
      </c>
      <c r="D5843" s="7">
        <v>45778</v>
      </c>
      <c r="E5843">
        <v>14</v>
      </c>
      <c r="F5843">
        <v>37.57</v>
      </c>
      <c r="G5843">
        <f>dane_sprzedazy_sku__3[[#This Row],[Ilość wydana]]*dane_sprzedazy_sku__3[[#This Row],[Wartość jednostkowa]]</f>
        <v>525.98</v>
      </c>
    </row>
    <row r="5844" spans="1:7">
      <c r="A5844" t="s">
        <v>507</v>
      </c>
      <c r="B5844" t="s">
        <v>508</v>
      </c>
      <c r="C5844" t="s">
        <v>19</v>
      </c>
      <c r="D5844" s="7">
        <v>45809</v>
      </c>
      <c r="E5844">
        <v>19</v>
      </c>
      <c r="F5844">
        <v>39.64</v>
      </c>
      <c r="G5844">
        <f>dane_sprzedazy_sku__3[[#This Row],[Ilość wydana]]*dane_sprzedazy_sku__3[[#This Row],[Wartość jednostkowa]]</f>
        <v>753.16</v>
      </c>
    </row>
    <row r="5845" spans="1:7">
      <c r="A5845" t="s">
        <v>507</v>
      </c>
      <c r="B5845" t="s">
        <v>508</v>
      </c>
      <c r="C5845" t="s">
        <v>19</v>
      </c>
      <c r="D5845" s="7">
        <v>45839</v>
      </c>
      <c r="E5845">
        <v>28</v>
      </c>
      <c r="F5845">
        <v>37.22</v>
      </c>
      <c r="G5845">
        <f>dane_sprzedazy_sku__3[[#This Row],[Ilość wydana]]*dane_sprzedazy_sku__3[[#This Row],[Wartość jednostkowa]]</f>
        <v>1042.1599999999999</v>
      </c>
    </row>
    <row r="5846" spans="1:7">
      <c r="A5846" t="s">
        <v>507</v>
      </c>
      <c r="B5846" t="s">
        <v>508</v>
      </c>
      <c r="C5846" t="s">
        <v>19</v>
      </c>
      <c r="D5846" s="7">
        <v>45870</v>
      </c>
      <c r="E5846">
        <v>30</v>
      </c>
      <c r="F5846">
        <v>37</v>
      </c>
      <c r="G5846">
        <f>dane_sprzedazy_sku__3[[#This Row],[Ilość wydana]]*dane_sprzedazy_sku__3[[#This Row],[Wartość jednostkowa]]</f>
        <v>1110</v>
      </c>
    </row>
    <row r="5847" spans="1:7">
      <c r="A5847" t="s">
        <v>507</v>
      </c>
      <c r="B5847" t="s">
        <v>508</v>
      </c>
      <c r="C5847" t="s">
        <v>19</v>
      </c>
      <c r="D5847" s="7">
        <v>45901</v>
      </c>
      <c r="E5847">
        <v>23</v>
      </c>
      <c r="F5847">
        <v>37.06</v>
      </c>
      <c r="G5847">
        <f>dane_sprzedazy_sku__3[[#This Row],[Ilość wydana]]*dane_sprzedazy_sku__3[[#This Row],[Wartość jednostkowa]]</f>
        <v>852.38000000000011</v>
      </c>
    </row>
    <row r="5848" spans="1:7">
      <c r="A5848" t="s">
        <v>507</v>
      </c>
      <c r="B5848" t="s">
        <v>508</v>
      </c>
      <c r="C5848" t="s">
        <v>19</v>
      </c>
      <c r="D5848" s="7">
        <v>45931</v>
      </c>
      <c r="E5848">
        <v>23</v>
      </c>
      <c r="F5848">
        <v>37.07</v>
      </c>
      <c r="G5848">
        <f>dane_sprzedazy_sku__3[[#This Row],[Ilość wydana]]*dane_sprzedazy_sku__3[[#This Row],[Wartość jednostkowa]]</f>
        <v>852.61</v>
      </c>
    </row>
    <row r="5849" spans="1:7">
      <c r="A5849" t="s">
        <v>507</v>
      </c>
      <c r="B5849" t="s">
        <v>508</v>
      </c>
      <c r="C5849" t="s">
        <v>19</v>
      </c>
      <c r="D5849" s="7">
        <v>45962</v>
      </c>
      <c r="E5849">
        <v>15</v>
      </c>
      <c r="F5849">
        <v>38.380000000000003</v>
      </c>
      <c r="G5849">
        <f>dane_sprzedazy_sku__3[[#This Row],[Ilość wydana]]*dane_sprzedazy_sku__3[[#This Row],[Wartość jednostkowa]]</f>
        <v>575.70000000000005</v>
      </c>
    </row>
    <row r="5850" spans="1:7">
      <c r="A5850" t="s">
        <v>507</v>
      </c>
      <c r="B5850" t="s">
        <v>508</v>
      </c>
      <c r="C5850" t="s">
        <v>19</v>
      </c>
      <c r="D5850" s="7">
        <v>45992</v>
      </c>
      <c r="E5850">
        <v>9</v>
      </c>
      <c r="F5850">
        <v>39.17</v>
      </c>
      <c r="G5850">
        <f>dane_sprzedazy_sku__3[[#This Row],[Ilość wydana]]*dane_sprzedazy_sku__3[[#This Row],[Wartość jednostkowa]]</f>
        <v>352.53000000000003</v>
      </c>
    </row>
    <row r="5851" spans="1:7">
      <c r="A5851" t="s">
        <v>507</v>
      </c>
      <c r="B5851" t="s">
        <v>508</v>
      </c>
      <c r="C5851" t="s">
        <v>19</v>
      </c>
      <c r="D5851" s="7">
        <v>46023</v>
      </c>
      <c r="E5851">
        <v>5</v>
      </c>
      <c r="F5851">
        <v>36.950000000000003</v>
      </c>
      <c r="G5851">
        <f>dane_sprzedazy_sku__3[[#This Row],[Ilość wydana]]*dane_sprzedazy_sku__3[[#This Row],[Wartość jednostkowa]]</f>
        <v>184.75</v>
      </c>
    </row>
    <row r="5852" spans="1:7">
      <c r="A5852" t="s">
        <v>507</v>
      </c>
      <c r="B5852" t="s">
        <v>508</v>
      </c>
      <c r="C5852" t="s">
        <v>19</v>
      </c>
      <c r="D5852" s="7">
        <v>46054</v>
      </c>
      <c r="E5852">
        <v>6</v>
      </c>
      <c r="F5852">
        <v>40.049999999999997</v>
      </c>
      <c r="G5852">
        <f>dane_sprzedazy_sku__3[[#This Row],[Ilość wydana]]*dane_sprzedazy_sku__3[[#This Row],[Wartość jednostkowa]]</f>
        <v>240.29999999999998</v>
      </c>
    </row>
    <row r="5853" spans="1:7">
      <c r="A5853" t="s">
        <v>507</v>
      </c>
      <c r="B5853" t="s">
        <v>508</v>
      </c>
      <c r="C5853" t="s">
        <v>19</v>
      </c>
      <c r="D5853" s="7">
        <v>46082</v>
      </c>
      <c r="E5853">
        <v>11</v>
      </c>
      <c r="F5853">
        <v>37.369999999999997</v>
      </c>
      <c r="G5853">
        <f>dane_sprzedazy_sku__3[[#This Row],[Ilość wydana]]*dane_sprzedazy_sku__3[[#This Row],[Wartość jednostkowa]]</f>
        <v>411.07</v>
      </c>
    </row>
    <row r="5854" spans="1:7">
      <c r="A5854" t="s">
        <v>507</v>
      </c>
      <c r="B5854" t="s">
        <v>508</v>
      </c>
      <c r="C5854" t="s">
        <v>19</v>
      </c>
      <c r="D5854" s="7">
        <v>46113</v>
      </c>
      <c r="E5854">
        <v>12</v>
      </c>
      <c r="F5854">
        <v>40.51</v>
      </c>
      <c r="G5854">
        <f>dane_sprzedazy_sku__3[[#This Row],[Ilość wydana]]*dane_sprzedazy_sku__3[[#This Row],[Wartość jednostkowa]]</f>
        <v>486.12</v>
      </c>
    </row>
    <row r="5855" spans="1:7">
      <c r="A5855" t="s">
        <v>507</v>
      </c>
      <c r="B5855" t="s">
        <v>508</v>
      </c>
      <c r="C5855" t="s">
        <v>19</v>
      </c>
      <c r="D5855" s="7">
        <v>46143</v>
      </c>
      <c r="E5855">
        <v>19</v>
      </c>
      <c r="F5855">
        <v>39.11</v>
      </c>
      <c r="G5855">
        <f>dane_sprzedazy_sku__3[[#This Row],[Ilość wydana]]*dane_sprzedazy_sku__3[[#This Row],[Wartość jednostkowa]]</f>
        <v>743.09</v>
      </c>
    </row>
    <row r="5856" spans="1:7">
      <c r="A5856" t="s">
        <v>507</v>
      </c>
      <c r="B5856" t="s">
        <v>508</v>
      </c>
      <c r="C5856" t="s">
        <v>19</v>
      </c>
      <c r="D5856" s="7">
        <v>46174</v>
      </c>
      <c r="E5856">
        <v>17</v>
      </c>
      <c r="F5856">
        <v>38.5</v>
      </c>
      <c r="G5856">
        <f>dane_sprzedazy_sku__3[[#This Row],[Ilość wydana]]*dane_sprzedazy_sku__3[[#This Row],[Wartość jednostkowa]]</f>
        <v>654.5</v>
      </c>
    </row>
    <row r="5857" spans="1:7">
      <c r="A5857" t="s">
        <v>507</v>
      </c>
      <c r="B5857" t="s">
        <v>508</v>
      </c>
      <c r="C5857" t="s">
        <v>19</v>
      </c>
      <c r="D5857" s="7">
        <v>46204</v>
      </c>
      <c r="E5857">
        <v>32</v>
      </c>
      <c r="F5857">
        <v>38.76</v>
      </c>
      <c r="G5857">
        <f>dane_sprzedazy_sku__3[[#This Row],[Ilość wydana]]*dane_sprzedazy_sku__3[[#This Row],[Wartość jednostkowa]]</f>
        <v>1240.32</v>
      </c>
    </row>
    <row r="5858" spans="1:7">
      <c r="A5858" t="s">
        <v>509</v>
      </c>
      <c r="B5858" t="s">
        <v>510</v>
      </c>
      <c r="C5858" t="s">
        <v>63</v>
      </c>
      <c r="D5858" s="7">
        <v>45505</v>
      </c>
      <c r="E5858">
        <v>2</v>
      </c>
      <c r="F5858">
        <v>207.23</v>
      </c>
      <c r="G5858">
        <f>dane_sprzedazy_sku__3[[#This Row],[Ilość wydana]]*dane_sprzedazy_sku__3[[#This Row],[Wartość jednostkowa]]</f>
        <v>414.46</v>
      </c>
    </row>
    <row r="5859" spans="1:7">
      <c r="A5859" t="s">
        <v>509</v>
      </c>
      <c r="B5859" t="s">
        <v>510</v>
      </c>
      <c r="C5859" t="s">
        <v>63</v>
      </c>
      <c r="D5859" s="7">
        <v>45536</v>
      </c>
      <c r="E5859">
        <v>2</v>
      </c>
      <c r="F5859">
        <v>200.44</v>
      </c>
      <c r="G5859">
        <f>dane_sprzedazy_sku__3[[#This Row],[Ilość wydana]]*dane_sprzedazy_sku__3[[#This Row],[Wartość jednostkowa]]</f>
        <v>400.88</v>
      </c>
    </row>
    <row r="5860" spans="1:7">
      <c r="A5860" t="s">
        <v>509</v>
      </c>
      <c r="B5860" t="s">
        <v>510</v>
      </c>
      <c r="C5860" t="s">
        <v>63</v>
      </c>
      <c r="D5860" s="7">
        <v>45566</v>
      </c>
      <c r="E5860">
        <v>1</v>
      </c>
      <c r="F5860">
        <v>195.82</v>
      </c>
      <c r="G5860">
        <f>dane_sprzedazy_sku__3[[#This Row],[Ilość wydana]]*dane_sprzedazy_sku__3[[#This Row],[Wartość jednostkowa]]</f>
        <v>195.82</v>
      </c>
    </row>
    <row r="5861" spans="1:7">
      <c r="A5861" t="s">
        <v>509</v>
      </c>
      <c r="B5861" t="s">
        <v>510</v>
      </c>
      <c r="C5861" t="s">
        <v>63</v>
      </c>
      <c r="D5861" s="7">
        <v>45597</v>
      </c>
      <c r="E5861">
        <v>1</v>
      </c>
      <c r="F5861">
        <v>207</v>
      </c>
      <c r="G5861">
        <f>dane_sprzedazy_sku__3[[#This Row],[Ilość wydana]]*dane_sprzedazy_sku__3[[#This Row],[Wartość jednostkowa]]</f>
        <v>207</v>
      </c>
    </row>
    <row r="5862" spans="1:7">
      <c r="A5862" t="s">
        <v>509</v>
      </c>
      <c r="B5862" t="s">
        <v>510</v>
      </c>
      <c r="C5862" t="s">
        <v>63</v>
      </c>
      <c r="D5862" s="7">
        <v>45627</v>
      </c>
      <c r="E5862">
        <v>1</v>
      </c>
      <c r="F5862">
        <v>208.67</v>
      </c>
      <c r="G5862">
        <f>dane_sprzedazy_sku__3[[#This Row],[Ilość wydana]]*dane_sprzedazy_sku__3[[#This Row],[Wartość jednostkowa]]</f>
        <v>208.67</v>
      </c>
    </row>
    <row r="5863" spans="1:7">
      <c r="A5863" t="s">
        <v>509</v>
      </c>
      <c r="B5863" t="s">
        <v>510</v>
      </c>
      <c r="C5863" t="s">
        <v>63</v>
      </c>
      <c r="D5863" s="7">
        <v>45658</v>
      </c>
      <c r="E5863">
        <v>0</v>
      </c>
      <c r="F5863">
        <v>207.42</v>
      </c>
      <c r="G5863">
        <f>dane_sprzedazy_sku__3[[#This Row],[Ilość wydana]]*dane_sprzedazy_sku__3[[#This Row],[Wartość jednostkowa]]</f>
        <v>0</v>
      </c>
    </row>
    <row r="5864" spans="1:7">
      <c r="A5864" t="s">
        <v>509</v>
      </c>
      <c r="B5864" t="s">
        <v>510</v>
      </c>
      <c r="C5864" t="s">
        <v>63</v>
      </c>
      <c r="D5864" s="7">
        <v>45689</v>
      </c>
      <c r="E5864">
        <v>0</v>
      </c>
      <c r="F5864">
        <v>193.31</v>
      </c>
      <c r="G5864">
        <f>dane_sprzedazy_sku__3[[#This Row],[Ilość wydana]]*dane_sprzedazy_sku__3[[#This Row],[Wartość jednostkowa]]</f>
        <v>0</v>
      </c>
    </row>
    <row r="5865" spans="1:7">
      <c r="A5865" t="s">
        <v>509</v>
      </c>
      <c r="B5865" t="s">
        <v>510</v>
      </c>
      <c r="C5865" t="s">
        <v>63</v>
      </c>
      <c r="D5865" s="7">
        <v>45717</v>
      </c>
      <c r="E5865">
        <v>0</v>
      </c>
      <c r="F5865">
        <v>205.73</v>
      </c>
      <c r="G5865">
        <f>dane_sprzedazy_sku__3[[#This Row],[Ilość wydana]]*dane_sprzedazy_sku__3[[#This Row],[Wartość jednostkowa]]</f>
        <v>0</v>
      </c>
    </row>
    <row r="5866" spans="1:7">
      <c r="A5866" t="s">
        <v>509</v>
      </c>
      <c r="B5866" t="s">
        <v>510</v>
      </c>
      <c r="C5866" t="s">
        <v>63</v>
      </c>
      <c r="D5866" s="7">
        <v>45748</v>
      </c>
      <c r="E5866">
        <v>1</v>
      </c>
      <c r="F5866">
        <v>203.01</v>
      </c>
      <c r="G5866">
        <f>dane_sprzedazy_sku__3[[#This Row],[Ilość wydana]]*dane_sprzedazy_sku__3[[#This Row],[Wartość jednostkowa]]</f>
        <v>203.01</v>
      </c>
    </row>
    <row r="5867" spans="1:7">
      <c r="A5867" t="s">
        <v>509</v>
      </c>
      <c r="B5867" t="s">
        <v>510</v>
      </c>
      <c r="C5867" t="s">
        <v>63</v>
      </c>
      <c r="D5867" s="7">
        <v>45778</v>
      </c>
      <c r="E5867">
        <v>1</v>
      </c>
      <c r="F5867">
        <v>197.36</v>
      </c>
      <c r="G5867">
        <f>dane_sprzedazy_sku__3[[#This Row],[Ilość wydana]]*dane_sprzedazy_sku__3[[#This Row],[Wartość jednostkowa]]</f>
        <v>197.36</v>
      </c>
    </row>
    <row r="5868" spans="1:7">
      <c r="A5868" t="s">
        <v>509</v>
      </c>
      <c r="B5868" t="s">
        <v>510</v>
      </c>
      <c r="C5868" t="s">
        <v>63</v>
      </c>
      <c r="D5868" s="7">
        <v>45809</v>
      </c>
      <c r="E5868">
        <v>1</v>
      </c>
      <c r="F5868">
        <v>196.75</v>
      </c>
      <c r="G5868">
        <f>dane_sprzedazy_sku__3[[#This Row],[Ilość wydana]]*dane_sprzedazy_sku__3[[#This Row],[Wartość jednostkowa]]</f>
        <v>196.75</v>
      </c>
    </row>
    <row r="5869" spans="1:7">
      <c r="A5869" t="s">
        <v>509</v>
      </c>
      <c r="B5869" t="s">
        <v>510</v>
      </c>
      <c r="C5869" t="s">
        <v>63</v>
      </c>
      <c r="D5869" s="7">
        <v>45839</v>
      </c>
      <c r="E5869">
        <v>2</v>
      </c>
      <c r="F5869">
        <v>212.46</v>
      </c>
      <c r="G5869">
        <f>dane_sprzedazy_sku__3[[#This Row],[Ilość wydana]]*dane_sprzedazy_sku__3[[#This Row],[Wartość jednostkowa]]</f>
        <v>424.92</v>
      </c>
    </row>
    <row r="5870" spans="1:7">
      <c r="A5870" t="s">
        <v>509</v>
      </c>
      <c r="B5870" t="s">
        <v>510</v>
      </c>
      <c r="C5870" t="s">
        <v>63</v>
      </c>
      <c r="D5870" s="7">
        <v>45870</v>
      </c>
      <c r="E5870">
        <v>2</v>
      </c>
      <c r="F5870">
        <v>204.05</v>
      </c>
      <c r="G5870">
        <f>dane_sprzedazy_sku__3[[#This Row],[Ilość wydana]]*dane_sprzedazy_sku__3[[#This Row],[Wartość jednostkowa]]</f>
        <v>408.1</v>
      </c>
    </row>
    <row r="5871" spans="1:7">
      <c r="A5871" t="s">
        <v>509</v>
      </c>
      <c r="B5871" t="s">
        <v>510</v>
      </c>
      <c r="C5871" t="s">
        <v>63</v>
      </c>
      <c r="D5871" s="7">
        <v>45901</v>
      </c>
      <c r="E5871">
        <v>1</v>
      </c>
      <c r="F5871">
        <v>202.78</v>
      </c>
      <c r="G5871">
        <f>dane_sprzedazy_sku__3[[#This Row],[Ilość wydana]]*dane_sprzedazy_sku__3[[#This Row],[Wartość jednostkowa]]</f>
        <v>202.78</v>
      </c>
    </row>
    <row r="5872" spans="1:7">
      <c r="A5872" t="s">
        <v>509</v>
      </c>
      <c r="B5872" t="s">
        <v>510</v>
      </c>
      <c r="C5872" t="s">
        <v>63</v>
      </c>
      <c r="D5872" s="7">
        <v>45931</v>
      </c>
      <c r="E5872">
        <v>1</v>
      </c>
      <c r="F5872">
        <v>208.21</v>
      </c>
      <c r="G5872">
        <f>dane_sprzedazy_sku__3[[#This Row],[Ilość wydana]]*dane_sprzedazy_sku__3[[#This Row],[Wartość jednostkowa]]</f>
        <v>208.21</v>
      </c>
    </row>
    <row r="5873" spans="1:7">
      <c r="A5873" t="s">
        <v>509</v>
      </c>
      <c r="B5873" t="s">
        <v>510</v>
      </c>
      <c r="C5873" t="s">
        <v>63</v>
      </c>
      <c r="D5873" s="7">
        <v>45962</v>
      </c>
      <c r="E5873">
        <v>1</v>
      </c>
      <c r="F5873">
        <v>211.88</v>
      </c>
      <c r="G5873">
        <f>dane_sprzedazy_sku__3[[#This Row],[Ilość wydana]]*dane_sprzedazy_sku__3[[#This Row],[Wartość jednostkowa]]</f>
        <v>211.88</v>
      </c>
    </row>
    <row r="5874" spans="1:7">
      <c r="A5874" t="s">
        <v>509</v>
      </c>
      <c r="B5874" t="s">
        <v>510</v>
      </c>
      <c r="C5874" t="s">
        <v>63</v>
      </c>
      <c r="D5874" s="7">
        <v>45992</v>
      </c>
      <c r="E5874">
        <v>0</v>
      </c>
      <c r="F5874">
        <v>205.9</v>
      </c>
      <c r="G5874">
        <f>dane_sprzedazy_sku__3[[#This Row],[Ilość wydana]]*dane_sprzedazy_sku__3[[#This Row],[Wartość jednostkowa]]</f>
        <v>0</v>
      </c>
    </row>
    <row r="5875" spans="1:7">
      <c r="A5875" t="s">
        <v>509</v>
      </c>
      <c r="B5875" t="s">
        <v>510</v>
      </c>
      <c r="C5875" t="s">
        <v>63</v>
      </c>
      <c r="D5875" s="7">
        <v>46023</v>
      </c>
      <c r="E5875">
        <v>0</v>
      </c>
      <c r="F5875">
        <v>193.06</v>
      </c>
      <c r="G5875">
        <f>dane_sprzedazy_sku__3[[#This Row],[Ilość wydana]]*dane_sprzedazy_sku__3[[#This Row],[Wartość jednostkowa]]</f>
        <v>0</v>
      </c>
    </row>
    <row r="5876" spans="1:7">
      <c r="A5876" t="s">
        <v>509</v>
      </c>
      <c r="B5876" t="s">
        <v>510</v>
      </c>
      <c r="C5876" t="s">
        <v>63</v>
      </c>
      <c r="D5876" s="7">
        <v>46054</v>
      </c>
      <c r="E5876">
        <v>0</v>
      </c>
      <c r="F5876">
        <v>208.09</v>
      </c>
      <c r="G5876">
        <f>dane_sprzedazy_sku__3[[#This Row],[Ilość wydana]]*dane_sprzedazy_sku__3[[#This Row],[Wartość jednostkowa]]</f>
        <v>0</v>
      </c>
    </row>
    <row r="5877" spans="1:7">
      <c r="A5877" t="s">
        <v>509</v>
      </c>
      <c r="B5877" t="s">
        <v>510</v>
      </c>
      <c r="C5877" t="s">
        <v>63</v>
      </c>
      <c r="D5877" s="7">
        <v>46082</v>
      </c>
      <c r="E5877">
        <v>0</v>
      </c>
      <c r="F5877">
        <v>211.19</v>
      </c>
      <c r="G5877">
        <f>dane_sprzedazy_sku__3[[#This Row],[Ilość wydana]]*dane_sprzedazy_sku__3[[#This Row],[Wartość jednostkowa]]</f>
        <v>0</v>
      </c>
    </row>
    <row r="5878" spans="1:7">
      <c r="A5878" t="s">
        <v>509</v>
      </c>
      <c r="B5878" t="s">
        <v>510</v>
      </c>
      <c r="C5878" t="s">
        <v>63</v>
      </c>
      <c r="D5878" s="7">
        <v>46113</v>
      </c>
      <c r="E5878">
        <v>1</v>
      </c>
      <c r="F5878">
        <v>195.26</v>
      </c>
      <c r="G5878">
        <f>dane_sprzedazy_sku__3[[#This Row],[Ilość wydana]]*dane_sprzedazy_sku__3[[#This Row],[Wartość jednostkowa]]</f>
        <v>195.26</v>
      </c>
    </row>
    <row r="5879" spans="1:7">
      <c r="A5879" t="s">
        <v>509</v>
      </c>
      <c r="B5879" t="s">
        <v>510</v>
      </c>
      <c r="C5879" t="s">
        <v>63</v>
      </c>
      <c r="D5879" s="7">
        <v>46143</v>
      </c>
      <c r="E5879">
        <v>1</v>
      </c>
      <c r="F5879">
        <v>199.35</v>
      </c>
      <c r="G5879">
        <f>dane_sprzedazy_sku__3[[#This Row],[Ilość wydana]]*dane_sprzedazy_sku__3[[#This Row],[Wartość jednostkowa]]</f>
        <v>199.35</v>
      </c>
    </row>
    <row r="5880" spans="1:7">
      <c r="A5880" t="s">
        <v>509</v>
      </c>
      <c r="B5880" t="s">
        <v>510</v>
      </c>
      <c r="C5880" t="s">
        <v>63</v>
      </c>
      <c r="D5880" s="7">
        <v>46174</v>
      </c>
      <c r="E5880">
        <v>2</v>
      </c>
      <c r="F5880">
        <v>207.91</v>
      </c>
      <c r="G5880">
        <f>dane_sprzedazy_sku__3[[#This Row],[Ilość wydana]]*dane_sprzedazy_sku__3[[#This Row],[Wartość jednostkowa]]</f>
        <v>415.82</v>
      </c>
    </row>
    <row r="5881" spans="1:7">
      <c r="A5881" t="s">
        <v>509</v>
      </c>
      <c r="B5881" t="s">
        <v>510</v>
      </c>
      <c r="C5881" t="s">
        <v>63</v>
      </c>
      <c r="D5881" s="7">
        <v>46204</v>
      </c>
      <c r="E5881">
        <v>2</v>
      </c>
      <c r="F5881">
        <v>202.04</v>
      </c>
      <c r="G5881">
        <f>dane_sprzedazy_sku__3[[#This Row],[Ilość wydana]]*dane_sprzedazy_sku__3[[#This Row],[Wartość jednostkowa]]</f>
        <v>404.08</v>
      </c>
    </row>
    <row r="5882" spans="1:7">
      <c r="A5882" t="s">
        <v>511</v>
      </c>
      <c r="B5882" t="s">
        <v>512</v>
      </c>
      <c r="C5882" t="s">
        <v>33</v>
      </c>
      <c r="D5882" s="7">
        <v>45505</v>
      </c>
      <c r="E5882">
        <v>15</v>
      </c>
      <c r="F5882">
        <v>117.55</v>
      </c>
      <c r="G5882">
        <f>dane_sprzedazy_sku__3[[#This Row],[Ilość wydana]]*dane_sprzedazy_sku__3[[#This Row],[Wartość jednostkowa]]</f>
        <v>1763.25</v>
      </c>
    </row>
    <row r="5883" spans="1:7">
      <c r="A5883" t="s">
        <v>511</v>
      </c>
      <c r="B5883" t="s">
        <v>512</v>
      </c>
      <c r="C5883" t="s">
        <v>33</v>
      </c>
      <c r="D5883" s="7">
        <v>45536</v>
      </c>
      <c r="E5883">
        <v>17</v>
      </c>
      <c r="F5883">
        <v>121.95</v>
      </c>
      <c r="G5883">
        <f>dane_sprzedazy_sku__3[[#This Row],[Ilość wydana]]*dane_sprzedazy_sku__3[[#This Row],[Wartość jednostkowa]]</f>
        <v>2073.15</v>
      </c>
    </row>
    <row r="5884" spans="1:7">
      <c r="A5884" t="s">
        <v>511</v>
      </c>
      <c r="B5884" t="s">
        <v>512</v>
      </c>
      <c r="C5884" t="s">
        <v>33</v>
      </c>
      <c r="D5884" s="7">
        <v>45566</v>
      </c>
      <c r="E5884">
        <v>18</v>
      </c>
      <c r="F5884">
        <v>120.74</v>
      </c>
      <c r="G5884">
        <f>dane_sprzedazy_sku__3[[#This Row],[Ilość wydana]]*dane_sprzedazy_sku__3[[#This Row],[Wartość jednostkowa]]</f>
        <v>2173.3199999999997</v>
      </c>
    </row>
    <row r="5885" spans="1:7">
      <c r="A5885" t="s">
        <v>511</v>
      </c>
      <c r="B5885" t="s">
        <v>512</v>
      </c>
      <c r="C5885" t="s">
        <v>33</v>
      </c>
      <c r="D5885" s="7">
        <v>45597</v>
      </c>
      <c r="E5885">
        <v>16</v>
      </c>
      <c r="F5885">
        <v>114.08</v>
      </c>
      <c r="G5885">
        <f>dane_sprzedazy_sku__3[[#This Row],[Ilość wydana]]*dane_sprzedazy_sku__3[[#This Row],[Wartość jednostkowa]]</f>
        <v>1825.28</v>
      </c>
    </row>
    <row r="5886" spans="1:7">
      <c r="A5886" t="s">
        <v>511</v>
      </c>
      <c r="B5886" t="s">
        <v>512</v>
      </c>
      <c r="C5886" t="s">
        <v>33</v>
      </c>
      <c r="D5886" s="7">
        <v>45627</v>
      </c>
      <c r="E5886">
        <v>13</v>
      </c>
      <c r="F5886">
        <v>122.52</v>
      </c>
      <c r="G5886">
        <f>dane_sprzedazy_sku__3[[#This Row],[Ilość wydana]]*dane_sprzedazy_sku__3[[#This Row],[Wartość jednostkowa]]</f>
        <v>1592.76</v>
      </c>
    </row>
    <row r="5887" spans="1:7">
      <c r="A5887" t="s">
        <v>511</v>
      </c>
      <c r="B5887" t="s">
        <v>512</v>
      </c>
      <c r="C5887" t="s">
        <v>33</v>
      </c>
      <c r="D5887" s="7">
        <v>45658</v>
      </c>
      <c r="E5887">
        <v>13</v>
      </c>
      <c r="F5887">
        <v>113.42</v>
      </c>
      <c r="G5887">
        <f>dane_sprzedazy_sku__3[[#This Row],[Ilość wydana]]*dane_sprzedazy_sku__3[[#This Row],[Wartość jednostkowa]]</f>
        <v>1474.46</v>
      </c>
    </row>
    <row r="5888" spans="1:7">
      <c r="A5888" t="s">
        <v>511</v>
      </c>
      <c r="B5888" t="s">
        <v>512</v>
      </c>
      <c r="C5888" t="s">
        <v>33</v>
      </c>
      <c r="D5888" s="7">
        <v>45689</v>
      </c>
      <c r="E5888">
        <v>13</v>
      </c>
      <c r="F5888">
        <v>111.32</v>
      </c>
      <c r="G5888">
        <f>dane_sprzedazy_sku__3[[#This Row],[Ilość wydana]]*dane_sprzedazy_sku__3[[#This Row],[Wartość jednostkowa]]</f>
        <v>1447.1599999999999</v>
      </c>
    </row>
    <row r="5889" spans="1:7">
      <c r="A5889" t="s">
        <v>511</v>
      </c>
      <c r="B5889" t="s">
        <v>512</v>
      </c>
      <c r="C5889" t="s">
        <v>33</v>
      </c>
      <c r="D5889" s="7">
        <v>45717</v>
      </c>
      <c r="E5889">
        <v>15</v>
      </c>
      <c r="F5889">
        <v>117.1</v>
      </c>
      <c r="G5889">
        <f>dane_sprzedazy_sku__3[[#This Row],[Ilość wydana]]*dane_sprzedazy_sku__3[[#This Row],[Wartość jednostkowa]]</f>
        <v>1756.5</v>
      </c>
    </row>
    <row r="5890" spans="1:7">
      <c r="A5890" t="s">
        <v>511</v>
      </c>
      <c r="B5890" t="s">
        <v>512</v>
      </c>
      <c r="C5890" t="s">
        <v>33</v>
      </c>
      <c r="D5890" s="7">
        <v>45748</v>
      </c>
      <c r="E5890">
        <v>13</v>
      </c>
      <c r="F5890">
        <v>116.01</v>
      </c>
      <c r="G5890">
        <f>dane_sprzedazy_sku__3[[#This Row],[Ilość wydana]]*dane_sprzedazy_sku__3[[#This Row],[Wartość jednostkowa]]</f>
        <v>1508.13</v>
      </c>
    </row>
    <row r="5891" spans="1:7">
      <c r="A5891" t="s">
        <v>511</v>
      </c>
      <c r="B5891" t="s">
        <v>512</v>
      </c>
      <c r="C5891" t="s">
        <v>33</v>
      </c>
      <c r="D5891" s="7">
        <v>45778</v>
      </c>
      <c r="E5891">
        <v>15</v>
      </c>
      <c r="F5891">
        <v>111.3</v>
      </c>
      <c r="G5891">
        <f>dane_sprzedazy_sku__3[[#This Row],[Ilość wydana]]*dane_sprzedazy_sku__3[[#This Row],[Wartość jednostkowa]]</f>
        <v>1669.5</v>
      </c>
    </row>
    <row r="5892" spans="1:7">
      <c r="A5892" t="s">
        <v>511</v>
      </c>
      <c r="B5892" t="s">
        <v>512</v>
      </c>
      <c r="C5892" t="s">
        <v>33</v>
      </c>
      <c r="D5892" s="7">
        <v>45809</v>
      </c>
      <c r="E5892">
        <v>16</v>
      </c>
      <c r="F5892">
        <v>111.74</v>
      </c>
      <c r="G5892">
        <f>dane_sprzedazy_sku__3[[#This Row],[Ilość wydana]]*dane_sprzedazy_sku__3[[#This Row],[Wartość jednostkowa]]</f>
        <v>1787.84</v>
      </c>
    </row>
    <row r="5893" spans="1:7">
      <c r="A5893" t="s">
        <v>511</v>
      </c>
      <c r="B5893" t="s">
        <v>512</v>
      </c>
      <c r="C5893" t="s">
        <v>33</v>
      </c>
      <c r="D5893" s="7">
        <v>45839</v>
      </c>
      <c r="E5893">
        <v>17</v>
      </c>
      <c r="F5893">
        <v>113.94</v>
      </c>
      <c r="G5893">
        <f>dane_sprzedazy_sku__3[[#This Row],[Ilość wydana]]*dane_sprzedazy_sku__3[[#This Row],[Wartość jednostkowa]]</f>
        <v>1936.98</v>
      </c>
    </row>
    <row r="5894" spans="1:7">
      <c r="A5894" t="s">
        <v>511</v>
      </c>
      <c r="B5894" t="s">
        <v>512</v>
      </c>
      <c r="C5894" t="s">
        <v>33</v>
      </c>
      <c r="D5894" s="7">
        <v>45870</v>
      </c>
      <c r="E5894">
        <v>16</v>
      </c>
      <c r="F5894">
        <v>117.67</v>
      </c>
      <c r="G5894">
        <f>dane_sprzedazy_sku__3[[#This Row],[Ilość wydana]]*dane_sprzedazy_sku__3[[#This Row],[Wartość jednostkowa]]</f>
        <v>1882.72</v>
      </c>
    </row>
    <row r="5895" spans="1:7">
      <c r="A5895" t="s">
        <v>511</v>
      </c>
      <c r="B5895" t="s">
        <v>512</v>
      </c>
      <c r="C5895" t="s">
        <v>33</v>
      </c>
      <c r="D5895" s="7">
        <v>45901</v>
      </c>
      <c r="E5895">
        <v>17</v>
      </c>
      <c r="F5895">
        <v>117.35</v>
      </c>
      <c r="G5895">
        <f>dane_sprzedazy_sku__3[[#This Row],[Ilość wydana]]*dane_sprzedazy_sku__3[[#This Row],[Wartość jednostkowa]]</f>
        <v>1994.9499999999998</v>
      </c>
    </row>
    <row r="5896" spans="1:7">
      <c r="A5896" t="s">
        <v>511</v>
      </c>
      <c r="B5896" t="s">
        <v>512</v>
      </c>
      <c r="C5896" t="s">
        <v>33</v>
      </c>
      <c r="D5896" s="7">
        <v>45931</v>
      </c>
      <c r="E5896">
        <v>18</v>
      </c>
      <c r="F5896">
        <v>112.92</v>
      </c>
      <c r="G5896">
        <f>dane_sprzedazy_sku__3[[#This Row],[Ilość wydana]]*dane_sprzedazy_sku__3[[#This Row],[Wartość jednostkowa]]</f>
        <v>2032.56</v>
      </c>
    </row>
    <row r="5897" spans="1:7">
      <c r="A5897" t="s">
        <v>511</v>
      </c>
      <c r="B5897" t="s">
        <v>512</v>
      </c>
      <c r="C5897" t="s">
        <v>33</v>
      </c>
      <c r="D5897" s="7">
        <v>45962</v>
      </c>
      <c r="E5897">
        <v>18</v>
      </c>
      <c r="F5897">
        <v>118.73</v>
      </c>
      <c r="G5897">
        <f>dane_sprzedazy_sku__3[[#This Row],[Ilość wydana]]*dane_sprzedazy_sku__3[[#This Row],[Wartość jednostkowa]]</f>
        <v>2137.14</v>
      </c>
    </row>
    <row r="5898" spans="1:7">
      <c r="A5898" t="s">
        <v>511</v>
      </c>
      <c r="B5898" t="s">
        <v>512</v>
      </c>
      <c r="C5898" t="s">
        <v>33</v>
      </c>
      <c r="D5898" s="7">
        <v>45992</v>
      </c>
      <c r="E5898">
        <v>17</v>
      </c>
      <c r="F5898">
        <v>122.19</v>
      </c>
      <c r="G5898">
        <f>dane_sprzedazy_sku__3[[#This Row],[Ilość wydana]]*dane_sprzedazy_sku__3[[#This Row],[Wartość jednostkowa]]</f>
        <v>2077.23</v>
      </c>
    </row>
    <row r="5899" spans="1:7">
      <c r="A5899" t="s">
        <v>511</v>
      </c>
      <c r="B5899" t="s">
        <v>512</v>
      </c>
      <c r="C5899" t="s">
        <v>33</v>
      </c>
      <c r="D5899" s="7">
        <v>46023</v>
      </c>
      <c r="E5899">
        <v>19</v>
      </c>
      <c r="F5899">
        <v>112.26</v>
      </c>
      <c r="G5899">
        <f>dane_sprzedazy_sku__3[[#This Row],[Ilość wydana]]*dane_sprzedazy_sku__3[[#This Row],[Wartość jednostkowa]]</f>
        <v>2132.94</v>
      </c>
    </row>
    <row r="5900" spans="1:7">
      <c r="A5900" t="s">
        <v>511</v>
      </c>
      <c r="B5900" t="s">
        <v>512</v>
      </c>
      <c r="C5900" t="s">
        <v>33</v>
      </c>
      <c r="D5900" s="7">
        <v>46054</v>
      </c>
      <c r="E5900">
        <v>17</v>
      </c>
      <c r="F5900">
        <v>114.78</v>
      </c>
      <c r="G5900">
        <f>dane_sprzedazy_sku__3[[#This Row],[Ilość wydana]]*dane_sprzedazy_sku__3[[#This Row],[Wartość jednostkowa]]</f>
        <v>1951.26</v>
      </c>
    </row>
    <row r="5901" spans="1:7">
      <c r="A5901" t="s">
        <v>511</v>
      </c>
      <c r="B5901" t="s">
        <v>512</v>
      </c>
      <c r="C5901" t="s">
        <v>33</v>
      </c>
      <c r="D5901" s="7">
        <v>46082</v>
      </c>
      <c r="E5901">
        <v>17</v>
      </c>
      <c r="F5901">
        <v>117.23</v>
      </c>
      <c r="G5901">
        <f>dane_sprzedazy_sku__3[[#This Row],[Ilość wydana]]*dane_sprzedazy_sku__3[[#This Row],[Wartość jednostkowa]]</f>
        <v>1992.91</v>
      </c>
    </row>
    <row r="5902" spans="1:7">
      <c r="A5902" t="s">
        <v>511</v>
      </c>
      <c r="B5902" t="s">
        <v>512</v>
      </c>
      <c r="C5902" t="s">
        <v>33</v>
      </c>
      <c r="D5902" s="7">
        <v>46113</v>
      </c>
      <c r="E5902">
        <v>16</v>
      </c>
      <c r="F5902">
        <v>116.49</v>
      </c>
      <c r="G5902">
        <f>dane_sprzedazy_sku__3[[#This Row],[Ilość wydana]]*dane_sprzedazy_sku__3[[#This Row],[Wartość jednostkowa]]</f>
        <v>1863.84</v>
      </c>
    </row>
    <row r="5903" spans="1:7">
      <c r="A5903" t="s">
        <v>511</v>
      </c>
      <c r="B5903" t="s">
        <v>512</v>
      </c>
      <c r="C5903" t="s">
        <v>33</v>
      </c>
      <c r="D5903" s="7">
        <v>46143</v>
      </c>
      <c r="E5903">
        <v>16</v>
      </c>
      <c r="F5903">
        <v>119.83</v>
      </c>
      <c r="G5903">
        <f>dane_sprzedazy_sku__3[[#This Row],[Ilość wydana]]*dane_sprzedazy_sku__3[[#This Row],[Wartość jednostkowa]]</f>
        <v>1917.28</v>
      </c>
    </row>
    <row r="5904" spans="1:7">
      <c r="A5904" t="s">
        <v>511</v>
      </c>
      <c r="B5904" t="s">
        <v>512</v>
      </c>
      <c r="C5904" t="s">
        <v>33</v>
      </c>
      <c r="D5904" s="7">
        <v>46174</v>
      </c>
      <c r="E5904">
        <v>17</v>
      </c>
      <c r="F5904">
        <v>119.34</v>
      </c>
      <c r="G5904">
        <f>dane_sprzedazy_sku__3[[#This Row],[Ilość wydana]]*dane_sprzedazy_sku__3[[#This Row],[Wartość jednostkowa]]</f>
        <v>2028.78</v>
      </c>
    </row>
    <row r="5905" spans="1:7">
      <c r="A5905" t="s">
        <v>511</v>
      </c>
      <c r="B5905" t="s">
        <v>512</v>
      </c>
      <c r="C5905" t="s">
        <v>33</v>
      </c>
      <c r="D5905" s="7">
        <v>46204</v>
      </c>
      <c r="E5905">
        <v>19</v>
      </c>
      <c r="F5905">
        <v>119.97</v>
      </c>
      <c r="G5905">
        <f>dane_sprzedazy_sku__3[[#This Row],[Ilość wydana]]*dane_sprzedazy_sku__3[[#This Row],[Wartość jednostkowa]]</f>
        <v>2279.4299999999998</v>
      </c>
    </row>
    <row r="5906" spans="1:7">
      <c r="A5906" t="s">
        <v>513</v>
      </c>
      <c r="B5906" t="s">
        <v>514</v>
      </c>
      <c r="C5906" t="s">
        <v>66</v>
      </c>
      <c r="D5906" s="7">
        <v>45505</v>
      </c>
      <c r="E5906">
        <v>11</v>
      </c>
      <c r="F5906">
        <v>223.21</v>
      </c>
      <c r="G5906">
        <f>dane_sprzedazy_sku__3[[#This Row],[Ilość wydana]]*dane_sprzedazy_sku__3[[#This Row],[Wartość jednostkowa]]</f>
        <v>2455.31</v>
      </c>
    </row>
    <row r="5907" spans="1:7">
      <c r="A5907" t="s">
        <v>513</v>
      </c>
      <c r="B5907" t="s">
        <v>514</v>
      </c>
      <c r="C5907" t="s">
        <v>66</v>
      </c>
      <c r="D5907" s="7">
        <v>45536</v>
      </c>
      <c r="E5907">
        <v>9</v>
      </c>
      <c r="F5907">
        <v>217.54</v>
      </c>
      <c r="G5907">
        <f>dane_sprzedazy_sku__3[[#This Row],[Ilość wydana]]*dane_sprzedazy_sku__3[[#This Row],[Wartość jednostkowa]]</f>
        <v>1957.86</v>
      </c>
    </row>
    <row r="5908" spans="1:7">
      <c r="A5908" t="s">
        <v>513</v>
      </c>
      <c r="B5908" t="s">
        <v>514</v>
      </c>
      <c r="C5908" t="s">
        <v>66</v>
      </c>
      <c r="D5908" s="7">
        <v>45566</v>
      </c>
      <c r="E5908">
        <v>10</v>
      </c>
      <c r="F5908">
        <v>225.76</v>
      </c>
      <c r="G5908">
        <f>dane_sprzedazy_sku__3[[#This Row],[Ilość wydana]]*dane_sprzedazy_sku__3[[#This Row],[Wartość jednostkowa]]</f>
        <v>2257.6</v>
      </c>
    </row>
    <row r="5909" spans="1:7">
      <c r="A5909" t="s">
        <v>513</v>
      </c>
      <c r="B5909" t="s">
        <v>514</v>
      </c>
      <c r="C5909" t="s">
        <v>66</v>
      </c>
      <c r="D5909" s="7">
        <v>45597</v>
      </c>
      <c r="E5909">
        <v>10</v>
      </c>
      <c r="F5909">
        <v>222.55</v>
      </c>
      <c r="G5909">
        <f>dane_sprzedazy_sku__3[[#This Row],[Ilość wydana]]*dane_sprzedazy_sku__3[[#This Row],[Wartość jednostkowa]]</f>
        <v>2225.5</v>
      </c>
    </row>
    <row r="5910" spans="1:7">
      <c r="A5910" t="s">
        <v>513</v>
      </c>
      <c r="B5910" t="s">
        <v>514</v>
      </c>
      <c r="C5910" t="s">
        <v>66</v>
      </c>
      <c r="D5910" s="7">
        <v>45627</v>
      </c>
      <c r="E5910">
        <v>10</v>
      </c>
      <c r="F5910">
        <v>205.31</v>
      </c>
      <c r="G5910">
        <f>dane_sprzedazy_sku__3[[#This Row],[Ilość wydana]]*dane_sprzedazy_sku__3[[#This Row],[Wartość jednostkowa]]</f>
        <v>2053.1</v>
      </c>
    </row>
    <row r="5911" spans="1:7">
      <c r="A5911" t="s">
        <v>513</v>
      </c>
      <c r="B5911" t="s">
        <v>514</v>
      </c>
      <c r="C5911" t="s">
        <v>66</v>
      </c>
      <c r="D5911" s="7">
        <v>45658</v>
      </c>
      <c r="E5911">
        <v>12</v>
      </c>
      <c r="F5911">
        <v>225.66</v>
      </c>
      <c r="G5911">
        <f>dane_sprzedazy_sku__3[[#This Row],[Ilość wydana]]*dane_sprzedazy_sku__3[[#This Row],[Wartość jednostkowa]]</f>
        <v>2707.92</v>
      </c>
    </row>
    <row r="5912" spans="1:7">
      <c r="A5912" t="s">
        <v>513</v>
      </c>
      <c r="B5912" t="s">
        <v>514</v>
      </c>
      <c r="C5912" t="s">
        <v>66</v>
      </c>
      <c r="D5912" s="7">
        <v>45689</v>
      </c>
      <c r="E5912">
        <v>13</v>
      </c>
      <c r="F5912">
        <v>221.26</v>
      </c>
      <c r="G5912">
        <f>dane_sprzedazy_sku__3[[#This Row],[Ilość wydana]]*dane_sprzedazy_sku__3[[#This Row],[Wartość jednostkowa]]</f>
        <v>2876.38</v>
      </c>
    </row>
    <row r="5913" spans="1:7">
      <c r="A5913" t="s">
        <v>513</v>
      </c>
      <c r="B5913" t="s">
        <v>514</v>
      </c>
      <c r="C5913" t="s">
        <v>66</v>
      </c>
      <c r="D5913" s="7">
        <v>45717</v>
      </c>
      <c r="E5913">
        <v>12</v>
      </c>
      <c r="F5913">
        <v>217.84</v>
      </c>
      <c r="G5913">
        <f>dane_sprzedazy_sku__3[[#This Row],[Ilość wydana]]*dane_sprzedazy_sku__3[[#This Row],[Wartość jednostkowa]]</f>
        <v>2614.08</v>
      </c>
    </row>
    <row r="5914" spans="1:7">
      <c r="A5914" t="s">
        <v>513</v>
      </c>
      <c r="B5914" t="s">
        <v>514</v>
      </c>
      <c r="C5914" t="s">
        <v>66</v>
      </c>
      <c r="D5914" s="7">
        <v>45748</v>
      </c>
      <c r="E5914">
        <v>13</v>
      </c>
      <c r="F5914">
        <v>214.13</v>
      </c>
      <c r="G5914">
        <f>dane_sprzedazy_sku__3[[#This Row],[Ilość wydana]]*dane_sprzedazy_sku__3[[#This Row],[Wartość jednostkowa]]</f>
        <v>2783.69</v>
      </c>
    </row>
    <row r="5915" spans="1:7">
      <c r="A5915" t="s">
        <v>513</v>
      </c>
      <c r="B5915" t="s">
        <v>514</v>
      </c>
      <c r="C5915" t="s">
        <v>66</v>
      </c>
      <c r="D5915" s="7">
        <v>45778</v>
      </c>
      <c r="E5915">
        <v>15</v>
      </c>
      <c r="F5915">
        <v>208.88</v>
      </c>
      <c r="G5915">
        <f>dane_sprzedazy_sku__3[[#This Row],[Ilość wydana]]*dane_sprzedazy_sku__3[[#This Row],[Wartość jednostkowa]]</f>
        <v>3133.2</v>
      </c>
    </row>
    <row r="5916" spans="1:7">
      <c r="A5916" t="s">
        <v>513</v>
      </c>
      <c r="B5916" t="s">
        <v>514</v>
      </c>
      <c r="C5916" t="s">
        <v>66</v>
      </c>
      <c r="D5916" s="7">
        <v>45809</v>
      </c>
      <c r="E5916">
        <v>13</v>
      </c>
      <c r="F5916">
        <v>205.63</v>
      </c>
      <c r="G5916">
        <f>dane_sprzedazy_sku__3[[#This Row],[Ilość wydana]]*dane_sprzedazy_sku__3[[#This Row],[Wartość jednostkowa]]</f>
        <v>2673.19</v>
      </c>
    </row>
    <row r="5917" spans="1:7">
      <c r="A5917" t="s">
        <v>513</v>
      </c>
      <c r="B5917" t="s">
        <v>514</v>
      </c>
      <c r="C5917" t="s">
        <v>66</v>
      </c>
      <c r="D5917" s="7">
        <v>45839</v>
      </c>
      <c r="E5917">
        <v>16</v>
      </c>
      <c r="F5917">
        <v>218.85</v>
      </c>
      <c r="G5917">
        <f>dane_sprzedazy_sku__3[[#This Row],[Ilość wydana]]*dane_sprzedazy_sku__3[[#This Row],[Wartość jednostkowa]]</f>
        <v>3501.6</v>
      </c>
    </row>
    <row r="5918" spans="1:7">
      <c r="A5918" t="s">
        <v>513</v>
      </c>
      <c r="B5918" t="s">
        <v>514</v>
      </c>
      <c r="C5918" t="s">
        <v>66</v>
      </c>
      <c r="D5918" s="7">
        <v>45870</v>
      </c>
      <c r="E5918">
        <v>13</v>
      </c>
      <c r="F5918">
        <v>224.34</v>
      </c>
      <c r="G5918">
        <f>dane_sprzedazy_sku__3[[#This Row],[Ilość wydana]]*dane_sprzedazy_sku__3[[#This Row],[Wartość jednostkowa]]</f>
        <v>2916.42</v>
      </c>
    </row>
    <row r="5919" spans="1:7">
      <c r="A5919" t="s">
        <v>513</v>
      </c>
      <c r="B5919" t="s">
        <v>514</v>
      </c>
      <c r="C5919" t="s">
        <v>66</v>
      </c>
      <c r="D5919" s="7">
        <v>45901</v>
      </c>
      <c r="E5919">
        <v>13</v>
      </c>
      <c r="F5919">
        <v>211.1</v>
      </c>
      <c r="G5919">
        <f>dane_sprzedazy_sku__3[[#This Row],[Ilość wydana]]*dane_sprzedazy_sku__3[[#This Row],[Wartość jednostkowa]]</f>
        <v>2744.2999999999997</v>
      </c>
    </row>
    <row r="5920" spans="1:7">
      <c r="A5920" t="s">
        <v>513</v>
      </c>
      <c r="B5920" t="s">
        <v>514</v>
      </c>
      <c r="C5920" t="s">
        <v>66</v>
      </c>
      <c r="D5920" s="7">
        <v>45931</v>
      </c>
      <c r="E5920">
        <v>12</v>
      </c>
      <c r="F5920">
        <v>220.16</v>
      </c>
      <c r="G5920">
        <f>dane_sprzedazy_sku__3[[#This Row],[Ilość wydana]]*dane_sprzedazy_sku__3[[#This Row],[Wartość jednostkowa]]</f>
        <v>2641.92</v>
      </c>
    </row>
    <row r="5921" spans="1:7">
      <c r="A5921" t="s">
        <v>513</v>
      </c>
      <c r="B5921" t="s">
        <v>514</v>
      </c>
      <c r="C5921" t="s">
        <v>66</v>
      </c>
      <c r="D5921" s="7">
        <v>45962</v>
      </c>
      <c r="E5921">
        <v>12</v>
      </c>
      <c r="F5921">
        <v>225.88</v>
      </c>
      <c r="G5921">
        <f>dane_sprzedazy_sku__3[[#This Row],[Ilość wydana]]*dane_sprzedazy_sku__3[[#This Row],[Wartość jednostkowa]]</f>
        <v>2710.56</v>
      </c>
    </row>
    <row r="5922" spans="1:7">
      <c r="A5922" t="s">
        <v>513</v>
      </c>
      <c r="B5922" t="s">
        <v>514</v>
      </c>
      <c r="C5922" t="s">
        <v>66</v>
      </c>
      <c r="D5922" s="7">
        <v>45992</v>
      </c>
      <c r="E5922">
        <v>12</v>
      </c>
      <c r="F5922">
        <v>207.2</v>
      </c>
      <c r="G5922">
        <f>dane_sprzedazy_sku__3[[#This Row],[Ilość wydana]]*dane_sprzedazy_sku__3[[#This Row],[Wartość jednostkowa]]</f>
        <v>2486.3999999999996</v>
      </c>
    </row>
    <row r="5923" spans="1:7">
      <c r="A5923" t="s">
        <v>513</v>
      </c>
      <c r="B5923" t="s">
        <v>514</v>
      </c>
      <c r="C5923" t="s">
        <v>66</v>
      </c>
      <c r="D5923" s="7">
        <v>46023</v>
      </c>
      <c r="E5923">
        <v>13</v>
      </c>
      <c r="F5923">
        <v>223.87</v>
      </c>
      <c r="G5923">
        <f>dane_sprzedazy_sku__3[[#This Row],[Ilość wydana]]*dane_sprzedazy_sku__3[[#This Row],[Wartość jednostkowa]]</f>
        <v>2910.31</v>
      </c>
    </row>
    <row r="5924" spans="1:7">
      <c r="A5924" t="s">
        <v>513</v>
      </c>
      <c r="B5924" t="s">
        <v>514</v>
      </c>
      <c r="C5924" t="s">
        <v>66</v>
      </c>
      <c r="D5924" s="7">
        <v>46054</v>
      </c>
      <c r="E5924">
        <v>15</v>
      </c>
      <c r="F5924">
        <v>221.7</v>
      </c>
      <c r="G5924">
        <f>dane_sprzedazy_sku__3[[#This Row],[Ilość wydana]]*dane_sprzedazy_sku__3[[#This Row],[Wartość jednostkowa]]</f>
        <v>3325.5</v>
      </c>
    </row>
    <row r="5925" spans="1:7">
      <c r="A5925" t="s">
        <v>513</v>
      </c>
      <c r="B5925" t="s">
        <v>514</v>
      </c>
      <c r="C5925" t="s">
        <v>66</v>
      </c>
      <c r="D5925" s="7">
        <v>46082</v>
      </c>
      <c r="E5925">
        <v>13</v>
      </c>
      <c r="F5925">
        <v>211.41</v>
      </c>
      <c r="G5925">
        <f>dane_sprzedazy_sku__3[[#This Row],[Ilość wydana]]*dane_sprzedazy_sku__3[[#This Row],[Wartość jednostkowa]]</f>
        <v>2748.33</v>
      </c>
    </row>
    <row r="5926" spans="1:7">
      <c r="A5926" t="s">
        <v>513</v>
      </c>
      <c r="B5926" t="s">
        <v>514</v>
      </c>
      <c r="C5926" t="s">
        <v>66</v>
      </c>
      <c r="D5926" s="7">
        <v>46113</v>
      </c>
      <c r="E5926">
        <v>13</v>
      </c>
      <c r="F5926">
        <v>222.84</v>
      </c>
      <c r="G5926">
        <f>dane_sprzedazy_sku__3[[#This Row],[Ilość wydana]]*dane_sprzedazy_sku__3[[#This Row],[Wartość jednostkowa]]</f>
        <v>2896.92</v>
      </c>
    </row>
    <row r="5927" spans="1:7">
      <c r="A5927" t="s">
        <v>513</v>
      </c>
      <c r="B5927" t="s">
        <v>514</v>
      </c>
      <c r="C5927" t="s">
        <v>66</v>
      </c>
      <c r="D5927" s="7">
        <v>46143</v>
      </c>
      <c r="E5927">
        <v>15</v>
      </c>
      <c r="F5927">
        <v>223.8</v>
      </c>
      <c r="G5927">
        <f>dane_sprzedazy_sku__3[[#This Row],[Ilość wydana]]*dane_sprzedazy_sku__3[[#This Row],[Wartość jednostkowa]]</f>
        <v>3357</v>
      </c>
    </row>
    <row r="5928" spans="1:7">
      <c r="A5928" t="s">
        <v>513</v>
      </c>
      <c r="B5928" t="s">
        <v>514</v>
      </c>
      <c r="C5928" t="s">
        <v>66</v>
      </c>
      <c r="D5928" s="7">
        <v>46174</v>
      </c>
      <c r="E5928">
        <v>18</v>
      </c>
      <c r="F5928">
        <v>221.49</v>
      </c>
      <c r="G5928">
        <f>dane_sprzedazy_sku__3[[#This Row],[Ilość wydana]]*dane_sprzedazy_sku__3[[#This Row],[Wartość jednostkowa]]</f>
        <v>3986.82</v>
      </c>
    </row>
    <row r="5929" spans="1:7">
      <c r="A5929" t="s">
        <v>513</v>
      </c>
      <c r="B5929" t="s">
        <v>514</v>
      </c>
      <c r="C5929" t="s">
        <v>66</v>
      </c>
      <c r="D5929" s="7">
        <v>46204</v>
      </c>
      <c r="E5929">
        <v>15</v>
      </c>
      <c r="F5929">
        <v>207.16</v>
      </c>
      <c r="G5929">
        <f>dane_sprzedazy_sku__3[[#This Row],[Ilość wydana]]*dane_sprzedazy_sku__3[[#This Row],[Wartość jednostkowa]]</f>
        <v>3107.4</v>
      </c>
    </row>
    <row r="5930" spans="1:7">
      <c r="A5930" t="s">
        <v>515</v>
      </c>
      <c r="B5930" t="s">
        <v>516</v>
      </c>
      <c r="C5930" t="s">
        <v>49</v>
      </c>
      <c r="D5930" s="7">
        <v>45505</v>
      </c>
      <c r="E5930">
        <v>2</v>
      </c>
      <c r="F5930">
        <v>66.66</v>
      </c>
      <c r="G5930">
        <f>dane_sprzedazy_sku__3[[#This Row],[Ilość wydana]]*dane_sprzedazy_sku__3[[#This Row],[Wartość jednostkowa]]</f>
        <v>133.32</v>
      </c>
    </row>
    <row r="5931" spans="1:7">
      <c r="A5931" t="s">
        <v>515</v>
      </c>
      <c r="B5931" t="s">
        <v>516</v>
      </c>
      <c r="C5931" t="s">
        <v>49</v>
      </c>
      <c r="D5931" s="7">
        <v>45536</v>
      </c>
      <c r="E5931">
        <v>2</v>
      </c>
      <c r="F5931">
        <v>71.13</v>
      </c>
      <c r="G5931">
        <f>dane_sprzedazy_sku__3[[#This Row],[Ilość wydana]]*dane_sprzedazy_sku__3[[#This Row],[Wartość jednostkowa]]</f>
        <v>142.26</v>
      </c>
    </row>
    <row r="5932" spans="1:7">
      <c r="A5932" t="s">
        <v>515</v>
      </c>
      <c r="B5932" t="s">
        <v>516</v>
      </c>
      <c r="C5932" t="s">
        <v>49</v>
      </c>
      <c r="D5932" s="7">
        <v>45566</v>
      </c>
      <c r="E5932">
        <v>3</v>
      </c>
      <c r="F5932">
        <v>70.239999999999995</v>
      </c>
      <c r="G5932">
        <f>dane_sprzedazy_sku__3[[#This Row],[Ilość wydana]]*dane_sprzedazy_sku__3[[#This Row],[Wartość jednostkowa]]</f>
        <v>210.71999999999997</v>
      </c>
    </row>
    <row r="5933" spans="1:7">
      <c r="A5933" t="s">
        <v>515</v>
      </c>
      <c r="B5933" t="s">
        <v>516</v>
      </c>
      <c r="C5933" t="s">
        <v>49</v>
      </c>
      <c r="D5933" s="7">
        <v>45597</v>
      </c>
      <c r="E5933">
        <v>3</v>
      </c>
      <c r="F5933">
        <v>70.400000000000006</v>
      </c>
      <c r="G5933">
        <f>dane_sprzedazy_sku__3[[#This Row],[Ilość wydana]]*dane_sprzedazy_sku__3[[#This Row],[Wartość jednostkowa]]</f>
        <v>211.20000000000002</v>
      </c>
    </row>
    <row r="5934" spans="1:7">
      <c r="A5934" t="s">
        <v>515</v>
      </c>
      <c r="B5934" t="s">
        <v>516</v>
      </c>
      <c r="C5934" t="s">
        <v>49</v>
      </c>
      <c r="D5934" s="7">
        <v>45627</v>
      </c>
      <c r="E5934">
        <v>3</v>
      </c>
      <c r="F5934">
        <v>71.03</v>
      </c>
      <c r="G5934">
        <f>dane_sprzedazy_sku__3[[#This Row],[Ilość wydana]]*dane_sprzedazy_sku__3[[#This Row],[Wartość jednostkowa]]</f>
        <v>213.09</v>
      </c>
    </row>
    <row r="5935" spans="1:7">
      <c r="A5935" t="s">
        <v>515</v>
      </c>
      <c r="B5935" t="s">
        <v>516</v>
      </c>
      <c r="C5935" t="s">
        <v>49</v>
      </c>
      <c r="D5935" s="7">
        <v>45658</v>
      </c>
      <c r="E5935">
        <v>3</v>
      </c>
      <c r="F5935">
        <v>66.22</v>
      </c>
      <c r="G5935">
        <f>dane_sprzedazy_sku__3[[#This Row],[Ilość wydana]]*dane_sprzedazy_sku__3[[#This Row],[Wartość jednostkowa]]</f>
        <v>198.66</v>
      </c>
    </row>
    <row r="5936" spans="1:7">
      <c r="A5936" t="s">
        <v>515</v>
      </c>
      <c r="B5936" t="s">
        <v>516</v>
      </c>
      <c r="C5936" t="s">
        <v>49</v>
      </c>
      <c r="D5936" s="7">
        <v>45689</v>
      </c>
      <c r="E5936">
        <v>3</v>
      </c>
      <c r="F5936">
        <v>72.08</v>
      </c>
      <c r="G5936">
        <f>dane_sprzedazy_sku__3[[#This Row],[Ilość wydana]]*dane_sprzedazy_sku__3[[#This Row],[Wartość jednostkowa]]</f>
        <v>216.24</v>
      </c>
    </row>
    <row r="5937" spans="1:7">
      <c r="A5937" t="s">
        <v>515</v>
      </c>
      <c r="B5937" t="s">
        <v>516</v>
      </c>
      <c r="C5937" t="s">
        <v>49</v>
      </c>
      <c r="D5937" s="7">
        <v>45717</v>
      </c>
      <c r="E5937">
        <v>3</v>
      </c>
      <c r="F5937">
        <v>72.36</v>
      </c>
      <c r="G5937">
        <f>dane_sprzedazy_sku__3[[#This Row],[Ilość wydana]]*dane_sprzedazy_sku__3[[#This Row],[Wartość jednostkowa]]</f>
        <v>217.07999999999998</v>
      </c>
    </row>
    <row r="5938" spans="1:7">
      <c r="A5938" t="s">
        <v>515</v>
      </c>
      <c r="B5938" t="s">
        <v>516</v>
      </c>
      <c r="C5938" t="s">
        <v>49</v>
      </c>
      <c r="D5938" s="7">
        <v>45748</v>
      </c>
      <c r="E5938">
        <v>3</v>
      </c>
      <c r="F5938">
        <v>68.87</v>
      </c>
      <c r="G5938">
        <f>dane_sprzedazy_sku__3[[#This Row],[Ilość wydana]]*dane_sprzedazy_sku__3[[#This Row],[Wartość jednostkowa]]</f>
        <v>206.61</v>
      </c>
    </row>
    <row r="5939" spans="1:7">
      <c r="A5939" t="s">
        <v>515</v>
      </c>
      <c r="B5939" t="s">
        <v>516</v>
      </c>
      <c r="C5939" t="s">
        <v>49</v>
      </c>
      <c r="D5939" s="7">
        <v>45778</v>
      </c>
      <c r="E5939">
        <v>3</v>
      </c>
      <c r="F5939">
        <v>69.150000000000006</v>
      </c>
      <c r="G5939">
        <f>dane_sprzedazy_sku__3[[#This Row],[Ilość wydana]]*dane_sprzedazy_sku__3[[#This Row],[Wartość jednostkowa]]</f>
        <v>207.45000000000002</v>
      </c>
    </row>
    <row r="5940" spans="1:7">
      <c r="A5940" t="s">
        <v>515</v>
      </c>
      <c r="B5940" t="s">
        <v>516</v>
      </c>
      <c r="C5940" t="s">
        <v>49</v>
      </c>
      <c r="D5940" s="7">
        <v>45809</v>
      </c>
      <c r="E5940">
        <v>3</v>
      </c>
      <c r="F5940">
        <v>71.34</v>
      </c>
      <c r="G5940">
        <f>dane_sprzedazy_sku__3[[#This Row],[Ilość wydana]]*dane_sprzedazy_sku__3[[#This Row],[Wartość jednostkowa]]</f>
        <v>214.02</v>
      </c>
    </row>
    <row r="5941" spans="1:7">
      <c r="A5941" t="s">
        <v>515</v>
      </c>
      <c r="B5941" t="s">
        <v>516</v>
      </c>
      <c r="C5941" t="s">
        <v>49</v>
      </c>
      <c r="D5941" s="7">
        <v>45839</v>
      </c>
      <c r="E5941">
        <v>3</v>
      </c>
      <c r="F5941">
        <v>70.540000000000006</v>
      </c>
      <c r="G5941">
        <f>dane_sprzedazy_sku__3[[#This Row],[Ilość wydana]]*dane_sprzedazy_sku__3[[#This Row],[Wartość jednostkowa]]</f>
        <v>211.62</v>
      </c>
    </row>
    <row r="5942" spans="1:7">
      <c r="A5942" t="s">
        <v>515</v>
      </c>
      <c r="B5942" t="s">
        <v>516</v>
      </c>
      <c r="C5942" t="s">
        <v>49</v>
      </c>
      <c r="D5942" s="7">
        <v>45870</v>
      </c>
      <c r="E5942">
        <v>2</v>
      </c>
      <c r="F5942">
        <v>69.959999999999994</v>
      </c>
      <c r="G5942">
        <f>dane_sprzedazy_sku__3[[#This Row],[Ilość wydana]]*dane_sprzedazy_sku__3[[#This Row],[Wartość jednostkowa]]</f>
        <v>139.91999999999999</v>
      </c>
    </row>
    <row r="5943" spans="1:7">
      <c r="A5943" t="s">
        <v>515</v>
      </c>
      <c r="B5943" t="s">
        <v>516</v>
      </c>
      <c r="C5943" t="s">
        <v>49</v>
      </c>
      <c r="D5943" s="7">
        <v>45901</v>
      </c>
      <c r="E5943">
        <v>2</v>
      </c>
      <c r="F5943">
        <v>71.11</v>
      </c>
      <c r="G5943">
        <f>dane_sprzedazy_sku__3[[#This Row],[Ilość wydana]]*dane_sprzedazy_sku__3[[#This Row],[Wartość jednostkowa]]</f>
        <v>142.22</v>
      </c>
    </row>
    <row r="5944" spans="1:7">
      <c r="A5944" t="s">
        <v>515</v>
      </c>
      <c r="B5944" t="s">
        <v>516</v>
      </c>
      <c r="C5944" t="s">
        <v>49</v>
      </c>
      <c r="D5944" s="7">
        <v>45931</v>
      </c>
      <c r="E5944">
        <v>4</v>
      </c>
      <c r="F5944">
        <v>66.34</v>
      </c>
      <c r="G5944">
        <f>dane_sprzedazy_sku__3[[#This Row],[Ilość wydana]]*dane_sprzedazy_sku__3[[#This Row],[Wartość jednostkowa]]</f>
        <v>265.36</v>
      </c>
    </row>
    <row r="5945" spans="1:7">
      <c r="A5945" t="s">
        <v>515</v>
      </c>
      <c r="B5945" t="s">
        <v>516</v>
      </c>
      <c r="C5945" t="s">
        <v>49</v>
      </c>
      <c r="D5945" s="7">
        <v>45962</v>
      </c>
      <c r="E5945">
        <v>3</v>
      </c>
      <c r="F5945">
        <v>69.2</v>
      </c>
      <c r="G5945">
        <f>dane_sprzedazy_sku__3[[#This Row],[Ilość wydana]]*dane_sprzedazy_sku__3[[#This Row],[Wartość jednostkowa]]</f>
        <v>207.60000000000002</v>
      </c>
    </row>
    <row r="5946" spans="1:7">
      <c r="A5946" t="s">
        <v>515</v>
      </c>
      <c r="B5946" t="s">
        <v>516</v>
      </c>
      <c r="C5946" t="s">
        <v>49</v>
      </c>
      <c r="D5946" s="7">
        <v>45992</v>
      </c>
      <c r="E5946">
        <v>4</v>
      </c>
      <c r="F5946">
        <v>68.39</v>
      </c>
      <c r="G5946">
        <f>dane_sprzedazy_sku__3[[#This Row],[Ilość wydana]]*dane_sprzedazy_sku__3[[#This Row],[Wartość jednostkowa]]</f>
        <v>273.56</v>
      </c>
    </row>
    <row r="5947" spans="1:7">
      <c r="A5947" t="s">
        <v>515</v>
      </c>
      <c r="B5947" t="s">
        <v>516</v>
      </c>
      <c r="C5947" t="s">
        <v>49</v>
      </c>
      <c r="D5947" s="7">
        <v>46023</v>
      </c>
      <c r="E5947">
        <v>3</v>
      </c>
      <c r="F5947">
        <v>71.010000000000005</v>
      </c>
      <c r="G5947">
        <f>dane_sprzedazy_sku__3[[#This Row],[Ilość wydana]]*dane_sprzedazy_sku__3[[#This Row],[Wartość jednostkowa]]</f>
        <v>213.03000000000003</v>
      </c>
    </row>
    <row r="5948" spans="1:7">
      <c r="A5948" t="s">
        <v>515</v>
      </c>
      <c r="B5948" t="s">
        <v>516</v>
      </c>
      <c r="C5948" t="s">
        <v>49</v>
      </c>
      <c r="D5948" s="7">
        <v>46054</v>
      </c>
      <c r="E5948">
        <v>4</v>
      </c>
      <c r="F5948">
        <v>71.5</v>
      </c>
      <c r="G5948">
        <f>dane_sprzedazy_sku__3[[#This Row],[Ilość wydana]]*dane_sprzedazy_sku__3[[#This Row],[Wartość jednostkowa]]</f>
        <v>286</v>
      </c>
    </row>
    <row r="5949" spans="1:7">
      <c r="A5949" t="s">
        <v>515</v>
      </c>
      <c r="B5949" t="s">
        <v>516</v>
      </c>
      <c r="C5949" t="s">
        <v>49</v>
      </c>
      <c r="D5949" s="7">
        <v>46082</v>
      </c>
      <c r="E5949">
        <v>2</v>
      </c>
      <c r="F5949">
        <v>71.56</v>
      </c>
      <c r="G5949">
        <f>dane_sprzedazy_sku__3[[#This Row],[Ilość wydana]]*dane_sprzedazy_sku__3[[#This Row],[Wartość jednostkowa]]</f>
        <v>143.12</v>
      </c>
    </row>
    <row r="5950" spans="1:7">
      <c r="A5950" t="s">
        <v>515</v>
      </c>
      <c r="B5950" t="s">
        <v>516</v>
      </c>
      <c r="C5950" t="s">
        <v>49</v>
      </c>
      <c r="D5950" s="7">
        <v>46113</v>
      </c>
      <c r="E5950">
        <v>3</v>
      </c>
      <c r="F5950">
        <v>69</v>
      </c>
      <c r="G5950">
        <f>dane_sprzedazy_sku__3[[#This Row],[Ilość wydana]]*dane_sprzedazy_sku__3[[#This Row],[Wartość jednostkowa]]</f>
        <v>207</v>
      </c>
    </row>
    <row r="5951" spans="1:7">
      <c r="A5951" t="s">
        <v>515</v>
      </c>
      <c r="B5951" t="s">
        <v>516</v>
      </c>
      <c r="C5951" t="s">
        <v>49</v>
      </c>
      <c r="D5951" s="7">
        <v>46143</v>
      </c>
      <c r="E5951">
        <v>3</v>
      </c>
      <c r="F5951">
        <v>72.97</v>
      </c>
      <c r="G5951">
        <f>dane_sprzedazy_sku__3[[#This Row],[Ilość wydana]]*dane_sprzedazy_sku__3[[#This Row],[Wartość jednostkowa]]</f>
        <v>218.91</v>
      </c>
    </row>
    <row r="5952" spans="1:7">
      <c r="A5952" t="s">
        <v>515</v>
      </c>
      <c r="B5952" t="s">
        <v>516</v>
      </c>
      <c r="C5952" t="s">
        <v>49</v>
      </c>
      <c r="D5952" s="7">
        <v>46174</v>
      </c>
      <c r="E5952">
        <v>3</v>
      </c>
      <c r="F5952">
        <v>67.680000000000007</v>
      </c>
      <c r="G5952">
        <f>dane_sprzedazy_sku__3[[#This Row],[Ilość wydana]]*dane_sprzedazy_sku__3[[#This Row],[Wartość jednostkowa]]</f>
        <v>203.04000000000002</v>
      </c>
    </row>
    <row r="5953" spans="1:7">
      <c r="A5953" t="s">
        <v>515</v>
      </c>
      <c r="B5953" t="s">
        <v>516</v>
      </c>
      <c r="C5953" t="s">
        <v>49</v>
      </c>
      <c r="D5953" s="7">
        <v>46204</v>
      </c>
      <c r="E5953">
        <v>3</v>
      </c>
      <c r="F5953">
        <v>66.42</v>
      </c>
      <c r="G5953">
        <f>dane_sprzedazy_sku__3[[#This Row],[Ilość wydana]]*dane_sprzedazy_sku__3[[#This Row],[Wartość jednostkowa]]</f>
        <v>199.26</v>
      </c>
    </row>
    <row r="5954" spans="1:7">
      <c r="A5954" t="s">
        <v>517</v>
      </c>
      <c r="B5954" t="s">
        <v>518</v>
      </c>
      <c r="C5954" t="s">
        <v>66</v>
      </c>
      <c r="D5954" s="7">
        <v>45505</v>
      </c>
      <c r="E5954">
        <v>7</v>
      </c>
      <c r="F5954">
        <v>259.86</v>
      </c>
      <c r="G5954">
        <f>dane_sprzedazy_sku__3[[#This Row],[Ilość wydana]]*dane_sprzedazy_sku__3[[#This Row],[Wartość jednostkowa]]</f>
        <v>1819.02</v>
      </c>
    </row>
    <row r="5955" spans="1:7">
      <c r="A5955" t="s">
        <v>517</v>
      </c>
      <c r="B5955" t="s">
        <v>518</v>
      </c>
      <c r="C5955" t="s">
        <v>66</v>
      </c>
      <c r="D5955" s="7">
        <v>45536</v>
      </c>
      <c r="E5955">
        <v>7</v>
      </c>
      <c r="F5955">
        <v>254.48</v>
      </c>
      <c r="G5955">
        <f>dane_sprzedazy_sku__3[[#This Row],[Ilość wydana]]*dane_sprzedazy_sku__3[[#This Row],[Wartość jednostkowa]]</f>
        <v>1781.36</v>
      </c>
    </row>
    <row r="5956" spans="1:7">
      <c r="A5956" t="s">
        <v>517</v>
      </c>
      <c r="B5956" t="s">
        <v>518</v>
      </c>
      <c r="C5956" t="s">
        <v>66</v>
      </c>
      <c r="D5956" s="7">
        <v>45566</v>
      </c>
      <c r="E5956">
        <v>6</v>
      </c>
      <c r="F5956">
        <v>259.89999999999998</v>
      </c>
      <c r="G5956">
        <f>dane_sprzedazy_sku__3[[#This Row],[Ilość wydana]]*dane_sprzedazy_sku__3[[#This Row],[Wartość jednostkowa]]</f>
        <v>1559.3999999999999</v>
      </c>
    </row>
    <row r="5957" spans="1:7">
      <c r="A5957" t="s">
        <v>517</v>
      </c>
      <c r="B5957" t="s">
        <v>518</v>
      </c>
      <c r="C5957" t="s">
        <v>66</v>
      </c>
      <c r="D5957" s="7">
        <v>45597</v>
      </c>
      <c r="E5957">
        <v>6</v>
      </c>
      <c r="F5957">
        <v>240.25</v>
      </c>
      <c r="G5957">
        <f>dane_sprzedazy_sku__3[[#This Row],[Ilość wydana]]*dane_sprzedazy_sku__3[[#This Row],[Wartość jednostkowa]]</f>
        <v>1441.5</v>
      </c>
    </row>
    <row r="5958" spans="1:7">
      <c r="A5958" t="s">
        <v>517</v>
      </c>
      <c r="B5958" t="s">
        <v>518</v>
      </c>
      <c r="C5958" t="s">
        <v>66</v>
      </c>
      <c r="D5958" s="7">
        <v>45627</v>
      </c>
      <c r="E5958">
        <v>7</v>
      </c>
      <c r="F5958">
        <v>235.19</v>
      </c>
      <c r="G5958">
        <f>dane_sprzedazy_sku__3[[#This Row],[Ilość wydana]]*dane_sprzedazy_sku__3[[#This Row],[Wartość jednostkowa]]</f>
        <v>1646.33</v>
      </c>
    </row>
    <row r="5959" spans="1:7">
      <c r="A5959" t="s">
        <v>517</v>
      </c>
      <c r="B5959" t="s">
        <v>518</v>
      </c>
      <c r="C5959" t="s">
        <v>66</v>
      </c>
      <c r="D5959" s="7">
        <v>45658</v>
      </c>
      <c r="E5959">
        <v>6</v>
      </c>
      <c r="F5959">
        <v>241.01</v>
      </c>
      <c r="G5959">
        <f>dane_sprzedazy_sku__3[[#This Row],[Ilość wydana]]*dane_sprzedazy_sku__3[[#This Row],[Wartość jednostkowa]]</f>
        <v>1446.06</v>
      </c>
    </row>
    <row r="5960" spans="1:7">
      <c r="A5960" t="s">
        <v>517</v>
      </c>
      <c r="B5960" t="s">
        <v>518</v>
      </c>
      <c r="C5960" t="s">
        <v>66</v>
      </c>
      <c r="D5960" s="7">
        <v>45689</v>
      </c>
      <c r="E5960">
        <v>6</v>
      </c>
      <c r="F5960">
        <v>258.47000000000003</v>
      </c>
      <c r="G5960">
        <f>dane_sprzedazy_sku__3[[#This Row],[Ilość wydana]]*dane_sprzedazy_sku__3[[#This Row],[Wartość jednostkowa]]</f>
        <v>1550.8200000000002</v>
      </c>
    </row>
    <row r="5961" spans="1:7">
      <c r="A5961" t="s">
        <v>517</v>
      </c>
      <c r="B5961" t="s">
        <v>518</v>
      </c>
      <c r="C5961" t="s">
        <v>66</v>
      </c>
      <c r="D5961" s="7">
        <v>45717</v>
      </c>
      <c r="E5961">
        <v>7</v>
      </c>
      <c r="F5961">
        <v>237.53</v>
      </c>
      <c r="G5961">
        <f>dane_sprzedazy_sku__3[[#This Row],[Ilość wydana]]*dane_sprzedazy_sku__3[[#This Row],[Wartość jednostkowa]]</f>
        <v>1662.71</v>
      </c>
    </row>
    <row r="5962" spans="1:7">
      <c r="A5962" t="s">
        <v>517</v>
      </c>
      <c r="B5962" t="s">
        <v>518</v>
      </c>
      <c r="C5962" t="s">
        <v>66</v>
      </c>
      <c r="D5962" s="7">
        <v>45748</v>
      </c>
      <c r="E5962">
        <v>7</v>
      </c>
      <c r="F5962">
        <v>243.28</v>
      </c>
      <c r="G5962">
        <f>dane_sprzedazy_sku__3[[#This Row],[Ilość wydana]]*dane_sprzedazy_sku__3[[#This Row],[Wartość jednostkowa]]</f>
        <v>1702.96</v>
      </c>
    </row>
    <row r="5963" spans="1:7">
      <c r="A5963" t="s">
        <v>517</v>
      </c>
      <c r="B5963" t="s">
        <v>518</v>
      </c>
      <c r="C5963" t="s">
        <v>66</v>
      </c>
      <c r="D5963" s="7">
        <v>45778</v>
      </c>
      <c r="E5963">
        <v>7</v>
      </c>
      <c r="F5963">
        <v>236.69</v>
      </c>
      <c r="G5963">
        <f>dane_sprzedazy_sku__3[[#This Row],[Ilość wydana]]*dane_sprzedazy_sku__3[[#This Row],[Wartość jednostkowa]]</f>
        <v>1656.83</v>
      </c>
    </row>
    <row r="5964" spans="1:7">
      <c r="A5964" t="s">
        <v>517</v>
      </c>
      <c r="B5964" t="s">
        <v>518</v>
      </c>
      <c r="C5964" t="s">
        <v>66</v>
      </c>
      <c r="D5964" s="7">
        <v>45809</v>
      </c>
      <c r="E5964">
        <v>8</v>
      </c>
      <c r="F5964">
        <v>258.37</v>
      </c>
      <c r="G5964">
        <f>dane_sprzedazy_sku__3[[#This Row],[Ilość wydana]]*dane_sprzedazy_sku__3[[#This Row],[Wartość jednostkowa]]</f>
        <v>2066.96</v>
      </c>
    </row>
    <row r="5965" spans="1:7">
      <c r="A5965" t="s">
        <v>517</v>
      </c>
      <c r="B5965" t="s">
        <v>518</v>
      </c>
      <c r="C5965" t="s">
        <v>66</v>
      </c>
      <c r="D5965" s="7">
        <v>45839</v>
      </c>
      <c r="E5965">
        <v>8</v>
      </c>
      <c r="F5965">
        <v>245.07</v>
      </c>
      <c r="G5965">
        <f>dane_sprzedazy_sku__3[[#This Row],[Ilość wydana]]*dane_sprzedazy_sku__3[[#This Row],[Wartość jednostkowa]]</f>
        <v>1960.56</v>
      </c>
    </row>
    <row r="5966" spans="1:7">
      <c r="A5966" t="s">
        <v>517</v>
      </c>
      <c r="B5966" t="s">
        <v>518</v>
      </c>
      <c r="C5966" t="s">
        <v>66</v>
      </c>
      <c r="D5966" s="7">
        <v>45870</v>
      </c>
      <c r="E5966">
        <v>7</v>
      </c>
      <c r="F5966">
        <v>238.12</v>
      </c>
      <c r="G5966">
        <f>dane_sprzedazy_sku__3[[#This Row],[Ilość wydana]]*dane_sprzedazy_sku__3[[#This Row],[Wartość jednostkowa]]</f>
        <v>1666.8400000000001</v>
      </c>
    </row>
    <row r="5967" spans="1:7">
      <c r="A5967" t="s">
        <v>517</v>
      </c>
      <c r="B5967" t="s">
        <v>518</v>
      </c>
      <c r="C5967" t="s">
        <v>66</v>
      </c>
      <c r="D5967" s="7">
        <v>45901</v>
      </c>
      <c r="E5967">
        <v>8</v>
      </c>
      <c r="F5967">
        <v>248.85</v>
      </c>
      <c r="G5967">
        <f>dane_sprzedazy_sku__3[[#This Row],[Ilość wydana]]*dane_sprzedazy_sku__3[[#This Row],[Wartość jednostkowa]]</f>
        <v>1990.8</v>
      </c>
    </row>
    <row r="5968" spans="1:7">
      <c r="A5968" t="s">
        <v>517</v>
      </c>
      <c r="B5968" t="s">
        <v>518</v>
      </c>
      <c r="C5968" t="s">
        <v>66</v>
      </c>
      <c r="D5968" s="7">
        <v>45931</v>
      </c>
      <c r="E5968">
        <v>7</v>
      </c>
      <c r="F5968">
        <v>246.87</v>
      </c>
      <c r="G5968">
        <f>dane_sprzedazy_sku__3[[#This Row],[Ilość wydana]]*dane_sprzedazy_sku__3[[#This Row],[Wartość jednostkowa]]</f>
        <v>1728.0900000000001</v>
      </c>
    </row>
    <row r="5969" spans="1:7">
      <c r="A5969" t="s">
        <v>517</v>
      </c>
      <c r="B5969" t="s">
        <v>518</v>
      </c>
      <c r="C5969" t="s">
        <v>66</v>
      </c>
      <c r="D5969" s="7">
        <v>45962</v>
      </c>
      <c r="E5969">
        <v>8</v>
      </c>
      <c r="F5969">
        <v>256.33999999999997</v>
      </c>
      <c r="G5969">
        <f>dane_sprzedazy_sku__3[[#This Row],[Ilość wydana]]*dane_sprzedazy_sku__3[[#This Row],[Wartość jednostkowa]]</f>
        <v>2050.7199999999998</v>
      </c>
    </row>
    <row r="5970" spans="1:7">
      <c r="A5970" t="s">
        <v>517</v>
      </c>
      <c r="B5970" t="s">
        <v>518</v>
      </c>
      <c r="C5970" t="s">
        <v>66</v>
      </c>
      <c r="D5970" s="7">
        <v>45992</v>
      </c>
      <c r="E5970">
        <v>7</v>
      </c>
      <c r="F5970">
        <v>242.9</v>
      </c>
      <c r="G5970">
        <f>dane_sprzedazy_sku__3[[#This Row],[Ilość wydana]]*dane_sprzedazy_sku__3[[#This Row],[Wartość jednostkowa]]</f>
        <v>1700.3</v>
      </c>
    </row>
    <row r="5971" spans="1:7">
      <c r="A5971" t="s">
        <v>517</v>
      </c>
      <c r="B5971" t="s">
        <v>518</v>
      </c>
      <c r="C5971" t="s">
        <v>66</v>
      </c>
      <c r="D5971" s="7">
        <v>46023</v>
      </c>
      <c r="E5971">
        <v>7</v>
      </c>
      <c r="F5971">
        <v>246.49</v>
      </c>
      <c r="G5971">
        <f>dane_sprzedazy_sku__3[[#This Row],[Ilość wydana]]*dane_sprzedazy_sku__3[[#This Row],[Wartość jednostkowa]]</f>
        <v>1725.43</v>
      </c>
    </row>
    <row r="5972" spans="1:7">
      <c r="A5972" t="s">
        <v>517</v>
      </c>
      <c r="B5972" t="s">
        <v>518</v>
      </c>
      <c r="C5972" t="s">
        <v>66</v>
      </c>
      <c r="D5972" s="7">
        <v>46054</v>
      </c>
      <c r="E5972">
        <v>8</v>
      </c>
      <c r="F5972">
        <v>252.09</v>
      </c>
      <c r="G5972">
        <f>dane_sprzedazy_sku__3[[#This Row],[Ilość wydana]]*dane_sprzedazy_sku__3[[#This Row],[Wartość jednostkowa]]</f>
        <v>2016.72</v>
      </c>
    </row>
    <row r="5973" spans="1:7">
      <c r="A5973" t="s">
        <v>517</v>
      </c>
      <c r="B5973" t="s">
        <v>518</v>
      </c>
      <c r="C5973" t="s">
        <v>66</v>
      </c>
      <c r="D5973" s="7">
        <v>46082</v>
      </c>
      <c r="E5973">
        <v>8</v>
      </c>
      <c r="F5973">
        <v>240.52</v>
      </c>
      <c r="G5973">
        <f>dane_sprzedazy_sku__3[[#This Row],[Ilość wydana]]*dane_sprzedazy_sku__3[[#This Row],[Wartość jednostkowa]]</f>
        <v>1924.16</v>
      </c>
    </row>
    <row r="5974" spans="1:7">
      <c r="A5974" t="s">
        <v>517</v>
      </c>
      <c r="B5974" t="s">
        <v>518</v>
      </c>
      <c r="C5974" t="s">
        <v>66</v>
      </c>
      <c r="D5974" s="7">
        <v>46113</v>
      </c>
      <c r="E5974">
        <v>9</v>
      </c>
      <c r="F5974">
        <v>243.77</v>
      </c>
      <c r="G5974">
        <f>dane_sprzedazy_sku__3[[#This Row],[Ilość wydana]]*dane_sprzedazy_sku__3[[#This Row],[Wartość jednostkowa]]</f>
        <v>2193.9300000000003</v>
      </c>
    </row>
    <row r="5975" spans="1:7">
      <c r="A5975" t="s">
        <v>517</v>
      </c>
      <c r="B5975" t="s">
        <v>518</v>
      </c>
      <c r="C5975" t="s">
        <v>66</v>
      </c>
      <c r="D5975" s="7">
        <v>46143</v>
      </c>
      <c r="E5975">
        <v>9</v>
      </c>
      <c r="F5975">
        <v>254.51</v>
      </c>
      <c r="G5975">
        <f>dane_sprzedazy_sku__3[[#This Row],[Ilość wydana]]*dane_sprzedazy_sku__3[[#This Row],[Wartość jednostkowa]]</f>
        <v>2290.59</v>
      </c>
    </row>
    <row r="5976" spans="1:7">
      <c r="A5976" t="s">
        <v>517</v>
      </c>
      <c r="B5976" t="s">
        <v>518</v>
      </c>
      <c r="C5976" t="s">
        <v>66</v>
      </c>
      <c r="D5976" s="7">
        <v>46174</v>
      </c>
      <c r="E5976">
        <v>9</v>
      </c>
      <c r="F5976">
        <v>247.31</v>
      </c>
      <c r="G5976">
        <f>dane_sprzedazy_sku__3[[#This Row],[Ilość wydana]]*dane_sprzedazy_sku__3[[#This Row],[Wartość jednostkowa]]</f>
        <v>2225.79</v>
      </c>
    </row>
    <row r="5977" spans="1:7">
      <c r="A5977" t="s">
        <v>517</v>
      </c>
      <c r="B5977" t="s">
        <v>518</v>
      </c>
      <c r="C5977" t="s">
        <v>66</v>
      </c>
      <c r="D5977" s="7">
        <v>46204</v>
      </c>
      <c r="E5977">
        <v>8</v>
      </c>
      <c r="F5977">
        <v>242.1</v>
      </c>
      <c r="G5977">
        <f>dane_sprzedazy_sku__3[[#This Row],[Ilość wydana]]*dane_sprzedazy_sku__3[[#This Row],[Wartość jednostkowa]]</f>
        <v>1936.8</v>
      </c>
    </row>
    <row r="5978" spans="1:7">
      <c r="A5978" t="s">
        <v>519</v>
      </c>
      <c r="B5978" t="s">
        <v>520</v>
      </c>
      <c r="C5978" t="s">
        <v>63</v>
      </c>
      <c r="D5978" s="7">
        <v>45505</v>
      </c>
      <c r="E5978">
        <v>7</v>
      </c>
      <c r="F5978">
        <v>218.22</v>
      </c>
      <c r="G5978">
        <f>dane_sprzedazy_sku__3[[#This Row],[Ilość wydana]]*dane_sprzedazy_sku__3[[#This Row],[Wartość jednostkowa]]</f>
        <v>1527.54</v>
      </c>
    </row>
    <row r="5979" spans="1:7">
      <c r="A5979" t="s">
        <v>519</v>
      </c>
      <c r="B5979" t="s">
        <v>520</v>
      </c>
      <c r="C5979" t="s">
        <v>63</v>
      </c>
      <c r="D5979" s="7">
        <v>45536</v>
      </c>
      <c r="E5979">
        <v>9</v>
      </c>
      <c r="F5979">
        <v>220.47</v>
      </c>
      <c r="G5979">
        <f>dane_sprzedazy_sku__3[[#This Row],[Ilość wydana]]*dane_sprzedazy_sku__3[[#This Row],[Wartość jednostkowa]]</f>
        <v>1984.23</v>
      </c>
    </row>
    <row r="5980" spans="1:7">
      <c r="A5980" t="s">
        <v>519</v>
      </c>
      <c r="B5980" t="s">
        <v>520</v>
      </c>
      <c r="C5980" t="s">
        <v>63</v>
      </c>
      <c r="D5980" s="7">
        <v>45566</v>
      </c>
      <c r="E5980">
        <v>14</v>
      </c>
      <c r="F5980">
        <v>219.16</v>
      </c>
      <c r="G5980">
        <f>dane_sprzedazy_sku__3[[#This Row],[Ilość wydana]]*dane_sprzedazy_sku__3[[#This Row],[Wartość jednostkowa]]</f>
        <v>3068.24</v>
      </c>
    </row>
    <row r="5981" spans="1:7">
      <c r="A5981" t="s">
        <v>519</v>
      </c>
      <c r="B5981" t="s">
        <v>520</v>
      </c>
      <c r="C5981" t="s">
        <v>63</v>
      </c>
      <c r="D5981" s="7">
        <v>45597</v>
      </c>
      <c r="E5981">
        <v>16</v>
      </c>
      <c r="F5981">
        <v>225.4</v>
      </c>
      <c r="G5981">
        <f>dane_sprzedazy_sku__3[[#This Row],[Ilość wydana]]*dane_sprzedazy_sku__3[[#This Row],[Wartość jednostkowa]]</f>
        <v>3606.4</v>
      </c>
    </row>
    <row r="5982" spans="1:7">
      <c r="A5982" t="s">
        <v>519</v>
      </c>
      <c r="B5982" t="s">
        <v>520</v>
      </c>
      <c r="C5982" t="s">
        <v>63</v>
      </c>
      <c r="D5982" s="7">
        <v>45627</v>
      </c>
      <c r="E5982">
        <v>23</v>
      </c>
      <c r="F5982">
        <v>234.95</v>
      </c>
      <c r="G5982">
        <f>dane_sprzedazy_sku__3[[#This Row],[Ilość wydana]]*dane_sprzedazy_sku__3[[#This Row],[Wartość jednostkowa]]</f>
        <v>5403.8499999999995</v>
      </c>
    </row>
    <row r="5983" spans="1:7">
      <c r="A5983" t="s">
        <v>519</v>
      </c>
      <c r="B5983" t="s">
        <v>520</v>
      </c>
      <c r="C5983" t="s">
        <v>63</v>
      </c>
      <c r="D5983" s="7">
        <v>45658</v>
      </c>
      <c r="E5983">
        <v>25</v>
      </c>
      <c r="F5983">
        <v>235.73</v>
      </c>
      <c r="G5983">
        <f>dane_sprzedazy_sku__3[[#This Row],[Ilość wydana]]*dane_sprzedazy_sku__3[[#This Row],[Wartość jednostkowa]]</f>
        <v>5893.25</v>
      </c>
    </row>
    <row r="5984" spans="1:7">
      <c r="A5984" t="s">
        <v>519</v>
      </c>
      <c r="B5984" t="s">
        <v>520</v>
      </c>
      <c r="C5984" t="s">
        <v>63</v>
      </c>
      <c r="D5984" s="7">
        <v>45689</v>
      </c>
      <c r="E5984">
        <v>28</v>
      </c>
      <c r="F5984">
        <v>230.87</v>
      </c>
      <c r="G5984">
        <f>dane_sprzedazy_sku__3[[#This Row],[Ilość wydana]]*dane_sprzedazy_sku__3[[#This Row],[Wartość jednostkowa]]</f>
        <v>6464.3600000000006</v>
      </c>
    </row>
    <row r="5985" spans="1:7">
      <c r="A5985" t="s">
        <v>519</v>
      </c>
      <c r="B5985" t="s">
        <v>520</v>
      </c>
      <c r="C5985" t="s">
        <v>63</v>
      </c>
      <c r="D5985" s="7">
        <v>45717</v>
      </c>
      <c r="E5985">
        <v>21</v>
      </c>
      <c r="F5985">
        <v>237.24</v>
      </c>
      <c r="G5985">
        <f>dane_sprzedazy_sku__3[[#This Row],[Ilość wydana]]*dane_sprzedazy_sku__3[[#This Row],[Wartość jednostkowa]]</f>
        <v>4982.04</v>
      </c>
    </row>
    <row r="5986" spans="1:7">
      <c r="A5986" t="s">
        <v>519</v>
      </c>
      <c r="B5986" t="s">
        <v>520</v>
      </c>
      <c r="C5986" t="s">
        <v>63</v>
      </c>
      <c r="D5986" s="7">
        <v>45748</v>
      </c>
      <c r="E5986">
        <v>16</v>
      </c>
      <c r="F5986">
        <v>222.99</v>
      </c>
      <c r="G5986">
        <f>dane_sprzedazy_sku__3[[#This Row],[Ilość wydana]]*dane_sprzedazy_sku__3[[#This Row],[Wartość jednostkowa]]</f>
        <v>3567.84</v>
      </c>
    </row>
    <row r="5987" spans="1:7">
      <c r="A5987" t="s">
        <v>519</v>
      </c>
      <c r="B5987" t="s">
        <v>520</v>
      </c>
      <c r="C5987" t="s">
        <v>63</v>
      </c>
      <c r="D5987" s="7">
        <v>45778</v>
      </c>
      <c r="E5987">
        <v>17</v>
      </c>
      <c r="F5987">
        <v>220.33</v>
      </c>
      <c r="G5987">
        <f>dane_sprzedazy_sku__3[[#This Row],[Ilość wydana]]*dane_sprzedazy_sku__3[[#This Row],[Wartość jednostkowa]]</f>
        <v>3745.61</v>
      </c>
    </row>
    <row r="5988" spans="1:7">
      <c r="A5988" t="s">
        <v>519</v>
      </c>
      <c r="B5988" t="s">
        <v>520</v>
      </c>
      <c r="C5988" t="s">
        <v>63</v>
      </c>
      <c r="D5988" s="7">
        <v>45809</v>
      </c>
      <c r="E5988">
        <v>9</v>
      </c>
      <c r="F5988">
        <v>235.34</v>
      </c>
      <c r="G5988">
        <f>dane_sprzedazy_sku__3[[#This Row],[Ilość wydana]]*dane_sprzedazy_sku__3[[#This Row],[Wartość jednostkowa]]</f>
        <v>2118.06</v>
      </c>
    </row>
    <row r="5989" spans="1:7">
      <c r="A5989" t="s">
        <v>519</v>
      </c>
      <c r="B5989" t="s">
        <v>520</v>
      </c>
      <c r="C5989" t="s">
        <v>63</v>
      </c>
      <c r="D5989" s="7">
        <v>45839</v>
      </c>
      <c r="E5989">
        <v>4</v>
      </c>
      <c r="F5989">
        <v>216.52</v>
      </c>
      <c r="G5989">
        <f>dane_sprzedazy_sku__3[[#This Row],[Ilość wydana]]*dane_sprzedazy_sku__3[[#This Row],[Wartość jednostkowa]]</f>
        <v>866.08</v>
      </c>
    </row>
    <row r="5990" spans="1:7">
      <c r="A5990" t="s">
        <v>519</v>
      </c>
      <c r="B5990" t="s">
        <v>520</v>
      </c>
      <c r="C5990" t="s">
        <v>63</v>
      </c>
      <c r="D5990" s="7">
        <v>45870</v>
      </c>
      <c r="E5990">
        <v>5</v>
      </c>
      <c r="F5990">
        <v>223.49</v>
      </c>
      <c r="G5990">
        <f>dane_sprzedazy_sku__3[[#This Row],[Ilość wydana]]*dane_sprzedazy_sku__3[[#This Row],[Wartość jednostkowa]]</f>
        <v>1117.45</v>
      </c>
    </row>
    <row r="5991" spans="1:7">
      <c r="A5991" t="s">
        <v>519</v>
      </c>
      <c r="B5991" t="s">
        <v>520</v>
      </c>
      <c r="C5991" t="s">
        <v>63</v>
      </c>
      <c r="D5991" s="7">
        <v>45901</v>
      </c>
      <c r="E5991">
        <v>7</v>
      </c>
      <c r="F5991">
        <v>227.78</v>
      </c>
      <c r="G5991">
        <f>dane_sprzedazy_sku__3[[#This Row],[Ilość wydana]]*dane_sprzedazy_sku__3[[#This Row],[Wartość jednostkowa]]</f>
        <v>1594.46</v>
      </c>
    </row>
    <row r="5992" spans="1:7">
      <c r="A5992" t="s">
        <v>519</v>
      </c>
      <c r="B5992" t="s">
        <v>520</v>
      </c>
      <c r="C5992" t="s">
        <v>63</v>
      </c>
      <c r="D5992" s="7">
        <v>45931</v>
      </c>
      <c r="E5992">
        <v>7</v>
      </c>
      <c r="F5992">
        <v>233.39</v>
      </c>
      <c r="G5992">
        <f>dane_sprzedazy_sku__3[[#This Row],[Ilość wydana]]*dane_sprzedazy_sku__3[[#This Row],[Wartość jednostkowa]]</f>
        <v>1633.73</v>
      </c>
    </row>
    <row r="5993" spans="1:7">
      <c r="A5993" t="s">
        <v>519</v>
      </c>
      <c r="B5993" t="s">
        <v>520</v>
      </c>
      <c r="C5993" t="s">
        <v>63</v>
      </c>
      <c r="D5993" s="7">
        <v>45962</v>
      </c>
      <c r="E5993">
        <v>18</v>
      </c>
      <c r="F5993">
        <v>216.64</v>
      </c>
      <c r="G5993">
        <f>dane_sprzedazy_sku__3[[#This Row],[Ilość wydana]]*dane_sprzedazy_sku__3[[#This Row],[Wartość jednostkowa]]</f>
        <v>3899.5199999999995</v>
      </c>
    </row>
    <row r="5994" spans="1:7">
      <c r="A5994" t="s">
        <v>519</v>
      </c>
      <c r="B5994" t="s">
        <v>520</v>
      </c>
      <c r="C5994" t="s">
        <v>63</v>
      </c>
      <c r="D5994" s="7">
        <v>45992</v>
      </c>
      <c r="E5994">
        <v>18</v>
      </c>
      <c r="F5994">
        <v>218.23</v>
      </c>
      <c r="G5994">
        <f>dane_sprzedazy_sku__3[[#This Row],[Ilość wydana]]*dane_sprzedazy_sku__3[[#This Row],[Wartość jednostkowa]]</f>
        <v>3928.14</v>
      </c>
    </row>
    <row r="5995" spans="1:7">
      <c r="A5995" t="s">
        <v>519</v>
      </c>
      <c r="B5995" t="s">
        <v>520</v>
      </c>
      <c r="C5995" t="s">
        <v>63</v>
      </c>
      <c r="D5995" s="7">
        <v>46023</v>
      </c>
      <c r="E5995">
        <v>21</v>
      </c>
      <c r="F5995">
        <v>219.7</v>
      </c>
      <c r="G5995">
        <f>dane_sprzedazy_sku__3[[#This Row],[Ilość wydana]]*dane_sprzedazy_sku__3[[#This Row],[Wartość jednostkowa]]</f>
        <v>4613.7</v>
      </c>
    </row>
    <row r="5996" spans="1:7">
      <c r="A5996" t="s">
        <v>519</v>
      </c>
      <c r="B5996" t="s">
        <v>520</v>
      </c>
      <c r="C5996" t="s">
        <v>63</v>
      </c>
      <c r="D5996" s="7">
        <v>46054</v>
      </c>
      <c r="E5996">
        <v>18</v>
      </c>
      <c r="F5996">
        <v>234.35</v>
      </c>
      <c r="G5996">
        <f>dane_sprzedazy_sku__3[[#This Row],[Ilość wydana]]*dane_sprzedazy_sku__3[[#This Row],[Wartość jednostkowa]]</f>
        <v>4218.3</v>
      </c>
    </row>
    <row r="5997" spans="1:7">
      <c r="A5997" t="s">
        <v>519</v>
      </c>
      <c r="B5997" t="s">
        <v>520</v>
      </c>
      <c r="C5997" t="s">
        <v>63</v>
      </c>
      <c r="D5997" s="7">
        <v>46082</v>
      </c>
      <c r="E5997">
        <v>22</v>
      </c>
      <c r="F5997">
        <v>216.95</v>
      </c>
      <c r="G5997">
        <f>dane_sprzedazy_sku__3[[#This Row],[Ilość wydana]]*dane_sprzedazy_sku__3[[#This Row],[Wartość jednostkowa]]</f>
        <v>4772.8999999999996</v>
      </c>
    </row>
    <row r="5998" spans="1:7">
      <c r="A5998" t="s">
        <v>519</v>
      </c>
      <c r="B5998" t="s">
        <v>520</v>
      </c>
      <c r="C5998" t="s">
        <v>63</v>
      </c>
      <c r="D5998" s="7">
        <v>46113</v>
      </c>
      <c r="E5998">
        <v>21</v>
      </c>
      <c r="F5998">
        <v>224.19</v>
      </c>
      <c r="G5998">
        <f>dane_sprzedazy_sku__3[[#This Row],[Ilość wydana]]*dane_sprzedazy_sku__3[[#This Row],[Wartość jednostkowa]]</f>
        <v>4707.99</v>
      </c>
    </row>
    <row r="5999" spans="1:7">
      <c r="A5999" t="s">
        <v>519</v>
      </c>
      <c r="B5999" t="s">
        <v>520</v>
      </c>
      <c r="C5999" t="s">
        <v>63</v>
      </c>
      <c r="D5999" s="7">
        <v>46143</v>
      </c>
      <c r="E5999">
        <v>17</v>
      </c>
      <c r="F5999">
        <v>220.25</v>
      </c>
      <c r="G5999">
        <f>dane_sprzedazy_sku__3[[#This Row],[Ilość wydana]]*dane_sprzedazy_sku__3[[#This Row],[Wartość jednostkowa]]</f>
        <v>3744.25</v>
      </c>
    </row>
    <row r="6000" spans="1:7">
      <c r="A6000" t="s">
        <v>519</v>
      </c>
      <c r="B6000" t="s">
        <v>520</v>
      </c>
      <c r="C6000" t="s">
        <v>63</v>
      </c>
      <c r="D6000" s="7">
        <v>46174</v>
      </c>
      <c r="E6000">
        <v>6</v>
      </c>
      <c r="F6000">
        <v>235.42</v>
      </c>
      <c r="G6000">
        <f>dane_sprzedazy_sku__3[[#This Row],[Ilość wydana]]*dane_sprzedazy_sku__3[[#This Row],[Wartość jednostkowa]]</f>
        <v>1412.52</v>
      </c>
    </row>
    <row r="6001" spans="1:7">
      <c r="A6001" t="s">
        <v>519</v>
      </c>
      <c r="B6001" t="s">
        <v>520</v>
      </c>
      <c r="C6001" t="s">
        <v>63</v>
      </c>
      <c r="D6001" s="7">
        <v>46204</v>
      </c>
      <c r="E6001">
        <v>5</v>
      </c>
      <c r="F6001">
        <v>232.74</v>
      </c>
      <c r="G6001">
        <f>dane_sprzedazy_sku__3[[#This Row],[Ilość wydana]]*dane_sprzedazy_sku__3[[#This Row],[Wartość jednostkowa]]</f>
        <v>1163.7</v>
      </c>
    </row>
    <row r="6002" spans="1:7">
      <c r="A6002" t="s">
        <v>521</v>
      </c>
      <c r="B6002" t="s">
        <v>522</v>
      </c>
      <c r="C6002" t="s">
        <v>66</v>
      </c>
      <c r="D6002" s="7">
        <v>45505</v>
      </c>
      <c r="E6002">
        <v>101</v>
      </c>
      <c r="F6002">
        <v>257.06</v>
      </c>
      <c r="G6002">
        <f>dane_sprzedazy_sku__3[[#This Row],[Ilość wydana]]*dane_sprzedazy_sku__3[[#This Row],[Wartość jednostkowa]]</f>
        <v>25963.06</v>
      </c>
    </row>
    <row r="6003" spans="1:7">
      <c r="A6003" t="s">
        <v>521</v>
      </c>
      <c r="B6003" t="s">
        <v>522</v>
      </c>
      <c r="C6003" t="s">
        <v>66</v>
      </c>
      <c r="D6003" s="7">
        <v>45536</v>
      </c>
      <c r="E6003">
        <v>96</v>
      </c>
      <c r="F6003">
        <v>249.49</v>
      </c>
      <c r="G6003">
        <f>dane_sprzedazy_sku__3[[#This Row],[Ilość wydana]]*dane_sprzedazy_sku__3[[#This Row],[Wartość jednostkowa]]</f>
        <v>23951.040000000001</v>
      </c>
    </row>
    <row r="6004" spans="1:7">
      <c r="A6004" t="s">
        <v>521</v>
      </c>
      <c r="B6004" t="s">
        <v>522</v>
      </c>
      <c r="C6004" t="s">
        <v>66</v>
      </c>
      <c r="D6004" s="7">
        <v>45566</v>
      </c>
      <c r="E6004">
        <v>75</v>
      </c>
      <c r="F6004">
        <v>246.08</v>
      </c>
      <c r="G6004">
        <f>dane_sprzedazy_sku__3[[#This Row],[Ilość wydana]]*dane_sprzedazy_sku__3[[#This Row],[Wartość jednostkowa]]</f>
        <v>18456</v>
      </c>
    </row>
    <row r="6005" spans="1:7">
      <c r="A6005" t="s">
        <v>521</v>
      </c>
      <c r="B6005" t="s">
        <v>522</v>
      </c>
      <c r="C6005" t="s">
        <v>66</v>
      </c>
      <c r="D6005" s="7">
        <v>45597</v>
      </c>
      <c r="E6005">
        <v>101</v>
      </c>
      <c r="F6005">
        <v>245.06</v>
      </c>
      <c r="G6005">
        <f>dane_sprzedazy_sku__3[[#This Row],[Ilość wydana]]*dane_sprzedazy_sku__3[[#This Row],[Wartość jednostkowa]]</f>
        <v>24751.06</v>
      </c>
    </row>
    <row r="6006" spans="1:7">
      <c r="A6006" t="s">
        <v>521</v>
      </c>
      <c r="B6006" t="s">
        <v>522</v>
      </c>
      <c r="C6006" t="s">
        <v>66</v>
      </c>
      <c r="D6006" s="7">
        <v>45627</v>
      </c>
      <c r="E6006">
        <v>68</v>
      </c>
      <c r="F6006">
        <v>253.73</v>
      </c>
      <c r="G6006">
        <f>dane_sprzedazy_sku__3[[#This Row],[Ilość wydana]]*dane_sprzedazy_sku__3[[#This Row],[Wartość jednostkowa]]</f>
        <v>17253.64</v>
      </c>
    </row>
    <row r="6007" spans="1:7">
      <c r="A6007" t="s">
        <v>521</v>
      </c>
      <c r="B6007" t="s">
        <v>522</v>
      </c>
      <c r="C6007" t="s">
        <v>66</v>
      </c>
      <c r="D6007" s="7">
        <v>45658</v>
      </c>
      <c r="E6007">
        <v>93</v>
      </c>
      <c r="F6007">
        <v>238.68</v>
      </c>
      <c r="G6007">
        <f>dane_sprzedazy_sku__3[[#This Row],[Ilość wydana]]*dane_sprzedazy_sku__3[[#This Row],[Wartość jednostkowa]]</f>
        <v>22197.24</v>
      </c>
    </row>
    <row r="6008" spans="1:7">
      <c r="A6008" t="s">
        <v>521</v>
      </c>
      <c r="B6008" t="s">
        <v>522</v>
      </c>
      <c r="C6008" t="s">
        <v>66</v>
      </c>
      <c r="D6008" s="7">
        <v>45689</v>
      </c>
      <c r="E6008">
        <v>93</v>
      </c>
      <c r="F6008">
        <v>242.64</v>
      </c>
      <c r="G6008">
        <f>dane_sprzedazy_sku__3[[#This Row],[Ilość wydana]]*dane_sprzedazy_sku__3[[#This Row],[Wartość jednostkowa]]</f>
        <v>22565.52</v>
      </c>
    </row>
    <row r="6009" spans="1:7">
      <c r="A6009" t="s">
        <v>521</v>
      </c>
      <c r="B6009" t="s">
        <v>522</v>
      </c>
      <c r="C6009" t="s">
        <v>66</v>
      </c>
      <c r="D6009" s="7">
        <v>45717</v>
      </c>
      <c r="E6009">
        <v>100</v>
      </c>
      <c r="F6009">
        <v>259.86</v>
      </c>
      <c r="G6009">
        <f>dane_sprzedazy_sku__3[[#This Row],[Ilość wydana]]*dane_sprzedazy_sku__3[[#This Row],[Wartość jednostkowa]]</f>
        <v>25986</v>
      </c>
    </row>
    <row r="6010" spans="1:7">
      <c r="A6010" t="s">
        <v>521</v>
      </c>
      <c r="B6010" t="s">
        <v>522</v>
      </c>
      <c r="C6010" t="s">
        <v>66</v>
      </c>
      <c r="D6010" s="7">
        <v>45748</v>
      </c>
      <c r="E6010">
        <v>113</v>
      </c>
      <c r="F6010">
        <v>254.22</v>
      </c>
      <c r="G6010">
        <f>dane_sprzedazy_sku__3[[#This Row],[Ilość wydana]]*dane_sprzedazy_sku__3[[#This Row],[Wartość jednostkowa]]</f>
        <v>28726.86</v>
      </c>
    </row>
    <row r="6011" spans="1:7">
      <c r="A6011" t="s">
        <v>521</v>
      </c>
      <c r="B6011" t="s">
        <v>522</v>
      </c>
      <c r="C6011" t="s">
        <v>66</v>
      </c>
      <c r="D6011" s="7">
        <v>45778</v>
      </c>
      <c r="E6011">
        <v>114</v>
      </c>
      <c r="F6011">
        <v>244.21</v>
      </c>
      <c r="G6011">
        <f>dane_sprzedazy_sku__3[[#This Row],[Ilość wydana]]*dane_sprzedazy_sku__3[[#This Row],[Wartość jednostkowa]]</f>
        <v>27839.940000000002</v>
      </c>
    </row>
    <row r="6012" spans="1:7">
      <c r="A6012" t="s">
        <v>521</v>
      </c>
      <c r="B6012" t="s">
        <v>522</v>
      </c>
      <c r="C6012" t="s">
        <v>66</v>
      </c>
      <c r="D6012" s="7">
        <v>45809</v>
      </c>
      <c r="E6012">
        <v>111</v>
      </c>
      <c r="F6012">
        <v>243.22</v>
      </c>
      <c r="G6012">
        <f>dane_sprzedazy_sku__3[[#This Row],[Ilość wydana]]*dane_sprzedazy_sku__3[[#This Row],[Wartość jednostkowa]]</f>
        <v>26997.42</v>
      </c>
    </row>
    <row r="6013" spans="1:7">
      <c r="A6013" t="s">
        <v>521</v>
      </c>
      <c r="B6013" t="s">
        <v>522</v>
      </c>
      <c r="C6013" t="s">
        <v>66</v>
      </c>
      <c r="D6013" s="7">
        <v>45839</v>
      </c>
      <c r="E6013">
        <v>111</v>
      </c>
      <c r="F6013">
        <v>256.14</v>
      </c>
      <c r="G6013">
        <f>dane_sprzedazy_sku__3[[#This Row],[Ilość wydana]]*dane_sprzedazy_sku__3[[#This Row],[Wartość jednostkowa]]</f>
        <v>28431.539999999997</v>
      </c>
    </row>
    <row r="6014" spans="1:7">
      <c r="A6014" t="s">
        <v>521</v>
      </c>
      <c r="B6014" t="s">
        <v>522</v>
      </c>
      <c r="C6014" t="s">
        <v>66</v>
      </c>
      <c r="D6014" s="7">
        <v>45870</v>
      </c>
      <c r="E6014">
        <v>125</v>
      </c>
      <c r="F6014">
        <v>249.58</v>
      </c>
      <c r="G6014">
        <f>dane_sprzedazy_sku__3[[#This Row],[Ilość wydana]]*dane_sprzedazy_sku__3[[#This Row],[Wartość jednostkowa]]</f>
        <v>31197.5</v>
      </c>
    </row>
    <row r="6015" spans="1:7">
      <c r="A6015" t="s">
        <v>521</v>
      </c>
      <c r="B6015" t="s">
        <v>522</v>
      </c>
      <c r="C6015" t="s">
        <v>66</v>
      </c>
      <c r="D6015" s="7">
        <v>45901</v>
      </c>
      <c r="E6015">
        <v>105</v>
      </c>
      <c r="F6015">
        <v>243.36</v>
      </c>
      <c r="G6015">
        <f>dane_sprzedazy_sku__3[[#This Row],[Ilość wydana]]*dane_sprzedazy_sku__3[[#This Row],[Wartość jednostkowa]]</f>
        <v>25552.800000000003</v>
      </c>
    </row>
    <row r="6016" spans="1:7">
      <c r="A6016" t="s">
        <v>521</v>
      </c>
      <c r="B6016" t="s">
        <v>522</v>
      </c>
      <c r="C6016" t="s">
        <v>66</v>
      </c>
      <c r="D6016" s="7">
        <v>45931</v>
      </c>
      <c r="E6016">
        <v>107</v>
      </c>
      <c r="F6016">
        <v>240.2</v>
      </c>
      <c r="G6016">
        <f>dane_sprzedazy_sku__3[[#This Row],[Ilość wydana]]*dane_sprzedazy_sku__3[[#This Row],[Wartość jednostkowa]]</f>
        <v>25701.399999999998</v>
      </c>
    </row>
    <row r="6017" spans="1:7">
      <c r="A6017" t="s">
        <v>521</v>
      </c>
      <c r="B6017" t="s">
        <v>522</v>
      </c>
      <c r="C6017" t="s">
        <v>66</v>
      </c>
      <c r="D6017" s="7">
        <v>45962</v>
      </c>
      <c r="E6017">
        <v>92</v>
      </c>
      <c r="F6017">
        <v>247.89</v>
      </c>
      <c r="G6017">
        <f>dane_sprzedazy_sku__3[[#This Row],[Ilość wydana]]*dane_sprzedazy_sku__3[[#This Row],[Wartość jednostkowa]]</f>
        <v>22805.879999999997</v>
      </c>
    </row>
    <row r="6018" spans="1:7">
      <c r="A6018" t="s">
        <v>521</v>
      </c>
      <c r="B6018" t="s">
        <v>522</v>
      </c>
      <c r="C6018" t="s">
        <v>66</v>
      </c>
      <c r="D6018" s="7">
        <v>45992</v>
      </c>
      <c r="E6018">
        <v>114</v>
      </c>
      <c r="F6018">
        <v>239.7</v>
      </c>
      <c r="G6018">
        <f>dane_sprzedazy_sku__3[[#This Row],[Ilość wydana]]*dane_sprzedazy_sku__3[[#This Row],[Wartość jednostkowa]]</f>
        <v>27325.8</v>
      </c>
    </row>
    <row r="6019" spans="1:7">
      <c r="A6019" t="s">
        <v>521</v>
      </c>
      <c r="B6019" t="s">
        <v>522</v>
      </c>
      <c r="C6019" t="s">
        <v>66</v>
      </c>
      <c r="D6019" s="7">
        <v>46023</v>
      </c>
      <c r="E6019">
        <v>97</v>
      </c>
      <c r="F6019">
        <v>258.67</v>
      </c>
      <c r="G6019">
        <f>dane_sprzedazy_sku__3[[#This Row],[Ilość wydana]]*dane_sprzedazy_sku__3[[#This Row],[Wartość jednostkowa]]</f>
        <v>25090.99</v>
      </c>
    </row>
    <row r="6020" spans="1:7">
      <c r="A6020" t="s">
        <v>521</v>
      </c>
      <c r="B6020" t="s">
        <v>522</v>
      </c>
      <c r="C6020" t="s">
        <v>66</v>
      </c>
      <c r="D6020" s="7">
        <v>46054</v>
      </c>
      <c r="E6020">
        <v>110</v>
      </c>
      <c r="F6020">
        <v>254.74</v>
      </c>
      <c r="G6020">
        <f>dane_sprzedazy_sku__3[[#This Row],[Ilość wydana]]*dane_sprzedazy_sku__3[[#This Row],[Wartość jednostkowa]]</f>
        <v>28021.4</v>
      </c>
    </row>
    <row r="6021" spans="1:7">
      <c r="A6021" t="s">
        <v>521</v>
      </c>
      <c r="B6021" t="s">
        <v>522</v>
      </c>
      <c r="C6021" t="s">
        <v>66</v>
      </c>
      <c r="D6021" s="7">
        <v>46082</v>
      </c>
      <c r="E6021">
        <v>104</v>
      </c>
      <c r="F6021">
        <v>259.54000000000002</v>
      </c>
      <c r="G6021">
        <f>dane_sprzedazy_sku__3[[#This Row],[Ilość wydana]]*dane_sprzedazy_sku__3[[#This Row],[Wartość jednostkowa]]</f>
        <v>26992.160000000003</v>
      </c>
    </row>
    <row r="6022" spans="1:7">
      <c r="A6022" t="s">
        <v>521</v>
      </c>
      <c r="B6022" t="s">
        <v>522</v>
      </c>
      <c r="C6022" t="s">
        <v>66</v>
      </c>
      <c r="D6022" s="7">
        <v>46113</v>
      </c>
      <c r="E6022">
        <v>128</v>
      </c>
      <c r="F6022">
        <v>254.51</v>
      </c>
      <c r="G6022">
        <f>dane_sprzedazy_sku__3[[#This Row],[Ilość wydana]]*dane_sprzedazy_sku__3[[#This Row],[Wartość jednostkowa]]</f>
        <v>32577.279999999999</v>
      </c>
    </row>
    <row r="6023" spans="1:7">
      <c r="A6023" t="s">
        <v>521</v>
      </c>
      <c r="B6023" t="s">
        <v>522</v>
      </c>
      <c r="C6023" t="s">
        <v>66</v>
      </c>
      <c r="D6023" s="7">
        <v>46143</v>
      </c>
      <c r="E6023">
        <v>125</v>
      </c>
      <c r="F6023">
        <v>246.01</v>
      </c>
      <c r="G6023">
        <f>dane_sprzedazy_sku__3[[#This Row],[Ilość wydana]]*dane_sprzedazy_sku__3[[#This Row],[Wartość jednostkowa]]</f>
        <v>30751.25</v>
      </c>
    </row>
    <row r="6024" spans="1:7">
      <c r="A6024" t="s">
        <v>521</v>
      </c>
      <c r="B6024" t="s">
        <v>522</v>
      </c>
      <c r="C6024" t="s">
        <v>66</v>
      </c>
      <c r="D6024" s="7">
        <v>46174</v>
      </c>
      <c r="E6024">
        <v>138</v>
      </c>
      <c r="F6024">
        <v>254.42</v>
      </c>
      <c r="G6024">
        <f>dane_sprzedazy_sku__3[[#This Row],[Ilość wydana]]*dane_sprzedazy_sku__3[[#This Row],[Wartość jednostkowa]]</f>
        <v>35109.96</v>
      </c>
    </row>
    <row r="6025" spans="1:7">
      <c r="A6025" t="s">
        <v>521</v>
      </c>
      <c r="B6025" t="s">
        <v>522</v>
      </c>
      <c r="C6025" t="s">
        <v>66</v>
      </c>
      <c r="D6025" s="7">
        <v>46204</v>
      </c>
      <c r="E6025">
        <v>110</v>
      </c>
      <c r="F6025">
        <v>240.87</v>
      </c>
      <c r="G6025">
        <f>dane_sprzedazy_sku__3[[#This Row],[Ilość wydana]]*dane_sprzedazy_sku__3[[#This Row],[Wartość jednostkowa]]</f>
        <v>26495.7</v>
      </c>
    </row>
    <row r="6026" spans="1:7">
      <c r="A6026" t="s">
        <v>523</v>
      </c>
      <c r="B6026" t="s">
        <v>524</v>
      </c>
      <c r="C6026" t="s">
        <v>24</v>
      </c>
      <c r="D6026" s="7">
        <v>45505</v>
      </c>
      <c r="E6026">
        <v>2</v>
      </c>
      <c r="F6026">
        <v>104.36</v>
      </c>
      <c r="G6026">
        <f>dane_sprzedazy_sku__3[[#This Row],[Ilość wydana]]*dane_sprzedazy_sku__3[[#This Row],[Wartość jednostkowa]]</f>
        <v>208.72</v>
      </c>
    </row>
    <row r="6027" spans="1:7">
      <c r="A6027" t="s">
        <v>523</v>
      </c>
      <c r="B6027" t="s">
        <v>524</v>
      </c>
      <c r="C6027" t="s">
        <v>24</v>
      </c>
      <c r="D6027" s="7">
        <v>45536</v>
      </c>
      <c r="E6027">
        <v>5</v>
      </c>
      <c r="F6027">
        <v>103.86</v>
      </c>
      <c r="G6027">
        <f>dane_sprzedazy_sku__3[[#This Row],[Ilość wydana]]*dane_sprzedazy_sku__3[[#This Row],[Wartość jednostkowa]]</f>
        <v>519.29999999999995</v>
      </c>
    </row>
    <row r="6028" spans="1:7">
      <c r="A6028" t="s">
        <v>523</v>
      </c>
      <c r="B6028" t="s">
        <v>524</v>
      </c>
      <c r="C6028" t="s">
        <v>24</v>
      </c>
      <c r="D6028" s="7">
        <v>45566</v>
      </c>
      <c r="E6028">
        <v>3</v>
      </c>
      <c r="F6028">
        <v>97.58</v>
      </c>
      <c r="G6028">
        <f>dane_sprzedazy_sku__3[[#This Row],[Ilość wydana]]*dane_sprzedazy_sku__3[[#This Row],[Wartość jednostkowa]]</f>
        <v>292.74</v>
      </c>
    </row>
    <row r="6029" spans="1:7">
      <c r="A6029" t="s">
        <v>523</v>
      </c>
      <c r="B6029" t="s">
        <v>524</v>
      </c>
      <c r="C6029" t="s">
        <v>24</v>
      </c>
      <c r="D6029" s="7">
        <v>45597</v>
      </c>
      <c r="E6029">
        <v>4</v>
      </c>
      <c r="F6029">
        <v>101.24</v>
      </c>
      <c r="G6029">
        <f>dane_sprzedazy_sku__3[[#This Row],[Ilość wydana]]*dane_sprzedazy_sku__3[[#This Row],[Wartość jednostkowa]]</f>
        <v>404.96</v>
      </c>
    </row>
    <row r="6030" spans="1:7">
      <c r="A6030" t="s">
        <v>523</v>
      </c>
      <c r="B6030" t="s">
        <v>524</v>
      </c>
      <c r="C6030" t="s">
        <v>24</v>
      </c>
      <c r="D6030" s="7">
        <v>45627</v>
      </c>
      <c r="E6030">
        <v>4</v>
      </c>
      <c r="F6030">
        <v>103.42</v>
      </c>
      <c r="G6030">
        <f>dane_sprzedazy_sku__3[[#This Row],[Ilość wydana]]*dane_sprzedazy_sku__3[[#This Row],[Wartość jednostkowa]]</f>
        <v>413.68</v>
      </c>
    </row>
    <row r="6031" spans="1:7">
      <c r="A6031" t="s">
        <v>523</v>
      </c>
      <c r="B6031" t="s">
        <v>524</v>
      </c>
      <c r="C6031" t="s">
        <v>24</v>
      </c>
      <c r="D6031" s="7">
        <v>45658</v>
      </c>
      <c r="E6031">
        <v>0</v>
      </c>
      <c r="F6031">
        <v>97.98</v>
      </c>
      <c r="G6031">
        <f>dane_sprzedazy_sku__3[[#This Row],[Ilość wydana]]*dane_sprzedazy_sku__3[[#This Row],[Wartość jednostkowa]]</f>
        <v>0</v>
      </c>
    </row>
    <row r="6032" spans="1:7">
      <c r="A6032" t="s">
        <v>523</v>
      </c>
      <c r="B6032" t="s">
        <v>524</v>
      </c>
      <c r="C6032" t="s">
        <v>24</v>
      </c>
      <c r="D6032" s="7">
        <v>45689</v>
      </c>
      <c r="E6032">
        <v>2</v>
      </c>
      <c r="F6032">
        <v>97.32</v>
      </c>
      <c r="G6032">
        <f>dane_sprzedazy_sku__3[[#This Row],[Ilość wydana]]*dane_sprzedazy_sku__3[[#This Row],[Wartość jednostkowa]]</f>
        <v>194.64</v>
      </c>
    </row>
    <row r="6033" spans="1:7">
      <c r="A6033" t="s">
        <v>523</v>
      </c>
      <c r="B6033" t="s">
        <v>524</v>
      </c>
      <c r="C6033" t="s">
        <v>24</v>
      </c>
      <c r="D6033" s="7">
        <v>45717</v>
      </c>
      <c r="E6033">
        <v>1</v>
      </c>
      <c r="F6033">
        <v>98.67</v>
      </c>
      <c r="G6033">
        <f>dane_sprzedazy_sku__3[[#This Row],[Ilość wydana]]*dane_sprzedazy_sku__3[[#This Row],[Wartość jednostkowa]]</f>
        <v>98.67</v>
      </c>
    </row>
    <row r="6034" spans="1:7">
      <c r="A6034" t="s">
        <v>523</v>
      </c>
      <c r="B6034" t="s">
        <v>524</v>
      </c>
      <c r="C6034" t="s">
        <v>24</v>
      </c>
      <c r="D6034" s="7">
        <v>45748</v>
      </c>
      <c r="E6034">
        <v>2</v>
      </c>
      <c r="F6034">
        <v>101.41</v>
      </c>
      <c r="G6034">
        <f>dane_sprzedazy_sku__3[[#This Row],[Ilość wydana]]*dane_sprzedazy_sku__3[[#This Row],[Wartość jednostkowa]]</f>
        <v>202.82</v>
      </c>
    </row>
    <row r="6035" spans="1:7">
      <c r="A6035" t="s">
        <v>523</v>
      </c>
      <c r="B6035" t="s">
        <v>524</v>
      </c>
      <c r="C6035" t="s">
        <v>24</v>
      </c>
      <c r="D6035" s="7">
        <v>45778</v>
      </c>
      <c r="E6035">
        <v>1</v>
      </c>
      <c r="F6035">
        <v>96.9</v>
      </c>
      <c r="G6035">
        <f>dane_sprzedazy_sku__3[[#This Row],[Ilość wydana]]*dane_sprzedazy_sku__3[[#This Row],[Wartość jednostkowa]]</f>
        <v>96.9</v>
      </c>
    </row>
    <row r="6036" spans="1:7">
      <c r="A6036" t="s">
        <v>523</v>
      </c>
      <c r="B6036" t="s">
        <v>524</v>
      </c>
      <c r="C6036" t="s">
        <v>24</v>
      </c>
      <c r="D6036" s="7">
        <v>45809</v>
      </c>
      <c r="E6036">
        <v>8</v>
      </c>
      <c r="F6036">
        <v>102.62</v>
      </c>
      <c r="G6036">
        <f>dane_sprzedazy_sku__3[[#This Row],[Ilość wydana]]*dane_sprzedazy_sku__3[[#This Row],[Wartość jednostkowa]]</f>
        <v>820.96</v>
      </c>
    </row>
    <row r="6037" spans="1:7">
      <c r="A6037" t="s">
        <v>523</v>
      </c>
      <c r="B6037" t="s">
        <v>524</v>
      </c>
      <c r="C6037" t="s">
        <v>24</v>
      </c>
      <c r="D6037" s="7">
        <v>45839</v>
      </c>
      <c r="E6037">
        <v>1</v>
      </c>
      <c r="F6037">
        <v>102.17</v>
      </c>
      <c r="G6037">
        <f>dane_sprzedazy_sku__3[[#This Row],[Ilość wydana]]*dane_sprzedazy_sku__3[[#This Row],[Wartość jednostkowa]]</f>
        <v>102.17</v>
      </c>
    </row>
    <row r="6038" spans="1:7">
      <c r="A6038" t="s">
        <v>523</v>
      </c>
      <c r="B6038" t="s">
        <v>524</v>
      </c>
      <c r="C6038" t="s">
        <v>24</v>
      </c>
      <c r="D6038" s="7">
        <v>45870</v>
      </c>
      <c r="E6038">
        <v>5</v>
      </c>
      <c r="F6038">
        <v>105.62</v>
      </c>
      <c r="G6038">
        <f>dane_sprzedazy_sku__3[[#This Row],[Ilość wydana]]*dane_sprzedazy_sku__3[[#This Row],[Wartość jednostkowa]]</f>
        <v>528.1</v>
      </c>
    </row>
    <row r="6039" spans="1:7">
      <c r="A6039" t="s">
        <v>523</v>
      </c>
      <c r="B6039" t="s">
        <v>524</v>
      </c>
      <c r="C6039" t="s">
        <v>24</v>
      </c>
      <c r="D6039" s="7">
        <v>45901</v>
      </c>
      <c r="E6039">
        <v>2</v>
      </c>
      <c r="F6039">
        <v>102.53</v>
      </c>
      <c r="G6039">
        <f>dane_sprzedazy_sku__3[[#This Row],[Ilość wydana]]*dane_sprzedazy_sku__3[[#This Row],[Wartość jednostkowa]]</f>
        <v>205.06</v>
      </c>
    </row>
    <row r="6040" spans="1:7">
      <c r="A6040" t="s">
        <v>523</v>
      </c>
      <c r="B6040" t="s">
        <v>524</v>
      </c>
      <c r="C6040" t="s">
        <v>24</v>
      </c>
      <c r="D6040" s="7">
        <v>45931</v>
      </c>
      <c r="E6040">
        <v>6</v>
      </c>
      <c r="F6040">
        <v>103.46</v>
      </c>
      <c r="G6040">
        <f>dane_sprzedazy_sku__3[[#This Row],[Ilość wydana]]*dane_sprzedazy_sku__3[[#This Row],[Wartość jednostkowa]]</f>
        <v>620.76</v>
      </c>
    </row>
    <row r="6041" spans="1:7">
      <c r="A6041" t="s">
        <v>523</v>
      </c>
      <c r="B6041" t="s">
        <v>524</v>
      </c>
      <c r="C6041" t="s">
        <v>24</v>
      </c>
      <c r="D6041" s="7">
        <v>45962</v>
      </c>
      <c r="E6041">
        <v>3</v>
      </c>
      <c r="F6041">
        <v>96.41</v>
      </c>
      <c r="G6041">
        <f>dane_sprzedazy_sku__3[[#This Row],[Ilość wydana]]*dane_sprzedazy_sku__3[[#This Row],[Wartość jednostkowa]]</f>
        <v>289.23</v>
      </c>
    </row>
    <row r="6042" spans="1:7">
      <c r="A6042" t="s">
        <v>523</v>
      </c>
      <c r="B6042" t="s">
        <v>524</v>
      </c>
      <c r="C6042" t="s">
        <v>24</v>
      </c>
      <c r="D6042" s="7">
        <v>45992</v>
      </c>
      <c r="E6042">
        <v>4</v>
      </c>
      <c r="F6042">
        <v>96.87</v>
      </c>
      <c r="G6042">
        <f>dane_sprzedazy_sku__3[[#This Row],[Ilość wydana]]*dane_sprzedazy_sku__3[[#This Row],[Wartość jednostkowa]]</f>
        <v>387.48</v>
      </c>
    </row>
    <row r="6043" spans="1:7">
      <c r="A6043" t="s">
        <v>523</v>
      </c>
      <c r="B6043" t="s">
        <v>524</v>
      </c>
      <c r="C6043" t="s">
        <v>24</v>
      </c>
      <c r="D6043" s="7">
        <v>46023</v>
      </c>
      <c r="E6043">
        <v>3</v>
      </c>
      <c r="F6043">
        <v>98.59</v>
      </c>
      <c r="G6043">
        <f>dane_sprzedazy_sku__3[[#This Row],[Ilość wydana]]*dane_sprzedazy_sku__3[[#This Row],[Wartość jednostkowa]]</f>
        <v>295.77</v>
      </c>
    </row>
    <row r="6044" spans="1:7">
      <c r="A6044" t="s">
        <v>523</v>
      </c>
      <c r="B6044" t="s">
        <v>524</v>
      </c>
      <c r="C6044" t="s">
        <v>24</v>
      </c>
      <c r="D6044" s="7">
        <v>46054</v>
      </c>
      <c r="E6044">
        <v>1</v>
      </c>
      <c r="F6044">
        <v>98.59</v>
      </c>
      <c r="G6044">
        <f>dane_sprzedazy_sku__3[[#This Row],[Ilość wydana]]*dane_sprzedazy_sku__3[[#This Row],[Wartość jednostkowa]]</f>
        <v>98.59</v>
      </c>
    </row>
    <row r="6045" spans="1:7">
      <c r="A6045" t="s">
        <v>523</v>
      </c>
      <c r="B6045" t="s">
        <v>524</v>
      </c>
      <c r="C6045" t="s">
        <v>24</v>
      </c>
      <c r="D6045" s="7">
        <v>46082</v>
      </c>
      <c r="E6045">
        <v>0</v>
      </c>
      <c r="F6045">
        <v>101.99</v>
      </c>
      <c r="G6045">
        <f>dane_sprzedazy_sku__3[[#This Row],[Ilość wydana]]*dane_sprzedazy_sku__3[[#This Row],[Wartość jednostkowa]]</f>
        <v>0</v>
      </c>
    </row>
    <row r="6046" spans="1:7">
      <c r="A6046" t="s">
        <v>523</v>
      </c>
      <c r="B6046" t="s">
        <v>524</v>
      </c>
      <c r="C6046" t="s">
        <v>24</v>
      </c>
      <c r="D6046" s="7">
        <v>46113</v>
      </c>
      <c r="E6046">
        <v>2</v>
      </c>
      <c r="F6046">
        <v>105.37</v>
      </c>
      <c r="G6046">
        <f>dane_sprzedazy_sku__3[[#This Row],[Ilość wydana]]*dane_sprzedazy_sku__3[[#This Row],[Wartość jednostkowa]]</f>
        <v>210.74</v>
      </c>
    </row>
    <row r="6047" spans="1:7">
      <c r="A6047" t="s">
        <v>523</v>
      </c>
      <c r="B6047" t="s">
        <v>524</v>
      </c>
      <c r="C6047" t="s">
        <v>24</v>
      </c>
      <c r="D6047" s="7">
        <v>46143</v>
      </c>
      <c r="E6047">
        <v>0</v>
      </c>
      <c r="F6047">
        <v>103.76</v>
      </c>
      <c r="G6047">
        <f>dane_sprzedazy_sku__3[[#This Row],[Ilość wydana]]*dane_sprzedazy_sku__3[[#This Row],[Wartość jednostkowa]]</f>
        <v>0</v>
      </c>
    </row>
    <row r="6048" spans="1:7">
      <c r="A6048" t="s">
        <v>523</v>
      </c>
      <c r="B6048" t="s">
        <v>524</v>
      </c>
      <c r="C6048" t="s">
        <v>24</v>
      </c>
      <c r="D6048" s="7">
        <v>46174</v>
      </c>
      <c r="E6048">
        <v>4</v>
      </c>
      <c r="F6048">
        <v>96.36</v>
      </c>
      <c r="G6048">
        <f>dane_sprzedazy_sku__3[[#This Row],[Ilość wydana]]*dane_sprzedazy_sku__3[[#This Row],[Wartość jednostkowa]]</f>
        <v>385.44</v>
      </c>
    </row>
    <row r="6049" spans="1:7">
      <c r="A6049" t="s">
        <v>523</v>
      </c>
      <c r="B6049" t="s">
        <v>524</v>
      </c>
      <c r="C6049" t="s">
        <v>24</v>
      </c>
      <c r="D6049" s="7">
        <v>46204</v>
      </c>
      <c r="E6049">
        <v>3</v>
      </c>
      <c r="F6049">
        <v>99.01</v>
      </c>
      <c r="G6049">
        <f>dane_sprzedazy_sku__3[[#This Row],[Ilość wydana]]*dane_sprzedazy_sku__3[[#This Row],[Wartość jednostkowa]]</f>
        <v>297.03000000000003</v>
      </c>
    </row>
    <row r="6050" spans="1:7">
      <c r="A6050" t="s">
        <v>525</v>
      </c>
      <c r="B6050" t="s">
        <v>526</v>
      </c>
      <c r="C6050" t="s">
        <v>19</v>
      </c>
      <c r="D6050" s="7">
        <v>45505</v>
      </c>
      <c r="E6050">
        <v>56</v>
      </c>
      <c r="F6050">
        <v>20.77</v>
      </c>
      <c r="G6050">
        <f>dane_sprzedazy_sku__3[[#This Row],[Ilość wydana]]*dane_sprzedazy_sku__3[[#This Row],[Wartość jednostkowa]]</f>
        <v>1163.1199999999999</v>
      </c>
    </row>
    <row r="6051" spans="1:7">
      <c r="A6051" t="s">
        <v>525</v>
      </c>
      <c r="B6051" t="s">
        <v>526</v>
      </c>
      <c r="C6051" t="s">
        <v>19</v>
      </c>
      <c r="D6051" s="7">
        <v>45536</v>
      </c>
      <c r="E6051">
        <v>63</v>
      </c>
      <c r="F6051">
        <v>21.46</v>
      </c>
      <c r="G6051">
        <f>dane_sprzedazy_sku__3[[#This Row],[Ilość wydana]]*dane_sprzedazy_sku__3[[#This Row],[Wartość jednostkowa]]</f>
        <v>1351.98</v>
      </c>
    </row>
    <row r="6052" spans="1:7">
      <c r="A6052" t="s">
        <v>525</v>
      </c>
      <c r="B6052" t="s">
        <v>526</v>
      </c>
      <c r="C6052" t="s">
        <v>19</v>
      </c>
      <c r="D6052" s="7">
        <v>45566</v>
      </c>
      <c r="E6052">
        <v>47</v>
      </c>
      <c r="F6052">
        <v>21.38</v>
      </c>
      <c r="G6052">
        <f>dane_sprzedazy_sku__3[[#This Row],[Ilość wydana]]*dane_sprzedazy_sku__3[[#This Row],[Wartość jednostkowa]]</f>
        <v>1004.8599999999999</v>
      </c>
    </row>
    <row r="6053" spans="1:7">
      <c r="A6053" t="s">
        <v>525</v>
      </c>
      <c r="B6053" t="s">
        <v>526</v>
      </c>
      <c r="C6053" t="s">
        <v>19</v>
      </c>
      <c r="D6053" s="7">
        <v>45597</v>
      </c>
      <c r="E6053">
        <v>21</v>
      </c>
      <c r="F6053">
        <v>20.149999999999999</v>
      </c>
      <c r="G6053">
        <f>dane_sprzedazy_sku__3[[#This Row],[Ilość wydana]]*dane_sprzedazy_sku__3[[#This Row],[Wartość jednostkowa]]</f>
        <v>423.15</v>
      </c>
    </row>
    <row r="6054" spans="1:7">
      <c r="A6054" t="s">
        <v>525</v>
      </c>
      <c r="B6054" t="s">
        <v>526</v>
      </c>
      <c r="C6054" t="s">
        <v>19</v>
      </c>
      <c r="D6054" s="7">
        <v>45627</v>
      </c>
      <c r="E6054">
        <v>16</v>
      </c>
      <c r="F6054">
        <v>20.55</v>
      </c>
      <c r="G6054">
        <f>dane_sprzedazy_sku__3[[#This Row],[Ilość wydana]]*dane_sprzedazy_sku__3[[#This Row],[Wartość jednostkowa]]</f>
        <v>328.8</v>
      </c>
    </row>
    <row r="6055" spans="1:7">
      <c r="A6055" t="s">
        <v>525</v>
      </c>
      <c r="B6055" t="s">
        <v>526</v>
      </c>
      <c r="C6055" t="s">
        <v>19</v>
      </c>
      <c r="D6055" s="7">
        <v>45658</v>
      </c>
      <c r="E6055">
        <v>12</v>
      </c>
      <c r="F6055">
        <v>20.55</v>
      </c>
      <c r="G6055">
        <f>dane_sprzedazy_sku__3[[#This Row],[Ilość wydana]]*dane_sprzedazy_sku__3[[#This Row],[Wartość jednostkowa]]</f>
        <v>246.60000000000002</v>
      </c>
    </row>
    <row r="6056" spans="1:7">
      <c r="A6056" t="s">
        <v>525</v>
      </c>
      <c r="B6056" t="s">
        <v>526</v>
      </c>
      <c r="C6056" t="s">
        <v>19</v>
      </c>
      <c r="D6056" s="7">
        <v>45689</v>
      </c>
      <c r="E6056">
        <v>25</v>
      </c>
      <c r="F6056">
        <v>21.46</v>
      </c>
      <c r="G6056">
        <f>dane_sprzedazy_sku__3[[#This Row],[Ilość wydana]]*dane_sprzedazy_sku__3[[#This Row],[Wartość jednostkowa]]</f>
        <v>536.5</v>
      </c>
    </row>
    <row r="6057" spans="1:7">
      <c r="A6057" t="s">
        <v>525</v>
      </c>
      <c r="B6057" t="s">
        <v>526</v>
      </c>
      <c r="C6057" t="s">
        <v>19</v>
      </c>
      <c r="D6057" s="7">
        <v>45717</v>
      </c>
      <c r="E6057">
        <v>44</v>
      </c>
      <c r="F6057">
        <v>21.34</v>
      </c>
      <c r="G6057">
        <f>dane_sprzedazy_sku__3[[#This Row],[Ilość wydana]]*dane_sprzedazy_sku__3[[#This Row],[Wartość jednostkowa]]</f>
        <v>938.96</v>
      </c>
    </row>
    <row r="6058" spans="1:7">
      <c r="A6058" t="s">
        <v>525</v>
      </c>
      <c r="B6058" t="s">
        <v>526</v>
      </c>
      <c r="C6058" t="s">
        <v>19</v>
      </c>
      <c r="D6058" s="7">
        <v>45748</v>
      </c>
      <c r="E6058">
        <v>61</v>
      </c>
      <c r="F6058">
        <v>20.37</v>
      </c>
      <c r="G6058">
        <f>dane_sprzedazy_sku__3[[#This Row],[Ilość wydana]]*dane_sprzedazy_sku__3[[#This Row],[Wartość jednostkowa]]</f>
        <v>1242.5700000000002</v>
      </c>
    </row>
    <row r="6059" spans="1:7">
      <c r="A6059" t="s">
        <v>525</v>
      </c>
      <c r="B6059" t="s">
        <v>526</v>
      </c>
      <c r="C6059" t="s">
        <v>19</v>
      </c>
      <c r="D6059" s="7">
        <v>45778</v>
      </c>
      <c r="E6059">
        <v>65</v>
      </c>
      <c r="F6059">
        <v>20.74</v>
      </c>
      <c r="G6059">
        <f>dane_sprzedazy_sku__3[[#This Row],[Ilość wydana]]*dane_sprzedazy_sku__3[[#This Row],[Wartość jednostkowa]]</f>
        <v>1348.1</v>
      </c>
    </row>
    <row r="6060" spans="1:7">
      <c r="A6060" t="s">
        <v>525</v>
      </c>
      <c r="B6060" t="s">
        <v>526</v>
      </c>
      <c r="C6060" t="s">
        <v>19</v>
      </c>
      <c r="D6060" s="7">
        <v>45809</v>
      </c>
      <c r="E6060">
        <v>92</v>
      </c>
      <c r="F6060">
        <v>21.3</v>
      </c>
      <c r="G6060">
        <f>dane_sprzedazy_sku__3[[#This Row],[Ilość wydana]]*dane_sprzedazy_sku__3[[#This Row],[Wartość jednostkowa]]</f>
        <v>1959.6000000000001</v>
      </c>
    </row>
    <row r="6061" spans="1:7">
      <c r="A6061" t="s">
        <v>525</v>
      </c>
      <c r="B6061" t="s">
        <v>526</v>
      </c>
      <c r="C6061" t="s">
        <v>19</v>
      </c>
      <c r="D6061" s="7">
        <v>45839</v>
      </c>
      <c r="E6061">
        <v>55</v>
      </c>
      <c r="F6061">
        <v>19.97</v>
      </c>
      <c r="G6061">
        <f>dane_sprzedazy_sku__3[[#This Row],[Ilość wydana]]*dane_sprzedazy_sku__3[[#This Row],[Wartość jednostkowa]]</f>
        <v>1098.3499999999999</v>
      </c>
    </row>
    <row r="6062" spans="1:7">
      <c r="A6062" t="s">
        <v>525</v>
      </c>
      <c r="B6062" t="s">
        <v>526</v>
      </c>
      <c r="C6062" t="s">
        <v>19</v>
      </c>
      <c r="D6062" s="7">
        <v>45870</v>
      </c>
      <c r="E6062">
        <v>80</v>
      </c>
      <c r="F6062">
        <v>20.63</v>
      </c>
      <c r="G6062">
        <f>dane_sprzedazy_sku__3[[#This Row],[Ilość wydana]]*dane_sprzedazy_sku__3[[#This Row],[Wartość jednostkowa]]</f>
        <v>1650.3999999999999</v>
      </c>
    </row>
    <row r="6063" spans="1:7">
      <c r="A6063" t="s">
        <v>525</v>
      </c>
      <c r="B6063" t="s">
        <v>526</v>
      </c>
      <c r="C6063" t="s">
        <v>19</v>
      </c>
      <c r="D6063" s="7">
        <v>45901</v>
      </c>
      <c r="E6063">
        <v>49</v>
      </c>
      <c r="F6063">
        <v>20.25</v>
      </c>
      <c r="G6063">
        <f>dane_sprzedazy_sku__3[[#This Row],[Ilość wydana]]*dane_sprzedazy_sku__3[[#This Row],[Wartość jednostkowa]]</f>
        <v>992.25</v>
      </c>
    </row>
    <row r="6064" spans="1:7">
      <c r="A6064" t="s">
        <v>525</v>
      </c>
      <c r="B6064" t="s">
        <v>526</v>
      </c>
      <c r="C6064" t="s">
        <v>19</v>
      </c>
      <c r="D6064" s="7">
        <v>45931</v>
      </c>
      <c r="E6064">
        <v>37</v>
      </c>
      <c r="F6064">
        <v>20.12</v>
      </c>
      <c r="G6064">
        <f>dane_sprzedazy_sku__3[[#This Row],[Ilość wydana]]*dane_sprzedazy_sku__3[[#This Row],[Wartość jednostkowa]]</f>
        <v>744.44</v>
      </c>
    </row>
    <row r="6065" spans="1:7">
      <c r="A6065" t="s">
        <v>525</v>
      </c>
      <c r="B6065" t="s">
        <v>526</v>
      </c>
      <c r="C6065" t="s">
        <v>19</v>
      </c>
      <c r="D6065" s="7">
        <v>45962</v>
      </c>
      <c r="E6065">
        <v>16</v>
      </c>
      <c r="F6065">
        <v>20.16</v>
      </c>
      <c r="G6065">
        <f>dane_sprzedazy_sku__3[[#This Row],[Ilość wydana]]*dane_sprzedazy_sku__3[[#This Row],[Wartość jednostkowa]]</f>
        <v>322.56</v>
      </c>
    </row>
    <row r="6066" spans="1:7">
      <c r="A6066" t="s">
        <v>525</v>
      </c>
      <c r="B6066" t="s">
        <v>526</v>
      </c>
      <c r="C6066" t="s">
        <v>19</v>
      </c>
      <c r="D6066" s="7">
        <v>45992</v>
      </c>
      <c r="E6066">
        <v>20</v>
      </c>
      <c r="F6066">
        <v>21.15</v>
      </c>
      <c r="G6066">
        <f>dane_sprzedazy_sku__3[[#This Row],[Ilość wydana]]*dane_sprzedazy_sku__3[[#This Row],[Wartość jednostkowa]]</f>
        <v>423</v>
      </c>
    </row>
    <row r="6067" spans="1:7">
      <c r="A6067" t="s">
        <v>525</v>
      </c>
      <c r="B6067" t="s">
        <v>526</v>
      </c>
      <c r="C6067" t="s">
        <v>19</v>
      </c>
      <c r="D6067" s="7">
        <v>46023</v>
      </c>
      <c r="E6067">
        <v>21</v>
      </c>
      <c r="F6067">
        <v>19.75</v>
      </c>
      <c r="G6067">
        <f>dane_sprzedazy_sku__3[[#This Row],[Ilość wydana]]*dane_sprzedazy_sku__3[[#This Row],[Wartość jednostkowa]]</f>
        <v>414.75</v>
      </c>
    </row>
    <row r="6068" spans="1:7">
      <c r="A6068" t="s">
        <v>525</v>
      </c>
      <c r="B6068" t="s">
        <v>526</v>
      </c>
      <c r="C6068" t="s">
        <v>19</v>
      </c>
      <c r="D6068" s="7">
        <v>46054</v>
      </c>
      <c r="E6068">
        <v>34</v>
      </c>
      <c r="F6068">
        <v>20.36</v>
      </c>
      <c r="G6068">
        <f>dane_sprzedazy_sku__3[[#This Row],[Ilość wydana]]*dane_sprzedazy_sku__3[[#This Row],[Wartość jednostkowa]]</f>
        <v>692.24</v>
      </c>
    </row>
    <row r="6069" spans="1:7">
      <c r="A6069" t="s">
        <v>525</v>
      </c>
      <c r="B6069" t="s">
        <v>526</v>
      </c>
      <c r="C6069" t="s">
        <v>19</v>
      </c>
      <c r="D6069" s="7">
        <v>46082</v>
      </c>
      <c r="E6069">
        <v>57</v>
      </c>
      <c r="F6069">
        <v>21.27</v>
      </c>
      <c r="G6069">
        <f>dane_sprzedazy_sku__3[[#This Row],[Ilość wydana]]*dane_sprzedazy_sku__3[[#This Row],[Wartość jednostkowa]]</f>
        <v>1212.3899999999999</v>
      </c>
    </row>
    <row r="6070" spans="1:7">
      <c r="A6070" t="s">
        <v>525</v>
      </c>
      <c r="B6070" t="s">
        <v>526</v>
      </c>
      <c r="C6070" t="s">
        <v>19</v>
      </c>
      <c r="D6070" s="7">
        <v>46113</v>
      </c>
      <c r="E6070">
        <v>64</v>
      </c>
      <c r="F6070">
        <v>21.54</v>
      </c>
      <c r="G6070">
        <f>dane_sprzedazy_sku__3[[#This Row],[Ilość wydana]]*dane_sprzedazy_sku__3[[#This Row],[Wartość jednostkowa]]</f>
        <v>1378.56</v>
      </c>
    </row>
    <row r="6071" spans="1:7">
      <c r="A6071" t="s">
        <v>525</v>
      </c>
      <c r="B6071" t="s">
        <v>526</v>
      </c>
      <c r="C6071" t="s">
        <v>19</v>
      </c>
      <c r="D6071" s="7">
        <v>46143</v>
      </c>
      <c r="E6071">
        <v>67</v>
      </c>
      <c r="F6071">
        <v>20.100000000000001</v>
      </c>
      <c r="G6071">
        <f>dane_sprzedazy_sku__3[[#This Row],[Ilość wydana]]*dane_sprzedazy_sku__3[[#This Row],[Wartość jednostkowa]]</f>
        <v>1346.7</v>
      </c>
    </row>
    <row r="6072" spans="1:7">
      <c r="A6072" t="s">
        <v>525</v>
      </c>
      <c r="B6072" t="s">
        <v>526</v>
      </c>
      <c r="C6072" t="s">
        <v>19</v>
      </c>
      <c r="D6072" s="7">
        <v>46174</v>
      </c>
      <c r="E6072">
        <v>100</v>
      </c>
      <c r="F6072">
        <v>21.22</v>
      </c>
      <c r="G6072">
        <f>dane_sprzedazy_sku__3[[#This Row],[Ilość wydana]]*dane_sprzedazy_sku__3[[#This Row],[Wartość jednostkowa]]</f>
        <v>2122</v>
      </c>
    </row>
    <row r="6073" spans="1:7">
      <c r="A6073" t="s">
        <v>525</v>
      </c>
      <c r="B6073" t="s">
        <v>526</v>
      </c>
      <c r="C6073" t="s">
        <v>19</v>
      </c>
      <c r="D6073" s="7">
        <v>46204</v>
      </c>
      <c r="E6073">
        <v>95</v>
      </c>
      <c r="F6073">
        <v>19.73</v>
      </c>
      <c r="G6073">
        <f>dane_sprzedazy_sku__3[[#This Row],[Ilość wydana]]*dane_sprzedazy_sku__3[[#This Row],[Wartość jednostkowa]]</f>
        <v>1874.3500000000001</v>
      </c>
    </row>
    <row r="6074" spans="1:7">
      <c r="A6074" t="s">
        <v>527</v>
      </c>
      <c r="B6074" t="s">
        <v>528</v>
      </c>
      <c r="C6074" t="s">
        <v>49</v>
      </c>
      <c r="D6074" s="7">
        <v>45505</v>
      </c>
      <c r="E6074">
        <v>0</v>
      </c>
      <c r="F6074">
        <v>60.83</v>
      </c>
      <c r="G6074">
        <f>dane_sprzedazy_sku__3[[#This Row],[Ilość wydana]]*dane_sprzedazy_sku__3[[#This Row],[Wartość jednostkowa]]</f>
        <v>0</v>
      </c>
    </row>
    <row r="6075" spans="1:7">
      <c r="A6075" t="s">
        <v>527</v>
      </c>
      <c r="B6075" t="s">
        <v>528</v>
      </c>
      <c r="C6075" t="s">
        <v>49</v>
      </c>
      <c r="D6075" s="7">
        <v>45536</v>
      </c>
      <c r="E6075">
        <v>56</v>
      </c>
      <c r="F6075">
        <v>65.680000000000007</v>
      </c>
      <c r="G6075">
        <f>dane_sprzedazy_sku__3[[#This Row],[Ilość wydana]]*dane_sprzedazy_sku__3[[#This Row],[Wartość jednostkowa]]</f>
        <v>3678.0800000000004</v>
      </c>
    </row>
    <row r="6076" spans="1:7">
      <c r="A6076" t="s">
        <v>527</v>
      </c>
      <c r="B6076" t="s">
        <v>528</v>
      </c>
      <c r="C6076" t="s">
        <v>49</v>
      </c>
      <c r="D6076" s="7">
        <v>45566</v>
      </c>
      <c r="E6076">
        <v>0</v>
      </c>
      <c r="F6076">
        <v>61.16</v>
      </c>
      <c r="G6076">
        <f>dane_sprzedazy_sku__3[[#This Row],[Ilość wydana]]*dane_sprzedazy_sku__3[[#This Row],[Wartość jednostkowa]]</f>
        <v>0</v>
      </c>
    </row>
    <row r="6077" spans="1:7">
      <c r="A6077" t="s">
        <v>527</v>
      </c>
      <c r="B6077" t="s">
        <v>528</v>
      </c>
      <c r="C6077" t="s">
        <v>49</v>
      </c>
      <c r="D6077" s="7">
        <v>45597</v>
      </c>
      <c r="E6077">
        <v>31</v>
      </c>
      <c r="F6077">
        <v>60.99</v>
      </c>
      <c r="G6077">
        <f>dane_sprzedazy_sku__3[[#This Row],[Ilość wydana]]*dane_sprzedazy_sku__3[[#This Row],[Wartość jednostkowa]]</f>
        <v>1890.69</v>
      </c>
    </row>
    <row r="6078" spans="1:7">
      <c r="A6078" t="s">
        <v>527</v>
      </c>
      <c r="B6078" t="s">
        <v>528</v>
      </c>
      <c r="C6078" t="s">
        <v>49</v>
      </c>
      <c r="D6078" s="7">
        <v>45627</v>
      </c>
      <c r="E6078">
        <v>34</v>
      </c>
      <c r="F6078">
        <v>61.63</v>
      </c>
      <c r="G6078">
        <f>dane_sprzedazy_sku__3[[#This Row],[Ilość wydana]]*dane_sprzedazy_sku__3[[#This Row],[Wartość jednostkowa]]</f>
        <v>2095.42</v>
      </c>
    </row>
    <row r="6079" spans="1:7">
      <c r="A6079" t="s">
        <v>527</v>
      </c>
      <c r="B6079" t="s">
        <v>528</v>
      </c>
      <c r="C6079" t="s">
        <v>49</v>
      </c>
      <c r="D6079" s="7">
        <v>45658</v>
      </c>
      <c r="E6079">
        <v>0</v>
      </c>
      <c r="F6079">
        <v>63.74</v>
      </c>
      <c r="G6079">
        <f>dane_sprzedazy_sku__3[[#This Row],[Ilość wydana]]*dane_sprzedazy_sku__3[[#This Row],[Wartość jednostkowa]]</f>
        <v>0</v>
      </c>
    </row>
    <row r="6080" spans="1:7">
      <c r="A6080" t="s">
        <v>527</v>
      </c>
      <c r="B6080" t="s">
        <v>528</v>
      </c>
      <c r="C6080" t="s">
        <v>49</v>
      </c>
      <c r="D6080" s="7">
        <v>45689</v>
      </c>
      <c r="E6080">
        <v>0</v>
      </c>
      <c r="F6080">
        <v>66.36</v>
      </c>
      <c r="G6080">
        <f>dane_sprzedazy_sku__3[[#This Row],[Ilość wydana]]*dane_sprzedazy_sku__3[[#This Row],[Wartość jednostkowa]]</f>
        <v>0</v>
      </c>
    </row>
    <row r="6081" spans="1:7">
      <c r="A6081" t="s">
        <v>527</v>
      </c>
      <c r="B6081" t="s">
        <v>528</v>
      </c>
      <c r="C6081" t="s">
        <v>49</v>
      </c>
      <c r="D6081" s="7">
        <v>45717</v>
      </c>
      <c r="E6081">
        <v>101</v>
      </c>
      <c r="F6081">
        <v>66.430000000000007</v>
      </c>
      <c r="G6081">
        <f>dane_sprzedazy_sku__3[[#This Row],[Ilość wydana]]*dane_sprzedazy_sku__3[[#This Row],[Wartość jednostkowa]]</f>
        <v>6709.43</v>
      </c>
    </row>
    <row r="6082" spans="1:7">
      <c r="A6082" t="s">
        <v>527</v>
      </c>
      <c r="B6082" t="s">
        <v>528</v>
      </c>
      <c r="C6082" t="s">
        <v>49</v>
      </c>
      <c r="D6082" s="7">
        <v>45748</v>
      </c>
      <c r="E6082">
        <v>0</v>
      </c>
      <c r="F6082">
        <v>65.489999999999995</v>
      </c>
      <c r="G6082">
        <f>dane_sprzedazy_sku__3[[#This Row],[Ilość wydana]]*dane_sprzedazy_sku__3[[#This Row],[Wartość jednostkowa]]</f>
        <v>0</v>
      </c>
    </row>
    <row r="6083" spans="1:7">
      <c r="A6083" t="s">
        <v>527</v>
      </c>
      <c r="B6083" t="s">
        <v>528</v>
      </c>
      <c r="C6083" t="s">
        <v>49</v>
      </c>
      <c r="D6083" s="7">
        <v>45778</v>
      </c>
      <c r="E6083">
        <v>0</v>
      </c>
      <c r="F6083">
        <v>62.06</v>
      </c>
      <c r="G6083">
        <f>dane_sprzedazy_sku__3[[#This Row],[Ilość wydana]]*dane_sprzedazy_sku__3[[#This Row],[Wartość jednostkowa]]</f>
        <v>0</v>
      </c>
    </row>
    <row r="6084" spans="1:7">
      <c r="A6084" t="s">
        <v>527</v>
      </c>
      <c r="B6084" t="s">
        <v>528</v>
      </c>
      <c r="C6084" t="s">
        <v>49</v>
      </c>
      <c r="D6084" s="7">
        <v>45809</v>
      </c>
      <c r="E6084">
        <v>0</v>
      </c>
      <c r="F6084">
        <v>64.599999999999994</v>
      </c>
      <c r="G6084">
        <f>dane_sprzedazy_sku__3[[#This Row],[Ilość wydana]]*dane_sprzedazy_sku__3[[#This Row],[Wartość jednostkowa]]</f>
        <v>0</v>
      </c>
    </row>
    <row r="6085" spans="1:7">
      <c r="A6085" t="s">
        <v>527</v>
      </c>
      <c r="B6085" t="s">
        <v>528</v>
      </c>
      <c r="C6085" t="s">
        <v>49</v>
      </c>
      <c r="D6085" s="7">
        <v>45839</v>
      </c>
      <c r="E6085">
        <v>138</v>
      </c>
      <c r="F6085">
        <v>61.25</v>
      </c>
      <c r="G6085">
        <f>dane_sprzedazy_sku__3[[#This Row],[Ilość wydana]]*dane_sprzedazy_sku__3[[#This Row],[Wartość jednostkowa]]</f>
        <v>8452.5</v>
      </c>
    </row>
    <row r="6086" spans="1:7">
      <c r="A6086" t="s">
        <v>527</v>
      </c>
      <c r="B6086" t="s">
        <v>528</v>
      </c>
      <c r="C6086" t="s">
        <v>49</v>
      </c>
      <c r="D6086" s="7">
        <v>45870</v>
      </c>
      <c r="E6086">
        <v>24</v>
      </c>
      <c r="F6086">
        <v>65.319999999999993</v>
      </c>
      <c r="G6086">
        <f>dane_sprzedazy_sku__3[[#This Row],[Ilość wydana]]*dane_sprzedazy_sku__3[[#This Row],[Wartość jednostkowa]]</f>
        <v>1567.6799999999998</v>
      </c>
    </row>
    <row r="6087" spans="1:7">
      <c r="A6087" t="s">
        <v>527</v>
      </c>
      <c r="B6087" t="s">
        <v>528</v>
      </c>
      <c r="C6087" t="s">
        <v>49</v>
      </c>
      <c r="D6087" s="7">
        <v>45901</v>
      </c>
      <c r="E6087">
        <v>32</v>
      </c>
      <c r="F6087">
        <v>64.67</v>
      </c>
      <c r="G6087">
        <f>dane_sprzedazy_sku__3[[#This Row],[Ilość wydana]]*dane_sprzedazy_sku__3[[#This Row],[Wartość jednostkowa]]</f>
        <v>2069.44</v>
      </c>
    </row>
    <row r="6088" spans="1:7">
      <c r="A6088" t="s">
        <v>527</v>
      </c>
      <c r="B6088" t="s">
        <v>528</v>
      </c>
      <c r="C6088" t="s">
        <v>49</v>
      </c>
      <c r="D6088" s="7">
        <v>45931</v>
      </c>
      <c r="E6088">
        <v>0</v>
      </c>
      <c r="F6088">
        <v>63.07</v>
      </c>
      <c r="G6088">
        <f>dane_sprzedazy_sku__3[[#This Row],[Ilość wydana]]*dane_sprzedazy_sku__3[[#This Row],[Wartość jednostkowa]]</f>
        <v>0</v>
      </c>
    </row>
    <row r="6089" spans="1:7">
      <c r="A6089" t="s">
        <v>527</v>
      </c>
      <c r="B6089" t="s">
        <v>528</v>
      </c>
      <c r="C6089" t="s">
        <v>49</v>
      </c>
      <c r="D6089" s="7">
        <v>45962</v>
      </c>
      <c r="E6089">
        <v>0</v>
      </c>
      <c r="F6089">
        <v>65.23</v>
      </c>
      <c r="G6089">
        <f>dane_sprzedazy_sku__3[[#This Row],[Ilość wydana]]*dane_sprzedazy_sku__3[[#This Row],[Wartość jednostkowa]]</f>
        <v>0</v>
      </c>
    </row>
    <row r="6090" spans="1:7">
      <c r="A6090" t="s">
        <v>527</v>
      </c>
      <c r="B6090" t="s">
        <v>528</v>
      </c>
      <c r="C6090" t="s">
        <v>49</v>
      </c>
      <c r="D6090" s="7">
        <v>45992</v>
      </c>
      <c r="E6090">
        <v>0</v>
      </c>
      <c r="F6090">
        <v>66.12</v>
      </c>
      <c r="G6090">
        <f>dane_sprzedazy_sku__3[[#This Row],[Ilość wydana]]*dane_sprzedazy_sku__3[[#This Row],[Wartość jednostkowa]]</f>
        <v>0</v>
      </c>
    </row>
    <row r="6091" spans="1:7">
      <c r="A6091" t="s">
        <v>527</v>
      </c>
      <c r="B6091" t="s">
        <v>528</v>
      </c>
      <c r="C6091" t="s">
        <v>49</v>
      </c>
      <c r="D6091" s="7">
        <v>46023</v>
      </c>
      <c r="E6091">
        <v>167</v>
      </c>
      <c r="F6091">
        <v>61.75</v>
      </c>
      <c r="G6091">
        <f>dane_sprzedazy_sku__3[[#This Row],[Ilość wydana]]*dane_sprzedazy_sku__3[[#This Row],[Wartość jednostkowa]]</f>
        <v>10312.25</v>
      </c>
    </row>
    <row r="6092" spans="1:7">
      <c r="A6092" t="s">
        <v>527</v>
      </c>
      <c r="B6092" t="s">
        <v>528</v>
      </c>
      <c r="C6092" t="s">
        <v>49</v>
      </c>
      <c r="D6092" s="7">
        <v>46054</v>
      </c>
      <c r="E6092">
        <v>138</v>
      </c>
      <c r="F6092">
        <v>62.52</v>
      </c>
      <c r="G6092">
        <f>dane_sprzedazy_sku__3[[#This Row],[Ilość wydana]]*dane_sprzedazy_sku__3[[#This Row],[Wartość jednostkowa]]</f>
        <v>8627.76</v>
      </c>
    </row>
    <row r="6093" spans="1:7">
      <c r="A6093" t="s">
        <v>527</v>
      </c>
      <c r="B6093" t="s">
        <v>528</v>
      </c>
      <c r="C6093" t="s">
        <v>49</v>
      </c>
      <c r="D6093" s="7">
        <v>46082</v>
      </c>
      <c r="E6093">
        <v>118</v>
      </c>
      <c r="F6093">
        <v>63.72</v>
      </c>
      <c r="G6093">
        <f>dane_sprzedazy_sku__3[[#This Row],[Ilość wydana]]*dane_sprzedazy_sku__3[[#This Row],[Wartość jednostkowa]]</f>
        <v>7518.96</v>
      </c>
    </row>
    <row r="6094" spans="1:7">
      <c r="A6094" t="s">
        <v>527</v>
      </c>
      <c r="B6094" t="s">
        <v>528</v>
      </c>
      <c r="C6094" t="s">
        <v>49</v>
      </c>
      <c r="D6094" s="7">
        <v>46113</v>
      </c>
      <c r="E6094">
        <v>127</v>
      </c>
      <c r="F6094">
        <v>61.99</v>
      </c>
      <c r="G6094">
        <f>dane_sprzedazy_sku__3[[#This Row],[Ilość wydana]]*dane_sprzedazy_sku__3[[#This Row],[Wartość jednostkowa]]</f>
        <v>7872.7300000000005</v>
      </c>
    </row>
    <row r="6095" spans="1:7">
      <c r="A6095" t="s">
        <v>527</v>
      </c>
      <c r="B6095" t="s">
        <v>528</v>
      </c>
      <c r="C6095" t="s">
        <v>49</v>
      </c>
      <c r="D6095" s="7">
        <v>46143</v>
      </c>
      <c r="E6095">
        <v>72</v>
      </c>
      <c r="F6095">
        <v>64.84</v>
      </c>
      <c r="G6095">
        <f>dane_sprzedazy_sku__3[[#This Row],[Ilość wydana]]*dane_sprzedazy_sku__3[[#This Row],[Wartość jednostkowa]]</f>
        <v>4668.4800000000005</v>
      </c>
    </row>
    <row r="6096" spans="1:7">
      <c r="A6096" t="s">
        <v>527</v>
      </c>
      <c r="B6096" t="s">
        <v>528</v>
      </c>
      <c r="C6096" t="s">
        <v>49</v>
      </c>
      <c r="D6096" s="7">
        <v>46174</v>
      </c>
      <c r="E6096">
        <v>56</v>
      </c>
      <c r="F6096">
        <v>64.069999999999993</v>
      </c>
      <c r="G6096">
        <f>dane_sprzedazy_sku__3[[#This Row],[Ilość wydana]]*dane_sprzedazy_sku__3[[#This Row],[Wartość jednostkowa]]</f>
        <v>3587.9199999999996</v>
      </c>
    </row>
    <row r="6097" spans="1:7">
      <c r="A6097" t="s">
        <v>527</v>
      </c>
      <c r="B6097" t="s">
        <v>528</v>
      </c>
      <c r="C6097" t="s">
        <v>49</v>
      </c>
      <c r="D6097" s="7">
        <v>46204</v>
      </c>
      <c r="E6097">
        <v>0</v>
      </c>
      <c r="F6097">
        <v>61.24</v>
      </c>
      <c r="G6097">
        <f>dane_sprzedazy_sku__3[[#This Row],[Ilość wydana]]*dane_sprzedazy_sku__3[[#This Row],[Wartość jednostkowa]]</f>
        <v>0</v>
      </c>
    </row>
    <row r="6098" spans="1:7">
      <c r="A6098" t="s">
        <v>529</v>
      </c>
      <c r="B6098" t="s">
        <v>530</v>
      </c>
      <c r="C6098" t="s">
        <v>63</v>
      </c>
      <c r="D6098" s="7">
        <v>45505</v>
      </c>
      <c r="E6098">
        <v>104</v>
      </c>
      <c r="F6098">
        <v>114.24</v>
      </c>
      <c r="G6098">
        <f>dane_sprzedazy_sku__3[[#This Row],[Ilość wydana]]*dane_sprzedazy_sku__3[[#This Row],[Wartość jednostkowa]]</f>
        <v>11880.96</v>
      </c>
    </row>
    <row r="6099" spans="1:7">
      <c r="A6099" t="s">
        <v>529</v>
      </c>
      <c r="B6099" t="s">
        <v>530</v>
      </c>
      <c r="C6099" t="s">
        <v>63</v>
      </c>
      <c r="D6099" s="7">
        <v>45536</v>
      </c>
      <c r="E6099">
        <v>0</v>
      </c>
      <c r="F6099">
        <v>108.77</v>
      </c>
      <c r="G6099">
        <f>dane_sprzedazy_sku__3[[#This Row],[Ilość wydana]]*dane_sprzedazy_sku__3[[#This Row],[Wartość jednostkowa]]</f>
        <v>0</v>
      </c>
    </row>
    <row r="6100" spans="1:7">
      <c r="A6100" t="s">
        <v>529</v>
      </c>
      <c r="B6100" t="s">
        <v>530</v>
      </c>
      <c r="C6100" t="s">
        <v>63</v>
      </c>
      <c r="D6100" s="7">
        <v>45566</v>
      </c>
      <c r="E6100">
        <v>19</v>
      </c>
      <c r="F6100">
        <v>108.73</v>
      </c>
      <c r="G6100">
        <f>dane_sprzedazy_sku__3[[#This Row],[Ilość wydana]]*dane_sprzedazy_sku__3[[#This Row],[Wartość jednostkowa]]</f>
        <v>2065.87</v>
      </c>
    </row>
    <row r="6101" spans="1:7">
      <c r="A6101" t="s">
        <v>529</v>
      </c>
      <c r="B6101" t="s">
        <v>530</v>
      </c>
      <c r="C6101" t="s">
        <v>63</v>
      </c>
      <c r="D6101" s="7">
        <v>45597</v>
      </c>
      <c r="E6101">
        <v>39</v>
      </c>
      <c r="F6101">
        <v>111.54</v>
      </c>
      <c r="G6101">
        <f>dane_sprzedazy_sku__3[[#This Row],[Ilość wydana]]*dane_sprzedazy_sku__3[[#This Row],[Wartość jednostkowa]]</f>
        <v>4350.0600000000004</v>
      </c>
    </row>
    <row r="6102" spans="1:7">
      <c r="A6102" t="s">
        <v>529</v>
      </c>
      <c r="B6102" t="s">
        <v>530</v>
      </c>
      <c r="C6102" t="s">
        <v>63</v>
      </c>
      <c r="D6102" s="7">
        <v>45627</v>
      </c>
      <c r="E6102">
        <v>70</v>
      </c>
      <c r="F6102">
        <v>115.31</v>
      </c>
      <c r="G6102">
        <f>dane_sprzedazy_sku__3[[#This Row],[Ilość wydana]]*dane_sprzedazy_sku__3[[#This Row],[Wartość jednostkowa]]</f>
        <v>8071.7</v>
      </c>
    </row>
    <row r="6103" spans="1:7">
      <c r="A6103" t="s">
        <v>529</v>
      </c>
      <c r="B6103" t="s">
        <v>530</v>
      </c>
      <c r="C6103" t="s">
        <v>63</v>
      </c>
      <c r="D6103" s="7">
        <v>45658</v>
      </c>
      <c r="E6103">
        <v>21</v>
      </c>
      <c r="F6103">
        <v>113.82</v>
      </c>
      <c r="G6103">
        <f>dane_sprzedazy_sku__3[[#This Row],[Ilość wydana]]*dane_sprzedazy_sku__3[[#This Row],[Wartość jednostkowa]]</f>
        <v>2390.2199999999998</v>
      </c>
    </row>
    <row r="6104" spans="1:7">
      <c r="A6104" t="s">
        <v>529</v>
      </c>
      <c r="B6104" t="s">
        <v>530</v>
      </c>
      <c r="C6104" t="s">
        <v>63</v>
      </c>
      <c r="D6104" s="7">
        <v>45689</v>
      </c>
      <c r="E6104">
        <v>44</v>
      </c>
      <c r="F6104">
        <v>116.03</v>
      </c>
      <c r="G6104">
        <f>dane_sprzedazy_sku__3[[#This Row],[Ilość wydana]]*dane_sprzedazy_sku__3[[#This Row],[Wartość jednostkowa]]</f>
        <v>5105.32</v>
      </c>
    </row>
    <row r="6105" spans="1:7">
      <c r="A6105" t="s">
        <v>529</v>
      </c>
      <c r="B6105" t="s">
        <v>530</v>
      </c>
      <c r="C6105" t="s">
        <v>63</v>
      </c>
      <c r="D6105" s="7">
        <v>45717</v>
      </c>
      <c r="E6105">
        <v>60</v>
      </c>
      <c r="F6105">
        <v>111.38</v>
      </c>
      <c r="G6105">
        <f>dane_sprzedazy_sku__3[[#This Row],[Ilość wydana]]*dane_sprzedazy_sku__3[[#This Row],[Wartość jednostkowa]]</f>
        <v>6682.7999999999993</v>
      </c>
    </row>
    <row r="6106" spans="1:7">
      <c r="A6106" t="s">
        <v>529</v>
      </c>
      <c r="B6106" t="s">
        <v>530</v>
      </c>
      <c r="C6106" t="s">
        <v>63</v>
      </c>
      <c r="D6106" s="7">
        <v>45748</v>
      </c>
      <c r="E6106">
        <v>13</v>
      </c>
      <c r="F6106">
        <v>111.78</v>
      </c>
      <c r="G6106">
        <f>dane_sprzedazy_sku__3[[#This Row],[Ilość wydana]]*dane_sprzedazy_sku__3[[#This Row],[Wartość jednostkowa]]</f>
        <v>1453.14</v>
      </c>
    </row>
    <row r="6107" spans="1:7">
      <c r="A6107" t="s">
        <v>529</v>
      </c>
      <c r="B6107" t="s">
        <v>530</v>
      </c>
      <c r="C6107" t="s">
        <v>63</v>
      </c>
      <c r="D6107" s="7">
        <v>45778</v>
      </c>
      <c r="E6107">
        <v>35</v>
      </c>
      <c r="F6107">
        <v>112.92</v>
      </c>
      <c r="G6107">
        <f>dane_sprzedazy_sku__3[[#This Row],[Ilość wydana]]*dane_sprzedazy_sku__3[[#This Row],[Wartość jednostkowa]]</f>
        <v>3952.2000000000003</v>
      </c>
    </row>
    <row r="6108" spans="1:7">
      <c r="A6108" t="s">
        <v>529</v>
      </c>
      <c r="B6108" t="s">
        <v>530</v>
      </c>
      <c r="C6108" t="s">
        <v>63</v>
      </c>
      <c r="D6108" s="7">
        <v>45809</v>
      </c>
      <c r="E6108">
        <v>0</v>
      </c>
      <c r="F6108">
        <v>107.49</v>
      </c>
      <c r="G6108">
        <f>dane_sprzedazy_sku__3[[#This Row],[Ilość wydana]]*dane_sprzedazy_sku__3[[#This Row],[Wartość jednostkowa]]</f>
        <v>0</v>
      </c>
    </row>
    <row r="6109" spans="1:7">
      <c r="A6109" t="s">
        <v>529</v>
      </c>
      <c r="B6109" t="s">
        <v>530</v>
      </c>
      <c r="C6109" t="s">
        <v>63</v>
      </c>
      <c r="D6109" s="7">
        <v>45839</v>
      </c>
      <c r="E6109">
        <v>35</v>
      </c>
      <c r="F6109">
        <v>115.08</v>
      </c>
      <c r="G6109">
        <f>dane_sprzedazy_sku__3[[#This Row],[Ilość wydana]]*dane_sprzedazy_sku__3[[#This Row],[Wartość jednostkowa]]</f>
        <v>4027.7999999999997</v>
      </c>
    </row>
    <row r="6110" spans="1:7">
      <c r="A6110" t="s">
        <v>529</v>
      </c>
      <c r="B6110" t="s">
        <v>530</v>
      </c>
      <c r="C6110" t="s">
        <v>63</v>
      </c>
      <c r="D6110" s="7">
        <v>45870</v>
      </c>
      <c r="E6110">
        <v>0</v>
      </c>
      <c r="F6110">
        <v>110</v>
      </c>
      <c r="G6110">
        <f>dane_sprzedazy_sku__3[[#This Row],[Ilość wydana]]*dane_sprzedazy_sku__3[[#This Row],[Wartość jednostkowa]]</f>
        <v>0</v>
      </c>
    </row>
    <row r="6111" spans="1:7">
      <c r="A6111" t="s">
        <v>529</v>
      </c>
      <c r="B6111" t="s">
        <v>530</v>
      </c>
      <c r="C6111" t="s">
        <v>63</v>
      </c>
      <c r="D6111" s="7">
        <v>45901</v>
      </c>
      <c r="E6111">
        <v>0</v>
      </c>
      <c r="F6111">
        <v>108.86</v>
      </c>
      <c r="G6111">
        <f>dane_sprzedazy_sku__3[[#This Row],[Ilość wydana]]*dane_sprzedazy_sku__3[[#This Row],[Wartość jednostkowa]]</f>
        <v>0</v>
      </c>
    </row>
    <row r="6112" spans="1:7">
      <c r="A6112" t="s">
        <v>529</v>
      </c>
      <c r="B6112" t="s">
        <v>530</v>
      </c>
      <c r="C6112" t="s">
        <v>63</v>
      </c>
      <c r="D6112" s="7">
        <v>45931</v>
      </c>
      <c r="E6112">
        <v>92</v>
      </c>
      <c r="F6112">
        <v>116.06</v>
      </c>
      <c r="G6112">
        <f>dane_sprzedazy_sku__3[[#This Row],[Ilość wydana]]*dane_sprzedazy_sku__3[[#This Row],[Wartość jednostkowa]]</f>
        <v>10677.52</v>
      </c>
    </row>
    <row r="6113" spans="1:7">
      <c r="A6113" t="s">
        <v>529</v>
      </c>
      <c r="B6113" t="s">
        <v>530</v>
      </c>
      <c r="C6113" t="s">
        <v>63</v>
      </c>
      <c r="D6113" s="7">
        <v>45962</v>
      </c>
      <c r="E6113">
        <v>10</v>
      </c>
      <c r="F6113">
        <v>111.18</v>
      </c>
      <c r="G6113">
        <f>dane_sprzedazy_sku__3[[#This Row],[Ilość wydana]]*dane_sprzedazy_sku__3[[#This Row],[Wartość jednostkowa]]</f>
        <v>1111.8000000000002</v>
      </c>
    </row>
    <row r="6114" spans="1:7">
      <c r="A6114" t="s">
        <v>529</v>
      </c>
      <c r="B6114" t="s">
        <v>530</v>
      </c>
      <c r="C6114" t="s">
        <v>63</v>
      </c>
      <c r="D6114" s="7">
        <v>45992</v>
      </c>
      <c r="E6114">
        <v>32</v>
      </c>
      <c r="F6114">
        <v>116.8</v>
      </c>
      <c r="G6114">
        <f>dane_sprzedazy_sku__3[[#This Row],[Ilość wydana]]*dane_sprzedazy_sku__3[[#This Row],[Wartość jednostkowa]]</f>
        <v>3737.6</v>
      </c>
    </row>
    <row r="6115" spans="1:7">
      <c r="A6115" t="s">
        <v>529</v>
      </c>
      <c r="B6115" t="s">
        <v>530</v>
      </c>
      <c r="C6115" t="s">
        <v>63</v>
      </c>
      <c r="D6115" s="7">
        <v>46023</v>
      </c>
      <c r="E6115">
        <v>28</v>
      </c>
      <c r="F6115">
        <v>107.99</v>
      </c>
      <c r="G6115">
        <f>dane_sprzedazy_sku__3[[#This Row],[Ilość wydana]]*dane_sprzedazy_sku__3[[#This Row],[Wartość jednostkowa]]</f>
        <v>3023.72</v>
      </c>
    </row>
    <row r="6116" spans="1:7">
      <c r="A6116" t="s">
        <v>529</v>
      </c>
      <c r="B6116" t="s">
        <v>530</v>
      </c>
      <c r="C6116" t="s">
        <v>63</v>
      </c>
      <c r="D6116" s="7">
        <v>46054</v>
      </c>
      <c r="E6116">
        <v>88</v>
      </c>
      <c r="F6116">
        <v>114.39</v>
      </c>
      <c r="G6116">
        <f>dane_sprzedazy_sku__3[[#This Row],[Ilość wydana]]*dane_sprzedazy_sku__3[[#This Row],[Wartość jednostkowa]]</f>
        <v>10066.32</v>
      </c>
    </row>
    <row r="6117" spans="1:7">
      <c r="A6117" t="s">
        <v>529</v>
      </c>
      <c r="B6117" t="s">
        <v>530</v>
      </c>
      <c r="C6117" t="s">
        <v>63</v>
      </c>
      <c r="D6117" s="7">
        <v>46082</v>
      </c>
      <c r="E6117">
        <v>47</v>
      </c>
      <c r="F6117">
        <v>111.19</v>
      </c>
      <c r="G6117">
        <f>dane_sprzedazy_sku__3[[#This Row],[Ilość wydana]]*dane_sprzedazy_sku__3[[#This Row],[Wartość jednostkowa]]</f>
        <v>5225.93</v>
      </c>
    </row>
    <row r="6118" spans="1:7">
      <c r="A6118" t="s">
        <v>529</v>
      </c>
      <c r="B6118" t="s">
        <v>530</v>
      </c>
      <c r="C6118" t="s">
        <v>63</v>
      </c>
      <c r="D6118" s="7">
        <v>46113</v>
      </c>
      <c r="E6118">
        <v>0</v>
      </c>
      <c r="F6118">
        <v>111.08</v>
      </c>
      <c r="G6118">
        <f>dane_sprzedazy_sku__3[[#This Row],[Ilość wydana]]*dane_sprzedazy_sku__3[[#This Row],[Wartość jednostkowa]]</f>
        <v>0</v>
      </c>
    </row>
    <row r="6119" spans="1:7">
      <c r="A6119" t="s">
        <v>529</v>
      </c>
      <c r="B6119" t="s">
        <v>530</v>
      </c>
      <c r="C6119" t="s">
        <v>63</v>
      </c>
      <c r="D6119" s="7">
        <v>46143</v>
      </c>
      <c r="E6119">
        <v>0</v>
      </c>
      <c r="F6119">
        <v>110.76</v>
      </c>
      <c r="G6119">
        <f>dane_sprzedazy_sku__3[[#This Row],[Ilość wydana]]*dane_sprzedazy_sku__3[[#This Row],[Wartość jednostkowa]]</f>
        <v>0</v>
      </c>
    </row>
    <row r="6120" spans="1:7">
      <c r="A6120" t="s">
        <v>529</v>
      </c>
      <c r="B6120" t="s">
        <v>530</v>
      </c>
      <c r="C6120" t="s">
        <v>63</v>
      </c>
      <c r="D6120" s="7">
        <v>46174</v>
      </c>
      <c r="E6120">
        <v>60</v>
      </c>
      <c r="F6120">
        <v>109.98</v>
      </c>
      <c r="G6120">
        <f>dane_sprzedazy_sku__3[[#This Row],[Ilość wydana]]*dane_sprzedazy_sku__3[[#This Row],[Wartość jednostkowa]]</f>
        <v>6598.8</v>
      </c>
    </row>
    <row r="6121" spans="1:7">
      <c r="A6121" t="s">
        <v>529</v>
      </c>
      <c r="B6121" t="s">
        <v>530</v>
      </c>
      <c r="C6121" t="s">
        <v>63</v>
      </c>
      <c r="D6121" s="7">
        <v>46204</v>
      </c>
      <c r="E6121">
        <v>0</v>
      </c>
      <c r="F6121">
        <v>109.31</v>
      </c>
      <c r="G6121">
        <f>dane_sprzedazy_sku__3[[#This Row],[Ilość wydana]]*dane_sprzedazy_sku__3[[#This Row],[Wartość jednostkowa]]</f>
        <v>0</v>
      </c>
    </row>
    <row r="6122" spans="1:7">
      <c r="A6122" t="s">
        <v>531</v>
      </c>
      <c r="B6122" t="s">
        <v>532</v>
      </c>
      <c r="C6122" t="s">
        <v>11</v>
      </c>
      <c r="D6122" s="7">
        <v>45505</v>
      </c>
      <c r="E6122">
        <v>38</v>
      </c>
      <c r="F6122">
        <v>31.21</v>
      </c>
      <c r="G6122">
        <f>dane_sprzedazy_sku__3[[#This Row],[Ilość wydana]]*dane_sprzedazy_sku__3[[#This Row],[Wartość jednostkowa]]</f>
        <v>1185.98</v>
      </c>
    </row>
    <row r="6123" spans="1:7">
      <c r="A6123" t="s">
        <v>531</v>
      </c>
      <c r="B6123" t="s">
        <v>532</v>
      </c>
      <c r="C6123" t="s">
        <v>11</v>
      </c>
      <c r="D6123" s="7">
        <v>45536</v>
      </c>
      <c r="E6123">
        <v>40</v>
      </c>
      <c r="F6123">
        <v>31.38</v>
      </c>
      <c r="G6123">
        <f>dane_sprzedazy_sku__3[[#This Row],[Ilość wydana]]*dane_sprzedazy_sku__3[[#This Row],[Wartość jednostkowa]]</f>
        <v>1255.2</v>
      </c>
    </row>
    <row r="6124" spans="1:7">
      <c r="A6124" t="s">
        <v>531</v>
      </c>
      <c r="B6124" t="s">
        <v>532</v>
      </c>
      <c r="C6124" t="s">
        <v>11</v>
      </c>
      <c r="D6124" s="7">
        <v>45566</v>
      </c>
      <c r="E6124">
        <v>38</v>
      </c>
      <c r="F6124">
        <v>31.36</v>
      </c>
      <c r="G6124">
        <f>dane_sprzedazy_sku__3[[#This Row],[Ilość wydana]]*dane_sprzedazy_sku__3[[#This Row],[Wartość jednostkowa]]</f>
        <v>1191.68</v>
      </c>
    </row>
    <row r="6125" spans="1:7">
      <c r="A6125" t="s">
        <v>531</v>
      </c>
      <c r="B6125" t="s">
        <v>532</v>
      </c>
      <c r="C6125" t="s">
        <v>11</v>
      </c>
      <c r="D6125" s="7">
        <v>45597</v>
      </c>
      <c r="E6125">
        <v>36</v>
      </c>
      <c r="F6125">
        <v>30.4</v>
      </c>
      <c r="G6125">
        <f>dane_sprzedazy_sku__3[[#This Row],[Ilość wydana]]*dane_sprzedazy_sku__3[[#This Row],[Wartość jednostkowa]]</f>
        <v>1094.3999999999999</v>
      </c>
    </row>
    <row r="6126" spans="1:7">
      <c r="A6126" t="s">
        <v>531</v>
      </c>
      <c r="B6126" t="s">
        <v>532</v>
      </c>
      <c r="C6126" t="s">
        <v>11</v>
      </c>
      <c r="D6126" s="7">
        <v>45627</v>
      </c>
      <c r="E6126">
        <v>39</v>
      </c>
      <c r="F6126">
        <v>30.51</v>
      </c>
      <c r="G6126">
        <f>dane_sprzedazy_sku__3[[#This Row],[Ilość wydana]]*dane_sprzedazy_sku__3[[#This Row],[Wartość jednostkowa]]</f>
        <v>1189.8900000000001</v>
      </c>
    </row>
    <row r="6127" spans="1:7">
      <c r="A6127" t="s">
        <v>531</v>
      </c>
      <c r="B6127" t="s">
        <v>532</v>
      </c>
      <c r="C6127" t="s">
        <v>11</v>
      </c>
      <c r="D6127" s="7">
        <v>45658</v>
      </c>
      <c r="E6127">
        <v>37</v>
      </c>
      <c r="F6127">
        <v>30.03</v>
      </c>
      <c r="G6127">
        <f>dane_sprzedazy_sku__3[[#This Row],[Ilość wydana]]*dane_sprzedazy_sku__3[[#This Row],[Wartość jednostkowa]]</f>
        <v>1111.1100000000001</v>
      </c>
    </row>
    <row r="6128" spans="1:7">
      <c r="A6128" t="s">
        <v>531</v>
      </c>
      <c r="B6128" t="s">
        <v>532</v>
      </c>
      <c r="C6128" t="s">
        <v>11</v>
      </c>
      <c r="D6128" s="7">
        <v>45689</v>
      </c>
      <c r="E6128">
        <v>33</v>
      </c>
      <c r="F6128">
        <v>31.24</v>
      </c>
      <c r="G6128">
        <f>dane_sprzedazy_sku__3[[#This Row],[Ilość wydana]]*dane_sprzedazy_sku__3[[#This Row],[Wartość jednostkowa]]</f>
        <v>1030.9199999999998</v>
      </c>
    </row>
    <row r="6129" spans="1:7">
      <c r="A6129" t="s">
        <v>531</v>
      </c>
      <c r="B6129" t="s">
        <v>532</v>
      </c>
      <c r="C6129" t="s">
        <v>11</v>
      </c>
      <c r="D6129" s="7">
        <v>45717</v>
      </c>
      <c r="E6129">
        <v>46</v>
      </c>
      <c r="F6129">
        <v>30.12</v>
      </c>
      <c r="G6129">
        <f>dane_sprzedazy_sku__3[[#This Row],[Ilość wydana]]*dane_sprzedazy_sku__3[[#This Row],[Wartość jednostkowa]]</f>
        <v>1385.52</v>
      </c>
    </row>
    <row r="6130" spans="1:7">
      <c r="A6130" t="s">
        <v>531</v>
      </c>
      <c r="B6130" t="s">
        <v>532</v>
      </c>
      <c r="C6130" t="s">
        <v>11</v>
      </c>
      <c r="D6130" s="7">
        <v>45748</v>
      </c>
      <c r="E6130">
        <v>39</v>
      </c>
      <c r="F6130">
        <v>29.62</v>
      </c>
      <c r="G6130">
        <f>dane_sprzedazy_sku__3[[#This Row],[Ilość wydana]]*dane_sprzedazy_sku__3[[#This Row],[Wartość jednostkowa]]</f>
        <v>1155.18</v>
      </c>
    </row>
    <row r="6131" spans="1:7">
      <c r="A6131" t="s">
        <v>531</v>
      </c>
      <c r="B6131" t="s">
        <v>532</v>
      </c>
      <c r="C6131" t="s">
        <v>11</v>
      </c>
      <c r="D6131" s="7">
        <v>45778</v>
      </c>
      <c r="E6131">
        <v>41</v>
      </c>
      <c r="F6131">
        <v>30.83</v>
      </c>
      <c r="G6131">
        <f>dane_sprzedazy_sku__3[[#This Row],[Ilość wydana]]*dane_sprzedazy_sku__3[[#This Row],[Wartość jednostkowa]]</f>
        <v>1264.03</v>
      </c>
    </row>
    <row r="6132" spans="1:7">
      <c r="A6132" t="s">
        <v>531</v>
      </c>
      <c r="B6132" t="s">
        <v>532</v>
      </c>
      <c r="C6132" t="s">
        <v>11</v>
      </c>
      <c r="D6132" s="7">
        <v>45809</v>
      </c>
      <c r="E6132">
        <v>47</v>
      </c>
      <c r="F6132">
        <v>30.56</v>
      </c>
      <c r="G6132">
        <f>dane_sprzedazy_sku__3[[#This Row],[Ilość wydana]]*dane_sprzedazy_sku__3[[#This Row],[Wartość jednostkowa]]</f>
        <v>1436.32</v>
      </c>
    </row>
    <row r="6133" spans="1:7">
      <c r="A6133" t="s">
        <v>531</v>
      </c>
      <c r="B6133" t="s">
        <v>532</v>
      </c>
      <c r="C6133" t="s">
        <v>11</v>
      </c>
      <c r="D6133" s="7">
        <v>45839</v>
      </c>
      <c r="E6133">
        <v>46</v>
      </c>
      <c r="F6133">
        <v>29.49</v>
      </c>
      <c r="G6133">
        <f>dane_sprzedazy_sku__3[[#This Row],[Ilość wydana]]*dane_sprzedazy_sku__3[[#This Row],[Wartość jednostkowa]]</f>
        <v>1356.54</v>
      </c>
    </row>
    <row r="6134" spans="1:7">
      <c r="A6134" t="s">
        <v>531</v>
      </c>
      <c r="B6134" t="s">
        <v>532</v>
      </c>
      <c r="C6134" t="s">
        <v>11</v>
      </c>
      <c r="D6134" s="7">
        <v>45870</v>
      </c>
      <c r="E6134">
        <v>49</v>
      </c>
      <c r="F6134">
        <v>29.62</v>
      </c>
      <c r="G6134">
        <f>dane_sprzedazy_sku__3[[#This Row],[Ilość wydana]]*dane_sprzedazy_sku__3[[#This Row],[Wartość jednostkowa]]</f>
        <v>1451.38</v>
      </c>
    </row>
    <row r="6135" spans="1:7">
      <c r="A6135" t="s">
        <v>531</v>
      </c>
      <c r="B6135" t="s">
        <v>532</v>
      </c>
      <c r="C6135" t="s">
        <v>11</v>
      </c>
      <c r="D6135" s="7">
        <v>45901</v>
      </c>
      <c r="E6135">
        <v>49</v>
      </c>
      <c r="F6135">
        <v>29.59</v>
      </c>
      <c r="G6135">
        <f>dane_sprzedazy_sku__3[[#This Row],[Ilość wydana]]*dane_sprzedazy_sku__3[[#This Row],[Wartość jednostkowa]]</f>
        <v>1449.91</v>
      </c>
    </row>
    <row r="6136" spans="1:7">
      <c r="A6136" t="s">
        <v>531</v>
      </c>
      <c r="B6136" t="s">
        <v>532</v>
      </c>
      <c r="C6136" t="s">
        <v>11</v>
      </c>
      <c r="D6136" s="7">
        <v>45931</v>
      </c>
      <c r="E6136">
        <v>46</v>
      </c>
      <c r="F6136">
        <v>29.93</v>
      </c>
      <c r="G6136">
        <f>dane_sprzedazy_sku__3[[#This Row],[Ilość wydana]]*dane_sprzedazy_sku__3[[#This Row],[Wartość jednostkowa]]</f>
        <v>1376.78</v>
      </c>
    </row>
    <row r="6137" spans="1:7">
      <c r="A6137" t="s">
        <v>531</v>
      </c>
      <c r="B6137" t="s">
        <v>532</v>
      </c>
      <c r="C6137" t="s">
        <v>11</v>
      </c>
      <c r="D6137" s="7">
        <v>45962</v>
      </c>
      <c r="E6137">
        <v>54</v>
      </c>
      <c r="F6137">
        <v>29.21</v>
      </c>
      <c r="G6137">
        <f>dane_sprzedazy_sku__3[[#This Row],[Ilość wydana]]*dane_sprzedazy_sku__3[[#This Row],[Wartość jednostkowa]]</f>
        <v>1577.3400000000001</v>
      </c>
    </row>
    <row r="6138" spans="1:7">
      <c r="A6138" t="s">
        <v>531</v>
      </c>
      <c r="B6138" t="s">
        <v>532</v>
      </c>
      <c r="C6138" t="s">
        <v>11</v>
      </c>
      <c r="D6138" s="7">
        <v>45992</v>
      </c>
      <c r="E6138">
        <v>49</v>
      </c>
      <c r="F6138">
        <v>28.73</v>
      </c>
      <c r="G6138">
        <f>dane_sprzedazy_sku__3[[#This Row],[Ilość wydana]]*dane_sprzedazy_sku__3[[#This Row],[Wartość jednostkowa]]</f>
        <v>1407.77</v>
      </c>
    </row>
    <row r="6139" spans="1:7">
      <c r="A6139" t="s">
        <v>531</v>
      </c>
      <c r="B6139" t="s">
        <v>532</v>
      </c>
      <c r="C6139" t="s">
        <v>11</v>
      </c>
      <c r="D6139" s="7">
        <v>46023</v>
      </c>
      <c r="E6139">
        <v>46</v>
      </c>
      <c r="F6139">
        <v>30.05</v>
      </c>
      <c r="G6139">
        <f>dane_sprzedazy_sku__3[[#This Row],[Ilość wydana]]*dane_sprzedazy_sku__3[[#This Row],[Wartość jednostkowa]]</f>
        <v>1382.3</v>
      </c>
    </row>
    <row r="6140" spans="1:7">
      <c r="A6140" t="s">
        <v>531</v>
      </c>
      <c r="B6140" t="s">
        <v>532</v>
      </c>
      <c r="C6140" t="s">
        <v>11</v>
      </c>
      <c r="D6140" s="7">
        <v>46054</v>
      </c>
      <c r="E6140">
        <v>46</v>
      </c>
      <c r="F6140">
        <v>29.37</v>
      </c>
      <c r="G6140">
        <f>dane_sprzedazy_sku__3[[#This Row],[Ilość wydana]]*dane_sprzedazy_sku__3[[#This Row],[Wartość jednostkowa]]</f>
        <v>1351.02</v>
      </c>
    </row>
    <row r="6141" spans="1:7">
      <c r="A6141" t="s">
        <v>531</v>
      </c>
      <c r="B6141" t="s">
        <v>532</v>
      </c>
      <c r="C6141" t="s">
        <v>11</v>
      </c>
      <c r="D6141" s="7">
        <v>46082</v>
      </c>
      <c r="E6141">
        <v>51</v>
      </c>
      <c r="F6141">
        <v>29.35</v>
      </c>
      <c r="G6141">
        <f>dane_sprzedazy_sku__3[[#This Row],[Ilość wydana]]*dane_sprzedazy_sku__3[[#This Row],[Wartość jednostkowa]]</f>
        <v>1496.8500000000001</v>
      </c>
    </row>
    <row r="6142" spans="1:7">
      <c r="A6142" t="s">
        <v>531</v>
      </c>
      <c r="B6142" t="s">
        <v>532</v>
      </c>
      <c r="C6142" t="s">
        <v>11</v>
      </c>
      <c r="D6142" s="7">
        <v>46113</v>
      </c>
      <c r="E6142">
        <v>55</v>
      </c>
      <c r="F6142">
        <v>28.92</v>
      </c>
      <c r="G6142">
        <f>dane_sprzedazy_sku__3[[#This Row],[Ilość wydana]]*dane_sprzedazy_sku__3[[#This Row],[Wartość jednostkowa]]</f>
        <v>1590.6000000000001</v>
      </c>
    </row>
    <row r="6143" spans="1:7">
      <c r="A6143" t="s">
        <v>531</v>
      </c>
      <c r="B6143" t="s">
        <v>532</v>
      </c>
      <c r="C6143" t="s">
        <v>11</v>
      </c>
      <c r="D6143" s="7">
        <v>46143</v>
      </c>
      <c r="E6143">
        <v>47</v>
      </c>
      <c r="F6143">
        <v>30.11</v>
      </c>
      <c r="G6143">
        <f>dane_sprzedazy_sku__3[[#This Row],[Ilość wydana]]*dane_sprzedazy_sku__3[[#This Row],[Wartość jednostkowa]]</f>
        <v>1415.17</v>
      </c>
    </row>
    <row r="6144" spans="1:7">
      <c r="A6144" t="s">
        <v>531</v>
      </c>
      <c r="B6144" t="s">
        <v>532</v>
      </c>
      <c r="C6144" t="s">
        <v>11</v>
      </c>
      <c r="D6144" s="7">
        <v>46174</v>
      </c>
      <c r="E6144">
        <v>51</v>
      </c>
      <c r="F6144">
        <v>30.88</v>
      </c>
      <c r="G6144">
        <f>dane_sprzedazy_sku__3[[#This Row],[Ilość wydana]]*dane_sprzedazy_sku__3[[#This Row],[Wartość jednostkowa]]</f>
        <v>1574.8799999999999</v>
      </c>
    </row>
    <row r="6145" spans="1:7">
      <c r="A6145" t="s">
        <v>531</v>
      </c>
      <c r="B6145" t="s">
        <v>532</v>
      </c>
      <c r="C6145" t="s">
        <v>11</v>
      </c>
      <c r="D6145" s="7">
        <v>46204</v>
      </c>
      <c r="E6145">
        <v>54</v>
      </c>
      <c r="F6145">
        <v>31.4</v>
      </c>
      <c r="G6145">
        <f>dane_sprzedazy_sku__3[[#This Row],[Ilość wydana]]*dane_sprzedazy_sku__3[[#This Row],[Wartość jednostkowa]]</f>
        <v>1695.6</v>
      </c>
    </row>
    <row r="6146" spans="1:7">
      <c r="A6146" t="s">
        <v>533</v>
      </c>
      <c r="B6146" t="s">
        <v>534</v>
      </c>
      <c r="C6146" t="s">
        <v>42</v>
      </c>
      <c r="D6146" s="7">
        <v>45505</v>
      </c>
      <c r="E6146">
        <v>3</v>
      </c>
      <c r="F6146">
        <v>150.77000000000001</v>
      </c>
      <c r="G6146">
        <f>dane_sprzedazy_sku__3[[#This Row],[Ilość wydana]]*dane_sprzedazy_sku__3[[#This Row],[Wartość jednostkowa]]</f>
        <v>452.31000000000006</v>
      </c>
    </row>
    <row r="6147" spans="1:7">
      <c r="A6147" t="s">
        <v>533</v>
      </c>
      <c r="B6147" t="s">
        <v>534</v>
      </c>
      <c r="C6147" t="s">
        <v>42</v>
      </c>
      <c r="D6147" s="7">
        <v>45536</v>
      </c>
      <c r="E6147">
        <v>1</v>
      </c>
      <c r="F6147">
        <v>151.71</v>
      </c>
      <c r="G6147">
        <f>dane_sprzedazy_sku__3[[#This Row],[Ilość wydana]]*dane_sprzedazy_sku__3[[#This Row],[Wartość jednostkowa]]</f>
        <v>151.71</v>
      </c>
    </row>
    <row r="6148" spans="1:7">
      <c r="A6148" t="s">
        <v>533</v>
      </c>
      <c r="B6148" t="s">
        <v>534</v>
      </c>
      <c r="C6148" t="s">
        <v>42</v>
      </c>
      <c r="D6148" s="7">
        <v>45566</v>
      </c>
      <c r="E6148">
        <v>1</v>
      </c>
      <c r="F6148">
        <v>154.31</v>
      </c>
      <c r="G6148">
        <f>dane_sprzedazy_sku__3[[#This Row],[Ilość wydana]]*dane_sprzedazy_sku__3[[#This Row],[Wartość jednostkowa]]</f>
        <v>154.31</v>
      </c>
    </row>
    <row r="6149" spans="1:7">
      <c r="A6149" t="s">
        <v>533</v>
      </c>
      <c r="B6149" t="s">
        <v>534</v>
      </c>
      <c r="C6149" t="s">
        <v>42</v>
      </c>
      <c r="D6149" s="7">
        <v>45597</v>
      </c>
      <c r="E6149">
        <v>1</v>
      </c>
      <c r="F6149">
        <v>156.82</v>
      </c>
      <c r="G6149">
        <f>dane_sprzedazy_sku__3[[#This Row],[Ilość wydana]]*dane_sprzedazy_sku__3[[#This Row],[Wartość jednostkowa]]</f>
        <v>156.82</v>
      </c>
    </row>
    <row r="6150" spans="1:7">
      <c r="A6150" t="s">
        <v>533</v>
      </c>
      <c r="B6150" t="s">
        <v>534</v>
      </c>
      <c r="C6150" t="s">
        <v>42</v>
      </c>
      <c r="D6150" s="7">
        <v>45627</v>
      </c>
      <c r="E6150">
        <v>1</v>
      </c>
      <c r="F6150">
        <v>150.19</v>
      </c>
      <c r="G6150">
        <f>dane_sprzedazy_sku__3[[#This Row],[Ilość wydana]]*dane_sprzedazy_sku__3[[#This Row],[Wartość jednostkowa]]</f>
        <v>150.19</v>
      </c>
    </row>
    <row r="6151" spans="1:7">
      <c r="A6151" t="s">
        <v>533</v>
      </c>
      <c r="B6151" t="s">
        <v>534</v>
      </c>
      <c r="C6151" t="s">
        <v>42</v>
      </c>
      <c r="D6151" s="7">
        <v>45658</v>
      </c>
      <c r="E6151">
        <v>1</v>
      </c>
      <c r="F6151">
        <v>161.24</v>
      </c>
      <c r="G6151">
        <f>dane_sprzedazy_sku__3[[#This Row],[Ilość wydana]]*dane_sprzedazy_sku__3[[#This Row],[Wartość jednostkowa]]</f>
        <v>161.24</v>
      </c>
    </row>
    <row r="6152" spans="1:7">
      <c r="A6152" t="s">
        <v>533</v>
      </c>
      <c r="B6152" t="s">
        <v>534</v>
      </c>
      <c r="C6152" t="s">
        <v>42</v>
      </c>
      <c r="D6152" s="7">
        <v>45689</v>
      </c>
      <c r="E6152">
        <v>2</v>
      </c>
      <c r="F6152">
        <v>148.01</v>
      </c>
      <c r="G6152">
        <f>dane_sprzedazy_sku__3[[#This Row],[Ilość wydana]]*dane_sprzedazy_sku__3[[#This Row],[Wartość jednostkowa]]</f>
        <v>296.02</v>
      </c>
    </row>
    <row r="6153" spans="1:7">
      <c r="A6153" t="s">
        <v>533</v>
      </c>
      <c r="B6153" t="s">
        <v>534</v>
      </c>
      <c r="C6153" t="s">
        <v>42</v>
      </c>
      <c r="D6153" s="7">
        <v>45717</v>
      </c>
      <c r="E6153">
        <v>3</v>
      </c>
      <c r="F6153">
        <v>149.66999999999999</v>
      </c>
      <c r="G6153">
        <f>dane_sprzedazy_sku__3[[#This Row],[Ilość wydana]]*dane_sprzedazy_sku__3[[#This Row],[Wartość jednostkowa]]</f>
        <v>449.01</v>
      </c>
    </row>
    <row r="6154" spans="1:7">
      <c r="A6154" t="s">
        <v>533</v>
      </c>
      <c r="B6154" t="s">
        <v>534</v>
      </c>
      <c r="C6154" t="s">
        <v>42</v>
      </c>
      <c r="D6154" s="7">
        <v>45748</v>
      </c>
      <c r="E6154">
        <v>2</v>
      </c>
      <c r="F6154">
        <v>151.74</v>
      </c>
      <c r="G6154">
        <f>dane_sprzedazy_sku__3[[#This Row],[Ilość wydana]]*dane_sprzedazy_sku__3[[#This Row],[Wartość jednostkowa]]</f>
        <v>303.48</v>
      </c>
    </row>
    <row r="6155" spans="1:7">
      <c r="A6155" t="s">
        <v>533</v>
      </c>
      <c r="B6155" t="s">
        <v>534</v>
      </c>
      <c r="C6155" t="s">
        <v>42</v>
      </c>
      <c r="D6155" s="7">
        <v>45778</v>
      </c>
      <c r="E6155">
        <v>3</v>
      </c>
      <c r="F6155">
        <v>157.93</v>
      </c>
      <c r="G6155">
        <f>dane_sprzedazy_sku__3[[#This Row],[Ilość wydana]]*dane_sprzedazy_sku__3[[#This Row],[Wartość jednostkowa]]</f>
        <v>473.79</v>
      </c>
    </row>
    <row r="6156" spans="1:7">
      <c r="A6156" t="s">
        <v>533</v>
      </c>
      <c r="B6156" t="s">
        <v>534</v>
      </c>
      <c r="C6156" t="s">
        <v>42</v>
      </c>
      <c r="D6156" s="7">
        <v>45809</v>
      </c>
      <c r="E6156">
        <v>4</v>
      </c>
      <c r="F6156">
        <v>153.13</v>
      </c>
      <c r="G6156">
        <f>dane_sprzedazy_sku__3[[#This Row],[Ilość wydana]]*dane_sprzedazy_sku__3[[#This Row],[Wartość jednostkowa]]</f>
        <v>612.52</v>
      </c>
    </row>
    <row r="6157" spans="1:7">
      <c r="A6157" t="s">
        <v>533</v>
      </c>
      <c r="B6157" t="s">
        <v>534</v>
      </c>
      <c r="C6157" t="s">
        <v>42</v>
      </c>
      <c r="D6157" s="7">
        <v>45839</v>
      </c>
      <c r="E6157">
        <v>2</v>
      </c>
      <c r="F6157">
        <v>161.72999999999999</v>
      </c>
      <c r="G6157">
        <f>dane_sprzedazy_sku__3[[#This Row],[Ilość wydana]]*dane_sprzedazy_sku__3[[#This Row],[Wartość jednostkowa]]</f>
        <v>323.45999999999998</v>
      </c>
    </row>
    <row r="6158" spans="1:7">
      <c r="A6158" t="s">
        <v>533</v>
      </c>
      <c r="B6158" t="s">
        <v>534</v>
      </c>
      <c r="C6158" t="s">
        <v>42</v>
      </c>
      <c r="D6158" s="7">
        <v>45870</v>
      </c>
      <c r="E6158">
        <v>2</v>
      </c>
      <c r="F6158">
        <v>154.25</v>
      </c>
      <c r="G6158">
        <f>dane_sprzedazy_sku__3[[#This Row],[Ilość wydana]]*dane_sprzedazy_sku__3[[#This Row],[Wartość jednostkowa]]</f>
        <v>308.5</v>
      </c>
    </row>
    <row r="6159" spans="1:7">
      <c r="A6159" t="s">
        <v>533</v>
      </c>
      <c r="B6159" t="s">
        <v>534</v>
      </c>
      <c r="C6159" t="s">
        <v>42</v>
      </c>
      <c r="D6159" s="7">
        <v>45901</v>
      </c>
      <c r="E6159">
        <v>1</v>
      </c>
      <c r="F6159">
        <v>151.77000000000001</v>
      </c>
      <c r="G6159">
        <f>dane_sprzedazy_sku__3[[#This Row],[Ilość wydana]]*dane_sprzedazy_sku__3[[#This Row],[Wartość jednostkowa]]</f>
        <v>151.77000000000001</v>
      </c>
    </row>
    <row r="6160" spans="1:7">
      <c r="A6160" t="s">
        <v>533</v>
      </c>
      <c r="B6160" t="s">
        <v>534</v>
      </c>
      <c r="C6160" t="s">
        <v>42</v>
      </c>
      <c r="D6160" s="7">
        <v>45931</v>
      </c>
      <c r="E6160">
        <v>1</v>
      </c>
      <c r="F6160">
        <v>160.37</v>
      </c>
      <c r="G6160">
        <f>dane_sprzedazy_sku__3[[#This Row],[Ilość wydana]]*dane_sprzedazy_sku__3[[#This Row],[Wartość jednostkowa]]</f>
        <v>160.37</v>
      </c>
    </row>
    <row r="6161" spans="1:7">
      <c r="A6161" t="s">
        <v>533</v>
      </c>
      <c r="B6161" t="s">
        <v>534</v>
      </c>
      <c r="C6161" t="s">
        <v>42</v>
      </c>
      <c r="D6161" s="7">
        <v>45962</v>
      </c>
      <c r="E6161">
        <v>1</v>
      </c>
      <c r="F6161">
        <v>147.13</v>
      </c>
      <c r="G6161">
        <f>dane_sprzedazy_sku__3[[#This Row],[Ilość wydana]]*dane_sprzedazy_sku__3[[#This Row],[Wartość jednostkowa]]</f>
        <v>147.13</v>
      </c>
    </row>
    <row r="6162" spans="1:7">
      <c r="A6162" t="s">
        <v>533</v>
      </c>
      <c r="B6162" t="s">
        <v>534</v>
      </c>
      <c r="C6162" t="s">
        <v>42</v>
      </c>
      <c r="D6162" s="7">
        <v>45992</v>
      </c>
      <c r="E6162">
        <v>1</v>
      </c>
      <c r="F6162">
        <v>148.51</v>
      </c>
      <c r="G6162">
        <f>dane_sprzedazy_sku__3[[#This Row],[Ilość wydana]]*dane_sprzedazy_sku__3[[#This Row],[Wartość jednostkowa]]</f>
        <v>148.51</v>
      </c>
    </row>
    <row r="6163" spans="1:7">
      <c r="A6163" t="s">
        <v>533</v>
      </c>
      <c r="B6163" t="s">
        <v>534</v>
      </c>
      <c r="C6163" t="s">
        <v>42</v>
      </c>
      <c r="D6163" s="7">
        <v>46023</v>
      </c>
      <c r="E6163">
        <v>1</v>
      </c>
      <c r="F6163">
        <v>149.58000000000001</v>
      </c>
      <c r="G6163">
        <f>dane_sprzedazy_sku__3[[#This Row],[Ilość wydana]]*dane_sprzedazy_sku__3[[#This Row],[Wartość jednostkowa]]</f>
        <v>149.58000000000001</v>
      </c>
    </row>
    <row r="6164" spans="1:7">
      <c r="A6164" t="s">
        <v>533</v>
      </c>
      <c r="B6164" t="s">
        <v>534</v>
      </c>
      <c r="C6164" t="s">
        <v>42</v>
      </c>
      <c r="D6164" s="7">
        <v>46054</v>
      </c>
      <c r="E6164">
        <v>2</v>
      </c>
      <c r="F6164">
        <v>149.82</v>
      </c>
      <c r="G6164">
        <f>dane_sprzedazy_sku__3[[#This Row],[Ilość wydana]]*dane_sprzedazy_sku__3[[#This Row],[Wartość jednostkowa]]</f>
        <v>299.64</v>
      </c>
    </row>
    <row r="6165" spans="1:7">
      <c r="A6165" t="s">
        <v>533</v>
      </c>
      <c r="B6165" t="s">
        <v>534</v>
      </c>
      <c r="C6165" t="s">
        <v>42</v>
      </c>
      <c r="D6165" s="7">
        <v>46082</v>
      </c>
      <c r="E6165">
        <v>3</v>
      </c>
      <c r="F6165">
        <v>160.28</v>
      </c>
      <c r="G6165">
        <f>dane_sprzedazy_sku__3[[#This Row],[Ilość wydana]]*dane_sprzedazy_sku__3[[#This Row],[Wartość jednostkowa]]</f>
        <v>480.84000000000003</v>
      </c>
    </row>
    <row r="6166" spans="1:7">
      <c r="A6166" t="s">
        <v>533</v>
      </c>
      <c r="B6166" t="s">
        <v>534</v>
      </c>
      <c r="C6166" t="s">
        <v>42</v>
      </c>
      <c r="D6166" s="7">
        <v>46113</v>
      </c>
      <c r="E6166">
        <v>2</v>
      </c>
      <c r="F6166">
        <v>159.11000000000001</v>
      </c>
      <c r="G6166">
        <f>dane_sprzedazy_sku__3[[#This Row],[Ilość wydana]]*dane_sprzedazy_sku__3[[#This Row],[Wartość jednostkowa]]</f>
        <v>318.22000000000003</v>
      </c>
    </row>
    <row r="6167" spans="1:7">
      <c r="A6167" t="s">
        <v>533</v>
      </c>
      <c r="B6167" t="s">
        <v>534</v>
      </c>
      <c r="C6167" t="s">
        <v>42</v>
      </c>
      <c r="D6167" s="7">
        <v>46143</v>
      </c>
      <c r="E6167">
        <v>3</v>
      </c>
      <c r="F6167">
        <v>147.91</v>
      </c>
      <c r="G6167">
        <f>dane_sprzedazy_sku__3[[#This Row],[Ilość wydana]]*dane_sprzedazy_sku__3[[#This Row],[Wartość jednostkowa]]</f>
        <v>443.73</v>
      </c>
    </row>
    <row r="6168" spans="1:7">
      <c r="A6168" t="s">
        <v>533</v>
      </c>
      <c r="B6168" t="s">
        <v>534</v>
      </c>
      <c r="C6168" t="s">
        <v>42</v>
      </c>
      <c r="D6168" s="7">
        <v>46174</v>
      </c>
      <c r="E6168">
        <v>3</v>
      </c>
      <c r="F6168">
        <v>155.13999999999999</v>
      </c>
      <c r="G6168">
        <f>dane_sprzedazy_sku__3[[#This Row],[Ilość wydana]]*dane_sprzedazy_sku__3[[#This Row],[Wartość jednostkowa]]</f>
        <v>465.41999999999996</v>
      </c>
    </row>
    <row r="6169" spans="1:7">
      <c r="A6169" t="s">
        <v>533</v>
      </c>
      <c r="B6169" t="s">
        <v>534</v>
      </c>
      <c r="C6169" t="s">
        <v>42</v>
      </c>
      <c r="D6169" s="7">
        <v>46204</v>
      </c>
      <c r="E6169">
        <v>2</v>
      </c>
      <c r="F6169">
        <v>151.91999999999999</v>
      </c>
      <c r="G6169">
        <f>dane_sprzedazy_sku__3[[#This Row],[Ilość wydana]]*dane_sprzedazy_sku__3[[#This Row],[Wartość jednostkowa]]</f>
        <v>303.83999999999997</v>
      </c>
    </row>
    <row r="6170" spans="1:7">
      <c r="A6170" t="s">
        <v>535</v>
      </c>
      <c r="B6170" t="s">
        <v>536</v>
      </c>
      <c r="C6170" t="s">
        <v>77</v>
      </c>
      <c r="D6170" s="7">
        <v>45505</v>
      </c>
      <c r="E6170">
        <v>3</v>
      </c>
      <c r="F6170">
        <v>973.21</v>
      </c>
      <c r="G6170">
        <f>dane_sprzedazy_sku__3[[#This Row],[Ilość wydana]]*dane_sprzedazy_sku__3[[#This Row],[Wartość jednostkowa]]</f>
        <v>2919.63</v>
      </c>
    </row>
    <row r="6171" spans="1:7">
      <c r="A6171" t="s">
        <v>535</v>
      </c>
      <c r="B6171" t="s">
        <v>536</v>
      </c>
      <c r="C6171" t="s">
        <v>77</v>
      </c>
      <c r="D6171" s="7">
        <v>45536</v>
      </c>
      <c r="E6171">
        <v>4</v>
      </c>
      <c r="F6171">
        <v>968.45</v>
      </c>
      <c r="G6171">
        <f>dane_sprzedazy_sku__3[[#This Row],[Ilość wydana]]*dane_sprzedazy_sku__3[[#This Row],[Wartość jednostkowa]]</f>
        <v>3873.8</v>
      </c>
    </row>
    <row r="6172" spans="1:7">
      <c r="A6172" t="s">
        <v>535</v>
      </c>
      <c r="B6172" t="s">
        <v>536</v>
      </c>
      <c r="C6172" t="s">
        <v>77</v>
      </c>
      <c r="D6172" s="7">
        <v>45566</v>
      </c>
      <c r="E6172">
        <v>4</v>
      </c>
      <c r="F6172">
        <v>1009.97</v>
      </c>
      <c r="G6172">
        <f>dane_sprzedazy_sku__3[[#This Row],[Ilość wydana]]*dane_sprzedazy_sku__3[[#This Row],[Wartość jednostkowa]]</f>
        <v>4039.88</v>
      </c>
    </row>
    <row r="6173" spans="1:7">
      <c r="A6173" t="s">
        <v>535</v>
      </c>
      <c r="B6173" t="s">
        <v>536</v>
      </c>
      <c r="C6173" t="s">
        <v>77</v>
      </c>
      <c r="D6173" s="7">
        <v>45597</v>
      </c>
      <c r="E6173">
        <v>4</v>
      </c>
      <c r="F6173">
        <v>975.02</v>
      </c>
      <c r="G6173">
        <f>dane_sprzedazy_sku__3[[#This Row],[Ilość wydana]]*dane_sprzedazy_sku__3[[#This Row],[Wartość jednostkowa]]</f>
        <v>3900.08</v>
      </c>
    </row>
    <row r="6174" spans="1:7">
      <c r="A6174" t="s">
        <v>535</v>
      </c>
      <c r="B6174" t="s">
        <v>536</v>
      </c>
      <c r="C6174" t="s">
        <v>77</v>
      </c>
      <c r="D6174" s="7">
        <v>45627</v>
      </c>
      <c r="E6174">
        <v>4</v>
      </c>
      <c r="F6174">
        <v>954.89</v>
      </c>
      <c r="G6174">
        <f>dane_sprzedazy_sku__3[[#This Row],[Ilość wydana]]*dane_sprzedazy_sku__3[[#This Row],[Wartość jednostkowa]]</f>
        <v>3819.56</v>
      </c>
    </row>
    <row r="6175" spans="1:7">
      <c r="A6175" t="s">
        <v>535</v>
      </c>
      <c r="B6175" t="s">
        <v>536</v>
      </c>
      <c r="C6175" t="s">
        <v>77</v>
      </c>
      <c r="D6175" s="7">
        <v>45658</v>
      </c>
      <c r="E6175">
        <v>4</v>
      </c>
      <c r="F6175">
        <v>1022.17</v>
      </c>
      <c r="G6175">
        <f>dane_sprzedazy_sku__3[[#This Row],[Ilość wydana]]*dane_sprzedazy_sku__3[[#This Row],[Wartość jednostkowa]]</f>
        <v>4088.68</v>
      </c>
    </row>
    <row r="6176" spans="1:7">
      <c r="A6176" t="s">
        <v>535</v>
      </c>
      <c r="B6176" t="s">
        <v>536</v>
      </c>
      <c r="C6176" t="s">
        <v>77</v>
      </c>
      <c r="D6176" s="7">
        <v>45689</v>
      </c>
      <c r="E6176">
        <v>4</v>
      </c>
      <c r="F6176">
        <v>942.54</v>
      </c>
      <c r="G6176">
        <f>dane_sprzedazy_sku__3[[#This Row],[Ilość wydana]]*dane_sprzedazy_sku__3[[#This Row],[Wartość jednostkowa]]</f>
        <v>3770.16</v>
      </c>
    </row>
    <row r="6177" spans="1:7">
      <c r="A6177" t="s">
        <v>535</v>
      </c>
      <c r="B6177" t="s">
        <v>536</v>
      </c>
      <c r="C6177" t="s">
        <v>77</v>
      </c>
      <c r="D6177" s="7">
        <v>45717</v>
      </c>
      <c r="E6177">
        <v>4</v>
      </c>
      <c r="F6177">
        <v>990.76</v>
      </c>
      <c r="G6177">
        <f>dane_sprzedazy_sku__3[[#This Row],[Ilość wydana]]*dane_sprzedazy_sku__3[[#This Row],[Wartość jednostkowa]]</f>
        <v>3963.04</v>
      </c>
    </row>
    <row r="6178" spans="1:7">
      <c r="A6178" t="s">
        <v>535</v>
      </c>
      <c r="B6178" t="s">
        <v>536</v>
      </c>
      <c r="C6178" t="s">
        <v>77</v>
      </c>
      <c r="D6178" s="7">
        <v>45748</v>
      </c>
      <c r="E6178">
        <v>4</v>
      </c>
      <c r="F6178">
        <v>941.28</v>
      </c>
      <c r="G6178">
        <f>dane_sprzedazy_sku__3[[#This Row],[Ilość wydana]]*dane_sprzedazy_sku__3[[#This Row],[Wartość jednostkowa]]</f>
        <v>3765.12</v>
      </c>
    </row>
    <row r="6179" spans="1:7">
      <c r="A6179" t="s">
        <v>535</v>
      </c>
      <c r="B6179" t="s">
        <v>536</v>
      </c>
      <c r="C6179" t="s">
        <v>77</v>
      </c>
      <c r="D6179" s="7">
        <v>45778</v>
      </c>
      <c r="E6179">
        <v>4</v>
      </c>
      <c r="F6179">
        <v>1018.28</v>
      </c>
      <c r="G6179">
        <f>dane_sprzedazy_sku__3[[#This Row],[Ilość wydana]]*dane_sprzedazy_sku__3[[#This Row],[Wartość jednostkowa]]</f>
        <v>4073.12</v>
      </c>
    </row>
    <row r="6180" spans="1:7">
      <c r="A6180" t="s">
        <v>535</v>
      </c>
      <c r="B6180" t="s">
        <v>536</v>
      </c>
      <c r="C6180" t="s">
        <v>77</v>
      </c>
      <c r="D6180" s="7">
        <v>45809</v>
      </c>
      <c r="E6180">
        <v>4</v>
      </c>
      <c r="F6180">
        <v>956.17</v>
      </c>
      <c r="G6180">
        <f>dane_sprzedazy_sku__3[[#This Row],[Ilość wydana]]*dane_sprzedazy_sku__3[[#This Row],[Wartość jednostkowa]]</f>
        <v>3824.68</v>
      </c>
    </row>
    <row r="6181" spans="1:7">
      <c r="A6181" t="s">
        <v>535</v>
      </c>
      <c r="B6181" t="s">
        <v>536</v>
      </c>
      <c r="C6181" t="s">
        <v>77</v>
      </c>
      <c r="D6181" s="7">
        <v>45839</v>
      </c>
      <c r="E6181">
        <v>4</v>
      </c>
      <c r="F6181">
        <v>967.63</v>
      </c>
      <c r="G6181">
        <f>dane_sprzedazy_sku__3[[#This Row],[Ilość wydana]]*dane_sprzedazy_sku__3[[#This Row],[Wartość jednostkowa]]</f>
        <v>3870.52</v>
      </c>
    </row>
    <row r="6182" spans="1:7">
      <c r="A6182" t="s">
        <v>535</v>
      </c>
      <c r="B6182" t="s">
        <v>536</v>
      </c>
      <c r="C6182" t="s">
        <v>77</v>
      </c>
      <c r="D6182" s="7">
        <v>45870</v>
      </c>
      <c r="E6182">
        <v>4</v>
      </c>
      <c r="F6182">
        <v>946.2</v>
      </c>
      <c r="G6182">
        <f>dane_sprzedazy_sku__3[[#This Row],[Ilość wydana]]*dane_sprzedazy_sku__3[[#This Row],[Wartość jednostkowa]]</f>
        <v>3784.8</v>
      </c>
    </row>
    <row r="6183" spans="1:7">
      <c r="A6183" t="s">
        <v>535</v>
      </c>
      <c r="B6183" t="s">
        <v>536</v>
      </c>
      <c r="C6183" t="s">
        <v>77</v>
      </c>
      <c r="D6183" s="7">
        <v>45901</v>
      </c>
      <c r="E6183">
        <v>4</v>
      </c>
      <c r="F6183">
        <v>992.03</v>
      </c>
      <c r="G6183">
        <f>dane_sprzedazy_sku__3[[#This Row],[Ilość wydana]]*dane_sprzedazy_sku__3[[#This Row],[Wartość jednostkowa]]</f>
        <v>3968.12</v>
      </c>
    </row>
    <row r="6184" spans="1:7">
      <c r="A6184" t="s">
        <v>535</v>
      </c>
      <c r="B6184" t="s">
        <v>536</v>
      </c>
      <c r="C6184" t="s">
        <v>77</v>
      </c>
      <c r="D6184" s="7">
        <v>45931</v>
      </c>
      <c r="E6184">
        <v>4</v>
      </c>
      <c r="F6184">
        <v>994.98</v>
      </c>
      <c r="G6184">
        <f>dane_sprzedazy_sku__3[[#This Row],[Ilość wydana]]*dane_sprzedazy_sku__3[[#This Row],[Wartość jednostkowa]]</f>
        <v>3979.92</v>
      </c>
    </row>
    <row r="6185" spans="1:7">
      <c r="A6185" t="s">
        <v>535</v>
      </c>
      <c r="B6185" t="s">
        <v>536</v>
      </c>
      <c r="C6185" t="s">
        <v>77</v>
      </c>
      <c r="D6185" s="7">
        <v>45962</v>
      </c>
      <c r="E6185">
        <v>5</v>
      </c>
      <c r="F6185">
        <v>977.4</v>
      </c>
      <c r="G6185">
        <f>dane_sprzedazy_sku__3[[#This Row],[Ilość wydana]]*dane_sprzedazy_sku__3[[#This Row],[Wartość jednostkowa]]</f>
        <v>4887</v>
      </c>
    </row>
    <row r="6186" spans="1:7">
      <c r="A6186" t="s">
        <v>535</v>
      </c>
      <c r="B6186" t="s">
        <v>536</v>
      </c>
      <c r="C6186" t="s">
        <v>77</v>
      </c>
      <c r="D6186" s="7">
        <v>45992</v>
      </c>
      <c r="E6186">
        <v>5</v>
      </c>
      <c r="F6186">
        <v>977.55</v>
      </c>
      <c r="G6186">
        <f>dane_sprzedazy_sku__3[[#This Row],[Ilość wydana]]*dane_sprzedazy_sku__3[[#This Row],[Wartość jednostkowa]]</f>
        <v>4887.75</v>
      </c>
    </row>
    <row r="6187" spans="1:7">
      <c r="A6187" t="s">
        <v>535</v>
      </c>
      <c r="B6187" t="s">
        <v>536</v>
      </c>
      <c r="C6187" t="s">
        <v>77</v>
      </c>
      <c r="D6187" s="7">
        <v>46023</v>
      </c>
      <c r="E6187">
        <v>4</v>
      </c>
      <c r="F6187">
        <v>983.62</v>
      </c>
      <c r="G6187">
        <f>dane_sprzedazy_sku__3[[#This Row],[Ilość wydana]]*dane_sprzedazy_sku__3[[#This Row],[Wartość jednostkowa]]</f>
        <v>3934.48</v>
      </c>
    </row>
    <row r="6188" spans="1:7">
      <c r="A6188" t="s">
        <v>535</v>
      </c>
      <c r="B6188" t="s">
        <v>536</v>
      </c>
      <c r="C6188" t="s">
        <v>77</v>
      </c>
      <c r="D6188" s="7">
        <v>46054</v>
      </c>
      <c r="E6188">
        <v>4</v>
      </c>
      <c r="F6188">
        <v>943.2</v>
      </c>
      <c r="G6188">
        <f>dane_sprzedazy_sku__3[[#This Row],[Ilość wydana]]*dane_sprzedazy_sku__3[[#This Row],[Wartość jednostkowa]]</f>
        <v>3772.8</v>
      </c>
    </row>
    <row r="6189" spans="1:7">
      <c r="A6189" t="s">
        <v>535</v>
      </c>
      <c r="B6189" t="s">
        <v>536</v>
      </c>
      <c r="C6189" t="s">
        <v>77</v>
      </c>
      <c r="D6189" s="7">
        <v>46082</v>
      </c>
      <c r="E6189">
        <v>4</v>
      </c>
      <c r="F6189">
        <v>950.35</v>
      </c>
      <c r="G6189">
        <f>dane_sprzedazy_sku__3[[#This Row],[Ilość wydana]]*dane_sprzedazy_sku__3[[#This Row],[Wartość jednostkowa]]</f>
        <v>3801.4</v>
      </c>
    </row>
    <row r="6190" spans="1:7">
      <c r="A6190" t="s">
        <v>535</v>
      </c>
      <c r="B6190" t="s">
        <v>536</v>
      </c>
      <c r="C6190" t="s">
        <v>77</v>
      </c>
      <c r="D6190" s="7">
        <v>46113</v>
      </c>
      <c r="E6190">
        <v>4</v>
      </c>
      <c r="F6190">
        <v>982.33</v>
      </c>
      <c r="G6190">
        <f>dane_sprzedazy_sku__3[[#This Row],[Ilość wydana]]*dane_sprzedazy_sku__3[[#This Row],[Wartość jednostkowa]]</f>
        <v>3929.32</v>
      </c>
    </row>
    <row r="6191" spans="1:7">
      <c r="A6191" t="s">
        <v>535</v>
      </c>
      <c r="B6191" t="s">
        <v>536</v>
      </c>
      <c r="C6191" t="s">
        <v>77</v>
      </c>
      <c r="D6191" s="7">
        <v>46143</v>
      </c>
      <c r="E6191">
        <v>3</v>
      </c>
      <c r="F6191">
        <v>955.57</v>
      </c>
      <c r="G6191">
        <f>dane_sprzedazy_sku__3[[#This Row],[Ilość wydana]]*dane_sprzedazy_sku__3[[#This Row],[Wartość jednostkowa]]</f>
        <v>2866.71</v>
      </c>
    </row>
    <row r="6192" spans="1:7">
      <c r="A6192" t="s">
        <v>535</v>
      </c>
      <c r="B6192" t="s">
        <v>536</v>
      </c>
      <c r="C6192" t="s">
        <v>77</v>
      </c>
      <c r="D6192" s="7">
        <v>46174</v>
      </c>
      <c r="E6192">
        <v>4</v>
      </c>
      <c r="F6192">
        <v>928.98</v>
      </c>
      <c r="G6192">
        <f>dane_sprzedazy_sku__3[[#This Row],[Ilość wydana]]*dane_sprzedazy_sku__3[[#This Row],[Wartość jednostkowa]]</f>
        <v>3715.92</v>
      </c>
    </row>
    <row r="6193" spans="1:7">
      <c r="A6193" t="s">
        <v>535</v>
      </c>
      <c r="B6193" t="s">
        <v>536</v>
      </c>
      <c r="C6193" t="s">
        <v>77</v>
      </c>
      <c r="D6193" s="7">
        <v>46204</v>
      </c>
      <c r="E6193">
        <v>4</v>
      </c>
      <c r="F6193">
        <v>987.33</v>
      </c>
      <c r="G6193">
        <f>dane_sprzedazy_sku__3[[#This Row],[Ilość wydana]]*dane_sprzedazy_sku__3[[#This Row],[Wartość jednostkowa]]</f>
        <v>3949.32</v>
      </c>
    </row>
    <row r="6194" spans="1:7">
      <c r="A6194" t="s">
        <v>537</v>
      </c>
      <c r="B6194" t="s">
        <v>538</v>
      </c>
      <c r="C6194" t="s">
        <v>8</v>
      </c>
      <c r="D6194" s="7">
        <v>45505</v>
      </c>
      <c r="E6194">
        <v>0</v>
      </c>
      <c r="F6194">
        <v>33.04</v>
      </c>
      <c r="G6194">
        <f>dane_sprzedazy_sku__3[[#This Row],[Ilość wydana]]*dane_sprzedazy_sku__3[[#This Row],[Wartość jednostkowa]]</f>
        <v>0</v>
      </c>
    </row>
    <row r="6195" spans="1:7">
      <c r="A6195" t="s">
        <v>537</v>
      </c>
      <c r="B6195" t="s">
        <v>538</v>
      </c>
      <c r="C6195" t="s">
        <v>8</v>
      </c>
      <c r="D6195" s="7">
        <v>45536</v>
      </c>
      <c r="E6195">
        <v>0</v>
      </c>
      <c r="F6195">
        <v>33.79</v>
      </c>
      <c r="G6195">
        <f>dane_sprzedazy_sku__3[[#This Row],[Ilość wydana]]*dane_sprzedazy_sku__3[[#This Row],[Wartość jednostkowa]]</f>
        <v>0</v>
      </c>
    </row>
    <row r="6196" spans="1:7">
      <c r="A6196" t="s">
        <v>537</v>
      </c>
      <c r="B6196" t="s">
        <v>538</v>
      </c>
      <c r="C6196" t="s">
        <v>8</v>
      </c>
      <c r="D6196" s="7">
        <v>45566</v>
      </c>
      <c r="E6196">
        <v>0</v>
      </c>
      <c r="F6196">
        <v>33.06</v>
      </c>
      <c r="G6196">
        <f>dane_sprzedazy_sku__3[[#This Row],[Ilość wydana]]*dane_sprzedazy_sku__3[[#This Row],[Wartość jednostkowa]]</f>
        <v>0</v>
      </c>
    </row>
    <row r="6197" spans="1:7">
      <c r="A6197" t="s">
        <v>537</v>
      </c>
      <c r="B6197" t="s">
        <v>538</v>
      </c>
      <c r="C6197" t="s">
        <v>8</v>
      </c>
      <c r="D6197" s="7">
        <v>45597</v>
      </c>
      <c r="E6197">
        <v>1</v>
      </c>
      <c r="F6197">
        <v>34.28</v>
      </c>
      <c r="G6197">
        <f>dane_sprzedazy_sku__3[[#This Row],[Ilość wydana]]*dane_sprzedazy_sku__3[[#This Row],[Wartość jednostkowa]]</f>
        <v>34.28</v>
      </c>
    </row>
    <row r="6198" spans="1:7">
      <c r="A6198" t="s">
        <v>537</v>
      </c>
      <c r="B6198" t="s">
        <v>538</v>
      </c>
      <c r="C6198" t="s">
        <v>8</v>
      </c>
      <c r="D6198" s="7">
        <v>45627</v>
      </c>
      <c r="E6198">
        <v>1</v>
      </c>
      <c r="F6198">
        <v>32.130000000000003</v>
      </c>
      <c r="G6198">
        <f>dane_sprzedazy_sku__3[[#This Row],[Ilość wydana]]*dane_sprzedazy_sku__3[[#This Row],[Wartość jednostkowa]]</f>
        <v>32.130000000000003</v>
      </c>
    </row>
    <row r="6199" spans="1:7">
      <c r="A6199" t="s">
        <v>537</v>
      </c>
      <c r="B6199" t="s">
        <v>538</v>
      </c>
      <c r="C6199" t="s">
        <v>8</v>
      </c>
      <c r="D6199" s="7">
        <v>45658</v>
      </c>
      <c r="E6199">
        <v>3</v>
      </c>
      <c r="F6199">
        <v>34.020000000000003</v>
      </c>
      <c r="G6199">
        <f>dane_sprzedazy_sku__3[[#This Row],[Ilość wydana]]*dane_sprzedazy_sku__3[[#This Row],[Wartość jednostkowa]]</f>
        <v>102.06</v>
      </c>
    </row>
    <row r="6200" spans="1:7">
      <c r="A6200" t="s">
        <v>537</v>
      </c>
      <c r="B6200" t="s">
        <v>538</v>
      </c>
      <c r="C6200" t="s">
        <v>8</v>
      </c>
      <c r="D6200" s="7">
        <v>45689</v>
      </c>
      <c r="E6200">
        <v>3</v>
      </c>
      <c r="F6200">
        <v>32.619999999999997</v>
      </c>
      <c r="G6200">
        <f>dane_sprzedazy_sku__3[[#This Row],[Ilość wydana]]*dane_sprzedazy_sku__3[[#This Row],[Wartość jednostkowa]]</f>
        <v>97.859999999999985</v>
      </c>
    </row>
    <row r="6201" spans="1:7">
      <c r="A6201" t="s">
        <v>537</v>
      </c>
      <c r="B6201" t="s">
        <v>538</v>
      </c>
      <c r="C6201" t="s">
        <v>8</v>
      </c>
      <c r="D6201" s="7">
        <v>45717</v>
      </c>
      <c r="E6201">
        <v>5</v>
      </c>
      <c r="F6201">
        <v>31.82</v>
      </c>
      <c r="G6201">
        <f>dane_sprzedazy_sku__3[[#This Row],[Ilość wydana]]*dane_sprzedazy_sku__3[[#This Row],[Wartość jednostkowa]]</f>
        <v>159.1</v>
      </c>
    </row>
    <row r="6202" spans="1:7">
      <c r="A6202" t="s">
        <v>537</v>
      </c>
      <c r="B6202" t="s">
        <v>538</v>
      </c>
      <c r="C6202" t="s">
        <v>8</v>
      </c>
      <c r="D6202" s="7">
        <v>45748</v>
      </c>
      <c r="E6202">
        <v>4</v>
      </c>
      <c r="F6202">
        <v>33.96</v>
      </c>
      <c r="G6202">
        <f>dane_sprzedazy_sku__3[[#This Row],[Ilość wydana]]*dane_sprzedazy_sku__3[[#This Row],[Wartość jednostkowa]]</f>
        <v>135.84</v>
      </c>
    </row>
    <row r="6203" spans="1:7">
      <c r="A6203" t="s">
        <v>537</v>
      </c>
      <c r="B6203" t="s">
        <v>538</v>
      </c>
      <c r="C6203" t="s">
        <v>8</v>
      </c>
      <c r="D6203" s="7">
        <v>45778</v>
      </c>
      <c r="E6203">
        <v>1</v>
      </c>
      <c r="F6203">
        <v>32.020000000000003</v>
      </c>
      <c r="G6203">
        <f>dane_sprzedazy_sku__3[[#This Row],[Ilość wydana]]*dane_sprzedazy_sku__3[[#This Row],[Wartość jednostkowa]]</f>
        <v>32.020000000000003</v>
      </c>
    </row>
    <row r="6204" spans="1:7">
      <c r="A6204" t="s">
        <v>537</v>
      </c>
      <c r="B6204" t="s">
        <v>538</v>
      </c>
      <c r="C6204" t="s">
        <v>8</v>
      </c>
      <c r="D6204" s="7">
        <v>45809</v>
      </c>
      <c r="E6204">
        <v>3</v>
      </c>
      <c r="F6204">
        <v>33.39</v>
      </c>
      <c r="G6204">
        <f>dane_sprzedazy_sku__3[[#This Row],[Ilość wydana]]*dane_sprzedazy_sku__3[[#This Row],[Wartość jednostkowa]]</f>
        <v>100.17</v>
      </c>
    </row>
    <row r="6205" spans="1:7">
      <c r="A6205" t="s">
        <v>537</v>
      </c>
      <c r="B6205" t="s">
        <v>538</v>
      </c>
      <c r="C6205" t="s">
        <v>8</v>
      </c>
      <c r="D6205" s="7">
        <v>45839</v>
      </c>
      <c r="E6205">
        <v>1</v>
      </c>
      <c r="F6205">
        <v>32.39</v>
      </c>
      <c r="G6205">
        <f>dane_sprzedazy_sku__3[[#This Row],[Ilość wydana]]*dane_sprzedazy_sku__3[[#This Row],[Wartość jednostkowa]]</f>
        <v>32.39</v>
      </c>
    </row>
    <row r="6206" spans="1:7">
      <c r="A6206" t="s">
        <v>537</v>
      </c>
      <c r="B6206" t="s">
        <v>538</v>
      </c>
      <c r="C6206" t="s">
        <v>8</v>
      </c>
      <c r="D6206" s="7">
        <v>45870</v>
      </c>
      <c r="E6206">
        <v>0</v>
      </c>
      <c r="F6206">
        <v>34.42</v>
      </c>
      <c r="G6206">
        <f>dane_sprzedazy_sku__3[[#This Row],[Ilość wydana]]*dane_sprzedazy_sku__3[[#This Row],[Wartość jednostkowa]]</f>
        <v>0</v>
      </c>
    </row>
    <row r="6207" spans="1:7">
      <c r="A6207" t="s">
        <v>537</v>
      </c>
      <c r="B6207" t="s">
        <v>538</v>
      </c>
      <c r="C6207" t="s">
        <v>8</v>
      </c>
      <c r="D6207" s="7">
        <v>45901</v>
      </c>
      <c r="E6207">
        <v>0</v>
      </c>
      <c r="F6207">
        <v>33.11</v>
      </c>
      <c r="G6207">
        <f>dane_sprzedazy_sku__3[[#This Row],[Ilość wydana]]*dane_sprzedazy_sku__3[[#This Row],[Wartość jednostkowa]]</f>
        <v>0</v>
      </c>
    </row>
    <row r="6208" spans="1:7">
      <c r="A6208" t="s">
        <v>537</v>
      </c>
      <c r="B6208" t="s">
        <v>538</v>
      </c>
      <c r="C6208" t="s">
        <v>8</v>
      </c>
      <c r="D6208" s="7">
        <v>45931</v>
      </c>
      <c r="E6208">
        <v>0</v>
      </c>
      <c r="F6208">
        <v>33.869999999999997</v>
      </c>
      <c r="G6208">
        <f>dane_sprzedazy_sku__3[[#This Row],[Ilość wydana]]*dane_sprzedazy_sku__3[[#This Row],[Wartość jednostkowa]]</f>
        <v>0</v>
      </c>
    </row>
    <row r="6209" spans="1:7">
      <c r="A6209" t="s">
        <v>537</v>
      </c>
      <c r="B6209" t="s">
        <v>538</v>
      </c>
      <c r="C6209" t="s">
        <v>8</v>
      </c>
      <c r="D6209" s="7">
        <v>45962</v>
      </c>
      <c r="E6209">
        <v>1</v>
      </c>
      <c r="F6209">
        <v>34.200000000000003</v>
      </c>
      <c r="G6209">
        <f>dane_sprzedazy_sku__3[[#This Row],[Ilość wydana]]*dane_sprzedazy_sku__3[[#This Row],[Wartość jednostkowa]]</f>
        <v>34.200000000000003</v>
      </c>
    </row>
    <row r="6210" spans="1:7">
      <c r="A6210" t="s">
        <v>537</v>
      </c>
      <c r="B6210" t="s">
        <v>538</v>
      </c>
      <c r="C6210" t="s">
        <v>8</v>
      </c>
      <c r="D6210" s="7">
        <v>45992</v>
      </c>
      <c r="E6210">
        <v>2</v>
      </c>
      <c r="F6210">
        <v>31.93</v>
      </c>
      <c r="G6210">
        <f>dane_sprzedazy_sku__3[[#This Row],[Ilość wydana]]*dane_sprzedazy_sku__3[[#This Row],[Wartość jednostkowa]]</f>
        <v>63.86</v>
      </c>
    </row>
    <row r="6211" spans="1:7">
      <c r="A6211" t="s">
        <v>537</v>
      </c>
      <c r="B6211" t="s">
        <v>538</v>
      </c>
      <c r="C6211" t="s">
        <v>8</v>
      </c>
      <c r="D6211" s="7">
        <v>46023</v>
      </c>
      <c r="E6211">
        <v>3</v>
      </c>
      <c r="F6211">
        <v>32.9</v>
      </c>
      <c r="G6211">
        <f>dane_sprzedazy_sku__3[[#This Row],[Ilość wydana]]*dane_sprzedazy_sku__3[[#This Row],[Wartość jednostkowa]]</f>
        <v>98.699999999999989</v>
      </c>
    </row>
    <row r="6212" spans="1:7">
      <c r="A6212" t="s">
        <v>537</v>
      </c>
      <c r="B6212" t="s">
        <v>538</v>
      </c>
      <c r="C6212" t="s">
        <v>8</v>
      </c>
      <c r="D6212" s="7">
        <v>46054</v>
      </c>
      <c r="E6212">
        <v>6</v>
      </c>
      <c r="F6212">
        <v>32.340000000000003</v>
      </c>
      <c r="G6212">
        <f>dane_sprzedazy_sku__3[[#This Row],[Ilość wydana]]*dane_sprzedazy_sku__3[[#This Row],[Wartość jednostkowa]]</f>
        <v>194.04000000000002</v>
      </c>
    </row>
    <row r="6213" spans="1:7">
      <c r="A6213" t="s">
        <v>537</v>
      </c>
      <c r="B6213" t="s">
        <v>538</v>
      </c>
      <c r="C6213" t="s">
        <v>8</v>
      </c>
      <c r="D6213" s="7">
        <v>46082</v>
      </c>
      <c r="E6213">
        <v>4</v>
      </c>
      <c r="F6213">
        <v>33.409999999999997</v>
      </c>
      <c r="G6213">
        <f>dane_sprzedazy_sku__3[[#This Row],[Ilość wydana]]*dane_sprzedazy_sku__3[[#This Row],[Wartość jednostkowa]]</f>
        <v>133.63999999999999</v>
      </c>
    </row>
    <row r="6214" spans="1:7">
      <c r="A6214" t="s">
        <v>537</v>
      </c>
      <c r="B6214" t="s">
        <v>538</v>
      </c>
      <c r="C6214" t="s">
        <v>8</v>
      </c>
      <c r="D6214" s="7">
        <v>46113</v>
      </c>
      <c r="E6214">
        <v>4</v>
      </c>
      <c r="F6214">
        <v>32.6</v>
      </c>
      <c r="G6214">
        <f>dane_sprzedazy_sku__3[[#This Row],[Ilość wydana]]*dane_sprzedazy_sku__3[[#This Row],[Wartość jednostkowa]]</f>
        <v>130.4</v>
      </c>
    </row>
    <row r="6215" spans="1:7">
      <c r="A6215" t="s">
        <v>537</v>
      </c>
      <c r="B6215" t="s">
        <v>538</v>
      </c>
      <c r="C6215" t="s">
        <v>8</v>
      </c>
      <c r="D6215" s="7">
        <v>46143</v>
      </c>
      <c r="E6215">
        <v>4</v>
      </c>
      <c r="F6215">
        <v>31.86</v>
      </c>
      <c r="G6215">
        <f>dane_sprzedazy_sku__3[[#This Row],[Ilość wydana]]*dane_sprzedazy_sku__3[[#This Row],[Wartość jednostkowa]]</f>
        <v>127.44</v>
      </c>
    </row>
    <row r="6216" spans="1:7">
      <c r="A6216" t="s">
        <v>537</v>
      </c>
      <c r="B6216" t="s">
        <v>538</v>
      </c>
      <c r="C6216" t="s">
        <v>8</v>
      </c>
      <c r="D6216" s="7">
        <v>46174</v>
      </c>
      <c r="E6216">
        <v>2</v>
      </c>
      <c r="F6216">
        <v>33.96</v>
      </c>
      <c r="G6216">
        <f>dane_sprzedazy_sku__3[[#This Row],[Ilość wydana]]*dane_sprzedazy_sku__3[[#This Row],[Wartość jednostkowa]]</f>
        <v>67.92</v>
      </c>
    </row>
    <row r="6217" spans="1:7">
      <c r="A6217" t="s">
        <v>537</v>
      </c>
      <c r="B6217" t="s">
        <v>538</v>
      </c>
      <c r="C6217" t="s">
        <v>8</v>
      </c>
      <c r="D6217" s="7">
        <v>46204</v>
      </c>
      <c r="E6217">
        <v>1</v>
      </c>
      <c r="F6217">
        <v>33.799999999999997</v>
      </c>
      <c r="G6217">
        <f>dane_sprzedazy_sku__3[[#This Row],[Ilość wydana]]*dane_sprzedazy_sku__3[[#This Row],[Wartość jednostkowa]]</f>
        <v>33.799999999999997</v>
      </c>
    </row>
    <row r="6218" spans="1:7">
      <c r="A6218" t="s">
        <v>539</v>
      </c>
      <c r="B6218" t="s">
        <v>540</v>
      </c>
      <c r="C6218" t="s">
        <v>66</v>
      </c>
      <c r="D6218" s="7">
        <v>45505</v>
      </c>
      <c r="E6218">
        <v>1</v>
      </c>
      <c r="F6218">
        <v>215.32</v>
      </c>
      <c r="G6218">
        <f>dane_sprzedazy_sku__3[[#This Row],[Ilość wydana]]*dane_sprzedazy_sku__3[[#This Row],[Wartość jednostkowa]]</f>
        <v>215.32</v>
      </c>
    </row>
    <row r="6219" spans="1:7">
      <c r="A6219" t="s">
        <v>539</v>
      </c>
      <c r="B6219" t="s">
        <v>540</v>
      </c>
      <c r="C6219" t="s">
        <v>66</v>
      </c>
      <c r="D6219" s="7">
        <v>45536</v>
      </c>
      <c r="E6219">
        <v>1</v>
      </c>
      <c r="F6219">
        <v>212.24</v>
      </c>
      <c r="G6219">
        <f>dane_sprzedazy_sku__3[[#This Row],[Ilość wydana]]*dane_sprzedazy_sku__3[[#This Row],[Wartość jednostkowa]]</f>
        <v>212.24</v>
      </c>
    </row>
    <row r="6220" spans="1:7">
      <c r="A6220" t="s">
        <v>539</v>
      </c>
      <c r="B6220" t="s">
        <v>540</v>
      </c>
      <c r="C6220" t="s">
        <v>66</v>
      </c>
      <c r="D6220" s="7">
        <v>45566</v>
      </c>
      <c r="E6220">
        <v>1</v>
      </c>
      <c r="F6220">
        <v>216.39</v>
      </c>
      <c r="G6220">
        <f>dane_sprzedazy_sku__3[[#This Row],[Ilość wydana]]*dane_sprzedazy_sku__3[[#This Row],[Wartość jednostkowa]]</f>
        <v>216.39</v>
      </c>
    </row>
    <row r="6221" spans="1:7">
      <c r="A6221" t="s">
        <v>539</v>
      </c>
      <c r="B6221" t="s">
        <v>540</v>
      </c>
      <c r="C6221" t="s">
        <v>66</v>
      </c>
      <c r="D6221" s="7">
        <v>45597</v>
      </c>
      <c r="E6221">
        <v>1</v>
      </c>
      <c r="F6221">
        <v>224.97</v>
      </c>
      <c r="G6221">
        <f>dane_sprzedazy_sku__3[[#This Row],[Ilość wydana]]*dane_sprzedazy_sku__3[[#This Row],[Wartość jednostkowa]]</f>
        <v>224.97</v>
      </c>
    </row>
    <row r="6222" spans="1:7">
      <c r="A6222" t="s">
        <v>539</v>
      </c>
      <c r="B6222" t="s">
        <v>540</v>
      </c>
      <c r="C6222" t="s">
        <v>66</v>
      </c>
      <c r="D6222" s="7">
        <v>45627</v>
      </c>
      <c r="E6222">
        <v>1</v>
      </c>
      <c r="F6222">
        <v>230.03</v>
      </c>
      <c r="G6222">
        <f>dane_sprzedazy_sku__3[[#This Row],[Ilość wydana]]*dane_sprzedazy_sku__3[[#This Row],[Wartość jednostkowa]]</f>
        <v>230.03</v>
      </c>
    </row>
    <row r="6223" spans="1:7">
      <c r="A6223" t="s">
        <v>539</v>
      </c>
      <c r="B6223" t="s">
        <v>540</v>
      </c>
      <c r="C6223" t="s">
        <v>66</v>
      </c>
      <c r="D6223" s="7">
        <v>45658</v>
      </c>
      <c r="E6223">
        <v>2</v>
      </c>
      <c r="F6223">
        <v>212.56</v>
      </c>
      <c r="G6223">
        <f>dane_sprzedazy_sku__3[[#This Row],[Ilość wydana]]*dane_sprzedazy_sku__3[[#This Row],[Wartość jednostkowa]]</f>
        <v>425.12</v>
      </c>
    </row>
    <row r="6224" spans="1:7">
      <c r="A6224" t="s">
        <v>539</v>
      </c>
      <c r="B6224" t="s">
        <v>540</v>
      </c>
      <c r="C6224" t="s">
        <v>66</v>
      </c>
      <c r="D6224" s="7">
        <v>45689</v>
      </c>
      <c r="E6224">
        <v>3</v>
      </c>
      <c r="F6224">
        <v>223.8</v>
      </c>
      <c r="G6224">
        <f>dane_sprzedazy_sku__3[[#This Row],[Ilość wydana]]*dane_sprzedazy_sku__3[[#This Row],[Wartość jednostkowa]]</f>
        <v>671.40000000000009</v>
      </c>
    </row>
    <row r="6225" spans="1:7">
      <c r="A6225" t="s">
        <v>539</v>
      </c>
      <c r="B6225" t="s">
        <v>540</v>
      </c>
      <c r="C6225" t="s">
        <v>66</v>
      </c>
      <c r="D6225" s="7">
        <v>45717</v>
      </c>
      <c r="E6225">
        <v>3</v>
      </c>
      <c r="F6225">
        <v>231.4</v>
      </c>
      <c r="G6225">
        <f>dane_sprzedazy_sku__3[[#This Row],[Ilość wydana]]*dane_sprzedazy_sku__3[[#This Row],[Wartość jednostkowa]]</f>
        <v>694.2</v>
      </c>
    </row>
    <row r="6226" spans="1:7">
      <c r="A6226" t="s">
        <v>539</v>
      </c>
      <c r="B6226" t="s">
        <v>540</v>
      </c>
      <c r="C6226" t="s">
        <v>66</v>
      </c>
      <c r="D6226" s="7">
        <v>45748</v>
      </c>
      <c r="E6226">
        <v>3</v>
      </c>
      <c r="F6226">
        <v>218.72</v>
      </c>
      <c r="G6226">
        <f>dane_sprzedazy_sku__3[[#This Row],[Ilość wydana]]*dane_sprzedazy_sku__3[[#This Row],[Wartość jednostkowa]]</f>
        <v>656.16</v>
      </c>
    </row>
    <row r="6227" spans="1:7">
      <c r="A6227" t="s">
        <v>539</v>
      </c>
      <c r="B6227" t="s">
        <v>540</v>
      </c>
      <c r="C6227" t="s">
        <v>66</v>
      </c>
      <c r="D6227" s="7">
        <v>45778</v>
      </c>
      <c r="E6227">
        <v>3</v>
      </c>
      <c r="F6227">
        <v>225.04</v>
      </c>
      <c r="G6227">
        <f>dane_sprzedazy_sku__3[[#This Row],[Ilość wydana]]*dane_sprzedazy_sku__3[[#This Row],[Wartość jednostkowa]]</f>
        <v>675.12</v>
      </c>
    </row>
    <row r="6228" spans="1:7">
      <c r="A6228" t="s">
        <v>539</v>
      </c>
      <c r="B6228" t="s">
        <v>540</v>
      </c>
      <c r="C6228" t="s">
        <v>66</v>
      </c>
      <c r="D6228" s="7">
        <v>45809</v>
      </c>
      <c r="E6228">
        <v>3</v>
      </c>
      <c r="F6228">
        <v>220.36</v>
      </c>
      <c r="G6228">
        <f>dane_sprzedazy_sku__3[[#This Row],[Ilość wydana]]*dane_sprzedazy_sku__3[[#This Row],[Wartość jednostkowa]]</f>
        <v>661.08</v>
      </c>
    </row>
    <row r="6229" spans="1:7">
      <c r="A6229" t="s">
        <v>539</v>
      </c>
      <c r="B6229" t="s">
        <v>540</v>
      </c>
      <c r="C6229" t="s">
        <v>66</v>
      </c>
      <c r="D6229" s="7">
        <v>45839</v>
      </c>
      <c r="E6229">
        <v>3</v>
      </c>
      <c r="F6229">
        <v>215.58</v>
      </c>
      <c r="G6229">
        <f>dane_sprzedazy_sku__3[[#This Row],[Ilość wydana]]*dane_sprzedazy_sku__3[[#This Row],[Wartość jednostkowa]]</f>
        <v>646.74</v>
      </c>
    </row>
    <row r="6230" spans="1:7">
      <c r="A6230" t="s">
        <v>539</v>
      </c>
      <c r="B6230" t="s">
        <v>540</v>
      </c>
      <c r="C6230" t="s">
        <v>66</v>
      </c>
      <c r="D6230" s="7">
        <v>45870</v>
      </c>
      <c r="E6230">
        <v>2</v>
      </c>
      <c r="F6230">
        <v>221.37</v>
      </c>
      <c r="G6230">
        <f>dane_sprzedazy_sku__3[[#This Row],[Ilość wydana]]*dane_sprzedazy_sku__3[[#This Row],[Wartość jednostkowa]]</f>
        <v>442.74</v>
      </c>
    </row>
    <row r="6231" spans="1:7">
      <c r="A6231" t="s">
        <v>539</v>
      </c>
      <c r="B6231" t="s">
        <v>540</v>
      </c>
      <c r="C6231" t="s">
        <v>66</v>
      </c>
      <c r="D6231" s="7">
        <v>45901</v>
      </c>
      <c r="E6231">
        <v>2</v>
      </c>
      <c r="F6231">
        <v>231.44</v>
      </c>
      <c r="G6231">
        <f>dane_sprzedazy_sku__3[[#This Row],[Ilość wydana]]*dane_sprzedazy_sku__3[[#This Row],[Wartość jednostkowa]]</f>
        <v>462.88</v>
      </c>
    </row>
    <row r="6232" spans="1:7">
      <c r="A6232" t="s">
        <v>539</v>
      </c>
      <c r="B6232" t="s">
        <v>540</v>
      </c>
      <c r="C6232" t="s">
        <v>66</v>
      </c>
      <c r="D6232" s="7">
        <v>45931</v>
      </c>
      <c r="E6232">
        <v>1</v>
      </c>
      <c r="F6232">
        <v>215.34</v>
      </c>
      <c r="G6232">
        <f>dane_sprzedazy_sku__3[[#This Row],[Ilość wydana]]*dane_sprzedazy_sku__3[[#This Row],[Wartość jednostkowa]]</f>
        <v>215.34</v>
      </c>
    </row>
    <row r="6233" spans="1:7">
      <c r="A6233" t="s">
        <v>539</v>
      </c>
      <c r="B6233" t="s">
        <v>540</v>
      </c>
      <c r="C6233" t="s">
        <v>66</v>
      </c>
      <c r="D6233" s="7">
        <v>45962</v>
      </c>
      <c r="E6233">
        <v>1</v>
      </c>
      <c r="F6233">
        <v>226.18</v>
      </c>
      <c r="G6233">
        <f>dane_sprzedazy_sku__3[[#This Row],[Ilość wydana]]*dane_sprzedazy_sku__3[[#This Row],[Wartość jednostkowa]]</f>
        <v>226.18</v>
      </c>
    </row>
    <row r="6234" spans="1:7">
      <c r="A6234" t="s">
        <v>539</v>
      </c>
      <c r="B6234" t="s">
        <v>540</v>
      </c>
      <c r="C6234" t="s">
        <v>66</v>
      </c>
      <c r="D6234" s="7">
        <v>45992</v>
      </c>
      <c r="E6234">
        <v>1</v>
      </c>
      <c r="F6234">
        <v>218.99</v>
      </c>
      <c r="G6234">
        <f>dane_sprzedazy_sku__3[[#This Row],[Ilość wydana]]*dane_sprzedazy_sku__3[[#This Row],[Wartość jednostkowa]]</f>
        <v>218.99</v>
      </c>
    </row>
    <row r="6235" spans="1:7">
      <c r="A6235" t="s">
        <v>539</v>
      </c>
      <c r="B6235" t="s">
        <v>540</v>
      </c>
      <c r="C6235" t="s">
        <v>66</v>
      </c>
      <c r="D6235" s="7">
        <v>46023</v>
      </c>
      <c r="E6235">
        <v>3</v>
      </c>
      <c r="F6235">
        <v>215.49</v>
      </c>
      <c r="G6235">
        <f>dane_sprzedazy_sku__3[[#This Row],[Ilość wydana]]*dane_sprzedazy_sku__3[[#This Row],[Wartość jednostkowa]]</f>
        <v>646.47</v>
      </c>
    </row>
    <row r="6236" spans="1:7">
      <c r="A6236" t="s">
        <v>539</v>
      </c>
      <c r="B6236" t="s">
        <v>540</v>
      </c>
      <c r="C6236" t="s">
        <v>66</v>
      </c>
      <c r="D6236" s="7">
        <v>46054</v>
      </c>
      <c r="E6236">
        <v>3</v>
      </c>
      <c r="F6236">
        <v>216.12</v>
      </c>
      <c r="G6236">
        <f>dane_sprzedazy_sku__3[[#This Row],[Ilość wydana]]*dane_sprzedazy_sku__3[[#This Row],[Wartość jednostkowa]]</f>
        <v>648.36</v>
      </c>
    </row>
    <row r="6237" spans="1:7">
      <c r="A6237" t="s">
        <v>539</v>
      </c>
      <c r="B6237" t="s">
        <v>540</v>
      </c>
      <c r="C6237" t="s">
        <v>66</v>
      </c>
      <c r="D6237" s="7">
        <v>46082</v>
      </c>
      <c r="E6237">
        <v>3</v>
      </c>
      <c r="F6237">
        <v>230.77</v>
      </c>
      <c r="G6237">
        <f>dane_sprzedazy_sku__3[[#This Row],[Ilość wydana]]*dane_sprzedazy_sku__3[[#This Row],[Wartość jednostkowa]]</f>
        <v>692.31000000000006</v>
      </c>
    </row>
    <row r="6238" spans="1:7">
      <c r="A6238" t="s">
        <v>539</v>
      </c>
      <c r="B6238" t="s">
        <v>540</v>
      </c>
      <c r="C6238" t="s">
        <v>66</v>
      </c>
      <c r="D6238" s="7">
        <v>46113</v>
      </c>
      <c r="E6238">
        <v>5</v>
      </c>
      <c r="F6238">
        <v>212.85</v>
      </c>
      <c r="G6238">
        <f>dane_sprzedazy_sku__3[[#This Row],[Ilość wydana]]*dane_sprzedazy_sku__3[[#This Row],[Wartość jednostkowa]]</f>
        <v>1064.25</v>
      </c>
    </row>
    <row r="6239" spans="1:7">
      <c r="A6239" t="s">
        <v>539</v>
      </c>
      <c r="B6239" t="s">
        <v>540</v>
      </c>
      <c r="C6239" t="s">
        <v>66</v>
      </c>
      <c r="D6239" s="7">
        <v>46143</v>
      </c>
      <c r="E6239">
        <v>4</v>
      </c>
      <c r="F6239">
        <v>221.36</v>
      </c>
      <c r="G6239">
        <f>dane_sprzedazy_sku__3[[#This Row],[Ilość wydana]]*dane_sprzedazy_sku__3[[#This Row],[Wartość jednostkowa]]</f>
        <v>885.44</v>
      </c>
    </row>
    <row r="6240" spans="1:7">
      <c r="A6240" t="s">
        <v>539</v>
      </c>
      <c r="B6240" t="s">
        <v>540</v>
      </c>
      <c r="C6240" t="s">
        <v>66</v>
      </c>
      <c r="D6240" s="7">
        <v>46174</v>
      </c>
      <c r="E6240">
        <v>2</v>
      </c>
      <c r="F6240">
        <v>225.02</v>
      </c>
      <c r="G6240">
        <f>dane_sprzedazy_sku__3[[#This Row],[Ilość wydana]]*dane_sprzedazy_sku__3[[#This Row],[Wartość jednostkowa]]</f>
        <v>450.04</v>
      </c>
    </row>
    <row r="6241" spans="1:7">
      <c r="A6241" t="s">
        <v>539</v>
      </c>
      <c r="B6241" t="s">
        <v>540</v>
      </c>
      <c r="C6241" t="s">
        <v>66</v>
      </c>
      <c r="D6241" s="7">
        <v>46204</v>
      </c>
      <c r="E6241">
        <v>4</v>
      </c>
      <c r="F6241">
        <v>232.28</v>
      </c>
      <c r="G6241">
        <f>dane_sprzedazy_sku__3[[#This Row],[Ilość wydana]]*dane_sprzedazy_sku__3[[#This Row],[Wartość jednostkowa]]</f>
        <v>929.12</v>
      </c>
    </row>
    <row r="6242" spans="1:7">
      <c r="A6242" t="s">
        <v>541</v>
      </c>
      <c r="B6242" t="s">
        <v>542</v>
      </c>
      <c r="C6242" t="s">
        <v>24</v>
      </c>
      <c r="D6242" s="7">
        <v>45505</v>
      </c>
      <c r="E6242">
        <v>3</v>
      </c>
      <c r="F6242">
        <v>101.42</v>
      </c>
      <c r="G6242">
        <f>dane_sprzedazy_sku__3[[#This Row],[Ilość wydana]]*dane_sprzedazy_sku__3[[#This Row],[Wartość jednostkowa]]</f>
        <v>304.26</v>
      </c>
    </row>
    <row r="6243" spans="1:7">
      <c r="A6243" t="s">
        <v>541</v>
      </c>
      <c r="B6243" t="s">
        <v>542</v>
      </c>
      <c r="C6243" t="s">
        <v>24</v>
      </c>
      <c r="D6243" s="7">
        <v>45536</v>
      </c>
      <c r="E6243">
        <v>2</v>
      </c>
      <c r="F6243">
        <v>109.32</v>
      </c>
      <c r="G6243">
        <f>dane_sprzedazy_sku__3[[#This Row],[Ilość wydana]]*dane_sprzedazy_sku__3[[#This Row],[Wartość jednostkowa]]</f>
        <v>218.64</v>
      </c>
    </row>
    <row r="6244" spans="1:7">
      <c r="A6244" t="s">
        <v>541</v>
      </c>
      <c r="B6244" t="s">
        <v>542</v>
      </c>
      <c r="C6244" t="s">
        <v>24</v>
      </c>
      <c r="D6244" s="7">
        <v>45566</v>
      </c>
      <c r="E6244">
        <v>2</v>
      </c>
      <c r="F6244">
        <v>108.92</v>
      </c>
      <c r="G6244">
        <f>dane_sprzedazy_sku__3[[#This Row],[Ilość wydana]]*dane_sprzedazy_sku__3[[#This Row],[Wartość jednostkowa]]</f>
        <v>217.84</v>
      </c>
    </row>
    <row r="6245" spans="1:7">
      <c r="A6245" t="s">
        <v>541</v>
      </c>
      <c r="B6245" t="s">
        <v>542</v>
      </c>
      <c r="C6245" t="s">
        <v>24</v>
      </c>
      <c r="D6245" s="7">
        <v>45597</v>
      </c>
      <c r="E6245">
        <v>1</v>
      </c>
      <c r="F6245">
        <v>103.46</v>
      </c>
      <c r="G6245">
        <f>dane_sprzedazy_sku__3[[#This Row],[Ilość wydana]]*dane_sprzedazy_sku__3[[#This Row],[Wartość jednostkowa]]</f>
        <v>103.46</v>
      </c>
    </row>
    <row r="6246" spans="1:7">
      <c r="A6246" t="s">
        <v>541</v>
      </c>
      <c r="B6246" t="s">
        <v>542</v>
      </c>
      <c r="C6246" t="s">
        <v>24</v>
      </c>
      <c r="D6246" s="7">
        <v>45627</v>
      </c>
      <c r="E6246">
        <v>1</v>
      </c>
      <c r="F6246">
        <v>103.63</v>
      </c>
      <c r="G6246">
        <f>dane_sprzedazy_sku__3[[#This Row],[Ilość wydana]]*dane_sprzedazy_sku__3[[#This Row],[Wartość jednostkowa]]</f>
        <v>103.63</v>
      </c>
    </row>
    <row r="6247" spans="1:7">
      <c r="A6247" t="s">
        <v>541</v>
      </c>
      <c r="B6247" t="s">
        <v>542</v>
      </c>
      <c r="C6247" t="s">
        <v>24</v>
      </c>
      <c r="D6247" s="7">
        <v>45658</v>
      </c>
      <c r="E6247">
        <v>2</v>
      </c>
      <c r="F6247">
        <v>102.09</v>
      </c>
      <c r="G6247">
        <f>dane_sprzedazy_sku__3[[#This Row],[Ilość wydana]]*dane_sprzedazy_sku__3[[#This Row],[Wartość jednostkowa]]</f>
        <v>204.18</v>
      </c>
    </row>
    <row r="6248" spans="1:7">
      <c r="A6248" t="s">
        <v>541</v>
      </c>
      <c r="B6248" t="s">
        <v>542</v>
      </c>
      <c r="C6248" t="s">
        <v>24</v>
      </c>
      <c r="D6248" s="7">
        <v>45689</v>
      </c>
      <c r="E6248">
        <v>2</v>
      </c>
      <c r="F6248">
        <v>105.78</v>
      </c>
      <c r="G6248">
        <f>dane_sprzedazy_sku__3[[#This Row],[Ilość wydana]]*dane_sprzedazy_sku__3[[#This Row],[Wartość jednostkowa]]</f>
        <v>211.56</v>
      </c>
    </row>
    <row r="6249" spans="1:7">
      <c r="A6249" t="s">
        <v>541</v>
      </c>
      <c r="B6249" t="s">
        <v>542</v>
      </c>
      <c r="C6249" t="s">
        <v>24</v>
      </c>
      <c r="D6249" s="7">
        <v>45717</v>
      </c>
      <c r="E6249">
        <v>3</v>
      </c>
      <c r="F6249">
        <v>101.35</v>
      </c>
      <c r="G6249">
        <f>dane_sprzedazy_sku__3[[#This Row],[Ilość wydana]]*dane_sprzedazy_sku__3[[#This Row],[Wartość jednostkowa]]</f>
        <v>304.04999999999995</v>
      </c>
    </row>
    <row r="6250" spans="1:7">
      <c r="A6250" t="s">
        <v>541</v>
      </c>
      <c r="B6250" t="s">
        <v>542</v>
      </c>
      <c r="C6250" t="s">
        <v>24</v>
      </c>
      <c r="D6250" s="7">
        <v>45748</v>
      </c>
      <c r="E6250">
        <v>2</v>
      </c>
      <c r="F6250">
        <v>107.83</v>
      </c>
      <c r="G6250">
        <f>dane_sprzedazy_sku__3[[#This Row],[Ilość wydana]]*dane_sprzedazy_sku__3[[#This Row],[Wartość jednostkowa]]</f>
        <v>215.66</v>
      </c>
    </row>
    <row r="6251" spans="1:7">
      <c r="A6251" t="s">
        <v>541</v>
      </c>
      <c r="B6251" t="s">
        <v>542</v>
      </c>
      <c r="C6251" t="s">
        <v>24</v>
      </c>
      <c r="D6251" s="7">
        <v>45778</v>
      </c>
      <c r="E6251">
        <v>3</v>
      </c>
      <c r="F6251">
        <v>108.46</v>
      </c>
      <c r="G6251">
        <f>dane_sprzedazy_sku__3[[#This Row],[Ilość wydana]]*dane_sprzedazy_sku__3[[#This Row],[Wartość jednostkowa]]</f>
        <v>325.38</v>
      </c>
    </row>
    <row r="6252" spans="1:7">
      <c r="A6252" t="s">
        <v>541</v>
      </c>
      <c r="B6252" t="s">
        <v>542</v>
      </c>
      <c r="C6252" t="s">
        <v>24</v>
      </c>
      <c r="D6252" s="7">
        <v>45809</v>
      </c>
      <c r="E6252">
        <v>5</v>
      </c>
      <c r="F6252">
        <v>103.01</v>
      </c>
      <c r="G6252">
        <f>dane_sprzedazy_sku__3[[#This Row],[Ilość wydana]]*dane_sprzedazy_sku__3[[#This Row],[Wartość jednostkowa]]</f>
        <v>515.05000000000007</v>
      </c>
    </row>
    <row r="6253" spans="1:7">
      <c r="A6253" t="s">
        <v>541</v>
      </c>
      <c r="B6253" t="s">
        <v>542</v>
      </c>
      <c r="C6253" t="s">
        <v>24</v>
      </c>
      <c r="D6253" s="7">
        <v>45839</v>
      </c>
      <c r="E6253">
        <v>3</v>
      </c>
      <c r="F6253">
        <v>102.02</v>
      </c>
      <c r="G6253">
        <f>dane_sprzedazy_sku__3[[#This Row],[Ilość wydana]]*dane_sprzedazy_sku__3[[#This Row],[Wartość jednostkowa]]</f>
        <v>306.06</v>
      </c>
    </row>
    <row r="6254" spans="1:7">
      <c r="A6254" t="s">
        <v>541</v>
      </c>
      <c r="B6254" t="s">
        <v>542</v>
      </c>
      <c r="C6254" t="s">
        <v>24</v>
      </c>
      <c r="D6254" s="7">
        <v>45870</v>
      </c>
      <c r="E6254">
        <v>4</v>
      </c>
      <c r="F6254">
        <v>103.66</v>
      </c>
      <c r="G6254">
        <f>dane_sprzedazy_sku__3[[#This Row],[Ilość wydana]]*dane_sprzedazy_sku__3[[#This Row],[Wartość jednostkowa]]</f>
        <v>414.64</v>
      </c>
    </row>
    <row r="6255" spans="1:7">
      <c r="A6255" t="s">
        <v>541</v>
      </c>
      <c r="B6255" t="s">
        <v>542</v>
      </c>
      <c r="C6255" t="s">
        <v>24</v>
      </c>
      <c r="D6255" s="7">
        <v>45901</v>
      </c>
      <c r="E6255">
        <v>2</v>
      </c>
      <c r="F6255">
        <v>108.47</v>
      </c>
      <c r="G6255">
        <f>dane_sprzedazy_sku__3[[#This Row],[Ilość wydana]]*dane_sprzedazy_sku__3[[#This Row],[Wartość jednostkowa]]</f>
        <v>216.94</v>
      </c>
    </row>
    <row r="6256" spans="1:7">
      <c r="A6256" t="s">
        <v>541</v>
      </c>
      <c r="B6256" t="s">
        <v>542</v>
      </c>
      <c r="C6256" t="s">
        <v>24</v>
      </c>
      <c r="D6256" s="7">
        <v>45931</v>
      </c>
      <c r="E6256">
        <v>2</v>
      </c>
      <c r="F6256">
        <v>104.34</v>
      </c>
      <c r="G6256">
        <f>dane_sprzedazy_sku__3[[#This Row],[Ilość wydana]]*dane_sprzedazy_sku__3[[#This Row],[Wartość jednostkowa]]</f>
        <v>208.68</v>
      </c>
    </row>
    <row r="6257" spans="1:7">
      <c r="A6257" t="s">
        <v>541</v>
      </c>
      <c r="B6257" t="s">
        <v>542</v>
      </c>
      <c r="C6257" t="s">
        <v>24</v>
      </c>
      <c r="D6257" s="7">
        <v>45962</v>
      </c>
      <c r="E6257">
        <v>1</v>
      </c>
      <c r="F6257">
        <v>109.29</v>
      </c>
      <c r="G6257">
        <f>dane_sprzedazy_sku__3[[#This Row],[Ilość wydana]]*dane_sprzedazy_sku__3[[#This Row],[Wartość jednostkowa]]</f>
        <v>109.29</v>
      </c>
    </row>
    <row r="6258" spans="1:7">
      <c r="A6258" t="s">
        <v>541</v>
      </c>
      <c r="B6258" t="s">
        <v>542</v>
      </c>
      <c r="C6258" t="s">
        <v>24</v>
      </c>
      <c r="D6258" s="7">
        <v>45992</v>
      </c>
      <c r="E6258">
        <v>1</v>
      </c>
      <c r="F6258">
        <v>99.85</v>
      </c>
      <c r="G6258">
        <f>dane_sprzedazy_sku__3[[#This Row],[Ilość wydana]]*dane_sprzedazy_sku__3[[#This Row],[Wartość jednostkowa]]</f>
        <v>99.85</v>
      </c>
    </row>
    <row r="6259" spans="1:7">
      <c r="A6259" t="s">
        <v>541</v>
      </c>
      <c r="B6259" t="s">
        <v>542</v>
      </c>
      <c r="C6259" t="s">
        <v>24</v>
      </c>
      <c r="D6259" s="7">
        <v>46023</v>
      </c>
      <c r="E6259">
        <v>2</v>
      </c>
      <c r="F6259">
        <v>108.64</v>
      </c>
      <c r="G6259">
        <f>dane_sprzedazy_sku__3[[#This Row],[Ilość wydana]]*dane_sprzedazy_sku__3[[#This Row],[Wartość jednostkowa]]</f>
        <v>217.28</v>
      </c>
    </row>
    <row r="6260" spans="1:7">
      <c r="A6260" t="s">
        <v>541</v>
      </c>
      <c r="B6260" t="s">
        <v>542</v>
      </c>
      <c r="C6260" t="s">
        <v>24</v>
      </c>
      <c r="D6260" s="7">
        <v>46054</v>
      </c>
      <c r="E6260">
        <v>2</v>
      </c>
      <c r="F6260">
        <v>106.21</v>
      </c>
      <c r="G6260">
        <f>dane_sprzedazy_sku__3[[#This Row],[Ilość wydana]]*dane_sprzedazy_sku__3[[#This Row],[Wartość jednostkowa]]</f>
        <v>212.42</v>
      </c>
    </row>
    <row r="6261" spans="1:7">
      <c r="A6261" t="s">
        <v>541</v>
      </c>
      <c r="B6261" t="s">
        <v>542</v>
      </c>
      <c r="C6261" t="s">
        <v>24</v>
      </c>
      <c r="D6261" s="7">
        <v>46082</v>
      </c>
      <c r="E6261">
        <v>4</v>
      </c>
      <c r="F6261">
        <v>99.62</v>
      </c>
      <c r="G6261">
        <f>dane_sprzedazy_sku__3[[#This Row],[Ilość wydana]]*dane_sprzedazy_sku__3[[#This Row],[Wartość jednostkowa]]</f>
        <v>398.48</v>
      </c>
    </row>
    <row r="6262" spans="1:7">
      <c r="A6262" t="s">
        <v>541</v>
      </c>
      <c r="B6262" t="s">
        <v>542</v>
      </c>
      <c r="C6262" t="s">
        <v>24</v>
      </c>
      <c r="D6262" s="7">
        <v>46113</v>
      </c>
      <c r="E6262">
        <v>6</v>
      </c>
      <c r="F6262">
        <v>99.94</v>
      </c>
      <c r="G6262">
        <f>dane_sprzedazy_sku__3[[#This Row],[Ilość wydana]]*dane_sprzedazy_sku__3[[#This Row],[Wartość jednostkowa]]</f>
        <v>599.64</v>
      </c>
    </row>
    <row r="6263" spans="1:7">
      <c r="A6263" t="s">
        <v>541</v>
      </c>
      <c r="B6263" t="s">
        <v>542</v>
      </c>
      <c r="C6263" t="s">
        <v>24</v>
      </c>
      <c r="D6263" s="7">
        <v>46143</v>
      </c>
      <c r="E6263">
        <v>5</v>
      </c>
      <c r="F6263">
        <v>102.57</v>
      </c>
      <c r="G6263">
        <f>dane_sprzedazy_sku__3[[#This Row],[Ilość wydana]]*dane_sprzedazy_sku__3[[#This Row],[Wartość jednostkowa]]</f>
        <v>512.84999999999991</v>
      </c>
    </row>
    <row r="6264" spans="1:7">
      <c r="A6264" t="s">
        <v>541</v>
      </c>
      <c r="B6264" t="s">
        <v>542</v>
      </c>
      <c r="C6264" t="s">
        <v>24</v>
      </c>
      <c r="D6264" s="7">
        <v>46174</v>
      </c>
      <c r="E6264">
        <v>3</v>
      </c>
      <c r="F6264">
        <v>108</v>
      </c>
      <c r="G6264">
        <f>dane_sprzedazy_sku__3[[#This Row],[Ilość wydana]]*dane_sprzedazy_sku__3[[#This Row],[Wartość jednostkowa]]</f>
        <v>324</v>
      </c>
    </row>
    <row r="6265" spans="1:7">
      <c r="A6265" t="s">
        <v>541</v>
      </c>
      <c r="B6265" t="s">
        <v>542</v>
      </c>
      <c r="C6265" t="s">
        <v>24</v>
      </c>
      <c r="D6265" s="7">
        <v>46204</v>
      </c>
      <c r="E6265">
        <v>5</v>
      </c>
      <c r="F6265">
        <v>104.1</v>
      </c>
      <c r="G6265">
        <f>dane_sprzedazy_sku__3[[#This Row],[Ilość wydana]]*dane_sprzedazy_sku__3[[#This Row],[Wartość jednostkowa]]</f>
        <v>520.5</v>
      </c>
    </row>
    <row r="6266" spans="1:7">
      <c r="A6266" t="s">
        <v>543</v>
      </c>
      <c r="B6266" t="s">
        <v>544</v>
      </c>
      <c r="C6266" t="s">
        <v>39</v>
      </c>
      <c r="D6266" s="7">
        <v>45505</v>
      </c>
      <c r="E6266">
        <v>13</v>
      </c>
      <c r="F6266">
        <v>157.51</v>
      </c>
      <c r="G6266">
        <f>dane_sprzedazy_sku__3[[#This Row],[Ilość wydana]]*dane_sprzedazy_sku__3[[#This Row],[Wartość jednostkowa]]</f>
        <v>2047.6299999999999</v>
      </c>
    </row>
    <row r="6267" spans="1:7">
      <c r="A6267" t="s">
        <v>543</v>
      </c>
      <c r="B6267" t="s">
        <v>544</v>
      </c>
      <c r="C6267" t="s">
        <v>39</v>
      </c>
      <c r="D6267" s="7">
        <v>45536</v>
      </c>
      <c r="E6267">
        <v>24</v>
      </c>
      <c r="F6267">
        <v>160.91999999999999</v>
      </c>
      <c r="G6267">
        <f>dane_sprzedazy_sku__3[[#This Row],[Ilość wydana]]*dane_sprzedazy_sku__3[[#This Row],[Wartość jednostkowa]]</f>
        <v>3862.08</v>
      </c>
    </row>
    <row r="6268" spans="1:7">
      <c r="A6268" t="s">
        <v>543</v>
      </c>
      <c r="B6268" t="s">
        <v>544</v>
      </c>
      <c r="C6268" t="s">
        <v>39</v>
      </c>
      <c r="D6268" s="7">
        <v>45566</v>
      </c>
      <c r="E6268">
        <v>25</v>
      </c>
      <c r="F6268">
        <v>165.19</v>
      </c>
      <c r="G6268">
        <f>dane_sprzedazy_sku__3[[#This Row],[Ilość wydana]]*dane_sprzedazy_sku__3[[#This Row],[Wartość jednostkowa]]</f>
        <v>4129.75</v>
      </c>
    </row>
    <row r="6269" spans="1:7">
      <c r="A6269" t="s">
        <v>543</v>
      </c>
      <c r="B6269" t="s">
        <v>544</v>
      </c>
      <c r="C6269" t="s">
        <v>39</v>
      </c>
      <c r="D6269" s="7">
        <v>45597</v>
      </c>
      <c r="E6269">
        <v>39</v>
      </c>
      <c r="F6269">
        <v>157.97999999999999</v>
      </c>
      <c r="G6269">
        <f>dane_sprzedazy_sku__3[[#This Row],[Ilość wydana]]*dane_sprzedazy_sku__3[[#This Row],[Wartość jednostkowa]]</f>
        <v>6161.2199999999993</v>
      </c>
    </row>
    <row r="6270" spans="1:7">
      <c r="A6270" t="s">
        <v>543</v>
      </c>
      <c r="B6270" t="s">
        <v>544</v>
      </c>
      <c r="C6270" t="s">
        <v>39</v>
      </c>
      <c r="D6270" s="7">
        <v>45627</v>
      </c>
      <c r="E6270">
        <v>49</v>
      </c>
      <c r="F6270">
        <v>162.71</v>
      </c>
      <c r="G6270">
        <f>dane_sprzedazy_sku__3[[#This Row],[Ilość wydana]]*dane_sprzedazy_sku__3[[#This Row],[Wartość jednostkowa]]</f>
        <v>7972.79</v>
      </c>
    </row>
    <row r="6271" spans="1:7">
      <c r="A6271" t="s">
        <v>543</v>
      </c>
      <c r="B6271" t="s">
        <v>544</v>
      </c>
      <c r="C6271" t="s">
        <v>39</v>
      </c>
      <c r="D6271" s="7">
        <v>45658</v>
      </c>
      <c r="E6271">
        <v>34</v>
      </c>
      <c r="F6271">
        <v>151.81</v>
      </c>
      <c r="G6271">
        <f>dane_sprzedazy_sku__3[[#This Row],[Ilość wydana]]*dane_sprzedazy_sku__3[[#This Row],[Wartość jednostkowa]]</f>
        <v>5161.54</v>
      </c>
    </row>
    <row r="6272" spans="1:7">
      <c r="A6272" t="s">
        <v>543</v>
      </c>
      <c r="B6272" t="s">
        <v>544</v>
      </c>
      <c r="C6272" t="s">
        <v>39</v>
      </c>
      <c r="D6272" s="7">
        <v>45689</v>
      </c>
      <c r="E6272">
        <v>36</v>
      </c>
      <c r="F6272">
        <v>165.97</v>
      </c>
      <c r="G6272">
        <f>dane_sprzedazy_sku__3[[#This Row],[Ilość wydana]]*dane_sprzedazy_sku__3[[#This Row],[Wartość jednostkowa]]</f>
        <v>5974.92</v>
      </c>
    </row>
    <row r="6273" spans="1:7">
      <c r="A6273" t="s">
        <v>543</v>
      </c>
      <c r="B6273" t="s">
        <v>544</v>
      </c>
      <c r="C6273" t="s">
        <v>39</v>
      </c>
      <c r="D6273" s="7">
        <v>45717</v>
      </c>
      <c r="E6273">
        <v>15</v>
      </c>
      <c r="F6273">
        <v>160.69999999999999</v>
      </c>
      <c r="G6273">
        <f>dane_sprzedazy_sku__3[[#This Row],[Ilość wydana]]*dane_sprzedazy_sku__3[[#This Row],[Wartość jednostkowa]]</f>
        <v>2410.5</v>
      </c>
    </row>
    <row r="6274" spans="1:7">
      <c r="A6274" t="s">
        <v>543</v>
      </c>
      <c r="B6274" t="s">
        <v>544</v>
      </c>
      <c r="C6274" t="s">
        <v>39</v>
      </c>
      <c r="D6274" s="7">
        <v>45748</v>
      </c>
      <c r="E6274">
        <v>8</v>
      </c>
      <c r="F6274">
        <v>159.31</v>
      </c>
      <c r="G6274">
        <f>dane_sprzedazy_sku__3[[#This Row],[Ilość wydana]]*dane_sprzedazy_sku__3[[#This Row],[Wartość jednostkowa]]</f>
        <v>1274.48</v>
      </c>
    </row>
    <row r="6275" spans="1:7">
      <c r="A6275" t="s">
        <v>543</v>
      </c>
      <c r="B6275" t="s">
        <v>544</v>
      </c>
      <c r="C6275" t="s">
        <v>39</v>
      </c>
      <c r="D6275" s="7">
        <v>45778</v>
      </c>
      <c r="E6275">
        <v>4</v>
      </c>
      <c r="F6275">
        <v>156.47999999999999</v>
      </c>
      <c r="G6275">
        <f>dane_sprzedazy_sku__3[[#This Row],[Ilość wydana]]*dane_sprzedazy_sku__3[[#This Row],[Wartość jednostkowa]]</f>
        <v>625.91999999999996</v>
      </c>
    </row>
    <row r="6276" spans="1:7">
      <c r="A6276" t="s">
        <v>543</v>
      </c>
      <c r="B6276" t="s">
        <v>544</v>
      </c>
      <c r="C6276" t="s">
        <v>39</v>
      </c>
      <c r="D6276" s="7">
        <v>45809</v>
      </c>
      <c r="E6276">
        <v>2</v>
      </c>
      <c r="F6276">
        <v>153.71</v>
      </c>
      <c r="G6276">
        <f>dane_sprzedazy_sku__3[[#This Row],[Ilość wydana]]*dane_sprzedazy_sku__3[[#This Row],[Wartość jednostkowa]]</f>
        <v>307.42</v>
      </c>
    </row>
    <row r="6277" spans="1:7">
      <c r="A6277" t="s">
        <v>543</v>
      </c>
      <c r="B6277" t="s">
        <v>544</v>
      </c>
      <c r="C6277" t="s">
        <v>39</v>
      </c>
      <c r="D6277" s="7">
        <v>45839</v>
      </c>
      <c r="E6277">
        <v>5</v>
      </c>
      <c r="F6277">
        <v>157.85</v>
      </c>
      <c r="G6277">
        <f>dane_sprzedazy_sku__3[[#This Row],[Ilość wydana]]*dane_sprzedazy_sku__3[[#This Row],[Wartość jednostkowa]]</f>
        <v>789.25</v>
      </c>
    </row>
    <row r="6278" spans="1:7">
      <c r="A6278" t="s">
        <v>543</v>
      </c>
      <c r="B6278" t="s">
        <v>544</v>
      </c>
      <c r="C6278" t="s">
        <v>39</v>
      </c>
      <c r="D6278" s="7">
        <v>45870</v>
      </c>
      <c r="E6278">
        <v>12</v>
      </c>
      <c r="F6278">
        <v>161.30000000000001</v>
      </c>
      <c r="G6278">
        <f>dane_sprzedazy_sku__3[[#This Row],[Ilość wydana]]*dane_sprzedazy_sku__3[[#This Row],[Wartość jednostkowa]]</f>
        <v>1935.6000000000001</v>
      </c>
    </row>
    <row r="6279" spans="1:7">
      <c r="A6279" t="s">
        <v>543</v>
      </c>
      <c r="B6279" t="s">
        <v>544</v>
      </c>
      <c r="C6279" t="s">
        <v>39</v>
      </c>
      <c r="D6279" s="7">
        <v>45901</v>
      </c>
      <c r="E6279">
        <v>19</v>
      </c>
      <c r="F6279">
        <v>152.56</v>
      </c>
      <c r="G6279">
        <f>dane_sprzedazy_sku__3[[#This Row],[Ilość wydana]]*dane_sprzedazy_sku__3[[#This Row],[Wartość jednostkowa]]</f>
        <v>2898.64</v>
      </c>
    </row>
    <row r="6280" spans="1:7">
      <c r="A6280" t="s">
        <v>543</v>
      </c>
      <c r="B6280" t="s">
        <v>544</v>
      </c>
      <c r="C6280" t="s">
        <v>39</v>
      </c>
      <c r="D6280" s="7">
        <v>45931</v>
      </c>
      <c r="E6280">
        <v>19</v>
      </c>
      <c r="F6280">
        <v>153.55000000000001</v>
      </c>
      <c r="G6280">
        <f>dane_sprzedazy_sku__3[[#This Row],[Ilość wydana]]*dane_sprzedazy_sku__3[[#This Row],[Wartość jednostkowa]]</f>
        <v>2917.4500000000003</v>
      </c>
    </row>
    <row r="6281" spans="1:7">
      <c r="A6281" t="s">
        <v>543</v>
      </c>
      <c r="B6281" t="s">
        <v>544</v>
      </c>
      <c r="C6281" t="s">
        <v>39</v>
      </c>
      <c r="D6281" s="7">
        <v>45962</v>
      </c>
      <c r="E6281">
        <v>34</v>
      </c>
      <c r="F6281">
        <v>160</v>
      </c>
      <c r="G6281">
        <f>dane_sprzedazy_sku__3[[#This Row],[Ilość wydana]]*dane_sprzedazy_sku__3[[#This Row],[Wartość jednostkowa]]</f>
        <v>5440</v>
      </c>
    </row>
    <row r="6282" spans="1:7">
      <c r="A6282" t="s">
        <v>543</v>
      </c>
      <c r="B6282" t="s">
        <v>544</v>
      </c>
      <c r="C6282" t="s">
        <v>39</v>
      </c>
      <c r="D6282" s="7">
        <v>45992</v>
      </c>
      <c r="E6282">
        <v>46</v>
      </c>
      <c r="F6282">
        <v>156.66</v>
      </c>
      <c r="G6282">
        <f>dane_sprzedazy_sku__3[[#This Row],[Ilość wydana]]*dane_sprzedazy_sku__3[[#This Row],[Wartość jednostkowa]]</f>
        <v>7206.36</v>
      </c>
    </row>
    <row r="6283" spans="1:7">
      <c r="A6283" t="s">
        <v>543</v>
      </c>
      <c r="B6283" t="s">
        <v>544</v>
      </c>
      <c r="C6283" t="s">
        <v>39</v>
      </c>
      <c r="D6283" s="7">
        <v>46023</v>
      </c>
      <c r="E6283">
        <v>34</v>
      </c>
      <c r="F6283">
        <v>159.05000000000001</v>
      </c>
      <c r="G6283">
        <f>dane_sprzedazy_sku__3[[#This Row],[Ilość wydana]]*dane_sprzedazy_sku__3[[#This Row],[Wartość jednostkowa]]</f>
        <v>5407.7000000000007</v>
      </c>
    </row>
    <row r="6284" spans="1:7">
      <c r="A6284" t="s">
        <v>543</v>
      </c>
      <c r="B6284" t="s">
        <v>544</v>
      </c>
      <c r="C6284" t="s">
        <v>39</v>
      </c>
      <c r="D6284" s="7">
        <v>46054</v>
      </c>
      <c r="E6284">
        <v>25</v>
      </c>
      <c r="F6284">
        <v>166.09</v>
      </c>
      <c r="G6284">
        <f>dane_sprzedazy_sku__3[[#This Row],[Ilość wydana]]*dane_sprzedazy_sku__3[[#This Row],[Wartość jednostkowa]]</f>
        <v>4152.25</v>
      </c>
    </row>
    <row r="6285" spans="1:7">
      <c r="A6285" t="s">
        <v>543</v>
      </c>
      <c r="B6285" t="s">
        <v>544</v>
      </c>
      <c r="C6285" t="s">
        <v>39</v>
      </c>
      <c r="D6285" s="7">
        <v>46082</v>
      </c>
      <c r="E6285">
        <v>18</v>
      </c>
      <c r="F6285">
        <v>164.25</v>
      </c>
      <c r="G6285">
        <f>dane_sprzedazy_sku__3[[#This Row],[Ilość wydana]]*dane_sprzedazy_sku__3[[#This Row],[Wartość jednostkowa]]</f>
        <v>2956.5</v>
      </c>
    </row>
    <row r="6286" spans="1:7">
      <c r="A6286" t="s">
        <v>543</v>
      </c>
      <c r="B6286" t="s">
        <v>544</v>
      </c>
      <c r="C6286" t="s">
        <v>39</v>
      </c>
      <c r="D6286" s="7">
        <v>46113</v>
      </c>
      <c r="E6286">
        <v>7</v>
      </c>
      <c r="F6286">
        <v>161.03</v>
      </c>
      <c r="G6286">
        <f>dane_sprzedazy_sku__3[[#This Row],[Ilość wydana]]*dane_sprzedazy_sku__3[[#This Row],[Wartość jednostkowa]]</f>
        <v>1127.21</v>
      </c>
    </row>
    <row r="6287" spans="1:7">
      <c r="A6287" t="s">
        <v>543</v>
      </c>
      <c r="B6287" t="s">
        <v>544</v>
      </c>
      <c r="C6287" t="s">
        <v>39</v>
      </c>
      <c r="D6287" s="7">
        <v>46143</v>
      </c>
      <c r="E6287">
        <v>4</v>
      </c>
      <c r="F6287">
        <v>163.07</v>
      </c>
      <c r="G6287">
        <f>dane_sprzedazy_sku__3[[#This Row],[Ilość wydana]]*dane_sprzedazy_sku__3[[#This Row],[Wartość jednostkowa]]</f>
        <v>652.28</v>
      </c>
    </row>
    <row r="6288" spans="1:7">
      <c r="A6288" t="s">
        <v>543</v>
      </c>
      <c r="B6288" t="s">
        <v>544</v>
      </c>
      <c r="C6288" t="s">
        <v>39</v>
      </c>
      <c r="D6288" s="7">
        <v>46174</v>
      </c>
      <c r="E6288">
        <v>1</v>
      </c>
      <c r="F6288">
        <v>158.22999999999999</v>
      </c>
      <c r="G6288">
        <f>dane_sprzedazy_sku__3[[#This Row],[Ilość wydana]]*dane_sprzedazy_sku__3[[#This Row],[Wartość jednostkowa]]</f>
        <v>158.22999999999999</v>
      </c>
    </row>
    <row r="6289" spans="1:7">
      <c r="A6289" t="s">
        <v>543</v>
      </c>
      <c r="B6289" t="s">
        <v>544</v>
      </c>
      <c r="C6289" t="s">
        <v>39</v>
      </c>
      <c r="D6289" s="7">
        <v>46204</v>
      </c>
      <c r="E6289">
        <v>5</v>
      </c>
      <c r="F6289">
        <v>151.34</v>
      </c>
      <c r="G6289">
        <f>dane_sprzedazy_sku__3[[#This Row],[Ilość wydana]]*dane_sprzedazy_sku__3[[#This Row],[Wartość jednostkowa]]</f>
        <v>756.7</v>
      </c>
    </row>
    <row r="6290" spans="1:7">
      <c r="A6290" t="s">
        <v>545</v>
      </c>
      <c r="B6290" t="s">
        <v>546</v>
      </c>
      <c r="C6290" t="s">
        <v>36</v>
      </c>
      <c r="D6290" s="7">
        <v>45505</v>
      </c>
      <c r="E6290">
        <v>0</v>
      </c>
      <c r="F6290">
        <v>243.04</v>
      </c>
      <c r="G6290">
        <f>dane_sprzedazy_sku__3[[#This Row],[Ilość wydana]]*dane_sprzedazy_sku__3[[#This Row],[Wartość jednostkowa]]</f>
        <v>0</v>
      </c>
    </row>
    <row r="6291" spans="1:7">
      <c r="A6291" t="s">
        <v>545</v>
      </c>
      <c r="B6291" t="s">
        <v>546</v>
      </c>
      <c r="C6291" t="s">
        <v>36</v>
      </c>
      <c r="D6291" s="7">
        <v>45536</v>
      </c>
      <c r="E6291">
        <v>0</v>
      </c>
      <c r="F6291">
        <v>247.98</v>
      </c>
      <c r="G6291">
        <f>dane_sprzedazy_sku__3[[#This Row],[Ilość wydana]]*dane_sprzedazy_sku__3[[#This Row],[Wartość jednostkowa]]</f>
        <v>0</v>
      </c>
    </row>
    <row r="6292" spans="1:7">
      <c r="A6292" t="s">
        <v>545</v>
      </c>
      <c r="B6292" t="s">
        <v>546</v>
      </c>
      <c r="C6292" t="s">
        <v>36</v>
      </c>
      <c r="D6292" s="7">
        <v>45566</v>
      </c>
      <c r="E6292">
        <v>8</v>
      </c>
      <c r="F6292">
        <v>241.13</v>
      </c>
      <c r="G6292">
        <f>dane_sprzedazy_sku__3[[#This Row],[Ilość wydana]]*dane_sprzedazy_sku__3[[#This Row],[Wartość jednostkowa]]</f>
        <v>1929.04</v>
      </c>
    </row>
    <row r="6293" spans="1:7">
      <c r="A6293" t="s">
        <v>545</v>
      </c>
      <c r="B6293" t="s">
        <v>546</v>
      </c>
      <c r="C6293" t="s">
        <v>36</v>
      </c>
      <c r="D6293" s="7">
        <v>45597</v>
      </c>
      <c r="E6293">
        <v>7</v>
      </c>
      <c r="F6293">
        <v>260.38</v>
      </c>
      <c r="G6293">
        <f>dane_sprzedazy_sku__3[[#This Row],[Ilość wydana]]*dane_sprzedazy_sku__3[[#This Row],[Wartość jednostkowa]]</f>
        <v>1822.6599999999999</v>
      </c>
    </row>
    <row r="6294" spans="1:7">
      <c r="A6294" t="s">
        <v>545</v>
      </c>
      <c r="B6294" t="s">
        <v>546</v>
      </c>
      <c r="C6294" t="s">
        <v>36</v>
      </c>
      <c r="D6294" s="7">
        <v>45627</v>
      </c>
      <c r="E6294">
        <v>8</v>
      </c>
      <c r="F6294">
        <v>254.5</v>
      </c>
      <c r="G6294">
        <f>dane_sprzedazy_sku__3[[#This Row],[Ilość wydana]]*dane_sprzedazy_sku__3[[#This Row],[Wartość jednostkowa]]</f>
        <v>2036</v>
      </c>
    </row>
    <row r="6295" spans="1:7">
      <c r="A6295" t="s">
        <v>545</v>
      </c>
      <c r="B6295" t="s">
        <v>546</v>
      </c>
      <c r="C6295" t="s">
        <v>36</v>
      </c>
      <c r="D6295" s="7">
        <v>45658</v>
      </c>
      <c r="E6295">
        <v>24</v>
      </c>
      <c r="F6295">
        <v>241.26</v>
      </c>
      <c r="G6295">
        <f>dane_sprzedazy_sku__3[[#This Row],[Ilość wydana]]*dane_sprzedazy_sku__3[[#This Row],[Wartość jednostkowa]]</f>
        <v>5790.24</v>
      </c>
    </row>
    <row r="6296" spans="1:7">
      <c r="A6296" t="s">
        <v>545</v>
      </c>
      <c r="B6296" t="s">
        <v>546</v>
      </c>
      <c r="C6296" t="s">
        <v>36</v>
      </c>
      <c r="D6296" s="7">
        <v>45689</v>
      </c>
      <c r="E6296">
        <v>8</v>
      </c>
      <c r="F6296">
        <v>243.16</v>
      </c>
      <c r="G6296">
        <f>dane_sprzedazy_sku__3[[#This Row],[Ilość wydana]]*dane_sprzedazy_sku__3[[#This Row],[Wartość jednostkowa]]</f>
        <v>1945.28</v>
      </c>
    </row>
    <row r="6297" spans="1:7">
      <c r="A6297" t="s">
        <v>545</v>
      </c>
      <c r="B6297" t="s">
        <v>546</v>
      </c>
      <c r="C6297" t="s">
        <v>36</v>
      </c>
      <c r="D6297" s="7">
        <v>45717</v>
      </c>
      <c r="E6297">
        <v>18</v>
      </c>
      <c r="F6297">
        <v>260.13</v>
      </c>
      <c r="G6297">
        <f>dane_sprzedazy_sku__3[[#This Row],[Ilość wydana]]*dane_sprzedazy_sku__3[[#This Row],[Wartość jednostkowa]]</f>
        <v>4682.34</v>
      </c>
    </row>
    <row r="6298" spans="1:7">
      <c r="A6298" t="s">
        <v>545</v>
      </c>
      <c r="B6298" t="s">
        <v>546</v>
      </c>
      <c r="C6298" t="s">
        <v>36</v>
      </c>
      <c r="D6298" s="7">
        <v>45748</v>
      </c>
      <c r="E6298">
        <v>13</v>
      </c>
      <c r="F6298">
        <v>249.85</v>
      </c>
      <c r="G6298">
        <f>dane_sprzedazy_sku__3[[#This Row],[Ilość wydana]]*dane_sprzedazy_sku__3[[#This Row],[Wartość jednostkowa]]</f>
        <v>3248.0499999999997</v>
      </c>
    </row>
    <row r="6299" spans="1:7">
      <c r="A6299" t="s">
        <v>545</v>
      </c>
      <c r="B6299" t="s">
        <v>546</v>
      </c>
      <c r="C6299" t="s">
        <v>36</v>
      </c>
      <c r="D6299" s="7">
        <v>45778</v>
      </c>
      <c r="E6299">
        <v>11</v>
      </c>
      <c r="F6299">
        <v>260.24</v>
      </c>
      <c r="G6299">
        <f>dane_sprzedazy_sku__3[[#This Row],[Ilość wydana]]*dane_sprzedazy_sku__3[[#This Row],[Wartość jednostkowa]]</f>
        <v>2862.6400000000003</v>
      </c>
    </row>
    <row r="6300" spans="1:7">
      <c r="A6300" t="s">
        <v>545</v>
      </c>
      <c r="B6300" t="s">
        <v>546</v>
      </c>
      <c r="C6300" t="s">
        <v>36</v>
      </c>
      <c r="D6300" s="7">
        <v>45809</v>
      </c>
      <c r="E6300">
        <v>5</v>
      </c>
      <c r="F6300">
        <v>238.6</v>
      </c>
      <c r="G6300">
        <f>dane_sprzedazy_sku__3[[#This Row],[Ilość wydana]]*dane_sprzedazy_sku__3[[#This Row],[Wartość jednostkowa]]</f>
        <v>1193</v>
      </c>
    </row>
    <row r="6301" spans="1:7">
      <c r="A6301" t="s">
        <v>545</v>
      </c>
      <c r="B6301" t="s">
        <v>546</v>
      </c>
      <c r="C6301" t="s">
        <v>36</v>
      </c>
      <c r="D6301" s="7">
        <v>45839</v>
      </c>
      <c r="E6301">
        <v>13</v>
      </c>
      <c r="F6301">
        <v>240.66</v>
      </c>
      <c r="G6301">
        <f>dane_sprzedazy_sku__3[[#This Row],[Ilość wydana]]*dane_sprzedazy_sku__3[[#This Row],[Wartość jednostkowa]]</f>
        <v>3128.58</v>
      </c>
    </row>
    <row r="6302" spans="1:7">
      <c r="A6302" t="s">
        <v>545</v>
      </c>
      <c r="B6302" t="s">
        <v>546</v>
      </c>
      <c r="C6302" t="s">
        <v>36</v>
      </c>
      <c r="D6302" s="7">
        <v>45870</v>
      </c>
      <c r="E6302">
        <v>10</v>
      </c>
      <c r="F6302">
        <v>250.26</v>
      </c>
      <c r="G6302">
        <f>dane_sprzedazy_sku__3[[#This Row],[Ilość wydana]]*dane_sprzedazy_sku__3[[#This Row],[Wartość jednostkowa]]</f>
        <v>2502.6</v>
      </c>
    </row>
    <row r="6303" spans="1:7">
      <c r="A6303" t="s">
        <v>545</v>
      </c>
      <c r="B6303" t="s">
        <v>546</v>
      </c>
      <c r="C6303" t="s">
        <v>36</v>
      </c>
      <c r="D6303" s="7">
        <v>45901</v>
      </c>
      <c r="E6303">
        <v>5</v>
      </c>
      <c r="F6303">
        <v>238.01</v>
      </c>
      <c r="G6303">
        <f>dane_sprzedazy_sku__3[[#This Row],[Ilość wydana]]*dane_sprzedazy_sku__3[[#This Row],[Wartość jednostkowa]]</f>
        <v>1190.05</v>
      </c>
    </row>
    <row r="6304" spans="1:7">
      <c r="A6304" t="s">
        <v>545</v>
      </c>
      <c r="B6304" t="s">
        <v>546</v>
      </c>
      <c r="C6304" t="s">
        <v>36</v>
      </c>
      <c r="D6304" s="7">
        <v>45931</v>
      </c>
      <c r="E6304">
        <v>1</v>
      </c>
      <c r="F6304">
        <v>244.24</v>
      </c>
      <c r="G6304">
        <f>dane_sprzedazy_sku__3[[#This Row],[Ilość wydana]]*dane_sprzedazy_sku__3[[#This Row],[Wartość jednostkowa]]</f>
        <v>244.24</v>
      </c>
    </row>
    <row r="6305" spans="1:7">
      <c r="A6305" t="s">
        <v>545</v>
      </c>
      <c r="B6305" t="s">
        <v>546</v>
      </c>
      <c r="C6305" t="s">
        <v>36</v>
      </c>
      <c r="D6305" s="7">
        <v>45962</v>
      </c>
      <c r="E6305">
        <v>0</v>
      </c>
      <c r="F6305">
        <v>255.63</v>
      </c>
      <c r="G6305">
        <f>dane_sprzedazy_sku__3[[#This Row],[Ilość wydana]]*dane_sprzedazy_sku__3[[#This Row],[Wartość jednostkowa]]</f>
        <v>0</v>
      </c>
    </row>
    <row r="6306" spans="1:7">
      <c r="A6306" t="s">
        <v>545</v>
      </c>
      <c r="B6306" t="s">
        <v>546</v>
      </c>
      <c r="C6306" t="s">
        <v>36</v>
      </c>
      <c r="D6306" s="7">
        <v>45992</v>
      </c>
      <c r="E6306">
        <v>12</v>
      </c>
      <c r="F6306">
        <v>255.95</v>
      </c>
      <c r="G6306">
        <f>dane_sprzedazy_sku__3[[#This Row],[Ilość wydana]]*dane_sprzedazy_sku__3[[#This Row],[Wartość jednostkowa]]</f>
        <v>3071.3999999999996</v>
      </c>
    </row>
    <row r="6307" spans="1:7">
      <c r="A6307" t="s">
        <v>545</v>
      </c>
      <c r="B6307" t="s">
        <v>546</v>
      </c>
      <c r="C6307" t="s">
        <v>36</v>
      </c>
      <c r="D6307" s="7">
        <v>46023</v>
      </c>
      <c r="E6307">
        <v>13</v>
      </c>
      <c r="F6307">
        <v>256.58999999999997</v>
      </c>
      <c r="G6307">
        <f>dane_sprzedazy_sku__3[[#This Row],[Ilość wydana]]*dane_sprzedazy_sku__3[[#This Row],[Wartość jednostkowa]]</f>
        <v>3335.6699999999996</v>
      </c>
    </row>
    <row r="6308" spans="1:7">
      <c r="A6308" t="s">
        <v>545</v>
      </c>
      <c r="B6308" t="s">
        <v>546</v>
      </c>
      <c r="C6308" t="s">
        <v>36</v>
      </c>
      <c r="D6308" s="7">
        <v>46054</v>
      </c>
      <c r="E6308">
        <v>0</v>
      </c>
      <c r="F6308">
        <v>241.73</v>
      </c>
      <c r="G6308">
        <f>dane_sprzedazy_sku__3[[#This Row],[Ilość wydana]]*dane_sprzedazy_sku__3[[#This Row],[Wartość jednostkowa]]</f>
        <v>0</v>
      </c>
    </row>
    <row r="6309" spans="1:7">
      <c r="A6309" t="s">
        <v>545</v>
      </c>
      <c r="B6309" t="s">
        <v>546</v>
      </c>
      <c r="C6309" t="s">
        <v>36</v>
      </c>
      <c r="D6309" s="7">
        <v>46082</v>
      </c>
      <c r="E6309">
        <v>0</v>
      </c>
      <c r="F6309">
        <v>240.76</v>
      </c>
      <c r="G6309">
        <f>dane_sprzedazy_sku__3[[#This Row],[Ilość wydana]]*dane_sprzedazy_sku__3[[#This Row],[Wartość jednostkowa]]</f>
        <v>0</v>
      </c>
    </row>
    <row r="6310" spans="1:7">
      <c r="A6310" t="s">
        <v>545</v>
      </c>
      <c r="B6310" t="s">
        <v>546</v>
      </c>
      <c r="C6310" t="s">
        <v>36</v>
      </c>
      <c r="D6310" s="7">
        <v>46113</v>
      </c>
      <c r="E6310">
        <v>12</v>
      </c>
      <c r="F6310">
        <v>240.73</v>
      </c>
      <c r="G6310">
        <f>dane_sprzedazy_sku__3[[#This Row],[Ilość wydana]]*dane_sprzedazy_sku__3[[#This Row],[Wartość jednostkowa]]</f>
        <v>2888.7599999999998</v>
      </c>
    </row>
    <row r="6311" spans="1:7">
      <c r="A6311" t="s">
        <v>545</v>
      </c>
      <c r="B6311" t="s">
        <v>546</v>
      </c>
      <c r="C6311" t="s">
        <v>36</v>
      </c>
      <c r="D6311" s="7">
        <v>46143</v>
      </c>
      <c r="E6311">
        <v>15</v>
      </c>
      <c r="F6311">
        <v>248.76</v>
      </c>
      <c r="G6311">
        <f>dane_sprzedazy_sku__3[[#This Row],[Ilość wydana]]*dane_sprzedazy_sku__3[[#This Row],[Wartość jednostkowa]]</f>
        <v>3731.3999999999996</v>
      </c>
    </row>
    <row r="6312" spans="1:7">
      <c r="A6312" t="s">
        <v>545</v>
      </c>
      <c r="B6312" t="s">
        <v>546</v>
      </c>
      <c r="C6312" t="s">
        <v>36</v>
      </c>
      <c r="D6312" s="7">
        <v>46174</v>
      </c>
      <c r="E6312">
        <v>8</v>
      </c>
      <c r="F6312">
        <v>237.66</v>
      </c>
      <c r="G6312">
        <f>dane_sprzedazy_sku__3[[#This Row],[Ilość wydana]]*dane_sprzedazy_sku__3[[#This Row],[Wartość jednostkowa]]</f>
        <v>1901.28</v>
      </c>
    </row>
    <row r="6313" spans="1:7">
      <c r="A6313" t="s">
        <v>545</v>
      </c>
      <c r="B6313" t="s">
        <v>546</v>
      </c>
      <c r="C6313" t="s">
        <v>36</v>
      </c>
      <c r="D6313" s="7">
        <v>46204</v>
      </c>
      <c r="E6313">
        <v>0</v>
      </c>
      <c r="F6313">
        <v>242.77</v>
      </c>
      <c r="G6313">
        <f>dane_sprzedazy_sku__3[[#This Row],[Ilość wydana]]*dane_sprzedazy_sku__3[[#This Row],[Wartość jednostkowa]]</f>
        <v>0</v>
      </c>
    </row>
    <row r="6314" spans="1:7">
      <c r="A6314" t="s">
        <v>547</v>
      </c>
      <c r="B6314" t="s">
        <v>548</v>
      </c>
      <c r="C6314" t="s">
        <v>33</v>
      </c>
      <c r="D6314" s="7">
        <v>45505</v>
      </c>
      <c r="E6314">
        <v>23</v>
      </c>
      <c r="F6314">
        <v>460.14</v>
      </c>
      <c r="G6314">
        <f>dane_sprzedazy_sku__3[[#This Row],[Ilość wydana]]*dane_sprzedazy_sku__3[[#This Row],[Wartość jednostkowa]]</f>
        <v>10583.22</v>
      </c>
    </row>
    <row r="6315" spans="1:7">
      <c r="A6315" t="s">
        <v>547</v>
      </c>
      <c r="B6315" t="s">
        <v>548</v>
      </c>
      <c r="C6315" t="s">
        <v>33</v>
      </c>
      <c r="D6315" s="7">
        <v>45536</v>
      </c>
      <c r="E6315">
        <v>21</v>
      </c>
      <c r="F6315">
        <v>457.96</v>
      </c>
      <c r="G6315">
        <f>dane_sprzedazy_sku__3[[#This Row],[Ilość wydana]]*dane_sprzedazy_sku__3[[#This Row],[Wartość jednostkowa]]</f>
        <v>9617.16</v>
      </c>
    </row>
    <row r="6316" spans="1:7">
      <c r="A6316" t="s">
        <v>547</v>
      </c>
      <c r="B6316" t="s">
        <v>548</v>
      </c>
      <c r="C6316" t="s">
        <v>33</v>
      </c>
      <c r="D6316" s="7">
        <v>45566</v>
      </c>
      <c r="E6316">
        <v>23</v>
      </c>
      <c r="F6316">
        <v>459.22</v>
      </c>
      <c r="G6316">
        <f>dane_sprzedazy_sku__3[[#This Row],[Ilość wydana]]*dane_sprzedazy_sku__3[[#This Row],[Wartość jednostkowa]]</f>
        <v>10562.060000000001</v>
      </c>
    </row>
    <row r="6317" spans="1:7">
      <c r="A6317" t="s">
        <v>547</v>
      </c>
      <c r="B6317" t="s">
        <v>548</v>
      </c>
      <c r="C6317" t="s">
        <v>33</v>
      </c>
      <c r="D6317" s="7">
        <v>45597</v>
      </c>
      <c r="E6317">
        <v>24</v>
      </c>
      <c r="F6317">
        <v>453.16</v>
      </c>
      <c r="G6317">
        <f>dane_sprzedazy_sku__3[[#This Row],[Ilość wydana]]*dane_sprzedazy_sku__3[[#This Row],[Wartość jednostkowa]]</f>
        <v>10875.84</v>
      </c>
    </row>
    <row r="6318" spans="1:7">
      <c r="A6318" t="s">
        <v>547</v>
      </c>
      <c r="B6318" t="s">
        <v>548</v>
      </c>
      <c r="C6318" t="s">
        <v>33</v>
      </c>
      <c r="D6318" s="7">
        <v>45627</v>
      </c>
      <c r="E6318">
        <v>26</v>
      </c>
      <c r="F6318">
        <v>468.09</v>
      </c>
      <c r="G6318">
        <f>dane_sprzedazy_sku__3[[#This Row],[Ilość wydana]]*dane_sprzedazy_sku__3[[#This Row],[Wartość jednostkowa]]</f>
        <v>12170.34</v>
      </c>
    </row>
    <row r="6319" spans="1:7">
      <c r="A6319" t="s">
        <v>547</v>
      </c>
      <c r="B6319" t="s">
        <v>548</v>
      </c>
      <c r="C6319" t="s">
        <v>33</v>
      </c>
      <c r="D6319" s="7">
        <v>45658</v>
      </c>
      <c r="E6319">
        <v>32</v>
      </c>
      <c r="F6319">
        <v>453.24</v>
      </c>
      <c r="G6319">
        <f>dane_sprzedazy_sku__3[[#This Row],[Ilość wydana]]*dane_sprzedazy_sku__3[[#This Row],[Wartość jednostkowa]]</f>
        <v>14503.68</v>
      </c>
    </row>
    <row r="6320" spans="1:7">
      <c r="A6320" t="s">
        <v>547</v>
      </c>
      <c r="B6320" t="s">
        <v>548</v>
      </c>
      <c r="C6320" t="s">
        <v>33</v>
      </c>
      <c r="D6320" s="7">
        <v>45689</v>
      </c>
      <c r="E6320">
        <v>31</v>
      </c>
      <c r="F6320">
        <v>487.51</v>
      </c>
      <c r="G6320">
        <f>dane_sprzedazy_sku__3[[#This Row],[Ilość wydana]]*dane_sprzedazy_sku__3[[#This Row],[Wartość jednostkowa]]</f>
        <v>15112.81</v>
      </c>
    </row>
    <row r="6321" spans="1:7">
      <c r="A6321" t="s">
        <v>547</v>
      </c>
      <c r="B6321" t="s">
        <v>548</v>
      </c>
      <c r="C6321" t="s">
        <v>33</v>
      </c>
      <c r="D6321" s="7">
        <v>45717</v>
      </c>
      <c r="E6321">
        <v>31</v>
      </c>
      <c r="F6321">
        <v>463.19</v>
      </c>
      <c r="G6321">
        <f>dane_sprzedazy_sku__3[[#This Row],[Ilość wydana]]*dane_sprzedazy_sku__3[[#This Row],[Wartość jednostkowa]]</f>
        <v>14358.89</v>
      </c>
    </row>
    <row r="6322" spans="1:7">
      <c r="A6322" t="s">
        <v>547</v>
      </c>
      <c r="B6322" t="s">
        <v>548</v>
      </c>
      <c r="C6322" t="s">
        <v>33</v>
      </c>
      <c r="D6322" s="7">
        <v>45748</v>
      </c>
      <c r="E6322">
        <v>28</v>
      </c>
      <c r="F6322">
        <v>462.12</v>
      </c>
      <c r="G6322">
        <f>dane_sprzedazy_sku__3[[#This Row],[Ilość wydana]]*dane_sprzedazy_sku__3[[#This Row],[Wartość jednostkowa]]</f>
        <v>12939.36</v>
      </c>
    </row>
    <row r="6323" spans="1:7">
      <c r="A6323" t="s">
        <v>547</v>
      </c>
      <c r="B6323" t="s">
        <v>548</v>
      </c>
      <c r="C6323" t="s">
        <v>33</v>
      </c>
      <c r="D6323" s="7">
        <v>45778</v>
      </c>
      <c r="E6323">
        <v>24</v>
      </c>
      <c r="F6323">
        <v>475.64</v>
      </c>
      <c r="G6323">
        <f>dane_sprzedazy_sku__3[[#This Row],[Ilość wydana]]*dane_sprzedazy_sku__3[[#This Row],[Wartość jednostkowa]]</f>
        <v>11415.36</v>
      </c>
    </row>
    <row r="6324" spans="1:7">
      <c r="A6324" t="s">
        <v>547</v>
      </c>
      <c r="B6324" t="s">
        <v>548</v>
      </c>
      <c r="C6324" t="s">
        <v>33</v>
      </c>
      <c r="D6324" s="7">
        <v>45809</v>
      </c>
      <c r="E6324">
        <v>26</v>
      </c>
      <c r="F6324">
        <v>462.79</v>
      </c>
      <c r="G6324">
        <f>dane_sprzedazy_sku__3[[#This Row],[Ilość wydana]]*dane_sprzedazy_sku__3[[#This Row],[Wartość jednostkowa]]</f>
        <v>12032.54</v>
      </c>
    </row>
    <row r="6325" spans="1:7">
      <c r="A6325" t="s">
        <v>547</v>
      </c>
      <c r="B6325" t="s">
        <v>548</v>
      </c>
      <c r="C6325" t="s">
        <v>33</v>
      </c>
      <c r="D6325" s="7">
        <v>45839</v>
      </c>
      <c r="E6325">
        <v>24</v>
      </c>
      <c r="F6325">
        <v>471.24</v>
      </c>
      <c r="G6325">
        <f>dane_sprzedazy_sku__3[[#This Row],[Ilość wydana]]*dane_sprzedazy_sku__3[[#This Row],[Wartość jednostkowa]]</f>
        <v>11309.76</v>
      </c>
    </row>
    <row r="6326" spans="1:7">
      <c r="A6326" t="s">
        <v>547</v>
      </c>
      <c r="B6326" t="s">
        <v>548</v>
      </c>
      <c r="C6326" t="s">
        <v>33</v>
      </c>
      <c r="D6326" s="7">
        <v>45870</v>
      </c>
      <c r="E6326">
        <v>23</v>
      </c>
      <c r="F6326">
        <v>469.81</v>
      </c>
      <c r="G6326">
        <f>dane_sprzedazy_sku__3[[#This Row],[Ilość wydana]]*dane_sprzedazy_sku__3[[#This Row],[Wartość jednostkowa]]</f>
        <v>10805.63</v>
      </c>
    </row>
    <row r="6327" spans="1:7">
      <c r="A6327" t="s">
        <v>547</v>
      </c>
      <c r="B6327" t="s">
        <v>548</v>
      </c>
      <c r="C6327" t="s">
        <v>33</v>
      </c>
      <c r="D6327" s="7">
        <v>45901</v>
      </c>
      <c r="E6327">
        <v>23</v>
      </c>
      <c r="F6327">
        <v>475.9</v>
      </c>
      <c r="G6327">
        <f>dane_sprzedazy_sku__3[[#This Row],[Ilość wydana]]*dane_sprzedazy_sku__3[[#This Row],[Wartość jednostkowa]]</f>
        <v>10945.699999999999</v>
      </c>
    </row>
    <row r="6328" spans="1:7">
      <c r="A6328" t="s">
        <v>547</v>
      </c>
      <c r="B6328" t="s">
        <v>548</v>
      </c>
      <c r="C6328" t="s">
        <v>33</v>
      </c>
      <c r="D6328" s="7">
        <v>45931</v>
      </c>
      <c r="E6328">
        <v>25</v>
      </c>
      <c r="F6328">
        <v>452.44</v>
      </c>
      <c r="G6328">
        <f>dane_sprzedazy_sku__3[[#This Row],[Ilość wydana]]*dane_sprzedazy_sku__3[[#This Row],[Wartość jednostkowa]]</f>
        <v>11311</v>
      </c>
    </row>
    <row r="6329" spans="1:7">
      <c r="A6329" t="s">
        <v>547</v>
      </c>
      <c r="B6329" t="s">
        <v>548</v>
      </c>
      <c r="C6329" t="s">
        <v>33</v>
      </c>
      <c r="D6329" s="7">
        <v>45962</v>
      </c>
      <c r="E6329">
        <v>30</v>
      </c>
      <c r="F6329">
        <v>466.14</v>
      </c>
      <c r="G6329">
        <f>dane_sprzedazy_sku__3[[#This Row],[Ilość wydana]]*dane_sprzedazy_sku__3[[#This Row],[Wartość jednostkowa]]</f>
        <v>13984.199999999999</v>
      </c>
    </row>
    <row r="6330" spans="1:7">
      <c r="A6330" t="s">
        <v>547</v>
      </c>
      <c r="B6330" t="s">
        <v>548</v>
      </c>
      <c r="C6330" t="s">
        <v>33</v>
      </c>
      <c r="D6330" s="7">
        <v>45992</v>
      </c>
      <c r="E6330">
        <v>36</v>
      </c>
      <c r="F6330">
        <v>486.18</v>
      </c>
      <c r="G6330">
        <f>dane_sprzedazy_sku__3[[#This Row],[Ilość wydana]]*dane_sprzedazy_sku__3[[#This Row],[Wartość jednostkowa]]</f>
        <v>17502.48</v>
      </c>
    </row>
    <row r="6331" spans="1:7">
      <c r="A6331" t="s">
        <v>547</v>
      </c>
      <c r="B6331" t="s">
        <v>548</v>
      </c>
      <c r="C6331" t="s">
        <v>33</v>
      </c>
      <c r="D6331" s="7">
        <v>46023</v>
      </c>
      <c r="E6331">
        <v>33</v>
      </c>
      <c r="F6331">
        <v>456.1</v>
      </c>
      <c r="G6331">
        <f>dane_sprzedazy_sku__3[[#This Row],[Ilość wydana]]*dane_sprzedazy_sku__3[[#This Row],[Wartość jednostkowa]]</f>
        <v>15051.300000000001</v>
      </c>
    </row>
    <row r="6332" spans="1:7">
      <c r="A6332" t="s">
        <v>547</v>
      </c>
      <c r="B6332" t="s">
        <v>548</v>
      </c>
      <c r="C6332" t="s">
        <v>33</v>
      </c>
      <c r="D6332" s="7">
        <v>46054</v>
      </c>
      <c r="E6332">
        <v>36</v>
      </c>
      <c r="F6332">
        <v>476.89</v>
      </c>
      <c r="G6332">
        <f>dane_sprzedazy_sku__3[[#This Row],[Ilość wydana]]*dane_sprzedazy_sku__3[[#This Row],[Wartość jednostkowa]]</f>
        <v>17168.04</v>
      </c>
    </row>
    <row r="6333" spans="1:7">
      <c r="A6333" t="s">
        <v>547</v>
      </c>
      <c r="B6333" t="s">
        <v>548</v>
      </c>
      <c r="C6333" t="s">
        <v>33</v>
      </c>
      <c r="D6333" s="7">
        <v>46082</v>
      </c>
      <c r="E6333">
        <v>35</v>
      </c>
      <c r="F6333">
        <v>477.82</v>
      </c>
      <c r="G6333">
        <f>dane_sprzedazy_sku__3[[#This Row],[Ilość wydana]]*dane_sprzedazy_sku__3[[#This Row],[Wartość jednostkowa]]</f>
        <v>16723.7</v>
      </c>
    </row>
    <row r="6334" spans="1:7">
      <c r="A6334" t="s">
        <v>547</v>
      </c>
      <c r="B6334" t="s">
        <v>548</v>
      </c>
      <c r="C6334" t="s">
        <v>33</v>
      </c>
      <c r="D6334" s="7">
        <v>46113</v>
      </c>
      <c r="E6334">
        <v>33</v>
      </c>
      <c r="F6334">
        <v>487.71</v>
      </c>
      <c r="G6334">
        <f>dane_sprzedazy_sku__3[[#This Row],[Ilość wydana]]*dane_sprzedazy_sku__3[[#This Row],[Wartość jednostkowa]]</f>
        <v>16094.429999999998</v>
      </c>
    </row>
    <row r="6335" spans="1:7">
      <c r="A6335" t="s">
        <v>547</v>
      </c>
      <c r="B6335" t="s">
        <v>548</v>
      </c>
      <c r="C6335" t="s">
        <v>33</v>
      </c>
      <c r="D6335" s="7">
        <v>46143</v>
      </c>
      <c r="E6335">
        <v>33</v>
      </c>
      <c r="F6335">
        <v>445.26</v>
      </c>
      <c r="G6335">
        <f>dane_sprzedazy_sku__3[[#This Row],[Ilość wydana]]*dane_sprzedazy_sku__3[[#This Row],[Wartość jednostkowa]]</f>
        <v>14693.58</v>
      </c>
    </row>
    <row r="6336" spans="1:7">
      <c r="A6336" t="s">
        <v>547</v>
      </c>
      <c r="B6336" t="s">
        <v>548</v>
      </c>
      <c r="C6336" t="s">
        <v>33</v>
      </c>
      <c r="D6336" s="7">
        <v>46174</v>
      </c>
      <c r="E6336">
        <v>27</v>
      </c>
      <c r="F6336">
        <v>469.44</v>
      </c>
      <c r="G6336">
        <f>dane_sprzedazy_sku__3[[#This Row],[Ilość wydana]]*dane_sprzedazy_sku__3[[#This Row],[Wartość jednostkowa]]</f>
        <v>12674.88</v>
      </c>
    </row>
    <row r="6337" spans="1:7">
      <c r="A6337" t="s">
        <v>547</v>
      </c>
      <c r="B6337" t="s">
        <v>548</v>
      </c>
      <c r="C6337" t="s">
        <v>33</v>
      </c>
      <c r="D6337" s="7">
        <v>46204</v>
      </c>
      <c r="E6337">
        <v>28</v>
      </c>
      <c r="F6337">
        <v>474.03</v>
      </c>
      <c r="G6337">
        <f>dane_sprzedazy_sku__3[[#This Row],[Ilość wydana]]*dane_sprzedazy_sku__3[[#This Row],[Wartość jednostkowa]]</f>
        <v>13272.84</v>
      </c>
    </row>
    <row r="6338" spans="1:7">
      <c r="A6338" t="s">
        <v>549</v>
      </c>
      <c r="B6338" t="s">
        <v>550</v>
      </c>
      <c r="C6338" t="s">
        <v>60</v>
      </c>
      <c r="D6338" s="7">
        <v>45505</v>
      </c>
      <c r="E6338">
        <v>2</v>
      </c>
      <c r="F6338">
        <v>25.4</v>
      </c>
      <c r="G6338">
        <f>dane_sprzedazy_sku__3[[#This Row],[Ilość wydana]]*dane_sprzedazy_sku__3[[#This Row],[Wartość jednostkowa]]</f>
        <v>50.8</v>
      </c>
    </row>
    <row r="6339" spans="1:7">
      <c r="A6339" t="s">
        <v>549</v>
      </c>
      <c r="B6339" t="s">
        <v>550</v>
      </c>
      <c r="C6339" t="s">
        <v>60</v>
      </c>
      <c r="D6339" s="7">
        <v>45536</v>
      </c>
      <c r="E6339">
        <v>3</v>
      </c>
      <c r="F6339">
        <v>27.38</v>
      </c>
      <c r="G6339">
        <f>dane_sprzedazy_sku__3[[#This Row],[Ilość wydana]]*dane_sprzedazy_sku__3[[#This Row],[Wartość jednostkowa]]</f>
        <v>82.14</v>
      </c>
    </row>
    <row r="6340" spans="1:7">
      <c r="A6340" t="s">
        <v>549</v>
      </c>
      <c r="B6340" t="s">
        <v>550</v>
      </c>
      <c r="C6340" t="s">
        <v>60</v>
      </c>
      <c r="D6340" s="7">
        <v>45566</v>
      </c>
      <c r="E6340">
        <v>2</v>
      </c>
      <c r="F6340">
        <v>27.34</v>
      </c>
      <c r="G6340">
        <f>dane_sprzedazy_sku__3[[#This Row],[Ilość wydana]]*dane_sprzedazy_sku__3[[#This Row],[Wartość jednostkowa]]</f>
        <v>54.68</v>
      </c>
    </row>
    <row r="6341" spans="1:7">
      <c r="A6341" t="s">
        <v>549</v>
      </c>
      <c r="B6341" t="s">
        <v>550</v>
      </c>
      <c r="C6341" t="s">
        <v>60</v>
      </c>
      <c r="D6341" s="7">
        <v>45597</v>
      </c>
      <c r="E6341">
        <v>3</v>
      </c>
      <c r="F6341">
        <v>26.06</v>
      </c>
      <c r="G6341">
        <f>dane_sprzedazy_sku__3[[#This Row],[Ilość wydana]]*dane_sprzedazy_sku__3[[#This Row],[Wartość jednostkowa]]</f>
        <v>78.179999999999993</v>
      </c>
    </row>
    <row r="6342" spans="1:7">
      <c r="A6342" t="s">
        <v>549</v>
      </c>
      <c r="B6342" t="s">
        <v>550</v>
      </c>
      <c r="C6342" t="s">
        <v>60</v>
      </c>
      <c r="D6342" s="7">
        <v>45627</v>
      </c>
      <c r="E6342">
        <v>3</v>
      </c>
      <c r="F6342">
        <v>27.83</v>
      </c>
      <c r="G6342">
        <f>dane_sprzedazy_sku__3[[#This Row],[Ilość wydana]]*dane_sprzedazy_sku__3[[#This Row],[Wartość jednostkowa]]</f>
        <v>83.49</v>
      </c>
    </row>
    <row r="6343" spans="1:7">
      <c r="A6343" t="s">
        <v>549</v>
      </c>
      <c r="B6343" t="s">
        <v>550</v>
      </c>
      <c r="C6343" t="s">
        <v>60</v>
      </c>
      <c r="D6343" s="7">
        <v>45658</v>
      </c>
      <c r="E6343">
        <v>3</v>
      </c>
      <c r="F6343">
        <v>27.7</v>
      </c>
      <c r="G6343">
        <f>dane_sprzedazy_sku__3[[#This Row],[Ilość wydana]]*dane_sprzedazy_sku__3[[#This Row],[Wartość jednostkowa]]</f>
        <v>83.1</v>
      </c>
    </row>
    <row r="6344" spans="1:7">
      <c r="A6344" t="s">
        <v>549</v>
      </c>
      <c r="B6344" t="s">
        <v>550</v>
      </c>
      <c r="C6344" t="s">
        <v>60</v>
      </c>
      <c r="D6344" s="7">
        <v>45689</v>
      </c>
      <c r="E6344">
        <v>3</v>
      </c>
      <c r="F6344">
        <v>27.11</v>
      </c>
      <c r="G6344">
        <f>dane_sprzedazy_sku__3[[#This Row],[Ilość wydana]]*dane_sprzedazy_sku__3[[#This Row],[Wartość jednostkowa]]</f>
        <v>81.33</v>
      </c>
    </row>
    <row r="6345" spans="1:7">
      <c r="A6345" t="s">
        <v>549</v>
      </c>
      <c r="B6345" t="s">
        <v>550</v>
      </c>
      <c r="C6345" t="s">
        <v>60</v>
      </c>
      <c r="D6345" s="7">
        <v>45717</v>
      </c>
      <c r="E6345">
        <v>2</v>
      </c>
      <c r="F6345">
        <v>25.66</v>
      </c>
      <c r="G6345">
        <f>dane_sprzedazy_sku__3[[#This Row],[Ilość wydana]]*dane_sprzedazy_sku__3[[#This Row],[Wartość jednostkowa]]</f>
        <v>51.32</v>
      </c>
    </row>
    <row r="6346" spans="1:7">
      <c r="A6346" t="s">
        <v>549</v>
      </c>
      <c r="B6346" t="s">
        <v>550</v>
      </c>
      <c r="C6346" t="s">
        <v>60</v>
      </c>
      <c r="D6346" s="7">
        <v>45748</v>
      </c>
      <c r="E6346">
        <v>1</v>
      </c>
      <c r="F6346">
        <v>26.3</v>
      </c>
      <c r="G6346">
        <f>dane_sprzedazy_sku__3[[#This Row],[Ilość wydana]]*dane_sprzedazy_sku__3[[#This Row],[Wartość jednostkowa]]</f>
        <v>26.3</v>
      </c>
    </row>
    <row r="6347" spans="1:7">
      <c r="A6347" t="s">
        <v>549</v>
      </c>
      <c r="B6347" t="s">
        <v>550</v>
      </c>
      <c r="C6347" t="s">
        <v>60</v>
      </c>
      <c r="D6347" s="7">
        <v>45778</v>
      </c>
      <c r="E6347">
        <v>1</v>
      </c>
      <c r="F6347">
        <v>25.88</v>
      </c>
      <c r="G6347">
        <f>dane_sprzedazy_sku__3[[#This Row],[Ilość wydana]]*dane_sprzedazy_sku__3[[#This Row],[Wartość jednostkowa]]</f>
        <v>25.88</v>
      </c>
    </row>
    <row r="6348" spans="1:7">
      <c r="A6348" t="s">
        <v>549</v>
      </c>
      <c r="B6348" t="s">
        <v>550</v>
      </c>
      <c r="C6348" t="s">
        <v>60</v>
      </c>
      <c r="D6348" s="7">
        <v>45809</v>
      </c>
      <c r="E6348">
        <v>1</v>
      </c>
      <c r="F6348">
        <v>26.36</v>
      </c>
      <c r="G6348">
        <f>dane_sprzedazy_sku__3[[#This Row],[Ilość wydana]]*dane_sprzedazy_sku__3[[#This Row],[Wartość jednostkowa]]</f>
        <v>26.36</v>
      </c>
    </row>
    <row r="6349" spans="1:7">
      <c r="A6349" t="s">
        <v>549</v>
      </c>
      <c r="B6349" t="s">
        <v>550</v>
      </c>
      <c r="C6349" t="s">
        <v>60</v>
      </c>
      <c r="D6349" s="7">
        <v>45839</v>
      </c>
      <c r="E6349">
        <v>1</v>
      </c>
      <c r="F6349">
        <v>26.69</v>
      </c>
      <c r="G6349">
        <f>dane_sprzedazy_sku__3[[#This Row],[Ilość wydana]]*dane_sprzedazy_sku__3[[#This Row],[Wartość jednostkowa]]</f>
        <v>26.69</v>
      </c>
    </row>
    <row r="6350" spans="1:7">
      <c r="A6350" t="s">
        <v>549</v>
      </c>
      <c r="B6350" t="s">
        <v>550</v>
      </c>
      <c r="C6350" t="s">
        <v>60</v>
      </c>
      <c r="D6350" s="7">
        <v>45870</v>
      </c>
      <c r="E6350">
        <v>2</v>
      </c>
      <c r="F6350">
        <v>26.83</v>
      </c>
      <c r="G6350">
        <f>dane_sprzedazy_sku__3[[#This Row],[Ilość wydana]]*dane_sprzedazy_sku__3[[#This Row],[Wartość jednostkowa]]</f>
        <v>53.66</v>
      </c>
    </row>
    <row r="6351" spans="1:7">
      <c r="A6351" t="s">
        <v>549</v>
      </c>
      <c r="B6351" t="s">
        <v>550</v>
      </c>
      <c r="C6351" t="s">
        <v>60</v>
      </c>
      <c r="D6351" s="7">
        <v>45901</v>
      </c>
      <c r="E6351">
        <v>2</v>
      </c>
      <c r="F6351">
        <v>27</v>
      </c>
      <c r="G6351">
        <f>dane_sprzedazy_sku__3[[#This Row],[Ilość wydana]]*dane_sprzedazy_sku__3[[#This Row],[Wartość jednostkowa]]</f>
        <v>54</v>
      </c>
    </row>
    <row r="6352" spans="1:7">
      <c r="A6352" t="s">
        <v>549</v>
      </c>
      <c r="B6352" t="s">
        <v>550</v>
      </c>
      <c r="C6352" t="s">
        <v>60</v>
      </c>
      <c r="D6352" s="7">
        <v>45931</v>
      </c>
      <c r="E6352">
        <v>4</v>
      </c>
      <c r="F6352">
        <v>27.53</v>
      </c>
      <c r="G6352">
        <f>dane_sprzedazy_sku__3[[#This Row],[Ilość wydana]]*dane_sprzedazy_sku__3[[#This Row],[Wartość jednostkowa]]</f>
        <v>110.12</v>
      </c>
    </row>
    <row r="6353" spans="1:7">
      <c r="A6353" t="s">
        <v>549</v>
      </c>
      <c r="B6353" t="s">
        <v>550</v>
      </c>
      <c r="C6353" t="s">
        <v>60</v>
      </c>
      <c r="D6353" s="7">
        <v>45962</v>
      </c>
      <c r="E6353">
        <v>3</v>
      </c>
      <c r="F6353">
        <v>25.52</v>
      </c>
      <c r="G6353">
        <f>dane_sprzedazy_sku__3[[#This Row],[Ilość wydana]]*dane_sprzedazy_sku__3[[#This Row],[Wartość jednostkowa]]</f>
        <v>76.56</v>
      </c>
    </row>
    <row r="6354" spans="1:7">
      <c r="A6354" t="s">
        <v>549</v>
      </c>
      <c r="B6354" t="s">
        <v>550</v>
      </c>
      <c r="C6354" t="s">
        <v>60</v>
      </c>
      <c r="D6354" s="7">
        <v>45992</v>
      </c>
      <c r="E6354">
        <v>3</v>
      </c>
      <c r="F6354">
        <v>26.33</v>
      </c>
      <c r="G6354">
        <f>dane_sprzedazy_sku__3[[#This Row],[Ilość wydana]]*dane_sprzedazy_sku__3[[#This Row],[Wartość jednostkowa]]</f>
        <v>78.989999999999995</v>
      </c>
    </row>
    <row r="6355" spans="1:7">
      <c r="A6355" t="s">
        <v>549</v>
      </c>
      <c r="B6355" t="s">
        <v>550</v>
      </c>
      <c r="C6355" t="s">
        <v>60</v>
      </c>
      <c r="D6355" s="7">
        <v>46023</v>
      </c>
      <c r="E6355">
        <v>5</v>
      </c>
      <c r="F6355">
        <v>26</v>
      </c>
      <c r="G6355">
        <f>dane_sprzedazy_sku__3[[#This Row],[Ilość wydana]]*dane_sprzedazy_sku__3[[#This Row],[Wartość jednostkowa]]</f>
        <v>130</v>
      </c>
    </row>
    <row r="6356" spans="1:7">
      <c r="A6356" t="s">
        <v>549</v>
      </c>
      <c r="B6356" t="s">
        <v>550</v>
      </c>
      <c r="C6356" t="s">
        <v>60</v>
      </c>
      <c r="D6356" s="7">
        <v>46054</v>
      </c>
      <c r="E6356">
        <v>3</v>
      </c>
      <c r="F6356">
        <v>26.93</v>
      </c>
      <c r="G6356">
        <f>dane_sprzedazy_sku__3[[#This Row],[Ilość wydana]]*dane_sprzedazy_sku__3[[#This Row],[Wartość jednostkowa]]</f>
        <v>80.789999999999992</v>
      </c>
    </row>
    <row r="6357" spans="1:7">
      <c r="A6357" t="s">
        <v>549</v>
      </c>
      <c r="B6357" t="s">
        <v>550</v>
      </c>
      <c r="C6357" t="s">
        <v>60</v>
      </c>
      <c r="D6357" s="7">
        <v>46082</v>
      </c>
      <c r="E6357">
        <v>2</v>
      </c>
      <c r="F6357">
        <v>27.8</v>
      </c>
      <c r="G6357">
        <f>dane_sprzedazy_sku__3[[#This Row],[Ilość wydana]]*dane_sprzedazy_sku__3[[#This Row],[Wartość jednostkowa]]</f>
        <v>55.6</v>
      </c>
    </row>
    <row r="6358" spans="1:7">
      <c r="A6358" t="s">
        <v>549</v>
      </c>
      <c r="B6358" t="s">
        <v>550</v>
      </c>
      <c r="C6358" t="s">
        <v>60</v>
      </c>
      <c r="D6358" s="7">
        <v>46113</v>
      </c>
      <c r="E6358">
        <v>2</v>
      </c>
      <c r="F6358">
        <v>25.35</v>
      </c>
      <c r="G6358">
        <f>dane_sprzedazy_sku__3[[#This Row],[Ilość wydana]]*dane_sprzedazy_sku__3[[#This Row],[Wartość jednostkowa]]</f>
        <v>50.7</v>
      </c>
    </row>
    <row r="6359" spans="1:7">
      <c r="A6359" t="s">
        <v>549</v>
      </c>
      <c r="B6359" t="s">
        <v>550</v>
      </c>
      <c r="C6359" t="s">
        <v>60</v>
      </c>
      <c r="D6359" s="7">
        <v>46143</v>
      </c>
      <c r="E6359">
        <v>1</v>
      </c>
      <c r="F6359">
        <v>25.55</v>
      </c>
      <c r="G6359">
        <f>dane_sprzedazy_sku__3[[#This Row],[Ilość wydana]]*dane_sprzedazy_sku__3[[#This Row],[Wartość jednostkowa]]</f>
        <v>25.55</v>
      </c>
    </row>
    <row r="6360" spans="1:7">
      <c r="A6360" t="s">
        <v>549</v>
      </c>
      <c r="B6360" t="s">
        <v>550</v>
      </c>
      <c r="C6360" t="s">
        <v>60</v>
      </c>
      <c r="D6360" s="7">
        <v>46174</v>
      </c>
      <c r="E6360">
        <v>2</v>
      </c>
      <c r="F6360">
        <v>27.16</v>
      </c>
      <c r="G6360">
        <f>dane_sprzedazy_sku__3[[#This Row],[Ilość wydana]]*dane_sprzedazy_sku__3[[#This Row],[Wartość jednostkowa]]</f>
        <v>54.32</v>
      </c>
    </row>
    <row r="6361" spans="1:7">
      <c r="A6361" t="s">
        <v>549</v>
      </c>
      <c r="B6361" t="s">
        <v>550</v>
      </c>
      <c r="C6361" t="s">
        <v>60</v>
      </c>
      <c r="D6361" s="7">
        <v>46204</v>
      </c>
      <c r="E6361">
        <v>2</v>
      </c>
      <c r="F6361">
        <v>27.51</v>
      </c>
      <c r="G6361">
        <f>dane_sprzedazy_sku__3[[#This Row],[Ilość wydana]]*dane_sprzedazy_sku__3[[#This Row],[Wartość jednostkowa]]</f>
        <v>55.02</v>
      </c>
    </row>
    <row r="6362" spans="1:7">
      <c r="A6362" t="s">
        <v>551</v>
      </c>
      <c r="B6362" t="s">
        <v>552</v>
      </c>
      <c r="C6362" t="s">
        <v>63</v>
      </c>
      <c r="D6362" s="7">
        <v>45505</v>
      </c>
      <c r="E6362">
        <v>2</v>
      </c>
      <c r="F6362">
        <v>80.64</v>
      </c>
      <c r="G6362">
        <f>dane_sprzedazy_sku__3[[#This Row],[Ilość wydana]]*dane_sprzedazy_sku__3[[#This Row],[Wartość jednostkowa]]</f>
        <v>161.28</v>
      </c>
    </row>
    <row r="6363" spans="1:7">
      <c r="A6363" t="s">
        <v>551</v>
      </c>
      <c r="B6363" t="s">
        <v>552</v>
      </c>
      <c r="C6363" t="s">
        <v>63</v>
      </c>
      <c r="D6363" s="7">
        <v>45536</v>
      </c>
      <c r="E6363">
        <v>1</v>
      </c>
      <c r="F6363">
        <v>83.77</v>
      </c>
      <c r="G6363">
        <f>dane_sprzedazy_sku__3[[#This Row],[Ilość wydana]]*dane_sprzedazy_sku__3[[#This Row],[Wartość jednostkowa]]</f>
        <v>83.77</v>
      </c>
    </row>
    <row r="6364" spans="1:7">
      <c r="A6364" t="s">
        <v>551</v>
      </c>
      <c r="B6364" t="s">
        <v>552</v>
      </c>
      <c r="C6364" t="s">
        <v>63</v>
      </c>
      <c r="D6364" s="7">
        <v>45566</v>
      </c>
      <c r="E6364">
        <v>1</v>
      </c>
      <c r="F6364">
        <v>79.34</v>
      </c>
      <c r="G6364">
        <f>dane_sprzedazy_sku__3[[#This Row],[Ilość wydana]]*dane_sprzedazy_sku__3[[#This Row],[Wartość jednostkowa]]</f>
        <v>79.34</v>
      </c>
    </row>
    <row r="6365" spans="1:7">
      <c r="A6365" t="s">
        <v>551</v>
      </c>
      <c r="B6365" t="s">
        <v>552</v>
      </c>
      <c r="C6365" t="s">
        <v>63</v>
      </c>
      <c r="D6365" s="7">
        <v>45597</v>
      </c>
      <c r="E6365">
        <v>1</v>
      </c>
      <c r="F6365">
        <v>86.58</v>
      </c>
      <c r="G6365">
        <f>dane_sprzedazy_sku__3[[#This Row],[Ilość wydana]]*dane_sprzedazy_sku__3[[#This Row],[Wartość jednostkowa]]</f>
        <v>86.58</v>
      </c>
    </row>
    <row r="6366" spans="1:7">
      <c r="A6366" t="s">
        <v>551</v>
      </c>
      <c r="B6366" t="s">
        <v>552</v>
      </c>
      <c r="C6366" t="s">
        <v>63</v>
      </c>
      <c r="D6366" s="7">
        <v>45627</v>
      </c>
      <c r="E6366">
        <v>1</v>
      </c>
      <c r="F6366">
        <v>81.19</v>
      </c>
      <c r="G6366">
        <f>dane_sprzedazy_sku__3[[#This Row],[Ilość wydana]]*dane_sprzedazy_sku__3[[#This Row],[Wartość jednostkowa]]</f>
        <v>81.19</v>
      </c>
    </row>
    <row r="6367" spans="1:7">
      <c r="A6367" t="s">
        <v>551</v>
      </c>
      <c r="B6367" t="s">
        <v>552</v>
      </c>
      <c r="C6367" t="s">
        <v>63</v>
      </c>
      <c r="D6367" s="7">
        <v>45658</v>
      </c>
      <c r="E6367">
        <v>3</v>
      </c>
      <c r="F6367">
        <v>85.97</v>
      </c>
      <c r="G6367">
        <f>dane_sprzedazy_sku__3[[#This Row],[Ilość wydana]]*dane_sprzedazy_sku__3[[#This Row],[Wartość jednostkowa]]</f>
        <v>257.90999999999997</v>
      </c>
    </row>
    <row r="6368" spans="1:7">
      <c r="A6368" t="s">
        <v>551</v>
      </c>
      <c r="B6368" t="s">
        <v>552</v>
      </c>
      <c r="C6368" t="s">
        <v>63</v>
      </c>
      <c r="D6368" s="7">
        <v>45689</v>
      </c>
      <c r="E6368">
        <v>4</v>
      </c>
      <c r="F6368">
        <v>85.67</v>
      </c>
      <c r="G6368">
        <f>dane_sprzedazy_sku__3[[#This Row],[Ilość wydana]]*dane_sprzedazy_sku__3[[#This Row],[Wartość jednostkowa]]</f>
        <v>342.68</v>
      </c>
    </row>
    <row r="6369" spans="1:7">
      <c r="A6369" t="s">
        <v>551</v>
      </c>
      <c r="B6369" t="s">
        <v>552</v>
      </c>
      <c r="C6369" t="s">
        <v>63</v>
      </c>
      <c r="D6369" s="7">
        <v>45717</v>
      </c>
      <c r="E6369">
        <v>4</v>
      </c>
      <c r="F6369">
        <v>81.73</v>
      </c>
      <c r="G6369">
        <f>dane_sprzedazy_sku__3[[#This Row],[Ilość wydana]]*dane_sprzedazy_sku__3[[#This Row],[Wartość jednostkowa]]</f>
        <v>326.92</v>
      </c>
    </row>
    <row r="6370" spans="1:7">
      <c r="A6370" t="s">
        <v>551</v>
      </c>
      <c r="B6370" t="s">
        <v>552</v>
      </c>
      <c r="C6370" t="s">
        <v>63</v>
      </c>
      <c r="D6370" s="7">
        <v>45748</v>
      </c>
      <c r="E6370">
        <v>3</v>
      </c>
      <c r="F6370">
        <v>81.459999999999994</v>
      </c>
      <c r="G6370">
        <f>dane_sprzedazy_sku__3[[#This Row],[Ilość wydana]]*dane_sprzedazy_sku__3[[#This Row],[Wartość jednostkowa]]</f>
        <v>244.38</v>
      </c>
    </row>
    <row r="6371" spans="1:7">
      <c r="A6371" t="s">
        <v>551</v>
      </c>
      <c r="B6371" t="s">
        <v>552</v>
      </c>
      <c r="C6371" t="s">
        <v>63</v>
      </c>
      <c r="D6371" s="7">
        <v>45778</v>
      </c>
      <c r="E6371">
        <v>6</v>
      </c>
      <c r="F6371">
        <v>87.28</v>
      </c>
      <c r="G6371">
        <f>dane_sprzedazy_sku__3[[#This Row],[Ilość wydana]]*dane_sprzedazy_sku__3[[#This Row],[Wartość jednostkowa]]</f>
        <v>523.68000000000006</v>
      </c>
    </row>
    <row r="6372" spans="1:7">
      <c r="A6372" t="s">
        <v>551</v>
      </c>
      <c r="B6372" t="s">
        <v>552</v>
      </c>
      <c r="C6372" t="s">
        <v>63</v>
      </c>
      <c r="D6372" s="7">
        <v>45809</v>
      </c>
      <c r="E6372">
        <v>4</v>
      </c>
      <c r="F6372">
        <v>85.49</v>
      </c>
      <c r="G6372">
        <f>dane_sprzedazy_sku__3[[#This Row],[Ilość wydana]]*dane_sprzedazy_sku__3[[#This Row],[Wartość jednostkowa]]</f>
        <v>341.96</v>
      </c>
    </row>
    <row r="6373" spans="1:7">
      <c r="A6373" t="s">
        <v>551</v>
      </c>
      <c r="B6373" t="s">
        <v>552</v>
      </c>
      <c r="C6373" t="s">
        <v>63</v>
      </c>
      <c r="D6373" s="7">
        <v>45839</v>
      </c>
      <c r="E6373">
        <v>3</v>
      </c>
      <c r="F6373">
        <v>85.69</v>
      </c>
      <c r="G6373">
        <f>dane_sprzedazy_sku__3[[#This Row],[Ilość wydana]]*dane_sprzedazy_sku__3[[#This Row],[Wartość jednostkowa]]</f>
        <v>257.07</v>
      </c>
    </row>
    <row r="6374" spans="1:7">
      <c r="A6374" t="s">
        <v>551</v>
      </c>
      <c r="B6374" t="s">
        <v>552</v>
      </c>
      <c r="C6374" t="s">
        <v>63</v>
      </c>
      <c r="D6374" s="7">
        <v>45870</v>
      </c>
      <c r="E6374">
        <v>2</v>
      </c>
      <c r="F6374">
        <v>85.73</v>
      </c>
      <c r="G6374">
        <f>dane_sprzedazy_sku__3[[#This Row],[Ilość wydana]]*dane_sprzedazy_sku__3[[#This Row],[Wartość jednostkowa]]</f>
        <v>171.46</v>
      </c>
    </row>
    <row r="6375" spans="1:7">
      <c r="A6375" t="s">
        <v>551</v>
      </c>
      <c r="B6375" t="s">
        <v>552</v>
      </c>
      <c r="C6375" t="s">
        <v>63</v>
      </c>
      <c r="D6375" s="7">
        <v>45901</v>
      </c>
      <c r="E6375">
        <v>1</v>
      </c>
      <c r="F6375">
        <v>81.73</v>
      </c>
      <c r="G6375">
        <f>dane_sprzedazy_sku__3[[#This Row],[Ilość wydana]]*dane_sprzedazy_sku__3[[#This Row],[Wartość jednostkowa]]</f>
        <v>81.73</v>
      </c>
    </row>
    <row r="6376" spans="1:7">
      <c r="A6376" t="s">
        <v>551</v>
      </c>
      <c r="B6376" t="s">
        <v>552</v>
      </c>
      <c r="C6376" t="s">
        <v>63</v>
      </c>
      <c r="D6376" s="7">
        <v>45931</v>
      </c>
      <c r="E6376">
        <v>1</v>
      </c>
      <c r="F6376">
        <v>80.709999999999994</v>
      </c>
      <c r="G6376">
        <f>dane_sprzedazy_sku__3[[#This Row],[Ilość wydana]]*dane_sprzedazy_sku__3[[#This Row],[Wartość jednostkowa]]</f>
        <v>80.709999999999994</v>
      </c>
    </row>
    <row r="6377" spans="1:7">
      <c r="A6377" t="s">
        <v>551</v>
      </c>
      <c r="B6377" t="s">
        <v>552</v>
      </c>
      <c r="C6377" t="s">
        <v>63</v>
      </c>
      <c r="D6377" s="7">
        <v>45962</v>
      </c>
      <c r="E6377">
        <v>2</v>
      </c>
      <c r="F6377">
        <v>82.97</v>
      </c>
      <c r="G6377">
        <f>dane_sprzedazy_sku__3[[#This Row],[Ilość wydana]]*dane_sprzedazy_sku__3[[#This Row],[Wartość jednostkowa]]</f>
        <v>165.94</v>
      </c>
    </row>
    <row r="6378" spans="1:7">
      <c r="A6378" t="s">
        <v>551</v>
      </c>
      <c r="B6378" t="s">
        <v>552</v>
      </c>
      <c r="C6378" t="s">
        <v>63</v>
      </c>
      <c r="D6378" s="7">
        <v>45992</v>
      </c>
      <c r="E6378">
        <v>2</v>
      </c>
      <c r="F6378">
        <v>80.92</v>
      </c>
      <c r="G6378">
        <f>dane_sprzedazy_sku__3[[#This Row],[Ilość wydana]]*dane_sprzedazy_sku__3[[#This Row],[Wartość jednostkowa]]</f>
        <v>161.84</v>
      </c>
    </row>
    <row r="6379" spans="1:7">
      <c r="A6379" t="s">
        <v>551</v>
      </c>
      <c r="B6379" t="s">
        <v>552</v>
      </c>
      <c r="C6379" t="s">
        <v>63</v>
      </c>
      <c r="D6379" s="7">
        <v>46023</v>
      </c>
      <c r="E6379">
        <v>4</v>
      </c>
      <c r="F6379">
        <v>83.23</v>
      </c>
      <c r="G6379">
        <f>dane_sprzedazy_sku__3[[#This Row],[Ilość wydana]]*dane_sprzedazy_sku__3[[#This Row],[Wartość jednostkowa]]</f>
        <v>332.92</v>
      </c>
    </row>
    <row r="6380" spans="1:7">
      <c r="A6380" t="s">
        <v>551</v>
      </c>
      <c r="B6380" t="s">
        <v>552</v>
      </c>
      <c r="C6380" t="s">
        <v>63</v>
      </c>
      <c r="D6380" s="7">
        <v>46054</v>
      </c>
      <c r="E6380">
        <v>3</v>
      </c>
      <c r="F6380">
        <v>83.61</v>
      </c>
      <c r="G6380">
        <f>dane_sprzedazy_sku__3[[#This Row],[Ilość wydana]]*dane_sprzedazy_sku__3[[#This Row],[Wartość jednostkowa]]</f>
        <v>250.82999999999998</v>
      </c>
    </row>
    <row r="6381" spans="1:7">
      <c r="A6381" t="s">
        <v>551</v>
      </c>
      <c r="B6381" t="s">
        <v>552</v>
      </c>
      <c r="C6381" t="s">
        <v>63</v>
      </c>
      <c r="D6381" s="7">
        <v>46082</v>
      </c>
      <c r="E6381">
        <v>6</v>
      </c>
      <c r="F6381">
        <v>84.64</v>
      </c>
      <c r="G6381">
        <f>dane_sprzedazy_sku__3[[#This Row],[Ilość wydana]]*dane_sprzedazy_sku__3[[#This Row],[Wartość jednostkowa]]</f>
        <v>507.84000000000003</v>
      </c>
    </row>
    <row r="6382" spans="1:7">
      <c r="A6382" t="s">
        <v>551</v>
      </c>
      <c r="B6382" t="s">
        <v>552</v>
      </c>
      <c r="C6382" t="s">
        <v>63</v>
      </c>
      <c r="D6382" s="7">
        <v>46113</v>
      </c>
      <c r="E6382">
        <v>6</v>
      </c>
      <c r="F6382">
        <v>87.4</v>
      </c>
      <c r="G6382">
        <f>dane_sprzedazy_sku__3[[#This Row],[Ilość wydana]]*dane_sprzedazy_sku__3[[#This Row],[Wartość jednostkowa]]</f>
        <v>524.40000000000009</v>
      </c>
    </row>
    <row r="6383" spans="1:7">
      <c r="A6383" t="s">
        <v>551</v>
      </c>
      <c r="B6383" t="s">
        <v>552</v>
      </c>
      <c r="C6383" t="s">
        <v>63</v>
      </c>
      <c r="D6383" s="7">
        <v>46143</v>
      </c>
      <c r="E6383">
        <v>4</v>
      </c>
      <c r="F6383">
        <v>86.2</v>
      </c>
      <c r="G6383">
        <f>dane_sprzedazy_sku__3[[#This Row],[Ilość wydana]]*dane_sprzedazy_sku__3[[#This Row],[Wartość jednostkowa]]</f>
        <v>344.8</v>
      </c>
    </row>
    <row r="6384" spans="1:7">
      <c r="A6384" t="s">
        <v>551</v>
      </c>
      <c r="B6384" t="s">
        <v>552</v>
      </c>
      <c r="C6384" t="s">
        <v>63</v>
      </c>
      <c r="D6384" s="7">
        <v>46174</v>
      </c>
      <c r="E6384">
        <v>4</v>
      </c>
      <c r="F6384">
        <v>84.62</v>
      </c>
      <c r="G6384">
        <f>dane_sprzedazy_sku__3[[#This Row],[Ilość wydana]]*dane_sprzedazy_sku__3[[#This Row],[Wartość jednostkowa]]</f>
        <v>338.48</v>
      </c>
    </row>
    <row r="6385" spans="1:7">
      <c r="A6385" t="s">
        <v>551</v>
      </c>
      <c r="B6385" t="s">
        <v>552</v>
      </c>
      <c r="C6385" t="s">
        <v>63</v>
      </c>
      <c r="D6385" s="7">
        <v>46204</v>
      </c>
      <c r="E6385">
        <v>3</v>
      </c>
      <c r="F6385">
        <v>82.13</v>
      </c>
      <c r="G6385">
        <f>dane_sprzedazy_sku__3[[#This Row],[Ilość wydana]]*dane_sprzedazy_sku__3[[#This Row],[Wartość jednostkowa]]</f>
        <v>246.39</v>
      </c>
    </row>
    <row r="6386" spans="1:7">
      <c r="A6386" t="s">
        <v>553</v>
      </c>
      <c r="B6386" t="s">
        <v>554</v>
      </c>
      <c r="C6386" t="s">
        <v>63</v>
      </c>
      <c r="D6386" s="7">
        <v>45505</v>
      </c>
      <c r="E6386">
        <v>17</v>
      </c>
      <c r="F6386">
        <v>226.25</v>
      </c>
      <c r="G6386">
        <f>dane_sprzedazy_sku__3[[#This Row],[Ilość wydana]]*dane_sprzedazy_sku__3[[#This Row],[Wartość jednostkowa]]</f>
        <v>3846.25</v>
      </c>
    </row>
    <row r="6387" spans="1:7">
      <c r="A6387" t="s">
        <v>553</v>
      </c>
      <c r="B6387" t="s">
        <v>554</v>
      </c>
      <c r="C6387" t="s">
        <v>63</v>
      </c>
      <c r="D6387" s="7">
        <v>45536</v>
      </c>
      <c r="E6387">
        <v>0</v>
      </c>
      <c r="F6387">
        <v>228.55</v>
      </c>
      <c r="G6387">
        <f>dane_sprzedazy_sku__3[[#This Row],[Ilość wydana]]*dane_sprzedazy_sku__3[[#This Row],[Wartość jednostkowa]]</f>
        <v>0</v>
      </c>
    </row>
    <row r="6388" spans="1:7">
      <c r="A6388" t="s">
        <v>553</v>
      </c>
      <c r="B6388" t="s">
        <v>554</v>
      </c>
      <c r="C6388" t="s">
        <v>63</v>
      </c>
      <c r="D6388" s="7">
        <v>45566</v>
      </c>
      <c r="E6388">
        <v>0</v>
      </c>
      <c r="F6388">
        <v>233.78</v>
      </c>
      <c r="G6388">
        <f>dane_sprzedazy_sku__3[[#This Row],[Ilość wydana]]*dane_sprzedazy_sku__3[[#This Row],[Wartość jednostkowa]]</f>
        <v>0</v>
      </c>
    </row>
    <row r="6389" spans="1:7">
      <c r="A6389" t="s">
        <v>553</v>
      </c>
      <c r="B6389" t="s">
        <v>554</v>
      </c>
      <c r="C6389" t="s">
        <v>63</v>
      </c>
      <c r="D6389" s="7">
        <v>45597</v>
      </c>
      <c r="E6389">
        <v>3</v>
      </c>
      <c r="F6389">
        <v>229.9</v>
      </c>
      <c r="G6389">
        <f>dane_sprzedazy_sku__3[[#This Row],[Ilość wydana]]*dane_sprzedazy_sku__3[[#This Row],[Wartość jednostkowa]]</f>
        <v>689.7</v>
      </c>
    </row>
    <row r="6390" spans="1:7">
      <c r="A6390" t="s">
        <v>553</v>
      </c>
      <c r="B6390" t="s">
        <v>554</v>
      </c>
      <c r="C6390" t="s">
        <v>63</v>
      </c>
      <c r="D6390" s="7">
        <v>45627</v>
      </c>
      <c r="E6390">
        <v>14</v>
      </c>
      <c r="F6390">
        <v>229.5</v>
      </c>
      <c r="G6390">
        <f>dane_sprzedazy_sku__3[[#This Row],[Ilość wydana]]*dane_sprzedazy_sku__3[[#This Row],[Wartość jednostkowa]]</f>
        <v>3213</v>
      </c>
    </row>
    <row r="6391" spans="1:7">
      <c r="A6391" t="s">
        <v>553</v>
      </c>
      <c r="B6391" t="s">
        <v>554</v>
      </c>
      <c r="C6391" t="s">
        <v>63</v>
      </c>
      <c r="D6391" s="7">
        <v>45658</v>
      </c>
      <c r="E6391">
        <v>17</v>
      </c>
      <c r="F6391">
        <v>220.9</v>
      </c>
      <c r="G6391">
        <f>dane_sprzedazy_sku__3[[#This Row],[Ilość wydana]]*dane_sprzedazy_sku__3[[#This Row],[Wartość jednostkowa]]</f>
        <v>3755.3</v>
      </c>
    </row>
    <row r="6392" spans="1:7">
      <c r="A6392" t="s">
        <v>553</v>
      </c>
      <c r="B6392" t="s">
        <v>554</v>
      </c>
      <c r="C6392" t="s">
        <v>63</v>
      </c>
      <c r="D6392" s="7">
        <v>45689</v>
      </c>
      <c r="E6392">
        <v>0</v>
      </c>
      <c r="F6392">
        <v>232.54</v>
      </c>
      <c r="G6392">
        <f>dane_sprzedazy_sku__3[[#This Row],[Ilość wydana]]*dane_sprzedazy_sku__3[[#This Row],[Wartość jednostkowa]]</f>
        <v>0</v>
      </c>
    </row>
    <row r="6393" spans="1:7">
      <c r="A6393" t="s">
        <v>553</v>
      </c>
      <c r="B6393" t="s">
        <v>554</v>
      </c>
      <c r="C6393" t="s">
        <v>63</v>
      </c>
      <c r="D6393" s="7">
        <v>45717</v>
      </c>
      <c r="E6393">
        <v>10</v>
      </c>
      <c r="F6393">
        <v>224.14</v>
      </c>
      <c r="G6393">
        <f>dane_sprzedazy_sku__3[[#This Row],[Ilość wydana]]*dane_sprzedazy_sku__3[[#This Row],[Wartość jednostkowa]]</f>
        <v>2241.3999999999996</v>
      </c>
    </row>
    <row r="6394" spans="1:7">
      <c r="A6394" t="s">
        <v>553</v>
      </c>
      <c r="B6394" t="s">
        <v>554</v>
      </c>
      <c r="C6394" t="s">
        <v>63</v>
      </c>
      <c r="D6394" s="7">
        <v>45748</v>
      </c>
      <c r="E6394">
        <v>0</v>
      </c>
      <c r="F6394">
        <v>223.55</v>
      </c>
      <c r="G6394">
        <f>dane_sprzedazy_sku__3[[#This Row],[Ilość wydana]]*dane_sprzedazy_sku__3[[#This Row],[Wartość jednostkowa]]</f>
        <v>0</v>
      </c>
    </row>
    <row r="6395" spans="1:7">
      <c r="A6395" t="s">
        <v>553</v>
      </c>
      <c r="B6395" t="s">
        <v>554</v>
      </c>
      <c r="C6395" t="s">
        <v>63</v>
      </c>
      <c r="D6395" s="7">
        <v>45778</v>
      </c>
      <c r="E6395">
        <v>6</v>
      </c>
      <c r="F6395">
        <v>228.17</v>
      </c>
      <c r="G6395">
        <f>dane_sprzedazy_sku__3[[#This Row],[Ilość wydana]]*dane_sprzedazy_sku__3[[#This Row],[Wartość jednostkowa]]</f>
        <v>1369.02</v>
      </c>
    </row>
    <row r="6396" spans="1:7">
      <c r="A6396" t="s">
        <v>553</v>
      </c>
      <c r="B6396" t="s">
        <v>554</v>
      </c>
      <c r="C6396" t="s">
        <v>63</v>
      </c>
      <c r="D6396" s="7">
        <v>45809</v>
      </c>
      <c r="E6396">
        <v>12</v>
      </c>
      <c r="F6396">
        <v>231.44</v>
      </c>
      <c r="G6396">
        <f>dane_sprzedazy_sku__3[[#This Row],[Ilość wydana]]*dane_sprzedazy_sku__3[[#This Row],[Wartość jednostkowa]]</f>
        <v>2777.2799999999997</v>
      </c>
    </row>
    <row r="6397" spans="1:7">
      <c r="A6397" t="s">
        <v>553</v>
      </c>
      <c r="B6397" t="s">
        <v>554</v>
      </c>
      <c r="C6397" t="s">
        <v>63</v>
      </c>
      <c r="D6397" s="7">
        <v>45839</v>
      </c>
      <c r="E6397">
        <v>17</v>
      </c>
      <c r="F6397">
        <v>221.73</v>
      </c>
      <c r="G6397">
        <f>dane_sprzedazy_sku__3[[#This Row],[Ilość wydana]]*dane_sprzedazy_sku__3[[#This Row],[Wartość jednostkowa]]</f>
        <v>3769.41</v>
      </c>
    </row>
    <row r="6398" spans="1:7">
      <c r="A6398" t="s">
        <v>553</v>
      </c>
      <c r="B6398" t="s">
        <v>554</v>
      </c>
      <c r="C6398" t="s">
        <v>63</v>
      </c>
      <c r="D6398" s="7">
        <v>45870</v>
      </c>
      <c r="E6398">
        <v>0</v>
      </c>
      <c r="F6398">
        <v>234.22</v>
      </c>
      <c r="G6398">
        <f>dane_sprzedazy_sku__3[[#This Row],[Ilość wydana]]*dane_sprzedazy_sku__3[[#This Row],[Wartość jednostkowa]]</f>
        <v>0</v>
      </c>
    </row>
    <row r="6399" spans="1:7">
      <c r="A6399" t="s">
        <v>553</v>
      </c>
      <c r="B6399" t="s">
        <v>554</v>
      </c>
      <c r="C6399" t="s">
        <v>63</v>
      </c>
      <c r="D6399" s="7">
        <v>45901</v>
      </c>
      <c r="E6399">
        <v>0</v>
      </c>
      <c r="F6399">
        <v>220.46</v>
      </c>
      <c r="G6399">
        <f>dane_sprzedazy_sku__3[[#This Row],[Ilość wydana]]*dane_sprzedazy_sku__3[[#This Row],[Wartość jednostkowa]]</f>
        <v>0</v>
      </c>
    </row>
    <row r="6400" spans="1:7">
      <c r="A6400" t="s">
        <v>553</v>
      </c>
      <c r="B6400" t="s">
        <v>554</v>
      </c>
      <c r="C6400" t="s">
        <v>63</v>
      </c>
      <c r="D6400" s="7">
        <v>45931</v>
      </c>
      <c r="E6400">
        <v>18</v>
      </c>
      <c r="F6400">
        <v>227.34</v>
      </c>
      <c r="G6400">
        <f>dane_sprzedazy_sku__3[[#This Row],[Ilość wydana]]*dane_sprzedazy_sku__3[[#This Row],[Wartość jednostkowa]]</f>
        <v>4092.12</v>
      </c>
    </row>
    <row r="6401" spans="1:7">
      <c r="A6401" t="s">
        <v>553</v>
      </c>
      <c r="B6401" t="s">
        <v>554</v>
      </c>
      <c r="C6401" t="s">
        <v>63</v>
      </c>
      <c r="D6401" s="7">
        <v>45962</v>
      </c>
      <c r="E6401">
        <v>13</v>
      </c>
      <c r="F6401">
        <v>231.39</v>
      </c>
      <c r="G6401">
        <f>dane_sprzedazy_sku__3[[#This Row],[Ilość wydana]]*dane_sprzedazy_sku__3[[#This Row],[Wartość jednostkowa]]</f>
        <v>3008.0699999999997</v>
      </c>
    </row>
    <row r="6402" spans="1:7">
      <c r="A6402" t="s">
        <v>553</v>
      </c>
      <c r="B6402" t="s">
        <v>554</v>
      </c>
      <c r="C6402" t="s">
        <v>63</v>
      </c>
      <c r="D6402" s="7">
        <v>45992</v>
      </c>
      <c r="E6402">
        <v>0</v>
      </c>
      <c r="F6402">
        <v>230.93</v>
      </c>
      <c r="G6402">
        <f>dane_sprzedazy_sku__3[[#This Row],[Ilość wydana]]*dane_sprzedazy_sku__3[[#This Row],[Wartość jednostkowa]]</f>
        <v>0</v>
      </c>
    </row>
    <row r="6403" spans="1:7">
      <c r="A6403" t="s">
        <v>553</v>
      </c>
      <c r="B6403" t="s">
        <v>554</v>
      </c>
      <c r="C6403" t="s">
        <v>63</v>
      </c>
      <c r="D6403" s="7">
        <v>46023</v>
      </c>
      <c r="E6403">
        <v>0</v>
      </c>
      <c r="F6403">
        <v>225.36</v>
      </c>
      <c r="G6403">
        <f>dane_sprzedazy_sku__3[[#This Row],[Ilość wydana]]*dane_sprzedazy_sku__3[[#This Row],[Wartość jednostkowa]]</f>
        <v>0</v>
      </c>
    </row>
    <row r="6404" spans="1:7">
      <c r="A6404" t="s">
        <v>553</v>
      </c>
      <c r="B6404" t="s">
        <v>554</v>
      </c>
      <c r="C6404" t="s">
        <v>63</v>
      </c>
      <c r="D6404" s="7">
        <v>46054</v>
      </c>
      <c r="E6404">
        <v>8</v>
      </c>
      <c r="F6404">
        <v>220.46</v>
      </c>
      <c r="G6404">
        <f>dane_sprzedazy_sku__3[[#This Row],[Ilość wydana]]*dane_sprzedazy_sku__3[[#This Row],[Wartość jednostkowa]]</f>
        <v>1763.68</v>
      </c>
    </row>
    <row r="6405" spans="1:7">
      <c r="A6405" t="s">
        <v>553</v>
      </c>
      <c r="B6405" t="s">
        <v>554</v>
      </c>
      <c r="C6405" t="s">
        <v>63</v>
      </c>
      <c r="D6405" s="7">
        <v>46082</v>
      </c>
      <c r="E6405">
        <v>0</v>
      </c>
      <c r="F6405">
        <v>240.98</v>
      </c>
      <c r="G6405">
        <f>dane_sprzedazy_sku__3[[#This Row],[Ilość wydana]]*dane_sprzedazy_sku__3[[#This Row],[Wartość jednostkowa]]</f>
        <v>0</v>
      </c>
    </row>
    <row r="6406" spans="1:7">
      <c r="A6406" t="s">
        <v>553</v>
      </c>
      <c r="B6406" t="s">
        <v>554</v>
      </c>
      <c r="C6406" t="s">
        <v>63</v>
      </c>
      <c r="D6406" s="7">
        <v>46113</v>
      </c>
      <c r="E6406">
        <v>5</v>
      </c>
      <c r="F6406">
        <v>220.54</v>
      </c>
      <c r="G6406">
        <f>dane_sprzedazy_sku__3[[#This Row],[Ilość wydana]]*dane_sprzedazy_sku__3[[#This Row],[Wartość jednostkowa]]</f>
        <v>1102.7</v>
      </c>
    </row>
    <row r="6407" spans="1:7">
      <c r="A6407" t="s">
        <v>553</v>
      </c>
      <c r="B6407" t="s">
        <v>554</v>
      </c>
      <c r="C6407" t="s">
        <v>63</v>
      </c>
      <c r="D6407" s="7">
        <v>46143</v>
      </c>
      <c r="E6407">
        <v>10</v>
      </c>
      <c r="F6407">
        <v>236.42</v>
      </c>
      <c r="G6407">
        <f>dane_sprzedazy_sku__3[[#This Row],[Ilość wydana]]*dane_sprzedazy_sku__3[[#This Row],[Wartość jednostkowa]]</f>
        <v>2364.1999999999998</v>
      </c>
    </row>
    <row r="6408" spans="1:7">
      <c r="A6408" t="s">
        <v>553</v>
      </c>
      <c r="B6408" t="s">
        <v>554</v>
      </c>
      <c r="C6408" t="s">
        <v>63</v>
      </c>
      <c r="D6408" s="7">
        <v>46174</v>
      </c>
      <c r="E6408">
        <v>0</v>
      </c>
      <c r="F6408">
        <v>235.88</v>
      </c>
      <c r="G6408">
        <f>dane_sprzedazy_sku__3[[#This Row],[Ilość wydana]]*dane_sprzedazy_sku__3[[#This Row],[Wartość jednostkowa]]</f>
        <v>0</v>
      </c>
    </row>
    <row r="6409" spans="1:7">
      <c r="A6409" t="s">
        <v>553</v>
      </c>
      <c r="B6409" t="s">
        <v>554</v>
      </c>
      <c r="C6409" t="s">
        <v>63</v>
      </c>
      <c r="D6409" s="7">
        <v>46204</v>
      </c>
      <c r="E6409">
        <v>0</v>
      </c>
      <c r="F6409">
        <v>226.95</v>
      </c>
      <c r="G6409">
        <f>dane_sprzedazy_sku__3[[#This Row],[Ilość wydana]]*dane_sprzedazy_sku__3[[#This Row],[Wartość jednostkowa]]</f>
        <v>0</v>
      </c>
    </row>
    <row r="6410" spans="1:7">
      <c r="A6410" t="s">
        <v>555</v>
      </c>
      <c r="B6410" t="s">
        <v>556</v>
      </c>
      <c r="C6410" t="s">
        <v>42</v>
      </c>
      <c r="D6410" s="7">
        <v>45505</v>
      </c>
      <c r="E6410">
        <v>3</v>
      </c>
      <c r="F6410">
        <v>553.07000000000005</v>
      </c>
      <c r="G6410">
        <f>dane_sprzedazy_sku__3[[#This Row],[Ilość wydana]]*dane_sprzedazy_sku__3[[#This Row],[Wartość jednostkowa]]</f>
        <v>1659.21</v>
      </c>
    </row>
    <row r="6411" spans="1:7">
      <c r="A6411" t="s">
        <v>555</v>
      </c>
      <c r="B6411" t="s">
        <v>556</v>
      </c>
      <c r="C6411" t="s">
        <v>42</v>
      </c>
      <c r="D6411" s="7">
        <v>45536</v>
      </c>
      <c r="E6411">
        <v>7</v>
      </c>
      <c r="F6411">
        <v>551.54</v>
      </c>
      <c r="G6411">
        <f>dane_sprzedazy_sku__3[[#This Row],[Ilość wydana]]*dane_sprzedazy_sku__3[[#This Row],[Wartość jednostkowa]]</f>
        <v>3860.7799999999997</v>
      </c>
    </row>
    <row r="6412" spans="1:7">
      <c r="A6412" t="s">
        <v>555</v>
      </c>
      <c r="B6412" t="s">
        <v>556</v>
      </c>
      <c r="C6412" t="s">
        <v>42</v>
      </c>
      <c r="D6412" s="7">
        <v>45566</v>
      </c>
      <c r="E6412">
        <v>10</v>
      </c>
      <c r="F6412">
        <v>562.87</v>
      </c>
      <c r="G6412">
        <f>dane_sprzedazy_sku__3[[#This Row],[Ilość wydana]]*dane_sprzedazy_sku__3[[#This Row],[Wartość jednostkowa]]</f>
        <v>5628.7</v>
      </c>
    </row>
    <row r="6413" spans="1:7">
      <c r="A6413" t="s">
        <v>555</v>
      </c>
      <c r="B6413" t="s">
        <v>556</v>
      </c>
      <c r="C6413" t="s">
        <v>42</v>
      </c>
      <c r="D6413" s="7">
        <v>45597</v>
      </c>
      <c r="E6413">
        <v>16</v>
      </c>
      <c r="F6413">
        <v>557.4</v>
      </c>
      <c r="G6413">
        <f>dane_sprzedazy_sku__3[[#This Row],[Ilość wydana]]*dane_sprzedazy_sku__3[[#This Row],[Wartość jednostkowa]]</f>
        <v>8918.4</v>
      </c>
    </row>
    <row r="6414" spans="1:7">
      <c r="A6414" t="s">
        <v>555</v>
      </c>
      <c r="B6414" t="s">
        <v>556</v>
      </c>
      <c r="C6414" t="s">
        <v>42</v>
      </c>
      <c r="D6414" s="7">
        <v>45627</v>
      </c>
      <c r="E6414">
        <v>18</v>
      </c>
      <c r="F6414">
        <v>554.30999999999995</v>
      </c>
      <c r="G6414">
        <f>dane_sprzedazy_sku__3[[#This Row],[Ilość wydana]]*dane_sprzedazy_sku__3[[#This Row],[Wartość jednostkowa]]</f>
        <v>9977.5799999999981</v>
      </c>
    </row>
    <row r="6415" spans="1:7">
      <c r="A6415" t="s">
        <v>555</v>
      </c>
      <c r="B6415" t="s">
        <v>556</v>
      </c>
      <c r="C6415" t="s">
        <v>42</v>
      </c>
      <c r="D6415" s="7">
        <v>45658</v>
      </c>
      <c r="E6415">
        <v>17</v>
      </c>
      <c r="F6415">
        <v>591.27</v>
      </c>
      <c r="G6415">
        <f>dane_sprzedazy_sku__3[[#This Row],[Ilość wydana]]*dane_sprzedazy_sku__3[[#This Row],[Wartość jednostkowa]]</f>
        <v>10051.59</v>
      </c>
    </row>
    <row r="6416" spans="1:7">
      <c r="A6416" t="s">
        <v>555</v>
      </c>
      <c r="B6416" t="s">
        <v>556</v>
      </c>
      <c r="C6416" t="s">
        <v>42</v>
      </c>
      <c r="D6416" s="7">
        <v>45689</v>
      </c>
      <c r="E6416">
        <v>20</v>
      </c>
      <c r="F6416">
        <v>574.48</v>
      </c>
      <c r="G6416">
        <f>dane_sprzedazy_sku__3[[#This Row],[Ilość wydana]]*dane_sprzedazy_sku__3[[#This Row],[Wartość jednostkowa]]</f>
        <v>11489.6</v>
      </c>
    </row>
    <row r="6417" spans="1:7">
      <c r="A6417" t="s">
        <v>555</v>
      </c>
      <c r="B6417" t="s">
        <v>556</v>
      </c>
      <c r="C6417" t="s">
        <v>42</v>
      </c>
      <c r="D6417" s="7">
        <v>45717</v>
      </c>
      <c r="E6417">
        <v>10</v>
      </c>
      <c r="F6417">
        <v>573.98</v>
      </c>
      <c r="G6417">
        <f>dane_sprzedazy_sku__3[[#This Row],[Ilość wydana]]*dane_sprzedazy_sku__3[[#This Row],[Wartość jednostkowa]]</f>
        <v>5739.8</v>
      </c>
    </row>
    <row r="6418" spans="1:7">
      <c r="A6418" t="s">
        <v>555</v>
      </c>
      <c r="B6418" t="s">
        <v>556</v>
      </c>
      <c r="C6418" t="s">
        <v>42</v>
      </c>
      <c r="D6418" s="7">
        <v>45748</v>
      </c>
      <c r="E6418">
        <v>9</v>
      </c>
      <c r="F6418">
        <v>601.49</v>
      </c>
      <c r="G6418">
        <f>dane_sprzedazy_sku__3[[#This Row],[Ilość wydana]]*dane_sprzedazy_sku__3[[#This Row],[Wartość jednostkowa]]</f>
        <v>5413.41</v>
      </c>
    </row>
    <row r="6419" spans="1:7">
      <c r="A6419" t="s">
        <v>555</v>
      </c>
      <c r="B6419" t="s">
        <v>556</v>
      </c>
      <c r="C6419" t="s">
        <v>42</v>
      </c>
      <c r="D6419" s="7">
        <v>45778</v>
      </c>
      <c r="E6419">
        <v>4</v>
      </c>
      <c r="F6419">
        <v>561.79999999999995</v>
      </c>
      <c r="G6419">
        <f>dane_sprzedazy_sku__3[[#This Row],[Ilość wydana]]*dane_sprzedazy_sku__3[[#This Row],[Wartość jednostkowa]]</f>
        <v>2247.1999999999998</v>
      </c>
    </row>
    <row r="6420" spans="1:7">
      <c r="A6420" t="s">
        <v>555</v>
      </c>
      <c r="B6420" t="s">
        <v>556</v>
      </c>
      <c r="C6420" t="s">
        <v>42</v>
      </c>
      <c r="D6420" s="7">
        <v>45809</v>
      </c>
      <c r="E6420">
        <v>1</v>
      </c>
      <c r="F6420">
        <v>583</v>
      </c>
      <c r="G6420">
        <f>dane_sprzedazy_sku__3[[#This Row],[Ilość wydana]]*dane_sprzedazy_sku__3[[#This Row],[Wartość jednostkowa]]</f>
        <v>583</v>
      </c>
    </row>
    <row r="6421" spans="1:7">
      <c r="A6421" t="s">
        <v>555</v>
      </c>
      <c r="B6421" t="s">
        <v>556</v>
      </c>
      <c r="C6421" t="s">
        <v>42</v>
      </c>
      <c r="D6421" s="7">
        <v>45839</v>
      </c>
      <c r="E6421">
        <v>1</v>
      </c>
      <c r="F6421">
        <v>591.04999999999995</v>
      </c>
      <c r="G6421">
        <f>dane_sprzedazy_sku__3[[#This Row],[Ilość wydana]]*dane_sprzedazy_sku__3[[#This Row],[Wartość jednostkowa]]</f>
        <v>591.04999999999995</v>
      </c>
    </row>
    <row r="6422" spans="1:7">
      <c r="A6422" t="s">
        <v>555</v>
      </c>
      <c r="B6422" t="s">
        <v>556</v>
      </c>
      <c r="C6422" t="s">
        <v>42</v>
      </c>
      <c r="D6422" s="7">
        <v>45870</v>
      </c>
      <c r="E6422">
        <v>3</v>
      </c>
      <c r="F6422">
        <v>584.65</v>
      </c>
      <c r="G6422">
        <f>dane_sprzedazy_sku__3[[#This Row],[Ilość wydana]]*dane_sprzedazy_sku__3[[#This Row],[Wartość jednostkowa]]</f>
        <v>1753.9499999999998</v>
      </c>
    </row>
    <row r="6423" spans="1:7">
      <c r="A6423" t="s">
        <v>555</v>
      </c>
      <c r="B6423" t="s">
        <v>556</v>
      </c>
      <c r="C6423" t="s">
        <v>42</v>
      </c>
      <c r="D6423" s="7">
        <v>45901</v>
      </c>
      <c r="E6423">
        <v>10</v>
      </c>
      <c r="F6423">
        <v>562.29999999999995</v>
      </c>
      <c r="G6423">
        <f>dane_sprzedazy_sku__3[[#This Row],[Ilość wydana]]*dane_sprzedazy_sku__3[[#This Row],[Wartość jednostkowa]]</f>
        <v>5623</v>
      </c>
    </row>
    <row r="6424" spans="1:7">
      <c r="A6424" t="s">
        <v>555</v>
      </c>
      <c r="B6424" t="s">
        <v>556</v>
      </c>
      <c r="C6424" t="s">
        <v>42</v>
      </c>
      <c r="D6424" s="7">
        <v>45931</v>
      </c>
      <c r="E6424">
        <v>14</v>
      </c>
      <c r="F6424">
        <v>560.80999999999995</v>
      </c>
      <c r="G6424">
        <f>dane_sprzedazy_sku__3[[#This Row],[Ilość wydana]]*dane_sprzedazy_sku__3[[#This Row],[Wartość jednostkowa]]</f>
        <v>7851.3399999999992</v>
      </c>
    </row>
    <row r="6425" spans="1:7">
      <c r="A6425" t="s">
        <v>555</v>
      </c>
      <c r="B6425" t="s">
        <v>556</v>
      </c>
      <c r="C6425" t="s">
        <v>42</v>
      </c>
      <c r="D6425" s="7">
        <v>45962</v>
      </c>
      <c r="E6425">
        <v>18</v>
      </c>
      <c r="F6425">
        <v>580.16999999999996</v>
      </c>
      <c r="G6425">
        <f>dane_sprzedazy_sku__3[[#This Row],[Ilość wydana]]*dane_sprzedazy_sku__3[[#This Row],[Wartość jednostkowa]]</f>
        <v>10443.06</v>
      </c>
    </row>
    <row r="6426" spans="1:7">
      <c r="A6426" t="s">
        <v>555</v>
      </c>
      <c r="B6426" t="s">
        <v>556</v>
      </c>
      <c r="C6426" t="s">
        <v>42</v>
      </c>
      <c r="D6426" s="7">
        <v>45992</v>
      </c>
      <c r="E6426">
        <v>21</v>
      </c>
      <c r="F6426">
        <v>584.77</v>
      </c>
      <c r="G6426">
        <f>dane_sprzedazy_sku__3[[#This Row],[Ilość wydana]]*dane_sprzedazy_sku__3[[#This Row],[Wartość jednostkowa]]</f>
        <v>12280.17</v>
      </c>
    </row>
    <row r="6427" spans="1:7">
      <c r="A6427" t="s">
        <v>555</v>
      </c>
      <c r="B6427" t="s">
        <v>556</v>
      </c>
      <c r="C6427" t="s">
        <v>42</v>
      </c>
      <c r="D6427" s="7">
        <v>46023</v>
      </c>
      <c r="E6427">
        <v>24</v>
      </c>
      <c r="F6427">
        <v>582.37</v>
      </c>
      <c r="G6427">
        <f>dane_sprzedazy_sku__3[[#This Row],[Ilość wydana]]*dane_sprzedazy_sku__3[[#This Row],[Wartość jednostkowa]]</f>
        <v>13976.880000000001</v>
      </c>
    </row>
    <row r="6428" spans="1:7">
      <c r="A6428" t="s">
        <v>555</v>
      </c>
      <c r="B6428" t="s">
        <v>556</v>
      </c>
      <c r="C6428" t="s">
        <v>42</v>
      </c>
      <c r="D6428" s="7">
        <v>46054</v>
      </c>
      <c r="E6428">
        <v>21</v>
      </c>
      <c r="F6428">
        <v>549.01</v>
      </c>
      <c r="G6428">
        <f>dane_sprzedazy_sku__3[[#This Row],[Ilość wydana]]*dane_sprzedazy_sku__3[[#This Row],[Wartość jednostkowa]]</f>
        <v>11529.21</v>
      </c>
    </row>
    <row r="6429" spans="1:7">
      <c r="A6429" t="s">
        <v>555</v>
      </c>
      <c r="B6429" t="s">
        <v>556</v>
      </c>
      <c r="C6429" t="s">
        <v>42</v>
      </c>
      <c r="D6429" s="7">
        <v>46082</v>
      </c>
      <c r="E6429">
        <v>12</v>
      </c>
      <c r="F6429">
        <v>605</v>
      </c>
      <c r="G6429">
        <f>dane_sprzedazy_sku__3[[#This Row],[Ilość wydana]]*dane_sprzedazy_sku__3[[#This Row],[Wartość jednostkowa]]</f>
        <v>7260</v>
      </c>
    </row>
    <row r="6430" spans="1:7">
      <c r="A6430" t="s">
        <v>555</v>
      </c>
      <c r="B6430" t="s">
        <v>556</v>
      </c>
      <c r="C6430" t="s">
        <v>42</v>
      </c>
      <c r="D6430" s="7">
        <v>46113</v>
      </c>
      <c r="E6430">
        <v>10</v>
      </c>
      <c r="F6430">
        <v>590.19000000000005</v>
      </c>
      <c r="G6430">
        <f>dane_sprzedazy_sku__3[[#This Row],[Ilość wydana]]*dane_sprzedazy_sku__3[[#This Row],[Wartość jednostkowa]]</f>
        <v>5901.9000000000005</v>
      </c>
    </row>
    <row r="6431" spans="1:7">
      <c r="A6431" t="s">
        <v>555</v>
      </c>
      <c r="B6431" t="s">
        <v>556</v>
      </c>
      <c r="C6431" t="s">
        <v>42</v>
      </c>
      <c r="D6431" s="7">
        <v>46143</v>
      </c>
      <c r="E6431">
        <v>4</v>
      </c>
      <c r="F6431">
        <v>563.72</v>
      </c>
      <c r="G6431">
        <f>dane_sprzedazy_sku__3[[#This Row],[Ilość wydana]]*dane_sprzedazy_sku__3[[#This Row],[Wartość jednostkowa]]</f>
        <v>2254.88</v>
      </c>
    </row>
    <row r="6432" spans="1:7">
      <c r="A6432" t="s">
        <v>555</v>
      </c>
      <c r="B6432" t="s">
        <v>556</v>
      </c>
      <c r="C6432" t="s">
        <v>42</v>
      </c>
      <c r="D6432" s="7">
        <v>46174</v>
      </c>
      <c r="E6432">
        <v>2</v>
      </c>
      <c r="F6432">
        <v>583.42999999999995</v>
      </c>
      <c r="G6432">
        <f>dane_sprzedazy_sku__3[[#This Row],[Ilość wydana]]*dane_sprzedazy_sku__3[[#This Row],[Wartość jednostkowa]]</f>
        <v>1166.8599999999999</v>
      </c>
    </row>
    <row r="6433" spans="1:7">
      <c r="A6433" t="s">
        <v>555</v>
      </c>
      <c r="B6433" t="s">
        <v>556</v>
      </c>
      <c r="C6433" t="s">
        <v>42</v>
      </c>
      <c r="D6433" s="7">
        <v>46204</v>
      </c>
      <c r="E6433">
        <v>1</v>
      </c>
      <c r="F6433">
        <v>600.55999999999995</v>
      </c>
      <c r="G6433">
        <f>dane_sprzedazy_sku__3[[#This Row],[Ilość wydana]]*dane_sprzedazy_sku__3[[#This Row],[Wartość jednostkowa]]</f>
        <v>600.55999999999995</v>
      </c>
    </row>
    <row r="6434" spans="1:7">
      <c r="A6434" t="s">
        <v>557</v>
      </c>
      <c r="B6434" t="s">
        <v>558</v>
      </c>
      <c r="C6434" t="s">
        <v>14</v>
      </c>
      <c r="D6434" s="7">
        <v>45505</v>
      </c>
      <c r="E6434">
        <v>1</v>
      </c>
      <c r="F6434">
        <v>282.06</v>
      </c>
      <c r="G6434">
        <f>dane_sprzedazy_sku__3[[#This Row],[Ilość wydana]]*dane_sprzedazy_sku__3[[#This Row],[Wartość jednostkowa]]</f>
        <v>282.06</v>
      </c>
    </row>
    <row r="6435" spans="1:7">
      <c r="A6435" t="s">
        <v>557</v>
      </c>
      <c r="B6435" t="s">
        <v>558</v>
      </c>
      <c r="C6435" t="s">
        <v>14</v>
      </c>
      <c r="D6435" s="7">
        <v>45536</v>
      </c>
      <c r="E6435">
        <v>2</v>
      </c>
      <c r="F6435">
        <v>271.88</v>
      </c>
      <c r="G6435">
        <f>dane_sprzedazy_sku__3[[#This Row],[Ilość wydana]]*dane_sprzedazy_sku__3[[#This Row],[Wartość jednostkowa]]</f>
        <v>543.76</v>
      </c>
    </row>
    <row r="6436" spans="1:7">
      <c r="A6436" t="s">
        <v>557</v>
      </c>
      <c r="B6436" t="s">
        <v>558</v>
      </c>
      <c r="C6436" t="s">
        <v>14</v>
      </c>
      <c r="D6436" s="7">
        <v>45566</v>
      </c>
      <c r="E6436">
        <v>2</v>
      </c>
      <c r="F6436">
        <v>287.55</v>
      </c>
      <c r="G6436">
        <f>dane_sprzedazy_sku__3[[#This Row],[Ilość wydana]]*dane_sprzedazy_sku__3[[#This Row],[Wartość jednostkowa]]</f>
        <v>575.1</v>
      </c>
    </row>
    <row r="6437" spans="1:7">
      <c r="A6437" t="s">
        <v>557</v>
      </c>
      <c r="B6437" t="s">
        <v>558</v>
      </c>
      <c r="C6437" t="s">
        <v>14</v>
      </c>
      <c r="D6437" s="7">
        <v>45597</v>
      </c>
      <c r="E6437">
        <v>4</v>
      </c>
      <c r="F6437">
        <v>280.13</v>
      </c>
      <c r="G6437">
        <f>dane_sprzedazy_sku__3[[#This Row],[Ilość wydana]]*dane_sprzedazy_sku__3[[#This Row],[Wartość jednostkowa]]</f>
        <v>1120.52</v>
      </c>
    </row>
    <row r="6438" spans="1:7">
      <c r="A6438" t="s">
        <v>557</v>
      </c>
      <c r="B6438" t="s">
        <v>558</v>
      </c>
      <c r="C6438" t="s">
        <v>14</v>
      </c>
      <c r="D6438" s="7">
        <v>45627</v>
      </c>
      <c r="E6438">
        <v>4</v>
      </c>
      <c r="F6438">
        <v>280.26</v>
      </c>
      <c r="G6438">
        <f>dane_sprzedazy_sku__3[[#This Row],[Ilość wydana]]*dane_sprzedazy_sku__3[[#This Row],[Wartość jednostkowa]]</f>
        <v>1121.04</v>
      </c>
    </row>
    <row r="6439" spans="1:7">
      <c r="A6439" t="s">
        <v>557</v>
      </c>
      <c r="B6439" t="s">
        <v>558</v>
      </c>
      <c r="C6439" t="s">
        <v>14</v>
      </c>
      <c r="D6439" s="7">
        <v>45658</v>
      </c>
      <c r="E6439">
        <v>7</v>
      </c>
      <c r="F6439">
        <v>298.55</v>
      </c>
      <c r="G6439">
        <f>dane_sprzedazy_sku__3[[#This Row],[Ilość wydana]]*dane_sprzedazy_sku__3[[#This Row],[Wartość jednostkowa]]</f>
        <v>2089.85</v>
      </c>
    </row>
    <row r="6440" spans="1:7">
      <c r="A6440" t="s">
        <v>557</v>
      </c>
      <c r="B6440" t="s">
        <v>558</v>
      </c>
      <c r="C6440" t="s">
        <v>14</v>
      </c>
      <c r="D6440" s="7">
        <v>45689</v>
      </c>
      <c r="E6440">
        <v>6</v>
      </c>
      <c r="F6440">
        <v>293.16000000000003</v>
      </c>
      <c r="G6440">
        <f>dane_sprzedazy_sku__3[[#This Row],[Ilość wydana]]*dane_sprzedazy_sku__3[[#This Row],[Wartość jednostkowa]]</f>
        <v>1758.96</v>
      </c>
    </row>
    <row r="6441" spans="1:7">
      <c r="A6441" t="s">
        <v>557</v>
      </c>
      <c r="B6441" t="s">
        <v>558</v>
      </c>
      <c r="C6441" t="s">
        <v>14</v>
      </c>
      <c r="D6441" s="7">
        <v>45717</v>
      </c>
      <c r="E6441">
        <v>8</v>
      </c>
      <c r="F6441">
        <v>288</v>
      </c>
      <c r="G6441">
        <f>dane_sprzedazy_sku__3[[#This Row],[Ilość wydana]]*dane_sprzedazy_sku__3[[#This Row],[Wartość jednostkowa]]</f>
        <v>2304</v>
      </c>
    </row>
    <row r="6442" spans="1:7">
      <c r="A6442" t="s">
        <v>557</v>
      </c>
      <c r="B6442" t="s">
        <v>558</v>
      </c>
      <c r="C6442" t="s">
        <v>14</v>
      </c>
      <c r="D6442" s="7">
        <v>45748</v>
      </c>
      <c r="E6442">
        <v>10</v>
      </c>
      <c r="F6442">
        <v>284.02</v>
      </c>
      <c r="G6442">
        <f>dane_sprzedazy_sku__3[[#This Row],[Ilość wydana]]*dane_sprzedazy_sku__3[[#This Row],[Wartość jednostkowa]]</f>
        <v>2840.2</v>
      </c>
    </row>
    <row r="6443" spans="1:7">
      <c r="A6443" t="s">
        <v>557</v>
      </c>
      <c r="B6443" t="s">
        <v>558</v>
      </c>
      <c r="C6443" t="s">
        <v>14</v>
      </c>
      <c r="D6443" s="7">
        <v>45778</v>
      </c>
      <c r="E6443">
        <v>8</v>
      </c>
      <c r="F6443">
        <v>297.25</v>
      </c>
      <c r="G6443">
        <f>dane_sprzedazy_sku__3[[#This Row],[Ilość wydana]]*dane_sprzedazy_sku__3[[#This Row],[Wartość jednostkowa]]</f>
        <v>2378</v>
      </c>
    </row>
    <row r="6444" spans="1:7">
      <c r="A6444" t="s">
        <v>557</v>
      </c>
      <c r="B6444" t="s">
        <v>558</v>
      </c>
      <c r="C6444" t="s">
        <v>14</v>
      </c>
      <c r="D6444" s="7">
        <v>45809</v>
      </c>
      <c r="E6444">
        <v>5</v>
      </c>
      <c r="F6444">
        <v>285.45</v>
      </c>
      <c r="G6444">
        <f>dane_sprzedazy_sku__3[[#This Row],[Ilość wydana]]*dane_sprzedazy_sku__3[[#This Row],[Wartość jednostkowa]]</f>
        <v>1427.25</v>
      </c>
    </row>
    <row r="6445" spans="1:7">
      <c r="A6445" t="s">
        <v>557</v>
      </c>
      <c r="B6445" t="s">
        <v>558</v>
      </c>
      <c r="C6445" t="s">
        <v>14</v>
      </c>
      <c r="D6445" s="7">
        <v>45839</v>
      </c>
      <c r="E6445">
        <v>3</v>
      </c>
      <c r="F6445">
        <v>288.89</v>
      </c>
      <c r="G6445">
        <f>dane_sprzedazy_sku__3[[#This Row],[Ilość wydana]]*dane_sprzedazy_sku__3[[#This Row],[Wartość jednostkowa]]</f>
        <v>866.67</v>
      </c>
    </row>
    <row r="6446" spans="1:7">
      <c r="A6446" t="s">
        <v>557</v>
      </c>
      <c r="B6446" t="s">
        <v>558</v>
      </c>
      <c r="C6446" t="s">
        <v>14</v>
      </c>
      <c r="D6446" s="7">
        <v>45870</v>
      </c>
      <c r="E6446">
        <v>2</v>
      </c>
      <c r="F6446">
        <v>298.99</v>
      </c>
      <c r="G6446">
        <f>dane_sprzedazy_sku__3[[#This Row],[Ilość wydana]]*dane_sprzedazy_sku__3[[#This Row],[Wartość jednostkowa]]</f>
        <v>597.98</v>
      </c>
    </row>
    <row r="6447" spans="1:7">
      <c r="A6447" t="s">
        <v>557</v>
      </c>
      <c r="B6447" t="s">
        <v>558</v>
      </c>
      <c r="C6447" t="s">
        <v>14</v>
      </c>
      <c r="D6447" s="7">
        <v>45901</v>
      </c>
      <c r="E6447">
        <v>2</v>
      </c>
      <c r="F6447">
        <v>290.51</v>
      </c>
      <c r="G6447">
        <f>dane_sprzedazy_sku__3[[#This Row],[Ilość wydana]]*dane_sprzedazy_sku__3[[#This Row],[Wartość jednostkowa]]</f>
        <v>581.02</v>
      </c>
    </row>
    <row r="6448" spans="1:7">
      <c r="A6448" t="s">
        <v>557</v>
      </c>
      <c r="B6448" t="s">
        <v>558</v>
      </c>
      <c r="C6448" t="s">
        <v>14</v>
      </c>
      <c r="D6448" s="7">
        <v>45931</v>
      </c>
      <c r="E6448">
        <v>3</v>
      </c>
      <c r="F6448">
        <v>290.82</v>
      </c>
      <c r="G6448">
        <f>dane_sprzedazy_sku__3[[#This Row],[Ilość wydana]]*dane_sprzedazy_sku__3[[#This Row],[Wartość jednostkowa]]</f>
        <v>872.46</v>
      </c>
    </row>
    <row r="6449" spans="1:7">
      <c r="A6449" t="s">
        <v>557</v>
      </c>
      <c r="B6449" t="s">
        <v>558</v>
      </c>
      <c r="C6449" t="s">
        <v>14</v>
      </c>
      <c r="D6449" s="7">
        <v>45962</v>
      </c>
      <c r="E6449">
        <v>5</v>
      </c>
      <c r="F6449">
        <v>273.27</v>
      </c>
      <c r="G6449">
        <f>dane_sprzedazy_sku__3[[#This Row],[Ilość wydana]]*dane_sprzedazy_sku__3[[#This Row],[Wartość jednostkowa]]</f>
        <v>1366.35</v>
      </c>
    </row>
    <row r="6450" spans="1:7">
      <c r="A6450" t="s">
        <v>557</v>
      </c>
      <c r="B6450" t="s">
        <v>558</v>
      </c>
      <c r="C6450" t="s">
        <v>14</v>
      </c>
      <c r="D6450" s="7">
        <v>45992</v>
      </c>
      <c r="E6450">
        <v>5</v>
      </c>
      <c r="F6450">
        <v>285.8</v>
      </c>
      <c r="G6450">
        <f>dane_sprzedazy_sku__3[[#This Row],[Ilość wydana]]*dane_sprzedazy_sku__3[[#This Row],[Wartość jednostkowa]]</f>
        <v>1429</v>
      </c>
    </row>
    <row r="6451" spans="1:7">
      <c r="A6451" t="s">
        <v>557</v>
      </c>
      <c r="B6451" t="s">
        <v>558</v>
      </c>
      <c r="C6451" t="s">
        <v>14</v>
      </c>
      <c r="D6451" s="7">
        <v>46023</v>
      </c>
      <c r="E6451">
        <v>7</v>
      </c>
      <c r="F6451">
        <v>297.81</v>
      </c>
      <c r="G6451">
        <f>dane_sprzedazy_sku__3[[#This Row],[Ilość wydana]]*dane_sprzedazy_sku__3[[#This Row],[Wartość jednostkowa]]</f>
        <v>2084.67</v>
      </c>
    </row>
    <row r="6452" spans="1:7">
      <c r="A6452" t="s">
        <v>557</v>
      </c>
      <c r="B6452" t="s">
        <v>558</v>
      </c>
      <c r="C6452" t="s">
        <v>14</v>
      </c>
      <c r="D6452" s="7">
        <v>46054</v>
      </c>
      <c r="E6452">
        <v>7</v>
      </c>
      <c r="F6452">
        <v>291.66000000000003</v>
      </c>
      <c r="G6452">
        <f>dane_sprzedazy_sku__3[[#This Row],[Ilość wydana]]*dane_sprzedazy_sku__3[[#This Row],[Wartość jednostkowa]]</f>
        <v>2041.6200000000001</v>
      </c>
    </row>
    <row r="6453" spans="1:7">
      <c r="A6453" t="s">
        <v>557</v>
      </c>
      <c r="B6453" t="s">
        <v>558</v>
      </c>
      <c r="C6453" t="s">
        <v>14</v>
      </c>
      <c r="D6453" s="7">
        <v>46082</v>
      </c>
      <c r="E6453">
        <v>8</v>
      </c>
      <c r="F6453">
        <v>288.08</v>
      </c>
      <c r="G6453">
        <f>dane_sprzedazy_sku__3[[#This Row],[Ilość wydana]]*dane_sprzedazy_sku__3[[#This Row],[Wartość jednostkowa]]</f>
        <v>2304.64</v>
      </c>
    </row>
    <row r="6454" spans="1:7">
      <c r="A6454" t="s">
        <v>557</v>
      </c>
      <c r="B6454" t="s">
        <v>558</v>
      </c>
      <c r="C6454" t="s">
        <v>14</v>
      </c>
      <c r="D6454" s="7">
        <v>46113</v>
      </c>
      <c r="E6454">
        <v>7</v>
      </c>
      <c r="F6454">
        <v>286.19</v>
      </c>
      <c r="G6454">
        <f>dane_sprzedazy_sku__3[[#This Row],[Ilość wydana]]*dane_sprzedazy_sku__3[[#This Row],[Wartość jednostkowa]]</f>
        <v>2003.33</v>
      </c>
    </row>
    <row r="6455" spans="1:7">
      <c r="A6455" t="s">
        <v>557</v>
      </c>
      <c r="B6455" t="s">
        <v>558</v>
      </c>
      <c r="C6455" t="s">
        <v>14</v>
      </c>
      <c r="D6455" s="7">
        <v>46143</v>
      </c>
      <c r="E6455">
        <v>5</v>
      </c>
      <c r="F6455">
        <v>295.58</v>
      </c>
      <c r="G6455">
        <f>dane_sprzedazy_sku__3[[#This Row],[Ilość wydana]]*dane_sprzedazy_sku__3[[#This Row],[Wartość jednostkowa]]</f>
        <v>1477.8999999999999</v>
      </c>
    </row>
    <row r="6456" spans="1:7">
      <c r="A6456" t="s">
        <v>557</v>
      </c>
      <c r="B6456" t="s">
        <v>558</v>
      </c>
      <c r="C6456" t="s">
        <v>14</v>
      </c>
      <c r="D6456" s="7">
        <v>46174</v>
      </c>
      <c r="E6456">
        <v>3</v>
      </c>
      <c r="F6456">
        <v>287</v>
      </c>
      <c r="G6456">
        <f>dane_sprzedazy_sku__3[[#This Row],[Ilość wydana]]*dane_sprzedazy_sku__3[[#This Row],[Wartość jednostkowa]]</f>
        <v>861</v>
      </c>
    </row>
    <row r="6457" spans="1:7">
      <c r="A6457" t="s">
        <v>557</v>
      </c>
      <c r="B6457" t="s">
        <v>558</v>
      </c>
      <c r="C6457" t="s">
        <v>14</v>
      </c>
      <c r="D6457" s="7">
        <v>46204</v>
      </c>
      <c r="E6457">
        <v>3</v>
      </c>
      <c r="F6457">
        <v>275.48</v>
      </c>
      <c r="G6457">
        <f>dane_sprzedazy_sku__3[[#This Row],[Ilość wydana]]*dane_sprzedazy_sku__3[[#This Row],[Wartość jednostkowa]]</f>
        <v>826.44</v>
      </c>
    </row>
    <row r="6458" spans="1:7">
      <c r="A6458" t="s">
        <v>559</v>
      </c>
      <c r="B6458" t="s">
        <v>560</v>
      </c>
      <c r="C6458" t="s">
        <v>60</v>
      </c>
      <c r="D6458" s="7">
        <v>45505</v>
      </c>
      <c r="E6458">
        <v>13</v>
      </c>
      <c r="F6458">
        <v>189.04</v>
      </c>
      <c r="G6458">
        <f>dane_sprzedazy_sku__3[[#This Row],[Ilość wydana]]*dane_sprzedazy_sku__3[[#This Row],[Wartość jednostkowa]]</f>
        <v>2457.52</v>
      </c>
    </row>
    <row r="6459" spans="1:7">
      <c r="A6459" t="s">
        <v>559</v>
      </c>
      <c r="B6459" t="s">
        <v>560</v>
      </c>
      <c r="C6459" t="s">
        <v>60</v>
      </c>
      <c r="D6459" s="7">
        <v>45536</v>
      </c>
      <c r="E6459">
        <v>12</v>
      </c>
      <c r="F6459">
        <v>199.21</v>
      </c>
      <c r="G6459">
        <f>dane_sprzedazy_sku__3[[#This Row],[Ilość wydana]]*dane_sprzedazy_sku__3[[#This Row],[Wartość jednostkowa]]</f>
        <v>2390.52</v>
      </c>
    </row>
    <row r="6460" spans="1:7">
      <c r="A6460" t="s">
        <v>559</v>
      </c>
      <c r="B6460" t="s">
        <v>560</v>
      </c>
      <c r="C6460" t="s">
        <v>60</v>
      </c>
      <c r="D6460" s="7">
        <v>45566</v>
      </c>
      <c r="E6460">
        <v>12</v>
      </c>
      <c r="F6460">
        <v>189.62</v>
      </c>
      <c r="G6460">
        <f>dane_sprzedazy_sku__3[[#This Row],[Ilość wydana]]*dane_sprzedazy_sku__3[[#This Row],[Wartość jednostkowa]]</f>
        <v>2275.44</v>
      </c>
    </row>
    <row r="6461" spans="1:7">
      <c r="A6461" t="s">
        <v>559</v>
      </c>
      <c r="B6461" t="s">
        <v>560</v>
      </c>
      <c r="C6461" t="s">
        <v>60</v>
      </c>
      <c r="D6461" s="7">
        <v>45597</v>
      </c>
      <c r="E6461">
        <v>8</v>
      </c>
      <c r="F6461">
        <v>204.64</v>
      </c>
      <c r="G6461">
        <f>dane_sprzedazy_sku__3[[#This Row],[Ilość wydana]]*dane_sprzedazy_sku__3[[#This Row],[Wartość jednostkowa]]</f>
        <v>1637.12</v>
      </c>
    </row>
    <row r="6462" spans="1:7">
      <c r="A6462" t="s">
        <v>559</v>
      </c>
      <c r="B6462" t="s">
        <v>560</v>
      </c>
      <c r="C6462" t="s">
        <v>60</v>
      </c>
      <c r="D6462" s="7">
        <v>45627</v>
      </c>
      <c r="E6462">
        <v>7</v>
      </c>
      <c r="F6462">
        <v>198.46</v>
      </c>
      <c r="G6462">
        <f>dane_sprzedazy_sku__3[[#This Row],[Ilość wydana]]*dane_sprzedazy_sku__3[[#This Row],[Wartość jednostkowa]]</f>
        <v>1389.22</v>
      </c>
    </row>
    <row r="6463" spans="1:7">
      <c r="A6463" t="s">
        <v>559</v>
      </c>
      <c r="B6463" t="s">
        <v>560</v>
      </c>
      <c r="C6463" t="s">
        <v>60</v>
      </c>
      <c r="D6463" s="7">
        <v>45658</v>
      </c>
      <c r="E6463">
        <v>6</v>
      </c>
      <c r="F6463">
        <v>194.99</v>
      </c>
      <c r="G6463">
        <f>dane_sprzedazy_sku__3[[#This Row],[Ilość wydana]]*dane_sprzedazy_sku__3[[#This Row],[Wartość jednostkowa]]</f>
        <v>1169.94</v>
      </c>
    </row>
    <row r="6464" spans="1:7">
      <c r="A6464" t="s">
        <v>559</v>
      </c>
      <c r="B6464" t="s">
        <v>560</v>
      </c>
      <c r="C6464" t="s">
        <v>60</v>
      </c>
      <c r="D6464" s="7">
        <v>45689</v>
      </c>
      <c r="E6464">
        <v>2</v>
      </c>
      <c r="F6464">
        <v>196.16</v>
      </c>
      <c r="G6464">
        <f>dane_sprzedazy_sku__3[[#This Row],[Ilość wydana]]*dane_sprzedazy_sku__3[[#This Row],[Wartość jednostkowa]]</f>
        <v>392.32</v>
      </c>
    </row>
    <row r="6465" spans="1:7">
      <c r="A6465" t="s">
        <v>559</v>
      </c>
      <c r="B6465" t="s">
        <v>560</v>
      </c>
      <c r="C6465" t="s">
        <v>60</v>
      </c>
      <c r="D6465" s="7">
        <v>45717</v>
      </c>
      <c r="E6465">
        <v>1</v>
      </c>
      <c r="F6465">
        <v>200.73</v>
      </c>
      <c r="G6465">
        <f>dane_sprzedazy_sku__3[[#This Row],[Ilość wydana]]*dane_sprzedazy_sku__3[[#This Row],[Wartość jednostkowa]]</f>
        <v>200.73</v>
      </c>
    </row>
    <row r="6466" spans="1:7">
      <c r="A6466" t="s">
        <v>559</v>
      </c>
      <c r="B6466" t="s">
        <v>560</v>
      </c>
      <c r="C6466" t="s">
        <v>60</v>
      </c>
      <c r="D6466" s="7">
        <v>45748</v>
      </c>
      <c r="E6466">
        <v>1</v>
      </c>
      <c r="F6466">
        <v>204.64</v>
      </c>
      <c r="G6466">
        <f>dane_sprzedazy_sku__3[[#This Row],[Ilość wydana]]*dane_sprzedazy_sku__3[[#This Row],[Wartość jednostkowa]]</f>
        <v>204.64</v>
      </c>
    </row>
    <row r="6467" spans="1:7">
      <c r="A6467" t="s">
        <v>559</v>
      </c>
      <c r="B6467" t="s">
        <v>560</v>
      </c>
      <c r="C6467" t="s">
        <v>60</v>
      </c>
      <c r="D6467" s="7">
        <v>45778</v>
      </c>
      <c r="E6467">
        <v>2</v>
      </c>
      <c r="F6467">
        <v>203.46</v>
      </c>
      <c r="G6467">
        <f>dane_sprzedazy_sku__3[[#This Row],[Ilość wydana]]*dane_sprzedazy_sku__3[[#This Row],[Wartość jednostkowa]]</f>
        <v>406.92</v>
      </c>
    </row>
    <row r="6468" spans="1:7">
      <c r="A6468" t="s">
        <v>559</v>
      </c>
      <c r="B6468" t="s">
        <v>560</v>
      </c>
      <c r="C6468" t="s">
        <v>60</v>
      </c>
      <c r="D6468" s="7">
        <v>45809</v>
      </c>
      <c r="E6468">
        <v>7</v>
      </c>
      <c r="F6468">
        <v>187.49</v>
      </c>
      <c r="G6468">
        <f>dane_sprzedazy_sku__3[[#This Row],[Ilość wydana]]*dane_sprzedazy_sku__3[[#This Row],[Wartość jednostkowa]]</f>
        <v>1312.43</v>
      </c>
    </row>
    <row r="6469" spans="1:7">
      <c r="A6469" t="s">
        <v>559</v>
      </c>
      <c r="B6469" t="s">
        <v>560</v>
      </c>
      <c r="C6469" t="s">
        <v>60</v>
      </c>
      <c r="D6469" s="7">
        <v>45839</v>
      </c>
      <c r="E6469">
        <v>12</v>
      </c>
      <c r="F6469">
        <v>187.92</v>
      </c>
      <c r="G6469">
        <f>dane_sprzedazy_sku__3[[#This Row],[Ilość wydana]]*dane_sprzedazy_sku__3[[#This Row],[Wartość jednostkowa]]</f>
        <v>2255.04</v>
      </c>
    </row>
    <row r="6470" spans="1:7">
      <c r="A6470" t="s">
        <v>559</v>
      </c>
      <c r="B6470" t="s">
        <v>560</v>
      </c>
      <c r="C6470" t="s">
        <v>60</v>
      </c>
      <c r="D6470" s="7">
        <v>45870</v>
      </c>
      <c r="E6470">
        <v>8</v>
      </c>
      <c r="F6470">
        <v>197.77</v>
      </c>
      <c r="G6470">
        <f>dane_sprzedazy_sku__3[[#This Row],[Ilość wydana]]*dane_sprzedazy_sku__3[[#This Row],[Wartość jednostkowa]]</f>
        <v>1582.16</v>
      </c>
    </row>
    <row r="6471" spans="1:7">
      <c r="A6471" t="s">
        <v>559</v>
      </c>
      <c r="B6471" t="s">
        <v>560</v>
      </c>
      <c r="C6471" t="s">
        <v>60</v>
      </c>
      <c r="D6471" s="7">
        <v>45901</v>
      </c>
      <c r="E6471">
        <v>17</v>
      </c>
      <c r="F6471">
        <v>194.78</v>
      </c>
      <c r="G6471">
        <f>dane_sprzedazy_sku__3[[#This Row],[Ilość wydana]]*dane_sprzedazy_sku__3[[#This Row],[Wartość jednostkowa]]</f>
        <v>3311.26</v>
      </c>
    </row>
    <row r="6472" spans="1:7">
      <c r="A6472" t="s">
        <v>559</v>
      </c>
      <c r="B6472" t="s">
        <v>560</v>
      </c>
      <c r="C6472" t="s">
        <v>60</v>
      </c>
      <c r="D6472" s="7">
        <v>45931</v>
      </c>
      <c r="E6472">
        <v>15</v>
      </c>
      <c r="F6472">
        <v>189.55</v>
      </c>
      <c r="G6472">
        <f>dane_sprzedazy_sku__3[[#This Row],[Ilość wydana]]*dane_sprzedazy_sku__3[[#This Row],[Wartość jednostkowa]]</f>
        <v>2843.25</v>
      </c>
    </row>
    <row r="6473" spans="1:7">
      <c r="A6473" t="s">
        <v>559</v>
      </c>
      <c r="B6473" t="s">
        <v>560</v>
      </c>
      <c r="C6473" t="s">
        <v>60</v>
      </c>
      <c r="D6473" s="7">
        <v>45962</v>
      </c>
      <c r="E6473">
        <v>14</v>
      </c>
      <c r="F6473">
        <v>186.82</v>
      </c>
      <c r="G6473">
        <f>dane_sprzedazy_sku__3[[#This Row],[Ilość wydana]]*dane_sprzedazy_sku__3[[#This Row],[Wartość jednostkowa]]</f>
        <v>2615.48</v>
      </c>
    </row>
    <row r="6474" spans="1:7">
      <c r="A6474" t="s">
        <v>559</v>
      </c>
      <c r="B6474" t="s">
        <v>560</v>
      </c>
      <c r="C6474" t="s">
        <v>60</v>
      </c>
      <c r="D6474" s="7">
        <v>45992</v>
      </c>
      <c r="E6474">
        <v>8</v>
      </c>
      <c r="F6474">
        <v>200.5</v>
      </c>
      <c r="G6474">
        <f>dane_sprzedazy_sku__3[[#This Row],[Ilość wydana]]*dane_sprzedazy_sku__3[[#This Row],[Wartość jednostkowa]]</f>
        <v>1604</v>
      </c>
    </row>
    <row r="6475" spans="1:7">
      <c r="A6475" t="s">
        <v>559</v>
      </c>
      <c r="B6475" t="s">
        <v>560</v>
      </c>
      <c r="C6475" t="s">
        <v>60</v>
      </c>
      <c r="D6475" s="7">
        <v>46023</v>
      </c>
      <c r="E6475">
        <v>6</v>
      </c>
      <c r="F6475">
        <v>189.03</v>
      </c>
      <c r="G6475">
        <f>dane_sprzedazy_sku__3[[#This Row],[Ilość wydana]]*dane_sprzedazy_sku__3[[#This Row],[Wartość jednostkowa]]</f>
        <v>1134.18</v>
      </c>
    </row>
    <row r="6476" spans="1:7">
      <c r="A6476" t="s">
        <v>559</v>
      </c>
      <c r="B6476" t="s">
        <v>560</v>
      </c>
      <c r="C6476" t="s">
        <v>60</v>
      </c>
      <c r="D6476" s="7">
        <v>46054</v>
      </c>
      <c r="E6476">
        <v>2</v>
      </c>
      <c r="F6476">
        <v>197.26</v>
      </c>
      <c r="G6476">
        <f>dane_sprzedazy_sku__3[[#This Row],[Ilość wydana]]*dane_sprzedazy_sku__3[[#This Row],[Wartość jednostkowa]]</f>
        <v>394.52</v>
      </c>
    </row>
    <row r="6477" spans="1:7">
      <c r="A6477" t="s">
        <v>559</v>
      </c>
      <c r="B6477" t="s">
        <v>560</v>
      </c>
      <c r="C6477" t="s">
        <v>60</v>
      </c>
      <c r="D6477" s="7">
        <v>46082</v>
      </c>
      <c r="E6477">
        <v>1</v>
      </c>
      <c r="F6477">
        <v>187.05</v>
      </c>
      <c r="G6477">
        <f>dane_sprzedazy_sku__3[[#This Row],[Ilość wydana]]*dane_sprzedazy_sku__3[[#This Row],[Wartość jednostkowa]]</f>
        <v>187.05</v>
      </c>
    </row>
    <row r="6478" spans="1:7">
      <c r="A6478" t="s">
        <v>559</v>
      </c>
      <c r="B6478" t="s">
        <v>560</v>
      </c>
      <c r="C6478" t="s">
        <v>60</v>
      </c>
      <c r="D6478" s="7">
        <v>46113</v>
      </c>
      <c r="E6478">
        <v>1</v>
      </c>
      <c r="F6478">
        <v>196.74</v>
      </c>
      <c r="G6478">
        <f>dane_sprzedazy_sku__3[[#This Row],[Ilość wydana]]*dane_sprzedazy_sku__3[[#This Row],[Wartość jednostkowa]]</f>
        <v>196.74</v>
      </c>
    </row>
    <row r="6479" spans="1:7">
      <c r="A6479" t="s">
        <v>559</v>
      </c>
      <c r="B6479" t="s">
        <v>560</v>
      </c>
      <c r="C6479" t="s">
        <v>60</v>
      </c>
      <c r="D6479" s="7">
        <v>46143</v>
      </c>
      <c r="E6479">
        <v>2</v>
      </c>
      <c r="F6479">
        <v>193.97</v>
      </c>
      <c r="G6479">
        <f>dane_sprzedazy_sku__3[[#This Row],[Ilość wydana]]*dane_sprzedazy_sku__3[[#This Row],[Wartość jednostkowa]]</f>
        <v>387.94</v>
      </c>
    </row>
    <row r="6480" spans="1:7">
      <c r="A6480" t="s">
        <v>559</v>
      </c>
      <c r="B6480" t="s">
        <v>560</v>
      </c>
      <c r="C6480" t="s">
        <v>60</v>
      </c>
      <c r="D6480" s="7">
        <v>46174</v>
      </c>
      <c r="E6480">
        <v>7</v>
      </c>
      <c r="F6480">
        <v>195.72</v>
      </c>
      <c r="G6480">
        <f>dane_sprzedazy_sku__3[[#This Row],[Ilość wydana]]*dane_sprzedazy_sku__3[[#This Row],[Wartość jednostkowa]]</f>
        <v>1370.04</v>
      </c>
    </row>
    <row r="6481" spans="1:7">
      <c r="A6481" t="s">
        <v>559</v>
      </c>
      <c r="B6481" t="s">
        <v>560</v>
      </c>
      <c r="C6481" t="s">
        <v>60</v>
      </c>
      <c r="D6481" s="7">
        <v>46204</v>
      </c>
      <c r="E6481">
        <v>13</v>
      </c>
      <c r="F6481">
        <v>200.06</v>
      </c>
      <c r="G6481">
        <f>dane_sprzedazy_sku__3[[#This Row],[Ilość wydana]]*dane_sprzedazy_sku__3[[#This Row],[Wartość jednostkowa]]</f>
        <v>2600.7800000000002</v>
      </c>
    </row>
    <row r="6482" spans="1:7">
      <c r="A6482" t="s">
        <v>561</v>
      </c>
      <c r="B6482" t="s">
        <v>562</v>
      </c>
      <c r="C6482" t="s">
        <v>11</v>
      </c>
      <c r="D6482" s="7">
        <v>45505</v>
      </c>
      <c r="E6482">
        <v>36</v>
      </c>
      <c r="F6482">
        <v>47.77</v>
      </c>
      <c r="G6482">
        <f>dane_sprzedazy_sku__3[[#This Row],[Ilość wydana]]*dane_sprzedazy_sku__3[[#This Row],[Wartość jednostkowa]]</f>
        <v>1719.72</v>
      </c>
    </row>
    <row r="6483" spans="1:7">
      <c r="A6483" t="s">
        <v>561</v>
      </c>
      <c r="B6483" t="s">
        <v>562</v>
      </c>
      <c r="C6483" t="s">
        <v>11</v>
      </c>
      <c r="D6483" s="7">
        <v>45536</v>
      </c>
      <c r="E6483">
        <v>594</v>
      </c>
      <c r="F6483">
        <v>46.97</v>
      </c>
      <c r="G6483">
        <f>dane_sprzedazy_sku__3[[#This Row],[Ilość wydana]]*dane_sprzedazy_sku__3[[#This Row],[Wartość jednostkowa]]</f>
        <v>27900.18</v>
      </c>
    </row>
    <row r="6484" spans="1:7">
      <c r="A6484" t="s">
        <v>561</v>
      </c>
      <c r="B6484" t="s">
        <v>562</v>
      </c>
      <c r="C6484" t="s">
        <v>11</v>
      </c>
      <c r="D6484" s="7">
        <v>45566</v>
      </c>
      <c r="E6484">
        <v>0</v>
      </c>
      <c r="F6484">
        <v>46.52</v>
      </c>
      <c r="G6484">
        <f>dane_sprzedazy_sku__3[[#This Row],[Ilość wydana]]*dane_sprzedazy_sku__3[[#This Row],[Wartość jednostkowa]]</f>
        <v>0</v>
      </c>
    </row>
    <row r="6485" spans="1:7">
      <c r="A6485" t="s">
        <v>561</v>
      </c>
      <c r="B6485" t="s">
        <v>562</v>
      </c>
      <c r="C6485" t="s">
        <v>11</v>
      </c>
      <c r="D6485" s="7">
        <v>45597</v>
      </c>
      <c r="E6485">
        <v>210</v>
      </c>
      <c r="F6485">
        <v>45.96</v>
      </c>
      <c r="G6485">
        <f>dane_sprzedazy_sku__3[[#This Row],[Ilość wydana]]*dane_sprzedazy_sku__3[[#This Row],[Wartość jednostkowa]]</f>
        <v>9651.6</v>
      </c>
    </row>
    <row r="6486" spans="1:7">
      <c r="A6486" t="s">
        <v>561</v>
      </c>
      <c r="B6486" t="s">
        <v>562</v>
      </c>
      <c r="C6486" t="s">
        <v>11</v>
      </c>
      <c r="D6486" s="7">
        <v>45627</v>
      </c>
      <c r="E6486">
        <v>178</v>
      </c>
      <c r="F6486">
        <v>45.4</v>
      </c>
      <c r="G6486">
        <f>dane_sprzedazy_sku__3[[#This Row],[Ilość wydana]]*dane_sprzedazy_sku__3[[#This Row],[Wartość jednostkowa]]</f>
        <v>8081.2</v>
      </c>
    </row>
    <row r="6487" spans="1:7">
      <c r="A6487" t="s">
        <v>561</v>
      </c>
      <c r="B6487" t="s">
        <v>562</v>
      </c>
      <c r="C6487" t="s">
        <v>11</v>
      </c>
      <c r="D6487" s="7">
        <v>45658</v>
      </c>
      <c r="E6487">
        <v>509</v>
      </c>
      <c r="F6487">
        <v>45.67</v>
      </c>
      <c r="G6487">
        <f>dane_sprzedazy_sku__3[[#This Row],[Ilość wydana]]*dane_sprzedazy_sku__3[[#This Row],[Wartość jednostkowa]]</f>
        <v>23246.030000000002</v>
      </c>
    </row>
    <row r="6488" spans="1:7">
      <c r="A6488" t="s">
        <v>561</v>
      </c>
      <c r="B6488" t="s">
        <v>562</v>
      </c>
      <c r="C6488" t="s">
        <v>11</v>
      </c>
      <c r="D6488" s="7">
        <v>45689</v>
      </c>
      <c r="E6488">
        <v>0</v>
      </c>
      <c r="F6488">
        <v>47.11</v>
      </c>
      <c r="G6488">
        <f>dane_sprzedazy_sku__3[[#This Row],[Ilość wydana]]*dane_sprzedazy_sku__3[[#This Row],[Wartość jednostkowa]]</f>
        <v>0</v>
      </c>
    </row>
    <row r="6489" spans="1:7">
      <c r="A6489" t="s">
        <v>561</v>
      </c>
      <c r="B6489" t="s">
        <v>562</v>
      </c>
      <c r="C6489" t="s">
        <v>11</v>
      </c>
      <c r="D6489" s="7">
        <v>45717</v>
      </c>
      <c r="E6489">
        <v>297</v>
      </c>
      <c r="F6489">
        <v>46.05</v>
      </c>
      <c r="G6489">
        <f>dane_sprzedazy_sku__3[[#This Row],[Ilość wydana]]*dane_sprzedazy_sku__3[[#This Row],[Wartość jednostkowa]]</f>
        <v>13676.849999999999</v>
      </c>
    </row>
    <row r="6490" spans="1:7">
      <c r="A6490" t="s">
        <v>561</v>
      </c>
      <c r="B6490" t="s">
        <v>562</v>
      </c>
      <c r="C6490" t="s">
        <v>11</v>
      </c>
      <c r="D6490" s="7">
        <v>45748</v>
      </c>
      <c r="E6490">
        <v>205</v>
      </c>
      <c r="F6490">
        <v>48.18</v>
      </c>
      <c r="G6490">
        <f>dane_sprzedazy_sku__3[[#This Row],[Ilość wydana]]*dane_sprzedazy_sku__3[[#This Row],[Wartość jednostkowa]]</f>
        <v>9876.9</v>
      </c>
    </row>
    <row r="6491" spans="1:7">
      <c r="A6491" t="s">
        <v>561</v>
      </c>
      <c r="B6491" t="s">
        <v>562</v>
      </c>
      <c r="C6491" t="s">
        <v>11</v>
      </c>
      <c r="D6491" s="7">
        <v>45778</v>
      </c>
      <c r="E6491">
        <v>57</v>
      </c>
      <c r="F6491">
        <v>44.33</v>
      </c>
      <c r="G6491">
        <f>dane_sprzedazy_sku__3[[#This Row],[Ilość wydana]]*dane_sprzedazy_sku__3[[#This Row],[Wartość jednostkowa]]</f>
        <v>2526.81</v>
      </c>
    </row>
    <row r="6492" spans="1:7">
      <c r="A6492" t="s">
        <v>561</v>
      </c>
      <c r="B6492" t="s">
        <v>562</v>
      </c>
      <c r="C6492" t="s">
        <v>11</v>
      </c>
      <c r="D6492" s="7">
        <v>45809</v>
      </c>
      <c r="E6492">
        <v>49</v>
      </c>
      <c r="F6492">
        <v>44.96</v>
      </c>
      <c r="G6492">
        <f>dane_sprzedazy_sku__3[[#This Row],[Ilość wydana]]*dane_sprzedazy_sku__3[[#This Row],[Wartość jednostkowa]]</f>
        <v>2203.04</v>
      </c>
    </row>
    <row r="6493" spans="1:7">
      <c r="A6493" t="s">
        <v>561</v>
      </c>
      <c r="B6493" t="s">
        <v>562</v>
      </c>
      <c r="C6493" t="s">
        <v>11</v>
      </c>
      <c r="D6493" s="7">
        <v>45839</v>
      </c>
      <c r="E6493">
        <v>374</v>
      </c>
      <c r="F6493">
        <v>47.06</v>
      </c>
      <c r="G6493">
        <f>dane_sprzedazy_sku__3[[#This Row],[Ilość wydana]]*dane_sprzedazy_sku__3[[#This Row],[Wartość jednostkowa]]</f>
        <v>17600.440000000002</v>
      </c>
    </row>
    <row r="6494" spans="1:7">
      <c r="A6494" t="s">
        <v>561</v>
      </c>
      <c r="B6494" t="s">
        <v>562</v>
      </c>
      <c r="C6494" t="s">
        <v>11</v>
      </c>
      <c r="D6494" s="7">
        <v>45870</v>
      </c>
      <c r="E6494">
        <v>0</v>
      </c>
      <c r="F6494">
        <v>46.11</v>
      </c>
      <c r="G6494">
        <f>dane_sprzedazy_sku__3[[#This Row],[Ilość wydana]]*dane_sprzedazy_sku__3[[#This Row],[Wartość jednostkowa]]</f>
        <v>0</v>
      </c>
    </row>
    <row r="6495" spans="1:7">
      <c r="A6495" t="s">
        <v>561</v>
      </c>
      <c r="B6495" t="s">
        <v>562</v>
      </c>
      <c r="C6495" t="s">
        <v>11</v>
      </c>
      <c r="D6495" s="7">
        <v>45901</v>
      </c>
      <c r="E6495">
        <v>365</v>
      </c>
      <c r="F6495">
        <v>47</v>
      </c>
      <c r="G6495">
        <f>dane_sprzedazy_sku__3[[#This Row],[Ilość wydana]]*dane_sprzedazy_sku__3[[#This Row],[Wartość jednostkowa]]</f>
        <v>17155</v>
      </c>
    </row>
    <row r="6496" spans="1:7">
      <c r="A6496" t="s">
        <v>561</v>
      </c>
      <c r="B6496" t="s">
        <v>562</v>
      </c>
      <c r="C6496" t="s">
        <v>11</v>
      </c>
      <c r="D6496" s="7">
        <v>45931</v>
      </c>
      <c r="E6496">
        <v>105</v>
      </c>
      <c r="F6496">
        <v>46.09</v>
      </c>
      <c r="G6496">
        <f>dane_sprzedazy_sku__3[[#This Row],[Ilość wydana]]*dane_sprzedazy_sku__3[[#This Row],[Wartość jednostkowa]]</f>
        <v>4839.4500000000007</v>
      </c>
    </row>
    <row r="6497" spans="1:7">
      <c r="A6497" t="s">
        <v>561</v>
      </c>
      <c r="B6497" t="s">
        <v>562</v>
      </c>
      <c r="C6497" t="s">
        <v>11</v>
      </c>
      <c r="D6497" s="7">
        <v>45962</v>
      </c>
      <c r="E6497">
        <v>319</v>
      </c>
      <c r="F6497">
        <v>46.16</v>
      </c>
      <c r="G6497">
        <f>dane_sprzedazy_sku__3[[#This Row],[Ilość wydana]]*dane_sprzedazy_sku__3[[#This Row],[Wartość jednostkowa]]</f>
        <v>14725.039999999999</v>
      </c>
    </row>
    <row r="6498" spans="1:7">
      <c r="A6498" t="s">
        <v>561</v>
      </c>
      <c r="B6498" t="s">
        <v>562</v>
      </c>
      <c r="C6498" t="s">
        <v>11</v>
      </c>
      <c r="D6498" s="7">
        <v>45992</v>
      </c>
      <c r="E6498">
        <v>0</v>
      </c>
      <c r="F6498">
        <v>44.36</v>
      </c>
      <c r="G6498">
        <f>dane_sprzedazy_sku__3[[#This Row],[Ilość wydana]]*dane_sprzedazy_sku__3[[#This Row],[Wartość jednostkowa]]</f>
        <v>0</v>
      </c>
    </row>
    <row r="6499" spans="1:7">
      <c r="A6499" t="s">
        <v>561</v>
      </c>
      <c r="B6499" t="s">
        <v>562</v>
      </c>
      <c r="C6499" t="s">
        <v>11</v>
      </c>
      <c r="D6499" s="7">
        <v>46023</v>
      </c>
      <c r="E6499">
        <v>480</v>
      </c>
      <c r="F6499">
        <v>44.78</v>
      </c>
      <c r="G6499">
        <f>dane_sprzedazy_sku__3[[#This Row],[Ilość wydana]]*dane_sprzedazy_sku__3[[#This Row],[Wartość jednostkowa]]</f>
        <v>21494.400000000001</v>
      </c>
    </row>
    <row r="6500" spans="1:7">
      <c r="A6500" t="s">
        <v>561</v>
      </c>
      <c r="B6500" t="s">
        <v>562</v>
      </c>
      <c r="C6500" t="s">
        <v>11</v>
      </c>
      <c r="D6500" s="7">
        <v>46054</v>
      </c>
      <c r="E6500">
        <v>74</v>
      </c>
      <c r="F6500">
        <v>46.53</v>
      </c>
      <c r="G6500">
        <f>dane_sprzedazy_sku__3[[#This Row],[Ilość wydana]]*dane_sprzedazy_sku__3[[#This Row],[Wartość jednostkowa]]</f>
        <v>3443.2200000000003</v>
      </c>
    </row>
    <row r="6501" spans="1:7">
      <c r="A6501" t="s">
        <v>561</v>
      </c>
      <c r="B6501" t="s">
        <v>562</v>
      </c>
      <c r="C6501" t="s">
        <v>11</v>
      </c>
      <c r="D6501" s="7">
        <v>46082</v>
      </c>
      <c r="E6501">
        <v>396</v>
      </c>
      <c r="F6501">
        <v>47.43</v>
      </c>
      <c r="G6501">
        <f>dane_sprzedazy_sku__3[[#This Row],[Ilość wydana]]*dane_sprzedazy_sku__3[[#This Row],[Wartość jednostkowa]]</f>
        <v>18782.28</v>
      </c>
    </row>
    <row r="6502" spans="1:7">
      <c r="A6502" t="s">
        <v>561</v>
      </c>
      <c r="B6502" t="s">
        <v>562</v>
      </c>
      <c r="C6502" t="s">
        <v>11</v>
      </c>
      <c r="D6502" s="7">
        <v>46113</v>
      </c>
      <c r="E6502">
        <v>176</v>
      </c>
      <c r="F6502">
        <v>44.24</v>
      </c>
      <c r="G6502">
        <f>dane_sprzedazy_sku__3[[#This Row],[Ilość wydana]]*dane_sprzedazy_sku__3[[#This Row],[Wartość jednostkowa]]</f>
        <v>7786.2400000000007</v>
      </c>
    </row>
    <row r="6503" spans="1:7">
      <c r="A6503" t="s">
        <v>561</v>
      </c>
      <c r="B6503" t="s">
        <v>562</v>
      </c>
      <c r="C6503" t="s">
        <v>11</v>
      </c>
      <c r="D6503" s="7">
        <v>46143</v>
      </c>
      <c r="E6503">
        <v>0</v>
      </c>
      <c r="F6503">
        <v>47.36</v>
      </c>
      <c r="G6503">
        <f>dane_sprzedazy_sku__3[[#This Row],[Ilość wydana]]*dane_sprzedazy_sku__3[[#This Row],[Wartość jednostkowa]]</f>
        <v>0</v>
      </c>
    </row>
    <row r="6504" spans="1:7">
      <c r="A6504" t="s">
        <v>561</v>
      </c>
      <c r="B6504" t="s">
        <v>562</v>
      </c>
      <c r="C6504" t="s">
        <v>11</v>
      </c>
      <c r="D6504" s="7">
        <v>46174</v>
      </c>
      <c r="E6504">
        <v>274</v>
      </c>
      <c r="F6504">
        <v>45.81</v>
      </c>
      <c r="G6504">
        <f>dane_sprzedazy_sku__3[[#This Row],[Ilość wydana]]*dane_sprzedazy_sku__3[[#This Row],[Wartość jednostkowa]]</f>
        <v>12551.94</v>
      </c>
    </row>
    <row r="6505" spans="1:7">
      <c r="A6505" t="s">
        <v>561</v>
      </c>
      <c r="B6505" t="s">
        <v>562</v>
      </c>
      <c r="C6505" t="s">
        <v>11</v>
      </c>
      <c r="D6505" s="7">
        <v>46204</v>
      </c>
      <c r="E6505">
        <v>0</v>
      </c>
      <c r="F6505">
        <v>47.36</v>
      </c>
      <c r="G6505">
        <f>dane_sprzedazy_sku__3[[#This Row],[Ilość wydana]]*dane_sprzedazy_sku__3[[#This Row],[Wartość jednostkowa]]</f>
        <v>0</v>
      </c>
    </row>
    <row r="6506" spans="1:7">
      <c r="A6506" t="s">
        <v>563</v>
      </c>
      <c r="B6506" t="s">
        <v>564</v>
      </c>
      <c r="C6506" t="s">
        <v>33</v>
      </c>
      <c r="D6506" s="7">
        <v>45505</v>
      </c>
      <c r="E6506">
        <v>7</v>
      </c>
      <c r="F6506">
        <v>126.99</v>
      </c>
      <c r="G6506">
        <f>dane_sprzedazy_sku__3[[#This Row],[Ilość wydana]]*dane_sprzedazy_sku__3[[#This Row],[Wartość jednostkowa]]</f>
        <v>888.93</v>
      </c>
    </row>
    <row r="6507" spans="1:7">
      <c r="A6507" t="s">
        <v>563</v>
      </c>
      <c r="B6507" t="s">
        <v>564</v>
      </c>
      <c r="C6507" t="s">
        <v>33</v>
      </c>
      <c r="D6507" s="7">
        <v>45536</v>
      </c>
      <c r="E6507">
        <v>9</v>
      </c>
      <c r="F6507">
        <v>133.05000000000001</v>
      </c>
      <c r="G6507">
        <f>dane_sprzedazy_sku__3[[#This Row],[Ilość wydana]]*dane_sprzedazy_sku__3[[#This Row],[Wartość jednostkowa]]</f>
        <v>1197.45</v>
      </c>
    </row>
    <row r="6508" spans="1:7">
      <c r="A6508" t="s">
        <v>563</v>
      </c>
      <c r="B6508" t="s">
        <v>564</v>
      </c>
      <c r="C6508" t="s">
        <v>33</v>
      </c>
      <c r="D6508" s="7">
        <v>45566</v>
      </c>
      <c r="E6508">
        <v>10</v>
      </c>
      <c r="F6508">
        <v>130.91</v>
      </c>
      <c r="G6508">
        <f>dane_sprzedazy_sku__3[[#This Row],[Ilość wydana]]*dane_sprzedazy_sku__3[[#This Row],[Wartość jednostkowa]]</f>
        <v>1309.0999999999999</v>
      </c>
    </row>
    <row r="6509" spans="1:7">
      <c r="A6509" t="s">
        <v>563</v>
      </c>
      <c r="B6509" t="s">
        <v>564</v>
      </c>
      <c r="C6509" t="s">
        <v>33</v>
      </c>
      <c r="D6509" s="7">
        <v>45597</v>
      </c>
      <c r="E6509">
        <v>8</v>
      </c>
      <c r="F6509">
        <v>134.16</v>
      </c>
      <c r="G6509">
        <f>dane_sprzedazy_sku__3[[#This Row],[Ilość wydana]]*dane_sprzedazy_sku__3[[#This Row],[Wartość jednostkowa]]</f>
        <v>1073.28</v>
      </c>
    </row>
    <row r="6510" spans="1:7">
      <c r="A6510" t="s">
        <v>563</v>
      </c>
      <c r="B6510" t="s">
        <v>564</v>
      </c>
      <c r="C6510" t="s">
        <v>33</v>
      </c>
      <c r="D6510" s="7">
        <v>45627</v>
      </c>
      <c r="E6510">
        <v>9</v>
      </c>
      <c r="F6510">
        <v>136.34</v>
      </c>
      <c r="G6510">
        <f>dane_sprzedazy_sku__3[[#This Row],[Ilość wydana]]*dane_sprzedazy_sku__3[[#This Row],[Wartość jednostkowa]]</f>
        <v>1227.06</v>
      </c>
    </row>
    <row r="6511" spans="1:7">
      <c r="A6511" t="s">
        <v>563</v>
      </c>
      <c r="B6511" t="s">
        <v>564</v>
      </c>
      <c r="C6511" t="s">
        <v>33</v>
      </c>
      <c r="D6511" s="7">
        <v>45658</v>
      </c>
      <c r="E6511">
        <v>7</v>
      </c>
      <c r="F6511">
        <v>133.19</v>
      </c>
      <c r="G6511">
        <f>dane_sprzedazy_sku__3[[#This Row],[Ilość wydana]]*dane_sprzedazy_sku__3[[#This Row],[Wartość jednostkowa]]</f>
        <v>932.32999999999993</v>
      </c>
    </row>
    <row r="6512" spans="1:7">
      <c r="A6512" t="s">
        <v>563</v>
      </c>
      <c r="B6512" t="s">
        <v>564</v>
      </c>
      <c r="C6512" t="s">
        <v>33</v>
      </c>
      <c r="D6512" s="7">
        <v>45689</v>
      </c>
      <c r="E6512">
        <v>5</v>
      </c>
      <c r="F6512">
        <v>124.06</v>
      </c>
      <c r="G6512">
        <f>dane_sprzedazy_sku__3[[#This Row],[Ilość wydana]]*dane_sprzedazy_sku__3[[#This Row],[Wartość jednostkowa]]</f>
        <v>620.29999999999995</v>
      </c>
    </row>
    <row r="6513" spans="1:7">
      <c r="A6513" t="s">
        <v>563</v>
      </c>
      <c r="B6513" t="s">
        <v>564</v>
      </c>
      <c r="C6513" t="s">
        <v>33</v>
      </c>
      <c r="D6513" s="7">
        <v>45717</v>
      </c>
      <c r="E6513">
        <v>4</v>
      </c>
      <c r="F6513">
        <v>129.72</v>
      </c>
      <c r="G6513">
        <f>dane_sprzedazy_sku__3[[#This Row],[Ilość wydana]]*dane_sprzedazy_sku__3[[#This Row],[Wartość jednostkowa]]</f>
        <v>518.88</v>
      </c>
    </row>
    <row r="6514" spans="1:7">
      <c r="A6514" t="s">
        <v>563</v>
      </c>
      <c r="B6514" t="s">
        <v>564</v>
      </c>
      <c r="C6514" t="s">
        <v>33</v>
      </c>
      <c r="D6514" s="7">
        <v>45748</v>
      </c>
      <c r="E6514">
        <v>3</v>
      </c>
      <c r="F6514">
        <v>136.32</v>
      </c>
      <c r="G6514">
        <f>dane_sprzedazy_sku__3[[#This Row],[Ilość wydana]]*dane_sprzedazy_sku__3[[#This Row],[Wartość jednostkowa]]</f>
        <v>408.96</v>
      </c>
    </row>
    <row r="6515" spans="1:7">
      <c r="A6515" t="s">
        <v>563</v>
      </c>
      <c r="B6515" t="s">
        <v>564</v>
      </c>
      <c r="C6515" t="s">
        <v>33</v>
      </c>
      <c r="D6515" s="7">
        <v>45778</v>
      </c>
      <c r="E6515">
        <v>2</v>
      </c>
      <c r="F6515">
        <v>136.72999999999999</v>
      </c>
      <c r="G6515">
        <f>dane_sprzedazy_sku__3[[#This Row],[Ilość wydana]]*dane_sprzedazy_sku__3[[#This Row],[Wartość jednostkowa]]</f>
        <v>273.45999999999998</v>
      </c>
    </row>
    <row r="6516" spans="1:7">
      <c r="A6516" t="s">
        <v>563</v>
      </c>
      <c r="B6516" t="s">
        <v>564</v>
      </c>
      <c r="C6516" t="s">
        <v>33</v>
      </c>
      <c r="D6516" s="7">
        <v>45809</v>
      </c>
      <c r="E6516">
        <v>2</v>
      </c>
      <c r="F6516">
        <v>127.89</v>
      </c>
      <c r="G6516">
        <f>dane_sprzedazy_sku__3[[#This Row],[Ilość wydana]]*dane_sprzedazy_sku__3[[#This Row],[Wartość jednostkowa]]</f>
        <v>255.78</v>
      </c>
    </row>
    <row r="6517" spans="1:7">
      <c r="A6517" t="s">
        <v>563</v>
      </c>
      <c r="B6517" t="s">
        <v>564</v>
      </c>
      <c r="C6517" t="s">
        <v>33</v>
      </c>
      <c r="D6517" s="7">
        <v>45839</v>
      </c>
      <c r="E6517">
        <v>4</v>
      </c>
      <c r="F6517">
        <v>130.94999999999999</v>
      </c>
      <c r="G6517">
        <f>dane_sprzedazy_sku__3[[#This Row],[Ilość wydana]]*dane_sprzedazy_sku__3[[#This Row],[Wartość jednostkowa]]</f>
        <v>523.79999999999995</v>
      </c>
    </row>
    <row r="6518" spans="1:7">
      <c r="A6518" t="s">
        <v>563</v>
      </c>
      <c r="B6518" t="s">
        <v>564</v>
      </c>
      <c r="C6518" t="s">
        <v>33</v>
      </c>
      <c r="D6518" s="7">
        <v>45870</v>
      </c>
      <c r="E6518">
        <v>5</v>
      </c>
      <c r="F6518">
        <v>131.35</v>
      </c>
      <c r="G6518">
        <f>dane_sprzedazy_sku__3[[#This Row],[Ilość wydana]]*dane_sprzedazy_sku__3[[#This Row],[Wartość jednostkowa]]</f>
        <v>656.75</v>
      </c>
    </row>
    <row r="6519" spans="1:7">
      <c r="A6519" t="s">
        <v>563</v>
      </c>
      <c r="B6519" t="s">
        <v>564</v>
      </c>
      <c r="C6519" t="s">
        <v>33</v>
      </c>
      <c r="D6519" s="7">
        <v>45901</v>
      </c>
      <c r="E6519">
        <v>9</v>
      </c>
      <c r="F6519">
        <v>127.46</v>
      </c>
      <c r="G6519">
        <f>dane_sprzedazy_sku__3[[#This Row],[Ilość wydana]]*dane_sprzedazy_sku__3[[#This Row],[Wartość jednostkowa]]</f>
        <v>1147.1399999999999</v>
      </c>
    </row>
    <row r="6520" spans="1:7">
      <c r="A6520" t="s">
        <v>563</v>
      </c>
      <c r="B6520" t="s">
        <v>564</v>
      </c>
      <c r="C6520" t="s">
        <v>33</v>
      </c>
      <c r="D6520" s="7">
        <v>45931</v>
      </c>
      <c r="E6520">
        <v>10</v>
      </c>
      <c r="F6520">
        <v>127.17</v>
      </c>
      <c r="G6520">
        <f>dane_sprzedazy_sku__3[[#This Row],[Ilość wydana]]*dane_sprzedazy_sku__3[[#This Row],[Wartość jednostkowa]]</f>
        <v>1271.7</v>
      </c>
    </row>
    <row r="6521" spans="1:7">
      <c r="A6521" t="s">
        <v>563</v>
      </c>
      <c r="B6521" t="s">
        <v>564</v>
      </c>
      <c r="C6521" t="s">
        <v>33</v>
      </c>
      <c r="D6521" s="7">
        <v>45962</v>
      </c>
      <c r="E6521">
        <v>10</v>
      </c>
      <c r="F6521">
        <v>135.29</v>
      </c>
      <c r="G6521">
        <f>dane_sprzedazy_sku__3[[#This Row],[Ilość wydana]]*dane_sprzedazy_sku__3[[#This Row],[Wartość jednostkowa]]</f>
        <v>1352.8999999999999</v>
      </c>
    </row>
    <row r="6522" spans="1:7">
      <c r="A6522" t="s">
        <v>563</v>
      </c>
      <c r="B6522" t="s">
        <v>564</v>
      </c>
      <c r="C6522" t="s">
        <v>33</v>
      </c>
      <c r="D6522" s="7">
        <v>45992</v>
      </c>
      <c r="E6522">
        <v>6</v>
      </c>
      <c r="F6522">
        <v>129.83000000000001</v>
      </c>
      <c r="G6522">
        <f>dane_sprzedazy_sku__3[[#This Row],[Ilość wydana]]*dane_sprzedazy_sku__3[[#This Row],[Wartość jednostkowa]]</f>
        <v>778.98</v>
      </c>
    </row>
    <row r="6523" spans="1:7">
      <c r="A6523" t="s">
        <v>563</v>
      </c>
      <c r="B6523" t="s">
        <v>564</v>
      </c>
      <c r="C6523" t="s">
        <v>33</v>
      </c>
      <c r="D6523" s="7">
        <v>46023</v>
      </c>
      <c r="E6523">
        <v>7</v>
      </c>
      <c r="F6523">
        <v>130.93</v>
      </c>
      <c r="G6523">
        <f>dane_sprzedazy_sku__3[[#This Row],[Ilość wydana]]*dane_sprzedazy_sku__3[[#This Row],[Wartość jednostkowa]]</f>
        <v>916.51</v>
      </c>
    </row>
    <row r="6524" spans="1:7">
      <c r="A6524" t="s">
        <v>563</v>
      </c>
      <c r="B6524" t="s">
        <v>564</v>
      </c>
      <c r="C6524" t="s">
        <v>33</v>
      </c>
      <c r="D6524" s="7">
        <v>46054</v>
      </c>
      <c r="E6524">
        <v>4</v>
      </c>
      <c r="F6524">
        <v>131.69</v>
      </c>
      <c r="G6524">
        <f>dane_sprzedazy_sku__3[[#This Row],[Ilość wydana]]*dane_sprzedazy_sku__3[[#This Row],[Wartość jednostkowa]]</f>
        <v>526.76</v>
      </c>
    </row>
    <row r="6525" spans="1:7">
      <c r="A6525" t="s">
        <v>563</v>
      </c>
      <c r="B6525" t="s">
        <v>564</v>
      </c>
      <c r="C6525" t="s">
        <v>33</v>
      </c>
      <c r="D6525" s="7">
        <v>46082</v>
      </c>
      <c r="E6525">
        <v>3</v>
      </c>
      <c r="F6525">
        <v>129.22999999999999</v>
      </c>
      <c r="G6525">
        <f>dane_sprzedazy_sku__3[[#This Row],[Ilość wydana]]*dane_sprzedazy_sku__3[[#This Row],[Wartość jednostkowa]]</f>
        <v>387.68999999999994</v>
      </c>
    </row>
    <row r="6526" spans="1:7">
      <c r="A6526" t="s">
        <v>563</v>
      </c>
      <c r="B6526" t="s">
        <v>564</v>
      </c>
      <c r="C6526" t="s">
        <v>33</v>
      </c>
      <c r="D6526" s="7">
        <v>46113</v>
      </c>
      <c r="E6526">
        <v>3</v>
      </c>
      <c r="F6526">
        <v>125.9</v>
      </c>
      <c r="G6526">
        <f>dane_sprzedazy_sku__3[[#This Row],[Ilość wydana]]*dane_sprzedazy_sku__3[[#This Row],[Wartość jednostkowa]]</f>
        <v>377.70000000000005</v>
      </c>
    </row>
    <row r="6527" spans="1:7">
      <c r="A6527" t="s">
        <v>563</v>
      </c>
      <c r="B6527" t="s">
        <v>564</v>
      </c>
      <c r="C6527" t="s">
        <v>33</v>
      </c>
      <c r="D6527" s="7">
        <v>46143</v>
      </c>
      <c r="E6527">
        <v>2</v>
      </c>
      <c r="F6527">
        <v>127.87</v>
      </c>
      <c r="G6527">
        <f>dane_sprzedazy_sku__3[[#This Row],[Ilość wydana]]*dane_sprzedazy_sku__3[[#This Row],[Wartość jednostkowa]]</f>
        <v>255.74</v>
      </c>
    </row>
    <row r="6528" spans="1:7">
      <c r="A6528" t="s">
        <v>563</v>
      </c>
      <c r="B6528" t="s">
        <v>564</v>
      </c>
      <c r="C6528" t="s">
        <v>33</v>
      </c>
      <c r="D6528" s="7">
        <v>46174</v>
      </c>
      <c r="E6528">
        <v>3</v>
      </c>
      <c r="F6528">
        <v>129.26</v>
      </c>
      <c r="G6528">
        <f>dane_sprzedazy_sku__3[[#This Row],[Ilość wydana]]*dane_sprzedazy_sku__3[[#This Row],[Wartość jednostkowa]]</f>
        <v>387.78</v>
      </c>
    </row>
    <row r="6529" spans="1:7">
      <c r="A6529" t="s">
        <v>563</v>
      </c>
      <c r="B6529" t="s">
        <v>564</v>
      </c>
      <c r="C6529" t="s">
        <v>33</v>
      </c>
      <c r="D6529" s="7">
        <v>46204</v>
      </c>
      <c r="E6529">
        <v>5</v>
      </c>
      <c r="F6529">
        <v>124.37</v>
      </c>
      <c r="G6529">
        <f>dane_sprzedazy_sku__3[[#This Row],[Ilość wydana]]*dane_sprzedazy_sku__3[[#This Row],[Wartość jednostkowa]]</f>
        <v>621.85</v>
      </c>
    </row>
    <row r="6530" spans="1:7">
      <c r="A6530" t="s">
        <v>565</v>
      </c>
      <c r="B6530" t="s">
        <v>566</v>
      </c>
      <c r="C6530" t="s">
        <v>19</v>
      </c>
      <c r="D6530" s="7">
        <v>45505</v>
      </c>
      <c r="E6530">
        <v>12</v>
      </c>
      <c r="F6530">
        <v>245.53</v>
      </c>
      <c r="G6530">
        <f>dane_sprzedazy_sku__3[[#This Row],[Ilość wydana]]*dane_sprzedazy_sku__3[[#This Row],[Wartość jednostkowa]]</f>
        <v>2946.36</v>
      </c>
    </row>
    <row r="6531" spans="1:7">
      <c r="A6531" t="s">
        <v>565</v>
      </c>
      <c r="B6531" t="s">
        <v>566</v>
      </c>
      <c r="C6531" t="s">
        <v>19</v>
      </c>
      <c r="D6531" s="7">
        <v>45536</v>
      </c>
      <c r="E6531">
        <v>15</v>
      </c>
      <c r="F6531">
        <v>244.44</v>
      </c>
      <c r="G6531">
        <f>dane_sprzedazy_sku__3[[#This Row],[Ilość wydana]]*dane_sprzedazy_sku__3[[#This Row],[Wartość jednostkowa]]</f>
        <v>3666.6</v>
      </c>
    </row>
    <row r="6532" spans="1:7">
      <c r="A6532" t="s">
        <v>565</v>
      </c>
      <c r="B6532" t="s">
        <v>566</v>
      </c>
      <c r="C6532" t="s">
        <v>19</v>
      </c>
      <c r="D6532" s="7">
        <v>45566</v>
      </c>
      <c r="E6532">
        <v>8</v>
      </c>
      <c r="F6532">
        <v>246.17</v>
      </c>
      <c r="G6532">
        <f>dane_sprzedazy_sku__3[[#This Row],[Ilość wydana]]*dane_sprzedazy_sku__3[[#This Row],[Wartość jednostkowa]]</f>
        <v>1969.36</v>
      </c>
    </row>
    <row r="6533" spans="1:7">
      <c r="A6533" t="s">
        <v>565</v>
      </c>
      <c r="B6533" t="s">
        <v>566</v>
      </c>
      <c r="C6533" t="s">
        <v>19</v>
      </c>
      <c r="D6533" s="7">
        <v>45597</v>
      </c>
      <c r="E6533">
        <v>4</v>
      </c>
      <c r="F6533">
        <v>231.24</v>
      </c>
      <c r="G6533">
        <f>dane_sprzedazy_sku__3[[#This Row],[Ilość wydana]]*dane_sprzedazy_sku__3[[#This Row],[Wartość jednostkowa]]</f>
        <v>924.96</v>
      </c>
    </row>
    <row r="6534" spans="1:7">
      <c r="A6534" t="s">
        <v>565</v>
      </c>
      <c r="B6534" t="s">
        <v>566</v>
      </c>
      <c r="C6534" t="s">
        <v>19</v>
      </c>
      <c r="D6534" s="7">
        <v>45627</v>
      </c>
      <c r="E6534">
        <v>10</v>
      </c>
      <c r="F6534">
        <v>250.4</v>
      </c>
      <c r="G6534">
        <f>dane_sprzedazy_sku__3[[#This Row],[Ilość wydana]]*dane_sprzedazy_sku__3[[#This Row],[Wartość jednostkowa]]</f>
        <v>2504</v>
      </c>
    </row>
    <row r="6535" spans="1:7">
      <c r="A6535" t="s">
        <v>565</v>
      </c>
      <c r="B6535" t="s">
        <v>566</v>
      </c>
      <c r="C6535" t="s">
        <v>19</v>
      </c>
      <c r="D6535" s="7">
        <v>45658</v>
      </c>
      <c r="E6535">
        <v>15</v>
      </c>
      <c r="F6535">
        <v>233.49</v>
      </c>
      <c r="G6535">
        <f>dane_sprzedazy_sku__3[[#This Row],[Ilość wydana]]*dane_sprzedazy_sku__3[[#This Row],[Wartość jednostkowa]]</f>
        <v>3502.3500000000004</v>
      </c>
    </row>
    <row r="6536" spans="1:7">
      <c r="A6536" t="s">
        <v>565</v>
      </c>
      <c r="B6536" t="s">
        <v>566</v>
      </c>
      <c r="C6536" t="s">
        <v>19</v>
      </c>
      <c r="D6536" s="7">
        <v>45689</v>
      </c>
      <c r="E6536">
        <v>18</v>
      </c>
      <c r="F6536">
        <v>248.91</v>
      </c>
      <c r="G6536">
        <f>dane_sprzedazy_sku__3[[#This Row],[Ilość wydana]]*dane_sprzedazy_sku__3[[#This Row],[Wartość jednostkowa]]</f>
        <v>4480.38</v>
      </c>
    </row>
    <row r="6537" spans="1:7">
      <c r="A6537" t="s">
        <v>565</v>
      </c>
      <c r="B6537" t="s">
        <v>566</v>
      </c>
      <c r="C6537" t="s">
        <v>19</v>
      </c>
      <c r="D6537" s="7">
        <v>45717</v>
      </c>
      <c r="E6537">
        <v>28</v>
      </c>
      <c r="F6537">
        <v>238.9</v>
      </c>
      <c r="G6537">
        <f>dane_sprzedazy_sku__3[[#This Row],[Ilość wydana]]*dane_sprzedazy_sku__3[[#This Row],[Wartość jednostkowa]]</f>
        <v>6689.2</v>
      </c>
    </row>
    <row r="6538" spans="1:7">
      <c r="A6538" t="s">
        <v>565</v>
      </c>
      <c r="B6538" t="s">
        <v>566</v>
      </c>
      <c r="C6538" t="s">
        <v>19</v>
      </c>
      <c r="D6538" s="7">
        <v>45748</v>
      </c>
      <c r="E6538">
        <v>28</v>
      </c>
      <c r="F6538">
        <v>237.99</v>
      </c>
      <c r="G6538">
        <f>dane_sprzedazy_sku__3[[#This Row],[Ilość wydana]]*dane_sprzedazy_sku__3[[#This Row],[Wartość jednostkowa]]</f>
        <v>6663.72</v>
      </c>
    </row>
    <row r="6539" spans="1:7">
      <c r="A6539" t="s">
        <v>565</v>
      </c>
      <c r="B6539" t="s">
        <v>566</v>
      </c>
      <c r="C6539" t="s">
        <v>19</v>
      </c>
      <c r="D6539" s="7">
        <v>45778</v>
      </c>
      <c r="E6539">
        <v>31</v>
      </c>
      <c r="F6539">
        <v>251.92</v>
      </c>
      <c r="G6539">
        <f>dane_sprzedazy_sku__3[[#This Row],[Ilość wydana]]*dane_sprzedazy_sku__3[[#This Row],[Wartość jednostkowa]]</f>
        <v>7809.5199999999995</v>
      </c>
    </row>
    <row r="6540" spans="1:7">
      <c r="A6540" t="s">
        <v>565</v>
      </c>
      <c r="B6540" t="s">
        <v>566</v>
      </c>
      <c r="C6540" t="s">
        <v>19</v>
      </c>
      <c r="D6540" s="7">
        <v>45809</v>
      </c>
      <c r="E6540">
        <v>31</v>
      </c>
      <c r="F6540">
        <v>252.69</v>
      </c>
      <c r="G6540">
        <f>dane_sprzedazy_sku__3[[#This Row],[Ilość wydana]]*dane_sprzedazy_sku__3[[#This Row],[Wartość jednostkowa]]</f>
        <v>7833.39</v>
      </c>
    </row>
    <row r="6541" spans="1:7">
      <c r="A6541" t="s">
        <v>565</v>
      </c>
      <c r="B6541" t="s">
        <v>566</v>
      </c>
      <c r="C6541" t="s">
        <v>19</v>
      </c>
      <c r="D6541" s="7">
        <v>45839</v>
      </c>
      <c r="E6541">
        <v>22</v>
      </c>
      <c r="F6541">
        <v>229.43</v>
      </c>
      <c r="G6541">
        <f>dane_sprzedazy_sku__3[[#This Row],[Ilość wydana]]*dane_sprzedazy_sku__3[[#This Row],[Wartość jednostkowa]]</f>
        <v>5047.46</v>
      </c>
    </row>
    <row r="6542" spans="1:7">
      <c r="A6542" t="s">
        <v>565</v>
      </c>
      <c r="B6542" t="s">
        <v>566</v>
      </c>
      <c r="C6542" t="s">
        <v>19</v>
      </c>
      <c r="D6542" s="7">
        <v>45870</v>
      </c>
      <c r="E6542">
        <v>20</v>
      </c>
      <c r="F6542">
        <v>252.65</v>
      </c>
      <c r="G6542">
        <f>dane_sprzedazy_sku__3[[#This Row],[Ilość wydana]]*dane_sprzedazy_sku__3[[#This Row],[Wartość jednostkowa]]</f>
        <v>5053</v>
      </c>
    </row>
    <row r="6543" spans="1:7">
      <c r="A6543" t="s">
        <v>565</v>
      </c>
      <c r="B6543" t="s">
        <v>566</v>
      </c>
      <c r="C6543" t="s">
        <v>19</v>
      </c>
      <c r="D6543" s="7">
        <v>45901</v>
      </c>
      <c r="E6543">
        <v>10</v>
      </c>
      <c r="F6543">
        <v>245.98</v>
      </c>
      <c r="G6543">
        <f>dane_sprzedazy_sku__3[[#This Row],[Ilość wydana]]*dane_sprzedazy_sku__3[[#This Row],[Wartość jednostkowa]]</f>
        <v>2459.7999999999997</v>
      </c>
    </row>
    <row r="6544" spans="1:7">
      <c r="A6544" t="s">
        <v>565</v>
      </c>
      <c r="B6544" t="s">
        <v>566</v>
      </c>
      <c r="C6544" t="s">
        <v>19</v>
      </c>
      <c r="D6544" s="7">
        <v>45931</v>
      </c>
      <c r="E6544">
        <v>8</v>
      </c>
      <c r="F6544">
        <v>250.12</v>
      </c>
      <c r="G6544">
        <f>dane_sprzedazy_sku__3[[#This Row],[Ilość wydana]]*dane_sprzedazy_sku__3[[#This Row],[Wartość jednostkowa]]</f>
        <v>2000.96</v>
      </c>
    </row>
    <row r="6545" spans="1:7">
      <c r="A6545" t="s">
        <v>565</v>
      </c>
      <c r="B6545" t="s">
        <v>566</v>
      </c>
      <c r="C6545" t="s">
        <v>19</v>
      </c>
      <c r="D6545" s="7">
        <v>45962</v>
      </c>
      <c r="E6545">
        <v>6</v>
      </c>
      <c r="F6545">
        <v>232.3</v>
      </c>
      <c r="G6545">
        <f>dane_sprzedazy_sku__3[[#This Row],[Ilość wydana]]*dane_sprzedazy_sku__3[[#This Row],[Wartość jednostkowa]]</f>
        <v>1393.8000000000002</v>
      </c>
    </row>
    <row r="6546" spans="1:7">
      <c r="A6546" t="s">
        <v>565</v>
      </c>
      <c r="B6546" t="s">
        <v>566</v>
      </c>
      <c r="C6546" t="s">
        <v>19</v>
      </c>
      <c r="D6546" s="7">
        <v>45992</v>
      </c>
      <c r="E6546">
        <v>9</v>
      </c>
      <c r="F6546">
        <v>245.01</v>
      </c>
      <c r="G6546">
        <f>dane_sprzedazy_sku__3[[#This Row],[Ilość wydana]]*dane_sprzedazy_sku__3[[#This Row],[Wartość jednostkowa]]</f>
        <v>2205.09</v>
      </c>
    </row>
    <row r="6547" spans="1:7">
      <c r="A6547" t="s">
        <v>565</v>
      </c>
      <c r="B6547" t="s">
        <v>566</v>
      </c>
      <c r="C6547" t="s">
        <v>19</v>
      </c>
      <c r="D6547" s="7">
        <v>46023</v>
      </c>
      <c r="E6547">
        <v>15</v>
      </c>
      <c r="F6547">
        <v>235.02</v>
      </c>
      <c r="G6547">
        <f>dane_sprzedazy_sku__3[[#This Row],[Ilość wydana]]*dane_sprzedazy_sku__3[[#This Row],[Wartość jednostkowa]]</f>
        <v>3525.3</v>
      </c>
    </row>
    <row r="6548" spans="1:7">
      <c r="A6548" t="s">
        <v>565</v>
      </c>
      <c r="B6548" t="s">
        <v>566</v>
      </c>
      <c r="C6548" t="s">
        <v>19</v>
      </c>
      <c r="D6548" s="7">
        <v>46054</v>
      </c>
      <c r="E6548">
        <v>13</v>
      </c>
      <c r="F6548">
        <v>252.35</v>
      </c>
      <c r="G6548">
        <f>dane_sprzedazy_sku__3[[#This Row],[Ilość wydana]]*dane_sprzedazy_sku__3[[#This Row],[Wartość jednostkowa]]</f>
        <v>3280.5499999999997</v>
      </c>
    </row>
    <row r="6549" spans="1:7">
      <c r="A6549" t="s">
        <v>565</v>
      </c>
      <c r="B6549" t="s">
        <v>566</v>
      </c>
      <c r="C6549" t="s">
        <v>19</v>
      </c>
      <c r="D6549" s="7">
        <v>46082</v>
      </c>
      <c r="E6549">
        <v>25</v>
      </c>
      <c r="F6549">
        <v>251.99</v>
      </c>
      <c r="G6549">
        <f>dane_sprzedazy_sku__3[[#This Row],[Ilość wydana]]*dane_sprzedazy_sku__3[[#This Row],[Wartość jednostkowa]]</f>
        <v>6299.75</v>
      </c>
    </row>
    <row r="6550" spans="1:7">
      <c r="A6550" t="s">
        <v>565</v>
      </c>
      <c r="B6550" t="s">
        <v>566</v>
      </c>
      <c r="C6550" t="s">
        <v>19</v>
      </c>
      <c r="D6550" s="7">
        <v>46113</v>
      </c>
      <c r="E6550">
        <v>26</v>
      </c>
      <c r="F6550">
        <v>251.54</v>
      </c>
      <c r="G6550">
        <f>dane_sprzedazy_sku__3[[#This Row],[Ilość wydana]]*dane_sprzedazy_sku__3[[#This Row],[Wartość jednostkowa]]</f>
        <v>6540.04</v>
      </c>
    </row>
    <row r="6551" spans="1:7">
      <c r="A6551" t="s">
        <v>565</v>
      </c>
      <c r="B6551" t="s">
        <v>566</v>
      </c>
      <c r="C6551" t="s">
        <v>19</v>
      </c>
      <c r="D6551" s="7">
        <v>46143</v>
      </c>
      <c r="E6551">
        <v>38</v>
      </c>
      <c r="F6551">
        <v>245.75</v>
      </c>
      <c r="G6551">
        <f>dane_sprzedazy_sku__3[[#This Row],[Ilość wydana]]*dane_sprzedazy_sku__3[[#This Row],[Wartość jednostkowa]]</f>
        <v>9338.5</v>
      </c>
    </row>
    <row r="6552" spans="1:7">
      <c r="A6552" t="s">
        <v>565</v>
      </c>
      <c r="B6552" t="s">
        <v>566</v>
      </c>
      <c r="C6552" t="s">
        <v>19</v>
      </c>
      <c r="D6552" s="7">
        <v>46174</v>
      </c>
      <c r="E6552">
        <v>36</v>
      </c>
      <c r="F6552">
        <v>245.21</v>
      </c>
      <c r="G6552">
        <f>dane_sprzedazy_sku__3[[#This Row],[Ilość wydana]]*dane_sprzedazy_sku__3[[#This Row],[Wartość jednostkowa]]</f>
        <v>8827.56</v>
      </c>
    </row>
    <row r="6553" spans="1:7">
      <c r="A6553" t="s">
        <v>565</v>
      </c>
      <c r="B6553" t="s">
        <v>566</v>
      </c>
      <c r="C6553" t="s">
        <v>19</v>
      </c>
      <c r="D6553" s="7">
        <v>46204</v>
      </c>
      <c r="E6553">
        <v>24</v>
      </c>
      <c r="F6553">
        <v>235.29</v>
      </c>
      <c r="G6553">
        <f>dane_sprzedazy_sku__3[[#This Row],[Ilość wydana]]*dane_sprzedazy_sku__3[[#This Row],[Wartość jednostkowa]]</f>
        <v>5646.96</v>
      </c>
    </row>
    <row r="6554" spans="1:7">
      <c r="A6554" t="s">
        <v>567</v>
      </c>
      <c r="B6554" t="s">
        <v>568</v>
      </c>
      <c r="C6554" t="s">
        <v>33</v>
      </c>
      <c r="D6554" s="7">
        <v>45505</v>
      </c>
      <c r="E6554">
        <v>8</v>
      </c>
      <c r="F6554">
        <v>110.98</v>
      </c>
      <c r="G6554">
        <f>dane_sprzedazy_sku__3[[#This Row],[Ilość wydana]]*dane_sprzedazy_sku__3[[#This Row],[Wartość jednostkowa]]</f>
        <v>887.84</v>
      </c>
    </row>
    <row r="6555" spans="1:7">
      <c r="A6555" t="s">
        <v>567</v>
      </c>
      <c r="B6555" t="s">
        <v>568</v>
      </c>
      <c r="C6555" t="s">
        <v>33</v>
      </c>
      <c r="D6555" s="7">
        <v>45536</v>
      </c>
      <c r="E6555">
        <v>3</v>
      </c>
      <c r="F6555">
        <v>111.55</v>
      </c>
      <c r="G6555">
        <f>dane_sprzedazy_sku__3[[#This Row],[Ilość wydana]]*dane_sprzedazy_sku__3[[#This Row],[Wartość jednostkowa]]</f>
        <v>334.65</v>
      </c>
    </row>
    <row r="6556" spans="1:7">
      <c r="A6556" t="s">
        <v>567</v>
      </c>
      <c r="B6556" t="s">
        <v>568</v>
      </c>
      <c r="C6556" t="s">
        <v>33</v>
      </c>
      <c r="D6556" s="7">
        <v>45566</v>
      </c>
      <c r="E6556">
        <v>4</v>
      </c>
      <c r="F6556">
        <v>111.31</v>
      </c>
      <c r="G6556">
        <f>dane_sprzedazy_sku__3[[#This Row],[Ilość wydana]]*dane_sprzedazy_sku__3[[#This Row],[Wartość jednostkowa]]</f>
        <v>445.24</v>
      </c>
    </row>
    <row r="6557" spans="1:7">
      <c r="A6557" t="s">
        <v>567</v>
      </c>
      <c r="B6557" t="s">
        <v>568</v>
      </c>
      <c r="C6557" t="s">
        <v>33</v>
      </c>
      <c r="D6557" s="7">
        <v>45597</v>
      </c>
      <c r="E6557">
        <v>5</v>
      </c>
      <c r="F6557">
        <v>109.91</v>
      </c>
      <c r="G6557">
        <f>dane_sprzedazy_sku__3[[#This Row],[Ilość wydana]]*dane_sprzedazy_sku__3[[#This Row],[Wartość jednostkowa]]</f>
        <v>549.54999999999995</v>
      </c>
    </row>
    <row r="6558" spans="1:7">
      <c r="A6558" t="s">
        <v>567</v>
      </c>
      <c r="B6558" t="s">
        <v>568</v>
      </c>
      <c r="C6558" t="s">
        <v>33</v>
      </c>
      <c r="D6558" s="7">
        <v>45627</v>
      </c>
      <c r="E6558">
        <v>6</v>
      </c>
      <c r="F6558">
        <v>103.17</v>
      </c>
      <c r="G6558">
        <f>dane_sprzedazy_sku__3[[#This Row],[Ilość wydana]]*dane_sprzedazy_sku__3[[#This Row],[Wartość jednostkowa]]</f>
        <v>619.02</v>
      </c>
    </row>
    <row r="6559" spans="1:7">
      <c r="A6559" t="s">
        <v>567</v>
      </c>
      <c r="B6559" t="s">
        <v>568</v>
      </c>
      <c r="C6559" t="s">
        <v>33</v>
      </c>
      <c r="D6559" s="7">
        <v>45658</v>
      </c>
      <c r="E6559">
        <v>14</v>
      </c>
      <c r="F6559">
        <v>107.3</v>
      </c>
      <c r="G6559">
        <f>dane_sprzedazy_sku__3[[#This Row],[Ilość wydana]]*dane_sprzedazy_sku__3[[#This Row],[Wartość jednostkowa]]</f>
        <v>1502.2</v>
      </c>
    </row>
    <row r="6560" spans="1:7">
      <c r="A6560" t="s">
        <v>567</v>
      </c>
      <c r="B6560" t="s">
        <v>568</v>
      </c>
      <c r="C6560" t="s">
        <v>33</v>
      </c>
      <c r="D6560" s="7">
        <v>45689</v>
      </c>
      <c r="E6560">
        <v>14</v>
      </c>
      <c r="F6560">
        <v>112.16</v>
      </c>
      <c r="G6560">
        <f>dane_sprzedazy_sku__3[[#This Row],[Ilość wydana]]*dane_sprzedazy_sku__3[[#This Row],[Wartość jednostkowa]]</f>
        <v>1570.24</v>
      </c>
    </row>
    <row r="6561" spans="1:7">
      <c r="A6561" t="s">
        <v>567</v>
      </c>
      <c r="B6561" t="s">
        <v>568</v>
      </c>
      <c r="C6561" t="s">
        <v>33</v>
      </c>
      <c r="D6561" s="7">
        <v>45717</v>
      </c>
      <c r="E6561">
        <v>20</v>
      </c>
      <c r="F6561">
        <v>110.29</v>
      </c>
      <c r="G6561">
        <f>dane_sprzedazy_sku__3[[#This Row],[Ilość wydana]]*dane_sprzedazy_sku__3[[#This Row],[Wartość jednostkowa]]</f>
        <v>2205.8000000000002</v>
      </c>
    </row>
    <row r="6562" spans="1:7">
      <c r="A6562" t="s">
        <v>567</v>
      </c>
      <c r="B6562" t="s">
        <v>568</v>
      </c>
      <c r="C6562" t="s">
        <v>33</v>
      </c>
      <c r="D6562" s="7">
        <v>45748</v>
      </c>
      <c r="E6562">
        <v>16</v>
      </c>
      <c r="F6562">
        <v>113.31</v>
      </c>
      <c r="G6562">
        <f>dane_sprzedazy_sku__3[[#This Row],[Ilość wydana]]*dane_sprzedazy_sku__3[[#This Row],[Wartość jednostkowa]]</f>
        <v>1812.96</v>
      </c>
    </row>
    <row r="6563" spans="1:7">
      <c r="A6563" t="s">
        <v>567</v>
      </c>
      <c r="B6563" t="s">
        <v>568</v>
      </c>
      <c r="C6563" t="s">
        <v>33</v>
      </c>
      <c r="D6563" s="7">
        <v>45778</v>
      </c>
      <c r="E6563">
        <v>16</v>
      </c>
      <c r="F6563">
        <v>105.13</v>
      </c>
      <c r="G6563">
        <f>dane_sprzedazy_sku__3[[#This Row],[Ilość wydana]]*dane_sprzedazy_sku__3[[#This Row],[Wartość jednostkowa]]</f>
        <v>1682.08</v>
      </c>
    </row>
    <row r="6564" spans="1:7">
      <c r="A6564" t="s">
        <v>567</v>
      </c>
      <c r="B6564" t="s">
        <v>568</v>
      </c>
      <c r="C6564" t="s">
        <v>33</v>
      </c>
      <c r="D6564" s="7">
        <v>45809</v>
      </c>
      <c r="E6564">
        <v>12</v>
      </c>
      <c r="F6564">
        <v>107.48</v>
      </c>
      <c r="G6564">
        <f>dane_sprzedazy_sku__3[[#This Row],[Ilość wydana]]*dane_sprzedazy_sku__3[[#This Row],[Wartość jednostkowa]]</f>
        <v>1289.76</v>
      </c>
    </row>
    <row r="6565" spans="1:7">
      <c r="A6565" t="s">
        <v>567</v>
      </c>
      <c r="B6565" t="s">
        <v>568</v>
      </c>
      <c r="C6565" t="s">
        <v>33</v>
      </c>
      <c r="D6565" s="7">
        <v>45839</v>
      </c>
      <c r="E6565">
        <v>9</v>
      </c>
      <c r="F6565">
        <v>112.44</v>
      </c>
      <c r="G6565">
        <f>dane_sprzedazy_sku__3[[#This Row],[Ilość wydana]]*dane_sprzedazy_sku__3[[#This Row],[Wartość jednostkowa]]</f>
        <v>1011.96</v>
      </c>
    </row>
    <row r="6566" spans="1:7">
      <c r="A6566" t="s">
        <v>567</v>
      </c>
      <c r="B6566" t="s">
        <v>568</v>
      </c>
      <c r="C6566" t="s">
        <v>33</v>
      </c>
      <c r="D6566" s="7">
        <v>45870</v>
      </c>
      <c r="E6566">
        <v>7</v>
      </c>
      <c r="F6566">
        <v>103.17</v>
      </c>
      <c r="G6566">
        <f>dane_sprzedazy_sku__3[[#This Row],[Ilość wydana]]*dane_sprzedazy_sku__3[[#This Row],[Wartość jednostkowa]]</f>
        <v>722.19</v>
      </c>
    </row>
    <row r="6567" spans="1:7">
      <c r="A6567" t="s">
        <v>567</v>
      </c>
      <c r="B6567" t="s">
        <v>568</v>
      </c>
      <c r="C6567" t="s">
        <v>33</v>
      </c>
      <c r="D6567" s="7">
        <v>45901</v>
      </c>
      <c r="E6567">
        <v>4</v>
      </c>
      <c r="F6567">
        <v>103.36</v>
      </c>
      <c r="G6567">
        <f>dane_sprzedazy_sku__3[[#This Row],[Ilość wydana]]*dane_sprzedazy_sku__3[[#This Row],[Wartość jednostkowa]]</f>
        <v>413.44</v>
      </c>
    </row>
    <row r="6568" spans="1:7">
      <c r="A6568" t="s">
        <v>567</v>
      </c>
      <c r="B6568" t="s">
        <v>568</v>
      </c>
      <c r="C6568" t="s">
        <v>33</v>
      </c>
      <c r="D6568" s="7">
        <v>45931</v>
      </c>
      <c r="E6568">
        <v>5</v>
      </c>
      <c r="F6568">
        <v>110.35</v>
      </c>
      <c r="G6568">
        <f>dane_sprzedazy_sku__3[[#This Row],[Ilość wydana]]*dane_sprzedazy_sku__3[[#This Row],[Wartość jednostkowa]]</f>
        <v>551.75</v>
      </c>
    </row>
    <row r="6569" spans="1:7">
      <c r="A6569" t="s">
        <v>567</v>
      </c>
      <c r="B6569" t="s">
        <v>568</v>
      </c>
      <c r="C6569" t="s">
        <v>33</v>
      </c>
      <c r="D6569" s="7">
        <v>45962</v>
      </c>
      <c r="E6569">
        <v>6</v>
      </c>
      <c r="F6569">
        <v>103.2</v>
      </c>
      <c r="G6569">
        <f>dane_sprzedazy_sku__3[[#This Row],[Ilość wydana]]*dane_sprzedazy_sku__3[[#This Row],[Wartość jednostkowa]]</f>
        <v>619.20000000000005</v>
      </c>
    </row>
    <row r="6570" spans="1:7">
      <c r="A6570" t="s">
        <v>567</v>
      </c>
      <c r="B6570" t="s">
        <v>568</v>
      </c>
      <c r="C6570" t="s">
        <v>33</v>
      </c>
      <c r="D6570" s="7">
        <v>45992</v>
      </c>
      <c r="E6570">
        <v>11</v>
      </c>
      <c r="F6570">
        <v>109.39</v>
      </c>
      <c r="G6570">
        <f>dane_sprzedazy_sku__3[[#This Row],[Ilość wydana]]*dane_sprzedazy_sku__3[[#This Row],[Wartość jednostkowa]]</f>
        <v>1203.29</v>
      </c>
    </row>
    <row r="6571" spans="1:7">
      <c r="A6571" t="s">
        <v>567</v>
      </c>
      <c r="B6571" t="s">
        <v>568</v>
      </c>
      <c r="C6571" t="s">
        <v>33</v>
      </c>
      <c r="D6571" s="7">
        <v>46023</v>
      </c>
      <c r="E6571">
        <v>13</v>
      </c>
      <c r="F6571">
        <v>111.25</v>
      </c>
      <c r="G6571">
        <f>dane_sprzedazy_sku__3[[#This Row],[Ilość wydana]]*dane_sprzedazy_sku__3[[#This Row],[Wartość jednostkowa]]</f>
        <v>1446.25</v>
      </c>
    </row>
    <row r="6572" spans="1:7">
      <c r="A6572" t="s">
        <v>567</v>
      </c>
      <c r="B6572" t="s">
        <v>568</v>
      </c>
      <c r="C6572" t="s">
        <v>33</v>
      </c>
      <c r="D6572" s="7">
        <v>46054</v>
      </c>
      <c r="E6572">
        <v>18</v>
      </c>
      <c r="F6572">
        <v>110.78</v>
      </c>
      <c r="G6572">
        <f>dane_sprzedazy_sku__3[[#This Row],[Ilość wydana]]*dane_sprzedazy_sku__3[[#This Row],[Wartość jednostkowa]]</f>
        <v>1994.04</v>
      </c>
    </row>
    <row r="6573" spans="1:7">
      <c r="A6573" t="s">
        <v>567</v>
      </c>
      <c r="B6573" t="s">
        <v>568</v>
      </c>
      <c r="C6573" t="s">
        <v>33</v>
      </c>
      <c r="D6573" s="7">
        <v>46082</v>
      </c>
      <c r="E6573">
        <v>15</v>
      </c>
      <c r="F6573">
        <v>104.1</v>
      </c>
      <c r="G6573">
        <f>dane_sprzedazy_sku__3[[#This Row],[Ilość wydana]]*dane_sprzedazy_sku__3[[#This Row],[Wartość jednostkowa]]</f>
        <v>1561.5</v>
      </c>
    </row>
    <row r="6574" spans="1:7">
      <c r="A6574" t="s">
        <v>567</v>
      </c>
      <c r="B6574" t="s">
        <v>568</v>
      </c>
      <c r="C6574" t="s">
        <v>33</v>
      </c>
      <c r="D6574" s="7">
        <v>46113</v>
      </c>
      <c r="E6574">
        <v>17</v>
      </c>
      <c r="F6574">
        <v>112.22</v>
      </c>
      <c r="G6574">
        <f>dane_sprzedazy_sku__3[[#This Row],[Ilość wydana]]*dane_sprzedazy_sku__3[[#This Row],[Wartość jednostkowa]]</f>
        <v>1907.74</v>
      </c>
    </row>
    <row r="6575" spans="1:7">
      <c r="A6575" t="s">
        <v>567</v>
      </c>
      <c r="B6575" t="s">
        <v>568</v>
      </c>
      <c r="C6575" t="s">
        <v>33</v>
      </c>
      <c r="D6575" s="7">
        <v>46143</v>
      </c>
      <c r="E6575">
        <v>26</v>
      </c>
      <c r="F6575">
        <v>107.62</v>
      </c>
      <c r="G6575">
        <f>dane_sprzedazy_sku__3[[#This Row],[Ilość wydana]]*dane_sprzedazy_sku__3[[#This Row],[Wartość jednostkowa]]</f>
        <v>2798.12</v>
      </c>
    </row>
    <row r="6576" spans="1:7">
      <c r="A6576" t="s">
        <v>567</v>
      </c>
      <c r="B6576" t="s">
        <v>568</v>
      </c>
      <c r="C6576" t="s">
        <v>33</v>
      </c>
      <c r="D6576" s="7">
        <v>46174</v>
      </c>
      <c r="E6576">
        <v>17</v>
      </c>
      <c r="F6576">
        <v>112.99</v>
      </c>
      <c r="G6576">
        <f>dane_sprzedazy_sku__3[[#This Row],[Ilość wydana]]*dane_sprzedazy_sku__3[[#This Row],[Wartość jednostkowa]]</f>
        <v>1920.83</v>
      </c>
    </row>
    <row r="6577" spans="1:7">
      <c r="A6577" t="s">
        <v>567</v>
      </c>
      <c r="B6577" t="s">
        <v>568</v>
      </c>
      <c r="C6577" t="s">
        <v>33</v>
      </c>
      <c r="D6577" s="7">
        <v>46204</v>
      </c>
      <c r="E6577">
        <v>4</v>
      </c>
      <c r="F6577">
        <v>105.71</v>
      </c>
      <c r="G6577">
        <f>dane_sprzedazy_sku__3[[#This Row],[Ilość wydana]]*dane_sprzedazy_sku__3[[#This Row],[Wartość jednostkowa]]</f>
        <v>422.84</v>
      </c>
    </row>
    <row r="6578" spans="1:7">
      <c r="A6578" t="s">
        <v>569</v>
      </c>
      <c r="B6578" t="s">
        <v>570</v>
      </c>
      <c r="C6578" t="s">
        <v>77</v>
      </c>
      <c r="D6578" s="7">
        <v>45505</v>
      </c>
      <c r="E6578">
        <v>8</v>
      </c>
      <c r="F6578">
        <v>252.4</v>
      </c>
      <c r="G6578">
        <f>dane_sprzedazy_sku__3[[#This Row],[Ilość wydana]]*dane_sprzedazy_sku__3[[#This Row],[Wartość jednostkowa]]</f>
        <v>2019.2</v>
      </c>
    </row>
    <row r="6579" spans="1:7">
      <c r="A6579" t="s">
        <v>569</v>
      </c>
      <c r="B6579" t="s">
        <v>570</v>
      </c>
      <c r="C6579" t="s">
        <v>77</v>
      </c>
      <c r="D6579" s="7">
        <v>45536</v>
      </c>
      <c r="E6579">
        <v>0</v>
      </c>
      <c r="F6579">
        <v>238.6</v>
      </c>
      <c r="G6579">
        <f>dane_sprzedazy_sku__3[[#This Row],[Ilość wydana]]*dane_sprzedazy_sku__3[[#This Row],[Wartość jednostkowa]]</f>
        <v>0</v>
      </c>
    </row>
    <row r="6580" spans="1:7">
      <c r="A6580" t="s">
        <v>569</v>
      </c>
      <c r="B6580" t="s">
        <v>570</v>
      </c>
      <c r="C6580" t="s">
        <v>77</v>
      </c>
      <c r="D6580" s="7">
        <v>45566</v>
      </c>
      <c r="E6580">
        <v>0</v>
      </c>
      <c r="F6580">
        <v>258.14999999999998</v>
      </c>
      <c r="G6580">
        <f>dane_sprzedazy_sku__3[[#This Row],[Ilość wydana]]*dane_sprzedazy_sku__3[[#This Row],[Wartość jednostkowa]]</f>
        <v>0</v>
      </c>
    </row>
    <row r="6581" spans="1:7">
      <c r="A6581" t="s">
        <v>569</v>
      </c>
      <c r="B6581" t="s">
        <v>570</v>
      </c>
      <c r="C6581" t="s">
        <v>77</v>
      </c>
      <c r="D6581" s="7">
        <v>45597</v>
      </c>
      <c r="E6581">
        <v>0</v>
      </c>
      <c r="F6581">
        <v>260.62</v>
      </c>
      <c r="G6581">
        <f>dane_sprzedazy_sku__3[[#This Row],[Ilość wydana]]*dane_sprzedazy_sku__3[[#This Row],[Wartość jednostkowa]]</f>
        <v>0</v>
      </c>
    </row>
    <row r="6582" spans="1:7">
      <c r="A6582" t="s">
        <v>569</v>
      </c>
      <c r="B6582" t="s">
        <v>570</v>
      </c>
      <c r="C6582" t="s">
        <v>77</v>
      </c>
      <c r="D6582" s="7">
        <v>45627</v>
      </c>
      <c r="E6582">
        <v>0</v>
      </c>
      <c r="F6582">
        <v>238.01</v>
      </c>
      <c r="G6582">
        <f>dane_sprzedazy_sku__3[[#This Row],[Ilość wydana]]*dane_sprzedazy_sku__3[[#This Row],[Wartość jednostkowa]]</f>
        <v>0</v>
      </c>
    </row>
    <row r="6583" spans="1:7">
      <c r="A6583" t="s">
        <v>569</v>
      </c>
      <c r="B6583" t="s">
        <v>570</v>
      </c>
      <c r="C6583" t="s">
        <v>77</v>
      </c>
      <c r="D6583" s="7">
        <v>45658</v>
      </c>
      <c r="E6583">
        <v>4</v>
      </c>
      <c r="F6583">
        <v>260.95</v>
      </c>
      <c r="G6583">
        <f>dane_sprzedazy_sku__3[[#This Row],[Ilość wydana]]*dane_sprzedazy_sku__3[[#This Row],[Wartość jednostkowa]]</f>
        <v>1043.8</v>
      </c>
    </row>
    <row r="6584" spans="1:7">
      <c r="A6584" t="s">
        <v>569</v>
      </c>
      <c r="B6584" t="s">
        <v>570</v>
      </c>
      <c r="C6584" t="s">
        <v>77</v>
      </c>
      <c r="D6584" s="7">
        <v>45689</v>
      </c>
      <c r="E6584">
        <v>2</v>
      </c>
      <c r="F6584">
        <v>250.22</v>
      </c>
      <c r="G6584">
        <f>dane_sprzedazy_sku__3[[#This Row],[Ilość wydana]]*dane_sprzedazy_sku__3[[#This Row],[Wartość jednostkowa]]</f>
        <v>500.44</v>
      </c>
    </row>
    <row r="6585" spans="1:7">
      <c r="A6585" t="s">
        <v>569</v>
      </c>
      <c r="B6585" t="s">
        <v>570</v>
      </c>
      <c r="C6585" t="s">
        <v>77</v>
      </c>
      <c r="D6585" s="7">
        <v>45717</v>
      </c>
      <c r="E6585">
        <v>0</v>
      </c>
      <c r="F6585">
        <v>249.43</v>
      </c>
      <c r="G6585">
        <f>dane_sprzedazy_sku__3[[#This Row],[Ilość wydana]]*dane_sprzedazy_sku__3[[#This Row],[Wartość jednostkowa]]</f>
        <v>0</v>
      </c>
    </row>
    <row r="6586" spans="1:7">
      <c r="A6586" t="s">
        <v>569</v>
      </c>
      <c r="B6586" t="s">
        <v>570</v>
      </c>
      <c r="C6586" t="s">
        <v>77</v>
      </c>
      <c r="D6586" s="7">
        <v>45748</v>
      </c>
      <c r="E6586">
        <v>7</v>
      </c>
      <c r="F6586">
        <v>258.88</v>
      </c>
      <c r="G6586">
        <f>dane_sprzedazy_sku__3[[#This Row],[Ilość wydana]]*dane_sprzedazy_sku__3[[#This Row],[Wartość jednostkowa]]</f>
        <v>1812.1599999999999</v>
      </c>
    </row>
    <row r="6587" spans="1:7">
      <c r="A6587" t="s">
        <v>569</v>
      </c>
      <c r="B6587" t="s">
        <v>570</v>
      </c>
      <c r="C6587" t="s">
        <v>77</v>
      </c>
      <c r="D6587" s="7">
        <v>45778</v>
      </c>
      <c r="E6587">
        <v>0</v>
      </c>
      <c r="F6587">
        <v>240.27</v>
      </c>
      <c r="G6587">
        <f>dane_sprzedazy_sku__3[[#This Row],[Ilość wydana]]*dane_sprzedazy_sku__3[[#This Row],[Wartość jednostkowa]]</f>
        <v>0</v>
      </c>
    </row>
    <row r="6588" spans="1:7">
      <c r="A6588" t="s">
        <v>569</v>
      </c>
      <c r="B6588" t="s">
        <v>570</v>
      </c>
      <c r="C6588" t="s">
        <v>77</v>
      </c>
      <c r="D6588" s="7">
        <v>45809</v>
      </c>
      <c r="E6588">
        <v>0</v>
      </c>
      <c r="F6588">
        <v>242.21</v>
      </c>
      <c r="G6588">
        <f>dane_sprzedazy_sku__3[[#This Row],[Ilość wydana]]*dane_sprzedazy_sku__3[[#This Row],[Wartość jednostkowa]]</f>
        <v>0</v>
      </c>
    </row>
    <row r="6589" spans="1:7">
      <c r="A6589" t="s">
        <v>569</v>
      </c>
      <c r="B6589" t="s">
        <v>570</v>
      </c>
      <c r="C6589" t="s">
        <v>77</v>
      </c>
      <c r="D6589" s="7">
        <v>45839</v>
      </c>
      <c r="E6589">
        <v>0</v>
      </c>
      <c r="F6589">
        <v>253.18</v>
      </c>
      <c r="G6589">
        <f>dane_sprzedazy_sku__3[[#This Row],[Ilość wydana]]*dane_sprzedazy_sku__3[[#This Row],[Wartość jednostkowa]]</f>
        <v>0</v>
      </c>
    </row>
    <row r="6590" spans="1:7">
      <c r="A6590" t="s">
        <v>569</v>
      </c>
      <c r="B6590" t="s">
        <v>570</v>
      </c>
      <c r="C6590" t="s">
        <v>77</v>
      </c>
      <c r="D6590" s="7">
        <v>45870</v>
      </c>
      <c r="E6590">
        <v>0</v>
      </c>
      <c r="F6590">
        <v>248.31</v>
      </c>
      <c r="G6590">
        <f>dane_sprzedazy_sku__3[[#This Row],[Ilość wydana]]*dane_sprzedazy_sku__3[[#This Row],[Wartość jednostkowa]]</f>
        <v>0</v>
      </c>
    </row>
    <row r="6591" spans="1:7">
      <c r="A6591" t="s">
        <v>569</v>
      </c>
      <c r="B6591" t="s">
        <v>570</v>
      </c>
      <c r="C6591" t="s">
        <v>77</v>
      </c>
      <c r="D6591" s="7">
        <v>45901</v>
      </c>
      <c r="E6591">
        <v>0</v>
      </c>
      <c r="F6591">
        <v>240.77</v>
      </c>
      <c r="G6591">
        <f>dane_sprzedazy_sku__3[[#This Row],[Ilość wydana]]*dane_sprzedazy_sku__3[[#This Row],[Wartość jednostkowa]]</f>
        <v>0</v>
      </c>
    </row>
    <row r="6592" spans="1:7">
      <c r="A6592" t="s">
        <v>569</v>
      </c>
      <c r="B6592" t="s">
        <v>570</v>
      </c>
      <c r="C6592" t="s">
        <v>77</v>
      </c>
      <c r="D6592" s="7">
        <v>45931</v>
      </c>
      <c r="E6592">
        <v>5</v>
      </c>
      <c r="F6592">
        <v>261.51</v>
      </c>
      <c r="G6592">
        <f>dane_sprzedazy_sku__3[[#This Row],[Ilość wydana]]*dane_sprzedazy_sku__3[[#This Row],[Wartość jednostkowa]]</f>
        <v>1307.55</v>
      </c>
    </row>
    <row r="6593" spans="1:7">
      <c r="A6593" t="s">
        <v>569</v>
      </c>
      <c r="B6593" t="s">
        <v>570</v>
      </c>
      <c r="C6593" t="s">
        <v>77</v>
      </c>
      <c r="D6593" s="7">
        <v>45962</v>
      </c>
      <c r="E6593">
        <v>5</v>
      </c>
      <c r="F6593">
        <v>248.66</v>
      </c>
      <c r="G6593">
        <f>dane_sprzedazy_sku__3[[#This Row],[Ilość wydana]]*dane_sprzedazy_sku__3[[#This Row],[Wartość jednostkowa]]</f>
        <v>1243.3</v>
      </c>
    </row>
    <row r="6594" spans="1:7">
      <c r="A6594" t="s">
        <v>569</v>
      </c>
      <c r="B6594" t="s">
        <v>570</v>
      </c>
      <c r="C6594" t="s">
        <v>77</v>
      </c>
      <c r="D6594" s="7">
        <v>45992</v>
      </c>
      <c r="E6594">
        <v>12</v>
      </c>
      <c r="F6594">
        <v>259.38</v>
      </c>
      <c r="G6594">
        <f>dane_sprzedazy_sku__3[[#This Row],[Ilość wydana]]*dane_sprzedazy_sku__3[[#This Row],[Wartość jednostkowa]]</f>
        <v>3112.56</v>
      </c>
    </row>
    <row r="6595" spans="1:7">
      <c r="A6595" t="s">
        <v>569</v>
      </c>
      <c r="B6595" t="s">
        <v>570</v>
      </c>
      <c r="C6595" t="s">
        <v>77</v>
      </c>
      <c r="D6595" s="7">
        <v>46023</v>
      </c>
      <c r="E6595">
        <v>0</v>
      </c>
      <c r="F6595">
        <v>248.76</v>
      </c>
      <c r="G6595">
        <f>dane_sprzedazy_sku__3[[#This Row],[Ilość wydana]]*dane_sprzedazy_sku__3[[#This Row],[Wartość jednostkowa]]</f>
        <v>0</v>
      </c>
    </row>
    <row r="6596" spans="1:7">
      <c r="A6596" t="s">
        <v>569</v>
      </c>
      <c r="B6596" t="s">
        <v>570</v>
      </c>
      <c r="C6596" t="s">
        <v>77</v>
      </c>
      <c r="D6596" s="7">
        <v>46054</v>
      </c>
      <c r="E6596">
        <v>0</v>
      </c>
      <c r="F6596">
        <v>248.46</v>
      </c>
      <c r="G6596">
        <f>dane_sprzedazy_sku__3[[#This Row],[Ilość wydana]]*dane_sprzedazy_sku__3[[#This Row],[Wartość jednostkowa]]</f>
        <v>0</v>
      </c>
    </row>
    <row r="6597" spans="1:7">
      <c r="A6597" t="s">
        <v>569</v>
      </c>
      <c r="B6597" t="s">
        <v>570</v>
      </c>
      <c r="C6597" t="s">
        <v>77</v>
      </c>
      <c r="D6597" s="7">
        <v>46082</v>
      </c>
      <c r="E6597">
        <v>7</v>
      </c>
      <c r="F6597">
        <v>254.95</v>
      </c>
      <c r="G6597">
        <f>dane_sprzedazy_sku__3[[#This Row],[Ilość wydana]]*dane_sprzedazy_sku__3[[#This Row],[Wartość jednostkowa]]</f>
        <v>1784.6499999999999</v>
      </c>
    </row>
    <row r="6598" spans="1:7">
      <c r="A6598" t="s">
        <v>569</v>
      </c>
      <c r="B6598" t="s">
        <v>570</v>
      </c>
      <c r="C6598" t="s">
        <v>77</v>
      </c>
      <c r="D6598" s="7">
        <v>46113</v>
      </c>
      <c r="E6598">
        <v>8</v>
      </c>
      <c r="F6598">
        <v>262.77</v>
      </c>
      <c r="G6598">
        <f>dane_sprzedazy_sku__3[[#This Row],[Ilość wydana]]*dane_sprzedazy_sku__3[[#This Row],[Wartość jednostkowa]]</f>
        <v>2102.16</v>
      </c>
    </row>
    <row r="6599" spans="1:7">
      <c r="A6599" t="s">
        <v>569</v>
      </c>
      <c r="B6599" t="s">
        <v>570</v>
      </c>
      <c r="C6599" t="s">
        <v>77</v>
      </c>
      <c r="D6599" s="7">
        <v>46143</v>
      </c>
      <c r="E6599">
        <v>9</v>
      </c>
      <c r="F6599">
        <v>244.26</v>
      </c>
      <c r="G6599">
        <f>dane_sprzedazy_sku__3[[#This Row],[Ilość wydana]]*dane_sprzedazy_sku__3[[#This Row],[Wartość jednostkowa]]</f>
        <v>2198.34</v>
      </c>
    </row>
    <row r="6600" spans="1:7">
      <c r="A6600" t="s">
        <v>569</v>
      </c>
      <c r="B6600" t="s">
        <v>570</v>
      </c>
      <c r="C6600" t="s">
        <v>77</v>
      </c>
      <c r="D6600" s="7">
        <v>46174</v>
      </c>
      <c r="E6600">
        <v>3</v>
      </c>
      <c r="F6600">
        <v>259.05</v>
      </c>
      <c r="G6600">
        <f>dane_sprzedazy_sku__3[[#This Row],[Ilość wydana]]*dane_sprzedazy_sku__3[[#This Row],[Wartość jednostkowa]]</f>
        <v>777.15000000000009</v>
      </c>
    </row>
    <row r="6601" spans="1:7">
      <c r="A6601" t="s">
        <v>569</v>
      </c>
      <c r="B6601" t="s">
        <v>570</v>
      </c>
      <c r="C6601" t="s">
        <v>77</v>
      </c>
      <c r="D6601" s="7">
        <v>46204</v>
      </c>
      <c r="E6601">
        <v>2</v>
      </c>
      <c r="F6601">
        <v>259.06</v>
      </c>
      <c r="G6601">
        <f>dane_sprzedazy_sku__3[[#This Row],[Ilość wydana]]*dane_sprzedazy_sku__3[[#This Row],[Wartość jednostkowa]]</f>
        <v>518.12</v>
      </c>
    </row>
    <row r="6602" spans="1:7">
      <c r="A6602" t="s">
        <v>571</v>
      </c>
      <c r="B6602" t="s">
        <v>572</v>
      </c>
      <c r="C6602" t="s">
        <v>63</v>
      </c>
      <c r="D6602" s="7">
        <v>45505</v>
      </c>
      <c r="E6602">
        <v>9</v>
      </c>
      <c r="F6602">
        <v>64.760000000000005</v>
      </c>
      <c r="G6602">
        <f>dane_sprzedazy_sku__3[[#This Row],[Ilość wydana]]*dane_sprzedazy_sku__3[[#This Row],[Wartość jednostkowa]]</f>
        <v>582.84</v>
      </c>
    </row>
    <row r="6603" spans="1:7">
      <c r="A6603" t="s">
        <v>571</v>
      </c>
      <c r="B6603" t="s">
        <v>572</v>
      </c>
      <c r="C6603" t="s">
        <v>63</v>
      </c>
      <c r="D6603" s="7">
        <v>45536</v>
      </c>
      <c r="E6603">
        <v>7</v>
      </c>
      <c r="F6603">
        <v>64.989999999999995</v>
      </c>
      <c r="G6603">
        <f>dane_sprzedazy_sku__3[[#This Row],[Ilość wydana]]*dane_sprzedazy_sku__3[[#This Row],[Wartość jednostkowa]]</f>
        <v>454.92999999999995</v>
      </c>
    </row>
    <row r="6604" spans="1:7">
      <c r="A6604" t="s">
        <v>571</v>
      </c>
      <c r="B6604" t="s">
        <v>572</v>
      </c>
      <c r="C6604" t="s">
        <v>63</v>
      </c>
      <c r="D6604" s="7">
        <v>45566</v>
      </c>
      <c r="E6604">
        <v>9</v>
      </c>
      <c r="F6604">
        <v>64.97</v>
      </c>
      <c r="G6604">
        <f>dane_sprzedazy_sku__3[[#This Row],[Ilość wydana]]*dane_sprzedazy_sku__3[[#This Row],[Wartość jednostkowa]]</f>
        <v>584.73</v>
      </c>
    </row>
    <row r="6605" spans="1:7">
      <c r="A6605" t="s">
        <v>571</v>
      </c>
      <c r="B6605" t="s">
        <v>572</v>
      </c>
      <c r="C6605" t="s">
        <v>63</v>
      </c>
      <c r="D6605" s="7">
        <v>45597</v>
      </c>
      <c r="E6605">
        <v>9</v>
      </c>
      <c r="F6605">
        <v>70.77</v>
      </c>
      <c r="G6605">
        <f>dane_sprzedazy_sku__3[[#This Row],[Ilość wydana]]*dane_sprzedazy_sku__3[[#This Row],[Wartość jednostkowa]]</f>
        <v>636.92999999999995</v>
      </c>
    </row>
    <row r="6606" spans="1:7">
      <c r="A6606" t="s">
        <v>571</v>
      </c>
      <c r="B6606" t="s">
        <v>572</v>
      </c>
      <c r="C6606" t="s">
        <v>63</v>
      </c>
      <c r="D6606" s="7">
        <v>45627</v>
      </c>
      <c r="E6606">
        <v>8</v>
      </c>
      <c r="F6606">
        <v>66.87</v>
      </c>
      <c r="G6606">
        <f>dane_sprzedazy_sku__3[[#This Row],[Ilość wydana]]*dane_sprzedazy_sku__3[[#This Row],[Wartość jednostkowa]]</f>
        <v>534.96</v>
      </c>
    </row>
    <row r="6607" spans="1:7">
      <c r="A6607" t="s">
        <v>571</v>
      </c>
      <c r="B6607" t="s">
        <v>572</v>
      </c>
      <c r="C6607" t="s">
        <v>63</v>
      </c>
      <c r="D6607" s="7">
        <v>45658</v>
      </c>
      <c r="E6607">
        <v>8</v>
      </c>
      <c r="F6607">
        <v>68.91</v>
      </c>
      <c r="G6607">
        <f>dane_sprzedazy_sku__3[[#This Row],[Ilość wydana]]*dane_sprzedazy_sku__3[[#This Row],[Wartość jednostkowa]]</f>
        <v>551.28</v>
      </c>
    </row>
    <row r="6608" spans="1:7">
      <c r="A6608" t="s">
        <v>571</v>
      </c>
      <c r="B6608" t="s">
        <v>572</v>
      </c>
      <c r="C6608" t="s">
        <v>63</v>
      </c>
      <c r="D6608" s="7">
        <v>45689</v>
      </c>
      <c r="E6608">
        <v>9</v>
      </c>
      <c r="F6608">
        <v>64.849999999999994</v>
      </c>
      <c r="G6608">
        <f>dane_sprzedazy_sku__3[[#This Row],[Ilość wydana]]*dane_sprzedazy_sku__3[[#This Row],[Wartość jednostkowa]]</f>
        <v>583.65</v>
      </c>
    </row>
    <row r="6609" spans="1:7">
      <c r="A6609" t="s">
        <v>571</v>
      </c>
      <c r="B6609" t="s">
        <v>572</v>
      </c>
      <c r="C6609" t="s">
        <v>63</v>
      </c>
      <c r="D6609" s="7">
        <v>45717</v>
      </c>
      <c r="E6609">
        <v>8</v>
      </c>
      <c r="F6609">
        <v>65.819999999999993</v>
      </c>
      <c r="G6609">
        <f>dane_sprzedazy_sku__3[[#This Row],[Ilość wydana]]*dane_sprzedazy_sku__3[[#This Row],[Wartość jednostkowa]]</f>
        <v>526.55999999999995</v>
      </c>
    </row>
    <row r="6610" spans="1:7">
      <c r="A6610" t="s">
        <v>571</v>
      </c>
      <c r="B6610" t="s">
        <v>572</v>
      </c>
      <c r="C6610" t="s">
        <v>63</v>
      </c>
      <c r="D6610" s="7">
        <v>45748</v>
      </c>
      <c r="E6610">
        <v>8</v>
      </c>
      <c r="F6610">
        <v>69.48</v>
      </c>
      <c r="G6610">
        <f>dane_sprzedazy_sku__3[[#This Row],[Ilość wydana]]*dane_sprzedazy_sku__3[[#This Row],[Wartość jednostkowa]]</f>
        <v>555.84</v>
      </c>
    </row>
    <row r="6611" spans="1:7">
      <c r="A6611" t="s">
        <v>571</v>
      </c>
      <c r="B6611" t="s">
        <v>572</v>
      </c>
      <c r="C6611" t="s">
        <v>63</v>
      </c>
      <c r="D6611" s="7">
        <v>45778</v>
      </c>
      <c r="E6611">
        <v>8</v>
      </c>
      <c r="F6611">
        <v>64.099999999999994</v>
      </c>
      <c r="G6611">
        <f>dane_sprzedazy_sku__3[[#This Row],[Ilość wydana]]*dane_sprzedazy_sku__3[[#This Row],[Wartość jednostkowa]]</f>
        <v>512.79999999999995</v>
      </c>
    </row>
    <row r="6612" spans="1:7">
      <c r="A6612" t="s">
        <v>571</v>
      </c>
      <c r="B6612" t="s">
        <v>572</v>
      </c>
      <c r="C6612" t="s">
        <v>63</v>
      </c>
      <c r="D6612" s="7">
        <v>45809</v>
      </c>
      <c r="E6612">
        <v>7</v>
      </c>
      <c r="F6612">
        <v>66.760000000000005</v>
      </c>
      <c r="G6612">
        <f>dane_sprzedazy_sku__3[[#This Row],[Ilość wydana]]*dane_sprzedazy_sku__3[[#This Row],[Wartość jednostkowa]]</f>
        <v>467.32000000000005</v>
      </c>
    </row>
    <row r="6613" spans="1:7">
      <c r="A6613" t="s">
        <v>571</v>
      </c>
      <c r="B6613" t="s">
        <v>572</v>
      </c>
      <c r="C6613" t="s">
        <v>63</v>
      </c>
      <c r="D6613" s="7">
        <v>45839</v>
      </c>
      <c r="E6613">
        <v>8</v>
      </c>
      <c r="F6613">
        <v>64.31</v>
      </c>
      <c r="G6613">
        <f>dane_sprzedazy_sku__3[[#This Row],[Ilość wydana]]*dane_sprzedazy_sku__3[[#This Row],[Wartość jednostkowa]]</f>
        <v>514.48</v>
      </c>
    </row>
    <row r="6614" spans="1:7">
      <c r="A6614" t="s">
        <v>571</v>
      </c>
      <c r="B6614" t="s">
        <v>572</v>
      </c>
      <c r="C6614" t="s">
        <v>63</v>
      </c>
      <c r="D6614" s="7">
        <v>45870</v>
      </c>
      <c r="E6614">
        <v>8</v>
      </c>
      <c r="F6614">
        <v>65.23</v>
      </c>
      <c r="G6614">
        <f>dane_sprzedazy_sku__3[[#This Row],[Ilość wydana]]*dane_sprzedazy_sku__3[[#This Row],[Wartość jednostkowa]]</f>
        <v>521.84</v>
      </c>
    </row>
    <row r="6615" spans="1:7">
      <c r="A6615" t="s">
        <v>571</v>
      </c>
      <c r="B6615" t="s">
        <v>572</v>
      </c>
      <c r="C6615" t="s">
        <v>63</v>
      </c>
      <c r="D6615" s="7">
        <v>45901</v>
      </c>
      <c r="E6615">
        <v>8</v>
      </c>
      <c r="F6615">
        <v>64.319999999999993</v>
      </c>
      <c r="G6615">
        <f>dane_sprzedazy_sku__3[[#This Row],[Ilość wydana]]*dane_sprzedazy_sku__3[[#This Row],[Wartość jednostkowa]]</f>
        <v>514.55999999999995</v>
      </c>
    </row>
    <row r="6616" spans="1:7">
      <c r="A6616" t="s">
        <v>571</v>
      </c>
      <c r="B6616" t="s">
        <v>572</v>
      </c>
      <c r="C6616" t="s">
        <v>63</v>
      </c>
      <c r="D6616" s="7">
        <v>45931</v>
      </c>
      <c r="E6616">
        <v>7</v>
      </c>
      <c r="F6616">
        <v>64.8</v>
      </c>
      <c r="G6616">
        <f>dane_sprzedazy_sku__3[[#This Row],[Ilość wydana]]*dane_sprzedazy_sku__3[[#This Row],[Wartość jednostkowa]]</f>
        <v>453.59999999999997</v>
      </c>
    </row>
    <row r="6617" spans="1:7">
      <c r="A6617" t="s">
        <v>571</v>
      </c>
      <c r="B6617" t="s">
        <v>572</v>
      </c>
      <c r="C6617" t="s">
        <v>63</v>
      </c>
      <c r="D6617" s="7">
        <v>45962</v>
      </c>
      <c r="E6617">
        <v>7</v>
      </c>
      <c r="F6617">
        <v>67.540000000000006</v>
      </c>
      <c r="G6617">
        <f>dane_sprzedazy_sku__3[[#This Row],[Ilość wydana]]*dane_sprzedazy_sku__3[[#This Row],[Wartość jednostkowa]]</f>
        <v>472.78000000000003</v>
      </c>
    </row>
    <row r="6618" spans="1:7">
      <c r="A6618" t="s">
        <v>571</v>
      </c>
      <c r="B6618" t="s">
        <v>572</v>
      </c>
      <c r="C6618" t="s">
        <v>63</v>
      </c>
      <c r="D6618" s="7">
        <v>45992</v>
      </c>
      <c r="E6618">
        <v>7</v>
      </c>
      <c r="F6618">
        <v>65.650000000000006</v>
      </c>
      <c r="G6618">
        <f>dane_sprzedazy_sku__3[[#This Row],[Ilość wydana]]*dane_sprzedazy_sku__3[[#This Row],[Wartość jednostkowa]]</f>
        <v>459.55000000000007</v>
      </c>
    </row>
    <row r="6619" spans="1:7">
      <c r="A6619" t="s">
        <v>571</v>
      </c>
      <c r="B6619" t="s">
        <v>572</v>
      </c>
      <c r="C6619" t="s">
        <v>63</v>
      </c>
      <c r="D6619" s="7">
        <v>46023</v>
      </c>
      <c r="E6619">
        <v>7</v>
      </c>
      <c r="F6619">
        <v>69.13</v>
      </c>
      <c r="G6619">
        <f>dane_sprzedazy_sku__3[[#This Row],[Ilość wydana]]*dane_sprzedazy_sku__3[[#This Row],[Wartość jednostkowa]]</f>
        <v>483.90999999999997</v>
      </c>
    </row>
    <row r="6620" spans="1:7">
      <c r="A6620" t="s">
        <v>571</v>
      </c>
      <c r="B6620" t="s">
        <v>572</v>
      </c>
      <c r="C6620" t="s">
        <v>63</v>
      </c>
      <c r="D6620" s="7">
        <v>46054</v>
      </c>
      <c r="E6620">
        <v>8</v>
      </c>
      <c r="F6620">
        <v>69.17</v>
      </c>
      <c r="G6620">
        <f>dane_sprzedazy_sku__3[[#This Row],[Ilość wydana]]*dane_sprzedazy_sku__3[[#This Row],[Wartość jednostkowa]]</f>
        <v>553.36</v>
      </c>
    </row>
    <row r="6621" spans="1:7">
      <c r="A6621" t="s">
        <v>571</v>
      </c>
      <c r="B6621" t="s">
        <v>572</v>
      </c>
      <c r="C6621" t="s">
        <v>63</v>
      </c>
      <c r="D6621" s="7">
        <v>46082</v>
      </c>
      <c r="E6621">
        <v>8</v>
      </c>
      <c r="F6621">
        <v>70.53</v>
      </c>
      <c r="G6621">
        <f>dane_sprzedazy_sku__3[[#This Row],[Ilość wydana]]*dane_sprzedazy_sku__3[[#This Row],[Wartość jednostkowa]]</f>
        <v>564.24</v>
      </c>
    </row>
    <row r="6622" spans="1:7">
      <c r="A6622" t="s">
        <v>571</v>
      </c>
      <c r="B6622" t="s">
        <v>572</v>
      </c>
      <c r="C6622" t="s">
        <v>63</v>
      </c>
      <c r="D6622" s="7">
        <v>46113</v>
      </c>
      <c r="E6622">
        <v>6</v>
      </c>
      <c r="F6622">
        <v>65.22</v>
      </c>
      <c r="G6622">
        <f>dane_sprzedazy_sku__3[[#This Row],[Ilość wydana]]*dane_sprzedazy_sku__3[[#This Row],[Wartość jednostkowa]]</f>
        <v>391.32</v>
      </c>
    </row>
    <row r="6623" spans="1:7">
      <c r="A6623" t="s">
        <v>571</v>
      </c>
      <c r="B6623" t="s">
        <v>572</v>
      </c>
      <c r="C6623" t="s">
        <v>63</v>
      </c>
      <c r="D6623" s="7">
        <v>46143</v>
      </c>
      <c r="E6623">
        <v>8</v>
      </c>
      <c r="F6623">
        <v>68.8</v>
      </c>
      <c r="G6623">
        <f>dane_sprzedazy_sku__3[[#This Row],[Ilość wydana]]*dane_sprzedazy_sku__3[[#This Row],[Wartość jednostkowa]]</f>
        <v>550.4</v>
      </c>
    </row>
    <row r="6624" spans="1:7">
      <c r="A6624" t="s">
        <v>571</v>
      </c>
      <c r="B6624" t="s">
        <v>572</v>
      </c>
      <c r="C6624" t="s">
        <v>63</v>
      </c>
      <c r="D6624" s="7">
        <v>46174</v>
      </c>
      <c r="E6624">
        <v>7</v>
      </c>
      <c r="F6624">
        <v>70.180000000000007</v>
      </c>
      <c r="G6624">
        <f>dane_sprzedazy_sku__3[[#This Row],[Ilość wydana]]*dane_sprzedazy_sku__3[[#This Row],[Wartość jednostkowa]]</f>
        <v>491.26000000000005</v>
      </c>
    </row>
    <row r="6625" spans="1:7">
      <c r="A6625" t="s">
        <v>571</v>
      </c>
      <c r="B6625" t="s">
        <v>572</v>
      </c>
      <c r="C6625" t="s">
        <v>63</v>
      </c>
      <c r="D6625" s="7">
        <v>46204</v>
      </c>
      <c r="E6625">
        <v>7</v>
      </c>
      <c r="F6625">
        <v>66.349999999999994</v>
      </c>
      <c r="G6625">
        <f>dane_sprzedazy_sku__3[[#This Row],[Ilość wydana]]*dane_sprzedazy_sku__3[[#This Row],[Wartość jednostkowa]]</f>
        <v>464.44999999999993</v>
      </c>
    </row>
    <row r="6626" spans="1:7">
      <c r="A6626" t="s">
        <v>573</v>
      </c>
      <c r="B6626" t="s">
        <v>574</v>
      </c>
      <c r="C6626" t="s">
        <v>11</v>
      </c>
      <c r="D6626" s="7">
        <v>45505</v>
      </c>
      <c r="E6626">
        <v>4</v>
      </c>
      <c r="F6626">
        <v>36.85</v>
      </c>
      <c r="G6626">
        <f>dane_sprzedazy_sku__3[[#This Row],[Ilość wydana]]*dane_sprzedazy_sku__3[[#This Row],[Wartość jednostkowa]]</f>
        <v>147.4</v>
      </c>
    </row>
    <row r="6627" spans="1:7">
      <c r="A6627" t="s">
        <v>573</v>
      </c>
      <c r="B6627" t="s">
        <v>574</v>
      </c>
      <c r="C6627" t="s">
        <v>11</v>
      </c>
      <c r="D6627" s="7">
        <v>45536</v>
      </c>
      <c r="E6627">
        <v>0</v>
      </c>
      <c r="F6627">
        <v>36.19</v>
      </c>
      <c r="G6627">
        <f>dane_sprzedazy_sku__3[[#This Row],[Ilość wydana]]*dane_sprzedazy_sku__3[[#This Row],[Wartość jednostkowa]]</f>
        <v>0</v>
      </c>
    </row>
    <row r="6628" spans="1:7">
      <c r="A6628" t="s">
        <v>573</v>
      </c>
      <c r="B6628" t="s">
        <v>574</v>
      </c>
      <c r="C6628" t="s">
        <v>11</v>
      </c>
      <c r="D6628" s="7">
        <v>45566</v>
      </c>
      <c r="E6628">
        <v>0</v>
      </c>
      <c r="F6628">
        <v>36.229999999999997</v>
      </c>
      <c r="G6628">
        <f>dane_sprzedazy_sku__3[[#This Row],[Ilość wydana]]*dane_sprzedazy_sku__3[[#This Row],[Wartość jednostkowa]]</f>
        <v>0</v>
      </c>
    </row>
    <row r="6629" spans="1:7">
      <c r="A6629" t="s">
        <v>573</v>
      </c>
      <c r="B6629" t="s">
        <v>574</v>
      </c>
      <c r="C6629" t="s">
        <v>11</v>
      </c>
      <c r="D6629" s="7">
        <v>45597</v>
      </c>
      <c r="E6629">
        <v>7</v>
      </c>
      <c r="F6629">
        <v>35.39</v>
      </c>
      <c r="G6629">
        <f>dane_sprzedazy_sku__3[[#This Row],[Ilość wydana]]*dane_sprzedazy_sku__3[[#This Row],[Wartość jednostkowa]]</f>
        <v>247.73000000000002</v>
      </c>
    </row>
    <row r="6630" spans="1:7">
      <c r="A6630" t="s">
        <v>573</v>
      </c>
      <c r="B6630" t="s">
        <v>574</v>
      </c>
      <c r="C6630" t="s">
        <v>11</v>
      </c>
      <c r="D6630" s="7">
        <v>45627</v>
      </c>
      <c r="E6630">
        <v>11</v>
      </c>
      <c r="F6630">
        <v>35.869999999999997</v>
      </c>
      <c r="G6630">
        <f>dane_sprzedazy_sku__3[[#This Row],[Ilość wydana]]*dane_sprzedazy_sku__3[[#This Row],[Wartość jednostkowa]]</f>
        <v>394.57</v>
      </c>
    </row>
    <row r="6631" spans="1:7">
      <c r="A6631" t="s">
        <v>573</v>
      </c>
      <c r="B6631" t="s">
        <v>574</v>
      </c>
      <c r="C6631" t="s">
        <v>11</v>
      </c>
      <c r="D6631" s="7">
        <v>45658</v>
      </c>
      <c r="E6631">
        <v>23</v>
      </c>
      <c r="F6631">
        <v>34.46</v>
      </c>
      <c r="G6631">
        <f>dane_sprzedazy_sku__3[[#This Row],[Ilość wydana]]*dane_sprzedazy_sku__3[[#This Row],[Wartość jednostkowa]]</f>
        <v>792.58</v>
      </c>
    </row>
    <row r="6632" spans="1:7">
      <c r="A6632" t="s">
        <v>573</v>
      </c>
      <c r="B6632" t="s">
        <v>574</v>
      </c>
      <c r="C6632" t="s">
        <v>11</v>
      </c>
      <c r="D6632" s="7">
        <v>45689</v>
      </c>
      <c r="E6632">
        <v>8</v>
      </c>
      <c r="F6632">
        <v>36.5</v>
      </c>
      <c r="G6632">
        <f>dane_sprzedazy_sku__3[[#This Row],[Ilość wydana]]*dane_sprzedazy_sku__3[[#This Row],[Wartość jednostkowa]]</f>
        <v>292</v>
      </c>
    </row>
    <row r="6633" spans="1:7">
      <c r="A6633" t="s">
        <v>573</v>
      </c>
      <c r="B6633" t="s">
        <v>574</v>
      </c>
      <c r="C6633" t="s">
        <v>11</v>
      </c>
      <c r="D6633" s="7">
        <v>45717</v>
      </c>
      <c r="E6633">
        <v>0</v>
      </c>
      <c r="F6633">
        <v>34.33</v>
      </c>
      <c r="G6633">
        <f>dane_sprzedazy_sku__3[[#This Row],[Ilość wydana]]*dane_sprzedazy_sku__3[[#This Row],[Wartość jednostkowa]]</f>
        <v>0</v>
      </c>
    </row>
    <row r="6634" spans="1:7">
      <c r="A6634" t="s">
        <v>573</v>
      </c>
      <c r="B6634" t="s">
        <v>574</v>
      </c>
      <c r="C6634" t="s">
        <v>11</v>
      </c>
      <c r="D6634" s="7">
        <v>45748</v>
      </c>
      <c r="E6634">
        <v>5</v>
      </c>
      <c r="F6634">
        <v>35.42</v>
      </c>
      <c r="G6634">
        <f>dane_sprzedazy_sku__3[[#This Row],[Ilość wydana]]*dane_sprzedazy_sku__3[[#This Row],[Wartość jednostkowa]]</f>
        <v>177.10000000000002</v>
      </c>
    </row>
    <row r="6635" spans="1:7">
      <c r="A6635" t="s">
        <v>573</v>
      </c>
      <c r="B6635" t="s">
        <v>574</v>
      </c>
      <c r="C6635" t="s">
        <v>11</v>
      </c>
      <c r="D6635" s="7">
        <v>45778</v>
      </c>
      <c r="E6635">
        <v>6</v>
      </c>
      <c r="F6635">
        <v>35.229999999999997</v>
      </c>
      <c r="G6635">
        <f>dane_sprzedazy_sku__3[[#This Row],[Ilość wydana]]*dane_sprzedazy_sku__3[[#This Row],[Wartość jednostkowa]]</f>
        <v>211.38</v>
      </c>
    </row>
    <row r="6636" spans="1:7">
      <c r="A6636" t="s">
        <v>573</v>
      </c>
      <c r="B6636" t="s">
        <v>574</v>
      </c>
      <c r="C6636" t="s">
        <v>11</v>
      </c>
      <c r="D6636" s="7">
        <v>45809</v>
      </c>
      <c r="E6636">
        <v>16</v>
      </c>
      <c r="F6636">
        <v>37.07</v>
      </c>
      <c r="G6636">
        <f>dane_sprzedazy_sku__3[[#This Row],[Ilość wydana]]*dane_sprzedazy_sku__3[[#This Row],[Wartość jednostkowa]]</f>
        <v>593.12</v>
      </c>
    </row>
    <row r="6637" spans="1:7">
      <c r="A6637" t="s">
        <v>573</v>
      </c>
      <c r="B6637" t="s">
        <v>574</v>
      </c>
      <c r="C6637" t="s">
        <v>11</v>
      </c>
      <c r="D6637" s="7">
        <v>45839</v>
      </c>
      <c r="E6637">
        <v>11</v>
      </c>
      <c r="F6637">
        <v>37.28</v>
      </c>
      <c r="G6637">
        <f>dane_sprzedazy_sku__3[[#This Row],[Ilość wydana]]*dane_sprzedazy_sku__3[[#This Row],[Wartość jednostkowa]]</f>
        <v>410.08000000000004</v>
      </c>
    </row>
    <row r="6638" spans="1:7">
      <c r="A6638" t="s">
        <v>573</v>
      </c>
      <c r="B6638" t="s">
        <v>574</v>
      </c>
      <c r="C6638" t="s">
        <v>11</v>
      </c>
      <c r="D6638" s="7">
        <v>45870</v>
      </c>
      <c r="E6638">
        <v>13</v>
      </c>
      <c r="F6638">
        <v>34.67</v>
      </c>
      <c r="G6638">
        <f>dane_sprzedazy_sku__3[[#This Row],[Ilość wydana]]*dane_sprzedazy_sku__3[[#This Row],[Wartość jednostkowa]]</f>
        <v>450.71000000000004</v>
      </c>
    </row>
    <row r="6639" spans="1:7">
      <c r="A6639" t="s">
        <v>573</v>
      </c>
      <c r="B6639" t="s">
        <v>574</v>
      </c>
      <c r="C6639" t="s">
        <v>11</v>
      </c>
      <c r="D6639" s="7">
        <v>45901</v>
      </c>
      <c r="E6639">
        <v>9</v>
      </c>
      <c r="F6639">
        <v>36.93</v>
      </c>
      <c r="G6639">
        <f>dane_sprzedazy_sku__3[[#This Row],[Ilość wydana]]*dane_sprzedazy_sku__3[[#This Row],[Wartość jednostkowa]]</f>
        <v>332.37</v>
      </c>
    </row>
    <row r="6640" spans="1:7">
      <c r="A6640" t="s">
        <v>573</v>
      </c>
      <c r="B6640" t="s">
        <v>574</v>
      </c>
      <c r="C6640" t="s">
        <v>11</v>
      </c>
      <c r="D6640" s="7">
        <v>45931</v>
      </c>
      <c r="E6640">
        <v>7</v>
      </c>
      <c r="F6640">
        <v>35.130000000000003</v>
      </c>
      <c r="G6640">
        <f>dane_sprzedazy_sku__3[[#This Row],[Ilość wydana]]*dane_sprzedazy_sku__3[[#This Row],[Wartość jednostkowa]]</f>
        <v>245.91000000000003</v>
      </c>
    </row>
    <row r="6641" spans="1:7">
      <c r="A6641" t="s">
        <v>573</v>
      </c>
      <c r="B6641" t="s">
        <v>574</v>
      </c>
      <c r="C6641" t="s">
        <v>11</v>
      </c>
      <c r="D6641" s="7">
        <v>45962</v>
      </c>
      <c r="E6641">
        <v>4</v>
      </c>
      <c r="F6641">
        <v>36.79</v>
      </c>
      <c r="G6641">
        <f>dane_sprzedazy_sku__3[[#This Row],[Ilość wydana]]*dane_sprzedazy_sku__3[[#This Row],[Wartość jednostkowa]]</f>
        <v>147.16</v>
      </c>
    </row>
    <row r="6642" spans="1:7">
      <c r="A6642" t="s">
        <v>573</v>
      </c>
      <c r="B6642" t="s">
        <v>574</v>
      </c>
      <c r="C6642" t="s">
        <v>11</v>
      </c>
      <c r="D6642" s="7">
        <v>45992</v>
      </c>
      <c r="E6642">
        <v>0</v>
      </c>
      <c r="F6642">
        <v>35.200000000000003</v>
      </c>
      <c r="G6642">
        <f>dane_sprzedazy_sku__3[[#This Row],[Ilość wydana]]*dane_sprzedazy_sku__3[[#This Row],[Wartość jednostkowa]]</f>
        <v>0</v>
      </c>
    </row>
    <row r="6643" spans="1:7">
      <c r="A6643" t="s">
        <v>573</v>
      </c>
      <c r="B6643" t="s">
        <v>574</v>
      </c>
      <c r="C6643" t="s">
        <v>11</v>
      </c>
      <c r="D6643" s="7">
        <v>46023</v>
      </c>
      <c r="E6643">
        <v>14</v>
      </c>
      <c r="F6643">
        <v>34.119999999999997</v>
      </c>
      <c r="G6643">
        <f>dane_sprzedazy_sku__3[[#This Row],[Ilość wydana]]*dane_sprzedazy_sku__3[[#This Row],[Wartość jednostkowa]]</f>
        <v>477.67999999999995</v>
      </c>
    </row>
    <row r="6644" spans="1:7">
      <c r="A6644" t="s">
        <v>573</v>
      </c>
      <c r="B6644" t="s">
        <v>574</v>
      </c>
      <c r="C6644" t="s">
        <v>11</v>
      </c>
      <c r="D6644" s="7">
        <v>46054</v>
      </c>
      <c r="E6644">
        <v>0</v>
      </c>
      <c r="F6644">
        <v>34.89</v>
      </c>
      <c r="G6644">
        <f>dane_sprzedazy_sku__3[[#This Row],[Ilość wydana]]*dane_sprzedazy_sku__3[[#This Row],[Wartość jednostkowa]]</f>
        <v>0</v>
      </c>
    </row>
    <row r="6645" spans="1:7">
      <c r="A6645" t="s">
        <v>573</v>
      </c>
      <c r="B6645" t="s">
        <v>574</v>
      </c>
      <c r="C6645" t="s">
        <v>11</v>
      </c>
      <c r="D6645" s="7">
        <v>46082</v>
      </c>
      <c r="E6645">
        <v>15</v>
      </c>
      <c r="F6645">
        <v>33.94</v>
      </c>
      <c r="G6645">
        <f>dane_sprzedazy_sku__3[[#This Row],[Ilość wydana]]*dane_sprzedazy_sku__3[[#This Row],[Wartość jednostkowa]]</f>
        <v>509.09999999999997</v>
      </c>
    </row>
    <row r="6646" spans="1:7">
      <c r="A6646" t="s">
        <v>573</v>
      </c>
      <c r="B6646" t="s">
        <v>574</v>
      </c>
      <c r="C6646" t="s">
        <v>11</v>
      </c>
      <c r="D6646" s="7">
        <v>46113</v>
      </c>
      <c r="E6646">
        <v>0</v>
      </c>
      <c r="F6646">
        <v>35.68</v>
      </c>
      <c r="G6646">
        <f>dane_sprzedazy_sku__3[[#This Row],[Ilość wydana]]*dane_sprzedazy_sku__3[[#This Row],[Wartość jednostkowa]]</f>
        <v>0</v>
      </c>
    </row>
    <row r="6647" spans="1:7">
      <c r="A6647" t="s">
        <v>573</v>
      </c>
      <c r="B6647" t="s">
        <v>574</v>
      </c>
      <c r="C6647" t="s">
        <v>11</v>
      </c>
      <c r="D6647" s="7">
        <v>46143</v>
      </c>
      <c r="E6647">
        <v>13</v>
      </c>
      <c r="F6647">
        <v>36.5</v>
      </c>
      <c r="G6647">
        <f>dane_sprzedazy_sku__3[[#This Row],[Ilość wydana]]*dane_sprzedazy_sku__3[[#This Row],[Wartość jednostkowa]]</f>
        <v>474.5</v>
      </c>
    </row>
    <row r="6648" spans="1:7">
      <c r="A6648" t="s">
        <v>573</v>
      </c>
      <c r="B6648" t="s">
        <v>574</v>
      </c>
      <c r="C6648" t="s">
        <v>11</v>
      </c>
      <c r="D6648" s="7">
        <v>46174</v>
      </c>
      <c r="E6648">
        <v>5</v>
      </c>
      <c r="F6648">
        <v>36.479999999999997</v>
      </c>
      <c r="G6648">
        <f>dane_sprzedazy_sku__3[[#This Row],[Ilość wydana]]*dane_sprzedazy_sku__3[[#This Row],[Wartość jednostkowa]]</f>
        <v>182.39999999999998</v>
      </c>
    </row>
    <row r="6649" spans="1:7">
      <c r="A6649" t="s">
        <v>573</v>
      </c>
      <c r="B6649" t="s">
        <v>574</v>
      </c>
      <c r="C6649" t="s">
        <v>11</v>
      </c>
      <c r="D6649" s="7">
        <v>46204</v>
      </c>
      <c r="E6649">
        <v>11</v>
      </c>
      <c r="F6649">
        <v>36.93</v>
      </c>
      <c r="G6649">
        <f>dane_sprzedazy_sku__3[[#This Row],[Ilość wydana]]*dane_sprzedazy_sku__3[[#This Row],[Wartość jednostkowa]]</f>
        <v>406.23</v>
      </c>
    </row>
    <row r="6650" spans="1:7">
      <c r="A6650" t="s">
        <v>575</v>
      </c>
      <c r="B6650" t="s">
        <v>576</v>
      </c>
      <c r="C6650" t="s">
        <v>66</v>
      </c>
      <c r="D6650" s="7">
        <v>45505</v>
      </c>
      <c r="E6650">
        <v>4</v>
      </c>
      <c r="F6650">
        <v>193.32</v>
      </c>
      <c r="G6650">
        <f>dane_sprzedazy_sku__3[[#This Row],[Ilość wydana]]*dane_sprzedazy_sku__3[[#This Row],[Wartość jednostkowa]]</f>
        <v>773.28</v>
      </c>
    </row>
    <row r="6651" spans="1:7">
      <c r="A6651" t="s">
        <v>575</v>
      </c>
      <c r="B6651" t="s">
        <v>576</v>
      </c>
      <c r="C6651" t="s">
        <v>66</v>
      </c>
      <c r="D6651" s="7">
        <v>45536</v>
      </c>
      <c r="E6651">
        <v>5</v>
      </c>
      <c r="F6651">
        <v>188.13</v>
      </c>
      <c r="G6651">
        <f>dane_sprzedazy_sku__3[[#This Row],[Ilość wydana]]*dane_sprzedazy_sku__3[[#This Row],[Wartość jednostkowa]]</f>
        <v>940.65</v>
      </c>
    </row>
    <row r="6652" spans="1:7">
      <c r="A6652" t="s">
        <v>575</v>
      </c>
      <c r="B6652" t="s">
        <v>576</v>
      </c>
      <c r="C6652" t="s">
        <v>66</v>
      </c>
      <c r="D6652" s="7">
        <v>45566</v>
      </c>
      <c r="E6652">
        <v>9</v>
      </c>
      <c r="F6652">
        <v>186.04</v>
      </c>
      <c r="G6652">
        <f>dane_sprzedazy_sku__3[[#This Row],[Ilość wydana]]*dane_sprzedazy_sku__3[[#This Row],[Wartość jednostkowa]]</f>
        <v>1674.36</v>
      </c>
    </row>
    <row r="6653" spans="1:7">
      <c r="A6653" t="s">
        <v>575</v>
      </c>
      <c r="B6653" t="s">
        <v>576</v>
      </c>
      <c r="C6653" t="s">
        <v>66</v>
      </c>
      <c r="D6653" s="7">
        <v>45597</v>
      </c>
      <c r="E6653">
        <v>7</v>
      </c>
      <c r="F6653">
        <v>183.41</v>
      </c>
      <c r="G6653">
        <f>dane_sprzedazy_sku__3[[#This Row],[Ilość wydana]]*dane_sprzedazy_sku__3[[#This Row],[Wartość jednostkowa]]</f>
        <v>1283.8699999999999</v>
      </c>
    </row>
    <row r="6654" spans="1:7">
      <c r="A6654" t="s">
        <v>575</v>
      </c>
      <c r="B6654" t="s">
        <v>576</v>
      </c>
      <c r="C6654" t="s">
        <v>66</v>
      </c>
      <c r="D6654" s="7">
        <v>45627</v>
      </c>
      <c r="E6654">
        <v>6</v>
      </c>
      <c r="F6654">
        <v>191.3</v>
      </c>
      <c r="G6654">
        <f>dane_sprzedazy_sku__3[[#This Row],[Ilość wydana]]*dane_sprzedazy_sku__3[[#This Row],[Wartość jednostkowa]]</f>
        <v>1147.8000000000002</v>
      </c>
    </row>
    <row r="6655" spans="1:7">
      <c r="A6655" t="s">
        <v>575</v>
      </c>
      <c r="B6655" t="s">
        <v>576</v>
      </c>
      <c r="C6655" t="s">
        <v>66</v>
      </c>
      <c r="D6655" s="7">
        <v>45658</v>
      </c>
      <c r="E6655">
        <v>3</v>
      </c>
      <c r="F6655">
        <v>195.56</v>
      </c>
      <c r="G6655">
        <f>dane_sprzedazy_sku__3[[#This Row],[Ilość wydana]]*dane_sprzedazy_sku__3[[#This Row],[Wartość jednostkowa]]</f>
        <v>586.68000000000006</v>
      </c>
    </row>
    <row r="6656" spans="1:7">
      <c r="A6656" t="s">
        <v>575</v>
      </c>
      <c r="B6656" t="s">
        <v>576</v>
      </c>
      <c r="C6656" t="s">
        <v>66</v>
      </c>
      <c r="D6656" s="7">
        <v>45689</v>
      </c>
      <c r="E6656">
        <v>2</v>
      </c>
      <c r="F6656">
        <v>200.15</v>
      </c>
      <c r="G6656">
        <f>dane_sprzedazy_sku__3[[#This Row],[Ilość wydana]]*dane_sprzedazy_sku__3[[#This Row],[Wartość jednostkowa]]</f>
        <v>400.3</v>
      </c>
    </row>
    <row r="6657" spans="1:7">
      <c r="A6657" t="s">
        <v>575</v>
      </c>
      <c r="B6657" t="s">
        <v>576</v>
      </c>
      <c r="C6657" t="s">
        <v>66</v>
      </c>
      <c r="D6657" s="7">
        <v>45717</v>
      </c>
      <c r="E6657">
        <v>1</v>
      </c>
      <c r="F6657">
        <v>200.21</v>
      </c>
      <c r="G6657">
        <f>dane_sprzedazy_sku__3[[#This Row],[Ilość wydana]]*dane_sprzedazy_sku__3[[#This Row],[Wartość jednostkowa]]</f>
        <v>200.21</v>
      </c>
    </row>
    <row r="6658" spans="1:7">
      <c r="A6658" t="s">
        <v>575</v>
      </c>
      <c r="B6658" t="s">
        <v>576</v>
      </c>
      <c r="C6658" t="s">
        <v>66</v>
      </c>
      <c r="D6658" s="7">
        <v>45748</v>
      </c>
      <c r="E6658">
        <v>1</v>
      </c>
      <c r="F6658">
        <v>187.12</v>
      </c>
      <c r="G6658">
        <f>dane_sprzedazy_sku__3[[#This Row],[Ilość wydana]]*dane_sprzedazy_sku__3[[#This Row],[Wartość jednostkowa]]</f>
        <v>187.12</v>
      </c>
    </row>
    <row r="6659" spans="1:7">
      <c r="A6659" t="s">
        <v>575</v>
      </c>
      <c r="B6659" t="s">
        <v>576</v>
      </c>
      <c r="C6659" t="s">
        <v>66</v>
      </c>
      <c r="D6659" s="7">
        <v>45778</v>
      </c>
      <c r="E6659">
        <v>2</v>
      </c>
      <c r="F6659">
        <v>188.48</v>
      </c>
      <c r="G6659">
        <f>dane_sprzedazy_sku__3[[#This Row],[Ilość wydana]]*dane_sprzedazy_sku__3[[#This Row],[Wartość jednostkowa]]</f>
        <v>376.96</v>
      </c>
    </row>
    <row r="6660" spans="1:7">
      <c r="A6660" t="s">
        <v>575</v>
      </c>
      <c r="B6660" t="s">
        <v>576</v>
      </c>
      <c r="C6660" t="s">
        <v>66</v>
      </c>
      <c r="D6660" s="7">
        <v>45809</v>
      </c>
      <c r="E6660">
        <v>3</v>
      </c>
      <c r="F6660">
        <v>185.15</v>
      </c>
      <c r="G6660">
        <f>dane_sprzedazy_sku__3[[#This Row],[Ilość wydana]]*dane_sprzedazy_sku__3[[#This Row],[Wartość jednostkowa]]</f>
        <v>555.45000000000005</v>
      </c>
    </row>
    <row r="6661" spans="1:7">
      <c r="A6661" t="s">
        <v>575</v>
      </c>
      <c r="B6661" t="s">
        <v>576</v>
      </c>
      <c r="C6661" t="s">
        <v>66</v>
      </c>
      <c r="D6661" s="7">
        <v>45839</v>
      </c>
      <c r="E6661">
        <v>5</v>
      </c>
      <c r="F6661">
        <v>187.82</v>
      </c>
      <c r="G6661">
        <f>dane_sprzedazy_sku__3[[#This Row],[Ilość wydana]]*dane_sprzedazy_sku__3[[#This Row],[Wartość jednostkowa]]</f>
        <v>939.09999999999991</v>
      </c>
    </row>
    <row r="6662" spans="1:7">
      <c r="A6662" t="s">
        <v>575</v>
      </c>
      <c r="B6662" t="s">
        <v>576</v>
      </c>
      <c r="C6662" t="s">
        <v>66</v>
      </c>
      <c r="D6662" s="7">
        <v>45870</v>
      </c>
      <c r="E6662">
        <v>6</v>
      </c>
      <c r="F6662">
        <v>181.55</v>
      </c>
      <c r="G6662">
        <f>dane_sprzedazy_sku__3[[#This Row],[Ilość wydana]]*dane_sprzedazy_sku__3[[#This Row],[Wartość jednostkowa]]</f>
        <v>1089.3000000000002</v>
      </c>
    </row>
    <row r="6663" spans="1:7">
      <c r="A6663" t="s">
        <v>575</v>
      </c>
      <c r="B6663" t="s">
        <v>576</v>
      </c>
      <c r="C6663" t="s">
        <v>66</v>
      </c>
      <c r="D6663" s="7">
        <v>45901</v>
      </c>
      <c r="E6663">
        <v>8</v>
      </c>
      <c r="F6663">
        <v>192.69</v>
      </c>
      <c r="G6663">
        <f>dane_sprzedazy_sku__3[[#This Row],[Ilość wydana]]*dane_sprzedazy_sku__3[[#This Row],[Wartość jednostkowa]]</f>
        <v>1541.52</v>
      </c>
    </row>
    <row r="6664" spans="1:7">
      <c r="A6664" t="s">
        <v>575</v>
      </c>
      <c r="B6664" t="s">
        <v>576</v>
      </c>
      <c r="C6664" t="s">
        <v>66</v>
      </c>
      <c r="D6664" s="7">
        <v>45931</v>
      </c>
      <c r="E6664">
        <v>9</v>
      </c>
      <c r="F6664">
        <v>192.74</v>
      </c>
      <c r="G6664">
        <f>dane_sprzedazy_sku__3[[#This Row],[Ilość wydana]]*dane_sprzedazy_sku__3[[#This Row],[Wartość jednostkowa]]</f>
        <v>1734.66</v>
      </c>
    </row>
    <row r="6665" spans="1:7">
      <c r="A6665" t="s">
        <v>575</v>
      </c>
      <c r="B6665" t="s">
        <v>576</v>
      </c>
      <c r="C6665" t="s">
        <v>66</v>
      </c>
      <c r="D6665" s="7">
        <v>45962</v>
      </c>
      <c r="E6665">
        <v>8</v>
      </c>
      <c r="F6665">
        <v>189.04</v>
      </c>
      <c r="G6665">
        <f>dane_sprzedazy_sku__3[[#This Row],[Ilość wydana]]*dane_sprzedazy_sku__3[[#This Row],[Wartość jednostkowa]]</f>
        <v>1512.32</v>
      </c>
    </row>
    <row r="6666" spans="1:7">
      <c r="A6666" t="s">
        <v>575</v>
      </c>
      <c r="B6666" t="s">
        <v>576</v>
      </c>
      <c r="C6666" t="s">
        <v>66</v>
      </c>
      <c r="D6666" s="7">
        <v>45992</v>
      </c>
      <c r="E6666">
        <v>7</v>
      </c>
      <c r="F6666">
        <v>182.04</v>
      </c>
      <c r="G6666">
        <f>dane_sprzedazy_sku__3[[#This Row],[Ilość wydana]]*dane_sprzedazy_sku__3[[#This Row],[Wartość jednostkowa]]</f>
        <v>1274.28</v>
      </c>
    </row>
    <row r="6667" spans="1:7">
      <c r="A6667" t="s">
        <v>575</v>
      </c>
      <c r="B6667" t="s">
        <v>576</v>
      </c>
      <c r="C6667" t="s">
        <v>66</v>
      </c>
      <c r="D6667" s="7">
        <v>46023</v>
      </c>
      <c r="E6667">
        <v>5</v>
      </c>
      <c r="F6667">
        <v>195.24</v>
      </c>
      <c r="G6667">
        <f>dane_sprzedazy_sku__3[[#This Row],[Ilość wydana]]*dane_sprzedazy_sku__3[[#This Row],[Wartość jednostkowa]]</f>
        <v>976.2</v>
      </c>
    </row>
    <row r="6668" spans="1:7">
      <c r="A6668" t="s">
        <v>575</v>
      </c>
      <c r="B6668" t="s">
        <v>576</v>
      </c>
      <c r="C6668" t="s">
        <v>66</v>
      </c>
      <c r="D6668" s="7">
        <v>46054</v>
      </c>
      <c r="E6668">
        <v>2</v>
      </c>
      <c r="F6668">
        <v>186.23</v>
      </c>
      <c r="G6668">
        <f>dane_sprzedazy_sku__3[[#This Row],[Ilość wydana]]*dane_sprzedazy_sku__3[[#This Row],[Wartość jednostkowa]]</f>
        <v>372.46</v>
      </c>
    </row>
    <row r="6669" spans="1:7">
      <c r="A6669" t="s">
        <v>575</v>
      </c>
      <c r="B6669" t="s">
        <v>576</v>
      </c>
      <c r="C6669" t="s">
        <v>66</v>
      </c>
      <c r="D6669" s="7">
        <v>46082</v>
      </c>
      <c r="E6669">
        <v>2</v>
      </c>
      <c r="F6669">
        <v>185.9</v>
      </c>
      <c r="G6669">
        <f>dane_sprzedazy_sku__3[[#This Row],[Ilość wydana]]*dane_sprzedazy_sku__3[[#This Row],[Wartość jednostkowa]]</f>
        <v>371.8</v>
      </c>
    </row>
    <row r="6670" spans="1:7">
      <c r="A6670" t="s">
        <v>575</v>
      </c>
      <c r="B6670" t="s">
        <v>576</v>
      </c>
      <c r="C6670" t="s">
        <v>66</v>
      </c>
      <c r="D6670" s="7">
        <v>46113</v>
      </c>
      <c r="E6670">
        <v>1</v>
      </c>
      <c r="F6670">
        <v>182.76</v>
      </c>
      <c r="G6670">
        <f>dane_sprzedazy_sku__3[[#This Row],[Ilość wydana]]*dane_sprzedazy_sku__3[[#This Row],[Wartość jednostkowa]]</f>
        <v>182.76</v>
      </c>
    </row>
    <row r="6671" spans="1:7">
      <c r="A6671" t="s">
        <v>575</v>
      </c>
      <c r="B6671" t="s">
        <v>576</v>
      </c>
      <c r="C6671" t="s">
        <v>66</v>
      </c>
      <c r="D6671" s="7">
        <v>46143</v>
      </c>
      <c r="E6671">
        <v>3</v>
      </c>
      <c r="F6671">
        <v>190.82</v>
      </c>
      <c r="G6671">
        <f>dane_sprzedazy_sku__3[[#This Row],[Ilość wydana]]*dane_sprzedazy_sku__3[[#This Row],[Wartość jednostkowa]]</f>
        <v>572.46</v>
      </c>
    </row>
    <row r="6672" spans="1:7">
      <c r="A6672" t="s">
        <v>575</v>
      </c>
      <c r="B6672" t="s">
        <v>576</v>
      </c>
      <c r="C6672" t="s">
        <v>66</v>
      </c>
      <c r="D6672" s="7">
        <v>46174</v>
      </c>
      <c r="E6672">
        <v>5</v>
      </c>
      <c r="F6672">
        <v>190.2</v>
      </c>
      <c r="G6672">
        <f>dane_sprzedazy_sku__3[[#This Row],[Ilość wydana]]*dane_sprzedazy_sku__3[[#This Row],[Wartość jednostkowa]]</f>
        <v>951</v>
      </c>
    </row>
    <row r="6673" spans="1:7">
      <c r="A6673" t="s">
        <v>575</v>
      </c>
      <c r="B6673" t="s">
        <v>576</v>
      </c>
      <c r="C6673" t="s">
        <v>66</v>
      </c>
      <c r="D6673" s="7">
        <v>46204</v>
      </c>
      <c r="E6673">
        <v>6</v>
      </c>
      <c r="F6673">
        <v>190.09</v>
      </c>
      <c r="G6673">
        <f>dane_sprzedazy_sku__3[[#This Row],[Ilość wydana]]*dane_sprzedazy_sku__3[[#This Row],[Wartość jednostkowa]]</f>
        <v>1140.54</v>
      </c>
    </row>
    <row r="6674" spans="1:7">
      <c r="A6674" t="s">
        <v>577</v>
      </c>
      <c r="B6674" t="s">
        <v>578</v>
      </c>
      <c r="C6674" t="s">
        <v>33</v>
      </c>
      <c r="D6674" s="7">
        <v>45505</v>
      </c>
      <c r="E6674">
        <v>0</v>
      </c>
      <c r="F6674">
        <v>297.49</v>
      </c>
      <c r="G6674">
        <f>dane_sprzedazy_sku__3[[#This Row],[Ilość wydana]]*dane_sprzedazy_sku__3[[#This Row],[Wartość jednostkowa]]</f>
        <v>0</v>
      </c>
    </row>
    <row r="6675" spans="1:7">
      <c r="A6675" t="s">
        <v>577</v>
      </c>
      <c r="B6675" t="s">
        <v>578</v>
      </c>
      <c r="C6675" t="s">
        <v>33</v>
      </c>
      <c r="D6675" s="7">
        <v>45536</v>
      </c>
      <c r="E6675">
        <v>1</v>
      </c>
      <c r="F6675">
        <v>289.64999999999998</v>
      </c>
      <c r="G6675">
        <f>dane_sprzedazy_sku__3[[#This Row],[Ilość wydana]]*dane_sprzedazy_sku__3[[#This Row],[Wartość jednostkowa]]</f>
        <v>289.64999999999998</v>
      </c>
    </row>
    <row r="6676" spans="1:7">
      <c r="A6676" t="s">
        <v>577</v>
      </c>
      <c r="B6676" t="s">
        <v>578</v>
      </c>
      <c r="C6676" t="s">
        <v>33</v>
      </c>
      <c r="D6676" s="7">
        <v>45566</v>
      </c>
      <c r="E6676">
        <v>3</v>
      </c>
      <c r="F6676">
        <v>293.91000000000003</v>
      </c>
      <c r="G6676">
        <f>dane_sprzedazy_sku__3[[#This Row],[Ilość wydana]]*dane_sprzedazy_sku__3[[#This Row],[Wartość jednostkowa]]</f>
        <v>881.73</v>
      </c>
    </row>
    <row r="6677" spans="1:7">
      <c r="A6677" t="s">
        <v>577</v>
      </c>
      <c r="B6677" t="s">
        <v>578</v>
      </c>
      <c r="C6677" t="s">
        <v>33</v>
      </c>
      <c r="D6677" s="7">
        <v>45597</v>
      </c>
      <c r="E6677">
        <v>5</v>
      </c>
      <c r="F6677">
        <v>306.91000000000003</v>
      </c>
      <c r="G6677">
        <f>dane_sprzedazy_sku__3[[#This Row],[Ilość wydana]]*dane_sprzedazy_sku__3[[#This Row],[Wartość jednostkowa]]</f>
        <v>1534.5500000000002</v>
      </c>
    </row>
    <row r="6678" spans="1:7">
      <c r="A6678" t="s">
        <v>577</v>
      </c>
      <c r="B6678" t="s">
        <v>578</v>
      </c>
      <c r="C6678" t="s">
        <v>33</v>
      </c>
      <c r="D6678" s="7">
        <v>45627</v>
      </c>
      <c r="E6678">
        <v>8</v>
      </c>
      <c r="F6678">
        <v>284.7</v>
      </c>
      <c r="G6678">
        <f>dane_sprzedazy_sku__3[[#This Row],[Ilość wydana]]*dane_sprzedazy_sku__3[[#This Row],[Wartość jednostkowa]]</f>
        <v>2277.6</v>
      </c>
    </row>
    <row r="6679" spans="1:7">
      <c r="A6679" t="s">
        <v>577</v>
      </c>
      <c r="B6679" t="s">
        <v>578</v>
      </c>
      <c r="C6679" t="s">
        <v>33</v>
      </c>
      <c r="D6679" s="7">
        <v>45658</v>
      </c>
      <c r="E6679">
        <v>9</v>
      </c>
      <c r="F6679">
        <v>287.3</v>
      </c>
      <c r="G6679">
        <f>dane_sprzedazy_sku__3[[#This Row],[Ilość wydana]]*dane_sprzedazy_sku__3[[#This Row],[Wartość jednostkowa]]</f>
        <v>2585.7000000000003</v>
      </c>
    </row>
    <row r="6680" spans="1:7">
      <c r="A6680" t="s">
        <v>577</v>
      </c>
      <c r="B6680" t="s">
        <v>578</v>
      </c>
      <c r="C6680" t="s">
        <v>33</v>
      </c>
      <c r="D6680" s="7">
        <v>45689</v>
      </c>
      <c r="E6680">
        <v>11</v>
      </c>
      <c r="F6680">
        <v>311.02</v>
      </c>
      <c r="G6680">
        <f>dane_sprzedazy_sku__3[[#This Row],[Ilość wydana]]*dane_sprzedazy_sku__3[[#This Row],[Wartość jednostkowa]]</f>
        <v>3421.22</v>
      </c>
    </row>
    <row r="6681" spans="1:7">
      <c r="A6681" t="s">
        <v>577</v>
      </c>
      <c r="B6681" t="s">
        <v>578</v>
      </c>
      <c r="C6681" t="s">
        <v>33</v>
      </c>
      <c r="D6681" s="7">
        <v>45717</v>
      </c>
      <c r="E6681">
        <v>9</v>
      </c>
      <c r="F6681">
        <v>310.07</v>
      </c>
      <c r="G6681">
        <f>dane_sprzedazy_sku__3[[#This Row],[Ilość wydana]]*dane_sprzedazy_sku__3[[#This Row],[Wartość jednostkowa]]</f>
        <v>2790.63</v>
      </c>
    </row>
    <row r="6682" spans="1:7">
      <c r="A6682" t="s">
        <v>577</v>
      </c>
      <c r="B6682" t="s">
        <v>578</v>
      </c>
      <c r="C6682" t="s">
        <v>33</v>
      </c>
      <c r="D6682" s="7">
        <v>45748</v>
      </c>
      <c r="E6682">
        <v>7</v>
      </c>
      <c r="F6682">
        <v>293.83</v>
      </c>
      <c r="G6682">
        <f>dane_sprzedazy_sku__3[[#This Row],[Ilość wydana]]*dane_sprzedazy_sku__3[[#This Row],[Wartość jednostkowa]]</f>
        <v>2056.81</v>
      </c>
    </row>
    <row r="6683" spans="1:7">
      <c r="A6683" t="s">
        <v>577</v>
      </c>
      <c r="B6683" t="s">
        <v>578</v>
      </c>
      <c r="C6683" t="s">
        <v>33</v>
      </c>
      <c r="D6683" s="7">
        <v>45778</v>
      </c>
      <c r="E6683">
        <v>5</v>
      </c>
      <c r="F6683">
        <v>311.5</v>
      </c>
      <c r="G6683">
        <f>dane_sprzedazy_sku__3[[#This Row],[Ilość wydana]]*dane_sprzedazy_sku__3[[#This Row],[Wartość jednostkowa]]</f>
        <v>1557.5</v>
      </c>
    </row>
    <row r="6684" spans="1:7">
      <c r="A6684" t="s">
        <v>577</v>
      </c>
      <c r="B6684" t="s">
        <v>578</v>
      </c>
      <c r="C6684" t="s">
        <v>33</v>
      </c>
      <c r="D6684" s="7">
        <v>45809</v>
      </c>
      <c r="E6684">
        <v>4</v>
      </c>
      <c r="F6684">
        <v>301.18</v>
      </c>
      <c r="G6684">
        <f>dane_sprzedazy_sku__3[[#This Row],[Ilość wydana]]*dane_sprzedazy_sku__3[[#This Row],[Wartość jednostkowa]]</f>
        <v>1204.72</v>
      </c>
    </row>
    <row r="6685" spans="1:7">
      <c r="A6685" t="s">
        <v>577</v>
      </c>
      <c r="B6685" t="s">
        <v>578</v>
      </c>
      <c r="C6685" t="s">
        <v>33</v>
      </c>
      <c r="D6685" s="7">
        <v>45839</v>
      </c>
      <c r="E6685">
        <v>2</v>
      </c>
      <c r="F6685">
        <v>308.85000000000002</v>
      </c>
      <c r="G6685">
        <f>dane_sprzedazy_sku__3[[#This Row],[Ilość wydana]]*dane_sprzedazy_sku__3[[#This Row],[Wartość jednostkowa]]</f>
        <v>617.70000000000005</v>
      </c>
    </row>
    <row r="6686" spans="1:7">
      <c r="A6686" t="s">
        <v>577</v>
      </c>
      <c r="B6686" t="s">
        <v>578</v>
      </c>
      <c r="C6686" t="s">
        <v>33</v>
      </c>
      <c r="D6686" s="7">
        <v>45870</v>
      </c>
      <c r="E6686">
        <v>1</v>
      </c>
      <c r="F6686">
        <v>290.22000000000003</v>
      </c>
      <c r="G6686">
        <f>dane_sprzedazy_sku__3[[#This Row],[Ilość wydana]]*dane_sprzedazy_sku__3[[#This Row],[Wartość jednostkowa]]</f>
        <v>290.22000000000003</v>
      </c>
    </row>
    <row r="6687" spans="1:7">
      <c r="A6687" t="s">
        <v>577</v>
      </c>
      <c r="B6687" t="s">
        <v>578</v>
      </c>
      <c r="C6687" t="s">
        <v>33</v>
      </c>
      <c r="D6687" s="7">
        <v>45901</v>
      </c>
      <c r="E6687">
        <v>1</v>
      </c>
      <c r="F6687">
        <v>291.55</v>
      </c>
      <c r="G6687">
        <f>dane_sprzedazy_sku__3[[#This Row],[Ilość wydana]]*dane_sprzedazy_sku__3[[#This Row],[Wartość jednostkowa]]</f>
        <v>291.55</v>
      </c>
    </row>
    <row r="6688" spans="1:7">
      <c r="A6688" t="s">
        <v>577</v>
      </c>
      <c r="B6688" t="s">
        <v>578</v>
      </c>
      <c r="C6688" t="s">
        <v>33</v>
      </c>
      <c r="D6688" s="7">
        <v>45931</v>
      </c>
      <c r="E6688">
        <v>3</v>
      </c>
      <c r="F6688">
        <v>297.12</v>
      </c>
      <c r="G6688">
        <f>dane_sprzedazy_sku__3[[#This Row],[Ilość wydana]]*dane_sprzedazy_sku__3[[#This Row],[Wartość jednostkowa]]</f>
        <v>891.36</v>
      </c>
    </row>
    <row r="6689" spans="1:7">
      <c r="A6689" t="s">
        <v>577</v>
      </c>
      <c r="B6689" t="s">
        <v>578</v>
      </c>
      <c r="C6689" t="s">
        <v>33</v>
      </c>
      <c r="D6689" s="7">
        <v>45962</v>
      </c>
      <c r="E6689">
        <v>4</v>
      </c>
      <c r="F6689">
        <v>291.05</v>
      </c>
      <c r="G6689">
        <f>dane_sprzedazy_sku__3[[#This Row],[Ilość wydana]]*dane_sprzedazy_sku__3[[#This Row],[Wartość jednostkowa]]</f>
        <v>1164.2</v>
      </c>
    </row>
    <row r="6690" spans="1:7">
      <c r="A6690" t="s">
        <v>577</v>
      </c>
      <c r="B6690" t="s">
        <v>578</v>
      </c>
      <c r="C6690" t="s">
        <v>33</v>
      </c>
      <c r="D6690" s="7">
        <v>45992</v>
      </c>
      <c r="E6690">
        <v>8</v>
      </c>
      <c r="F6690">
        <v>307.08999999999997</v>
      </c>
      <c r="G6690">
        <f>dane_sprzedazy_sku__3[[#This Row],[Ilość wydana]]*dane_sprzedazy_sku__3[[#This Row],[Wartość jednostkowa]]</f>
        <v>2456.7199999999998</v>
      </c>
    </row>
    <row r="6691" spans="1:7">
      <c r="A6691" t="s">
        <v>577</v>
      </c>
      <c r="B6691" t="s">
        <v>578</v>
      </c>
      <c r="C6691" t="s">
        <v>33</v>
      </c>
      <c r="D6691" s="7">
        <v>46023</v>
      </c>
      <c r="E6691">
        <v>14</v>
      </c>
      <c r="F6691">
        <v>294.22000000000003</v>
      </c>
      <c r="G6691">
        <f>dane_sprzedazy_sku__3[[#This Row],[Ilość wydana]]*dane_sprzedazy_sku__3[[#This Row],[Wartość jednostkowa]]</f>
        <v>4119.08</v>
      </c>
    </row>
    <row r="6692" spans="1:7">
      <c r="A6692" t="s">
        <v>577</v>
      </c>
      <c r="B6692" t="s">
        <v>578</v>
      </c>
      <c r="C6692" t="s">
        <v>33</v>
      </c>
      <c r="D6692" s="7">
        <v>46054</v>
      </c>
      <c r="E6692">
        <v>8</v>
      </c>
      <c r="F6692">
        <v>288.14999999999998</v>
      </c>
      <c r="G6692">
        <f>dane_sprzedazy_sku__3[[#This Row],[Ilość wydana]]*dane_sprzedazy_sku__3[[#This Row],[Wartość jednostkowa]]</f>
        <v>2305.1999999999998</v>
      </c>
    </row>
    <row r="6693" spans="1:7">
      <c r="A6693" t="s">
        <v>577</v>
      </c>
      <c r="B6693" t="s">
        <v>578</v>
      </c>
      <c r="C6693" t="s">
        <v>33</v>
      </c>
      <c r="D6693" s="7">
        <v>46082</v>
      </c>
      <c r="E6693">
        <v>11</v>
      </c>
      <c r="F6693">
        <v>292.25</v>
      </c>
      <c r="G6693">
        <f>dane_sprzedazy_sku__3[[#This Row],[Ilość wydana]]*dane_sprzedazy_sku__3[[#This Row],[Wartość jednostkowa]]</f>
        <v>3214.75</v>
      </c>
    </row>
    <row r="6694" spans="1:7">
      <c r="A6694" t="s">
        <v>577</v>
      </c>
      <c r="B6694" t="s">
        <v>578</v>
      </c>
      <c r="C6694" t="s">
        <v>33</v>
      </c>
      <c r="D6694" s="7">
        <v>46113</v>
      </c>
      <c r="E6694">
        <v>10</v>
      </c>
      <c r="F6694">
        <v>310.82</v>
      </c>
      <c r="G6694">
        <f>dane_sprzedazy_sku__3[[#This Row],[Ilość wydana]]*dane_sprzedazy_sku__3[[#This Row],[Wartość jednostkowa]]</f>
        <v>3108.2</v>
      </c>
    </row>
    <row r="6695" spans="1:7">
      <c r="A6695" t="s">
        <v>577</v>
      </c>
      <c r="B6695" t="s">
        <v>578</v>
      </c>
      <c r="C6695" t="s">
        <v>33</v>
      </c>
      <c r="D6695" s="7">
        <v>46143</v>
      </c>
      <c r="E6695">
        <v>7</v>
      </c>
      <c r="F6695">
        <v>284.32</v>
      </c>
      <c r="G6695">
        <f>dane_sprzedazy_sku__3[[#This Row],[Ilość wydana]]*dane_sprzedazy_sku__3[[#This Row],[Wartość jednostkowa]]</f>
        <v>1990.24</v>
      </c>
    </row>
    <row r="6696" spans="1:7">
      <c r="A6696" t="s">
        <v>577</v>
      </c>
      <c r="B6696" t="s">
        <v>578</v>
      </c>
      <c r="C6696" t="s">
        <v>33</v>
      </c>
      <c r="D6696" s="7">
        <v>46174</v>
      </c>
      <c r="E6696">
        <v>4</v>
      </c>
      <c r="F6696">
        <v>284.04000000000002</v>
      </c>
      <c r="G6696">
        <f>dane_sprzedazy_sku__3[[#This Row],[Ilość wydana]]*dane_sprzedazy_sku__3[[#This Row],[Wartość jednostkowa]]</f>
        <v>1136.1600000000001</v>
      </c>
    </row>
    <row r="6697" spans="1:7">
      <c r="A6697" t="s">
        <v>577</v>
      </c>
      <c r="B6697" t="s">
        <v>578</v>
      </c>
      <c r="C6697" t="s">
        <v>33</v>
      </c>
      <c r="D6697" s="7">
        <v>46204</v>
      </c>
      <c r="E6697">
        <v>2</v>
      </c>
      <c r="F6697">
        <v>289.79000000000002</v>
      </c>
      <c r="G6697">
        <f>dane_sprzedazy_sku__3[[#This Row],[Ilość wydana]]*dane_sprzedazy_sku__3[[#This Row],[Wartość jednostkowa]]</f>
        <v>579.58000000000004</v>
      </c>
    </row>
    <row r="6698" spans="1:7">
      <c r="A6698" t="s">
        <v>579</v>
      </c>
      <c r="B6698" t="s">
        <v>580</v>
      </c>
      <c r="C6698" t="s">
        <v>8</v>
      </c>
      <c r="D6698" s="7">
        <v>45505</v>
      </c>
      <c r="E6698">
        <v>2</v>
      </c>
      <c r="F6698">
        <v>2.64</v>
      </c>
      <c r="G6698">
        <f>dane_sprzedazy_sku__3[[#This Row],[Ilość wydana]]*dane_sprzedazy_sku__3[[#This Row],[Wartość jednostkowa]]</f>
        <v>5.28</v>
      </c>
    </row>
    <row r="6699" spans="1:7">
      <c r="A6699" t="s">
        <v>579</v>
      </c>
      <c r="B6699" t="s">
        <v>580</v>
      </c>
      <c r="C6699" t="s">
        <v>8</v>
      </c>
      <c r="D6699" s="7">
        <v>45536</v>
      </c>
      <c r="E6699">
        <v>3</v>
      </c>
      <c r="F6699">
        <v>2.5299999999999998</v>
      </c>
      <c r="G6699">
        <f>dane_sprzedazy_sku__3[[#This Row],[Ilość wydana]]*dane_sprzedazy_sku__3[[#This Row],[Wartość jednostkowa]]</f>
        <v>7.59</v>
      </c>
    </row>
    <row r="6700" spans="1:7">
      <c r="A6700" t="s">
        <v>579</v>
      </c>
      <c r="B6700" t="s">
        <v>580</v>
      </c>
      <c r="C6700" t="s">
        <v>8</v>
      </c>
      <c r="D6700" s="7">
        <v>45566</v>
      </c>
      <c r="E6700">
        <v>3</v>
      </c>
      <c r="F6700">
        <v>2.65</v>
      </c>
      <c r="G6700">
        <f>dane_sprzedazy_sku__3[[#This Row],[Ilość wydana]]*dane_sprzedazy_sku__3[[#This Row],[Wartość jednostkowa]]</f>
        <v>7.9499999999999993</v>
      </c>
    </row>
    <row r="6701" spans="1:7">
      <c r="A6701" t="s">
        <v>579</v>
      </c>
      <c r="B6701" t="s">
        <v>580</v>
      </c>
      <c r="C6701" t="s">
        <v>8</v>
      </c>
      <c r="D6701" s="7">
        <v>45597</v>
      </c>
      <c r="E6701">
        <v>3</v>
      </c>
      <c r="F6701">
        <v>2.72</v>
      </c>
      <c r="G6701">
        <f>dane_sprzedazy_sku__3[[#This Row],[Ilość wydana]]*dane_sprzedazy_sku__3[[#This Row],[Wartość jednostkowa]]</f>
        <v>8.16</v>
      </c>
    </row>
    <row r="6702" spans="1:7">
      <c r="A6702" t="s">
        <v>579</v>
      </c>
      <c r="B6702" t="s">
        <v>580</v>
      </c>
      <c r="C6702" t="s">
        <v>8</v>
      </c>
      <c r="D6702" s="7">
        <v>45627</v>
      </c>
      <c r="E6702">
        <v>3</v>
      </c>
      <c r="F6702">
        <v>2.62</v>
      </c>
      <c r="G6702">
        <f>dane_sprzedazy_sku__3[[#This Row],[Ilość wydana]]*dane_sprzedazy_sku__3[[#This Row],[Wartość jednostkowa]]</f>
        <v>7.86</v>
      </c>
    </row>
    <row r="6703" spans="1:7">
      <c r="A6703" t="s">
        <v>579</v>
      </c>
      <c r="B6703" t="s">
        <v>580</v>
      </c>
      <c r="C6703" t="s">
        <v>8</v>
      </c>
      <c r="D6703" s="7">
        <v>45658</v>
      </c>
      <c r="E6703">
        <v>4</v>
      </c>
      <c r="F6703">
        <v>2.75</v>
      </c>
      <c r="G6703">
        <f>dane_sprzedazy_sku__3[[#This Row],[Ilość wydana]]*dane_sprzedazy_sku__3[[#This Row],[Wartość jednostkowa]]</f>
        <v>11</v>
      </c>
    </row>
    <row r="6704" spans="1:7">
      <c r="A6704" t="s">
        <v>579</v>
      </c>
      <c r="B6704" t="s">
        <v>580</v>
      </c>
      <c r="C6704" t="s">
        <v>8</v>
      </c>
      <c r="D6704" s="7">
        <v>45689</v>
      </c>
      <c r="E6704">
        <v>2</v>
      </c>
      <c r="F6704">
        <v>2.69</v>
      </c>
      <c r="G6704">
        <f>dane_sprzedazy_sku__3[[#This Row],[Ilość wydana]]*dane_sprzedazy_sku__3[[#This Row],[Wartość jednostkowa]]</f>
        <v>5.38</v>
      </c>
    </row>
    <row r="6705" spans="1:7">
      <c r="A6705" t="s">
        <v>579</v>
      </c>
      <c r="B6705" t="s">
        <v>580</v>
      </c>
      <c r="C6705" t="s">
        <v>8</v>
      </c>
      <c r="D6705" s="7">
        <v>45717</v>
      </c>
      <c r="E6705">
        <v>1</v>
      </c>
      <c r="F6705">
        <v>2.76</v>
      </c>
      <c r="G6705">
        <f>dane_sprzedazy_sku__3[[#This Row],[Ilość wydana]]*dane_sprzedazy_sku__3[[#This Row],[Wartość jednostkowa]]</f>
        <v>2.76</v>
      </c>
    </row>
    <row r="6706" spans="1:7">
      <c r="A6706" t="s">
        <v>579</v>
      </c>
      <c r="B6706" t="s">
        <v>580</v>
      </c>
      <c r="C6706" t="s">
        <v>8</v>
      </c>
      <c r="D6706" s="7">
        <v>45748</v>
      </c>
      <c r="E6706">
        <v>1</v>
      </c>
      <c r="F6706">
        <v>2.63</v>
      </c>
      <c r="G6706">
        <f>dane_sprzedazy_sku__3[[#This Row],[Ilość wydana]]*dane_sprzedazy_sku__3[[#This Row],[Wartość jednostkowa]]</f>
        <v>2.63</v>
      </c>
    </row>
    <row r="6707" spans="1:7">
      <c r="A6707" t="s">
        <v>579</v>
      </c>
      <c r="B6707" t="s">
        <v>580</v>
      </c>
      <c r="C6707" t="s">
        <v>8</v>
      </c>
      <c r="D6707" s="7">
        <v>45778</v>
      </c>
      <c r="E6707">
        <v>1</v>
      </c>
      <c r="F6707">
        <v>2.73</v>
      </c>
      <c r="G6707">
        <f>dane_sprzedazy_sku__3[[#This Row],[Ilość wydana]]*dane_sprzedazy_sku__3[[#This Row],[Wartość jednostkowa]]</f>
        <v>2.73</v>
      </c>
    </row>
    <row r="6708" spans="1:7">
      <c r="A6708" t="s">
        <v>579</v>
      </c>
      <c r="B6708" t="s">
        <v>580</v>
      </c>
      <c r="C6708" t="s">
        <v>8</v>
      </c>
      <c r="D6708" s="7">
        <v>45809</v>
      </c>
      <c r="E6708">
        <v>1</v>
      </c>
      <c r="F6708">
        <v>2.5099999999999998</v>
      </c>
      <c r="G6708">
        <f>dane_sprzedazy_sku__3[[#This Row],[Ilość wydana]]*dane_sprzedazy_sku__3[[#This Row],[Wartość jednostkowa]]</f>
        <v>2.5099999999999998</v>
      </c>
    </row>
    <row r="6709" spans="1:7">
      <c r="A6709" t="s">
        <v>579</v>
      </c>
      <c r="B6709" t="s">
        <v>580</v>
      </c>
      <c r="C6709" t="s">
        <v>8</v>
      </c>
      <c r="D6709" s="7">
        <v>45839</v>
      </c>
      <c r="E6709">
        <v>1</v>
      </c>
      <c r="F6709">
        <v>2.5499999999999998</v>
      </c>
      <c r="G6709">
        <f>dane_sprzedazy_sku__3[[#This Row],[Ilość wydana]]*dane_sprzedazy_sku__3[[#This Row],[Wartość jednostkowa]]</f>
        <v>2.5499999999999998</v>
      </c>
    </row>
    <row r="6710" spans="1:7">
      <c r="A6710" t="s">
        <v>579</v>
      </c>
      <c r="B6710" t="s">
        <v>580</v>
      </c>
      <c r="C6710" t="s">
        <v>8</v>
      </c>
      <c r="D6710" s="7">
        <v>45870</v>
      </c>
      <c r="E6710">
        <v>2</v>
      </c>
      <c r="F6710">
        <v>2.68</v>
      </c>
      <c r="G6710">
        <f>dane_sprzedazy_sku__3[[#This Row],[Ilość wydana]]*dane_sprzedazy_sku__3[[#This Row],[Wartość jednostkowa]]</f>
        <v>5.36</v>
      </c>
    </row>
    <row r="6711" spans="1:7">
      <c r="A6711" t="s">
        <v>579</v>
      </c>
      <c r="B6711" t="s">
        <v>580</v>
      </c>
      <c r="C6711" t="s">
        <v>8</v>
      </c>
      <c r="D6711" s="7">
        <v>45901</v>
      </c>
      <c r="E6711">
        <v>2</v>
      </c>
      <c r="F6711">
        <v>2.67</v>
      </c>
      <c r="G6711">
        <f>dane_sprzedazy_sku__3[[#This Row],[Ilość wydana]]*dane_sprzedazy_sku__3[[#This Row],[Wartość jednostkowa]]</f>
        <v>5.34</v>
      </c>
    </row>
    <row r="6712" spans="1:7">
      <c r="A6712" t="s">
        <v>579</v>
      </c>
      <c r="B6712" t="s">
        <v>580</v>
      </c>
      <c r="C6712" t="s">
        <v>8</v>
      </c>
      <c r="D6712" s="7">
        <v>45931</v>
      </c>
      <c r="E6712">
        <v>2</v>
      </c>
      <c r="F6712">
        <v>2.5299999999999998</v>
      </c>
      <c r="G6712">
        <f>dane_sprzedazy_sku__3[[#This Row],[Ilość wydana]]*dane_sprzedazy_sku__3[[#This Row],[Wartość jednostkowa]]</f>
        <v>5.0599999999999996</v>
      </c>
    </row>
    <row r="6713" spans="1:7">
      <c r="A6713" t="s">
        <v>579</v>
      </c>
      <c r="B6713" t="s">
        <v>580</v>
      </c>
      <c r="C6713" t="s">
        <v>8</v>
      </c>
      <c r="D6713" s="7">
        <v>45962</v>
      </c>
      <c r="E6713">
        <v>3</v>
      </c>
      <c r="F6713">
        <v>2.59</v>
      </c>
      <c r="G6713">
        <f>dane_sprzedazy_sku__3[[#This Row],[Ilość wydana]]*dane_sprzedazy_sku__3[[#This Row],[Wartość jednostkowa]]</f>
        <v>7.77</v>
      </c>
    </row>
    <row r="6714" spans="1:7">
      <c r="A6714" t="s">
        <v>579</v>
      </c>
      <c r="B6714" t="s">
        <v>580</v>
      </c>
      <c r="C6714" t="s">
        <v>8</v>
      </c>
      <c r="D6714" s="7">
        <v>45992</v>
      </c>
      <c r="E6714">
        <v>2</v>
      </c>
      <c r="F6714">
        <v>2.62</v>
      </c>
      <c r="G6714">
        <f>dane_sprzedazy_sku__3[[#This Row],[Ilość wydana]]*dane_sprzedazy_sku__3[[#This Row],[Wartość jednostkowa]]</f>
        <v>5.24</v>
      </c>
    </row>
    <row r="6715" spans="1:7">
      <c r="A6715" t="s">
        <v>579</v>
      </c>
      <c r="B6715" t="s">
        <v>580</v>
      </c>
      <c r="C6715" t="s">
        <v>8</v>
      </c>
      <c r="D6715" s="7">
        <v>46023</v>
      </c>
      <c r="E6715">
        <v>2</v>
      </c>
      <c r="F6715">
        <v>2.58</v>
      </c>
      <c r="G6715">
        <f>dane_sprzedazy_sku__3[[#This Row],[Ilość wydana]]*dane_sprzedazy_sku__3[[#This Row],[Wartość jednostkowa]]</f>
        <v>5.16</v>
      </c>
    </row>
    <row r="6716" spans="1:7">
      <c r="A6716" t="s">
        <v>579</v>
      </c>
      <c r="B6716" t="s">
        <v>580</v>
      </c>
      <c r="C6716" t="s">
        <v>8</v>
      </c>
      <c r="D6716" s="7">
        <v>46054</v>
      </c>
      <c r="E6716">
        <v>1</v>
      </c>
      <c r="F6716">
        <v>2.75</v>
      </c>
      <c r="G6716">
        <f>dane_sprzedazy_sku__3[[#This Row],[Ilość wydana]]*dane_sprzedazy_sku__3[[#This Row],[Wartość jednostkowa]]</f>
        <v>2.75</v>
      </c>
    </row>
    <row r="6717" spans="1:7">
      <c r="A6717" t="s">
        <v>579</v>
      </c>
      <c r="B6717" t="s">
        <v>580</v>
      </c>
      <c r="C6717" t="s">
        <v>8</v>
      </c>
      <c r="D6717" s="7">
        <v>46082</v>
      </c>
      <c r="E6717">
        <v>1</v>
      </c>
      <c r="F6717">
        <v>2.64</v>
      </c>
      <c r="G6717">
        <f>dane_sprzedazy_sku__3[[#This Row],[Ilość wydana]]*dane_sprzedazy_sku__3[[#This Row],[Wartość jednostkowa]]</f>
        <v>2.64</v>
      </c>
    </row>
    <row r="6718" spans="1:7">
      <c r="A6718" t="s">
        <v>579</v>
      </c>
      <c r="B6718" t="s">
        <v>580</v>
      </c>
      <c r="C6718" t="s">
        <v>8</v>
      </c>
      <c r="D6718" s="7">
        <v>46113</v>
      </c>
      <c r="E6718">
        <v>1</v>
      </c>
      <c r="F6718">
        <v>2.56</v>
      </c>
      <c r="G6718">
        <f>dane_sprzedazy_sku__3[[#This Row],[Ilość wydana]]*dane_sprzedazy_sku__3[[#This Row],[Wartość jednostkowa]]</f>
        <v>2.56</v>
      </c>
    </row>
    <row r="6719" spans="1:7">
      <c r="A6719" t="s">
        <v>579</v>
      </c>
      <c r="B6719" t="s">
        <v>580</v>
      </c>
      <c r="C6719" t="s">
        <v>8</v>
      </c>
      <c r="D6719" s="7">
        <v>46143</v>
      </c>
      <c r="E6719">
        <v>0</v>
      </c>
      <c r="F6719">
        <v>2.61</v>
      </c>
      <c r="G6719">
        <f>dane_sprzedazy_sku__3[[#This Row],[Ilość wydana]]*dane_sprzedazy_sku__3[[#This Row],[Wartość jednostkowa]]</f>
        <v>0</v>
      </c>
    </row>
    <row r="6720" spans="1:7">
      <c r="A6720" t="s">
        <v>579</v>
      </c>
      <c r="B6720" t="s">
        <v>580</v>
      </c>
      <c r="C6720" t="s">
        <v>8</v>
      </c>
      <c r="D6720" s="7">
        <v>46174</v>
      </c>
      <c r="E6720">
        <v>1</v>
      </c>
      <c r="F6720">
        <v>2.77</v>
      </c>
      <c r="G6720">
        <f>dane_sprzedazy_sku__3[[#This Row],[Ilość wydana]]*dane_sprzedazy_sku__3[[#This Row],[Wartość jednostkowa]]</f>
        <v>2.77</v>
      </c>
    </row>
    <row r="6721" spans="1:7">
      <c r="A6721" t="s">
        <v>579</v>
      </c>
      <c r="B6721" t="s">
        <v>580</v>
      </c>
      <c r="C6721" t="s">
        <v>8</v>
      </c>
      <c r="D6721" s="7">
        <v>46204</v>
      </c>
      <c r="E6721">
        <v>1</v>
      </c>
      <c r="F6721">
        <v>2.71</v>
      </c>
      <c r="G6721">
        <f>dane_sprzedazy_sku__3[[#This Row],[Ilość wydana]]*dane_sprzedazy_sku__3[[#This Row],[Wartość jednostkowa]]</f>
        <v>2.71</v>
      </c>
    </row>
    <row r="6722" spans="1:7">
      <c r="A6722" t="s">
        <v>581</v>
      </c>
      <c r="B6722" t="s">
        <v>582</v>
      </c>
      <c r="C6722" t="s">
        <v>94</v>
      </c>
      <c r="D6722" s="7">
        <v>45505</v>
      </c>
      <c r="E6722">
        <v>12</v>
      </c>
      <c r="F6722">
        <v>1554.38</v>
      </c>
      <c r="G6722">
        <f>dane_sprzedazy_sku__3[[#This Row],[Ilość wydana]]*dane_sprzedazy_sku__3[[#This Row],[Wartość jednostkowa]]</f>
        <v>18652.560000000001</v>
      </c>
    </row>
    <row r="6723" spans="1:7">
      <c r="A6723" t="s">
        <v>581</v>
      </c>
      <c r="B6723" t="s">
        <v>582</v>
      </c>
      <c r="C6723" t="s">
        <v>94</v>
      </c>
      <c r="D6723" s="7">
        <v>45536</v>
      </c>
      <c r="E6723">
        <v>11</v>
      </c>
      <c r="F6723">
        <v>1562.35</v>
      </c>
      <c r="G6723">
        <f>dane_sprzedazy_sku__3[[#This Row],[Ilość wydana]]*dane_sprzedazy_sku__3[[#This Row],[Wartość jednostkowa]]</f>
        <v>17185.849999999999</v>
      </c>
    </row>
    <row r="6724" spans="1:7">
      <c r="A6724" t="s">
        <v>581</v>
      </c>
      <c r="B6724" t="s">
        <v>582</v>
      </c>
      <c r="C6724" t="s">
        <v>94</v>
      </c>
      <c r="D6724" s="7">
        <v>45566</v>
      </c>
      <c r="E6724">
        <v>12</v>
      </c>
      <c r="F6724">
        <v>1511.12</v>
      </c>
      <c r="G6724">
        <f>dane_sprzedazy_sku__3[[#This Row],[Ilość wydana]]*dane_sprzedazy_sku__3[[#This Row],[Wartość jednostkowa]]</f>
        <v>18133.439999999999</v>
      </c>
    </row>
    <row r="6725" spans="1:7">
      <c r="A6725" t="s">
        <v>581</v>
      </c>
      <c r="B6725" t="s">
        <v>582</v>
      </c>
      <c r="C6725" t="s">
        <v>94</v>
      </c>
      <c r="D6725" s="7">
        <v>45597</v>
      </c>
      <c r="E6725">
        <v>11</v>
      </c>
      <c r="F6725">
        <v>1511.1</v>
      </c>
      <c r="G6725">
        <f>dane_sprzedazy_sku__3[[#This Row],[Ilość wydana]]*dane_sprzedazy_sku__3[[#This Row],[Wartość jednostkowa]]</f>
        <v>16622.099999999999</v>
      </c>
    </row>
    <row r="6726" spans="1:7">
      <c r="A6726" t="s">
        <v>581</v>
      </c>
      <c r="B6726" t="s">
        <v>582</v>
      </c>
      <c r="C6726" t="s">
        <v>94</v>
      </c>
      <c r="D6726" s="7">
        <v>45627</v>
      </c>
      <c r="E6726">
        <v>12</v>
      </c>
      <c r="F6726">
        <v>1611.86</v>
      </c>
      <c r="G6726">
        <f>dane_sprzedazy_sku__3[[#This Row],[Ilość wydana]]*dane_sprzedazy_sku__3[[#This Row],[Wartość jednostkowa]]</f>
        <v>19342.32</v>
      </c>
    </row>
    <row r="6727" spans="1:7">
      <c r="A6727" t="s">
        <v>581</v>
      </c>
      <c r="B6727" t="s">
        <v>582</v>
      </c>
      <c r="C6727" t="s">
        <v>94</v>
      </c>
      <c r="D6727" s="7">
        <v>45658</v>
      </c>
      <c r="E6727">
        <v>11</v>
      </c>
      <c r="F6727">
        <v>1618.94</v>
      </c>
      <c r="G6727">
        <f>dane_sprzedazy_sku__3[[#This Row],[Ilość wydana]]*dane_sprzedazy_sku__3[[#This Row],[Wartość jednostkowa]]</f>
        <v>17808.34</v>
      </c>
    </row>
    <row r="6728" spans="1:7">
      <c r="A6728" t="s">
        <v>581</v>
      </c>
      <c r="B6728" t="s">
        <v>582</v>
      </c>
      <c r="C6728" t="s">
        <v>94</v>
      </c>
      <c r="D6728" s="7">
        <v>45689</v>
      </c>
      <c r="E6728">
        <v>11</v>
      </c>
      <c r="F6728">
        <v>1626.8</v>
      </c>
      <c r="G6728">
        <f>dane_sprzedazy_sku__3[[#This Row],[Ilość wydana]]*dane_sprzedazy_sku__3[[#This Row],[Wartość jednostkowa]]</f>
        <v>17894.8</v>
      </c>
    </row>
    <row r="6729" spans="1:7">
      <c r="A6729" t="s">
        <v>581</v>
      </c>
      <c r="B6729" t="s">
        <v>582</v>
      </c>
      <c r="C6729" t="s">
        <v>94</v>
      </c>
      <c r="D6729" s="7">
        <v>45717</v>
      </c>
      <c r="E6729">
        <v>12</v>
      </c>
      <c r="F6729">
        <v>1569.37</v>
      </c>
      <c r="G6729">
        <f>dane_sprzedazy_sku__3[[#This Row],[Ilość wydana]]*dane_sprzedazy_sku__3[[#This Row],[Wartość jednostkowa]]</f>
        <v>18832.439999999999</v>
      </c>
    </row>
    <row r="6730" spans="1:7">
      <c r="A6730" t="s">
        <v>581</v>
      </c>
      <c r="B6730" t="s">
        <v>582</v>
      </c>
      <c r="C6730" t="s">
        <v>94</v>
      </c>
      <c r="D6730" s="7">
        <v>45748</v>
      </c>
      <c r="E6730">
        <v>12</v>
      </c>
      <c r="F6730">
        <v>1576.39</v>
      </c>
      <c r="G6730">
        <f>dane_sprzedazy_sku__3[[#This Row],[Ilość wydana]]*dane_sprzedazy_sku__3[[#This Row],[Wartość jednostkowa]]</f>
        <v>18916.68</v>
      </c>
    </row>
    <row r="6731" spans="1:7">
      <c r="A6731" t="s">
        <v>581</v>
      </c>
      <c r="B6731" t="s">
        <v>582</v>
      </c>
      <c r="C6731" t="s">
        <v>94</v>
      </c>
      <c r="D6731" s="7">
        <v>45778</v>
      </c>
      <c r="E6731">
        <v>14</v>
      </c>
      <c r="F6731">
        <v>1595.93</v>
      </c>
      <c r="G6731">
        <f>dane_sprzedazy_sku__3[[#This Row],[Ilość wydana]]*dane_sprzedazy_sku__3[[#This Row],[Wartość jednostkowa]]</f>
        <v>22343.02</v>
      </c>
    </row>
    <row r="6732" spans="1:7">
      <c r="A6732" t="s">
        <v>581</v>
      </c>
      <c r="B6732" t="s">
        <v>582</v>
      </c>
      <c r="C6732" t="s">
        <v>94</v>
      </c>
      <c r="D6732" s="7">
        <v>45809</v>
      </c>
      <c r="E6732">
        <v>10</v>
      </c>
      <c r="F6732">
        <v>1608.04</v>
      </c>
      <c r="G6732">
        <f>dane_sprzedazy_sku__3[[#This Row],[Ilość wydana]]*dane_sprzedazy_sku__3[[#This Row],[Wartość jednostkowa]]</f>
        <v>16080.4</v>
      </c>
    </row>
    <row r="6733" spans="1:7">
      <c r="A6733" t="s">
        <v>581</v>
      </c>
      <c r="B6733" t="s">
        <v>582</v>
      </c>
      <c r="C6733" t="s">
        <v>94</v>
      </c>
      <c r="D6733" s="7">
        <v>45839</v>
      </c>
      <c r="E6733">
        <v>13</v>
      </c>
      <c r="F6733">
        <v>1614.71</v>
      </c>
      <c r="G6733">
        <f>dane_sprzedazy_sku__3[[#This Row],[Ilość wydana]]*dane_sprzedazy_sku__3[[#This Row],[Wartość jednostkowa]]</f>
        <v>20991.23</v>
      </c>
    </row>
    <row r="6734" spans="1:7">
      <c r="A6734" t="s">
        <v>581</v>
      </c>
      <c r="B6734" t="s">
        <v>582</v>
      </c>
      <c r="C6734" t="s">
        <v>94</v>
      </c>
      <c r="D6734" s="7">
        <v>45870</v>
      </c>
      <c r="E6734">
        <v>14</v>
      </c>
      <c r="F6734">
        <v>1542.41</v>
      </c>
      <c r="G6734">
        <f>dane_sprzedazy_sku__3[[#This Row],[Ilość wydana]]*dane_sprzedazy_sku__3[[#This Row],[Wartość jednostkowa]]</f>
        <v>21593.74</v>
      </c>
    </row>
    <row r="6735" spans="1:7">
      <c r="A6735" t="s">
        <v>581</v>
      </c>
      <c r="B6735" t="s">
        <v>582</v>
      </c>
      <c r="C6735" t="s">
        <v>94</v>
      </c>
      <c r="D6735" s="7">
        <v>45901</v>
      </c>
      <c r="E6735">
        <v>13</v>
      </c>
      <c r="F6735">
        <v>1494.01</v>
      </c>
      <c r="G6735">
        <f>dane_sprzedazy_sku__3[[#This Row],[Ilość wydana]]*dane_sprzedazy_sku__3[[#This Row],[Wartość jednostkowa]]</f>
        <v>19422.13</v>
      </c>
    </row>
    <row r="6736" spans="1:7">
      <c r="A6736" t="s">
        <v>581</v>
      </c>
      <c r="B6736" t="s">
        <v>582</v>
      </c>
      <c r="C6736" t="s">
        <v>94</v>
      </c>
      <c r="D6736" s="7">
        <v>45931</v>
      </c>
      <c r="E6736">
        <v>14</v>
      </c>
      <c r="F6736">
        <v>1582.62</v>
      </c>
      <c r="G6736">
        <f>dane_sprzedazy_sku__3[[#This Row],[Ilość wydana]]*dane_sprzedazy_sku__3[[#This Row],[Wartość jednostkowa]]</f>
        <v>22156.68</v>
      </c>
    </row>
    <row r="6737" spans="1:7">
      <c r="A6737" t="s">
        <v>581</v>
      </c>
      <c r="B6737" t="s">
        <v>582</v>
      </c>
      <c r="C6737" t="s">
        <v>94</v>
      </c>
      <c r="D6737" s="7">
        <v>45962</v>
      </c>
      <c r="E6737">
        <v>13</v>
      </c>
      <c r="F6737">
        <v>1501.05</v>
      </c>
      <c r="G6737">
        <f>dane_sprzedazy_sku__3[[#This Row],[Ilość wydana]]*dane_sprzedazy_sku__3[[#This Row],[Wartość jednostkowa]]</f>
        <v>19513.649999999998</v>
      </c>
    </row>
    <row r="6738" spans="1:7">
      <c r="A6738" t="s">
        <v>581</v>
      </c>
      <c r="B6738" t="s">
        <v>582</v>
      </c>
      <c r="C6738" t="s">
        <v>94</v>
      </c>
      <c r="D6738" s="7">
        <v>45992</v>
      </c>
      <c r="E6738">
        <v>14</v>
      </c>
      <c r="F6738">
        <v>1615.3</v>
      </c>
      <c r="G6738">
        <f>dane_sprzedazy_sku__3[[#This Row],[Ilość wydana]]*dane_sprzedazy_sku__3[[#This Row],[Wartość jednostkowa]]</f>
        <v>22614.2</v>
      </c>
    </row>
    <row r="6739" spans="1:7">
      <c r="A6739" t="s">
        <v>581</v>
      </c>
      <c r="B6739" t="s">
        <v>582</v>
      </c>
      <c r="C6739" t="s">
        <v>94</v>
      </c>
      <c r="D6739" s="7">
        <v>46023</v>
      </c>
      <c r="E6739">
        <v>14</v>
      </c>
      <c r="F6739">
        <v>1574.75</v>
      </c>
      <c r="G6739">
        <f>dane_sprzedazy_sku__3[[#This Row],[Ilość wydana]]*dane_sprzedazy_sku__3[[#This Row],[Wartość jednostkowa]]</f>
        <v>22046.5</v>
      </c>
    </row>
    <row r="6740" spans="1:7">
      <c r="A6740" t="s">
        <v>581</v>
      </c>
      <c r="B6740" t="s">
        <v>582</v>
      </c>
      <c r="C6740" t="s">
        <v>94</v>
      </c>
      <c r="D6740" s="7">
        <v>46054</v>
      </c>
      <c r="E6740">
        <v>15</v>
      </c>
      <c r="F6740">
        <v>1508.28</v>
      </c>
      <c r="G6740">
        <f>dane_sprzedazy_sku__3[[#This Row],[Ilość wydana]]*dane_sprzedazy_sku__3[[#This Row],[Wartość jednostkowa]]</f>
        <v>22624.2</v>
      </c>
    </row>
    <row r="6741" spans="1:7">
      <c r="A6741" t="s">
        <v>581</v>
      </c>
      <c r="B6741" t="s">
        <v>582</v>
      </c>
      <c r="C6741" t="s">
        <v>94</v>
      </c>
      <c r="D6741" s="7">
        <v>46082</v>
      </c>
      <c r="E6741">
        <v>15</v>
      </c>
      <c r="F6741">
        <v>1626.58</v>
      </c>
      <c r="G6741">
        <f>dane_sprzedazy_sku__3[[#This Row],[Ilość wydana]]*dane_sprzedazy_sku__3[[#This Row],[Wartość jednostkowa]]</f>
        <v>24398.699999999997</v>
      </c>
    </row>
    <row r="6742" spans="1:7">
      <c r="A6742" t="s">
        <v>581</v>
      </c>
      <c r="B6742" t="s">
        <v>582</v>
      </c>
      <c r="C6742" t="s">
        <v>94</v>
      </c>
      <c r="D6742" s="7">
        <v>46113</v>
      </c>
      <c r="E6742">
        <v>17</v>
      </c>
      <c r="F6742">
        <v>1626.41</v>
      </c>
      <c r="G6742">
        <f>dane_sprzedazy_sku__3[[#This Row],[Ilość wydana]]*dane_sprzedazy_sku__3[[#This Row],[Wartość jednostkowa]]</f>
        <v>27648.97</v>
      </c>
    </row>
    <row r="6743" spans="1:7">
      <c r="A6743" t="s">
        <v>581</v>
      </c>
      <c r="B6743" t="s">
        <v>582</v>
      </c>
      <c r="C6743" t="s">
        <v>94</v>
      </c>
      <c r="D6743" s="7">
        <v>46143</v>
      </c>
      <c r="E6743">
        <v>17</v>
      </c>
      <c r="F6743">
        <v>1623.47</v>
      </c>
      <c r="G6743">
        <f>dane_sprzedazy_sku__3[[#This Row],[Ilość wydana]]*dane_sprzedazy_sku__3[[#This Row],[Wartość jednostkowa]]</f>
        <v>27598.99</v>
      </c>
    </row>
    <row r="6744" spans="1:7">
      <c r="A6744" t="s">
        <v>581</v>
      </c>
      <c r="B6744" t="s">
        <v>582</v>
      </c>
      <c r="C6744" t="s">
        <v>94</v>
      </c>
      <c r="D6744" s="7">
        <v>46174</v>
      </c>
      <c r="E6744">
        <v>14</v>
      </c>
      <c r="F6744">
        <v>1582.6</v>
      </c>
      <c r="G6744">
        <f>dane_sprzedazy_sku__3[[#This Row],[Ilość wydana]]*dane_sprzedazy_sku__3[[#This Row],[Wartość jednostkowa]]</f>
        <v>22156.399999999998</v>
      </c>
    </row>
    <row r="6745" spans="1:7">
      <c r="A6745" t="s">
        <v>581</v>
      </c>
      <c r="B6745" t="s">
        <v>582</v>
      </c>
      <c r="C6745" t="s">
        <v>94</v>
      </c>
      <c r="D6745" s="7">
        <v>46204</v>
      </c>
      <c r="E6745">
        <v>16</v>
      </c>
      <c r="F6745">
        <v>1584.6</v>
      </c>
      <c r="G6745">
        <f>dane_sprzedazy_sku__3[[#This Row],[Ilość wydana]]*dane_sprzedazy_sku__3[[#This Row],[Wartość jednostkowa]]</f>
        <v>25353.599999999999</v>
      </c>
    </row>
    <row r="6746" spans="1:7">
      <c r="A6746" t="s">
        <v>583</v>
      </c>
      <c r="B6746" t="s">
        <v>584</v>
      </c>
      <c r="C6746" t="s">
        <v>11</v>
      </c>
      <c r="D6746" s="7">
        <v>45505</v>
      </c>
      <c r="E6746">
        <v>1</v>
      </c>
      <c r="F6746">
        <v>41.99</v>
      </c>
      <c r="G6746">
        <f>dane_sprzedazy_sku__3[[#This Row],[Ilość wydana]]*dane_sprzedazy_sku__3[[#This Row],[Wartość jednostkowa]]</f>
        <v>41.99</v>
      </c>
    </row>
    <row r="6747" spans="1:7">
      <c r="A6747" t="s">
        <v>583</v>
      </c>
      <c r="B6747" t="s">
        <v>584</v>
      </c>
      <c r="C6747" t="s">
        <v>11</v>
      </c>
      <c r="D6747" s="7">
        <v>45536</v>
      </c>
      <c r="E6747">
        <v>2</v>
      </c>
      <c r="F6747">
        <v>39.57</v>
      </c>
      <c r="G6747">
        <f>dane_sprzedazy_sku__3[[#This Row],[Ilość wydana]]*dane_sprzedazy_sku__3[[#This Row],[Wartość jednostkowa]]</f>
        <v>79.14</v>
      </c>
    </row>
    <row r="6748" spans="1:7">
      <c r="A6748" t="s">
        <v>583</v>
      </c>
      <c r="B6748" t="s">
        <v>584</v>
      </c>
      <c r="C6748" t="s">
        <v>11</v>
      </c>
      <c r="D6748" s="7">
        <v>45566</v>
      </c>
      <c r="E6748">
        <v>0</v>
      </c>
      <c r="F6748">
        <v>40.29</v>
      </c>
      <c r="G6748">
        <f>dane_sprzedazy_sku__3[[#This Row],[Ilość wydana]]*dane_sprzedazy_sku__3[[#This Row],[Wartość jednostkowa]]</f>
        <v>0</v>
      </c>
    </row>
    <row r="6749" spans="1:7">
      <c r="A6749" t="s">
        <v>583</v>
      </c>
      <c r="B6749" t="s">
        <v>584</v>
      </c>
      <c r="C6749" t="s">
        <v>11</v>
      </c>
      <c r="D6749" s="7">
        <v>45597</v>
      </c>
      <c r="E6749">
        <v>1</v>
      </c>
      <c r="F6749">
        <v>42.23</v>
      </c>
      <c r="G6749">
        <f>dane_sprzedazy_sku__3[[#This Row],[Ilość wydana]]*dane_sprzedazy_sku__3[[#This Row],[Wartość jednostkowa]]</f>
        <v>42.23</v>
      </c>
    </row>
    <row r="6750" spans="1:7">
      <c r="A6750" t="s">
        <v>583</v>
      </c>
      <c r="B6750" t="s">
        <v>584</v>
      </c>
      <c r="C6750" t="s">
        <v>11</v>
      </c>
      <c r="D6750" s="7">
        <v>45627</v>
      </c>
      <c r="E6750">
        <v>5</v>
      </c>
      <c r="F6750">
        <v>40.53</v>
      </c>
      <c r="G6750">
        <f>dane_sprzedazy_sku__3[[#This Row],[Ilość wydana]]*dane_sprzedazy_sku__3[[#This Row],[Wartość jednostkowa]]</f>
        <v>202.65</v>
      </c>
    </row>
    <row r="6751" spans="1:7">
      <c r="A6751" t="s">
        <v>583</v>
      </c>
      <c r="B6751" t="s">
        <v>584</v>
      </c>
      <c r="C6751" t="s">
        <v>11</v>
      </c>
      <c r="D6751" s="7">
        <v>45658</v>
      </c>
      <c r="E6751">
        <v>2</v>
      </c>
      <c r="F6751">
        <v>40.6</v>
      </c>
      <c r="G6751">
        <f>dane_sprzedazy_sku__3[[#This Row],[Ilość wydana]]*dane_sprzedazy_sku__3[[#This Row],[Wartość jednostkowa]]</f>
        <v>81.2</v>
      </c>
    </row>
    <row r="6752" spans="1:7">
      <c r="A6752" t="s">
        <v>583</v>
      </c>
      <c r="B6752" t="s">
        <v>584</v>
      </c>
      <c r="C6752" t="s">
        <v>11</v>
      </c>
      <c r="D6752" s="7">
        <v>45689</v>
      </c>
      <c r="E6752">
        <v>3</v>
      </c>
      <c r="F6752">
        <v>41.59</v>
      </c>
      <c r="G6752">
        <f>dane_sprzedazy_sku__3[[#This Row],[Ilość wydana]]*dane_sprzedazy_sku__3[[#This Row],[Wartość jednostkowa]]</f>
        <v>124.77000000000001</v>
      </c>
    </row>
    <row r="6753" spans="1:7">
      <c r="A6753" t="s">
        <v>583</v>
      </c>
      <c r="B6753" t="s">
        <v>584</v>
      </c>
      <c r="C6753" t="s">
        <v>11</v>
      </c>
      <c r="D6753" s="7">
        <v>45717</v>
      </c>
      <c r="E6753">
        <v>0</v>
      </c>
      <c r="F6753">
        <v>40.96</v>
      </c>
      <c r="G6753">
        <f>dane_sprzedazy_sku__3[[#This Row],[Ilość wydana]]*dane_sprzedazy_sku__3[[#This Row],[Wartość jednostkowa]]</f>
        <v>0</v>
      </c>
    </row>
    <row r="6754" spans="1:7">
      <c r="A6754" t="s">
        <v>583</v>
      </c>
      <c r="B6754" t="s">
        <v>584</v>
      </c>
      <c r="C6754" t="s">
        <v>11</v>
      </c>
      <c r="D6754" s="7">
        <v>45748</v>
      </c>
      <c r="E6754">
        <v>1</v>
      </c>
      <c r="F6754">
        <v>40.32</v>
      </c>
      <c r="G6754">
        <f>dane_sprzedazy_sku__3[[#This Row],[Ilość wydana]]*dane_sprzedazy_sku__3[[#This Row],[Wartość jednostkowa]]</f>
        <v>40.32</v>
      </c>
    </row>
    <row r="6755" spans="1:7">
      <c r="A6755" t="s">
        <v>583</v>
      </c>
      <c r="B6755" t="s">
        <v>584</v>
      </c>
      <c r="C6755" t="s">
        <v>11</v>
      </c>
      <c r="D6755" s="7">
        <v>45778</v>
      </c>
      <c r="E6755">
        <v>0</v>
      </c>
      <c r="F6755">
        <v>40.049999999999997</v>
      </c>
      <c r="G6755">
        <f>dane_sprzedazy_sku__3[[#This Row],[Ilość wydana]]*dane_sprzedazy_sku__3[[#This Row],[Wartość jednostkowa]]</f>
        <v>0</v>
      </c>
    </row>
    <row r="6756" spans="1:7">
      <c r="A6756" t="s">
        <v>583</v>
      </c>
      <c r="B6756" t="s">
        <v>584</v>
      </c>
      <c r="C6756" t="s">
        <v>11</v>
      </c>
      <c r="D6756" s="7">
        <v>45809</v>
      </c>
      <c r="E6756">
        <v>3</v>
      </c>
      <c r="F6756">
        <v>40.56</v>
      </c>
      <c r="G6756">
        <f>dane_sprzedazy_sku__3[[#This Row],[Ilość wydana]]*dane_sprzedazy_sku__3[[#This Row],[Wartość jednostkowa]]</f>
        <v>121.68</v>
      </c>
    </row>
    <row r="6757" spans="1:7">
      <c r="A6757" t="s">
        <v>583</v>
      </c>
      <c r="B6757" t="s">
        <v>584</v>
      </c>
      <c r="C6757" t="s">
        <v>11</v>
      </c>
      <c r="D6757" s="7">
        <v>45839</v>
      </c>
      <c r="E6757">
        <v>3</v>
      </c>
      <c r="F6757">
        <v>39.53</v>
      </c>
      <c r="G6757">
        <f>dane_sprzedazy_sku__3[[#This Row],[Ilość wydana]]*dane_sprzedazy_sku__3[[#This Row],[Wartość jednostkowa]]</f>
        <v>118.59</v>
      </c>
    </row>
    <row r="6758" spans="1:7">
      <c r="A6758" t="s">
        <v>583</v>
      </c>
      <c r="B6758" t="s">
        <v>584</v>
      </c>
      <c r="C6758" t="s">
        <v>11</v>
      </c>
      <c r="D6758" s="7">
        <v>45870</v>
      </c>
      <c r="E6758">
        <v>2</v>
      </c>
      <c r="F6758">
        <v>40</v>
      </c>
      <c r="G6758">
        <f>dane_sprzedazy_sku__3[[#This Row],[Ilość wydana]]*dane_sprzedazy_sku__3[[#This Row],[Wartość jednostkowa]]</f>
        <v>80</v>
      </c>
    </row>
    <row r="6759" spans="1:7">
      <c r="A6759" t="s">
        <v>583</v>
      </c>
      <c r="B6759" t="s">
        <v>584</v>
      </c>
      <c r="C6759" t="s">
        <v>11</v>
      </c>
      <c r="D6759" s="7">
        <v>45901</v>
      </c>
      <c r="E6759">
        <v>3</v>
      </c>
      <c r="F6759">
        <v>41.23</v>
      </c>
      <c r="G6759">
        <f>dane_sprzedazy_sku__3[[#This Row],[Ilość wydana]]*dane_sprzedazy_sku__3[[#This Row],[Wartość jednostkowa]]</f>
        <v>123.69</v>
      </c>
    </row>
    <row r="6760" spans="1:7">
      <c r="A6760" t="s">
        <v>583</v>
      </c>
      <c r="B6760" t="s">
        <v>584</v>
      </c>
      <c r="C6760" t="s">
        <v>11</v>
      </c>
      <c r="D6760" s="7">
        <v>45931</v>
      </c>
      <c r="E6760">
        <v>0</v>
      </c>
      <c r="F6760">
        <v>39.07</v>
      </c>
      <c r="G6760">
        <f>dane_sprzedazy_sku__3[[#This Row],[Ilość wydana]]*dane_sprzedazy_sku__3[[#This Row],[Wartość jednostkowa]]</f>
        <v>0</v>
      </c>
    </row>
    <row r="6761" spans="1:7">
      <c r="A6761" t="s">
        <v>583</v>
      </c>
      <c r="B6761" t="s">
        <v>584</v>
      </c>
      <c r="C6761" t="s">
        <v>11</v>
      </c>
      <c r="D6761" s="7">
        <v>45962</v>
      </c>
      <c r="E6761">
        <v>0</v>
      </c>
      <c r="F6761">
        <v>41.71</v>
      </c>
      <c r="G6761">
        <f>dane_sprzedazy_sku__3[[#This Row],[Ilość wydana]]*dane_sprzedazy_sku__3[[#This Row],[Wartość jednostkowa]]</f>
        <v>0</v>
      </c>
    </row>
    <row r="6762" spans="1:7">
      <c r="A6762" t="s">
        <v>583</v>
      </c>
      <c r="B6762" t="s">
        <v>584</v>
      </c>
      <c r="C6762" t="s">
        <v>11</v>
      </c>
      <c r="D6762" s="7">
        <v>45992</v>
      </c>
      <c r="E6762">
        <v>2</v>
      </c>
      <c r="F6762">
        <v>42.48</v>
      </c>
      <c r="G6762">
        <f>dane_sprzedazy_sku__3[[#This Row],[Ilość wydana]]*dane_sprzedazy_sku__3[[#This Row],[Wartość jednostkowa]]</f>
        <v>84.96</v>
      </c>
    </row>
    <row r="6763" spans="1:7">
      <c r="A6763" t="s">
        <v>583</v>
      </c>
      <c r="B6763" t="s">
        <v>584</v>
      </c>
      <c r="C6763" t="s">
        <v>11</v>
      </c>
      <c r="D6763" s="7">
        <v>46023</v>
      </c>
      <c r="E6763">
        <v>0</v>
      </c>
      <c r="F6763">
        <v>41.93</v>
      </c>
      <c r="G6763">
        <f>dane_sprzedazy_sku__3[[#This Row],[Ilość wydana]]*dane_sprzedazy_sku__3[[#This Row],[Wartość jednostkowa]]</f>
        <v>0</v>
      </c>
    </row>
    <row r="6764" spans="1:7">
      <c r="A6764" t="s">
        <v>583</v>
      </c>
      <c r="B6764" t="s">
        <v>584</v>
      </c>
      <c r="C6764" t="s">
        <v>11</v>
      </c>
      <c r="D6764" s="7">
        <v>46054</v>
      </c>
      <c r="E6764">
        <v>2</v>
      </c>
      <c r="F6764">
        <v>41.79</v>
      </c>
      <c r="G6764">
        <f>dane_sprzedazy_sku__3[[#This Row],[Ilość wydana]]*dane_sprzedazy_sku__3[[#This Row],[Wartość jednostkowa]]</f>
        <v>83.58</v>
      </c>
    </row>
    <row r="6765" spans="1:7">
      <c r="A6765" t="s">
        <v>583</v>
      </c>
      <c r="B6765" t="s">
        <v>584</v>
      </c>
      <c r="C6765" t="s">
        <v>11</v>
      </c>
      <c r="D6765" s="7">
        <v>46082</v>
      </c>
      <c r="E6765">
        <v>2</v>
      </c>
      <c r="F6765">
        <v>40.659999999999997</v>
      </c>
      <c r="G6765">
        <f>dane_sprzedazy_sku__3[[#This Row],[Ilość wydana]]*dane_sprzedazy_sku__3[[#This Row],[Wartość jednostkowa]]</f>
        <v>81.319999999999993</v>
      </c>
    </row>
    <row r="6766" spans="1:7">
      <c r="A6766" t="s">
        <v>583</v>
      </c>
      <c r="B6766" t="s">
        <v>584</v>
      </c>
      <c r="C6766" t="s">
        <v>11</v>
      </c>
      <c r="D6766" s="7">
        <v>46113</v>
      </c>
      <c r="E6766">
        <v>0</v>
      </c>
      <c r="F6766">
        <v>40.369999999999997</v>
      </c>
      <c r="G6766">
        <f>dane_sprzedazy_sku__3[[#This Row],[Ilość wydana]]*dane_sprzedazy_sku__3[[#This Row],[Wartość jednostkowa]]</f>
        <v>0</v>
      </c>
    </row>
    <row r="6767" spans="1:7">
      <c r="A6767" t="s">
        <v>583</v>
      </c>
      <c r="B6767" t="s">
        <v>584</v>
      </c>
      <c r="C6767" t="s">
        <v>11</v>
      </c>
      <c r="D6767" s="7">
        <v>46143</v>
      </c>
      <c r="E6767">
        <v>3</v>
      </c>
      <c r="F6767">
        <v>40.67</v>
      </c>
      <c r="G6767">
        <f>dane_sprzedazy_sku__3[[#This Row],[Ilość wydana]]*dane_sprzedazy_sku__3[[#This Row],[Wartość jednostkowa]]</f>
        <v>122.01</v>
      </c>
    </row>
    <row r="6768" spans="1:7">
      <c r="A6768" t="s">
        <v>583</v>
      </c>
      <c r="B6768" t="s">
        <v>584</v>
      </c>
      <c r="C6768" t="s">
        <v>11</v>
      </c>
      <c r="D6768" s="7">
        <v>46174</v>
      </c>
      <c r="E6768">
        <v>0</v>
      </c>
      <c r="F6768">
        <v>40.22</v>
      </c>
      <c r="G6768">
        <f>dane_sprzedazy_sku__3[[#This Row],[Ilość wydana]]*dane_sprzedazy_sku__3[[#This Row],[Wartość jednostkowa]]</f>
        <v>0</v>
      </c>
    </row>
    <row r="6769" spans="1:7">
      <c r="A6769" t="s">
        <v>583</v>
      </c>
      <c r="B6769" t="s">
        <v>584</v>
      </c>
      <c r="C6769" t="s">
        <v>11</v>
      </c>
      <c r="D6769" s="7">
        <v>46204</v>
      </c>
      <c r="E6769">
        <v>5</v>
      </c>
      <c r="F6769">
        <v>42.59</v>
      </c>
      <c r="G6769">
        <f>dane_sprzedazy_sku__3[[#This Row],[Ilość wydana]]*dane_sprzedazy_sku__3[[#This Row],[Wartość jednostkowa]]</f>
        <v>212.95000000000002</v>
      </c>
    </row>
    <row r="6770" spans="1:7">
      <c r="A6770" t="s">
        <v>585</v>
      </c>
      <c r="B6770" t="s">
        <v>586</v>
      </c>
      <c r="C6770" t="s">
        <v>14</v>
      </c>
      <c r="D6770" s="7">
        <v>45505</v>
      </c>
      <c r="E6770">
        <v>2</v>
      </c>
      <c r="F6770">
        <v>176.2</v>
      </c>
      <c r="G6770">
        <f>dane_sprzedazy_sku__3[[#This Row],[Ilość wydana]]*dane_sprzedazy_sku__3[[#This Row],[Wartość jednostkowa]]</f>
        <v>352.4</v>
      </c>
    </row>
    <row r="6771" spans="1:7">
      <c r="A6771" t="s">
        <v>585</v>
      </c>
      <c r="B6771" t="s">
        <v>586</v>
      </c>
      <c r="C6771" t="s">
        <v>14</v>
      </c>
      <c r="D6771" s="7">
        <v>45536</v>
      </c>
      <c r="E6771">
        <v>1</v>
      </c>
      <c r="F6771">
        <v>181.6</v>
      </c>
      <c r="G6771">
        <f>dane_sprzedazy_sku__3[[#This Row],[Ilość wydana]]*dane_sprzedazy_sku__3[[#This Row],[Wartość jednostkowa]]</f>
        <v>181.6</v>
      </c>
    </row>
    <row r="6772" spans="1:7">
      <c r="A6772" t="s">
        <v>585</v>
      </c>
      <c r="B6772" t="s">
        <v>586</v>
      </c>
      <c r="C6772" t="s">
        <v>14</v>
      </c>
      <c r="D6772" s="7">
        <v>45566</v>
      </c>
      <c r="E6772">
        <v>1</v>
      </c>
      <c r="F6772">
        <v>189.23</v>
      </c>
      <c r="G6772">
        <f>dane_sprzedazy_sku__3[[#This Row],[Ilość wydana]]*dane_sprzedazy_sku__3[[#This Row],[Wartość jednostkowa]]</f>
        <v>189.23</v>
      </c>
    </row>
    <row r="6773" spans="1:7">
      <c r="A6773" t="s">
        <v>585</v>
      </c>
      <c r="B6773" t="s">
        <v>586</v>
      </c>
      <c r="C6773" t="s">
        <v>14</v>
      </c>
      <c r="D6773" s="7">
        <v>45597</v>
      </c>
      <c r="E6773">
        <v>0</v>
      </c>
      <c r="F6773">
        <v>184.26</v>
      </c>
      <c r="G6773">
        <f>dane_sprzedazy_sku__3[[#This Row],[Ilość wydana]]*dane_sprzedazy_sku__3[[#This Row],[Wartość jednostkowa]]</f>
        <v>0</v>
      </c>
    </row>
    <row r="6774" spans="1:7">
      <c r="A6774" t="s">
        <v>585</v>
      </c>
      <c r="B6774" t="s">
        <v>586</v>
      </c>
      <c r="C6774" t="s">
        <v>14</v>
      </c>
      <c r="D6774" s="7">
        <v>45627</v>
      </c>
      <c r="E6774">
        <v>0</v>
      </c>
      <c r="F6774">
        <v>186.33</v>
      </c>
      <c r="G6774">
        <f>dane_sprzedazy_sku__3[[#This Row],[Ilość wydana]]*dane_sprzedazy_sku__3[[#This Row],[Wartość jednostkowa]]</f>
        <v>0</v>
      </c>
    </row>
    <row r="6775" spans="1:7">
      <c r="A6775" t="s">
        <v>585</v>
      </c>
      <c r="B6775" t="s">
        <v>586</v>
      </c>
      <c r="C6775" t="s">
        <v>14</v>
      </c>
      <c r="D6775" s="7">
        <v>45658</v>
      </c>
      <c r="E6775">
        <v>1</v>
      </c>
      <c r="F6775">
        <v>182.64</v>
      </c>
      <c r="G6775">
        <f>dane_sprzedazy_sku__3[[#This Row],[Ilość wydana]]*dane_sprzedazy_sku__3[[#This Row],[Wartość jednostkowa]]</f>
        <v>182.64</v>
      </c>
    </row>
    <row r="6776" spans="1:7">
      <c r="A6776" t="s">
        <v>585</v>
      </c>
      <c r="B6776" t="s">
        <v>586</v>
      </c>
      <c r="C6776" t="s">
        <v>14</v>
      </c>
      <c r="D6776" s="7">
        <v>45689</v>
      </c>
      <c r="E6776">
        <v>1</v>
      </c>
      <c r="F6776">
        <v>182.31</v>
      </c>
      <c r="G6776">
        <f>dane_sprzedazy_sku__3[[#This Row],[Ilość wydana]]*dane_sprzedazy_sku__3[[#This Row],[Wartość jednostkowa]]</f>
        <v>182.31</v>
      </c>
    </row>
    <row r="6777" spans="1:7">
      <c r="A6777" t="s">
        <v>585</v>
      </c>
      <c r="B6777" t="s">
        <v>586</v>
      </c>
      <c r="C6777" t="s">
        <v>14</v>
      </c>
      <c r="D6777" s="7">
        <v>45717</v>
      </c>
      <c r="E6777">
        <v>3</v>
      </c>
      <c r="F6777">
        <v>172.42</v>
      </c>
      <c r="G6777">
        <f>dane_sprzedazy_sku__3[[#This Row],[Ilość wydana]]*dane_sprzedazy_sku__3[[#This Row],[Wartość jednostkowa]]</f>
        <v>517.26</v>
      </c>
    </row>
    <row r="6778" spans="1:7">
      <c r="A6778" t="s">
        <v>585</v>
      </c>
      <c r="B6778" t="s">
        <v>586</v>
      </c>
      <c r="C6778" t="s">
        <v>14</v>
      </c>
      <c r="D6778" s="7">
        <v>45748</v>
      </c>
      <c r="E6778">
        <v>2</v>
      </c>
      <c r="F6778">
        <v>183.09</v>
      </c>
      <c r="G6778">
        <f>dane_sprzedazy_sku__3[[#This Row],[Ilość wydana]]*dane_sprzedazy_sku__3[[#This Row],[Wartość jednostkowa]]</f>
        <v>366.18</v>
      </c>
    </row>
    <row r="6779" spans="1:7">
      <c r="A6779" t="s">
        <v>585</v>
      </c>
      <c r="B6779" t="s">
        <v>586</v>
      </c>
      <c r="C6779" t="s">
        <v>14</v>
      </c>
      <c r="D6779" s="7">
        <v>45778</v>
      </c>
      <c r="E6779">
        <v>4</v>
      </c>
      <c r="F6779">
        <v>179.79</v>
      </c>
      <c r="G6779">
        <f>dane_sprzedazy_sku__3[[#This Row],[Ilość wydana]]*dane_sprzedazy_sku__3[[#This Row],[Wartość jednostkowa]]</f>
        <v>719.16</v>
      </c>
    </row>
    <row r="6780" spans="1:7">
      <c r="A6780" t="s">
        <v>585</v>
      </c>
      <c r="B6780" t="s">
        <v>586</v>
      </c>
      <c r="C6780" t="s">
        <v>14</v>
      </c>
      <c r="D6780" s="7">
        <v>45809</v>
      </c>
      <c r="E6780">
        <v>4</v>
      </c>
      <c r="F6780">
        <v>189.24</v>
      </c>
      <c r="G6780">
        <f>dane_sprzedazy_sku__3[[#This Row],[Ilość wydana]]*dane_sprzedazy_sku__3[[#This Row],[Wartość jednostkowa]]</f>
        <v>756.96</v>
      </c>
    </row>
    <row r="6781" spans="1:7">
      <c r="A6781" t="s">
        <v>585</v>
      </c>
      <c r="B6781" t="s">
        <v>586</v>
      </c>
      <c r="C6781" t="s">
        <v>14</v>
      </c>
      <c r="D6781" s="7">
        <v>45839</v>
      </c>
      <c r="E6781">
        <v>2</v>
      </c>
      <c r="F6781">
        <v>185.21</v>
      </c>
      <c r="G6781">
        <f>dane_sprzedazy_sku__3[[#This Row],[Ilość wydana]]*dane_sprzedazy_sku__3[[#This Row],[Wartość jednostkowa]]</f>
        <v>370.42</v>
      </c>
    </row>
    <row r="6782" spans="1:7">
      <c r="A6782" t="s">
        <v>585</v>
      </c>
      <c r="B6782" t="s">
        <v>586</v>
      </c>
      <c r="C6782" t="s">
        <v>14</v>
      </c>
      <c r="D6782" s="7">
        <v>45870</v>
      </c>
      <c r="E6782">
        <v>2</v>
      </c>
      <c r="F6782">
        <v>177.77</v>
      </c>
      <c r="G6782">
        <f>dane_sprzedazy_sku__3[[#This Row],[Ilość wydana]]*dane_sprzedazy_sku__3[[#This Row],[Wartość jednostkowa]]</f>
        <v>355.54</v>
      </c>
    </row>
    <row r="6783" spans="1:7">
      <c r="A6783" t="s">
        <v>585</v>
      </c>
      <c r="B6783" t="s">
        <v>586</v>
      </c>
      <c r="C6783" t="s">
        <v>14</v>
      </c>
      <c r="D6783" s="7">
        <v>45901</v>
      </c>
      <c r="E6783">
        <v>1</v>
      </c>
      <c r="F6783">
        <v>176.87</v>
      </c>
      <c r="G6783">
        <f>dane_sprzedazy_sku__3[[#This Row],[Ilość wydana]]*dane_sprzedazy_sku__3[[#This Row],[Wartość jednostkowa]]</f>
        <v>176.87</v>
      </c>
    </row>
    <row r="6784" spans="1:7">
      <c r="A6784" t="s">
        <v>585</v>
      </c>
      <c r="B6784" t="s">
        <v>586</v>
      </c>
      <c r="C6784" t="s">
        <v>14</v>
      </c>
      <c r="D6784" s="7">
        <v>45931</v>
      </c>
      <c r="E6784">
        <v>1</v>
      </c>
      <c r="F6784">
        <v>179.2</v>
      </c>
      <c r="G6784">
        <f>dane_sprzedazy_sku__3[[#This Row],[Ilość wydana]]*dane_sprzedazy_sku__3[[#This Row],[Wartość jednostkowa]]</f>
        <v>179.2</v>
      </c>
    </row>
    <row r="6785" spans="1:7">
      <c r="A6785" t="s">
        <v>585</v>
      </c>
      <c r="B6785" t="s">
        <v>586</v>
      </c>
      <c r="C6785" t="s">
        <v>14</v>
      </c>
      <c r="D6785" s="7">
        <v>45962</v>
      </c>
      <c r="E6785">
        <v>0</v>
      </c>
      <c r="F6785">
        <v>176.1</v>
      </c>
      <c r="G6785">
        <f>dane_sprzedazy_sku__3[[#This Row],[Ilość wydana]]*dane_sprzedazy_sku__3[[#This Row],[Wartość jednostkowa]]</f>
        <v>0</v>
      </c>
    </row>
    <row r="6786" spans="1:7">
      <c r="A6786" t="s">
        <v>585</v>
      </c>
      <c r="B6786" t="s">
        <v>586</v>
      </c>
      <c r="C6786" t="s">
        <v>14</v>
      </c>
      <c r="D6786" s="7">
        <v>45992</v>
      </c>
      <c r="E6786">
        <v>0</v>
      </c>
      <c r="F6786">
        <v>176.47</v>
      </c>
      <c r="G6786">
        <f>dane_sprzedazy_sku__3[[#This Row],[Ilość wydana]]*dane_sprzedazy_sku__3[[#This Row],[Wartość jednostkowa]]</f>
        <v>0</v>
      </c>
    </row>
    <row r="6787" spans="1:7">
      <c r="A6787" t="s">
        <v>585</v>
      </c>
      <c r="B6787" t="s">
        <v>586</v>
      </c>
      <c r="C6787" t="s">
        <v>14</v>
      </c>
      <c r="D6787" s="7">
        <v>46023</v>
      </c>
      <c r="E6787">
        <v>1</v>
      </c>
      <c r="F6787">
        <v>175.6</v>
      </c>
      <c r="G6787">
        <f>dane_sprzedazy_sku__3[[#This Row],[Ilość wydana]]*dane_sprzedazy_sku__3[[#This Row],[Wartość jednostkowa]]</f>
        <v>175.6</v>
      </c>
    </row>
    <row r="6788" spans="1:7">
      <c r="A6788" t="s">
        <v>585</v>
      </c>
      <c r="B6788" t="s">
        <v>586</v>
      </c>
      <c r="C6788" t="s">
        <v>14</v>
      </c>
      <c r="D6788" s="7">
        <v>46054</v>
      </c>
      <c r="E6788">
        <v>2</v>
      </c>
      <c r="F6788">
        <v>180.15</v>
      </c>
      <c r="G6788">
        <f>dane_sprzedazy_sku__3[[#This Row],[Ilość wydana]]*dane_sprzedazy_sku__3[[#This Row],[Wartość jednostkowa]]</f>
        <v>360.3</v>
      </c>
    </row>
    <row r="6789" spans="1:7">
      <c r="A6789" t="s">
        <v>585</v>
      </c>
      <c r="B6789" t="s">
        <v>586</v>
      </c>
      <c r="C6789" t="s">
        <v>14</v>
      </c>
      <c r="D6789" s="7">
        <v>46082</v>
      </c>
      <c r="E6789">
        <v>2</v>
      </c>
      <c r="F6789">
        <v>175.79</v>
      </c>
      <c r="G6789">
        <f>dane_sprzedazy_sku__3[[#This Row],[Ilość wydana]]*dane_sprzedazy_sku__3[[#This Row],[Wartość jednostkowa]]</f>
        <v>351.58</v>
      </c>
    </row>
    <row r="6790" spans="1:7">
      <c r="A6790" t="s">
        <v>585</v>
      </c>
      <c r="B6790" t="s">
        <v>586</v>
      </c>
      <c r="C6790" t="s">
        <v>14</v>
      </c>
      <c r="D6790" s="7">
        <v>46113</v>
      </c>
      <c r="E6790">
        <v>3</v>
      </c>
      <c r="F6790">
        <v>187.56</v>
      </c>
      <c r="G6790">
        <f>dane_sprzedazy_sku__3[[#This Row],[Ilość wydana]]*dane_sprzedazy_sku__3[[#This Row],[Wartość jednostkowa]]</f>
        <v>562.68000000000006</v>
      </c>
    </row>
    <row r="6791" spans="1:7">
      <c r="A6791" t="s">
        <v>585</v>
      </c>
      <c r="B6791" t="s">
        <v>586</v>
      </c>
      <c r="C6791" t="s">
        <v>14</v>
      </c>
      <c r="D6791" s="7">
        <v>46143</v>
      </c>
      <c r="E6791">
        <v>4</v>
      </c>
      <c r="F6791">
        <v>184.92</v>
      </c>
      <c r="G6791">
        <f>dane_sprzedazy_sku__3[[#This Row],[Ilość wydana]]*dane_sprzedazy_sku__3[[#This Row],[Wartość jednostkowa]]</f>
        <v>739.68</v>
      </c>
    </row>
    <row r="6792" spans="1:7">
      <c r="A6792" t="s">
        <v>585</v>
      </c>
      <c r="B6792" t="s">
        <v>586</v>
      </c>
      <c r="C6792" t="s">
        <v>14</v>
      </c>
      <c r="D6792" s="7">
        <v>46174</v>
      </c>
      <c r="E6792">
        <v>3</v>
      </c>
      <c r="F6792">
        <v>188.45</v>
      </c>
      <c r="G6792">
        <f>dane_sprzedazy_sku__3[[#This Row],[Ilość wydana]]*dane_sprzedazy_sku__3[[#This Row],[Wartość jednostkowa]]</f>
        <v>565.34999999999991</v>
      </c>
    </row>
    <row r="6793" spans="1:7">
      <c r="A6793" t="s">
        <v>585</v>
      </c>
      <c r="B6793" t="s">
        <v>586</v>
      </c>
      <c r="C6793" t="s">
        <v>14</v>
      </c>
      <c r="D6793" s="7">
        <v>46204</v>
      </c>
      <c r="E6793">
        <v>3</v>
      </c>
      <c r="F6793">
        <v>175.18</v>
      </c>
      <c r="G6793">
        <f>dane_sprzedazy_sku__3[[#This Row],[Ilość wydana]]*dane_sprzedazy_sku__3[[#This Row],[Wartość jednostkowa]]</f>
        <v>525.54</v>
      </c>
    </row>
    <row r="6794" spans="1:7">
      <c r="A6794" t="s">
        <v>587</v>
      </c>
      <c r="B6794" t="s">
        <v>588</v>
      </c>
      <c r="C6794" t="s">
        <v>42</v>
      </c>
      <c r="D6794" s="7">
        <v>45505</v>
      </c>
      <c r="E6794">
        <v>3</v>
      </c>
      <c r="F6794">
        <v>291.66000000000003</v>
      </c>
      <c r="G6794">
        <f>dane_sprzedazy_sku__3[[#This Row],[Ilość wydana]]*dane_sprzedazy_sku__3[[#This Row],[Wartość jednostkowa]]</f>
        <v>874.98</v>
      </c>
    </row>
    <row r="6795" spans="1:7">
      <c r="A6795" t="s">
        <v>587</v>
      </c>
      <c r="B6795" t="s">
        <v>588</v>
      </c>
      <c r="C6795" t="s">
        <v>42</v>
      </c>
      <c r="D6795" s="7">
        <v>45536</v>
      </c>
      <c r="E6795">
        <v>7</v>
      </c>
      <c r="F6795">
        <v>283.20999999999998</v>
      </c>
      <c r="G6795">
        <f>dane_sprzedazy_sku__3[[#This Row],[Ilość wydana]]*dane_sprzedazy_sku__3[[#This Row],[Wartość jednostkowa]]</f>
        <v>1982.4699999999998</v>
      </c>
    </row>
    <row r="6796" spans="1:7">
      <c r="A6796" t="s">
        <v>587</v>
      </c>
      <c r="B6796" t="s">
        <v>588</v>
      </c>
      <c r="C6796" t="s">
        <v>42</v>
      </c>
      <c r="D6796" s="7">
        <v>45566</v>
      </c>
      <c r="E6796">
        <v>9</v>
      </c>
      <c r="F6796">
        <v>297.26</v>
      </c>
      <c r="G6796">
        <f>dane_sprzedazy_sku__3[[#This Row],[Ilość wydana]]*dane_sprzedazy_sku__3[[#This Row],[Wartość jednostkowa]]</f>
        <v>2675.34</v>
      </c>
    </row>
    <row r="6797" spans="1:7">
      <c r="A6797" t="s">
        <v>587</v>
      </c>
      <c r="B6797" t="s">
        <v>588</v>
      </c>
      <c r="C6797" t="s">
        <v>42</v>
      </c>
      <c r="D6797" s="7">
        <v>45597</v>
      </c>
      <c r="E6797">
        <v>7</v>
      </c>
      <c r="F6797">
        <v>279.05</v>
      </c>
      <c r="G6797">
        <f>dane_sprzedazy_sku__3[[#This Row],[Ilość wydana]]*dane_sprzedazy_sku__3[[#This Row],[Wartość jednostkowa]]</f>
        <v>1953.3500000000001</v>
      </c>
    </row>
    <row r="6798" spans="1:7">
      <c r="A6798" t="s">
        <v>587</v>
      </c>
      <c r="B6798" t="s">
        <v>588</v>
      </c>
      <c r="C6798" t="s">
        <v>42</v>
      </c>
      <c r="D6798" s="7">
        <v>45627</v>
      </c>
      <c r="E6798">
        <v>17</v>
      </c>
      <c r="F6798">
        <v>298.44</v>
      </c>
      <c r="G6798">
        <f>dane_sprzedazy_sku__3[[#This Row],[Ilość wydana]]*dane_sprzedazy_sku__3[[#This Row],[Wartość jednostkowa]]</f>
        <v>5073.4799999999996</v>
      </c>
    </row>
    <row r="6799" spans="1:7">
      <c r="A6799" t="s">
        <v>587</v>
      </c>
      <c r="B6799" t="s">
        <v>588</v>
      </c>
      <c r="C6799" t="s">
        <v>42</v>
      </c>
      <c r="D6799" s="7">
        <v>45658</v>
      </c>
      <c r="E6799">
        <v>15</v>
      </c>
      <c r="F6799">
        <v>304.06</v>
      </c>
      <c r="G6799">
        <f>dane_sprzedazy_sku__3[[#This Row],[Ilość wydana]]*dane_sprzedazy_sku__3[[#This Row],[Wartość jednostkowa]]</f>
        <v>4560.8999999999996</v>
      </c>
    </row>
    <row r="6800" spans="1:7">
      <c r="A6800" t="s">
        <v>587</v>
      </c>
      <c r="B6800" t="s">
        <v>588</v>
      </c>
      <c r="C6800" t="s">
        <v>42</v>
      </c>
      <c r="D6800" s="7">
        <v>45689</v>
      </c>
      <c r="E6800">
        <v>6</v>
      </c>
      <c r="F6800">
        <v>297.48</v>
      </c>
      <c r="G6800">
        <f>dane_sprzedazy_sku__3[[#This Row],[Ilość wydana]]*dane_sprzedazy_sku__3[[#This Row],[Wartość jednostkowa]]</f>
        <v>1784.88</v>
      </c>
    </row>
    <row r="6801" spans="1:7">
      <c r="A6801" t="s">
        <v>587</v>
      </c>
      <c r="B6801" t="s">
        <v>588</v>
      </c>
      <c r="C6801" t="s">
        <v>42</v>
      </c>
      <c r="D6801" s="7">
        <v>45717</v>
      </c>
      <c r="E6801">
        <v>9</v>
      </c>
      <c r="F6801">
        <v>303.94</v>
      </c>
      <c r="G6801">
        <f>dane_sprzedazy_sku__3[[#This Row],[Ilość wydana]]*dane_sprzedazy_sku__3[[#This Row],[Wartość jednostkowa]]</f>
        <v>2735.46</v>
      </c>
    </row>
    <row r="6802" spans="1:7">
      <c r="A6802" t="s">
        <v>587</v>
      </c>
      <c r="B6802" t="s">
        <v>588</v>
      </c>
      <c r="C6802" t="s">
        <v>42</v>
      </c>
      <c r="D6802" s="7">
        <v>45748</v>
      </c>
      <c r="E6802">
        <v>8</v>
      </c>
      <c r="F6802">
        <v>301.12</v>
      </c>
      <c r="G6802">
        <f>dane_sprzedazy_sku__3[[#This Row],[Ilość wydana]]*dane_sprzedazy_sku__3[[#This Row],[Wartość jednostkowa]]</f>
        <v>2408.96</v>
      </c>
    </row>
    <row r="6803" spans="1:7">
      <c r="A6803" t="s">
        <v>587</v>
      </c>
      <c r="B6803" t="s">
        <v>588</v>
      </c>
      <c r="C6803" t="s">
        <v>42</v>
      </c>
      <c r="D6803" s="7">
        <v>45778</v>
      </c>
      <c r="E6803">
        <v>3</v>
      </c>
      <c r="F6803">
        <v>285.13</v>
      </c>
      <c r="G6803">
        <f>dane_sprzedazy_sku__3[[#This Row],[Ilość wydana]]*dane_sprzedazy_sku__3[[#This Row],[Wartość jednostkowa]]</f>
        <v>855.39</v>
      </c>
    </row>
    <row r="6804" spans="1:7">
      <c r="A6804" t="s">
        <v>587</v>
      </c>
      <c r="B6804" t="s">
        <v>588</v>
      </c>
      <c r="C6804" t="s">
        <v>42</v>
      </c>
      <c r="D6804" s="7">
        <v>45809</v>
      </c>
      <c r="E6804">
        <v>1</v>
      </c>
      <c r="F6804">
        <v>285.60000000000002</v>
      </c>
      <c r="G6804">
        <f>dane_sprzedazy_sku__3[[#This Row],[Ilość wydana]]*dane_sprzedazy_sku__3[[#This Row],[Wartość jednostkowa]]</f>
        <v>285.60000000000002</v>
      </c>
    </row>
    <row r="6805" spans="1:7">
      <c r="A6805" t="s">
        <v>587</v>
      </c>
      <c r="B6805" t="s">
        <v>588</v>
      </c>
      <c r="C6805" t="s">
        <v>42</v>
      </c>
      <c r="D6805" s="7">
        <v>45839</v>
      </c>
      <c r="E6805">
        <v>2</v>
      </c>
      <c r="F6805">
        <v>302.61</v>
      </c>
      <c r="G6805">
        <f>dane_sprzedazy_sku__3[[#This Row],[Ilość wydana]]*dane_sprzedazy_sku__3[[#This Row],[Wartość jednostkowa]]</f>
        <v>605.22</v>
      </c>
    </row>
    <row r="6806" spans="1:7">
      <c r="A6806" t="s">
        <v>587</v>
      </c>
      <c r="B6806" t="s">
        <v>588</v>
      </c>
      <c r="C6806" t="s">
        <v>42</v>
      </c>
      <c r="D6806" s="7">
        <v>45870</v>
      </c>
      <c r="E6806">
        <v>6</v>
      </c>
      <c r="F6806">
        <v>278.70999999999998</v>
      </c>
      <c r="G6806">
        <f>dane_sprzedazy_sku__3[[#This Row],[Ilość wydana]]*dane_sprzedazy_sku__3[[#This Row],[Wartość jednostkowa]]</f>
        <v>1672.2599999999998</v>
      </c>
    </row>
    <row r="6807" spans="1:7">
      <c r="A6807" t="s">
        <v>587</v>
      </c>
      <c r="B6807" t="s">
        <v>588</v>
      </c>
      <c r="C6807" t="s">
        <v>42</v>
      </c>
      <c r="D6807" s="7">
        <v>45901</v>
      </c>
      <c r="E6807">
        <v>10</v>
      </c>
      <c r="F6807">
        <v>292.85000000000002</v>
      </c>
      <c r="G6807">
        <f>dane_sprzedazy_sku__3[[#This Row],[Ilość wydana]]*dane_sprzedazy_sku__3[[#This Row],[Wartość jednostkowa]]</f>
        <v>2928.5</v>
      </c>
    </row>
    <row r="6808" spans="1:7">
      <c r="A6808" t="s">
        <v>587</v>
      </c>
      <c r="B6808" t="s">
        <v>588</v>
      </c>
      <c r="C6808" t="s">
        <v>42</v>
      </c>
      <c r="D6808" s="7">
        <v>45931</v>
      </c>
      <c r="E6808">
        <v>11</v>
      </c>
      <c r="F6808">
        <v>296.12</v>
      </c>
      <c r="G6808">
        <f>dane_sprzedazy_sku__3[[#This Row],[Ilość wydana]]*dane_sprzedazy_sku__3[[#This Row],[Wartość jednostkowa]]</f>
        <v>3257.32</v>
      </c>
    </row>
    <row r="6809" spans="1:7">
      <c r="A6809" t="s">
        <v>587</v>
      </c>
      <c r="B6809" t="s">
        <v>588</v>
      </c>
      <c r="C6809" t="s">
        <v>42</v>
      </c>
      <c r="D6809" s="7">
        <v>45962</v>
      </c>
      <c r="E6809">
        <v>16</v>
      </c>
      <c r="F6809">
        <v>300.08</v>
      </c>
      <c r="G6809">
        <f>dane_sprzedazy_sku__3[[#This Row],[Ilość wydana]]*dane_sprzedazy_sku__3[[#This Row],[Wartość jednostkowa]]</f>
        <v>4801.28</v>
      </c>
    </row>
    <row r="6810" spans="1:7">
      <c r="A6810" t="s">
        <v>587</v>
      </c>
      <c r="B6810" t="s">
        <v>588</v>
      </c>
      <c r="C6810" t="s">
        <v>42</v>
      </c>
      <c r="D6810" s="7">
        <v>45992</v>
      </c>
      <c r="E6810">
        <v>25</v>
      </c>
      <c r="F6810">
        <v>285.31</v>
      </c>
      <c r="G6810">
        <f>dane_sprzedazy_sku__3[[#This Row],[Ilość wydana]]*dane_sprzedazy_sku__3[[#This Row],[Wartość jednostkowa]]</f>
        <v>7132.75</v>
      </c>
    </row>
    <row r="6811" spans="1:7">
      <c r="A6811" t="s">
        <v>587</v>
      </c>
      <c r="B6811" t="s">
        <v>588</v>
      </c>
      <c r="C6811" t="s">
        <v>42</v>
      </c>
      <c r="D6811" s="7">
        <v>46023</v>
      </c>
      <c r="E6811">
        <v>24</v>
      </c>
      <c r="F6811">
        <v>301.62</v>
      </c>
      <c r="G6811">
        <f>dane_sprzedazy_sku__3[[#This Row],[Ilość wydana]]*dane_sprzedazy_sku__3[[#This Row],[Wartość jednostkowa]]</f>
        <v>7238.88</v>
      </c>
    </row>
    <row r="6812" spans="1:7">
      <c r="A6812" t="s">
        <v>587</v>
      </c>
      <c r="B6812" t="s">
        <v>588</v>
      </c>
      <c r="C6812" t="s">
        <v>42</v>
      </c>
      <c r="D6812" s="7">
        <v>46054</v>
      </c>
      <c r="E6812">
        <v>23</v>
      </c>
      <c r="F6812">
        <v>293.91000000000003</v>
      </c>
      <c r="G6812">
        <f>dane_sprzedazy_sku__3[[#This Row],[Ilość wydana]]*dane_sprzedazy_sku__3[[#This Row],[Wartość jednostkowa]]</f>
        <v>6759.93</v>
      </c>
    </row>
    <row r="6813" spans="1:7">
      <c r="A6813" t="s">
        <v>587</v>
      </c>
      <c r="B6813" t="s">
        <v>588</v>
      </c>
      <c r="C6813" t="s">
        <v>42</v>
      </c>
      <c r="D6813" s="7">
        <v>46082</v>
      </c>
      <c r="E6813">
        <v>14</v>
      </c>
      <c r="F6813">
        <v>305.42</v>
      </c>
      <c r="G6813">
        <f>dane_sprzedazy_sku__3[[#This Row],[Ilość wydana]]*dane_sprzedazy_sku__3[[#This Row],[Wartość jednostkowa]]</f>
        <v>4275.88</v>
      </c>
    </row>
    <row r="6814" spans="1:7">
      <c r="A6814" t="s">
        <v>587</v>
      </c>
      <c r="B6814" t="s">
        <v>588</v>
      </c>
      <c r="C6814" t="s">
        <v>42</v>
      </c>
      <c r="D6814" s="7">
        <v>46113</v>
      </c>
      <c r="E6814">
        <v>9</v>
      </c>
      <c r="F6814">
        <v>282.13</v>
      </c>
      <c r="G6814">
        <f>dane_sprzedazy_sku__3[[#This Row],[Ilość wydana]]*dane_sprzedazy_sku__3[[#This Row],[Wartość jednostkowa]]</f>
        <v>2539.17</v>
      </c>
    </row>
    <row r="6815" spans="1:7">
      <c r="A6815" t="s">
        <v>587</v>
      </c>
      <c r="B6815" t="s">
        <v>588</v>
      </c>
      <c r="C6815" t="s">
        <v>42</v>
      </c>
      <c r="D6815" s="7">
        <v>46143</v>
      </c>
      <c r="E6815">
        <v>4</v>
      </c>
      <c r="F6815">
        <v>301.89</v>
      </c>
      <c r="G6815">
        <f>dane_sprzedazy_sku__3[[#This Row],[Ilość wydana]]*dane_sprzedazy_sku__3[[#This Row],[Wartość jednostkowa]]</f>
        <v>1207.56</v>
      </c>
    </row>
    <row r="6816" spans="1:7">
      <c r="A6816" t="s">
        <v>587</v>
      </c>
      <c r="B6816" t="s">
        <v>588</v>
      </c>
      <c r="C6816" t="s">
        <v>42</v>
      </c>
      <c r="D6816" s="7">
        <v>46174</v>
      </c>
      <c r="E6816">
        <v>1</v>
      </c>
      <c r="F6816">
        <v>288.97000000000003</v>
      </c>
      <c r="G6816">
        <f>dane_sprzedazy_sku__3[[#This Row],[Ilość wydana]]*dane_sprzedazy_sku__3[[#This Row],[Wartość jednostkowa]]</f>
        <v>288.97000000000003</v>
      </c>
    </row>
    <row r="6817" spans="1:7">
      <c r="A6817" t="s">
        <v>587</v>
      </c>
      <c r="B6817" t="s">
        <v>588</v>
      </c>
      <c r="C6817" t="s">
        <v>42</v>
      </c>
      <c r="D6817" s="7">
        <v>46204</v>
      </c>
      <c r="E6817">
        <v>2</v>
      </c>
      <c r="F6817">
        <v>290.8</v>
      </c>
      <c r="G6817">
        <f>dane_sprzedazy_sku__3[[#This Row],[Ilość wydana]]*dane_sprzedazy_sku__3[[#This Row],[Wartość jednostkowa]]</f>
        <v>581.6</v>
      </c>
    </row>
    <row r="6818" spans="1:7">
      <c r="A6818" t="s">
        <v>589</v>
      </c>
      <c r="B6818" t="s">
        <v>590</v>
      </c>
      <c r="C6818" t="s">
        <v>39</v>
      </c>
      <c r="D6818" s="7">
        <v>45505</v>
      </c>
      <c r="E6818">
        <v>22</v>
      </c>
      <c r="F6818">
        <v>315.67</v>
      </c>
      <c r="G6818">
        <f>dane_sprzedazy_sku__3[[#This Row],[Ilość wydana]]*dane_sprzedazy_sku__3[[#This Row],[Wartość jednostkowa]]</f>
        <v>6944.7400000000007</v>
      </c>
    </row>
    <row r="6819" spans="1:7">
      <c r="A6819" t="s">
        <v>589</v>
      </c>
      <c r="B6819" t="s">
        <v>590</v>
      </c>
      <c r="C6819" t="s">
        <v>39</v>
      </c>
      <c r="D6819" s="7">
        <v>45536</v>
      </c>
      <c r="E6819">
        <v>31</v>
      </c>
      <c r="F6819">
        <v>335.99</v>
      </c>
      <c r="G6819">
        <f>dane_sprzedazy_sku__3[[#This Row],[Ilość wydana]]*dane_sprzedazy_sku__3[[#This Row],[Wartość jednostkowa]]</f>
        <v>10415.69</v>
      </c>
    </row>
    <row r="6820" spans="1:7">
      <c r="A6820" t="s">
        <v>589</v>
      </c>
      <c r="B6820" t="s">
        <v>590</v>
      </c>
      <c r="C6820" t="s">
        <v>39</v>
      </c>
      <c r="D6820" s="7">
        <v>45566</v>
      </c>
      <c r="E6820">
        <v>30</v>
      </c>
      <c r="F6820">
        <v>318.56</v>
      </c>
      <c r="G6820">
        <f>dane_sprzedazy_sku__3[[#This Row],[Ilość wydana]]*dane_sprzedazy_sku__3[[#This Row],[Wartość jednostkowa]]</f>
        <v>9556.7999999999993</v>
      </c>
    </row>
    <row r="6821" spans="1:7">
      <c r="A6821" t="s">
        <v>589</v>
      </c>
      <c r="B6821" t="s">
        <v>590</v>
      </c>
      <c r="C6821" t="s">
        <v>39</v>
      </c>
      <c r="D6821" s="7">
        <v>45597</v>
      </c>
      <c r="E6821">
        <v>36</v>
      </c>
      <c r="F6821">
        <v>333.82</v>
      </c>
      <c r="G6821">
        <f>dane_sprzedazy_sku__3[[#This Row],[Ilość wydana]]*dane_sprzedazy_sku__3[[#This Row],[Wartość jednostkowa]]</f>
        <v>12017.52</v>
      </c>
    </row>
    <row r="6822" spans="1:7">
      <c r="A6822" t="s">
        <v>589</v>
      </c>
      <c r="B6822" t="s">
        <v>590</v>
      </c>
      <c r="C6822" t="s">
        <v>39</v>
      </c>
      <c r="D6822" s="7">
        <v>45627</v>
      </c>
      <c r="E6822">
        <v>86</v>
      </c>
      <c r="F6822">
        <v>327.44</v>
      </c>
      <c r="G6822">
        <f>dane_sprzedazy_sku__3[[#This Row],[Ilość wydana]]*dane_sprzedazy_sku__3[[#This Row],[Wartość jednostkowa]]</f>
        <v>28159.84</v>
      </c>
    </row>
    <row r="6823" spans="1:7">
      <c r="A6823" t="s">
        <v>589</v>
      </c>
      <c r="B6823" t="s">
        <v>590</v>
      </c>
      <c r="C6823" t="s">
        <v>39</v>
      </c>
      <c r="D6823" s="7">
        <v>45658</v>
      </c>
      <c r="E6823">
        <v>64</v>
      </c>
      <c r="F6823">
        <v>316.63</v>
      </c>
      <c r="G6823">
        <f>dane_sprzedazy_sku__3[[#This Row],[Ilość wydana]]*dane_sprzedazy_sku__3[[#This Row],[Wartość jednostkowa]]</f>
        <v>20264.32</v>
      </c>
    </row>
    <row r="6824" spans="1:7">
      <c r="A6824" t="s">
        <v>589</v>
      </c>
      <c r="B6824" t="s">
        <v>590</v>
      </c>
      <c r="C6824" t="s">
        <v>39</v>
      </c>
      <c r="D6824" s="7">
        <v>45689</v>
      </c>
      <c r="E6824">
        <v>79</v>
      </c>
      <c r="F6824">
        <v>318.39</v>
      </c>
      <c r="G6824">
        <f>dane_sprzedazy_sku__3[[#This Row],[Ilość wydana]]*dane_sprzedazy_sku__3[[#This Row],[Wartość jednostkowa]]</f>
        <v>25152.809999999998</v>
      </c>
    </row>
    <row r="6825" spans="1:7">
      <c r="A6825" t="s">
        <v>589</v>
      </c>
      <c r="B6825" t="s">
        <v>590</v>
      </c>
      <c r="C6825" t="s">
        <v>39</v>
      </c>
      <c r="D6825" s="7">
        <v>45717</v>
      </c>
      <c r="E6825">
        <v>40</v>
      </c>
      <c r="F6825">
        <v>317.54000000000002</v>
      </c>
      <c r="G6825">
        <f>dane_sprzedazy_sku__3[[#This Row],[Ilość wydana]]*dane_sprzedazy_sku__3[[#This Row],[Wartość jednostkowa]]</f>
        <v>12701.6</v>
      </c>
    </row>
    <row r="6826" spans="1:7">
      <c r="A6826" t="s">
        <v>589</v>
      </c>
      <c r="B6826" t="s">
        <v>590</v>
      </c>
      <c r="C6826" t="s">
        <v>39</v>
      </c>
      <c r="D6826" s="7">
        <v>45748</v>
      </c>
      <c r="E6826">
        <v>26</v>
      </c>
      <c r="F6826">
        <v>334.88</v>
      </c>
      <c r="G6826">
        <f>dane_sprzedazy_sku__3[[#This Row],[Ilość wydana]]*dane_sprzedazy_sku__3[[#This Row],[Wartość jednostkowa]]</f>
        <v>8706.8799999999992</v>
      </c>
    </row>
    <row r="6827" spans="1:7">
      <c r="A6827" t="s">
        <v>589</v>
      </c>
      <c r="B6827" t="s">
        <v>590</v>
      </c>
      <c r="C6827" t="s">
        <v>39</v>
      </c>
      <c r="D6827" s="7">
        <v>45778</v>
      </c>
      <c r="E6827">
        <v>27</v>
      </c>
      <c r="F6827">
        <v>334.06</v>
      </c>
      <c r="G6827">
        <f>dane_sprzedazy_sku__3[[#This Row],[Ilość wydana]]*dane_sprzedazy_sku__3[[#This Row],[Wartość jednostkowa]]</f>
        <v>9019.6200000000008</v>
      </c>
    </row>
    <row r="6828" spans="1:7">
      <c r="A6828" t="s">
        <v>589</v>
      </c>
      <c r="B6828" t="s">
        <v>590</v>
      </c>
      <c r="C6828" t="s">
        <v>39</v>
      </c>
      <c r="D6828" s="7">
        <v>45809</v>
      </c>
      <c r="E6828">
        <v>20</v>
      </c>
      <c r="F6828">
        <v>305.91000000000003</v>
      </c>
      <c r="G6828">
        <f>dane_sprzedazy_sku__3[[#This Row],[Ilość wydana]]*dane_sprzedazy_sku__3[[#This Row],[Wartość jednostkowa]]</f>
        <v>6118.2000000000007</v>
      </c>
    </row>
    <row r="6829" spans="1:7">
      <c r="A6829" t="s">
        <v>589</v>
      </c>
      <c r="B6829" t="s">
        <v>590</v>
      </c>
      <c r="C6829" t="s">
        <v>39</v>
      </c>
      <c r="D6829" s="7">
        <v>45839</v>
      </c>
      <c r="E6829">
        <v>9</v>
      </c>
      <c r="F6829">
        <v>319.29000000000002</v>
      </c>
      <c r="G6829">
        <f>dane_sprzedazy_sku__3[[#This Row],[Ilość wydana]]*dane_sprzedazy_sku__3[[#This Row],[Wartość jednostkowa]]</f>
        <v>2873.61</v>
      </c>
    </row>
    <row r="6830" spans="1:7">
      <c r="A6830" t="s">
        <v>589</v>
      </c>
      <c r="B6830" t="s">
        <v>590</v>
      </c>
      <c r="C6830" t="s">
        <v>39</v>
      </c>
      <c r="D6830" s="7">
        <v>45870</v>
      </c>
      <c r="E6830">
        <v>14</v>
      </c>
      <c r="F6830">
        <v>313.31</v>
      </c>
      <c r="G6830">
        <f>dane_sprzedazy_sku__3[[#This Row],[Ilość wydana]]*dane_sprzedazy_sku__3[[#This Row],[Wartość jednostkowa]]</f>
        <v>4386.34</v>
      </c>
    </row>
    <row r="6831" spans="1:7">
      <c r="A6831" t="s">
        <v>589</v>
      </c>
      <c r="B6831" t="s">
        <v>590</v>
      </c>
      <c r="C6831" t="s">
        <v>39</v>
      </c>
      <c r="D6831" s="7">
        <v>45901</v>
      </c>
      <c r="E6831">
        <v>30</v>
      </c>
      <c r="F6831">
        <v>324.33</v>
      </c>
      <c r="G6831">
        <f>dane_sprzedazy_sku__3[[#This Row],[Ilość wydana]]*dane_sprzedazy_sku__3[[#This Row],[Wartość jednostkowa]]</f>
        <v>9729.9</v>
      </c>
    </row>
    <row r="6832" spans="1:7">
      <c r="A6832" t="s">
        <v>589</v>
      </c>
      <c r="B6832" t="s">
        <v>590</v>
      </c>
      <c r="C6832" t="s">
        <v>39</v>
      </c>
      <c r="D6832" s="7">
        <v>45931</v>
      </c>
      <c r="E6832">
        <v>21</v>
      </c>
      <c r="F6832">
        <v>317</v>
      </c>
      <c r="G6832">
        <f>dane_sprzedazy_sku__3[[#This Row],[Ilość wydana]]*dane_sprzedazy_sku__3[[#This Row],[Wartość jednostkowa]]</f>
        <v>6657</v>
      </c>
    </row>
    <row r="6833" spans="1:7">
      <c r="A6833" t="s">
        <v>589</v>
      </c>
      <c r="B6833" t="s">
        <v>590</v>
      </c>
      <c r="C6833" t="s">
        <v>39</v>
      </c>
      <c r="D6833" s="7">
        <v>45962</v>
      </c>
      <c r="E6833">
        <v>43</v>
      </c>
      <c r="F6833">
        <v>312.58</v>
      </c>
      <c r="G6833">
        <f>dane_sprzedazy_sku__3[[#This Row],[Ilość wydana]]*dane_sprzedazy_sku__3[[#This Row],[Wartość jednostkowa]]</f>
        <v>13440.939999999999</v>
      </c>
    </row>
    <row r="6834" spans="1:7">
      <c r="A6834" t="s">
        <v>589</v>
      </c>
      <c r="B6834" t="s">
        <v>590</v>
      </c>
      <c r="C6834" t="s">
        <v>39</v>
      </c>
      <c r="D6834" s="7">
        <v>45992</v>
      </c>
      <c r="E6834">
        <v>59</v>
      </c>
      <c r="F6834">
        <v>336.99</v>
      </c>
      <c r="G6834">
        <f>dane_sprzedazy_sku__3[[#This Row],[Ilość wydana]]*dane_sprzedazy_sku__3[[#This Row],[Wartość jednostkowa]]</f>
        <v>19882.41</v>
      </c>
    </row>
    <row r="6835" spans="1:7">
      <c r="A6835" t="s">
        <v>589</v>
      </c>
      <c r="B6835" t="s">
        <v>590</v>
      </c>
      <c r="C6835" t="s">
        <v>39</v>
      </c>
      <c r="D6835" s="7">
        <v>46023</v>
      </c>
      <c r="E6835">
        <v>65</v>
      </c>
      <c r="F6835">
        <v>327.01</v>
      </c>
      <c r="G6835">
        <f>dane_sprzedazy_sku__3[[#This Row],[Ilość wydana]]*dane_sprzedazy_sku__3[[#This Row],[Wartość jednostkowa]]</f>
        <v>21255.649999999998</v>
      </c>
    </row>
    <row r="6836" spans="1:7">
      <c r="A6836" t="s">
        <v>589</v>
      </c>
      <c r="B6836" t="s">
        <v>590</v>
      </c>
      <c r="C6836" t="s">
        <v>39</v>
      </c>
      <c r="D6836" s="7">
        <v>46054</v>
      </c>
      <c r="E6836">
        <v>64</v>
      </c>
      <c r="F6836">
        <v>306.23</v>
      </c>
      <c r="G6836">
        <f>dane_sprzedazy_sku__3[[#This Row],[Ilość wydana]]*dane_sprzedazy_sku__3[[#This Row],[Wartość jednostkowa]]</f>
        <v>19598.72</v>
      </c>
    </row>
    <row r="6837" spans="1:7">
      <c r="A6837" t="s">
        <v>589</v>
      </c>
      <c r="B6837" t="s">
        <v>590</v>
      </c>
      <c r="C6837" t="s">
        <v>39</v>
      </c>
      <c r="D6837" s="7">
        <v>46082</v>
      </c>
      <c r="E6837">
        <v>25</v>
      </c>
      <c r="F6837">
        <v>333.88</v>
      </c>
      <c r="G6837">
        <f>dane_sprzedazy_sku__3[[#This Row],[Ilość wydana]]*dane_sprzedazy_sku__3[[#This Row],[Wartość jednostkowa]]</f>
        <v>8347</v>
      </c>
    </row>
    <row r="6838" spans="1:7">
      <c r="A6838" t="s">
        <v>589</v>
      </c>
      <c r="B6838" t="s">
        <v>590</v>
      </c>
      <c r="C6838" t="s">
        <v>39</v>
      </c>
      <c r="D6838" s="7">
        <v>46113</v>
      </c>
      <c r="E6838">
        <v>35</v>
      </c>
      <c r="F6838">
        <v>310.82</v>
      </c>
      <c r="G6838">
        <f>dane_sprzedazy_sku__3[[#This Row],[Ilość wydana]]*dane_sprzedazy_sku__3[[#This Row],[Wartość jednostkowa]]</f>
        <v>10878.699999999999</v>
      </c>
    </row>
    <row r="6839" spans="1:7">
      <c r="A6839" t="s">
        <v>589</v>
      </c>
      <c r="B6839" t="s">
        <v>590</v>
      </c>
      <c r="C6839" t="s">
        <v>39</v>
      </c>
      <c r="D6839" s="7">
        <v>46143</v>
      </c>
      <c r="E6839">
        <v>19</v>
      </c>
      <c r="F6839">
        <v>318.67</v>
      </c>
      <c r="G6839">
        <f>dane_sprzedazy_sku__3[[#This Row],[Ilość wydana]]*dane_sprzedazy_sku__3[[#This Row],[Wartość jednostkowa]]</f>
        <v>6054.7300000000005</v>
      </c>
    </row>
    <row r="6840" spans="1:7">
      <c r="A6840" t="s">
        <v>589</v>
      </c>
      <c r="B6840" t="s">
        <v>590</v>
      </c>
      <c r="C6840" t="s">
        <v>39</v>
      </c>
      <c r="D6840" s="7">
        <v>46174</v>
      </c>
      <c r="E6840">
        <v>16</v>
      </c>
      <c r="F6840">
        <v>323.17</v>
      </c>
      <c r="G6840">
        <f>dane_sprzedazy_sku__3[[#This Row],[Ilość wydana]]*dane_sprzedazy_sku__3[[#This Row],[Wartość jednostkowa]]</f>
        <v>5170.72</v>
      </c>
    </row>
    <row r="6841" spans="1:7">
      <c r="A6841" t="s">
        <v>589</v>
      </c>
      <c r="B6841" t="s">
        <v>590</v>
      </c>
      <c r="C6841" t="s">
        <v>39</v>
      </c>
      <c r="D6841" s="7">
        <v>46204</v>
      </c>
      <c r="E6841">
        <v>13</v>
      </c>
      <c r="F6841">
        <v>330.34</v>
      </c>
      <c r="G6841">
        <f>dane_sprzedazy_sku__3[[#This Row],[Ilość wydana]]*dane_sprzedazy_sku__3[[#This Row],[Wartość jednostkowa]]</f>
        <v>4294.42</v>
      </c>
    </row>
    <row r="6842" spans="1:7">
      <c r="A6842" t="s">
        <v>591</v>
      </c>
      <c r="B6842" t="s">
        <v>592</v>
      </c>
      <c r="C6842" t="s">
        <v>39</v>
      </c>
      <c r="D6842" s="7">
        <v>45505</v>
      </c>
      <c r="E6842">
        <v>1</v>
      </c>
      <c r="F6842">
        <v>357.05</v>
      </c>
      <c r="G6842">
        <f>dane_sprzedazy_sku__3[[#This Row],[Ilość wydana]]*dane_sprzedazy_sku__3[[#This Row],[Wartość jednostkowa]]</f>
        <v>357.05</v>
      </c>
    </row>
    <row r="6843" spans="1:7">
      <c r="A6843" t="s">
        <v>591</v>
      </c>
      <c r="B6843" t="s">
        <v>592</v>
      </c>
      <c r="C6843" t="s">
        <v>39</v>
      </c>
      <c r="D6843" s="7">
        <v>45536</v>
      </c>
      <c r="E6843">
        <v>0</v>
      </c>
      <c r="F6843">
        <v>374.72</v>
      </c>
      <c r="G6843">
        <f>dane_sprzedazy_sku__3[[#This Row],[Ilość wydana]]*dane_sprzedazy_sku__3[[#This Row],[Wartość jednostkowa]]</f>
        <v>0</v>
      </c>
    </row>
    <row r="6844" spans="1:7">
      <c r="A6844" t="s">
        <v>591</v>
      </c>
      <c r="B6844" t="s">
        <v>592</v>
      </c>
      <c r="C6844" t="s">
        <v>39</v>
      </c>
      <c r="D6844" s="7">
        <v>45566</v>
      </c>
      <c r="E6844">
        <v>1</v>
      </c>
      <c r="F6844">
        <v>370.66</v>
      </c>
      <c r="G6844">
        <f>dane_sprzedazy_sku__3[[#This Row],[Ilość wydana]]*dane_sprzedazy_sku__3[[#This Row],[Wartość jednostkowa]]</f>
        <v>370.66</v>
      </c>
    </row>
    <row r="6845" spans="1:7">
      <c r="A6845" t="s">
        <v>591</v>
      </c>
      <c r="B6845" t="s">
        <v>592</v>
      </c>
      <c r="C6845" t="s">
        <v>39</v>
      </c>
      <c r="D6845" s="7">
        <v>45597</v>
      </c>
      <c r="E6845">
        <v>1</v>
      </c>
      <c r="F6845">
        <v>379.46</v>
      </c>
      <c r="G6845">
        <f>dane_sprzedazy_sku__3[[#This Row],[Ilość wydana]]*dane_sprzedazy_sku__3[[#This Row],[Wartość jednostkowa]]</f>
        <v>379.46</v>
      </c>
    </row>
    <row r="6846" spans="1:7">
      <c r="A6846" t="s">
        <v>591</v>
      </c>
      <c r="B6846" t="s">
        <v>592</v>
      </c>
      <c r="C6846" t="s">
        <v>39</v>
      </c>
      <c r="D6846" s="7">
        <v>45627</v>
      </c>
      <c r="E6846">
        <v>1</v>
      </c>
      <c r="F6846">
        <v>370.65</v>
      </c>
      <c r="G6846">
        <f>dane_sprzedazy_sku__3[[#This Row],[Ilość wydana]]*dane_sprzedazy_sku__3[[#This Row],[Wartość jednostkowa]]</f>
        <v>370.65</v>
      </c>
    </row>
    <row r="6847" spans="1:7">
      <c r="A6847" t="s">
        <v>591</v>
      </c>
      <c r="B6847" t="s">
        <v>592</v>
      </c>
      <c r="C6847" t="s">
        <v>39</v>
      </c>
      <c r="D6847" s="7">
        <v>45658</v>
      </c>
      <c r="E6847">
        <v>4</v>
      </c>
      <c r="F6847">
        <v>350.14</v>
      </c>
      <c r="G6847">
        <f>dane_sprzedazy_sku__3[[#This Row],[Ilość wydana]]*dane_sprzedazy_sku__3[[#This Row],[Wartość jednostkowa]]</f>
        <v>1400.56</v>
      </c>
    </row>
    <row r="6848" spans="1:7">
      <c r="A6848" t="s">
        <v>591</v>
      </c>
      <c r="B6848" t="s">
        <v>592</v>
      </c>
      <c r="C6848" t="s">
        <v>39</v>
      </c>
      <c r="D6848" s="7">
        <v>45689</v>
      </c>
      <c r="E6848">
        <v>4</v>
      </c>
      <c r="F6848">
        <v>364.72</v>
      </c>
      <c r="G6848">
        <f>dane_sprzedazy_sku__3[[#This Row],[Ilość wydana]]*dane_sprzedazy_sku__3[[#This Row],[Wartość jednostkowa]]</f>
        <v>1458.88</v>
      </c>
    </row>
    <row r="6849" spans="1:7">
      <c r="A6849" t="s">
        <v>591</v>
      </c>
      <c r="B6849" t="s">
        <v>592</v>
      </c>
      <c r="C6849" t="s">
        <v>39</v>
      </c>
      <c r="D6849" s="7">
        <v>45717</v>
      </c>
      <c r="E6849">
        <v>5</v>
      </c>
      <c r="F6849">
        <v>355.49</v>
      </c>
      <c r="G6849">
        <f>dane_sprzedazy_sku__3[[#This Row],[Ilość wydana]]*dane_sprzedazy_sku__3[[#This Row],[Wartość jednostkowa]]</f>
        <v>1777.45</v>
      </c>
    </row>
    <row r="6850" spans="1:7">
      <c r="A6850" t="s">
        <v>591</v>
      </c>
      <c r="B6850" t="s">
        <v>592</v>
      </c>
      <c r="C6850" t="s">
        <v>39</v>
      </c>
      <c r="D6850" s="7">
        <v>45748</v>
      </c>
      <c r="E6850">
        <v>5</v>
      </c>
      <c r="F6850">
        <v>360.77</v>
      </c>
      <c r="G6850">
        <f>dane_sprzedazy_sku__3[[#This Row],[Ilość wydana]]*dane_sprzedazy_sku__3[[#This Row],[Wartość jednostkowa]]</f>
        <v>1803.85</v>
      </c>
    </row>
    <row r="6851" spans="1:7">
      <c r="A6851" t="s">
        <v>591</v>
      </c>
      <c r="B6851" t="s">
        <v>592</v>
      </c>
      <c r="C6851" t="s">
        <v>39</v>
      </c>
      <c r="D6851" s="7">
        <v>45778</v>
      </c>
      <c r="E6851">
        <v>4</v>
      </c>
      <c r="F6851">
        <v>355.44</v>
      </c>
      <c r="G6851">
        <f>dane_sprzedazy_sku__3[[#This Row],[Ilość wydana]]*dane_sprzedazy_sku__3[[#This Row],[Wartość jednostkowa]]</f>
        <v>1421.76</v>
      </c>
    </row>
    <row r="6852" spans="1:7">
      <c r="A6852" t="s">
        <v>591</v>
      </c>
      <c r="B6852" t="s">
        <v>592</v>
      </c>
      <c r="C6852" t="s">
        <v>39</v>
      </c>
      <c r="D6852" s="7">
        <v>45809</v>
      </c>
      <c r="E6852">
        <v>2</v>
      </c>
      <c r="F6852">
        <v>347.21</v>
      </c>
      <c r="G6852">
        <f>dane_sprzedazy_sku__3[[#This Row],[Ilość wydana]]*dane_sprzedazy_sku__3[[#This Row],[Wartość jednostkowa]]</f>
        <v>694.42</v>
      </c>
    </row>
    <row r="6853" spans="1:7">
      <c r="A6853" t="s">
        <v>591</v>
      </c>
      <c r="B6853" t="s">
        <v>592</v>
      </c>
      <c r="C6853" t="s">
        <v>39</v>
      </c>
      <c r="D6853" s="7">
        <v>45839</v>
      </c>
      <c r="E6853">
        <v>2</v>
      </c>
      <c r="F6853">
        <v>374.95</v>
      </c>
      <c r="G6853">
        <f>dane_sprzedazy_sku__3[[#This Row],[Ilość wydana]]*dane_sprzedazy_sku__3[[#This Row],[Wartość jednostkowa]]</f>
        <v>749.9</v>
      </c>
    </row>
    <row r="6854" spans="1:7">
      <c r="A6854" t="s">
        <v>591</v>
      </c>
      <c r="B6854" t="s">
        <v>592</v>
      </c>
      <c r="C6854" t="s">
        <v>39</v>
      </c>
      <c r="D6854" s="7">
        <v>45870</v>
      </c>
      <c r="E6854">
        <v>0</v>
      </c>
      <c r="F6854">
        <v>370.99</v>
      </c>
      <c r="G6854">
        <f>dane_sprzedazy_sku__3[[#This Row],[Ilość wydana]]*dane_sprzedazy_sku__3[[#This Row],[Wartość jednostkowa]]</f>
        <v>0</v>
      </c>
    </row>
    <row r="6855" spans="1:7">
      <c r="A6855" t="s">
        <v>591</v>
      </c>
      <c r="B6855" t="s">
        <v>592</v>
      </c>
      <c r="C6855" t="s">
        <v>39</v>
      </c>
      <c r="D6855" s="7">
        <v>45901</v>
      </c>
      <c r="E6855">
        <v>0</v>
      </c>
      <c r="F6855">
        <v>352.21</v>
      </c>
      <c r="G6855">
        <f>dane_sprzedazy_sku__3[[#This Row],[Ilość wydana]]*dane_sprzedazy_sku__3[[#This Row],[Wartość jednostkowa]]</f>
        <v>0</v>
      </c>
    </row>
    <row r="6856" spans="1:7">
      <c r="A6856" t="s">
        <v>591</v>
      </c>
      <c r="B6856" t="s">
        <v>592</v>
      </c>
      <c r="C6856" t="s">
        <v>39</v>
      </c>
      <c r="D6856" s="7">
        <v>45931</v>
      </c>
      <c r="E6856">
        <v>1</v>
      </c>
      <c r="F6856">
        <v>374.61</v>
      </c>
      <c r="G6856">
        <f>dane_sprzedazy_sku__3[[#This Row],[Ilość wydana]]*dane_sprzedazy_sku__3[[#This Row],[Wartość jednostkowa]]</f>
        <v>374.61</v>
      </c>
    </row>
    <row r="6857" spans="1:7">
      <c r="A6857" t="s">
        <v>591</v>
      </c>
      <c r="B6857" t="s">
        <v>592</v>
      </c>
      <c r="C6857" t="s">
        <v>39</v>
      </c>
      <c r="D6857" s="7">
        <v>45962</v>
      </c>
      <c r="E6857">
        <v>2</v>
      </c>
      <c r="F6857">
        <v>354.26</v>
      </c>
      <c r="G6857">
        <f>dane_sprzedazy_sku__3[[#This Row],[Ilość wydana]]*dane_sprzedazy_sku__3[[#This Row],[Wartość jednostkowa]]</f>
        <v>708.52</v>
      </c>
    </row>
    <row r="6858" spans="1:7">
      <c r="A6858" t="s">
        <v>591</v>
      </c>
      <c r="B6858" t="s">
        <v>592</v>
      </c>
      <c r="C6858" t="s">
        <v>39</v>
      </c>
      <c r="D6858" s="7">
        <v>45992</v>
      </c>
      <c r="E6858">
        <v>2</v>
      </c>
      <c r="F6858">
        <v>347.7</v>
      </c>
      <c r="G6858">
        <f>dane_sprzedazy_sku__3[[#This Row],[Ilość wydana]]*dane_sprzedazy_sku__3[[#This Row],[Wartość jednostkowa]]</f>
        <v>695.4</v>
      </c>
    </row>
    <row r="6859" spans="1:7">
      <c r="A6859" t="s">
        <v>591</v>
      </c>
      <c r="B6859" t="s">
        <v>592</v>
      </c>
      <c r="C6859" t="s">
        <v>39</v>
      </c>
      <c r="D6859" s="7">
        <v>46023</v>
      </c>
      <c r="E6859">
        <v>3</v>
      </c>
      <c r="F6859">
        <v>377.95</v>
      </c>
      <c r="G6859">
        <f>dane_sprzedazy_sku__3[[#This Row],[Ilość wydana]]*dane_sprzedazy_sku__3[[#This Row],[Wartość jednostkowa]]</f>
        <v>1133.8499999999999</v>
      </c>
    </row>
    <row r="6860" spans="1:7">
      <c r="A6860" t="s">
        <v>591</v>
      </c>
      <c r="B6860" t="s">
        <v>592</v>
      </c>
      <c r="C6860" t="s">
        <v>39</v>
      </c>
      <c r="D6860" s="7">
        <v>46054</v>
      </c>
      <c r="E6860">
        <v>5</v>
      </c>
      <c r="F6860">
        <v>367.5</v>
      </c>
      <c r="G6860">
        <f>dane_sprzedazy_sku__3[[#This Row],[Ilość wydana]]*dane_sprzedazy_sku__3[[#This Row],[Wartość jednostkowa]]</f>
        <v>1837.5</v>
      </c>
    </row>
    <row r="6861" spans="1:7">
      <c r="A6861" t="s">
        <v>591</v>
      </c>
      <c r="B6861" t="s">
        <v>592</v>
      </c>
      <c r="C6861" t="s">
        <v>39</v>
      </c>
      <c r="D6861" s="7">
        <v>46082</v>
      </c>
      <c r="E6861">
        <v>4</v>
      </c>
      <c r="F6861">
        <v>349.16</v>
      </c>
      <c r="G6861">
        <f>dane_sprzedazy_sku__3[[#This Row],[Ilość wydana]]*dane_sprzedazy_sku__3[[#This Row],[Wartość jednostkowa]]</f>
        <v>1396.64</v>
      </c>
    </row>
    <row r="6862" spans="1:7">
      <c r="A6862" t="s">
        <v>591</v>
      </c>
      <c r="B6862" t="s">
        <v>592</v>
      </c>
      <c r="C6862" t="s">
        <v>39</v>
      </c>
      <c r="D6862" s="7">
        <v>46113</v>
      </c>
      <c r="E6862">
        <v>7</v>
      </c>
      <c r="F6862">
        <v>368.63</v>
      </c>
      <c r="G6862">
        <f>dane_sprzedazy_sku__3[[#This Row],[Ilość wydana]]*dane_sprzedazy_sku__3[[#This Row],[Wartość jednostkowa]]</f>
        <v>2580.41</v>
      </c>
    </row>
    <row r="6863" spans="1:7">
      <c r="A6863" t="s">
        <v>591</v>
      </c>
      <c r="B6863" t="s">
        <v>592</v>
      </c>
      <c r="C6863" t="s">
        <v>39</v>
      </c>
      <c r="D6863" s="7">
        <v>46143</v>
      </c>
      <c r="E6863">
        <v>5</v>
      </c>
      <c r="F6863">
        <v>364.36</v>
      </c>
      <c r="G6863">
        <f>dane_sprzedazy_sku__3[[#This Row],[Ilość wydana]]*dane_sprzedazy_sku__3[[#This Row],[Wartość jednostkowa]]</f>
        <v>1821.8000000000002</v>
      </c>
    </row>
    <row r="6864" spans="1:7">
      <c r="A6864" t="s">
        <v>591</v>
      </c>
      <c r="B6864" t="s">
        <v>592</v>
      </c>
      <c r="C6864" t="s">
        <v>39</v>
      </c>
      <c r="D6864" s="7">
        <v>46174</v>
      </c>
      <c r="E6864">
        <v>4</v>
      </c>
      <c r="F6864">
        <v>366.81</v>
      </c>
      <c r="G6864">
        <f>dane_sprzedazy_sku__3[[#This Row],[Ilość wydana]]*dane_sprzedazy_sku__3[[#This Row],[Wartość jednostkowa]]</f>
        <v>1467.24</v>
      </c>
    </row>
    <row r="6865" spans="1:7">
      <c r="A6865" t="s">
        <v>591</v>
      </c>
      <c r="B6865" t="s">
        <v>592</v>
      </c>
      <c r="C6865" t="s">
        <v>39</v>
      </c>
      <c r="D6865" s="7">
        <v>46204</v>
      </c>
      <c r="E6865">
        <v>2</v>
      </c>
      <c r="F6865">
        <v>353.13</v>
      </c>
      <c r="G6865">
        <f>dane_sprzedazy_sku__3[[#This Row],[Ilość wydana]]*dane_sprzedazy_sku__3[[#This Row],[Wartość jednostkowa]]</f>
        <v>706.26</v>
      </c>
    </row>
    <row r="6866" spans="1:7">
      <c r="A6866" t="s">
        <v>593</v>
      </c>
      <c r="B6866" t="s">
        <v>594</v>
      </c>
      <c r="C6866" t="s">
        <v>49</v>
      </c>
      <c r="D6866" s="7">
        <v>45505</v>
      </c>
      <c r="E6866">
        <v>2</v>
      </c>
      <c r="F6866">
        <v>79.73</v>
      </c>
      <c r="G6866">
        <f>dane_sprzedazy_sku__3[[#This Row],[Ilość wydana]]*dane_sprzedazy_sku__3[[#This Row],[Wartość jednostkowa]]</f>
        <v>159.46</v>
      </c>
    </row>
    <row r="6867" spans="1:7">
      <c r="A6867" t="s">
        <v>593</v>
      </c>
      <c r="B6867" t="s">
        <v>594</v>
      </c>
      <c r="C6867" t="s">
        <v>49</v>
      </c>
      <c r="D6867" s="7">
        <v>45536</v>
      </c>
      <c r="E6867">
        <v>2</v>
      </c>
      <c r="F6867">
        <v>76.22</v>
      </c>
      <c r="G6867">
        <f>dane_sprzedazy_sku__3[[#This Row],[Ilość wydana]]*dane_sprzedazy_sku__3[[#This Row],[Wartość jednostkowa]]</f>
        <v>152.44</v>
      </c>
    </row>
    <row r="6868" spans="1:7">
      <c r="A6868" t="s">
        <v>593</v>
      </c>
      <c r="B6868" t="s">
        <v>594</v>
      </c>
      <c r="C6868" t="s">
        <v>49</v>
      </c>
      <c r="D6868" s="7">
        <v>45566</v>
      </c>
      <c r="E6868">
        <v>3</v>
      </c>
      <c r="F6868">
        <v>77.91</v>
      </c>
      <c r="G6868">
        <f>dane_sprzedazy_sku__3[[#This Row],[Ilość wydana]]*dane_sprzedazy_sku__3[[#This Row],[Wartość jednostkowa]]</f>
        <v>233.73</v>
      </c>
    </row>
    <row r="6869" spans="1:7">
      <c r="A6869" t="s">
        <v>593</v>
      </c>
      <c r="B6869" t="s">
        <v>594</v>
      </c>
      <c r="C6869" t="s">
        <v>49</v>
      </c>
      <c r="D6869" s="7">
        <v>45597</v>
      </c>
      <c r="E6869">
        <v>4</v>
      </c>
      <c r="F6869">
        <v>80.22</v>
      </c>
      <c r="G6869">
        <f>dane_sprzedazy_sku__3[[#This Row],[Ilość wydana]]*dane_sprzedazy_sku__3[[#This Row],[Wartość jednostkowa]]</f>
        <v>320.88</v>
      </c>
    </row>
    <row r="6870" spans="1:7">
      <c r="A6870" t="s">
        <v>593</v>
      </c>
      <c r="B6870" t="s">
        <v>594</v>
      </c>
      <c r="C6870" t="s">
        <v>49</v>
      </c>
      <c r="D6870" s="7">
        <v>45627</v>
      </c>
      <c r="E6870">
        <v>4</v>
      </c>
      <c r="F6870">
        <v>79.33</v>
      </c>
      <c r="G6870">
        <f>dane_sprzedazy_sku__3[[#This Row],[Ilość wydana]]*dane_sprzedazy_sku__3[[#This Row],[Wartość jednostkowa]]</f>
        <v>317.32</v>
      </c>
    </row>
    <row r="6871" spans="1:7">
      <c r="A6871" t="s">
        <v>593</v>
      </c>
      <c r="B6871" t="s">
        <v>594</v>
      </c>
      <c r="C6871" t="s">
        <v>49</v>
      </c>
      <c r="D6871" s="7">
        <v>45658</v>
      </c>
      <c r="E6871">
        <v>5</v>
      </c>
      <c r="F6871">
        <v>78.87</v>
      </c>
      <c r="G6871">
        <f>dane_sprzedazy_sku__3[[#This Row],[Ilość wydana]]*dane_sprzedazy_sku__3[[#This Row],[Wartość jednostkowa]]</f>
        <v>394.35</v>
      </c>
    </row>
    <row r="6872" spans="1:7">
      <c r="A6872" t="s">
        <v>593</v>
      </c>
      <c r="B6872" t="s">
        <v>594</v>
      </c>
      <c r="C6872" t="s">
        <v>49</v>
      </c>
      <c r="D6872" s="7">
        <v>45689</v>
      </c>
      <c r="E6872">
        <v>8</v>
      </c>
      <c r="F6872">
        <v>80.53</v>
      </c>
      <c r="G6872">
        <f>dane_sprzedazy_sku__3[[#This Row],[Ilość wydana]]*dane_sprzedazy_sku__3[[#This Row],[Wartość jednostkowa]]</f>
        <v>644.24</v>
      </c>
    </row>
    <row r="6873" spans="1:7">
      <c r="A6873" t="s">
        <v>593</v>
      </c>
      <c r="B6873" t="s">
        <v>594</v>
      </c>
      <c r="C6873" t="s">
        <v>49</v>
      </c>
      <c r="D6873" s="7">
        <v>45717</v>
      </c>
      <c r="E6873">
        <v>5</v>
      </c>
      <c r="F6873">
        <v>77.930000000000007</v>
      </c>
      <c r="G6873">
        <f>dane_sprzedazy_sku__3[[#This Row],[Ilość wydana]]*dane_sprzedazy_sku__3[[#This Row],[Wartość jednostkowa]]</f>
        <v>389.65000000000003</v>
      </c>
    </row>
    <row r="6874" spans="1:7">
      <c r="A6874" t="s">
        <v>593</v>
      </c>
      <c r="B6874" t="s">
        <v>594</v>
      </c>
      <c r="C6874" t="s">
        <v>49</v>
      </c>
      <c r="D6874" s="7">
        <v>45748</v>
      </c>
      <c r="E6874">
        <v>5</v>
      </c>
      <c r="F6874">
        <v>83.26</v>
      </c>
      <c r="G6874">
        <f>dane_sprzedazy_sku__3[[#This Row],[Ilość wydana]]*dane_sprzedazy_sku__3[[#This Row],[Wartość jednostkowa]]</f>
        <v>416.3</v>
      </c>
    </row>
    <row r="6875" spans="1:7">
      <c r="A6875" t="s">
        <v>593</v>
      </c>
      <c r="B6875" t="s">
        <v>594</v>
      </c>
      <c r="C6875" t="s">
        <v>49</v>
      </c>
      <c r="D6875" s="7">
        <v>45778</v>
      </c>
      <c r="E6875">
        <v>4</v>
      </c>
      <c r="F6875">
        <v>81.86</v>
      </c>
      <c r="G6875">
        <f>dane_sprzedazy_sku__3[[#This Row],[Ilość wydana]]*dane_sprzedazy_sku__3[[#This Row],[Wartość jednostkowa]]</f>
        <v>327.44</v>
      </c>
    </row>
    <row r="6876" spans="1:7">
      <c r="A6876" t="s">
        <v>593</v>
      </c>
      <c r="B6876" t="s">
        <v>594</v>
      </c>
      <c r="C6876" t="s">
        <v>49</v>
      </c>
      <c r="D6876" s="7">
        <v>45809</v>
      </c>
      <c r="E6876">
        <v>3</v>
      </c>
      <c r="F6876">
        <v>82.5</v>
      </c>
      <c r="G6876">
        <f>dane_sprzedazy_sku__3[[#This Row],[Ilość wydana]]*dane_sprzedazy_sku__3[[#This Row],[Wartość jednostkowa]]</f>
        <v>247.5</v>
      </c>
    </row>
    <row r="6877" spans="1:7">
      <c r="A6877" t="s">
        <v>593</v>
      </c>
      <c r="B6877" t="s">
        <v>594</v>
      </c>
      <c r="C6877" t="s">
        <v>49</v>
      </c>
      <c r="D6877" s="7">
        <v>45839</v>
      </c>
      <c r="E6877">
        <v>2</v>
      </c>
      <c r="F6877">
        <v>77.849999999999994</v>
      </c>
      <c r="G6877">
        <f>dane_sprzedazy_sku__3[[#This Row],[Ilość wydana]]*dane_sprzedazy_sku__3[[#This Row],[Wartość jednostkowa]]</f>
        <v>155.69999999999999</v>
      </c>
    </row>
    <row r="6878" spans="1:7">
      <c r="A6878" t="s">
        <v>593</v>
      </c>
      <c r="B6878" t="s">
        <v>594</v>
      </c>
      <c r="C6878" t="s">
        <v>49</v>
      </c>
      <c r="D6878" s="7">
        <v>45870</v>
      </c>
      <c r="E6878">
        <v>2</v>
      </c>
      <c r="F6878">
        <v>81.540000000000006</v>
      </c>
      <c r="G6878">
        <f>dane_sprzedazy_sku__3[[#This Row],[Ilość wydana]]*dane_sprzedazy_sku__3[[#This Row],[Wartość jednostkowa]]</f>
        <v>163.08000000000001</v>
      </c>
    </row>
    <row r="6879" spans="1:7">
      <c r="A6879" t="s">
        <v>593</v>
      </c>
      <c r="B6879" t="s">
        <v>594</v>
      </c>
      <c r="C6879" t="s">
        <v>49</v>
      </c>
      <c r="D6879" s="7">
        <v>45901</v>
      </c>
      <c r="E6879">
        <v>2</v>
      </c>
      <c r="F6879">
        <v>79.569999999999993</v>
      </c>
      <c r="G6879">
        <f>dane_sprzedazy_sku__3[[#This Row],[Ilość wydana]]*dane_sprzedazy_sku__3[[#This Row],[Wartość jednostkowa]]</f>
        <v>159.13999999999999</v>
      </c>
    </row>
    <row r="6880" spans="1:7">
      <c r="A6880" t="s">
        <v>593</v>
      </c>
      <c r="B6880" t="s">
        <v>594</v>
      </c>
      <c r="C6880" t="s">
        <v>49</v>
      </c>
      <c r="D6880" s="7">
        <v>45931</v>
      </c>
      <c r="E6880">
        <v>3</v>
      </c>
      <c r="F6880">
        <v>81.99</v>
      </c>
      <c r="G6880">
        <f>dane_sprzedazy_sku__3[[#This Row],[Ilość wydana]]*dane_sprzedazy_sku__3[[#This Row],[Wartość jednostkowa]]</f>
        <v>245.96999999999997</v>
      </c>
    </row>
    <row r="6881" spans="1:7">
      <c r="A6881" t="s">
        <v>593</v>
      </c>
      <c r="B6881" t="s">
        <v>594</v>
      </c>
      <c r="C6881" t="s">
        <v>49</v>
      </c>
      <c r="D6881" s="7">
        <v>45962</v>
      </c>
      <c r="E6881">
        <v>5</v>
      </c>
      <c r="F6881">
        <v>75.77</v>
      </c>
      <c r="G6881">
        <f>dane_sprzedazy_sku__3[[#This Row],[Ilość wydana]]*dane_sprzedazy_sku__3[[#This Row],[Wartość jednostkowa]]</f>
        <v>378.84999999999997</v>
      </c>
    </row>
    <row r="6882" spans="1:7">
      <c r="A6882" t="s">
        <v>593</v>
      </c>
      <c r="B6882" t="s">
        <v>594</v>
      </c>
      <c r="C6882" t="s">
        <v>49</v>
      </c>
      <c r="D6882" s="7">
        <v>45992</v>
      </c>
      <c r="E6882">
        <v>6</v>
      </c>
      <c r="F6882">
        <v>77.41</v>
      </c>
      <c r="G6882">
        <f>dane_sprzedazy_sku__3[[#This Row],[Ilość wydana]]*dane_sprzedazy_sku__3[[#This Row],[Wartość jednostkowa]]</f>
        <v>464.46</v>
      </c>
    </row>
    <row r="6883" spans="1:7">
      <c r="A6883" t="s">
        <v>593</v>
      </c>
      <c r="B6883" t="s">
        <v>594</v>
      </c>
      <c r="C6883" t="s">
        <v>49</v>
      </c>
      <c r="D6883" s="7">
        <v>46023</v>
      </c>
      <c r="E6883">
        <v>5</v>
      </c>
      <c r="F6883">
        <v>81.48</v>
      </c>
      <c r="G6883">
        <f>dane_sprzedazy_sku__3[[#This Row],[Ilość wydana]]*dane_sprzedazy_sku__3[[#This Row],[Wartość jednostkowa]]</f>
        <v>407.40000000000003</v>
      </c>
    </row>
    <row r="6884" spans="1:7">
      <c r="A6884" t="s">
        <v>593</v>
      </c>
      <c r="B6884" t="s">
        <v>594</v>
      </c>
      <c r="C6884" t="s">
        <v>49</v>
      </c>
      <c r="D6884" s="7">
        <v>46054</v>
      </c>
      <c r="E6884">
        <v>7</v>
      </c>
      <c r="F6884">
        <v>81.319999999999993</v>
      </c>
      <c r="G6884">
        <f>dane_sprzedazy_sku__3[[#This Row],[Ilość wydana]]*dane_sprzedazy_sku__3[[#This Row],[Wartość jednostkowa]]</f>
        <v>569.24</v>
      </c>
    </row>
    <row r="6885" spans="1:7">
      <c r="A6885" t="s">
        <v>593</v>
      </c>
      <c r="B6885" t="s">
        <v>594</v>
      </c>
      <c r="C6885" t="s">
        <v>49</v>
      </c>
      <c r="D6885" s="7">
        <v>46082</v>
      </c>
      <c r="E6885">
        <v>8</v>
      </c>
      <c r="F6885">
        <v>77.8</v>
      </c>
      <c r="G6885">
        <f>dane_sprzedazy_sku__3[[#This Row],[Ilość wydana]]*dane_sprzedazy_sku__3[[#This Row],[Wartość jednostkowa]]</f>
        <v>622.4</v>
      </c>
    </row>
    <row r="6886" spans="1:7">
      <c r="A6886" t="s">
        <v>593</v>
      </c>
      <c r="B6886" t="s">
        <v>594</v>
      </c>
      <c r="C6886" t="s">
        <v>49</v>
      </c>
      <c r="D6886" s="7">
        <v>46113</v>
      </c>
      <c r="E6886">
        <v>5</v>
      </c>
      <c r="F6886">
        <v>79.099999999999994</v>
      </c>
      <c r="G6886">
        <f>dane_sprzedazy_sku__3[[#This Row],[Ilość wydana]]*dane_sprzedazy_sku__3[[#This Row],[Wartość jednostkowa]]</f>
        <v>395.5</v>
      </c>
    </row>
    <row r="6887" spans="1:7">
      <c r="A6887" t="s">
        <v>593</v>
      </c>
      <c r="B6887" t="s">
        <v>594</v>
      </c>
      <c r="C6887" t="s">
        <v>49</v>
      </c>
      <c r="D6887" s="7">
        <v>46143</v>
      </c>
      <c r="E6887">
        <v>5</v>
      </c>
      <c r="F6887">
        <v>76.349999999999994</v>
      </c>
      <c r="G6887">
        <f>dane_sprzedazy_sku__3[[#This Row],[Ilość wydana]]*dane_sprzedazy_sku__3[[#This Row],[Wartość jednostkowa]]</f>
        <v>381.75</v>
      </c>
    </row>
    <row r="6888" spans="1:7">
      <c r="A6888" t="s">
        <v>593</v>
      </c>
      <c r="B6888" t="s">
        <v>594</v>
      </c>
      <c r="C6888" t="s">
        <v>49</v>
      </c>
      <c r="D6888" s="7">
        <v>46174</v>
      </c>
      <c r="E6888">
        <v>4</v>
      </c>
      <c r="F6888">
        <v>79.680000000000007</v>
      </c>
      <c r="G6888">
        <f>dane_sprzedazy_sku__3[[#This Row],[Ilość wydana]]*dane_sprzedazy_sku__3[[#This Row],[Wartość jednostkowa]]</f>
        <v>318.72000000000003</v>
      </c>
    </row>
    <row r="6889" spans="1:7">
      <c r="A6889" t="s">
        <v>593</v>
      </c>
      <c r="B6889" t="s">
        <v>594</v>
      </c>
      <c r="C6889" t="s">
        <v>49</v>
      </c>
      <c r="D6889" s="7">
        <v>46204</v>
      </c>
      <c r="E6889">
        <v>2</v>
      </c>
      <c r="F6889">
        <v>78.39</v>
      </c>
      <c r="G6889">
        <f>dane_sprzedazy_sku__3[[#This Row],[Ilość wydana]]*dane_sprzedazy_sku__3[[#This Row],[Wartość jednostkowa]]</f>
        <v>156.78</v>
      </c>
    </row>
    <row r="6890" spans="1:7">
      <c r="A6890" t="s">
        <v>595</v>
      </c>
      <c r="B6890" t="s">
        <v>596</v>
      </c>
      <c r="C6890" t="s">
        <v>77</v>
      </c>
      <c r="D6890" s="7">
        <v>45505</v>
      </c>
      <c r="E6890">
        <v>11</v>
      </c>
      <c r="F6890">
        <v>838.91</v>
      </c>
      <c r="G6890">
        <f>dane_sprzedazy_sku__3[[#This Row],[Ilość wydana]]*dane_sprzedazy_sku__3[[#This Row],[Wartość jednostkowa]]</f>
        <v>9228.01</v>
      </c>
    </row>
    <row r="6891" spans="1:7">
      <c r="A6891" t="s">
        <v>595</v>
      </c>
      <c r="B6891" t="s">
        <v>596</v>
      </c>
      <c r="C6891" t="s">
        <v>77</v>
      </c>
      <c r="D6891" s="7">
        <v>45536</v>
      </c>
      <c r="E6891">
        <v>11</v>
      </c>
      <c r="F6891">
        <v>859.04</v>
      </c>
      <c r="G6891">
        <f>dane_sprzedazy_sku__3[[#This Row],[Ilość wydana]]*dane_sprzedazy_sku__3[[#This Row],[Wartość jednostkowa]]</f>
        <v>9449.4399999999987</v>
      </c>
    </row>
    <row r="6892" spans="1:7">
      <c r="A6892" t="s">
        <v>595</v>
      </c>
      <c r="B6892" t="s">
        <v>596</v>
      </c>
      <c r="C6892" t="s">
        <v>77</v>
      </c>
      <c r="D6892" s="7">
        <v>45566</v>
      </c>
      <c r="E6892">
        <v>11</v>
      </c>
      <c r="F6892">
        <v>835.45</v>
      </c>
      <c r="G6892">
        <f>dane_sprzedazy_sku__3[[#This Row],[Ilość wydana]]*dane_sprzedazy_sku__3[[#This Row],[Wartość jednostkowa]]</f>
        <v>9189.9500000000007</v>
      </c>
    </row>
    <row r="6893" spans="1:7">
      <c r="A6893" t="s">
        <v>595</v>
      </c>
      <c r="B6893" t="s">
        <v>596</v>
      </c>
      <c r="C6893" t="s">
        <v>77</v>
      </c>
      <c r="D6893" s="7">
        <v>45597</v>
      </c>
      <c r="E6893">
        <v>10</v>
      </c>
      <c r="F6893">
        <v>882.44</v>
      </c>
      <c r="G6893">
        <f>dane_sprzedazy_sku__3[[#This Row],[Ilość wydana]]*dane_sprzedazy_sku__3[[#This Row],[Wartość jednostkowa]]</f>
        <v>8824.4000000000015</v>
      </c>
    </row>
    <row r="6894" spans="1:7">
      <c r="A6894" t="s">
        <v>595</v>
      </c>
      <c r="B6894" t="s">
        <v>596</v>
      </c>
      <c r="C6894" t="s">
        <v>77</v>
      </c>
      <c r="D6894" s="7">
        <v>45627</v>
      </c>
      <c r="E6894">
        <v>11</v>
      </c>
      <c r="F6894">
        <v>853.82</v>
      </c>
      <c r="G6894">
        <f>dane_sprzedazy_sku__3[[#This Row],[Ilość wydana]]*dane_sprzedazy_sku__3[[#This Row],[Wartość jednostkowa]]</f>
        <v>9392.02</v>
      </c>
    </row>
    <row r="6895" spans="1:7">
      <c r="A6895" t="s">
        <v>595</v>
      </c>
      <c r="B6895" t="s">
        <v>596</v>
      </c>
      <c r="C6895" t="s">
        <v>77</v>
      </c>
      <c r="D6895" s="7">
        <v>45658</v>
      </c>
      <c r="E6895">
        <v>11</v>
      </c>
      <c r="F6895">
        <v>875.8</v>
      </c>
      <c r="G6895">
        <f>dane_sprzedazy_sku__3[[#This Row],[Ilość wydana]]*dane_sprzedazy_sku__3[[#This Row],[Wartość jednostkowa]]</f>
        <v>9633.7999999999993</v>
      </c>
    </row>
    <row r="6896" spans="1:7">
      <c r="A6896" t="s">
        <v>595</v>
      </c>
      <c r="B6896" t="s">
        <v>596</v>
      </c>
      <c r="C6896" t="s">
        <v>77</v>
      </c>
      <c r="D6896" s="7">
        <v>45689</v>
      </c>
      <c r="E6896">
        <v>11</v>
      </c>
      <c r="F6896">
        <v>865.85</v>
      </c>
      <c r="G6896">
        <f>dane_sprzedazy_sku__3[[#This Row],[Ilość wydana]]*dane_sprzedazy_sku__3[[#This Row],[Wartość jednostkowa]]</f>
        <v>9524.35</v>
      </c>
    </row>
    <row r="6897" spans="1:7">
      <c r="A6897" t="s">
        <v>595</v>
      </c>
      <c r="B6897" t="s">
        <v>596</v>
      </c>
      <c r="C6897" t="s">
        <v>77</v>
      </c>
      <c r="D6897" s="7">
        <v>45717</v>
      </c>
      <c r="E6897">
        <v>12</v>
      </c>
      <c r="F6897">
        <v>874.06</v>
      </c>
      <c r="G6897">
        <f>dane_sprzedazy_sku__3[[#This Row],[Ilość wydana]]*dane_sprzedazy_sku__3[[#This Row],[Wartość jednostkowa]]</f>
        <v>10488.72</v>
      </c>
    </row>
    <row r="6898" spans="1:7">
      <c r="A6898" t="s">
        <v>595</v>
      </c>
      <c r="B6898" t="s">
        <v>596</v>
      </c>
      <c r="C6898" t="s">
        <v>77</v>
      </c>
      <c r="D6898" s="7">
        <v>45748</v>
      </c>
      <c r="E6898">
        <v>11</v>
      </c>
      <c r="F6898">
        <v>843.38</v>
      </c>
      <c r="G6898">
        <f>dane_sprzedazy_sku__3[[#This Row],[Ilość wydana]]*dane_sprzedazy_sku__3[[#This Row],[Wartość jednostkowa]]</f>
        <v>9277.18</v>
      </c>
    </row>
    <row r="6899" spans="1:7">
      <c r="A6899" t="s">
        <v>595</v>
      </c>
      <c r="B6899" t="s">
        <v>596</v>
      </c>
      <c r="C6899" t="s">
        <v>77</v>
      </c>
      <c r="D6899" s="7">
        <v>45778</v>
      </c>
      <c r="E6899">
        <v>11</v>
      </c>
      <c r="F6899">
        <v>813.79</v>
      </c>
      <c r="G6899">
        <f>dane_sprzedazy_sku__3[[#This Row],[Ilość wydana]]*dane_sprzedazy_sku__3[[#This Row],[Wartość jednostkowa]]</f>
        <v>8951.6899999999987</v>
      </c>
    </row>
    <row r="6900" spans="1:7">
      <c r="A6900" t="s">
        <v>595</v>
      </c>
      <c r="B6900" t="s">
        <v>596</v>
      </c>
      <c r="C6900" t="s">
        <v>77</v>
      </c>
      <c r="D6900" s="7">
        <v>45809</v>
      </c>
      <c r="E6900">
        <v>10</v>
      </c>
      <c r="F6900">
        <v>824.76</v>
      </c>
      <c r="G6900">
        <f>dane_sprzedazy_sku__3[[#This Row],[Ilość wydana]]*dane_sprzedazy_sku__3[[#This Row],[Wartość jednostkowa]]</f>
        <v>8247.6</v>
      </c>
    </row>
    <row r="6901" spans="1:7">
      <c r="A6901" t="s">
        <v>595</v>
      </c>
      <c r="B6901" t="s">
        <v>596</v>
      </c>
      <c r="C6901" t="s">
        <v>77</v>
      </c>
      <c r="D6901" s="7">
        <v>45839</v>
      </c>
      <c r="E6901">
        <v>10</v>
      </c>
      <c r="F6901">
        <v>858.92</v>
      </c>
      <c r="G6901">
        <f>dane_sprzedazy_sku__3[[#This Row],[Ilość wydana]]*dane_sprzedazy_sku__3[[#This Row],[Wartość jednostkowa]]</f>
        <v>8589.1999999999989</v>
      </c>
    </row>
    <row r="6902" spans="1:7">
      <c r="A6902" t="s">
        <v>595</v>
      </c>
      <c r="B6902" t="s">
        <v>596</v>
      </c>
      <c r="C6902" t="s">
        <v>77</v>
      </c>
      <c r="D6902" s="7">
        <v>45870</v>
      </c>
      <c r="E6902">
        <v>10</v>
      </c>
      <c r="F6902">
        <v>841.23</v>
      </c>
      <c r="G6902">
        <f>dane_sprzedazy_sku__3[[#This Row],[Ilość wydana]]*dane_sprzedazy_sku__3[[#This Row],[Wartość jednostkowa]]</f>
        <v>8412.2999999999993</v>
      </c>
    </row>
    <row r="6903" spans="1:7">
      <c r="A6903" t="s">
        <v>595</v>
      </c>
      <c r="B6903" t="s">
        <v>596</v>
      </c>
      <c r="C6903" t="s">
        <v>77</v>
      </c>
      <c r="D6903" s="7">
        <v>45901</v>
      </c>
      <c r="E6903">
        <v>9</v>
      </c>
      <c r="F6903">
        <v>802.39</v>
      </c>
      <c r="G6903">
        <f>dane_sprzedazy_sku__3[[#This Row],[Ilość wydana]]*dane_sprzedazy_sku__3[[#This Row],[Wartość jednostkowa]]</f>
        <v>7221.51</v>
      </c>
    </row>
    <row r="6904" spans="1:7">
      <c r="A6904" t="s">
        <v>595</v>
      </c>
      <c r="B6904" t="s">
        <v>596</v>
      </c>
      <c r="C6904" t="s">
        <v>77</v>
      </c>
      <c r="D6904" s="7">
        <v>45931</v>
      </c>
      <c r="E6904">
        <v>10</v>
      </c>
      <c r="F6904">
        <v>868.41</v>
      </c>
      <c r="G6904">
        <f>dane_sprzedazy_sku__3[[#This Row],[Ilość wydana]]*dane_sprzedazy_sku__3[[#This Row],[Wartość jednostkowa]]</f>
        <v>8684.1</v>
      </c>
    </row>
    <row r="6905" spans="1:7">
      <c r="A6905" t="s">
        <v>595</v>
      </c>
      <c r="B6905" t="s">
        <v>596</v>
      </c>
      <c r="C6905" t="s">
        <v>77</v>
      </c>
      <c r="D6905" s="7">
        <v>45962</v>
      </c>
      <c r="E6905">
        <v>11</v>
      </c>
      <c r="F6905">
        <v>803.84</v>
      </c>
      <c r="G6905">
        <f>dane_sprzedazy_sku__3[[#This Row],[Ilość wydana]]*dane_sprzedazy_sku__3[[#This Row],[Wartość jednostkowa]]</f>
        <v>8842.24</v>
      </c>
    </row>
    <row r="6906" spans="1:7">
      <c r="A6906" t="s">
        <v>595</v>
      </c>
      <c r="B6906" t="s">
        <v>596</v>
      </c>
      <c r="C6906" t="s">
        <v>77</v>
      </c>
      <c r="D6906" s="7">
        <v>45992</v>
      </c>
      <c r="E6906">
        <v>9</v>
      </c>
      <c r="F6906">
        <v>823.97</v>
      </c>
      <c r="G6906">
        <f>dane_sprzedazy_sku__3[[#This Row],[Ilość wydana]]*dane_sprzedazy_sku__3[[#This Row],[Wartość jednostkowa]]</f>
        <v>7415.7300000000005</v>
      </c>
    </row>
    <row r="6907" spans="1:7">
      <c r="A6907" t="s">
        <v>595</v>
      </c>
      <c r="B6907" t="s">
        <v>596</v>
      </c>
      <c r="C6907" t="s">
        <v>77</v>
      </c>
      <c r="D6907" s="7">
        <v>46023</v>
      </c>
      <c r="E6907">
        <v>10</v>
      </c>
      <c r="F6907">
        <v>835.45</v>
      </c>
      <c r="G6907">
        <f>dane_sprzedazy_sku__3[[#This Row],[Ilość wydana]]*dane_sprzedazy_sku__3[[#This Row],[Wartość jednostkowa]]</f>
        <v>8354.5</v>
      </c>
    </row>
    <row r="6908" spans="1:7">
      <c r="A6908" t="s">
        <v>595</v>
      </c>
      <c r="B6908" t="s">
        <v>596</v>
      </c>
      <c r="C6908" t="s">
        <v>77</v>
      </c>
      <c r="D6908" s="7">
        <v>46054</v>
      </c>
      <c r="E6908">
        <v>9</v>
      </c>
      <c r="F6908">
        <v>831.19</v>
      </c>
      <c r="G6908">
        <f>dane_sprzedazy_sku__3[[#This Row],[Ilość wydana]]*dane_sprzedazy_sku__3[[#This Row],[Wartość jednostkowa]]</f>
        <v>7480.7100000000009</v>
      </c>
    </row>
    <row r="6909" spans="1:7">
      <c r="A6909" t="s">
        <v>595</v>
      </c>
      <c r="B6909" t="s">
        <v>596</v>
      </c>
      <c r="C6909" t="s">
        <v>77</v>
      </c>
      <c r="D6909" s="7">
        <v>46082</v>
      </c>
      <c r="E6909">
        <v>10</v>
      </c>
      <c r="F6909">
        <v>841.72</v>
      </c>
      <c r="G6909">
        <f>dane_sprzedazy_sku__3[[#This Row],[Ilość wydana]]*dane_sprzedazy_sku__3[[#This Row],[Wartość jednostkowa]]</f>
        <v>8417.2000000000007</v>
      </c>
    </row>
    <row r="6910" spans="1:7">
      <c r="A6910" t="s">
        <v>595</v>
      </c>
      <c r="B6910" t="s">
        <v>596</v>
      </c>
      <c r="C6910" t="s">
        <v>77</v>
      </c>
      <c r="D6910" s="7">
        <v>46113</v>
      </c>
      <c r="E6910">
        <v>10</v>
      </c>
      <c r="F6910">
        <v>816.04</v>
      </c>
      <c r="G6910">
        <f>dane_sprzedazy_sku__3[[#This Row],[Ilość wydana]]*dane_sprzedazy_sku__3[[#This Row],[Wartość jednostkowa]]</f>
        <v>8160.4</v>
      </c>
    </row>
    <row r="6911" spans="1:7">
      <c r="A6911" t="s">
        <v>595</v>
      </c>
      <c r="B6911" t="s">
        <v>596</v>
      </c>
      <c r="C6911" t="s">
        <v>77</v>
      </c>
      <c r="D6911" s="7">
        <v>46143</v>
      </c>
      <c r="E6911">
        <v>10</v>
      </c>
      <c r="F6911">
        <v>844.92</v>
      </c>
      <c r="G6911">
        <f>dane_sprzedazy_sku__3[[#This Row],[Ilość wydana]]*dane_sprzedazy_sku__3[[#This Row],[Wartość jednostkowa]]</f>
        <v>8449.1999999999989</v>
      </c>
    </row>
    <row r="6912" spans="1:7">
      <c r="A6912" t="s">
        <v>595</v>
      </c>
      <c r="B6912" t="s">
        <v>596</v>
      </c>
      <c r="C6912" t="s">
        <v>77</v>
      </c>
      <c r="D6912" s="7">
        <v>46174</v>
      </c>
      <c r="E6912">
        <v>10</v>
      </c>
      <c r="F6912">
        <v>803.42</v>
      </c>
      <c r="G6912">
        <f>dane_sprzedazy_sku__3[[#This Row],[Ilość wydana]]*dane_sprzedazy_sku__3[[#This Row],[Wartość jednostkowa]]</f>
        <v>8034.2</v>
      </c>
    </row>
    <row r="6913" spans="1:7">
      <c r="A6913" t="s">
        <v>595</v>
      </c>
      <c r="B6913" t="s">
        <v>596</v>
      </c>
      <c r="C6913" t="s">
        <v>77</v>
      </c>
      <c r="D6913" s="7">
        <v>46204</v>
      </c>
      <c r="E6913">
        <v>10</v>
      </c>
      <c r="F6913">
        <v>844.61</v>
      </c>
      <c r="G6913">
        <f>dane_sprzedazy_sku__3[[#This Row],[Ilość wydana]]*dane_sprzedazy_sku__3[[#This Row],[Wartość jednostkowa]]</f>
        <v>8446.1</v>
      </c>
    </row>
    <row r="6914" spans="1:7">
      <c r="A6914" t="s">
        <v>597</v>
      </c>
      <c r="B6914" t="s">
        <v>598</v>
      </c>
      <c r="C6914" t="s">
        <v>39</v>
      </c>
      <c r="D6914" s="7">
        <v>45505</v>
      </c>
      <c r="E6914">
        <v>3</v>
      </c>
      <c r="F6914">
        <v>54.38</v>
      </c>
      <c r="G6914">
        <f>dane_sprzedazy_sku__3[[#This Row],[Ilość wydana]]*dane_sprzedazy_sku__3[[#This Row],[Wartość jednostkowa]]</f>
        <v>163.14000000000001</v>
      </c>
    </row>
    <row r="6915" spans="1:7">
      <c r="A6915" t="s">
        <v>597</v>
      </c>
      <c r="B6915" t="s">
        <v>598</v>
      </c>
      <c r="C6915" t="s">
        <v>39</v>
      </c>
      <c r="D6915" s="7">
        <v>45536</v>
      </c>
      <c r="E6915">
        <v>3</v>
      </c>
      <c r="F6915">
        <v>55.43</v>
      </c>
      <c r="G6915">
        <f>dane_sprzedazy_sku__3[[#This Row],[Ilość wydana]]*dane_sprzedazy_sku__3[[#This Row],[Wartość jednostkowa]]</f>
        <v>166.29</v>
      </c>
    </row>
    <row r="6916" spans="1:7">
      <c r="A6916" t="s">
        <v>597</v>
      </c>
      <c r="B6916" t="s">
        <v>598</v>
      </c>
      <c r="C6916" t="s">
        <v>39</v>
      </c>
      <c r="D6916" s="7">
        <v>45566</v>
      </c>
      <c r="E6916">
        <v>3</v>
      </c>
      <c r="F6916">
        <v>54.45</v>
      </c>
      <c r="G6916">
        <f>dane_sprzedazy_sku__3[[#This Row],[Ilość wydana]]*dane_sprzedazy_sku__3[[#This Row],[Wartość jednostkowa]]</f>
        <v>163.35000000000002</v>
      </c>
    </row>
    <row r="6917" spans="1:7">
      <c r="A6917" t="s">
        <v>597</v>
      </c>
      <c r="B6917" t="s">
        <v>598</v>
      </c>
      <c r="C6917" t="s">
        <v>39</v>
      </c>
      <c r="D6917" s="7">
        <v>45597</v>
      </c>
      <c r="E6917">
        <v>3</v>
      </c>
      <c r="F6917">
        <v>58.58</v>
      </c>
      <c r="G6917">
        <f>dane_sprzedazy_sku__3[[#This Row],[Ilość wydana]]*dane_sprzedazy_sku__3[[#This Row],[Wartość jednostkowa]]</f>
        <v>175.74</v>
      </c>
    </row>
    <row r="6918" spans="1:7">
      <c r="A6918" t="s">
        <v>597</v>
      </c>
      <c r="B6918" t="s">
        <v>598</v>
      </c>
      <c r="C6918" t="s">
        <v>39</v>
      </c>
      <c r="D6918" s="7">
        <v>45627</v>
      </c>
      <c r="E6918">
        <v>3</v>
      </c>
      <c r="F6918">
        <v>57.98</v>
      </c>
      <c r="G6918">
        <f>dane_sprzedazy_sku__3[[#This Row],[Ilość wydana]]*dane_sprzedazy_sku__3[[#This Row],[Wartość jednostkowa]]</f>
        <v>173.94</v>
      </c>
    </row>
    <row r="6919" spans="1:7">
      <c r="A6919" t="s">
        <v>597</v>
      </c>
      <c r="B6919" t="s">
        <v>598</v>
      </c>
      <c r="C6919" t="s">
        <v>39</v>
      </c>
      <c r="D6919" s="7">
        <v>45658</v>
      </c>
      <c r="E6919">
        <v>3</v>
      </c>
      <c r="F6919">
        <v>54.65</v>
      </c>
      <c r="G6919">
        <f>dane_sprzedazy_sku__3[[#This Row],[Ilość wydana]]*dane_sprzedazy_sku__3[[#This Row],[Wartość jednostkowa]]</f>
        <v>163.95</v>
      </c>
    </row>
    <row r="6920" spans="1:7">
      <c r="A6920" t="s">
        <v>597</v>
      </c>
      <c r="B6920" t="s">
        <v>598</v>
      </c>
      <c r="C6920" t="s">
        <v>39</v>
      </c>
      <c r="D6920" s="7">
        <v>45689</v>
      </c>
      <c r="E6920">
        <v>3</v>
      </c>
      <c r="F6920">
        <v>54.49</v>
      </c>
      <c r="G6920">
        <f>dane_sprzedazy_sku__3[[#This Row],[Ilość wydana]]*dane_sprzedazy_sku__3[[#This Row],[Wartość jednostkowa]]</f>
        <v>163.47</v>
      </c>
    </row>
    <row r="6921" spans="1:7">
      <c r="A6921" t="s">
        <v>597</v>
      </c>
      <c r="B6921" t="s">
        <v>598</v>
      </c>
      <c r="C6921" t="s">
        <v>39</v>
      </c>
      <c r="D6921" s="7">
        <v>45717</v>
      </c>
      <c r="E6921">
        <v>4</v>
      </c>
      <c r="F6921">
        <v>58.03</v>
      </c>
      <c r="G6921">
        <f>dane_sprzedazy_sku__3[[#This Row],[Ilość wydana]]*dane_sprzedazy_sku__3[[#This Row],[Wartość jednostkowa]]</f>
        <v>232.12</v>
      </c>
    </row>
    <row r="6922" spans="1:7">
      <c r="A6922" t="s">
        <v>597</v>
      </c>
      <c r="B6922" t="s">
        <v>598</v>
      </c>
      <c r="C6922" t="s">
        <v>39</v>
      </c>
      <c r="D6922" s="7">
        <v>45748</v>
      </c>
      <c r="E6922">
        <v>4</v>
      </c>
      <c r="F6922">
        <v>56.66</v>
      </c>
      <c r="G6922">
        <f>dane_sprzedazy_sku__3[[#This Row],[Ilość wydana]]*dane_sprzedazy_sku__3[[#This Row],[Wartość jednostkowa]]</f>
        <v>226.64</v>
      </c>
    </row>
    <row r="6923" spans="1:7">
      <c r="A6923" t="s">
        <v>597</v>
      </c>
      <c r="B6923" t="s">
        <v>598</v>
      </c>
      <c r="C6923" t="s">
        <v>39</v>
      </c>
      <c r="D6923" s="7">
        <v>45778</v>
      </c>
      <c r="E6923">
        <v>3</v>
      </c>
      <c r="F6923">
        <v>55.28</v>
      </c>
      <c r="G6923">
        <f>dane_sprzedazy_sku__3[[#This Row],[Ilość wydana]]*dane_sprzedazy_sku__3[[#This Row],[Wartość jednostkowa]]</f>
        <v>165.84</v>
      </c>
    </row>
    <row r="6924" spans="1:7">
      <c r="A6924" t="s">
        <v>597</v>
      </c>
      <c r="B6924" t="s">
        <v>598</v>
      </c>
      <c r="C6924" t="s">
        <v>39</v>
      </c>
      <c r="D6924" s="7">
        <v>45809</v>
      </c>
      <c r="E6924">
        <v>3</v>
      </c>
      <c r="F6924">
        <v>58.35</v>
      </c>
      <c r="G6924">
        <f>dane_sprzedazy_sku__3[[#This Row],[Ilość wydana]]*dane_sprzedazy_sku__3[[#This Row],[Wartość jednostkowa]]</f>
        <v>175.05</v>
      </c>
    </row>
    <row r="6925" spans="1:7">
      <c r="A6925" t="s">
        <v>597</v>
      </c>
      <c r="B6925" t="s">
        <v>598</v>
      </c>
      <c r="C6925" t="s">
        <v>39</v>
      </c>
      <c r="D6925" s="7">
        <v>45839</v>
      </c>
      <c r="E6925">
        <v>3</v>
      </c>
      <c r="F6925">
        <v>58.6</v>
      </c>
      <c r="G6925">
        <f>dane_sprzedazy_sku__3[[#This Row],[Ilość wydana]]*dane_sprzedazy_sku__3[[#This Row],[Wartość jednostkowa]]</f>
        <v>175.8</v>
      </c>
    </row>
    <row r="6926" spans="1:7">
      <c r="A6926" t="s">
        <v>597</v>
      </c>
      <c r="B6926" t="s">
        <v>598</v>
      </c>
      <c r="C6926" t="s">
        <v>39</v>
      </c>
      <c r="D6926" s="7">
        <v>45870</v>
      </c>
      <c r="E6926">
        <v>3</v>
      </c>
      <c r="F6926">
        <v>56.69</v>
      </c>
      <c r="G6926">
        <f>dane_sprzedazy_sku__3[[#This Row],[Ilość wydana]]*dane_sprzedazy_sku__3[[#This Row],[Wartość jednostkowa]]</f>
        <v>170.07</v>
      </c>
    </row>
    <row r="6927" spans="1:7">
      <c r="A6927" t="s">
        <v>597</v>
      </c>
      <c r="B6927" t="s">
        <v>598</v>
      </c>
      <c r="C6927" t="s">
        <v>39</v>
      </c>
      <c r="D6927" s="7">
        <v>45901</v>
      </c>
      <c r="E6927">
        <v>3</v>
      </c>
      <c r="F6927">
        <v>58.04</v>
      </c>
      <c r="G6927">
        <f>dane_sprzedazy_sku__3[[#This Row],[Ilość wydana]]*dane_sprzedazy_sku__3[[#This Row],[Wartość jednostkowa]]</f>
        <v>174.12</v>
      </c>
    </row>
    <row r="6928" spans="1:7">
      <c r="A6928" t="s">
        <v>597</v>
      </c>
      <c r="B6928" t="s">
        <v>598</v>
      </c>
      <c r="C6928" t="s">
        <v>39</v>
      </c>
      <c r="D6928" s="7">
        <v>45931</v>
      </c>
      <c r="E6928">
        <v>4</v>
      </c>
      <c r="F6928">
        <v>54.53</v>
      </c>
      <c r="G6928">
        <f>dane_sprzedazy_sku__3[[#This Row],[Ilość wydana]]*dane_sprzedazy_sku__3[[#This Row],[Wartość jednostkowa]]</f>
        <v>218.12</v>
      </c>
    </row>
    <row r="6929" spans="1:7">
      <c r="A6929" t="s">
        <v>597</v>
      </c>
      <c r="B6929" t="s">
        <v>598</v>
      </c>
      <c r="C6929" t="s">
        <v>39</v>
      </c>
      <c r="D6929" s="7">
        <v>45962</v>
      </c>
      <c r="E6929">
        <v>4</v>
      </c>
      <c r="F6929">
        <v>53.88</v>
      </c>
      <c r="G6929">
        <f>dane_sprzedazy_sku__3[[#This Row],[Ilość wydana]]*dane_sprzedazy_sku__3[[#This Row],[Wartość jednostkowa]]</f>
        <v>215.52</v>
      </c>
    </row>
    <row r="6930" spans="1:7">
      <c r="A6930" t="s">
        <v>597</v>
      </c>
      <c r="B6930" t="s">
        <v>598</v>
      </c>
      <c r="C6930" t="s">
        <v>39</v>
      </c>
      <c r="D6930" s="7">
        <v>45992</v>
      </c>
      <c r="E6930">
        <v>4</v>
      </c>
      <c r="F6930">
        <v>54.62</v>
      </c>
      <c r="G6930">
        <f>dane_sprzedazy_sku__3[[#This Row],[Ilość wydana]]*dane_sprzedazy_sku__3[[#This Row],[Wartość jednostkowa]]</f>
        <v>218.48</v>
      </c>
    </row>
    <row r="6931" spans="1:7">
      <c r="A6931" t="s">
        <v>597</v>
      </c>
      <c r="B6931" t="s">
        <v>598</v>
      </c>
      <c r="C6931" t="s">
        <v>39</v>
      </c>
      <c r="D6931" s="7">
        <v>46023</v>
      </c>
      <c r="E6931">
        <v>4</v>
      </c>
      <c r="F6931">
        <v>56.94</v>
      </c>
      <c r="G6931">
        <f>dane_sprzedazy_sku__3[[#This Row],[Ilość wydana]]*dane_sprzedazy_sku__3[[#This Row],[Wartość jednostkowa]]</f>
        <v>227.76</v>
      </c>
    </row>
    <row r="6932" spans="1:7">
      <c r="A6932" t="s">
        <v>597</v>
      </c>
      <c r="B6932" t="s">
        <v>598</v>
      </c>
      <c r="C6932" t="s">
        <v>39</v>
      </c>
      <c r="D6932" s="7">
        <v>46054</v>
      </c>
      <c r="E6932">
        <v>4</v>
      </c>
      <c r="F6932">
        <v>55.45</v>
      </c>
      <c r="G6932">
        <f>dane_sprzedazy_sku__3[[#This Row],[Ilość wydana]]*dane_sprzedazy_sku__3[[#This Row],[Wartość jednostkowa]]</f>
        <v>221.8</v>
      </c>
    </row>
    <row r="6933" spans="1:7">
      <c r="A6933" t="s">
        <v>597</v>
      </c>
      <c r="B6933" t="s">
        <v>598</v>
      </c>
      <c r="C6933" t="s">
        <v>39</v>
      </c>
      <c r="D6933" s="7">
        <v>46082</v>
      </c>
      <c r="E6933">
        <v>3</v>
      </c>
      <c r="F6933">
        <v>58.68</v>
      </c>
      <c r="G6933">
        <f>dane_sprzedazy_sku__3[[#This Row],[Ilość wydana]]*dane_sprzedazy_sku__3[[#This Row],[Wartość jednostkowa]]</f>
        <v>176.04</v>
      </c>
    </row>
    <row r="6934" spans="1:7">
      <c r="A6934" t="s">
        <v>597</v>
      </c>
      <c r="B6934" t="s">
        <v>598</v>
      </c>
      <c r="C6934" t="s">
        <v>39</v>
      </c>
      <c r="D6934" s="7">
        <v>46113</v>
      </c>
      <c r="E6934">
        <v>3</v>
      </c>
      <c r="F6934">
        <v>58.6</v>
      </c>
      <c r="G6934">
        <f>dane_sprzedazy_sku__3[[#This Row],[Ilość wydana]]*dane_sprzedazy_sku__3[[#This Row],[Wartość jednostkowa]]</f>
        <v>175.8</v>
      </c>
    </row>
    <row r="6935" spans="1:7">
      <c r="A6935" t="s">
        <v>597</v>
      </c>
      <c r="B6935" t="s">
        <v>598</v>
      </c>
      <c r="C6935" t="s">
        <v>39</v>
      </c>
      <c r="D6935" s="7">
        <v>46143</v>
      </c>
      <c r="E6935">
        <v>3</v>
      </c>
      <c r="F6935">
        <v>57.13</v>
      </c>
      <c r="G6935">
        <f>dane_sprzedazy_sku__3[[#This Row],[Ilość wydana]]*dane_sprzedazy_sku__3[[#This Row],[Wartość jednostkowa]]</f>
        <v>171.39000000000001</v>
      </c>
    </row>
    <row r="6936" spans="1:7">
      <c r="A6936" t="s">
        <v>597</v>
      </c>
      <c r="B6936" t="s">
        <v>598</v>
      </c>
      <c r="C6936" t="s">
        <v>39</v>
      </c>
      <c r="D6936" s="7">
        <v>46174</v>
      </c>
      <c r="E6936">
        <v>4</v>
      </c>
      <c r="F6936">
        <v>55.64</v>
      </c>
      <c r="G6936">
        <f>dane_sprzedazy_sku__3[[#This Row],[Ilość wydana]]*dane_sprzedazy_sku__3[[#This Row],[Wartość jednostkowa]]</f>
        <v>222.56</v>
      </c>
    </row>
    <row r="6937" spans="1:7">
      <c r="A6937" t="s">
        <v>597</v>
      </c>
      <c r="B6937" t="s">
        <v>598</v>
      </c>
      <c r="C6937" t="s">
        <v>39</v>
      </c>
      <c r="D6937" s="7">
        <v>46204</v>
      </c>
      <c r="E6937">
        <v>4</v>
      </c>
      <c r="F6937">
        <v>54.98</v>
      </c>
      <c r="G6937">
        <f>dane_sprzedazy_sku__3[[#This Row],[Ilość wydana]]*dane_sprzedazy_sku__3[[#This Row],[Wartość jednostkowa]]</f>
        <v>219.92</v>
      </c>
    </row>
    <row r="6938" spans="1:7">
      <c r="A6938" t="s">
        <v>599</v>
      </c>
      <c r="B6938" t="s">
        <v>600</v>
      </c>
      <c r="C6938" t="s">
        <v>14</v>
      </c>
      <c r="D6938" s="7">
        <v>45505</v>
      </c>
      <c r="E6938">
        <v>47</v>
      </c>
      <c r="F6938">
        <v>94.55</v>
      </c>
      <c r="G6938">
        <f>dane_sprzedazy_sku__3[[#This Row],[Ilość wydana]]*dane_sprzedazy_sku__3[[#This Row],[Wartość jednostkowa]]</f>
        <v>4443.8499999999995</v>
      </c>
    </row>
    <row r="6939" spans="1:7">
      <c r="A6939" t="s">
        <v>599</v>
      </c>
      <c r="B6939" t="s">
        <v>600</v>
      </c>
      <c r="C6939" t="s">
        <v>14</v>
      </c>
      <c r="D6939" s="7">
        <v>45536</v>
      </c>
      <c r="E6939">
        <v>44</v>
      </c>
      <c r="F6939">
        <v>97.39</v>
      </c>
      <c r="G6939">
        <f>dane_sprzedazy_sku__3[[#This Row],[Ilość wydana]]*dane_sprzedazy_sku__3[[#This Row],[Wartość jednostkowa]]</f>
        <v>4285.16</v>
      </c>
    </row>
    <row r="6940" spans="1:7">
      <c r="A6940" t="s">
        <v>599</v>
      </c>
      <c r="B6940" t="s">
        <v>600</v>
      </c>
      <c r="C6940" t="s">
        <v>14</v>
      </c>
      <c r="D6940" s="7">
        <v>45566</v>
      </c>
      <c r="E6940">
        <v>55</v>
      </c>
      <c r="F6940">
        <v>95.92</v>
      </c>
      <c r="G6940">
        <f>dane_sprzedazy_sku__3[[#This Row],[Ilość wydana]]*dane_sprzedazy_sku__3[[#This Row],[Wartość jednostkowa]]</f>
        <v>5275.6</v>
      </c>
    </row>
    <row r="6941" spans="1:7">
      <c r="A6941" t="s">
        <v>599</v>
      </c>
      <c r="B6941" t="s">
        <v>600</v>
      </c>
      <c r="C6941" t="s">
        <v>14</v>
      </c>
      <c r="D6941" s="7">
        <v>45597</v>
      </c>
      <c r="E6941">
        <v>46</v>
      </c>
      <c r="F6941">
        <v>95.56</v>
      </c>
      <c r="G6941">
        <f>dane_sprzedazy_sku__3[[#This Row],[Ilość wydana]]*dane_sprzedazy_sku__3[[#This Row],[Wartość jednostkowa]]</f>
        <v>4395.76</v>
      </c>
    </row>
    <row r="6942" spans="1:7">
      <c r="A6942" t="s">
        <v>599</v>
      </c>
      <c r="B6942" t="s">
        <v>600</v>
      </c>
      <c r="C6942" t="s">
        <v>14</v>
      </c>
      <c r="D6942" s="7">
        <v>45627</v>
      </c>
      <c r="E6942">
        <v>54</v>
      </c>
      <c r="F6942">
        <v>97.39</v>
      </c>
      <c r="G6942">
        <f>dane_sprzedazy_sku__3[[#This Row],[Ilość wydana]]*dane_sprzedazy_sku__3[[#This Row],[Wartość jednostkowa]]</f>
        <v>5259.06</v>
      </c>
    </row>
    <row r="6943" spans="1:7">
      <c r="A6943" t="s">
        <v>599</v>
      </c>
      <c r="B6943" t="s">
        <v>600</v>
      </c>
      <c r="C6943" t="s">
        <v>14</v>
      </c>
      <c r="D6943" s="7">
        <v>45658</v>
      </c>
      <c r="E6943">
        <v>50</v>
      </c>
      <c r="F6943">
        <v>99.32</v>
      </c>
      <c r="G6943">
        <f>dane_sprzedazy_sku__3[[#This Row],[Ilość wydana]]*dane_sprzedazy_sku__3[[#This Row],[Wartość jednostkowa]]</f>
        <v>4966</v>
      </c>
    </row>
    <row r="6944" spans="1:7">
      <c r="A6944" t="s">
        <v>599</v>
      </c>
      <c r="B6944" t="s">
        <v>600</v>
      </c>
      <c r="C6944" t="s">
        <v>14</v>
      </c>
      <c r="D6944" s="7">
        <v>45689</v>
      </c>
      <c r="E6944">
        <v>42</v>
      </c>
      <c r="F6944">
        <v>93.98</v>
      </c>
      <c r="G6944">
        <f>dane_sprzedazy_sku__3[[#This Row],[Ilość wydana]]*dane_sprzedazy_sku__3[[#This Row],[Wartość jednostkowa]]</f>
        <v>3947.1600000000003</v>
      </c>
    </row>
    <row r="6945" spans="1:7">
      <c r="A6945" t="s">
        <v>599</v>
      </c>
      <c r="B6945" t="s">
        <v>600</v>
      </c>
      <c r="C6945" t="s">
        <v>14</v>
      </c>
      <c r="D6945" s="7">
        <v>45717</v>
      </c>
      <c r="E6945">
        <v>55</v>
      </c>
      <c r="F6945">
        <v>101.17</v>
      </c>
      <c r="G6945">
        <f>dane_sprzedazy_sku__3[[#This Row],[Ilość wydana]]*dane_sprzedazy_sku__3[[#This Row],[Wartość jednostkowa]]</f>
        <v>5564.35</v>
      </c>
    </row>
    <row r="6946" spans="1:7">
      <c r="A6946" t="s">
        <v>599</v>
      </c>
      <c r="B6946" t="s">
        <v>600</v>
      </c>
      <c r="C6946" t="s">
        <v>14</v>
      </c>
      <c r="D6946" s="7">
        <v>45748</v>
      </c>
      <c r="E6946">
        <v>58</v>
      </c>
      <c r="F6946">
        <v>95.19</v>
      </c>
      <c r="G6946">
        <f>dane_sprzedazy_sku__3[[#This Row],[Ilość wydana]]*dane_sprzedazy_sku__3[[#This Row],[Wartość jednostkowa]]</f>
        <v>5521.0199999999995</v>
      </c>
    </row>
    <row r="6947" spans="1:7">
      <c r="A6947" t="s">
        <v>599</v>
      </c>
      <c r="B6947" t="s">
        <v>600</v>
      </c>
      <c r="C6947" t="s">
        <v>14</v>
      </c>
      <c r="D6947" s="7">
        <v>45778</v>
      </c>
      <c r="E6947">
        <v>57</v>
      </c>
      <c r="F6947">
        <v>96.38</v>
      </c>
      <c r="G6947">
        <f>dane_sprzedazy_sku__3[[#This Row],[Ilość wydana]]*dane_sprzedazy_sku__3[[#This Row],[Wartość jednostkowa]]</f>
        <v>5493.66</v>
      </c>
    </row>
    <row r="6948" spans="1:7">
      <c r="A6948" t="s">
        <v>599</v>
      </c>
      <c r="B6948" t="s">
        <v>600</v>
      </c>
      <c r="C6948" t="s">
        <v>14</v>
      </c>
      <c r="D6948" s="7">
        <v>45809</v>
      </c>
      <c r="E6948">
        <v>52</v>
      </c>
      <c r="F6948">
        <v>97.89</v>
      </c>
      <c r="G6948">
        <f>dane_sprzedazy_sku__3[[#This Row],[Ilość wydana]]*dane_sprzedazy_sku__3[[#This Row],[Wartość jednostkowa]]</f>
        <v>5090.28</v>
      </c>
    </row>
    <row r="6949" spans="1:7">
      <c r="A6949" t="s">
        <v>599</v>
      </c>
      <c r="B6949" t="s">
        <v>600</v>
      </c>
      <c r="C6949" t="s">
        <v>14</v>
      </c>
      <c r="D6949" s="7">
        <v>45839</v>
      </c>
      <c r="E6949">
        <v>57</v>
      </c>
      <c r="F6949">
        <v>97.36</v>
      </c>
      <c r="G6949">
        <f>dane_sprzedazy_sku__3[[#This Row],[Ilość wydana]]*dane_sprzedazy_sku__3[[#This Row],[Wartość jednostkowa]]</f>
        <v>5549.5199999999995</v>
      </c>
    </row>
    <row r="6950" spans="1:7">
      <c r="A6950" t="s">
        <v>599</v>
      </c>
      <c r="B6950" t="s">
        <v>600</v>
      </c>
      <c r="C6950" t="s">
        <v>14</v>
      </c>
      <c r="D6950" s="7">
        <v>45870</v>
      </c>
      <c r="E6950">
        <v>59</v>
      </c>
      <c r="F6950">
        <v>99.87</v>
      </c>
      <c r="G6950">
        <f>dane_sprzedazy_sku__3[[#This Row],[Ilość wydana]]*dane_sprzedazy_sku__3[[#This Row],[Wartość jednostkowa]]</f>
        <v>5892.33</v>
      </c>
    </row>
    <row r="6951" spans="1:7">
      <c r="A6951" t="s">
        <v>599</v>
      </c>
      <c r="B6951" t="s">
        <v>600</v>
      </c>
      <c r="C6951" t="s">
        <v>14</v>
      </c>
      <c r="D6951" s="7">
        <v>45901</v>
      </c>
      <c r="E6951">
        <v>66</v>
      </c>
      <c r="F6951">
        <v>95.24</v>
      </c>
      <c r="G6951">
        <f>dane_sprzedazy_sku__3[[#This Row],[Ilość wydana]]*dane_sprzedazy_sku__3[[#This Row],[Wartość jednostkowa]]</f>
        <v>6285.8399999999992</v>
      </c>
    </row>
    <row r="6952" spans="1:7">
      <c r="A6952" t="s">
        <v>599</v>
      </c>
      <c r="B6952" t="s">
        <v>600</v>
      </c>
      <c r="C6952" t="s">
        <v>14</v>
      </c>
      <c r="D6952" s="7">
        <v>45931</v>
      </c>
      <c r="E6952">
        <v>66</v>
      </c>
      <c r="F6952">
        <v>93.92</v>
      </c>
      <c r="G6952">
        <f>dane_sprzedazy_sku__3[[#This Row],[Ilość wydana]]*dane_sprzedazy_sku__3[[#This Row],[Wartość jednostkowa]]</f>
        <v>6198.72</v>
      </c>
    </row>
    <row r="6953" spans="1:7">
      <c r="A6953" t="s">
        <v>599</v>
      </c>
      <c r="B6953" t="s">
        <v>600</v>
      </c>
      <c r="C6953" t="s">
        <v>14</v>
      </c>
      <c r="D6953" s="7">
        <v>45962</v>
      </c>
      <c r="E6953">
        <v>56</v>
      </c>
      <c r="F6953">
        <v>93.19</v>
      </c>
      <c r="G6953">
        <f>dane_sprzedazy_sku__3[[#This Row],[Ilość wydana]]*dane_sprzedazy_sku__3[[#This Row],[Wartość jednostkowa]]</f>
        <v>5218.6399999999994</v>
      </c>
    </row>
    <row r="6954" spans="1:7">
      <c r="A6954" t="s">
        <v>599</v>
      </c>
      <c r="B6954" t="s">
        <v>600</v>
      </c>
      <c r="C6954" t="s">
        <v>14</v>
      </c>
      <c r="D6954" s="7">
        <v>45992</v>
      </c>
      <c r="E6954">
        <v>57</v>
      </c>
      <c r="F6954">
        <v>95.68</v>
      </c>
      <c r="G6954">
        <f>dane_sprzedazy_sku__3[[#This Row],[Ilość wydana]]*dane_sprzedazy_sku__3[[#This Row],[Wartość jednostkowa]]</f>
        <v>5453.76</v>
      </c>
    </row>
    <row r="6955" spans="1:7">
      <c r="A6955" t="s">
        <v>599</v>
      </c>
      <c r="B6955" t="s">
        <v>600</v>
      </c>
      <c r="C6955" t="s">
        <v>14</v>
      </c>
      <c r="D6955" s="7">
        <v>46023</v>
      </c>
      <c r="E6955">
        <v>68</v>
      </c>
      <c r="F6955">
        <v>97.75</v>
      </c>
      <c r="G6955">
        <f>dane_sprzedazy_sku__3[[#This Row],[Ilość wydana]]*dane_sprzedazy_sku__3[[#This Row],[Wartość jednostkowa]]</f>
        <v>6647</v>
      </c>
    </row>
    <row r="6956" spans="1:7">
      <c r="A6956" t="s">
        <v>599</v>
      </c>
      <c r="B6956" t="s">
        <v>600</v>
      </c>
      <c r="C6956" t="s">
        <v>14</v>
      </c>
      <c r="D6956" s="7">
        <v>46054</v>
      </c>
      <c r="E6956">
        <v>69</v>
      </c>
      <c r="F6956">
        <v>92.77</v>
      </c>
      <c r="G6956">
        <f>dane_sprzedazy_sku__3[[#This Row],[Ilość wydana]]*dane_sprzedazy_sku__3[[#This Row],[Wartość jednostkowa]]</f>
        <v>6401.13</v>
      </c>
    </row>
    <row r="6957" spans="1:7">
      <c r="A6957" t="s">
        <v>599</v>
      </c>
      <c r="B6957" t="s">
        <v>600</v>
      </c>
      <c r="C6957" t="s">
        <v>14</v>
      </c>
      <c r="D6957" s="7">
        <v>46082</v>
      </c>
      <c r="E6957">
        <v>62</v>
      </c>
      <c r="F6957">
        <v>95.44</v>
      </c>
      <c r="G6957">
        <f>dane_sprzedazy_sku__3[[#This Row],[Ilość wydana]]*dane_sprzedazy_sku__3[[#This Row],[Wartość jednostkowa]]</f>
        <v>5917.28</v>
      </c>
    </row>
    <row r="6958" spans="1:7">
      <c r="A6958" t="s">
        <v>599</v>
      </c>
      <c r="B6958" t="s">
        <v>600</v>
      </c>
      <c r="C6958" t="s">
        <v>14</v>
      </c>
      <c r="D6958" s="7">
        <v>46113</v>
      </c>
      <c r="E6958">
        <v>62</v>
      </c>
      <c r="F6958">
        <v>100</v>
      </c>
      <c r="G6958">
        <f>dane_sprzedazy_sku__3[[#This Row],[Ilość wydana]]*dane_sprzedazy_sku__3[[#This Row],[Wartość jednostkowa]]</f>
        <v>6200</v>
      </c>
    </row>
    <row r="6959" spans="1:7">
      <c r="A6959" t="s">
        <v>599</v>
      </c>
      <c r="B6959" t="s">
        <v>600</v>
      </c>
      <c r="C6959" t="s">
        <v>14</v>
      </c>
      <c r="D6959" s="7">
        <v>46143</v>
      </c>
      <c r="E6959">
        <v>54</v>
      </c>
      <c r="F6959">
        <v>96.83</v>
      </c>
      <c r="G6959">
        <f>dane_sprzedazy_sku__3[[#This Row],[Ilość wydana]]*dane_sprzedazy_sku__3[[#This Row],[Wartość jednostkowa]]</f>
        <v>5228.82</v>
      </c>
    </row>
    <row r="6960" spans="1:7">
      <c r="A6960" t="s">
        <v>599</v>
      </c>
      <c r="B6960" t="s">
        <v>600</v>
      </c>
      <c r="C6960" t="s">
        <v>14</v>
      </c>
      <c r="D6960" s="7">
        <v>46174</v>
      </c>
      <c r="E6960">
        <v>51</v>
      </c>
      <c r="F6960">
        <v>100.83</v>
      </c>
      <c r="G6960">
        <f>dane_sprzedazy_sku__3[[#This Row],[Ilość wydana]]*dane_sprzedazy_sku__3[[#This Row],[Wartość jednostkowa]]</f>
        <v>5142.33</v>
      </c>
    </row>
    <row r="6961" spans="1:7">
      <c r="A6961" t="s">
        <v>599</v>
      </c>
      <c r="B6961" t="s">
        <v>600</v>
      </c>
      <c r="C6961" t="s">
        <v>14</v>
      </c>
      <c r="D6961" s="7">
        <v>46204</v>
      </c>
      <c r="E6961">
        <v>67</v>
      </c>
      <c r="F6961">
        <v>92.54</v>
      </c>
      <c r="G6961">
        <f>dane_sprzedazy_sku__3[[#This Row],[Ilość wydana]]*dane_sprzedazy_sku__3[[#This Row],[Wartość jednostkowa]]</f>
        <v>6200.18</v>
      </c>
    </row>
    <row r="6962" spans="1:7">
      <c r="A6962" t="s">
        <v>601</v>
      </c>
      <c r="B6962" t="s">
        <v>602</v>
      </c>
      <c r="C6962" t="s">
        <v>49</v>
      </c>
      <c r="D6962" s="7">
        <v>45505</v>
      </c>
      <c r="E6962">
        <v>25</v>
      </c>
      <c r="F6962">
        <v>38.83</v>
      </c>
      <c r="G6962">
        <f>dane_sprzedazy_sku__3[[#This Row],[Ilość wydana]]*dane_sprzedazy_sku__3[[#This Row],[Wartość jednostkowa]]</f>
        <v>970.75</v>
      </c>
    </row>
    <row r="6963" spans="1:7">
      <c r="A6963" t="s">
        <v>601</v>
      </c>
      <c r="B6963" t="s">
        <v>602</v>
      </c>
      <c r="C6963" t="s">
        <v>49</v>
      </c>
      <c r="D6963" s="7">
        <v>45536</v>
      </c>
      <c r="E6963">
        <v>29</v>
      </c>
      <c r="F6963">
        <v>39.409999999999997</v>
      </c>
      <c r="G6963">
        <f>dane_sprzedazy_sku__3[[#This Row],[Ilość wydana]]*dane_sprzedazy_sku__3[[#This Row],[Wartość jednostkowa]]</f>
        <v>1142.8899999999999</v>
      </c>
    </row>
    <row r="6964" spans="1:7">
      <c r="A6964" t="s">
        <v>601</v>
      </c>
      <c r="B6964" t="s">
        <v>602</v>
      </c>
      <c r="C6964" t="s">
        <v>49</v>
      </c>
      <c r="D6964" s="7">
        <v>45566</v>
      </c>
      <c r="E6964">
        <v>32</v>
      </c>
      <c r="F6964">
        <v>38.92</v>
      </c>
      <c r="G6964">
        <f>dane_sprzedazy_sku__3[[#This Row],[Ilość wydana]]*dane_sprzedazy_sku__3[[#This Row],[Wartość jednostkowa]]</f>
        <v>1245.44</v>
      </c>
    </row>
    <row r="6965" spans="1:7">
      <c r="A6965" t="s">
        <v>601</v>
      </c>
      <c r="B6965" t="s">
        <v>602</v>
      </c>
      <c r="C6965" t="s">
        <v>49</v>
      </c>
      <c r="D6965" s="7">
        <v>45597</v>
      </c>
      <c r="E6965">
        <v>20</v>
      </c>
      <c r="F6965">
        <v>36.520000000000003</v>
      </c>
      <c r="G6965">
        <f>dane_sprzedazy_sku__3[[#This Row],[Ilość wydana]]*dane_sprzedazy_sku__3[[#This Row],[Wartość jednostkowa]]</f>
        <v>730.40000000000009</v>
      </c>
    </row>
    <row r="6966" spans="1:7">
      <c r="A6966" t="s">
        <v>601</v>
      </c>
      <c r="B6966" t="s">
        <v>602</v>
      </c>
      <c r="C6966" t="s">
        <v>49</v>
      </c>
      <c r="D6966" s="7">
        <v>45627</v>
      </c>
      <c r="E6966">
        <v>21</v>
      </c>
      <c r="F6966">
        <v>38.1</v>
      </c>
      <c r="G6966">
        <f>dane_sprzedazy_sku__3[[#This Row],[Ilość wydana]]*dane_sprzedazy_sku__3[[#This Row],[Wartość jednostkowa]]</f>
        <v>800.1</v>
      </c>
    </row>
    <row r="6967" spans="1:7">
      <c r="A6967" t="s">
        <v>601</v>
      </c>
      <c r="B6967" t="s">
        <v>602</v>
      </c>
      <c r="C6967" t="s">
        <v>49</v>
      </c>
      <c r="D6967" s="7">
        <v>45658</v>
      </c>
      <c r="E6967">
        <v>22</v>
      </c>
      <c r="F6967">
        <v>38.54</v>
      </c>
      <c r="G6967">
        <f>dane_sprzedazy_sku__3[[#This Row],[Ilość wydana]]*dane_sprzedazy_sku__3[[#This Row],[Wartość jednostkowa]]</f>
        <v>847.88</v>
      </c>
    </row>
    <row r="6968" spans="1:7">
      <c r="A6968" t="s">
        <v>601</v>
      </c>
      <c r="B6968" t="s">
        <v>602</v>
      </c>
      <c r="C6968" t="s">
        <v>49</v>
      </c>
      <c r="D6968" s="7">
        <v>45689</v>
      </c>
      <c r="E6968">
        <v>11</v>
      </c>
      <c r="F6968">
        <v>38.31</v>
      </c>
      <c r="G6968">
        <f>dane_sprzedazy_sku__3[[#This Row],[Ilość wydana]]*dane_sprzedazy_sku__3[[#This Row],[Wartość jednostkowa]]</f>
        <v>421.41</v>
      </c>
    </row>
    <row r="6969" spans="1:7">
      <c r="A6969" t="s">
        <v>601</v>
      </c>
      <c r="B6969" t="s">
        <v>602</v>
      </c>
      <c r="C6969" t="s">
        <v>49</v>
      </c>
      <c r="D6969" s="7">
        <v>45717</v>
      </c>
      <c r="E6969">
        <v>9</v>
      </c>
      <c r="F6969">
        <v>36.99</v>
      </c>
      <c r="G6969">
        <f>dane_sprzedazy_sku__3[[#This Row],[Ilość wydana]]*dane_sprzedazy_sku__3[[#This Row],[Wartość jednostkowa]]</f>
        <v>332.91</v>
      </c>
    </row>
    <row r="6970" spans="1:7">
      <c r="A6970" t="s">
        <v>601</v>
      </c>
      <c r="B6970" t="s">
        <v>602</v>
      </c>
      <c r="C6970" t="s">
        <v>49</v>
      </c>
      <c r="D6970" s="7">
        <v>45748</v>
      </c>
      <c r="E6970">
        <v>8</v>
      </c>
      <c r="F6970">
        <v>36.880000000000003</v>
      </c>
      <c r="G6970">
        <f>dane_sprzedazy_sku__3[[#This Row],[Ilość wydana]]*dane_sprzedazy_sku__3[[#This Row],[Wartość jednostkowa]]</f>
        <v>295.04000000000002</v>
      </c>
    </row>
    <row r="6971" spans="1:7">
      <c r="A6971" t="s">
        <v>601</v>
      </c>
      <c r="B6971" t="s">
        <v>602</v>
      </c>
      <c r="C6971" t="s">
        <v>49</v>
      </c>
      <c r="D6971" s="7">
        <v>45778</v>
      </c>
      <c r="E6971">
        <v>10</v>
      </c>
      <c r="F6971">
        <v>38.61</v>
      </c>
      <c r="G6971">
        <f>dane_sprzedazy_sku__3[[#This Row],[Ilość wydana]]*dane_sprzedazy_sku__3[[#This Row],[Wartość jednostkowa]]</f>
        <v>386.1</v>
      </c>
    </row>
    <row r="6972" spans="1:7">
      <c r="A6972" t="s">
        <v>601</v>
      </c>
      <c r="B6972" t="s">
        <v>602</v>
      </c>
      <c r="C6972" t="s">
        <v>49</v>
      </c>
      <c r="D6972" s="7">
        <v>45809</v>
      </c>
      <c r="E6972">
        <v>21</v>
      </c>
      <c r="F6972">
        <v>36.35</v>
      </c>
      <c r="G6972">
        <f>dane_sprzedazy_sku__3[[#This Row],[Ilość wydana]]*dane_sprzedazy_sku__3[[#This Row],[Wartość jednostkowa]]</f>
        <v>763.35</v>
      </c>
    </row>
    <row r="6973" spans="1:7">
      <c r="A6973" t="s">
        <v>601</v>
      </c>
      <c r="B6973" t="s">
        <v>602</v>
      </c>
      <c r="C6973" t="s">
        <v>49</v>
      </c>
      <c r="D6973" s="7">
        <v>45839</v>
      </c>
      <c r="E6973">
        <v>23</v>
      </c>
      <c r="F6973">
        <v>37.11</v>
      </c>
      <c r="G6973">
        <f>dane_sprzedazy_sku__3[[#This Row],[Ilość wydana]]*dane_sprzedazy_sku__3[[#This Row],[Wartość jednostkowa]]</f>
        <v>853.53</v>
      </c>
    </row>
    <row r="6974" spans="1:7">
      <c r="A6974" t="s">
        <v>601</v>
      </c>
      <c r="B6974" t="s">
        <v>602</v>
      </c>
      <c r="C6974" t="s">
        <v>49</v>
      </c>
      <c r="D6974" s="7">
        <v>45870</v>
      </c>
      <c r="E6974">
        <v>25</v>
      </c>
      <c r="F6974">
        <v>38.74</v>
      </c>
      <c r="G6974">
        <f>dane_sprzedazy_sku__3[[#This Row],[Ilość wydana]]*dane_sprzedazy_sku__3[[#This Row],[Wartość jednostkowa]]</f>
        <v>968.5</v>
      </c>
    </row>
    <row r="6975" spans="1:7">
      <c r="A6975" t="s">
        <v>601</v>
      </c>
      <c r="B6975" t="s">
        <v>602</v>
      </c>
      <c r="C6975" t="s">
        <v>49</v>
      </c>
      <c r="D6975" s="7">
        <v>45901</v>
      </c>
      <c r="E6975">
        <v>37</v>
      </c>
      <c r="F6975">
        <v>36.61</v>
      </c>
      <c r="G6975">
        <f>dane_sprzedazy_sku__3[[#This Row],[Ilość wydana]]*dane_sprzedazy_sku__3[[#This Row],[Wartość jednostkowa]]</f>
        <v>1354.57</v>
      </c>
    </row>
    <row r="6976" spans="1:7">
      <c r="A6976" t="s">
        <v>601</v>
      </c>
      <c r="B6976" t="s">
        <v>602</v>
      </c>
      <c r="C6976" t="s">
        <v>49</v>
      </c>
      <c r="D6976" s="7">
        <v>45931</v>
      </c>
      <c r="E6976">
        <v>28</v>
      </c>
      <c r="F6976">
        <v>38.17</v>
      </c>
      <c r="G6976">
        <f>dane_sprzedazy_sku__3[[#This Row],[Ilość wydana]]*dane_sprzedazy_sku__3[[#This Row],[Wartość jednostkowa]]</f>
        <v>1068.76</v>
      </c>
    </row>
    <row r="6977" spans="1:7">
      <c r="A6977" t="s">
        <v>601</v>
      </c>
      <c r="B6977" t="s">
        <v>602</v>
      </c>
      <c r="C6977" t="s">
        <v>49</v>
      </c>
      <c r="D6977" s="7">
        <v>45962</v>
      </c>
      <c r="E6977">
        <v>35</v>
      </c>
      <c r="F6977">
        <v>39.159999999999997</v>
      </c>
      <c r="G6977">
        <f>dane_sprzedazy_sku__3[[#This Row],[Ilość wydana]]*dane_sprzedazy_sku__3[[#This Row],[Wartość jednostkowa]]</f>
        <v>1370.6</v>
      </c>
    </row>
    <row r="6978" spans="1:7">
      <c r="A6978" t="s">
        <v>601</v>
      </c>
      <c r="B6978" t="s">
        <v>602</v>
      </c>
      <c r="C6978" t="s">
        <v>49</v>
      </c>
      <c r="D6978" s="7">
        <v>45992</v>
      </c>
      <c r="E6978">
        <v>31</v>
      </c>
      <c r="F6978">
        <v>37.869999999999997</v>
      </c>
      <c r="G6978">
        <f>dane_sprzedazy_sku__3[[#This Row],[Ilość wydana]]*dane_sprzedazy_sku__3[[#This Row],[Wartość jednostkowa]]</f>
        <v>1173.97</v>
      </c>
    </row>
    <row r="6979" spans="1:7">
      <c r="A6979" t="s">
        <v>601</v>
      </c>
      <c r="B6979" t="s">
        <v>602</v>
      </c>
      <c r="C6979" t="s">
        <v>49</v>
      </c>
      <c r="D6979" s="7">
        <v>46023</v>
      </c>
      <c r="E6979">
        <v>29</v>
      </c>
      <c r="F6979">
        <v>39.229999999999997</v>
      </c>
      <c r="G6979">
        <f>dane_sprzedazy_sku__3[[#This Row],[Ilość wydana]]*dane_sprzedazy_sku__3[[#This Row],[Wartość jednostkowa]]</f>
        <v>1137.6699999999998</v>
      </c>
    </row>
    <row r="6980" spans="1:7">
      <c r="A6980" t="s">
        <v>601</v>
      </c>
      <c r="B6980" t="s">
        <v>602</v>
      </c>
      <c r="C6980" t="s">
        <v>49</v>
      </c>
      <c r="D6980" s="7">
        <v>46054</v>
      </c>
      <c r="E6980">
        <v>13</v>
      </c>
      <c r="F6980">
        <v>36.17</v>
      </c>
      <c r="G6980">
        <f>dane_sprzedazy_sku__3[[#This Row],[Ilość wydana]]*dane_sprzedazy_sku__3[[#This Row],[Wartość jednostkowa]]</f>
        <v>470.21000000000004</v>
      </c>
    </row>
    <row r="6981" spans="1:7">
      <c r="A6981" t="s">
        <v>601</v>
      </c>
      <c r="B6981" t="s">
        <v>602</v>
      </c>
      <c r="C6981" t="s">
        <v>49</v>
      </c>
      <c r="D6981" s="7">
        <v>46082</v>
      </c>
      <c r="E6981">
        <v>9</v>
      </c>
      <c r="F6981">
        <v>37.4</v>
      </c>
      <c r="G6981">
        <f>dane_sprzedazy_sku__3[[#This Row],[Ilość wydana]]*dane_sprzedazy_sku__3[[#This Row],[Wartość jednostkowa]]</f>
        <v>336.59999999999997</v>
      </c>
    </row>
    <row r="6982" spans="1:7">
      <c r="A6982" t="s">
        <v>601</v>
      </c>
      <c r="B6982" t="s">
        <v>602</v>
      </c>
      <c r="C6982" t="s">
        <v>49</v>
      </c>
      <c r="D6982" s="7">
        <v>46113</v>
      </c>
      <c r="E6982">
        <v>10</v>
      </c>
      <c r="F6982">
        <v>37.22</v>
      </c>
      <c r="G6982">
        <f>dane_sprzedazy_sku__3[[#This Row],[Ilość wydana]]*dane_sprzedazy_sku__3[[#This Row],[Wartość jednostkowa]]</f>
        <v>372.2</v>
      </c>
    </row>
    <row r="6983" spans="1:7">
      <c r="A6983" t="s">
        <v>601</v>
      </c>
      <c r="B6983" t="s">
        <v>602</v>
      </c>
      <c r="C6983" t="s">
        <v>49</v>
      </c>
      <c r="D6983" s="7">
        <v>46143</v>
      </c>
      <c r="E6983">
        <v>13</v>
      </c>
      <c r="F6983">
        <v>38.1</v>
      </c>
      <c r="G6983">
        <f>dane_sprzedazy_sku__3[[#This Row],[Ilość wydana]]*dane_sprzedazy_sku__3[[#This Row],[Wartość jednostkowa]]</f>
        <v>495.3</v>
      </c>
    </row>
    <row r="6984" spans="1:7">
      <c r="A6984" t="s">
        <v>601</v>
      </c>
      <c r="B6984" t="s">
        <v>602</v>
      </c>
      <c r="C6984" t="s">
        <v>49</v>
      </c>
      <c r="D6984" s="7">
        <v>46174</v>
      </c>
      <c r="E6984">
        <v>19</v>
      </c>
      <c r="F6984">
        <v>38.15</v>
      </c>
      <c r="G6984">
        <f>dane_sprzedazy_sku__3[[#This Row],[Ilość wydana]]*dane_sprzedazy_sku__3[[#This Row],[Wartość jednostkowa]]</f>
        <v>724.85</v>
      </c>
    </row>
    <row r="6985" spans="1:7">
      <c r="A6985" t="s">
        <v>601</v>
      </c>
      <c r="B6985" t="s">
        <v>602</v>
      </c>
      <c r="C6985" t="s">
        <v>49</v>
      </c>
      <c r="D6985" s="7">
        <v>46204</v>
      </c>
      <c r="E6985">
        <v>37</v>
      </c>
      <c r="F6985">
        <v>36.450000000000003</v>
      </c>
      <c r="G6985">
        <f>dane_sprzedazy_sku__3[[#This Row],[Ilość wydana]]*dane_sprzedazy_sku__3[[#This Row],[Wartość jednostkowa]]</f>
        <v>1348.65</v>
      </c>
    </row>
    <row r="6986" spans="1:7">
      <c r="A6986" t="s">
        <v>603</v>
      </c>
      <c r="B6986" t="s">
        <v>604</v>
      </c>
      <c r="C6986" t="s">
        <v>49</v>
      </c>
      <c r="D6986" s="7">
        <v>45505</v>
      </c>
      <c r="E6986">
        <v>43</v>
      </c>
      <c r="F6986">
        <v>98.07</v>
      </c>
      <c r="G6986">
        <f>dane_sprzedazy_sku__3[[#This Row],[Ilość wydana]]*dane_sprzedazy_sku__3[[#This Row],[Wartość jednostkowa]]</f>
        <v>4217.0099999999993</v>
      </c>
    </row>
    <row r="6987" spans="1:7">
      <c r="A6987" t="s">
        <v>603</v>
      </c>
      <c r="B6987" t="s">
        <v>604</v>
      </c>
      <c r="C6987" t="s">
        <v>49</v>
      </c>
      <c r="D6987" s="7">
        <v>45536</v>
      </c>
      <c r="E6987">
        <v>47</v>
      </c>
      <c r="F6987">
        <v>98.44</v>
      </c>
      <c r="G6987">
        <f>dane_sprzedazy_sku__3[[#This Row],[Ilość wydana]]*dane_sprzedazy_sku__3[[#This Row],[Wartość jednostkowa]]</f>
        <v>4626.68</v>
      </c>
    </row>
    <row r="6988" spans="1:7">
      <c r="A6988" t="s">
        <v>603</v>
      </c>
      <c r="B6988" t="s">
        <v>604</v>
      </c>
      <c r="C6988" t="s">
        <v>49</v>
      </c>
      <c r="D6988" s="7">
        <v>45566</v>
      </c>
      <c r="E6988">
        <v>98</v>
      </c>
      <c r="F6988">
        <v>94.34</v>
      </c>
      <c r="G6988">
        <f>dane_sprzedazy_sku__3[[#This Row],[Ilość wydana]]*dane_sprzedazy_sku__3[[#This Row],[Wartość jednostkowa]]</f>
        <v>9245.32</v>
      </c>
    </row>
    <row r="6989" spans="1:7">
      <c r="A6989" t="s">
        <v>603</v>
      </c>
      <c r="B6989" t="s">
        <v>604</v>
      </c>
      <c r="C6989" t="s">
        <v>49</v>
      </c>
      <c r="D6989" s="7">
        <v>45597</v>
      </c>
      <c r="E6989">
        <v>96</v>
      </c>
      <c r="F6989">
        <v>95.55</v>
      </c>
      <c r="G6989">
        <f>dane_sprzedazy_sku__3[[#This Row],[Ilość wydana]]*dane_sprzedazy_sku__3[[#This Row],[Wartość jednostkowa]]</f>
        <v>9172.7999999999993</v>
      </c>
    </row>
    <row r="6990" spans="1:7">
      <c r="A6990" t="s">
        <v>603</v>
      </c>
      <c r="B6990" t="s">
        <v>604</v>
      </c>
      <c r="C6990" t="s">
        <v>49</v>
      </c>
      <c r="D6990" s="7">
        <v>45627</v>
      </c>
      <c r="E6990">
        <v>74</v>
      </c>
      <c r="F6990">
        <v>92.5</v>
      </c>
      <c r="G6990">
        <f>dane_sprzedazy_sku__3[[#This Row],[Ilość wydana]]*dane_sprzedazy_sku__3[[#This Row],[Wartość jednostkowa]]</f>
        <v>6845</v>
      </c>
    </row>
    <row r="6991" spans="1:7">
      <c r="A6991" t="s">
        <v>603</v>
      </c>
      <c r="B6991" t="s">
        <v>604</v>
      </c>
      <c r="C6991" t="s">
        <v>49</v>
      </c>
      <c r="D6991" s="7">
        <v>45658</v>
      </c>
      <c r="E6991">
        <v>52</v>
      </c>
      <c r="F6991">
        <v>94.9</v>
      </c>
      <c r="G6991">
        <f>dane_sprzedazy_sku__3[[#This Row],[Ilość wydana]]*dane_sprzedazy_sku__3[[#This Row],[Wartość jednostkowa]]</f>
        <v>4934.8</v>
      </c>
    </row>
    <row r="6992" spans="1:7">
      <c r="A6992" t="s">
        <v>603</v>
      </c>
      <c r="B6992" t="s">
        <v>604</v>
      </c>
      <c r="C6992" t="s">
        <v>49</v>
      </c>
      <c r="D6992" s="7">
        <v>45689</v>
      </c>
      <c r="E6992">
        <v>48</v>
      </c>
      <c r="F6992">
        <v>98.4</v>
      </c>
      <c r="G6992">
        <f>dane_sprzedazy_sku__3[[#This Row],[Ilość wydana]]*dane_sprzedazy_sku__3[[#This Row],[Wartość jednostkowa]]</f>
        <v>4723.2000000000007</v>
      </c>
    </row>
    <row r="6993" spans="1:7">
      <c r="A6993" t="s">
        <v>603</v>
      </c>
      <c r="B6993" t="s">
        <v>604</v>
      </c>
      <c r="C6993" t="s">
        <v>49</v>
      </c>
      <c r="D6993" s="7">
        <v>45717</v>
      </c>
      <c r="E6993">
        <v>29</v>
      </c>
      <c r="F6993">
        <v>93.3</v>
      </c>
      <c r="G6993">
        <f>dane_sprzedazy_sku__3[[#This Row],[Ilość wydana]]*dane_sprzedazy_sku__3[[#This Row],[Wartość jednostkowa]]</f>
        <v>2705.7</v>
      </c>
    </row>
    <row r="6994" spans="1:7">
      <c r="A6994" t="s">
        <v>603</v>
      </c>
      <c r="B6994" t="s">
        <v>604</v>
      </c>
      <c r="C6994" t="s">
        <v>49</v>
      </c>
      <c r="D6994" s="7">
        <v>45748</v>
      </c>
      <c r="E6994">
        <v>15</v>
      </c>
      <c r="F6994">
        <v>99.01</v>
      </c>
      <c r="G6994">
        <f>dane_sprzedazy_sku__3[[#This Row],[Ilość wydana]]*dane_sprzedazy_sku__3[[#This Row],[Wartość jednostkowa]]</f>
        <v>1485.15</v>
      </c>
    </row>
    <row r="6995" spans="1:7">
      <c r="A6995" t="s">
        <v>603</v>
      </c>
      <c r="B6995" t="s">
        <v>604</v>
      </c>
      <c r="C6995" t="s">
        <v>49</v>
      </c>
      <c r="D6995" s="7">
        <v>45778</v>
      </c>
      <c r="E6995">
        <v>15</v>
      </c>
      <c r="F6995">
        <v>97.76</v>
      </c>
      <c r="G6995">
        <f>dane_sprzedazy_sku__3[[#This Row],[Ilość wydana]]*dane_sprzedazy_sku__3[[#This Row],[Wartość jednostkowa]]</f>
        <v>1466.4</v>
      </c>
    </row>
    <row r="6996" spans="1:7">
      <c r="A6996" t="s">
        <v>603</v>
      </c>
      <c r="B6996" t="s">
        <v>604</v>
      </c>
      <c r="C6996" t="s">
        <v>49</v>
      </c>
      <c r="D6996" s="7">
        <v>45809</v>
      </c>
      <c r="E6996">
        <v>22</v>
      </c>
      <c r="F6996">
        <v>99.48</v>
      </c>
      <c r="G6996">
        <f>dane_sprzedazy_sku__3[[#This Row],[Ilość wydana]]*dane_sprzedazy_sku__3[[#This Row],[Wartość jednostkowa]]</f>
        <v>2188.56</v>
      </c>
    </row>
    <row r="6997" spans="1:7">
      <c r="A6997" t="s">
        <v>603</v>
      </c>
      <c r="B6997" t="s">
        <v>604</v>
      </c>
      <c r="C6997" t="s">
        <v>49</v>
      </c>
      <c r="D6997" s="7">
        <v>45839</v>
      </c>
      <c r="E6997">
        <v>38</v>
      </c>
      <c r="F6997">
        <v>98.89</v>
      </c>
      <c r="G6997">
        <f>dane_sprzedazy_sku__3[[#This Row],[Ilość wydana]]*dane_sprzedazy_sku__3[[#This Row],[Wartość jednostkowa]]</f>
        <v>3757.82</v>
      </c>
    </row>
    <row r="6998" spans="1:7">
      <c r="A6998" t="s">
        <v>603</v>
      </c>
      <c r="B6998" t="s">
        <v>604</v>
      </c>
      <c r="C6998" t="s">
        <v>49</v>
      </c>
      <c r="D6998" s="7">
        <v>45870</v>
      </c>
      <c r="E6998">
        <v>82</v>
      </c>
      <c r="F6998">
        <v>93.68</v>
      </c>
      <c r="G6998">
        <f>dane_sprzedazy_sku__3[[#This Row],[Ilość wydana]]*dane_sprzedazy_sku__3[[#This Row],[Wartość jednostkowa]]</f>
        <v>7681.76</v>
      </c>
    </row>
    <row r="6999" spans="1:7">
      <c r="A6999" t="s">
        <v>603</v>
      </c>
      <c r="B6999" t="s">
        <v>604</v>
      </c>
      <c r="C6999" t="s">
        <v>49</v>
      </c>
      <c r="D6999" s="7">
        <v>45901</v>
      </c>
      <c r="E6999">
        <v>107</v>
      </c>
      <c r="F6999">
        <v>99.16</v>
      </c>
      <c r="G6999">
        <f>dane_sprzedazy_sku__3[[#This Row],[Ilość wydana]]*dane_sprzedazy_sku__3[[#This Row],[Wartość jednostkowa]]</f>
        <v>10610.119999999999</v>
      </c>
    </row>
    <row r="7000" spans="1:7">
      <c r="A7000" t="s">
        <v>603</v>
      </c>
      <c r="B7000" t="s">
        <v>604</v>
      </c>
      <c r="C7000" t="s">
        <v>49</v>
      </c>
      <c r="D7000" s="7">
        <v>45931</v>
      </c>
      <c r="E7000">
        <v>87</v>
      </c>
      <c r="F7000">
        <v>90.65</v>
      </c>
      <c r="G7000">
        <f>dane_sprzedazy_sku__3[[#This Row],[Ilość wydana]]*dane_sprzedazy_sku__3[[#This Row],[Wartość jednostkowa]]</f>
        <v>7886.55</v>
      </c>
    </row>
    <row r="7001" spans="1:7">
      <c r="A7001" t="s">
        <v>603</v>
      </c>
      <c r="B7001" t="s">
        <v>604</v>
      </c>
      <c r="C7001" t="s">
        <v>49</v>
      </c>
      <c r="D7001" s="7">
        <v>45962</v>
      </c>
      <c r="E7001">
        <v>93</v>
      </c>
      <c r="F7001">
        <v>93.39</v>
      </c>
      <c r="G7001">
        <f>dane_sprzedazy_sku__3[[#This Row],[Ilość wydana]]*dane_sprzedazy_sku__3[[#This Row],[Wartość jednostkowa]]</f>
        <v>8685.27</v>
      </c>
    </row>
    <row r="7002" spans="1:7">
      <c r="A7002" t="s">
        <v>603</v>
      </c>
      <c r="B7002" t="s">
        <v>604</v>
      </c>
      <c r="C7002" t="s">
        <v>49</v>
      </c>
      <c r="D7002" s="7">
        <v>45992</v>
      </c>
      <c r="E7002">
        <v>124</v>
      </c>
      <c r="F7002">
        <v>93.38</v>
      </c>
      <c r="G7002">
        <f>dane_sprzedazy_sku__3[[#This Row],[Ilość wydana]]*dane_sprzedazy_sku__3[[#This Row],[Wartość jednostkowa]]</f>
        <v>11579.119999999999</v>
      </c>
    </row>
    <row r="7003" spans="1:7">
      <c r="A7003" t="s">
        <v>603</v>
      </c>
      <c r="B7003" t="s">
        <v>604</v>
      </c>
      <c r="C7003" t="s">
        <v>49</v>
      </c>
      <c r="D7003" s="7">
        <v>46023</v>
      </c>
      <c r="E7003">
        <v>74</v>
      </c>
      <c r="F7003">
        <v>96.65</v>
      </c>
      <c r="G7003">
        <f>dane_sprzedazy_sku__3[[#This Row],[Ilość wydana]]*dane_sprzedazy_sku__3[[#This Row],[Wartość jednostkowa]]</f>
        <v>7152.1</v>
      </c>
    </row>
    <row r="7004" spans="1:7">
      <c r="A7004" t="s">
        <v>603</v>
      </c>
      <c r="B7004" t="s">
        <v>604</v>
      </c>
      <c r="C7004" t="s">
        <v>49</v>
      </c>
      <c r="D7004" s="7">
        <v>46054</v>
      </c>
      <c r="E7004">
        <v>62</v>
      </c>
      <c r="F7004">
        <v>91.95</v>
      </c>
      <c r="G7004">
        <f>dane_sprzedazy_sku__3[[#This Row],[Ilość wydana]]*dane_sprzedazy_sku__3[[#This Row],[Wartość jednostkowa]]</f>
        <v>5700.9000000000005</v>
      </c>
    </row>
    <row r="7005" spans="1:7">
      <c r="A7005" t="s">
        <v>603</v>
      </c>
      <c r="B7005" t="s">
        <v>604</v>
      </c>
      <c r="C7005" t="s">
        <v>49</v>
      </c>
      <c r="D7005" s="7">
        <v>46082</v>
      </c>
      <c r="E7005">
        <v>36</v>
      </c>
      <c r="F7005">
        <v>93.51</v>
      </c>
      <c r="G7005">
        <f>dane_sprzedazy_sku__3[[#This Row],[Ilość wydana]]*dane_sprzedazy_sku__3[[#This Row],[Wartość jednostkowa]]</f>
        <v>3366.36</v>
      </c>
    </row>
    <row r="7006" spans="1:7">
      <c r="A7006" t="s">
        <v>603</v>
      </c>
      <c r="B7006" t="s">
        <v>604</v>
      </c>
      <c r="C7006" t="s">
        <v>49</v>
      </c>
      <c r="D7006" s="7">
        <v>46113</v>
      </c>
      <c r="E7006">
        <v>23</v>
      </c>
      <c r="F7006">
        <v>96.28</v>
      </c>
      <c r="G7006">
        <f>dane_sprzedazy_sku__3[[#This Row],[Ilość wydana]]*dane_sprzedazy_sku__3[[#This Row],[Wartość jednostkowa]]</f>
        <v>2214.44</v>
      </c>
    </row>
    <row r="7007" spans="1:7">
      <c r="A7007" t="s">
        <v>603</v>
      </c>
      <c r="B7007" t="s">
        <v>604</v>
      </c>
      <c r="C7007" t="s">
        <v>49</v>
      </c>
      <c r="D7007" s="7">
        <v>46143</v>
      </c>
      <c r="E7007">
        <v>17</v>
      </c>
      <c r="F7007">
        <v>90.62</v>
      </c>
      <c r="G7007">
        <f>dane_sprzedazy_sku__3[[#This Row],[Ilość wydana]]*dane_sprzedazy_sku__3[[#This Row],[Wartość jednostkowa]]</f>
        <v>1540.54</v>
      </c>
    </row>
    <row r="7008" spans="1:7">
      <c r="A7008" t="s">
        <v>603</v>
      </c>
      <c r="B7008" t="s">
        <v>604</v>
      </c>
      <c r="C7008" t="s">
        <v>49</v>
      </c>
      <c r="D7008" s="7">
        <v>46174</v>
      </c>
      <c r="E7008">
        <v>40</v>
      </c>
      <c r="F7008">
        <v>95.28</v>
      </c>
      <c r="G7008">
        <f>dane_sprzedazy_sku__3[[#This Row],[Ilość wydana]]*dane_sprzedazy_sku__3[[#This Row],[Wartość jednostkowa]]</f>
        <v>3811.2</v>
      </c>
    </row>
    <row r="7009" spans="1:7">
      <c r="A7009" t="s">
        <v>603</v>
      </c>
      <c r="B7009" t="s">
        <v>604</v>
      </c>
      <c r="C7009" t="s">
        <v>49</v>
      </c>
      <c r="D7009" s="7">
        <v>46204</v>
      </c>
      <c r="E7009">
        <v>54</v>
      </c>
      <c r="F7009">
        <v>92.2</v>
      </c>
      <c r="G7009">
        <f>dane_sprzedazy_sku__3[[#This Row],[Ilość wydana]]*dane_sprzedazy_sku__3[[#This Row],[Wartość jednostkowa]]</f>
        <v>4978.8</v>
      </c>
    </row>
    <row r="7010" spans="1:7">
      <c r="A7010" t="s">
        <v>605</v>
      </c>
      <c r="B7010" t="s">
        <v>606</v>
      </c>
      <c r="C7010" t="s">
        <v>19</v>
      </c>
      <c r="D7010" s="7">
        <v>45505</v>
      </c>
      <c r="E7010">
        <v>69</v>
      </c>
      <c r="F7010">
        <v>195.75</v>
      </c>
      <c r="G7010">
        <f>dane_sprzedazy_sku__3[[#This Row],[Ilość wydana]]*dane_sprzedazy_sku__3[[#This Row],[Wartość jednostkowa]]</f>
        <v>13506.75</v>
      </c>
    </row>
    <row r="7011" spans="1:7">
      <c r="A7011" t="s">
        <v>605</v>
      </c>
      <c r="B7011" t="s">
        <v>606</v>
      </c>
      <c r="C7011" t="s">
        <v>19</v>
      </c>
      <c r="D7011" s="7">
        <v>45536</v>
      </c>
      <c r="E7011">
        <v>40</v>
      </c>
      <c r="F7011">
        <v>204.57</v>
      </c>
      <c r="G7011">
        <f>dane_sprzedazy_sku__3[[#This Row],[Ilość wydana]]*dane_sprzedazy_sku__3[[#This Row],[Wartość jednostkowa]]</f>
        <v>8182.7999999999993</v>
      </c>
    </row>
    <row r="7012" spans="1:7">
      <c r="A7012" t="s">
        <v>605</v>
      </c>
      <c r="B7012" t="s">
        <v>606</v>
      </c>
      <c r="C7012" t="s">
        <v>19</v>
      </c>
      <c r="D7012" s="7">
        <v>45566</v>
      </c>
      <c r="E7012">
        <v>32</v>
      </c>
      <c r="F7012">
        <v>210.62</v>
      </c>
      <c r="G7012">
        <f>dane_sprzedazy_sku__3[[#This Row],[Ilość wydana]]*dane_sprzedazy_sku__3[[#This Row],[Wartość jednostkowa]]</f>
        <v>6739.84</v>
      </c>
    </row>
    <row r="7013" spans="1:7">
      <c r="A7013" t="s">
        <v>605</v>
      </c>
      <c r="B7013" t="s">
        <v>606</v>
      </c>
      <c r="C7013" t="s">
        <v>19</v>
      </c>
      <c r="D7013" s="7">
        <v>45597</v>
      </c>
      <c r="E7013">
        <v>0</v>
      </c>
      <c r="F7013">
        <v>210.32</v>
      </c>
      <c r="G7013">
        <f>dane_sprzedazy_sku__3[[#This Row],[Ilość wydana]]*dane_sprzedazy_sku__3[[#This Row],[Wartość jednostkowa]]</f>
        <v>0</v>
      </c>
    </row>
    <row r="7014" spans="1:7">
      <c r="A7014" t="s">
        <v>605</v>
      </c>
      <c r="B7014" t="s">
        <v>606</v>
      </c>
      <c r="C7014" t="s">
        <v>19</v>
      </c>
      <c r="D7014" s="7">
        <v>45627</v>
      </c>
      <c r="E7014">
        <v>22</v>
      </c>
      <c r="F7014">
        <v>209.23</v>
      </c>
      <c r="G7014">
        <f>dane_sprzedazy_sku__3[[#This Row],[Ilość wydana]]*dane_sprzedazy_sku__3[[#This Row],[Wartość jednostkowa]]</f>
        <v>4603.0599999999995</v>
      </c>
    </row>
    <row r="7015" spans="1:7">
      <c r="A7015" t="s">
        <v>605</v>
      </c>
      <c r="B7015" t="s">
        <v>606</v>
      </c>
      <c r="C7015" t="s">
        <v>19</v>
      </c>
      <c r="D7015" s="7">
        <v>45658</v>
      </c>
      <c r="E7015">
        <v>0</v>
      </c>
      <c r="F7015">
        <v>194.41</v>
      </c>
      <c r="G7015">
        <f>dane_sprzedazy_sku__3[[#This Row],[Ilość wydana]]*dane_sprzedazy_sku__3[[#This Row],[Wartość jednostkowa]]</f>
        <v>0</v>
      </c>
    </row>
    <row r="7016" spans="1:7">
      <c r="A7016" t="s">
        <v>605</v>
      </c>
      <c r="B7016" t="s">
        <v>606</v>
      </c>
      <c r="C7016" t="s">
        <v>19</v>
      </c>
      <c r="D7016" s="7">
        <v>45689</v>
      </c>
      <c r="E7016">
        <v>20</v>
      </c>
      <c r="F7016">
        <v>195.31</v>
      </c>
      <c r="G7016">
        <f>dane_sprzedazy_sku__3[[#This Row],[Ilość wydana]]*dane_sprzedazy_sku__3[[#This Row],[Wartość jednostkowa]]</f>
        <v>3906.2</v>
      </c>
    </row>
    <row r="7017" spans="1:7">
      <c r="A7017" t="s">
        <v>605</v>
      </c>
      <c r="B7017" t="s">
        <v>606</v>
      </c>
      <c r="C7017" t="s">
        <v>19</v>
      </c>
      <c r="D7017" s="7">
        <v>45717</v>
      </c>
      <c r="E7017">
        <v>0</v>
      </c>
      <c r="F7017">
        <v>206.39</v>
      </c>
      <c r="G7017">
        <f>dane_sprzedazy_sku__3[[#This Row],[Ilość wydana]]*dane_sprzedazy_sku__3[[#This Row],[Wartość jednostkowa]]</f>
        <v>0</v>
      </c>
    </row>
    <row r="7018" spans="1:7">
      <c r="A7018" t="s">
        <v>605</v>
      </c>
      <c r="B7018" t="s">
        <v>606</v>
      </c>
      <c r="C7018" t="s">
        <v>19</v>
      </c>
      <c r="D7018" s="7">
        <v>45748</v>
      </c>
      <c r="E7018">
        <v>155</v>
      </c>
      <c r="F7018">
        <v>203.69</v>
      </c>
      <c r="G7018">
        <f>dane_sprzedazy_sku__3[[#This Row],[Ilość wydana]]*dane_sprzedazy_sku__3[[#This Row],[Wartość jednostkowa]]</f>
        <v>31571.95</v>
      </c>
    </row>
    <row r="7019" spans="1:7">
      <c r="A7019" t="s">
        <v>605</v>
      </c>
      <c r="B7019" t="s">
        <v>606</v>
      </c>
      <c r="C7019" t="s">
        <v>19</v>
      </c>
      <c r="D7019" s="7">
        <v>45778</v>
      </c>
      <c r="E7019">
        <v>0</v>
      </c>
      <c r="F7019">
        <v>203.14</v>
      </c>
      <c r="G7019">
        <f>dane_sprzedazy_sku__3[[#This Row],[Ilość wydana]]*dane_sprzedazy_sku__3[[#This Row],[Wartość jednostkowa]]</f>
        <v>0</v>
      </c>
    </row>
    <row r="7020" spans="1:7">
      <c r="A7020" t="s">
        <v>605</v>
      </c>
      <c r="B7020" t="s">
        <v>606</v>
      </c>
      <c r="C7020" t="s">
        <v>19</v>
      </c>
      <c r="D7020" s="7">
        <v>45809</v>
      </c>
      <c r="E7020">
        <v>55</v>
      </c>
      <c r="F7020">
        <v>196.25</v>
      </c>
      <c r="G7020">
        <f>dane_sprzedazy_sku__3[[#This Row],[Ilość wydana]]*dane_sprzedazy_sku__3[[#This Row],[Wartość jednostkowa]]</f>
        <v>10793.75</v>
      </c>
    </row>
    <row r="7021" spans="1:7">
      <c r="A7021" t="s">
        <v>605</v>
      </c>
      <c r="B7021" t="s">
        <v>606</v>
      </c>
      <c r="C7021" t="s">
        <v>19</v>
      </c>
      <c r="D7021" s="7">
        <v>45839</v>
      </c>
      <c r="E7021">
        <v>0</v>
      </c>
      <c r="F7021">
        <v>197.01</v>
      </c>
      <c r="G7021">
        <f>dane_sprzedazy_sku__3[[#This Row],[Ilość wydana]]*dane_sprzedazy_sku__3[[#This Row],[Wartość jednostkowa]]</f>
        <v>0</v>
      </c>
    </row>
    <row r="7022" spans="1:7">
      <c r="A7022" t="s">
        <v>605</v>
      </c>
      <c r="B7022" t="s">
        <v>606</v>
      </c>
      <c r="C7022" t="s">
        <v>19</v>
      </c>
      <c r="D7022" s="7">
        <v>45870</v>
      </c>
      <c r="E7022">
        <v>34</v>
      </c>
      <c r="F7022">
        <v>199.74</v>
      </c>
      <c r="G7022">
        <f>dane_sprzedazy_sku__3[[#This Row],[Ilość wydana]]*dane_sprzedazy_sku__3[[#This Row],[Wartość jednostkowa]]</f>
        <v>6791.16</v>
      </c>
    </row>
    <row r="7023" spans="1:7">
      <c r="A7023" t="s">
        <v>605</v>
      </c>
      <c r="B7023" t="s">
        <v>606</v>
      </c>
      <c r="C7023" t="s">
        <v>19</v>
      </c>
      <c r="D7023" s="7">
        <v>45901</v>
      </c>
      <c r="E7023">
        <v>22</v>
      </c>
      <c r="F7023">
        <v>205.8</v>
      </c>
      <c r="G7023">
        <f>dane_sprzedazy_sku__3[[#This Row],[Ilość wydana]]*dane_sprzedazy_sku__3[[#This Row],[Wartość jednostkowa]]</f>
        <v>4527.6000000000004</v>
      </c>
    </row>
    <row r="7024" spans="1:7">
      <c r="A7024" t="s">
        <v>605</v>
      </c>
      <c r="B7024" t="s">
        <v>606</v>
      </c>
      <c r="C7024" t="s">
        <v>19</v>
      </c>
      <c r="D7024" s="7">
        <v>45931</v>
      </c>
      <c r="E7024">
        <v>50</v>
      </c>
      <c r="F7024">
        <v>208.66</v>
      </c>
      <c r="G7024">
        <f>dane_sprzedazy_sku__3[[#This Row],[Ilość wydana]]*dane_sprzedazy_sku__3[[#This Row],[Wartość jednostkowa]]</f>
        <v>10433</v>
      </c>
    </row>
    <row r="7025" spans="1:7">
      <c r="A7025" t="s">
        <v>605</v>
      </c>
      <c r="B7025" t="s">
        <v>606</v>
      </c>
      <c r="C7025" t="s">
        <v>19</v>
      </c>
      <c r="D7025" s="7">
        <v>45962</v>
      </c>
      <c r="E7025">
        <v>48</v>
      </c>
      <c r="F7025">
        <v>197.24</v>
      </c>
      <c r="G7025">
        <f>dane_sprzedazy_sku__3[[#This Row],[Ilość wydana]]*dane_sprzedazy_sku__3[[#This Row],[Wartość jednostkowa]]</f>
        <v>9467.52</v>
      </c>
    </row>
    <row r="7026" spans="1:7">
      <c r="A7026" t="s">
        <v>605</v>
      </c>
      <c r="B7026" t="s">
        <v>606</v>
      </c>
      <c r="C7026" t="s">
        <v>19</v>
      </c>
      <c r="D7026" s="7">
        <v>45992</v>
      </c>
      <c r="E7026">
        <v>85</v>
      </c>
      <c r="F7026">
        <v>212.38</v>
      </c>
      <c r="G7026">
        <f>dane_sprzedazy_sku__3[[#This Row],[Ilość wydana]]*dane_sprzedazy_sku__3[[#This Row],[Wartość jednostkowa]]</f>
        <v>18052.3</v>
      </c>
    </row>
    <row r="7027" spans="1:7">
      <c r="A7027" t="s">
        <v>605</v>
      </c>
      <c r="B7027" t="s">
        <v>606</v>
      </c>
      <c r="C7027" t="s">
        <v>19</v>
      </c>
      <c r="D7027" s="7">
        <v>46023</v>
      </c>
      <c r="E7027">
        <v>0</v>
      </c>
      <c r="F7027">
        <v>201.47</v>
      </c>
      <c r="G7027">
        <f>dane_sprzedazy_sku__3[[#This Row],[Ilość wydana]]*dane_sprzedazy_sku__3[[#This Row],[Wartość jednostkowa]]</f>
        <v>0</v>
      </c>
    </row>
    <row r="7028" spans="1:7">
      <c r="A7028" t="s">
        <v>605</v>
      </c>
      <c r="B7028" t="s">
        <v>606</v>
      </c>
      <c r="C7028" t="s">
        <v>19</v>
      </c>
      <c r="D7028" s="7">
        <v>46054</v>
      </c>
      <c r="E7028">
        <v>66</v>
      </c>
      <c r="F7028">
        <v>193.18</v>
      </c>
      <c r="G7028">
        <f>dane_sprzedazy_sku__3[[#This Row],[Ilość wydana]]*dane_sprzedazy_sku__3[[#This Row],[Wartość jednostkowa]]</f>
        <v>12749.880000000001</v>
      </c>
    </row>
    <row r="7029" spans="1:7">
      <c r="A7029" t="s">
        <v>605</v>
      </c>
      <c r="B7029" t="s">
        <v>606</v>
      </c>
      <c r="C7029" t="s">
        <v>19</v>
      </c>
      <c r="D7029" s="7">
        <v>46082</v>
      </c>
      <c r="E7029">
        <v>83</v>
      </c>
      <c r="F7029">
        <v>211.51</v>
      </c>
      <c r="G7029">
        <f>dane_sprzedazy_sku__3[[#This Row],[Ilość wydana]]*dane_sprzedazy_sku__3[[#This Row],[Wartość jednostkowa]]</f>
        <v>17555.329999999998</v>
      </c>
    </row>
    <row r="7030" spans="1:7">
      <c r="A7030" t="s">
        <v>605</v>
      </c>
      <c r="B7030" t="s">
        <v>606</v>
      </c>
      <c r="C7030" t="s">
        <v>19</v>
      </c>
      <c r="D7030" s="7">
        <v>46113</v>
      </c>
      <c r="E7030">
        <v>0</v>
      </c>
      <c r="F7030">
        <v>210.65</v>
      </c>
      <c r="G7030">
        <f>dane_sprzedazy_sku__3[[#This Row],[Ilość wydana]]*dane_sprzedazy_sku__3[[#This Row],[Wartość jednostkowa]]</f>
        <v>0</v>
      </c>
    </row>
    <row r="7031" spans="1:7">
      <c r="A7031" t="s">
        <v>605</v>
      </c>
      <c r="B7031" t="s">
        <v>606</v>
      </c>
      <c r="C7031" t="s">
        <v>19</v>
      </c>
      <c r="D7031" s="7">
        <v>46143</v>
      </c>
      <c r="E7031">
        <v>60</v>
      </c>
      <c r="F7031">
        <v>194.73</v>
      </c>
      <c r="G7031">
        <f>dane_sprzedazy_sku__3[[#This Row],[Ilość wydana]]*dane_sprzedazy_sku__3[[#This Row],[Wartość jednostkowa]]</f>
        <v>11683.8</v>
      </c>
    </row>
    <row r="7032" spans="1:7">
      <c r="A7032" t="s">
        <v>605</v>
      </c>
      <c r="B7032" t="s">
        <v>606</v>
      </c>
      <c r="C7032" t="s">
        <v>19</v>
      </c>
      <c r="D7032" s="7">
        <v>46174</v>
      </c>
      <c r="E7032">
        <v>45</v>
      </c>
      <c r="F7032">
        <v>208.38</v>
      </c>
      <c r="G7032">
        <f>dane_sprzedazy_sku__3[[#This Row],[Ilość wydana]]*dane_sprzedazy_sku__3[[#This Row],[Wartość jednostkowa]]</f>
        <v>9377.1</v>
      </c>
    </row>
    <row r="7033" spans="1:7">
      <c r="A7033" t="s">
        <v>605</v>
      </c>
      <c r="B7033" t="s">
        <v>606</v>
      </c>
      <c r="C7033" t="s">
        <v>19</v>
      </c>
      <c r="D7033" s="7">
        <v>46204</v>
      </c>
      <c r="E7033">
        <v>49</v>
      </c>
      <c r="F7033">
        <v>211.95</v>
      </c>
      <c r="G7033">
        <f>dane_sprzedazy_sku__3[[#This Row],[Ilość wydana]]*dane_sprzedazy_sku__3[[#This Row],[Wartość jednostkowa]]</f>
        <v>10385.549999999999</v>
      </c>
    </row>
    <row r="7034" spans="1:7">
      <c r="A7034" t="s">
        <v>607</v>
      </c>
      <c r="B7034" t="s">
        <v>608</v>
      </c>
      <c r="C7034" t="s">
        <v>94</v>
      </c>
      <c r="D7034" s="7">
        <v>45505</v>
      </c>
      <c r="E7034">
        <v>253</v>
      </c>
      <c r="F7034">
        <v>810.15</v>
      </c>
      <c r="G7034">
        <f>dane_sprzedazy_sku__3[[#This Row],[Ilość wydana]]*dane_sprzedazy_sku__3[[#This Row],[Wartość jednostkowa]]</f>
        <v>204967.94999999998</v>
      </c>
    </row>
    <row r="7035" spans="1:7">
      <c r="A7035" t="s">
        <v>607</v>
      </c>
      <c r="B7035" t="s">
        <v>608</v>
      </c>
      <c r="C7035" t="s">
        <v>94</v>
      </c>
      <c r="D7035" s="7">
        <v>45536</v>
      </c>
      <c r="E7035">
        <v>83</v>
      </c>
      <c r="F7035">
        <v>754.83</v>
      </c>
      <c r="G7035">
        <f>dane_sprzedazy_sku__3[[#This Row],[Ilość wydana]]*dane_sprzedazy_sku__3[[#This Row],[Wartość jednostkowa]]</f>
        <v>62650.890000000007</v>
      </c>
    </row>
    <row r="7036" spans="1:7">
      <c r="A7036" t="s">
        <v>607</v>
      </c>
      <c r="B7036" t="s">
        <v>608</v>
      </c>
      <c r="C7036" t="s">
        <v>94</v>
      </c>
      <c r="D7036" s="7">
        <v>45566</v>
      </c>
      <c r="E7036">
        <v>146</v>
      </c>
      <c r="F7036">
        <v>764.48</v>
      </c>
      <c r="G7036">
        <f>dane_sprzedazy_sku__3[[#This Row],[Ilość wydana]]*dane_sprzedazy_sku__3[[#This Row],[Wartość jednostkowa]]</f>
        <v>111614.08</v>
      </c>
    </row>
    <row r="7037" spans="1:7">
      <c r="A7037" t="s">
        <v>607</v>
      </c>
      <c r="B7037" t="s">
        <v>608</v>
      </c>
      <c r="C7037" t="s">
        <v>94</v>
      </c>
      <c r="D7037" s="7">
        <v>45597</v>
      </c>
      <c r="E7037">
        <v>58</v>
      </c>
      <c r="F7037">
        <v>747.34</v>
      </c>
      <c r="G7037">
        <f>dane_sprzedazy_sku__3[[#This Row],[Ilość wydana]]*dane_sprzedazy_sku__3[[#This Row],[Wartość jednostkowa]]</f>
        <v>43345.72</v>
      </c>
    </row>
    <row r="7038" spans="1:7">
      <c r="A7038" t="s">
        <v>607</v>
      </c>
      <c r="B7038" t="s">
        <v>608</v>
      </c>
      <c r="C7038" t="s">
        <v>94</v>
      </c>
      <c r="D7038" s="7">
        <v>45627</v>
      </c>
      <c r="E7038">
        <v>166</v>
      </c>
      <c r="F7038">
        <v>808.89</v>
      </c>
      <c r="G7038">
        <f>dane_sprzedazy_sku__3[[#This Row],[Ilość wydana]]*dane_sprzedazy_sku__3[[#This Row],[Wartość jednostkowa]]</f>
        <v>134275.74</v>
      </c>
    </row>
    <row r="7039" spans="1:7">
      <c r="A7039" t="s">
        <v>607</v>
      </c>
      <c r="B7039" t="s">
        <v>608</v>
      </c>
      <c r="C7039" t="s">
        <v>94</v>
      </c>
      <c r="D7039" s="7">
        <v>45658</v>
      </c>
      <c r="E7039">
        <v>122</v>
      </c>
      <c r="F7039">
        <v>794.45</v>
      </c>
      <c r="G7039">
        <f>dane_sprzedazy_sku__3[[#This Row],[Ilość wydana]]*dane_sprzedazy_sku__3[[#This Row],[Wartość jednostkowa]]</f>
        <v>96922.900000000009</v>
      </c>
    </row>
    <row r="7040" spans="1:7">
      <c r="A7040" t="s">
        <v>607</v>
      </c>
      <c r="B7040" t="s">
        <v>608</v>
      </c>
      <c r="C7040" t="s">
        <v>94</v>
      </c>
      <c r="D7040" s="7">
        <v>45689</v>
      </c>
      <c r="E7040">
        <v>0</v>
      </c>
      <c r="F7040">
        <v>759.26</v>
      </c>
      <c r="G7040">
        <f>dane_sprzedazy_sku__3[[#This Row],[Ilość wydana]]*dane_sprzedazy_sku__3[[#This Row],[Wartość jednostkowa]]</f>
        <v>0</v>
      </c>
    </row>
    <row r="7041" spans="1:7">
      <c r="A7041" t="s">
        <v>607</v>
      </c>
      <c r="B7041" t="s">
        <v>608</v>
      </c>
      <c r="C7041" t="s">
        <v>94</v>
      </c>
      <c r="D7041" s="7">
        <v>45717</v>
      </c>
      <c r="E7041">
        <v>25</v>
      </c>
      <c r="F7041">
        <v>764.81</v>
      </c>
      <c r="G7041">
        <f>dane_sprzedazy_sku__3[[#This Row],[Ilość wydana]]*dane_sprzedazy_sku__3[[#This Row],[Wartość jednostkowa]]</f>
        <v>19120.25</v>
      </c>
    </row>
    <row r="7042" spans="1:7">
      <c r="A7042" t="s">
        <v>607</v>
      </c>
      <c r="B7042" t="s">
        <v>608</v>
      </c>
      <c r="C7042" t="s">
        <v>94</v>
      </c>
      <c r="D7042" s="7">
        <v>45748</v>
      </c>
      <c r="E7042">
        <v>0</v>
      </c>
      <c r="F7042">
        <v>742.74</v>
      </c>
      <c r="G7042">
        <f>dane_sprzedazy_sku__3[[#This Row],[Ilość wydana]]*dane_sprzedazy_sku__3[[#This Row],[Wartość jednostkowa]]</f>
        <v>0</v>
      </c>
    </row>
    <row r="7043" spans="1:7">
      <c r="A7043" t="s">
        <v>607</v>
      </c>
      <c r="B7043" t="s">
        <v>608</v>
      </c>
      <c r="C7043" t="s">
        <v>94</v>
      </c>
      <c r="D7043" s="7">
        <v>45778</v>
      </c>
      <c r="E7043">
        <v>0</v>
      </c>
      <c r="F7043">
        <v>741.48</v>
      </c>
      <c r="G7043">
        <f>dane_sprzedazy_sku__3[[#This Row],[Ilość wydana]]*dane_sprzedazy_sku__3[[#This Row],[Wartość jednostkowa]]</f>
        <v>0</v>
      </c>
    </row>
    <row r="7044" spans="1:7">
      <c r="A7044" t="s">
        <v>607</v>
      </c>
      <c r="B7044" t="s">
        <v>608</v>
      </c>
      <c r="C7044" t="s">
        <v>94</v>
      </c>
      <c r="D7044" s="7">
        <v>45809</v>
      </c>
      <c r="E7044">
        <v>209</v>
      </c>
      <c r="F7044">
        <v>767.03</v>
      </c>
      <c r="G7044">
        <f>dane_sprzedazy_sku__3[[#This Row],[Ilość wydana]]*dane_sprzedazy_sku__3[[#This Row],[Wartość jednostkowa]]</f>
        <v>160309.26999999999</v>
      </c>
    </row>
    <row r="7045" spans="1:7">
      <c r="A7045" t="s">
        <v>607</v>
      </c>
      <c r="B7045" t="s">
        <v>608</v>
      </c>
      <c r="C7045" t="s">
        <v>94</v>
      </c>
      <c r="D7045" s="7">
        <v>45839</v>
      </c>
      <c r="E7045">
        <v>152</v>
      </c>
      <c r="F7045">
        <v>754.27</v>
      </c>
      <c r="G7045">
        <f>dane_sprzedazy_sku__3[[#This Row],[Ilość wydana]]*dane_sprzedazy_sku__3[[#This Row],[Wartość jednostkowa]]</f>
        <v>114649.04</v>
      </c>
    </row>
    <row r="7046" spans="1:7">
      <c r="A7046" t="s">
        <v>607</v>
      </c>
      <c r="B7046" t="s">
        <v>608</v>
      </c>
      <c r="C7046" t="s">
        <v>94</v>
      </c>
      <c r="D7046" s="7">
        <v>45870</v>
      </c>
      <c r="E7046">
        <v>109</v>
      </c>
      <c r="F7046">
        <v>783.52</v>
      </c>
      <c r="G7046">
        <f>dane_sprzedazy_sku__3[[#This Row],[Ilość wydana]]*dane_sprzedazy_sku__3[[#This Row],[Wartość jednostkowa]]</f>
        <v>85403.68</v>
      </c>
    </row>
    <row r="7047" spans="1:7">
      <c r="A7047" t="s">
        <v>607</v>
      </c>
      <c r="B7047" t="s">
        <v>608</v>
      </c>
      <c r="C7047" t="s">
        <v>94</v>
      </c>
      <c r="D7047" s="7">
        <v>45901</v>
      </c>
      <c r="E7047">
        <v>27</v>
      </c>
      <c r="F7047">
        <v>741.4</v>
      </c>
      <c r="G7047">
        <f>dane_sprzedazy_sku__3[[#This Row],[Ilość wydana]]*dane_sprzedazy_sku__3[[#This Row],[Wartość jednostkowa]]</f>
        <v>20017.8</v>
      </c>
    </row>
    <row r="7048" spans="1:7">
      <c r="A7048" t="s">
        <v>607</v>
      </c>
      <c r="B7048" t="s">
        <v>608</v>
      </c>
      <c r="C7048" t="s">
        <v>94</v>
      </c>
      <c r="D7048" s="7">
        <v>45931</v>
      </c>
      <c r="E7048">
        <v>0</v>
      </c>
      <c r="F7048">
        <v>804.71</v>
      </c>
      <c r="G7048">
        <f>dane_sprzedazy_sku__3[[#This Row],[Ilość wydana]]*dane_sprzedazy_sku__3[[#This Row],[Wartość jednostkowa]]</f>
        <v>0</v>
      </c>
    </row>
    <row r="7049" spans="1:7">
      <c r="A7049" t="s">
        <v>607</v>
      </c>
      <c r="B7049" t="s">
        <v>608</v>
      </c>
      <c r="C7049" t="s">
        <v>94</v>
      </c>
      <c r="D7049" s="7">
        <v>45962</v>
      </c>
      <c r="E7049">
        <v>0</v>
      </c>
      <c r="F7049">
        <v>744.39</v>
      </c>
      <c r="G7049">
        <f>dane_sprzedazy_sku__3[[#This Row],[Ilość wydana]]*dane_sprzedazy_sku__3[[#This Row],[Wartość jednostkowa]]</f>
        <v>0</v>
      </c>
    </row>
    <row r="7050" spans="1:7">
      <c r="A7050" t="s">
        <v>607</v>
      </c>
      <c r="B7050" t="s">
        <v>608</v>
      </c>
      <c r="C7050" t="s">
        <v>94</v>
      </c>
      <c r="D7050" s="7">
        <v>45992</v>
      </c>
      <c r="E7050">
        <v>57</v>
      </c>
      <c r="F7050">
        <v>778.75</v>
      </c>
      <c r="G7050">
        <f>dane_sprzedazy_sku__3[[#This Row],[Ilość wydana]]*dane_sprzedazy_sku__3[[#This Row],[Wartość jednostkowa]]</f>
        <v>44388.75</v>
      </c>
    </row>
    <row r="7051" spans="1:7">
      <c r="A7051" t="s">
        <v>607</v>
      </c>
      <c r="B7051" t="s">
        <v>608</v>
      </c>
      <c r="C7051" t="s">
        <v>94</v>
      </c>
      <c r="D7051" s="7">
        <v>46023</v>
      </c>
      <c r="E7051">
        <v>66</v>
      </c>
      <c r="F7051">
        <v>767.98</v>
      </c>
      <c r="G7051">
        <f>dane_sprzedazy_sku__3[[#This Row],[Ilość wydana]]*dane_sprzedazy_sku__3[[#This Row],[Wartość jednostkowa]]</f>
        <v>50686.68</v>
      </c>
    </row>
    <row r="7052" spans="1:7">
      <c r="A7052" t="s">
        <v>607</v>
      </c>
      <c r="B7052" t="s">
        <v>608</v>
      </c>
      <c r="C7052" t="s">
        <v>94</v>
      </c>
      <c r="D7052" s="7">
        <v>46054</v>
      </c>
      <c r="E7052">
        <v>0</v>
      </c>
      <c r="F7052">
        <v>751.94</v>
      </c>
      <c r="G7052">
        <f>dane_sprzedazy_sku__3[[#This Row],[Ilość wydana]]*dane_sprzedazy_sku__3[[#This Row],[Wartość jednostkowa]]</f>
        <v>0</v>
      </c>
    </row>
    <row r="7053" spans="1:7">
      <c r="A7053" t="s">
        <v>607</v>
      </c>
      <c r="B7053" t="s">
        <v>608</v>
      </c>
      <c r="C7053" t="s">
        <v>94</v>
      </c>
      <c r="D7053" s="7">
        <v>46082</v>
      </c>
      <c r="E7053">
        <v>63</v>
      </c>
      <c r="F7053">
        <v>741.73</v>
      </c>
      <c r="G7053">
        <f>dane_sprzedazy_sku__3[[#This Row],[Ilość wydana]]*dane_sprzedazy_sku__3[[#This Row],[Wartość jednostkowa]]</f>
        <v>46728.99</v>
      </c>
    </row>
    <row r="7054" spans="1:7">
      <c r="A7054" t="s">
        <v>607</v>
      </c>
      <c r="B7054" t="s">
        <v>608</v>
      </c>
      <c r="C7054" t="s">
        <v>94</v>
      </c>
      <c r="D7054" s="7">
        <v>46113</v>
      </c>
      <c r="E7054">
        <v>104</v>
      </c>
      <c r="F7054">
        <v>764.74</v>
      </c>
      <c r="G7054">
        <f>dane_sprzedazy_sku__3[[#This Row],[Ilość wydana]]*dane_sprzedazy_sku__3[[#This Row],[Wartość jednostkowa]]</f>
        <v>79532.960000000006</v>
      </c>
    </row>
    <row r="7055" spans="1:7">
      <c r="A7055" t="s">
        <v>607</v>
      </c>
      <c r="B7055" t="s">
        <v>608</v>
      </c>
      <c r="C7055" t="s">
        <v>94</v>
      </c>
      <c r="D7055" s="7">
        <v>46143</v>
      </c>
      <c r="E7055">
        <v>121</v>
      </c>
      <c r="F7055">
        <v>773.58</v>
      </c>
      <c r="G7055">
        <f>dane_sprzedazy_sku__3[[#This Row],[Ilość wydana]]*dane_sprzedazy_sku__3[[#This Row],[Wartość jednostkowa]]</f>
        <v>93603.180000000008</v>
      </c>
    </row>
    <row r="7056" spans="1:7">
      <c r="A7056" t="s">
        <v>607</v>
      </c>
      <c r="B7056" t="s">
        <v>608</v>
      </c>
      <c r="C7056" t="s">
        <v>94</v>
      </c>
      <c r="D7056" s="7">
        <v>46174</v>
      </c>
      <c r="E7056">
        <v>19</v>
      </c>
      <c r="F7056">
        <v>759.58</v>
      </c>
      <c r="G7056">
        <f>dane_sprzedazy_sku__3[[#This Row],[Ilość wydana]]*dane_sprzedazy_sku__3[[#This Row],[Wartość jednostkowa]]</f>
        <v>14432.02</v>
      </c>
    </row>
    <row r="7057" spans="1:7">
      <c r="A7057" t="s">
        <v>607</v>
      </c>
      <c r="B7057" t="s">
        <v>608</v>
      </c>
      <c r="C7057" t="s">
        <v>94</v>
      </c>
      <c r="D7057" s="7">
        <v>46204</v>
      </c>
      <c r="E7057">
        <v>46</v>
      </c>
      <c r="F7057">
        <v>764.18</v>
      </c>
      <c r="G7057">
        <f>dane_sprzedazy_sku__3[[#This Row],[Ilość wydana]]*dane_sprzedazy_sku__3[[#This Row],[Wartość jednostkowa]]</f>
        <v>35152.28</v>
      </c>
    </row>
    <row r="7058" spans="1:7">
      <c r="A7058" t="s">
        <v>609</v>
      </c>
      <c r="B7058" t="s">
        <v>610</v>
      </c>
      <c r="C7058" t="s">
        <v>60</v>
      </c>
      <c r="D7058" s="7">
        <v>45505</v>
      </c>
      <c r="E7058">
        <v>20</v>
      </c>
      <c r="F7058">
        <v>101.88</v>
      </c>
      <c r="G7058">
        <f>dane_sprzedazy_sku__3[[#This Row],[Ilość wydana]]*dane_sprzedazy_sku__3[[#This Row],[Wartość jednostkowa]]</f>
        <v>2037.6</v>
      </c>
    </row>
    <row r="7059" spans="1:7">
      <c r="A7059" t="s">
        <v>609</v>
      </c>
      <c r="B7059" t="s">
        <v>610</v>
      </c>
      <c r="C7059" t="s">
        <v>60</v>
      </c>
      <c r="D7059" s="7">
        <v>45536</v>
      </c>
      <c r="E7059">
        <v>18</v>
      </c>
      <c r="F7059">
        <v>96.04</v>
      </c>
      <c r="G7059">
        <f>dane_sprzedazy_sku__3[[#This Row],[Ilość wydana]]*dane_sprzedazy_sku__3[[#This Row],[Wartość jednostkowa]]</f>
        <v>1728.72</v>
      </c>
    </row>
    <row r="7060" spans="1:7">
      <c r="A7060" t="s">
        <v>609</v>
      </c>
      <c r="B7060" t="s">
        <v>610</v>
      </c>
      <c r="C7060" t="s">
        <v>60</v>
      </c>
      <c r="D7060" s="7">
        <v>45566</v>
      </c>
      <c r="E7060">
        <v>23</v>
      </c>
      <c r="F7060">
        <v>100.08</v>
      </c>
      <c r="G7060">
        <f>dane_sprzedazy_sku__3[[#This Row],[Ilość wydana]]*dane_sprzedazy_sku__3[[#This Row],[Wartość jednostkowa]]</f>
        <v>2301.84</v>
      </c>
    </row>
    <row r="7061" spans="1:7">
      <c r="A7061" t="s">
        <v>609</v>
      </c>
      <c r="B7061" t="s">
        <v>610</v>
      </c>
      <c r="C7061" t="s">
        <v>60</v>
      </c>
      <c r="D7061" s="7">
        <v>45597</v>
      </c>
      <c r="E7061">
        <v>21</v>
      </c>
      <c r="F7061">
        <v>94.7</v>
      </c>
      <c r="G7061">
        <f>dane_sprzedazy_sku__3[[#This Row],[Ilość wydana]]*dane_sprzedazy_sku__3[[#This Row],[Wartość jednostkowa]]</f>
        <v>1988.7</v>
      </c>
    </row>
    <row r="7062" spans="1:7">
      <c r="A7062" t="s">
        <v>609</v>
      </c>
      <c r="B7062" t="s">
        <v>610</v>
      </c>
      <c r="C7062" t="s">
        <v>60</v>
      </c>
      <c r="D7062" s="7">
        <v>45627</v>
      </c>
      <c r="E7062">
        <v>19</v>
      </c>
      <c r="F7062">
        <v>96.54</v>
      </c>
      <c r="G7062">
        <f>dane_sprzedazy_sku__3[[#This Row],[Ilość wydana]]*dane_sprzedazy_sku__3[[#This Row],[Wartość jednostkowa]]</f>
        <v>1834.2600000000002</v>
      </c>
    </row>
    <row r="7063" spans="1:7">
      <c r="A7063" t="s">
        <v>609</v>
      </c>
      <c r="B7063" t="s">
        <v>610</v>
      </c>
      <c r="C7063" t="s">
        <v>60</v>
      </c>
      <c r="D7063" s="7">
        <v>45658</v>
      </c>
      <c r="E7063">
        <v>22</v>
      </c>
      <c r="F7063">
        <v>98.9</v>
      </c>
      <c r="G7063">
        <f>dane_sprzedazy_sku__3[[#This Row],[Ilość wydana]]*dane_sprzedazy_sku__3[[#This Row],[Wartość jednostkowa]]</f>
        <v>2175.8000000000002</v>
      </c>
    </row>
    <row r="7064" spans="1:7">
      <c r="A7064" t="s">
        <v>609</v>
      </c>
      <c r="B7064" t="s">
        <v>610</v>
      </c>
      <c r="C7064" t="s">
        <v>60</v>
      </c>
      <c r="D7064" s="7">
        <v>45689</v>
      </c>
      <c r="E7064">
        <v>23</v>
      </c>
      <c r="F7064">
        <v>101.39</v>
      </c>
      <c r="G7064">
        <f>dane_sprzedazy_sku__3[[#This Row],[Ilość wydana]]*dane_sprzedazy_sku__3[[#This Row],[Wartość jednostkowa]]</f>
        <v>2331.9699999999998</v>
      </c>
    </row>
    <row r="7065" spans="1:7">
      <c r="A7065" t="s">
        <v>609</v>
      </c>
      <c r="B7065" t="s">
        <v>610</v>
      </c>
      <c r="C7065" t="s">
        <v>60</v>
      </c>
      <c r="D7065" s="7">
        <v>45717</v>
      </c>
      <c r="E7065">
        <v>22</v>
      </c>
      <c r="F7065">
        <v>102.6</v>
      </c>
      <c r="G7065">
        <f>dane_sprzedazy_sku__3[[#This Row],[Ilość wydana]]*dane_sprzedazy_sku__3[[#This Row],[Wartość jednostkowa]]</f>
        <v>2257.1999999999998</v>
      </c>
    </row>
    <row r="7066" spans="1:7">
      <c r="A7066" t="s">
        <v>609</v>
      </c>
      <c r="B7066" t="s">
        <v>610</v>
      </c>
      <c r="C7066" t="s">
        <v>60</v>
      </c>
      <c r="D7066" s="7">
        <v>45748</v>
      </c>
      <c r="E7066">
        <v>24</v>
      </c>
      <c r="F7066">
        <v>96.6</v>
      </c>
      <c r="G7066">
        <f>dane_sprzedazy_sku__3[[#This Row],[Ilość wydana]]*dane_sprzedazy_sku__3[[#This Row],[Wartość jednostkowa]]</f>
        <v>2318.3999999999996</v>
      </c>
    </row>
    <row r="7067" spans="1:7">
      <c r="A7067" t="s">
        <v>609</v>
      </c>
      <c r="B7067" t="s">
        <v>610</v>
      </c>
      <c r="C7067" t="s">
        <v>60</v>
      </c>
      <c r="D7067" s="7">
        <v>45778</v>
      </c>
      <c r="E7067">
        <v>25</v>
      </c>
      <c r="F7067">
        <v>99.22</v>
      </c>
      <c r="G7067">
        <f>dane_sprzedazy_sku__3[[#This Row],[Ilość wydana]]*dane_sprzedazy_sku__3[[#This Row],[Wartość jednostkowa]]</f>
        <v>2480.5</v>
      </c>
    </row>
    <row r="7068" spans="1:7">
      <c r="A7068" t="s">
        <v>609</v>
      </c>
      <c r="B7068" t="s">
        <v>610</v>
      </c>
      <c r="C7068" t="s">
        <v>60</v>
      </c>
      <c r="D7068" s="7">
        <v>45809</v>
      </c>
      <c r="E7068">
        <v>22</v>
      </c>
      <c r="F7068">
        <v>98.62</v>
      </c>
      <c r="G7068">
        <f>dane_sprzedazy_sku__3[[#This Row],[Ilość wydana]]*dane_sprzedazy_sku__3[[#This Row],[Wartość jednostkowa]]</f>
        <v>2169.6400000000003</v>
      </c>
    </row>
    <row r="7069" spans="1:7">
      <c r="A7069" t="s">
        <v>609</v>
      </c>
      <c r="B7069" t="s">
        <v>610</v>
      </c>
      <c r="C7069" t="s">
        <v>60</v>
      </c>
      <c r="D7069" s="7">
        <v>45839</v>
      </c>
      <c r="E7069">
        <v>26</v>
      </c>
      <c r="F7069">
        <v>102.28</v>
      </c>
      <c r="G7069">
        <f>dane_sprzedazy_sku__3[[#This Row],[Ilość wydana]]*dane_sprzedazy_sku__3[[#This Row],[Wartość jednostkowa]]</f>
        <v>2659.28</v>
      </c>
    </row>
    <row r="7070" spans="1:7">
      <c r="A7070" t="s">
        <v>609</v>
      </c>
      <c r="B7070" t="s">
        <v>610</v>
      </c>
      <c r="C7070" t="s">
        <v>60</v>
      </c>
      <c r="D7070" s="7">
        <v>45870</v>
      </c>
      <c r="E7070">
        <v>24</v>
      </c>
      <c r="F7070">
        <v>98.57</v>
      </c>
      <c r="G7070">
        <f>dane_sprzedazy_sku__3[[#This Row],[Ilość wydana]]*dane_sprzedazy_sku__3[[#This Row],[Wartość jednostkowa]]</f>
        <v>2365.6799999999998</v>
      </c>
    </row>
    <row r="7071" spans="1:7">
      <c r="A7071" t="s">
        <v>609</v>
      </c>
      <c r="B7071" t="s">
        <v>610</v>
      </c>
      <c r="C7071" t="s">
        <v>60</v>
      </c>
      <c r="D7071" s="7">
        <v>45901</v>
      </c>
      <c r="E7071">
        <v>22</v>
      </c>
      <c r="F7071">
        <v>94.27</v>
      </c>
      <c r="G7071">
        <f>dane_sprzedazy_sku__3[[#This Row],[Ilość wydana]]*dane_sprzedazy_sku__3[[#This Row],[Wartość jednostkowa]]</f>
        <v>2073.94</v>
      </c>
    </row>
    <row r="7072" spans="1:7">
      <c r="A7072" t="s">
        <v>609</v>
      </c>
      <c r="B7072" t="s">
        <v>610</v>
      </c>
      <c r="C7072" t="s">
        <v>60</v>
      </c>
      <c r="D7072" s="7">
        <v>45931</v>
      </c>
      <c r="E7072">
        <v>23</v>
      </c>
      <c r="F7072">
        <v>97.46</v>
      </c>
      <c r="G7072">
        <f>dane_sprzedazy_sku__3[[#This Row],[Ilość wydana]]*dane_sprzedazy_sku__3[[#This Row],[Wartość jednostkowa]]</f>
        <v>2241.58</v>
      </c>
    </row>
    <row r="7073" spans="1:7">
      <c r="A7073" t="s">
        <v>609</v>
      </c>
      <c r="B7073" t="s">
        <v>610</v>
      </c>
      <c r="C7073" t="s">
        <v>60</v>
      </c>
      <c r="D7073" s="7">
        <v>45962</v>
      </c>
      <c r="E7073">
        <v>26</v>
      </c>
      <c r="F7073">
        <v>101.1</v>
      </c>
      <c r="G7073">
        <f>dane_sprzedazy_sku__3[[#This Row],[Ilość wydana]]*dane_sprzedazy_sku__3[[#This Row],[Wartość jednostkowa]]</f>
        <v>2628.6</v>
      </c>
    </row>
    <row r="7074" spans="1:7">
      <c r="A7074" t="s">
        <v>609</v>
      </c>
      <c r="B7074" t="s">
        <v>610</v>
      </c>
      <c r="C7074" t="s">
        <v>60</v>
      </c>
      <c r="D7074" s="7">
        <v>45992</v>
      </c>
      <c r="E7074">
        <v>23</v>
      </c>
      <c r="F7074">
        <v>101.28</v>
      </c>
      <c r="G7074">
        <f>dane_sprzedazy_sku__3[[#This Row],[Ilość wydana]]*dane_sprzedazy_sku__3[[#This Row],[Wartość jednostkowa]]</f>
        <v>2329.44</v>
      </c>
    </row>
    <row r="7075" spans="1:7">
      <c r="A7075" t="s">
        <v>609</v>
      </c>
      <c r="B7075" t="s">
        <v>610</v>
      </c>
      <c r="C7075" t="s">
        <v>60</v>
      </c>
      <c r="D7075" s="7">
        <v>46023</v>
      </c>
      <c r="E7075">
        <v>27</v>
      </c>
      <c r="F7075">
        <v>95.09</v>
      </c>
      <c r="G7075">
        <f>dane_sprzedazy_sku__3[[#This Row],[Ilość wydana]]*dane_sprzedazy_sku__3[[#This Row],[Wartość jednostkowa]]</f>
        <v>2567.4300000000003</v>
      </c>
    </row>
    <row r="7076" spans="1:7">
      <c r="A7076" t="s">
        <v>609</v>
      </c>
      <c r="B7076" t="s">
        <v>610</v>
      </c>
      <c r="C7076" t="s">
        <v>60</v>
      </c>
      <c r="D7076" s="7">
        <v>46054</v>
      </c>
      <c r="E7076">
        <v>25</v>
      </c>
      <c r="F7076">
        <v>94.72</v>
      </c>
      <c r="G7076">
        <f>dane_sprzedazy_sku__3[[#This Row],[Ilość wydana]]*dane_sprzedazy_sku__3[[#This Row],[Wartość jednostkowa]]</f>
        <v>2368</v>
      </c>
    </row>
    <row r="7077" spans="1:7">
      <c r="A7077" t="s">
        <v>609</v>
      </c>
      <c r="B7077" t="s">
        <v>610</v>
      </c>
      <c r="C7077" t="s">
        <v>60</v>
      </c>
      <c r="D7077" s="7">
        <v>46082</v>
      </c>
      <c r="E7077">
        <v>26</v>
      </c>
      <c r="F7077">
        <v>99.74</v>
      </c>
      <c r="G7077">
        <f>dane_sprzedazy_sku__3[[#This Row],[Ilość wydana]]*dane_sprzedazy_sku__3[[#This Row],[Wartość jednostkowa]]</f>
        <v>2593.2399999999998</v>
      </c>
    </row>
    <row r="7078" spans="1:7">
      <c r="A7078" t="s">
        <v>609</v>
      </c>
      <c r="B7078" t="s">
        <v>610</v>
      </c>
      <c r="C7078" t="s">
        <v>60</v>
      </c>
      <c r="D7078" s="7">
        <v>46113</v>
      </c>
      <c r="E7078">
        <v>27</v>
      </c>
      <c r="F7078">
        <v>101.78</v>
      </c>
      <c r="G7078">
        <f>dane_sprzedazy_sku__3[[#This Row],[Ilość wydana]]*dane_sprzedazy_sku__3[[#This Row],[Wartość jednostkowa]]</f>
        <v>2748.06</v>
      </c>
    </row>
    <row r="7079" spans="1:7">
      <c r="A7079" t="s">
        <v>609</v>
      </c>
      <c r="B7079" t="s">
        <v>610</v>
      </c>
      <c r="C7079" t="s">
        <v>60</v>
      </c>
      <c r="D7079" s="7">
        <v>46143</v>
      </c>
      <c r="E7079">
        <v>23</v>
      </c>
      <c r="F7079">
        <v>98.21</v>
      </c>
      <c r="G7079">
        <f>dane_sprzedazy_sku__3[[#This Row],[Ilość wydana]]*dane_sprzedazy_sku__3[[#This Row],[Wartość jednostkowa]]</f>
        <v>2258.83</v>
      </c>
    </row>
    <row r="7080" spans="1:7">
      <c r="A7080" t="s">
        <v>609</v>
      </c>
      <c r="B7080" t="s">
        <v>610</v>
      </c>
      <c r="C7080" t="s">
        <v>60</v>
      </c>
      <c r="D7080" s="7">
        <v>46174</v>
      </c>
      <c r="E7080">
        <v>27</v>
      </c>
      <c r="F7080">
        <v>98.13</v>
      </c>
      <c r="G7080">
        <f>dane_sprzedazy_sku__3[[#This Row],[Ilość wydana]]*dane_sprzedazy_sku__3[[#This Row],[Wartość jednostkowa]]</f>
        <v>2649.5099999999998</v>
      </c>
    </row>
    <row r="7081" spans="1:7">
      <c r="A7081" t="s">
        <v>609</v>
      </c>
      <c r="B7081" t="s">
        <v>610</v>
      </c>
      <c r="C7081" t="s">
        <v>60</v>
      </c>
      <c r="D7081" s="7">
        <v>46204</v>
      </c>
      <c r="E7081">
        <v>29</v>
      </c>
      <c r="F7081">
        <v>100.81</v>
      </c>
      <c r="G7081">
        <f>dane_sprzedazy_sku__3[[#This Row],[Ilość wydana]]*dane_sprzedazy_sku__3[[#This Row],[Wartość jednostkowa]]</f>
        <v>2923.4900000000002</v>
      </c>
    </row>
    <row r="7082" spans="1:7">
      <c r="A7082" t="s">
        <v>611</v>
      </c>
      <c r="B7082" t="s">
        <v>612</v>
      </c>
      <c r="C7082" t="s">
        <v>24</v>
      </c>
      <c r="D7082" s="7">
        <v>45505</v>
      </c>
      <c r="E7082">
        <v>10</v>
      </c>
      <c r="F7082">
        <v>325.20999999999998</v>
      </c>
      <c r="G7082">
        <f>dane_sprzedazy_sku__3[[#This Row],[Ilość wydana]]*dane_sprzedazy_sku__3[[#This Row],[Wartość jednostkowa]]</f>
        <v>3252.1</v>
      </c>
    </row>
    <row r="7083" spans="1:7">
      <c r="A7083" t="s">
        <v>611</v>
      </c>
      <c r="B7083" t="s">
        <v>612</v>
      </c>
      <c r="C7083" t="s">
        <v>24</v>
      </c>
      <c r="D7083" s="7">
        <v>45536</v>
      </c>
      <c r="E7083">
        <v>11</v>
      </c>
      <c r="F7083">
        <v>320.88</v>
      </c>
      <c r="G7083">
        <f>dane_sprzedazy_sku__3[[#This Row],[Ilość wydana]]*dane_sprzedazy_sku__3[[#This Row],[Wartość jednostkowa]]</f>
        <v>3529.68</v>
      </c>
    </row>
    <row r="7084" spans="1:7">
      <c r="A7084" t="s">
        <v>611</v>
      </c>
      <c r="B7084" t="s">
        <v>612</v>
      </c>
      <c r="C7084" t="s">
        <v>24</v>
      </c>
      <c r="D7084" s="7">
        <v>45566</v>
      </c>
      <c r="E7084">
        <v>10</v>
      </c>
      <c r="F7084">
        <v>342.11</v>
      </c>
      <c r="G7084">
        <f>dane_sprzedazy_sku__3[[#This Row],[Ilość wydana]]*dane_sprzedazy_sku__3[[#This Row],[Wartość jednostkowa]]</f>
        <v>3421.1000000000004</v>
      </c>
    </row>
    <row r="7085" spans="1:7">
      <c r="A7085" t="s">
        <v>611</v>
      </c>
      <c r="B7085" t="s">
        <v>612</v>
      </c>
      <c r="C7085" t="s">
        <v>24</v>
      </c>
      <c r="D7085" s="7">
        <v>45597</v>
      </c>
      <c r="E7085">
        <v>14</v>
      </c>
      <c r="F7085">
        <v>335.28</v>
      </c>
      <c r="G7085">
        <f>dane_sprzedazy_sku__3[[#This Row],[Ilość wydana]]*dane_sprzedazy_sku__3[[#This Row],[Wartość jednostkowa]]</f>
        <v>4693.92</v>
      </c>
    </row>
    <row r="7086" spans="1:7">
      <c r="A7086" t="s">
        <v>611</v>
      </c>
      <c r="B7086" t="s">
        <v>612</v>
      </c>
      <c r="C7086" t="s">
        <v>24</v>
      </c>
      <c r="D7086" s="7">
        <v>45627</v>
      </c>
      <c r="E7086">
        <v>11</v>
      </c>
      <c r="F7086">
        <v>331.26</v>
      </c>
      <c r="G7086">
        <f>dane_sprzedazy_sku__3[[#This Row],[Ilość wydana]]*dane_sprzedazy_sku__3[[#This Row],[Wartość jednostkowa]]</f>
        <v>3643.8599999999997</v>
      </c>
    </row>
    <row r="7087" spans="1:7">
      <c r="A7087" t="s">
        <v>611</v>
      </c>
      <c r="B7087" t="s">
        <v>612</v>
      </c>
      <c r="C7087" t="s">
        <v>24</v>
      </c>
      <c r="D7087" s="7">
        <v>45658</v>
      </c>
      <c r="E7087">
        <v>14</v>
      </c>
      <c r="F7087">
        <v>340.25</v>
      </c>
      <c r="G7087">
        <f>dane_sprzedazy_sku__3[[#This Row],[Ilość wydana]]*dane_sprzedazy_sku__3[[#This Row],[Wartość jednostkowa]]</f>
        <v>4763.5</v>
      </c>
    </row>
    <row r="7088" spans="1:7">
      <c r="A7088" t="s">
        <v>611</v>
      </c>
      <c r="B7088" t="s">
        <v>612</v>
      </c>
      <c r="C7088" t="s">
        <v>24</v>
      </c>
      <c r="D7088" s="7">
        <v>45689</v>
      </c>
      <c r="E7088">
        <v>12</v>
      </c>
      <c r="F7088">
        <v>326.68</v>
      </c>
      <c r="G7088">
        <f>dane_sprzedazy_sku__3[[#This Row],[Ilość wydana]]*dane_sprzedazy_sku__3[[#This Row],[Wartość jednostkowa]]</f>
        <v>3920.16</v>
      </c>
    </row>
    <row r="7089" spans="1:7">
      <c r="A7089" t="s">
        <v>611</v>
      </c>
      <c r="B7089" t="s">
        <v>612</v>
      </c>
      <c r="C7089" t="s">
        <v>24</v>
      </c>
      <c r="D7089" s="7">
        <v>45717</v>
      </c>
      <c r="E7089">
        <v>12</v>
      </c>
      <c r="F7089">
        <v>344.94</v>
      </c>
      <c r="G7089">
        <f>dane_sprzedazy_sku__3[[#This Row],[Ilość wydana]]*dane_sprzedazy_sku__3[[#This Row],[Wartość jednostkowa]]</f>
        <v>4139.28</v>
      </c>
    </row>
    <row r="7090" spans="1:7">
      <c r="A7090" t="s">
        <v>611</v>
      </c>
      <c r="B7090" t="s">
        <v>612</v>
      </c>
      <c r="C7090" t="s">
        <v>24</v>
      </c>
      <c r="D7090" s="7">
        <v>45748</v>
      </c>
      <c r="E7090">
        <v>11</v>
      </c>
      <c r="F7090">
        <v>326.43</v>
      </c>
      <c r="G7090">
        <f>dane_sprzedazy_sku__3[[#This Row],[Ilość wydana]]*dane_sprzedazy_sku__3[[#This Row],[Wartość jednostkowa]]</f>
        <v>3590.73</v>
      </c>
    </row>
    <row r="7091" spans="1:7">
      <c r="A7091" t="s">
        <v>611</v>
      </c>
      <c r="B7091" t="s">
        <v>612</v>
      </c>
      <c r="C7091" t="s">
        <v>24</v>
      </c>
      <c r="D7091" s="7">
        <v>45778</v>
      </c>
      <c r="E7091">
        <v>12</v>
      </c>
      <c r="F7091">
        <v>327.39999999999998</v>
      </c>
      <c r="G7091">
        <f>dane_sprzedazy_sku__3[[#This Row],[Ilość wydana]]*dane_sprzedazy_sku__3[[#This Row],[Wartość jednostkowa]]</f>
        <v>3928.7999999999997</v>
      </c>
    </row>
    <row r="7092" spans="1:7">
      <c r="A7092" t="s">
        <v>611</v>
      </c>
      <c r="B7092" t="s">
        <v>612</v>
      </c>
      <c r="C7092" t="s">
        <v>24</v>
      </c>
      <c r="D7092" s="7">
        <v>45809</v>
      </c>
      <c r="E7092">
        <v>12</v>
      </c>
      <c r="F7092">
        <v>332.58</v>
      </c>
      <c r="G7092">
        <f>dane_sprzedazy_sku__3[[#This Row],[Ilość wydana]]*dane_sprzedazy_sku__3[[#This Row],[Wartość jednostkowa]]</f>
        <v>3990.96</v>
      </c>
    </row>
    <row r="7093" spans="1:7">
      <c r="A7093" t="s">
        <v>611</v>
      </c>
      <c r="B7093" t="s">
        <v>612</v>
      </c>
      <c r="C7093" t="s">
        <v>24</v>
      </c>
      <c r="D7093" s="7">
        <v>45839</v>
      </c>
      <c r="E7093">
        <v>11</v>
      </c>
      <c r="F7093">
        <v>339.8</v>
      </c>
      <c r="G7093">
        <f>dane_sprzedazy_sku__3[[#This Row],[Ilość wydana]]*dane_sprzedazy_sku__3[[#This Row],[Wartość jednostkowa]]</f>
        <v>3737.8</v>
      </c>
    </row>
    <row r="7094" spans="1:7">
      <c r="A7094" t="s">
        <v>611</v>
      </c>
      <c r="B7094" t="s">
        <v>612</v>
      </c>
      <c r="C7094" t="s">
        <v>24</v>
      </c>
      <c r="D7094" s="7">
        <v>45870</v>
      </c>
      <c r="E7094">
        <v>11</v>
      </c>
      <c r="F7094">
        <v>336.72</v>
      </c>
      <c r="G7094">
        <f>dane_sprzedazy_sku__3[[#This Row],[Ilość wydana]]*dane_sprzedazy_sku__3[[#This Row],[Wartość jednostkowa]]</f>
        <v>3703.92</v>
      </c>
    </row>
    <row r="7095" spans="1:7">
      <c r="A7095" t="s">
        <v>611</v>
      </c>
      <c r="B7095" t="s">
        <v>612</v>
      </c>
      <c r="C7095" t="s">
        <v>24</v>
      </c>
      <c r="D7095" s="7">
        <v>45901</v>
      </c>
      <c r="E7095">
        <v>14</v>
      </c>
      <c r="F7095">
        <v>333.31</v>
      </c>
      <c r="G7095">
        <f>dane_sprzedazy_sku__3[[#This Row],[Ilość wydana]]*dane_sprzedazy_sku__3[[#This Row],[Wartość jednostkowa]]</f>
        <v>4666.34</v>
      </c>
    </row>
    <row r="7096" spans="1:7">
      <c r="A7096" t="s">
        <v>611</v>
      </c>
      <c r="B7096" t="s">
        <v>612</v>
      </c>
      <c r="C7096" t="s">
        <v>24</v>
      </c>
      <c r="D7096" s="7">
        <v>45931</v>
      </c>
      <c r="E7096">
        <v>13</v>
      </c>
      <c r="F7096">
        <v>328.99</v>
      </c>
      <c r="G7096">
        <f>dane_sprzedazy_sku__3[[#This Row],[Ilość wydana]]*dane_sprzedazy_sku__3[[#This Row],[Wartość jednostkowa]]</f>
        <v>4276.87</v>
      </c>
    </row>
    <row r="7097" spans="1:7">
      <c r="A7097" t="s">
        <v>611</v>
      </c>
      <c r="B7097" t="s">
        <v>612</v>
      </c>
      <c r="C7097" t="s">
        <v>24</v>
      </c>
      <c r="D7097" s="7">
        <v>45962</v>
      </c>
      <c r="E7097">
        <v>15</v>
      </c>
      <c r="F7097">
        <v>341.87</v>
      </c>
      <c r="G7097">
        <f>dane_sprzedazy_sku__3[[#This Row],[Ilość wydana]]*dane_sprzedazy_sku__3[[#This Row],[Wartość jednostkowa]]</f>
        <v>5128.05</v>
      </c>
    </row>
    <row r="7098" spans="1:7">
      <c r="A7098" t="s">
        <v>611</v>
      </c>
      <c r="B7098" t="s">
        <v>612</v>
      </c>
      <c r="C7098" t="s">
        <v>24</v>
      </c>
      <c r="D7098" s="7">
        <v>45992</v>
      </c>
      <c r="E7098">
        <v>16</v>
      </c>
      <c r="F7098">
        <v>333.35</v>
      </c>
      <c r="G7098">
        <f>dane_sprzedazy_sku__3[[#This Row],[Ilość wydana]]*dane_sprzedazy_sku__3[[#This Row],[Wartość jednostkowa]]</f>
        <v>5333.6</v>
      </c>
    </row>
    <row r="7099" spans="1:7">
      <c r="A7099" t="s">
        <v>611</v>
      </c>
      <c r="B7099" t="s">
        <v>612</v>
      </c>
      <c r="C7099" t="s">
        <v>24</v>
      </c>
      <c r="D7099" s="7">
        <v>46023</v>
      </c>
      <c r="E7099">
        <v>14</v>
      </c>
      <c r="F7099">
        <v>323.12</v>
      </c>
      <c r="G7099">
        <f>dane_sprzedazy_sku__3[[#This Row],[Ilość wydana]]*dane_sprzedazy_sku__3[[#This Row],[Wartość jednostkowa]]</f>
        <v>4523.68</v>
      </c>
    </row>
    <row r="7100" spans="1:7">
      <c r="A7100" t="s">
        <v>611</v>
      </c>
      <c r="B7100" t="s">
        <v>612</v>
      </c>
      <c r="C7100" t="s">
        <v>24</v>
      </c>
      <c r="D7100" s="7">
        <v>46054</v>
      </c>
      <c r="E7100">
        <v>13</v>
      </c>
      <c r="F7100">
        <v>341.37</v>
      </c>
      <c r="G7100">
        <f>dane_sprzedazy_sku__3[[#This Row],[Ilość wydana]]*dane_sprzedazy_sku__3[[#This Row],[Wartość jednostkowa]]</f>
        <v>4437.8100000000004</v>
      </c>
    </row>
    <row r="7101" spans="1:7">
      <c r="A7101" t="s">
        <v>611</v>
      </c>
      <c r="B7101" t="s">
        <v>612</v>
      </c>
      <c r="C7101" t="s">
        <v>24</v>
      </c>
      <c r="D7101" s="7">
        <v>46082</v>
      </c>
      <c r="E7101">
        <v>16</v>
      </c>
      <c r="F7101">
        <v>328.42</v>
      </c>
      <c r="G7101">
        <f>dane_sprzedazy_sku__3[[#This Row],[Ilość wydana]]*dane_sprzedazy_sku__3[[#This Row],[Wartość jednostkowa]]</f>
        <v>5254.72</v>
      </c>
    </row>
    <row r="7102" spans="1:7">
      <c r="A7102" t="s">
        <v>611</v>
      </c>
      <c r="B7102" t="s">
        <v>612</v>
      </c>
      <c r="C7102" t="s">
        <v>24</v>
      </c>
      <c r="D7102" s="7">
        <v>46113</v>
      </c>
      <c r="E7102">
        <v>13</v>
      </c>
      <c r="F7102">
        <v>327.39999999999998</v>
      </c>
      <c r="G7102">
        <f>dane_sprzedazy_sku__3[[#This Row],[Ilość wydana]]*dane_sprzedazy_sku__3[[#This Row],[Wartość jednostkowa]]</f>
        <v>4256.2</v>
      </c>
    </row>
    <row r="7103" spans="1:7">
      <c r="A7103" t="s">
        <v>611</v>
      </c>
      <c r="B7103" t="s">
        <v>612</v>
      </c>
      <c r="C7103" t="s">
        <v>24</v>
      </c>
      <c r="D7103" s="7">
        <v>46143</v>
      </c>
      <c r="E7103">
        <v>12</v>
      </c>
      <c r="F7103">
        <v>333.41</v>
      </c>
      <c r="G7103">
        <f>dane_sprzedazy_sku__3[[#This Row],[Ilość wydana]]*dane_sprzedazy_sku__3[[#This Row],[Wartość jednostkowa]]</f>
        <v>4000.92</v>
      </c>
    </row>
    <row r="7104" spans="1:7">
      <c r="A7104" t="s">
        <v>611</v>
      </c>
      <c r="B7104" t="s">
        <v>612</v>
      </c>
      <c r="C7104" t="s">
        <v>24</v>
      </c>
      <c r="D7104" s="7">
        <v>46174</v>
      </c>
      <c r="E7104">
        <v>12</v>
      </c>
      <c r="F7104">
        <v>327</v>
      </c>
      <c r="G7104">
        <f>dane_sprzedazy_sku__3[[#This Row],[Ilość wydana]]*dane_sprzedazy_sku__3[[#This Row],[Wartość jednostkowa]]</f>
        <v>3924</v>
      </c>
    </row>
    <row r="7105" spans="1:7">
      <c r="A7105" t="s">
        <v>611</v>
      </c>
      <c r="B7105" t="s">
        <v>612</v>
      </c>
      <c r="C7105" t="s">
        <v>24</v>
      </c>
      <c r="D7105" s="7">
        <v>46204</v>
      </c>
      <c r="E7105">
        <v>12</v>
      </c>
      <c r="F7105">
        <v>315.27</v>
      </c>
      <c r="G7105">
        <f>dane_sprzedazy_sku__3[[#This Row],[Ilość wydana]]*dane_sprzedazy_sku__3[[#This Row],[Wartość jednostkowa]]</f>
        <v>3783.24</v>
      </c>
    </row>
    <row r="7106" spans="1:7">
      <c r="A7106" t="s">
        <v>613</v>
      </c>
      <c r="B7106" t="s">
        <v>614</v>
      </c>
      <c r="C7106" t="s">
        <v>19</v>
      </c>
      <c r="D7106" s="7">
        <v>45505</v>
      </c>
      <c r="E7106">
        <v>3</v>
      </c>
      <c r="F7106">
        <v>224.84</v>
      </c>
      <c r="G7106">
        <f>dane_sprzedazy_sku__3[[#This Row],[Ilość wydana]]*dane_sprzedazy_sku__3[[#This Row],[Wartość jednostkowa]]</f>
        <v>674.52</v>
      </c>
    </row>
    <row r="7107" spans="1:7">
      <c r="A7107" t="s">
        <v>613</v>
      </c>
      <c r="B7107" t="s">
        <v>614</v>
      </c>
      <c r="C7107" t="s">
        <v>19</v>
      </c>
      <c r="D7107" s="7">
        <v>45536</v>
      </c>
      <c r="E7107">
        <v>4</v>
      </c>
      <c r="F7107">
        <v>239.17</v>
      </c>
      <c r="G7107">
        <f>dane_sprzedazy_sku__3[[#This Row],[Ilość wydana]]*dane_sprzedazy_sku__3[[#This Row],[Wartość jednostkowa]]</f>
        <v>956.68</v>
      </c>
    </row>
    <row r="7108" spans="1:7">
      <c r="A7108" t="s">
        <v>613</v>
      </c>
      <c r="B7108" t="s">
        <v>614</v>
      </c>
      <c r="C7108" t="s">
        <v>19</v>
      </c>
      <c r="D7108" s="7">
        <v>45566</v>
      </c>
      <c r="E7108">
        <v>14</v>
      </c>
      <c r="F7108">
        <v>224.21</v>
      </c>
      <c r="G7108">
        <f>dane_sprzedazy_sku__3[[#This Row],[Ilość wydana]]*dane_sprzedazy_sku__3[[#This Row],[Wartość jednostkowa]]</f>
        <v>3138.94</v>
      </c>
    </row>
    <row r="7109" spans="1:7">
      <c r="A7109" t="s">
        <v>613</v>
      </c>
      <c r="B7109" t="s">
        <v>614</v>
      </c>
      <c r="C7109" t="s">
        <v>19</v>
      </c>
      <c r="D7109" s="7">
        <v>45597</v>
      </c>
      <c r="E7109">
        <v>24</v>
      </c>
      <c r="F7109">
        <v>223.57</v>
      </c>
      <c r="G7109">
        <f>dane_sprzedazy_sku__3[[#This Row],[Ilość wydana]]*dane_sprzedazy_sku__3[[#This Row],[Wartość jednostkowa]]</f>
        <v>5365.68</v>
      </c>
    </row>
    <row r="7110" spans="1:7">
      <c r="A7110" t="s">
        <v>613</v>
      </c>
      <c r="B7110" t="s">
        <v>614</v>
      </c>
      <c r="C7110" t="s">
        <v>19</v>
      </c>
      <c r="D7110" s="7">
        <v>45627</v>
      </c>
      <c r="E7110">
        <v>49</v>
      </c>
      <c r="F7110">
        <v>233.99</v>
      </c>
      <c r="G7110">
        <f>dane_sprzedazy_sku__3[[#This Row],[Ilość wydana]]*dane_sprzedazy_sku__3[[#This Row],[Wartość jednostkowa]]</f>
        <v>11465.51</v>
      </c>
    </row>
    <row r="7111" spans="1:7">
      <c r="A7111" t="s">
        <v>613</v>
      </c>
      <c r="B7111" t="s">
        <v>614</v>
      </c>
      <c r="C7111" t="s">
        <v>19</v>
      </c>
      <c r="D7111" s="7">
        <v>45658</v>
      </c>
      <c r="E7111">
        <v>69</v>
      </c>
      <c r="F7111">
        <v>223.33</v>
      </c>
      <c r="G7111">
        <f>dane_sprzedazy_sku__3[[#This Row],[Ilość wydana]]*dane_sprzedazy_sku__3[[#This Row],[Wartość jednostkowa]]</f>
        <v>15409.77</v>
      </c>
    </row>
    <row r="7112" spans="1:7">
      <c r="A7112" t="s">
        <v>613</v>
      </c>
      <c r="B7112" t="s">
        <v>614</v>
      </c>
      <c r="C7112" t="s">
        <v>19</v>
      </c>
      <c r="D7112" s="7">
        <v>45689</v>
      </c>
      <c r="E7112">
        <v>40</v>
      </c>
      <c r="F7112">
        <v>231.03</v>
      </c>
      <c r="G7112">
        <f>dane_sprzedazy_sku__3[[#This Row],[Ilość wydana]]*dane_sprzedazy_sku__3[[#This Row],[Wartość jednostkowa]]</f>
        <v>9241.2000000000007</v>
      </c>
    </row>
    <row r="7113" spans="1:7">
      <c r="A7113" t="s">
        <v>613</v>
      </c>
      <c r="B7113" t="s">
        <v>614</v>
      </c>
      <c r="C7113" t="s">
        <v>19</v>
      </c>
      <c r="D7113" s="7">
        <v>45717</v>
      </c>
      <c r="E7113">
        <v>41</v>
      </c>
      <c r="F7113">
        <v>228.46</v>
      </c>
      <c r="G7113">
        <f>dane_sprzedazy_sku__3[[#This Row],[Ilość wydana]]*dane_sprzedazy_sku__3[[#This Row],[Wartość jednostkowa]]</f>
        <v>9366.86</v>
      </c>
    </row>
    <row r="7114" spans="1:7">
      <c r="A7114" t="s">
        <v>613</v>
      </c>
      <c r="B7114" t="s">
        <v>614</v>
      </c>
      <c r="C7114" t="s">
        <v>19</v>
      </c>
      <c r="D7114" s="7">
        <v>45748</v>
      </c>
      <c r="E7114">
        <v>56</v>
      </c>
      <c r="F7114">
        <v>224.78</v>
      </c>
      <c r="G7114">
        <f>dane_sprzedazy_sku__3[[#This Row],[Ilość wydana]]*dane_sprzedazy_sku__3[[#This Row],[Wartość jednostkowa]]</f>
        <v>12587.68</v>
      </c>
    </row>
    <row r="7115" spans="1:7">
      <c r="A7115" t="s">
        <v>613</v>
      </c>
      <c r="B7115" t="s">
        <v>614</v>
      </c>
      <c r="C7115" t="s">
        <v>19</v>
      </c>
      <c r="D7115" s="7">
        <v>45778</v>
      </c>
      <c r="E7115">
        <v>30</v>
      </c>
      <c r="F7115">
        <v>238.46</v>
      </c>
      <c r="G7115">
        <f>dane_sprzedazy_sku__3[[#This Row],[Ilość wydana]]*dane_sprzedazy_sku__3[[#This Row],[Wartość jednostkowa]]</f>
        <v>7153.8</v>
      </c>
    </row>
    <row r="7116" spans="1:7">
      <c r="A7116" t="s">
        <v>613</v>
      </c>
      <c r="B7116" t="s">
        <v>614</v>
      </c>
      <c r="C7116" t="s">
        <v>19</v>
      </c>
      <c r="D7116" s="7">
        <v>45809</v>
      </c>
      <c r="E7116">
        <v>19</v>
      </c>
      <c r="F7116">
        <v>223.72</v>
      </c>
      <c r="G7116">
        <f>dane_sprzedazy_sku__3[[#This Row],[Ilość wydana]]*dane_sprzedazy_sku__3[[#This Row],[Wartość jednostkowa]]</f>
        <v>4250.68</v>
      </c>
    </row>
    <row r="7117" spans="1:7">
      <c r="A7117" t="s">
        <v>613</v>
      </c>
      <c r="B7117" t="s">
        <v>614</v>
      </c>
      <c r="C7117" t="s">
        <v>19</v>
      </c>
      <c r="D7117" s="7">
        <v>45839</v>
      </c>
      <c r="E7117">
        <v>7</v>
      </c>
      <c r="F7117">
        <v>229.21</v>
      </c>
      <c r="G7117">
        <f>dane_sprzedazy_sku__3[[#This Row],[Ilość wydana]]*dane_sprzedazy_sku__3[[#This Row],[Wartość jednostkowa]]</f>
        <v>1604.47</v>
      </c>
    </row>
    <row r="7118" spans="1:7">
      <c r="A7118" t="s">
        <v>613</v>
      </c>
      <c r="B7118" t="s">
        <v>614</v>
      </c>
      <c r="C7118" t="s">
        <v>19</v>
      </c>
      <c r="D7118" s="7">
        <v>45870</v>
      </c>
      <c r="E7118">
        <v>3</v>
      </c>
      <c r="F7118">
        <v>221.11</v>
      </c>
      <c r="G7118">
        <f>dane_sprzedazy_sku__3[[#This Row],[Ilość wydana]]*dane_sprzedazy_sku__3[[#This Row],[Wartość jednostkowa]]</f>
        <v>663.33</v>
      </c>
    </row>
    <row r="7119" spans="1:7">
      <c r="A7119" t="s">
        <v>613</v>
      </c>
      <c r="B7119" t="s">
        <v>614</v>
      </c>
      <c r="C7119" t="s">
        <v>19</v>
      </c>
      <c r="D7119" s="7">
        <v>45901</v>
      </c>
      <c r="E7119">
        <v>5</v>
      </c>
      <c r="F7119">
        <v>236.88</v>
      </c>
      <c r="G7119">
        <f>dane_sprzedazy_sku__3[[#This Row],[Ilość wydana]]*dane_sprzedazy_sku__3[[#This Row],[Wartość jednostkowa]]</f>
        <v>1184.4000000000001</v>
      </c>
    </row>
    <row r="7120" spans="1:7">
      <c r="A7120" t="s">
        <v>613</v>
      </c>
      <c r="B7120" t="s">
        <v>614</v>
      </c>
      <c r="C7120" t="s">
        <v>19</v>
      </c>
      <c r="D7120" s="7">
        <v>45931</v>
      </c>
      <c r="E7120">
        <v>8</v>
      </c>
      <c r="F7120">
        <v>225.88</v>
      </c>
      <c r="G7120">
        <f>dane_sprzedazy_sku__3[[#This Row],[Ilość wydana]]*dane_sprzedazy_sku__3[[#This Row],[Wartość jednostkowa]]</f>
        <v>1807.04</v>
      </c>
    </row>
    <row r="7121" spans="1:7">
      <c r="A7121" t="s">
        <v>613</v>
      </c>
      <c r="B7121" t="s">
        <v>614</v>
      </c>
      <c r="C7121" t="s">
        <v>19</v>
      </c>
      <c r="D7121" s="7">
        <v>45962</v>
      </c>
      <c r="E7121">
        <v>31</v>
      </c>
      <c r="F7121">
        <v>223.49</v>
      </c>
      <c r="G7121">
        <f>dane_sprzedazy_sku__3[[#This Row],[Ilość wydana]]*dane_sprzedazy_sku__3[[#This Row],[Wartość jednostkowa]]</f>
        <v>6928.1900000000005</v>
      </c>
    </row>
    <row r="7122" spans="1:7">
      <c r="A7122" t="s">
        <v>613</v>
      </c>
      <c r="B7122" t="s">
        <v>614</v>
      </c>
      <c r="C7122" t="s">
        <v>19</v>
      </c>
      <c r="D7122" s="7">
        <v>45992</v>
      </c>
      <c r="E7122">
        <v>58</v>
      </c>
      <c r="F7122">
        <v>224.33</v>
      </c>
      <c r="G7122">
        <f>dane_sprzedazy_sku__3[[#This Row],[Ilość wydana]]*dane_sprzedazy_sku__3[[#This Row],[Wartość jednostkowa]]</f>
        <v>13011.140000000001</v>
      </c>
    </row>
    <row r="7123" spans="1:7">
      <c r="A7123" t="s">
        <v>613</v>
      </c>
      <c r="B7123" t="s">
        <v>614</v>
      </c>
      <c r="C7123" t="s">
        <v>19</v>
      </c>
      <c r="D7123" s="7">
        <v>46023</v>
      </c>
      <c r="E7123">
        <v>51</v>
      </c>
      <c r="F7123">
        <v>231.25</v>
      </c>
      <c r="G7123">
        <f>dane_sprzedazy_sku__3[[#This Row],[Ilość wydana]]*dane_sprzedazy_sku__3[[#This Row],[Wartość jednostkowa]]</f>
        <v>11793.75</v>
      </c>
    </row>
    <row r="7124" spans="1:7">
      <c r="A7124" t="s">
        <v>613</v>
      </c>
      <c r="B7124" t="s">
        <v>614</v>
      </c>
      <c r="C7124" t="s">
        <v>19</v>
      </c>
      <c r="D7124" s="7">
        <v>46054</v>
      </c>
      <c r="E7124">
        <v>72</v>
      </c>
      <c r="F7124">
        <v>229.64</v>
      </c>
      <c r="G7124">
        <f>dane_sprzedazy_sku__3[[#This Row],[Ilość wydana]]*dane_sprzedazy_sku__3[[#This Row],[Wartość jednostkowa]]</f>
        <v>16534.079999999998</v>
      </c>
    </row>
    <row r="7125" spans="1:7">
      <c r="A7125" t="s">
        <v>613</v>
      </c>
      <c r="B7125" t="s">
        <v>614</v>
      </c>
      <c r="C7125" t="s">
        <v>19</v>
      </c>
      <c r="D7125" s="7">
        <v>46082</v>
      </c>
      <c r="E7125">
        <v>89</v>
      </c>
      <c r="F7125">
        <v>229.43</v>
      </c>
      <c r="G7125">
        <f>dane_sprzedazy_sku__3[[#This Row],[Ilość wydana]]*dane_sprzedazy_sku__3[[#This Row],[Wartość jednostkowa]]</f>
        <v>20419.27</v>
      </c>
    </row>
    <row r="7126" spans="1:7">
      <c r="A7126" t="s">
        <v>613</v>
      </c>
      <c r="B7126" t="s">
        <v>614</v>
      </c>
      <c r="C7126" t="s">
        <v>19</v>
      </c>
      <c r="D7126" s="7">
        <v>46113</v>
      </c>
      <c r="E7126">
        <v>64</v>
      </c>
      <c r="F7126">
        <v>236.09</v>
      </c>
      <c r="G7126">
        <f>dane_sprzedazy_sku__3[[#This Row],[Ilość wydana]]*dane_sprzedazy_sku__3[[#This Row],[Wartość jednostkowa]]</f>
        <v>15109.76</v>
      </c>
    </row>
    <row r="7127" spans="1:7">
      <c r="A7127" t="s">
        <v>613</v>
      </c>
      <c r="B7127" t="s">
        <v>614</v>
      </c>
      <c r="C7127" t="s">
        <v>19</v>
      </c>
      <c r="D7127" s="7">
        <v>46143</v>
      </c>
      <c r="E7127">
        <v>39</v>
      </c>
      <c r="F7127">
        <v>234.25</v>
      </c>
      <c r="G7127">
        <f>dane_sprzedazy_sku__3[[#This Row],[Ilość wydana]]*dane_sprzedazy_sku__3[[#This Row],[Wartość jednostkowa]]</f>
        <v>9135.75</v>
      </c>
    </row>
    <row r="7128" spans="1:7">
      <c r="A7128" t="s">
        <v>613</v>
      </c>
      <c r="B7128" t="s">
        <v>614</v>
      </c>
      <c r="C7128" t="s">
        <v>19</v>
      </c>
      <c r="D7128" s="7">
        <v>46174</v>
      </c>
      <c r="E7128">
        <v>21</v>
      </c>
      <c r="F7128">
        <v>220.18</v>
      </c>
      <c r="G7128">
        <f>dane_sprzedazy_sku__3[[#This Row],[Ilość wydana]]*dane_sprzedazy_sku__3[[#This Row],[Wartość jednostkowa]]</f>
        <v>4623.78</v>
      </c>
    </row>
    <row r="7129" spans="1:7">
      <c r="A7129" t="s">
        <v>613</v>
      </c>
      <c r="B7129" t="s">
        <v>614</v>
      </c>
      <c r="C7129" t="s">
        <v>19</v>
      </c>
      <c r="D7129" s="7">
        <v>46204</v>
      </c>
      <c r="E7129">
        <v>10</v>
      </c>
      <c r="F7129">
        <v>221.83</v>
      </c>
      <c r="G7129">
        <f>dane_sprzedazy_sku__3[[#This Row],[Ilość wydana]]*dane_sprzedazy_sku__3[[#This Row],[Wartość jednostkowa]]</f>
        <v>2218.3000000000002</v>
      </c>
    </row>
    <row r="7130" spans="1:7">
      <c r="A7130" t="s">
        <v>615</v>
      </c>
      <c r="B7130" t="s">
        <v>616</v>
      </c>
      <c r="C7130" t="s">
        <v>36</v>
      </c>
      <c r="D7130" s="7">
        <v>45505</v>
      </c>
      <c r="E7130">
        <v>3</v>
      </c>
      <c r="F7130">
        <v>410.86</v>
      </c>
      <c r="G7130">
        <f>dane_sprzedazy_sku__3[[#This Row],[Ilość wydana]]*dane_sprzedazy_sku__3[[#This Row],[Wartość jednostkowa]]</f>
        <v>1232.58</v>
      </c>
    </row>
    <row r="7131" spans="1:7">
      <c r="A7131" t="s">
        <v>615</v>
      </c>
      <c r="B7131" t="s">
        <v>616</v>
      </c>
      <c r="C7131" t="s">
        <v>36</v>
      </c>
      <c r="D7131" s="7">
        <v>45536</v>
      </c>
      <c r="E7131">
        <v>3</v>
      </c>
      <c r="F7131">
        <v>389.14</v>
      </c>
      <c r="G7131">
        <f>dane_sprzedazy_sku__3[[#This Row],[Ilość wydana]]*dane_sprzedazy_sku__3[[#This Row],[Wartość jednostkowa]]</f>
        <v>1167.42</v>
      </c>
    </row>
    <row r="7132" spans="1:7">
      <c r="A7132" t="s">
        <v>615</v>
      </c>
      <c r="B7132" t="s">
        <v>616</v>
      </c>
      <c r="C7132" t="s">
        <v>36</v>
      </c>
      <c r="D7132" s="7">
        <v>45566</v>
      </c>
      <c r="E7132">
        <v>4</v>
      </c>
      <c r="F7132">
        <v>396.95</v>
      </c>
      <c r="G7132">
        <f>dane_sprzedazy_sku__3[[#This Row],[Ilość wydana]]*dane_sprzedazy_sku__3[[#This Row],[Wartość jednostkowa]]</f>
        <v>1587.8</v>
      </c>
    </row>
    <row r="7133" spans="1:7">
      <c r="A7133" t="s">
        <v>615</v>
      </c>
      <c r="B7133" t="s">
        <v>616</v>
      </c>
      <c r="C7133" t="s">
        <v>36</v>
      </c>
      <c r="D7133" s="7">
        <v>45597</v>
      </c>
      <c r="E7133">
        <v>3</v>
      </c>
      <c r="F7133">
        <v>417.74</v>
      </c>
      <c r="G7133">
        <f>dane_sprzedazy_sku__3[[#This Row],[Ilość wydana]]*dane_sprzedazy_sku__3[[#This Row],[Wartość jednostkowa]]</f>
        <v>1253.22</v>
      </c>
    </row>
    <row r="7134" spans="1:7">
      <c r="A7134" t="s">
        <v>615</v>
      </c>
      <c r="B7134" t="s">
        <v>616</v>
      </c>
      <c r="C7134" t="s">
        <v>36</v>
      </c>
      <c r="D7134" s="7">
        <v>45627</v>
      </c>
      <c r="E7134">
        <v>4</v>
      </c>
      <c r="F7134">
        <v>382.82</v>
      </c>
      <c r="G7134">
        <f>dane_sprzedazy_sku__3[[#This Row],[Ilość wydana]]*dane_sprzedazy_sku__3[[#This Row],[Wartość jednostkowa]]</f>
        <v>1531.28</v>
      </c>
    </row>
    <row r="7135" spans="1:7">
      <c r="A7135" t="s">
        <v>615</v>
      </c>
      <c r="B7135" t="s">
        <v>616</v>
      </c>
      <c r="C7135" t="s">
        <v>36</v>
      </c>
      <c r="D7135" s="7">
        <v>45658</v>
      </c>
      <c r="E7135">
        <v>3</v>
      </c>
      <c r="F7135">
        <v>380.04</v>
      </c>
      <c r="G7135">
        <f>dane_sprzedazy_sku__3[[#This Row],[Ilość wydana]]*dane_sprzedazy_sku__3[[#This Row],[Wartość jednostkowa]]</f>
        <v>1140.1200000000001</v>
      </c>
    </row>
    <row r="7136" spans="1:7">
      <c r="A7136" t="s">
        <v>615</v>
      </c>
      <c r="B7136" t="s">
        <v>616</v>
      </c>
      <c r="C7136" t="s">
        <v>36</v>
      </c>
      <c r="D7136" s="7">
        <v>45689</v>
      </c>
      <c r="E7136">
        <v>4</v>
      </c>
      <c r="F7136">
        <v>399.71</v>
      </c>
      <c r="G7136">
        <f>dane_sprzedazy_sku__3[[#This Row],[Ilość wydana]]*dane_sprzedazy_sku__3[[#This Row],[Wartość jednostkowa]]</f>
        <v>1598.84</v>
      </c>
    </row>
    <row r="7137" spans="1:7">
      <c r="A7137" t="s">
        <v>615</v>
      </c>
      <c r="B7137" t="s">
        <v>616</v>
      </c>
      <c r="C7137" t="s">
        <v>36</v>
      </c>
      <c r="D7137" s="7">
        <v>45717</v>
      </c>
      <c r="E7137">
        <v>4</v>
      </c>
      <c r="F7137">
        <v>406.86</v>
      </c>
      <c r="G7137">
        <f>dane_sprzedazy_sku__3[[#This Row],[Ilość wydana]]*dane_sprzedazy_sku__3[[#This Row],[Wartość jednostkowa]]</f>
        <v>1627.44</v>
      </c>
    </row>
    <row r="7138" spans="1:7">
      <c r="A7138" t="s">
        <v>615</v>
      </c>
      <c r="B7138" t="s">
        <v>616</v>
      </c>
      <c r="C7138" t="s">
        <v>36</v>
      </c>
      <c r="D7138" s="7">
        <v>45748</v>
      </c>
      <c r="E7138">
        <v>4</v>
      </c>
      <c r="F7138">
        <v>418.03</v>
      </c>
      <c r="G7138">
        <f>dane_sprzedazy_sku__3[[#This Row],[Ilość wydana]]*dane_sprzedazy_sku__3[[#This Row],[Wartość jednostkowa]]</f>
        <v>1672.12</v>
      </c>
    </row>
    <row r="7139" spans="1:7">
      <c r="A7139" t="s">
        <v>615</v>
      </c>
      <c r="B7139" t="s">
        <v>616</v>
      </c>
      <c r="C7139" t="s">
        <v>36</v>
      </c>
      <c r="D7139" s="7">
        <v>45778</v>
      </c>
      <c r="E7139">
        <v>3</v>
      </c>
      <c r="F7139">
        <v>386.63</v>
      </c>
      <c r="G7139">
        <f>dane_sprzedazy_sku__3[[#This Row],[Ilość wydana]]*dane_sprzedazy_sku__3[[#This Row],[Wartość jednostkowa]]</f>
        <v>1159.8899999999999</v>
      </c>
    </row>
    <row r="7140" spans="1:7">
      <c r="A7140" t="s">
        <v>615</v>
      </c>
      <c r="B7140" t="s">
        <v>616</v>
      </c>
      <c r="C7140" t="s">
        <v>36</v>
      </c>
      <c r="D7140" s="7">
        <v>45809</v>
      </c>
      <c r="E7140">
        <v>3</v>
      </c>
      <c r="F7140">
        <v>383.08</v>
      </c>
      <c r="G7140">
        <f>dane_sprzedazy_sku__3[[#This Row],[Ilość wydana]]*dane_sprzedazy_sku__3[[#This Row],[Wartość jednostkowa]]</f>
        <v>1149.24</v>
      </c>
    </row>
    <row r="7141" spans="1:7">
      <c r="A7141" t="s">
        <v>615</v>
      </c>
      <c r="B7141" t="s">
        <v>616</v>
      </c>
      <c r="C7141" t="s">
        <v>36</v>
      </c>
      <c r="D7141" s="7">
        <v>45839</v>
      </c>
      <c r="E7141">
        <v>3</v>
      </c>
      <c r="F7141">
        <v>403.85</v>
      </c>
      <c r="G7141">
        <f>dane_sprzedazy_sku__3[[#This Row],[Ilość wydana]]*dane_sprzedazy_sku__3[[#This Row],[Wartość jednostkowa]]</f>
        <v>1211.5500000000002</v>
      </c>
    </row>
    <row r="7142" spans="1:7">
      <c r="A7142" t="s">
        <v>615</v>
      </c>
      <c r="B7142" t="s">
        <v>616</v>
      </c>
      <c r="C7142" t="s">
        <v>36</v>
      </c>
      <c r="D7142" s="7">
        <v>45870</v>
      </c>
      <c r="E7142">
        <v>4</v>
      </c>
      <c r="F7142">
        <v>403.02</v>
      </c>
      <c r="G7142">
        <f>dane_sprzedazy_sku__3[[#This Row],[Ilość wydana]]*dane_sprzedazy_sku__3[[#This Row],[Wartość jednostkowa]]</f>
        <v>1612.08</v>
      </c>
    </row>
    <row r="7143" spans="1:7">
      <c r="A7143" t="s">
        <v>615</v>
      </c>
      <c r="B7143" t="s">
        <v>616</v>
      </c>
      <c r="C7143" t="s">
        <v>36</v>
      </c>
      <c r="D7143" s="7">
        <v>45901</v>
      </c>
      <c r="E7143">
        <v>4</v>
      </c>
      <c r="F7143">
        <v>379.08</v>
      </c>
      <c r="G7143">
        <f>dane_sprzedazy_sku__3[[#This Row],[Ilość wydana]]*dane_sprzedazy_sku__3[[#This Row],[Wartość jednostkowa]]</f>
        <v>1516.32</v>
      </c>
    </row>
    <row r="7144" spans="1:7">
      <c r="A7144" t="s">
        <v>615</v>
      </c>
      <c r="B7144" t="s">
        <v>616</v>
      </c>
      <c r="C7144" t="s">
        <v>36</v>
      </c>
      <c r="D7144" s="7">
        <v>45931</v>
      </c>
      <c r="E7144">
        <v>4</v>
      </c>
      <c r="F7144">
        <v>387.78</v>
      </c>
      <c r="G7144">
        <f>dane_sprzedazy_sku__3[[#This Row],[Ilość wydana]]*dane_sprzedazy_sku__3[[#This Row],[Wartość jednostkowa]]</f>
        <v>1551.12</v>
      </c>
    </row>
    <row r="7145" spans="1:7">
      <c r="A7145" t="s">
        <v>615</v>
      </c>
      <c r="B7145" t="s">
        <v>616</v>
      </c>
      <c r="C7145" t="s">
        <v>36</v>
      </c>
      <c r="D7145" s="7">
        <v>45962</v>
      </c>
      <c r="E7145">
        <v>4</v>
      </c>
      <c r="F7145">
        <v>418.76</v>
      </c>
      <c r="G7145">
        <f>dane_sprzedazy_sku__3[[#This Row],[Ilość wydana]]*dane_sprzedazy_sku__3[[#This Row],[Wartość jednostkowa]]</f>
        <v>1675.04</v>
      </c>
    </row>
    <row r="7146" spans="1:7">
      <c r="A7146" t="s">
        <v>615</v>
      </c>
      <c r="B7146" t="s">
        <v>616</v>
      </c>
      <c r="C7146" t="s">
        <v>36</v>
      </c>
      <c r="D7146" s="7">
        <v>45992</v>
      </c>
      <c r="E7146">
        <v>4</v>
      </c>
      <c r="F7146">
        <v>404.51</v>
      </c>
      <c r="G7146">
        <f>dane_sprzedazy_sku__3[[#This Row],[Ilość wydana]]*dane_sprzedazy_sku__3[[#This Row],[Wartość jednostkowa]]</f>
        <v>1618.04</v>
      </c>
    </row>
    <row r="7147" spans="1:7">
      <c r="A7147" t="s">
        <v>615</v>
      </c>
      <c r="B7147" t="s">
        <v>616</v>
      </c>
      <c r="C7147" t="s">
        <v>36</v>
      </c>
      <c r="D7147" s="7">
        <v>46023</v>
      </c>
      <c r="E7147">
        <v>4</v>
      </c>
      <c r="F7147">
        <v>414.74</v>
      </c>
      <c r="G7147">
        <f>dane_sprzedazy_sku__3[[#This Row],[Ilość wydana]]*dane_sprzedazy_sku__3[[#This Row],[Wartość jednostkowa]]</f>
        <v>1658.96</v>
      </c>
    </row>
    <row r="7148" spans="1:7">
      <c r="A7148" t="s">
        <v>615</v>
      </c>
      <c r="B7148" t="s">
        <v>616</v>
      </c>
      <c r="C7148" t="s">
        <v>36</v>
      </c>
      <c r="D7148" s="7">
        <v>46054</v>
      </c>
      <c r="E7148">
        <v>4</v>
      </c>
      <c r="F7148">
        <v>415.7</v>
      </c>
      <c r="G7148">
        <f>dane_sprzedazy_sku__3[[#This Row],[Ilość wydana]]*dane_sprzedazy_sku__3[[#This Row],[Wartość jednostkowa]]</f>
        <v>1662.8</v>
      </c>
    </row>
    <row r="7149" spans="1:7">
      <c r="A7149" t="s">
        <v>615</v>
      </c>
      <c r="B7149" t="s">
        <v>616</v>
      </c>
      <c r="C7149" t="s">
        <v>36</v>
      </c>
      <c r="D7149" s="7">
        <v>46082</v>
      </c>
      <c r="E7149">
        <v>4</v>
      </c>
      <c r="F7149">
        <v>408.17</v>
      </c>
      <c r="G7149">
        <f>dane_sprzedazy_sku__3[[#This Row],[Ilość wydana]]*dane_sprzedazy_sku__3[[#This Row],[Wartość jednostkowa]]</f>
        <v>1632.68</v>
      </c>
    </row>
    <row r="7150" spans="1:7">
      <c r="A7150" t="s">
        <v>615</v>
      </c>
      <c r="B7150" t="s">
        <v>616</v>
      </c>
      <c r="C7150" t="s">
        <v>36</v>
      </c>
      <c r="D7150" s="7">
        <v>46113</v>
      </c>
      <c r="E7150">
        <v>4</v>
      </c>
      <c r="F7150">
        <v>389.9</v>
      </c>
      <c r="G7150">
        <f>dane_sprzedazy_sku__3[[#This Row],[Ilość wydana]]*dane_sprzedazy_sku__3[[#This Row],[Wartość jednostkowa]]</f>
        <v>1559.6</v>
      </c>
    </row>
    <row r="7151" spans="1:7">
      <c r="A7151" t="s">
        <v>615</v>
      </c>
      <c r="B7151" t="s">
        <v>616</v>
      </c>
      <c r="C7151" t="s">
        <v>36</v>
      </c>
      <c r="D7151" s="7">
        <v>46143</v>
      </c>
      <c r="E7151">
        <v>4</v>
      </c>
      <c r="F7151">
        <v>395.07</v>
      </c>
      <c r="G7151">
        <f>dane_sprzedazy_sku__3[[#This Row],[Ilość wydana]]*dane_sprzedazy_sku__3[[#This Row],[Wartość jednostkowa]]</f>
        <v>1580.28</v>
      </c>
    </row>
    <row r="7152" spans="1:7">
      <c r="A7152" t="s">
        <v>615</v>
      </c>
      <c r="B7152" t="s">
        <v>616</v>
      </c>
      <c r="C7152" t="s">
        <v>36</v>
      </c>
      <c r="D7152" s="7">
        <v>46174</v>
      </c>
      <c r="E7152">
        <v>5</v>
      </c>
      <c r="F7152">
        <v>394.15</v>
      </c>
      <c r="G7152">
        <f>dane_sprzedazy_sku__3[[#This Row],[Ilość wydana]]*dane_sprzedazy_sku__3[[#This Row],[Wartość jednostkowa]]</f>
        <v>1970.75</v>
      </c>
    </row>
    <row r="7153" spans="1:7">
      <c r="A7153" t="s">
        <v>615</v>
      </c>
      <c r="B7153" t="s">
        <v>616</v>
      </c>
      <c r="C7153" t="s">
        <v>36</v>
      </c>
      <c r="D7153" s="7">
        <v>46204</v>
      </c>
      <c r="E7153">
        <v>4</v>
      </c>
      <c r="F7153">
        <v>402.7</v>
      </c>
      <c r="G7153">
        <f>dane_sprzedazy_sku__3[[#This Row],[Ilość wydana]]*dane_sprzedazy_sku__3[[#This Row],[Wartość jednostkowa]]</f>
        <v>1610.8</v>
      </c>
    </row>
    <row r="7154" spans="1:7">
      <c r="A7154" t="s">
        <v>617</v>
      </c>
      <c r="B7154" t="s">
        <v>618</v>
      </c>
      <c r="C7154" t="s">
        <v>63</v>
      </c>
      <c r="D7154" s="7">
        <v>45505</v>
      </c>
      <c r="E7154">
        <v>14</v>
      </c>
      <c r="F7154">
        <v>19.600000000000001</v>
      </c>
      <c r="G7154">
        <f>dane_sprzedazy_sku__3[[#This Row],[Ilość wydana]]*dane_sprzedazy_sku__3[[#This Row],[Wartość jednostkowa]]</f>
        <v>274.40000000000003</v>
      </c>
    </row>
    <row r="7155" spans="1:7">
      <c r="A7155" t="s">
        <v>617</v>
      </c>
      <c r="B7155" t="s">
        <v>618</v>
      </c>
      <c r="C7155" t="s">
        <v>63</v>
      </c>
      <c r="D7155" s="7">
        <v>45536</v>
      </c>
      <c r="E7155">
        <v>17</v>
      </c>
      <c r="F7155">
        <v>21.26</v>
      </c>
      <c r="G7155">
        <f>dane_sprzedazy_sku__3[[#This Row],[Ilość wydana]]*dane_sprzedazy_sku__3[[#This Row],[Wartość jednostkowa]]</f>
        <v>361.42</v>
      </c>
    </row>
    <row r="7156" spans="1:7">
      <c r="A7156" t="s">
        <v>617</v>
      </c>
      <c r="B7156" t="s">
        <v>618</v>
      </c>
      <c r="C7156" t="s">
        <v>63</v>
      </c>
      <c r="D7156" s="7">
        <v>45566</v>
      </c>
      <c r="E7156">
        <v>20</v>
      </c>
      <c r="F7156">
        <v>20.36</v>
      </c>
      <c r="G7156">
        <f>dane_sprzedazy_sku__3[[#This Row],[Ilość wydana]]*dane_sprzedazy_sku__3[[#This Row],[Wartość jednostkowa]]</f>
        <v>407.2</v>
      </c>
    </row>
    <row r="7157" spans="1:7">
      <c r="A7157" t="s">
        <v>617</v>
      </c>
      <c r="B7157" t="s">
        <v>618</v>
      </c>
      <c r="C7157" t="s">
        <v>63</v>
      </c>
      <c r="D7157" s="7">
        <v>45597</v>
      </c>
      <c r="E7157">
        <v>4</v>
      </c>
      <c r="F7157">
        <v>19.510000000000002</v>
      </c>
      <c r="G7157">
        <f>dane_sprzedazy_sku__3[[#This Row],[Ilość wydana]]*dane_sprzedazy_sku__3[[#This Row],[Wartość jednostkowa]]</f>
        <v>78.040000000000006</v>
      </c>
    </row>
    <row r="7158" spans="1:7">
      <c r="A7158" t="s">
        <v>617</v>
      </c>
      <c r="B7158" t="s">
        <v>618</v>
      </c>
      <c r="C7158" t="s">
        <v>63</v>
      </c>
      <c r="D7158" s="7">
        <v>45627</v>
      </c>
      <c r="E7158">
        <v>0</v>
      </c>
      <c r="F7158">
        <v>20.65</v>
      </c>
      <c r="G7158">
        <f>dane_sprzedazy_sku__3[[#This Row],[Ilość wydana]]*dane_sprzedazy_sku__3[[#This Row],[Wartość jednostkowa]]</f>
        <v>0</v>
      </c>
    </row>
    <row r="7159" spans="1:7">
      <c r="A7159" t="s">
        <v>617</v>
      </c>
      <c r="B7159" t="s">
        <v>618</v>
      </c>
      <c r="C7159" t="s">
        <v>63</v>
      </c>
      <c r="D7159" s="7">
        <v>45658</v>
      </c>
      <c r="E7159">
        <v>0</v>
      </c>
      <c r="F7159">
        <v>20.55</v>
      </c>
      <c r="G7159">
        <f>dane_sprzedazy_sku__3[[#This Row],[Ilość wydana]]*dane_sprzedazy_sku__3[[#This Row],[Wartość jednostkowa]]</f>
        <v>0</v>
      </c>
    </row>
    <row r="7160" spans="1:7">
      <c r="A7160" t="s">
        <v>617</v>
      </c>
      <c r="B7160" t="s">
        <v>618</v>
      </c>
      <c r="C7160" t="s">
        <v>63</v>
      </c>
      <c r="D7160" s="7">
        <v>45689</v>
      </c>
      <c r="E7160">
        <v>0</v>
      </c>
      <c r="F7160">
        <v>20.84</v>
      </c>
      <c r="G7160">
        <f>dane_sprzedazy_sku__3[[#This Row],[Ilość wydana]]*dane_sprzedazy_sku__3[[#This Row],[Wartość jednostkowa]]</f>
        <v>0</v>
      </c>
    </row>
    <row r="7161" spans="1:7">
      <c r="A7161" t="s">
        <v>617</v>
      </c>
      <c r="B7161" t="s">
        <v>618</v>
      </c>
      <c r="C7161" t="s">
        <v>63</v>
      </c>
      <c r="D7161" s="7">
        <v>45717</v>
      </c>
      <c r="E7161">
        <v>1</v>
      </c>
      <c r="F7161">
        <v>21.32</v>
      </c>
      <c r="G7161">
        <f>dane_sprzedazy_sku__3[[#This Row],[Ilość wydana]]*dane_sprzedazy_sku__3[[#This Row],[Wartość jednostkowa]]</f>
        <v>21.32</v>
      </c>
    </row>
    <row r="7162" spans="1:7">
      <c r="A7162" t="s">
        <v>617</v>
      </c>
      <c r="B7162" t="s">
        <v>618</v>
      </c>
      <c r="C7162" t="s">
        <v>63</v>
      </c>
      <c r="D7162" s="7">
        <v>45748</v>
      </c>
      <c r="E7162">
        <v>0</v>
      </c>
      <c r="F7162">
        <v>20.68</v>
      </c>
      <c r="G7162">
        <f>dane_sprzedazy_sku__3[[#This Row],[Ilość wydana]]*dane_sprzedazy_sku__3[[#This Row],[Wartość jednostkowa]]</f>
        <v>0</v>
      </c>
    </row>
    <row r="7163" spans="1:7">
      <c r="A7163" t="s">
        <v>617</v>
      </c>
      <c r="B7163" t="s">
        <v>618</v>
      </c>
      <c r="C7163" t="s">
        <v>63</v>
      </c>
      <c r="D7163" s="7">
        <v>45778</v>
      </c>
      <c r="E7163">
        <v>10</v>
      </c>
      <c r="F7163">
        <v>19.399999999999999</v>
      </c>
      <c r="G7163">
        <f>dane_sprzedazy_sku__3[[#This Row],[Ilość wydana]]*dane_sprzedazy_sku__3[[#This Row],[Wartość jednostkowa]]</f>
        <v>194</v>
      </c>
    </row>
    <row r="7164" spans="1:7">
      <c r="A7164" t="s">
        <v>617</v>
      </c>
      <c r="B7164" t="s">
        <v>618</v>
      </c>
      <c r="C7164" t="s">
        <v>63</v>
      </c>
      <c r="D7164" s="7">
        <v>45809</v>
      </c>
      <c r="E7164">
        <v>11</v>
      </c>
      <c r="F7164">
        <v>21.19</v>
      </c>
      <c r="G7164">
        <f>dane_sprzedazy_sku__3[[#This Row],[Ilość wydana]]*dane_sprzedazy_sku__3[[#This Row],[Wartość jednostkowa]]</f>
        <v>233.09</v>
      </c>
    </row>
    <row r="7165" spans="1:7">
      <c r="A7165" t="s">
        <v>617</v>
      </c>
      <c r="B7165" t="s">
        <v>618</v>
      </c>
      <c r="C7165" t="s">
        <v>63</v>
      </c>
      <c r="D7165" s="7">
        <v>45839</v>
      </c>
      <c r="E7165">
        <v>0</v>
      </c>
      <c r="F7165">
        <v>20.12</v>
      </c>
      <c r="G7165">
        <f>dane_sprzedazy_sku__3[[#This Row],[Ilość wydana]]*dane_sprzedazy_sku__3[[#This Row],[Wartość jednostkowa]]</f>
        <v>0</v>
      </c>
    </row>
    <row r="7166" spans="1:7">
      <c r="A7166" t="s">
        <v>617</v>
      </c>
      <c r="B7166" t="s">
        <v>618</v>
      </c>
      <c r="C7166" t="s">
        <v>63</v>
      </c>
      <c r="D7166" s="7">
        <v>45870</v>
      </c>
      <c r="E7166">
        <v>11</v>
      </c>
      <c r="F7166">
        <v>20.95</v>
      </c>
      <c r="G7166">
        <f>dane_sprzedazy_sku__3[[#This Row],[Ilość wydana]]*dane_sprzedazy_sku__3[[#This Row],[Wartość jednostkowa]]</f>
        <v>230.45</v>
      </c>
    </row>
    <row r="7167" spans="1:7">
      <c r="A7167" t="s">
        <v>617</v>
      </c>
      <c r="B7167" t="s">
        <v>618</v>
      </c>
      <c r="C7167" t="s">
        <v>63</v>
      </c>
      <c r="D7167" s="7">
        <v>45901</v>
      </c>
      <c r="E7167">
        <v>7</v>
      </c>
      <c r="F7167">
        <v>19.54</v>
      </c>
      <c r="G7167">
        <f>dane_sprzedazy_sku__3[[#This Row],[Ilość wydana]]*dane_sprzedazy_sku__3[[#This Row],[Wartość jednostkowa]]</f>
        <v>136.78</v>
      </c>
    </row>
    <row r="7168" spans="1:7">
      <c r="A7168" t="s">
        <v>617</v>
      </c>
      <c r="B7168" t="s">
        <v>618</v>
      </c>
      <c r="C7168" t="s">
        <v>63</v>
      </c>
      <c r="D7168" s="7">
        <v>45931</v>
      </c>
      <c r="E7168">
        <v>0</v>
      </c>
      <c r="F7168">
        <v>19.989999999999998</v>
      </c>
      <c r="G7168">
        <f>dane_sprzedazy_sku__3[[#This Row],[Ilość wydana]]*dane_sprzedazy_sku__3[[#This Row],[Wartość jednostkowa]]</f>
        <v>0</v>
      </c>
    </row>
    <row r="7169" spans="1:7">
      <c r="A7169" t="s">
        <v>617</v>
      </c>
      <c r="B7169" t="s">
        <v>618</v>
      </c>
      <c r="C7169" t="s">
        <v>63</v>
      </c>
      <c r="D7169" s="7">
        <v>45962</v>
      </c>
      <c r="E7169">
        <v>8</v>
      </c>
      <c r="F7169">
        <v>20.84</v>
      </c>
      <c r="G7169">
        <f>dane_sprzedazy_sku__3[[#This Row],[Ilość wydana]]*dane_sprzedazy_sku__3[[#This Row],[Wartość jednostkowa]]</f>
        <v>166.72</v>
      </c>
    </row>
    <row r="7170" spans="1:7">
      <c r="A7170" t="s">
        <v>617</v>
      </c>
      <c r="B7170" t="s">
        <v>618</v>
      </c>
      <c r="C7170" t="s">
        <v>63</v>
      </c>
      <c r="D7170" s="7">
        <v>45992</v>
      </c>
      <c r="E7170">
        <v>7</v>
      </c>
      <c r="F7170">
        <v>20.29</v>
      </c>
      <c r="G7170">
        <f>dane_sprzedazy_sku__3[[#This Row],[Ilość wydana]]*dane_sprzedazy_sku__3[[#This Row],[Wartość jednostkowa]]</f>
        <v>142.03</v>
      </c>
    </row>
    <row r="7171" spans="1:7">
      <c r="A7171" t="s">
        <v>617</v>
      </c>
      <c r="B7171" t="s">
        <v>618</v>
      </c>
      <c r="C7171" t="s">
        <v>63</v>
      </c>
      <c r="D7171" s="7">
        <v>46023</v>
      </c>
      <c r="E7171">
        <v>10</v>
      </c>
      <c r="F7171">
        <v>20.91</v>
      </c>
      <c r="G7171">
        <f>dane_sprzedazy_sku__3[[#This Row],[Ilość wydana]]*dane_sprzedazy_sku__3[[#This Row],[Wartość jednostkowa]]</f>
        <v>209.1</v>
      </c>
    </row>
    <row r="7172" spans="1:7">
      <c r="A7172" t="s">
        <v>617</v>
      </c>
      <c r="B7172" t="s">
        <v>618</v>
      </c>
      <c r="C7172" t="s">
        <v>63</v>
      </c>
      <c r="D7172" s="7">
        <v>46054</v>
      </c>
      <c r="E7172">
        <v>5</v>
      </c>
      <c r="F7172">
        <v>20.22</v>
      </c>
      <c r="G7172">
        <f>dane_sprzedazy_sku__3[[#This Row],[Ilość wydana]]*dane_sprzedazy_sku__3[[#This Row],[Wartość jednostkowa]]</f>
        <v>101.1</v>
      </c>
    </row>
    <row r="7173" spans="1:7">
      <c r="A7173" t="s">
        <v>617</v>
      </c>
      <c r="B7173" t="s">
        <v>618</v>
      </c>
      <c r="C7173" t="s">
        <v>63</v>
      </c>
      <c r="D7173" s="7">
        <v>46082</v>
      </c>
      <c r="E7173">
        <v>0</v>
      </c>
      <c r="F7173">
        <v>19.46</v>
      </c>
      <c r="G7173">
        <f>dane_sprzedazy_sku__3[[#This Row],[Ilość wydana]]*dane_sprzedazy_sku__3[[#This Row],[Wartość jednostkowa]]</f>
        <v>0</v>
      </c>
    </row>
    <row r="7174" spans="1:7">
      <c r="A7174" t="s">
        <v>617</v>
      </c>
      <c r="B7174" t="s">
        <v>618</v>
      </c>
      <c r="C7174" t="s">
        <v>63</v>
      </c>
      <c r="D7174" s="7">
        <v>46113</v>
      </c>
      <c r="E7174">
        <v>2</v>
      </c>
      <c r="F7174">
        <v>20.84</v>
      </c>
      <c r="G7174">
        <f>dane_sprzedazy_sku__3[[#This Row],[Ilość wydana]]*dane_sprzedazy_sku__3[[#This Row],[Wartość jednostkowa]]</f>
        <v>41.68</v>
      </c>
    </row>
    <row r="7175" spans="1:7">
      <c r="A7175" t="s">
        <v>617</v>
      </c>
      <c r="B7175" t="s">
        <v>618</v>
      </c>
      <c r="C7175" t="s">
        <v>63</v>
      </c>
      <c r="D7175" s="7">
        <v>46143</v>
      </c>
      <c r="E7175">
        <v>0</v>
      </c>
      <c r="F7175">
        <v>20.74</v>
      </c>
      <c r="G7175">
        <f>dane_sprzedazy_sku__3[[#This Row],[Ilość wydana]]*dane_sprzedazy_sku__3[[#This Row],[Wartość jednostkowa]]</f>
        <v>0</v>
      </c>
    </row>
    <row r="7176" spans="1:7">
      <c r="A7176" t="s">
        <v>617</v>
      </c>
      <c r="B7176" t="s">
        <v>618</v>
      </c>
      <c r="C7176" t="s">
        <v>63</v>
      </c>
      <c r="D7176" s="7">
        <v>46174</v>
      </c>
      <c r="E7176">
        <v>8</v>
      </c>
      <c r="F7176">
        <v>21.12</v>
      </c>
      <c r="G7176">
        <f>dane_sprzedazy_sku__3[[#This Row],[Ilość wydana]]*dane_sprzedazy_sku__3[[#This Row],[Wartość jednostkowa]]</f>
        <v>168.96</v>
      </c>
    </row>
    <row r="7177" spans="1:7">
      <c r="A7177" t="s">
        <v>617</v>
      </c>
      <c r="B7177" t="s">
        <v>618</v>
      </c>
      <c r="C7177" t="s">
        <v>63</v>
      </c>
      <c r="D7177" s="7">
        <v>46204</v>
      </c>
      <c r="E7177">
        <v>1</v>
      </c>
      <c r="F7177">
        <v>20.99</v>
      </c>
      <c r="G7177">
        <f>dane_sprzedazy_sku__3[[#This Row],[Ilość wydana]]*dane_sprzedazy_sku__3[[#This Row],[Wartość jednostkowa]]</f>
        <v>20.99</v>
      </c>
    </row>
    <row r="7178" spans="1:7">
      <c r="A7178" t="s">
        <v>619</v>
      </c>
      <c r="B7178" t="s">
        <v>620</v>
      </c>
      <c r="C7178" t="s">
        <v>77</v>
      </c>
      <c r="D7178" s="7">
        <v>45505</v>
      </c>
      <c r="E7178">
        <v>5</v>
      </c>
      <c r="F7178">
        <v>1042.07</v>
      </c>
      <c r="G7178">
        <f>dane_sprzedazy_sku__3[[#This Row],[Ilość wydana]]*dane_sprzedazy_sku__3[[#This Row],[Wartość jednostkowa]]</f>
        <v>5210.3499999999995</v>
      </c>
    </row>
    <row r="7179" spans="1:7">
      <c r="A7179" t="s">
        <v>619</v>
      </c>
      <c r="B7179" t="s">
        <v>620</v>
      </c>
      <c r="C7179" t="s">
        <v>77</v>
      </c>
      <c r="D7179" s="7">
        <v>45536</v>
      </c>
      <c r="E7179">
        <v>0</v>
      </c>
      <c r="F7179">
        <v>1061.51</v>
      </c>
      <c r="G7179">
        <f>dane_sprzedazy_sku__3[[#This Row],[Ilość wydana]]*dane_sprzedazy_sku__3[[#This Row],[Wartość jednostkowa]]</f>
        <v>0</v>
      </c>
    </row>
    <row r="7180" spans="1:7">
      <c r="A7180" t="s">
        <v>619</v>
      </c>
      <c r="B7180" t="s">
        <v>620</v>
      </c>
      <c r="C7180" t="s">
        <v>77</v>
      </c>
      <c r="D7180" s="7">
        <v>45566</v>
      </c>
      <c r="E7180">
        <v>3</v>
      </c>
      <c r="F7180">
        <v>988.84</v>
      </c>
      <c r="G7180">
        <f>dane_sprzedazy_sku__3[[#This Row],[Ilość wydana]]*dane_sprzedazy_sku__3[[#This Row],[Wartość jednostkowa]]</f>
        <v>2966.52</v>
      </c>
    </row>
    <row r="7181" spans="1:7">
      <c r="A7181" t="s">
        <v>619</v>
      </c>
      <c r="B7181" t="s">
        <v>620</v>
      </c>
      <c r="C7181" t="s">
        <v>77</v>
      </c>
      <c r="D7181" s="7">
        <v>45597</v>
      </c>
      <c r="E7181">
        <v>10</v>
      </c>
      <c r="F7181">
        <v>1003.66</v>
      </c>
      <c r="G7181">
        <f>dane_sprzedazy_sku__3[[#This Row],[Ilość wydana]]*dane_sprzedazy_sku__3[[#This Row],[Wartość jednostkowa]]</f>
        <v>10036.6</v>
      </c>
    </row>
    <row r="7182" spans="1:7">
      <c r="A7182" t="s">
        <v>619</v>
      </c>
      <c r="B7182" t="s">
        <v>620</v>
      </c>
      <c r="C7182" t="s">
        <v>77</v>
      </c>
      <c r="D7182" s="7">
        <v>45627</v>
      </c>
      <c r="E7182">
        <v>6</v>
      </c>
      <c r="F7182">
        <v>986.43</v>
      </c>
      <c r="G7182">
        <f>dane_sprzedazy_sku__3[[#This Row],[Ilość wydana]]*dane_sprzedazy_sku__3[[#This Row],[Wartość jednostkowa]]</f>
        <v>5918.58</v>
      </c>
    </row>
    <row r="7183" spans="1:7">
      <c r="A7183" t="s">
        <v>619</v>
      </c>
      <c r="B7183" t="s">
        <v>620</v>
      </c>
      <c r="C7183" t="s">
        <v>77</v>
      </c>
      <c r="D7183" s="7">
        <v>45658</v>
      </c>
      <c r="E7183">
        <v>0</v>
      </c>
      <c r="F7183">
        <v>980.71</v>
      </c>
      <c r="G7183">
        <f>dane_sprzedazy_sku__3[[#This Row],[Ilość wydana]]*dane_sprzedazy_sku__3[[#This Row],[Wartość jednostkowa]]</f>
        <v>0</v>
      </c>
    </row>
    <row r="7184" spans="1:7">
      <c r="A7184" t="s">
        <v>619</v>
      </c>
      <c r="B7184" t="s">
        <v>620</v>
      </c>
      <c r="C7184" t="s">
        <v>77</v>
      </c>
      <c r="D7184" s="7">
        <v>45689</v>
      </c>
      <c r="E7184">
        <v>7</v>
      </c>
      <c r="F7184">
        <v>1054.3</v>
      </c>
      <c r="G7184">
        <f>dane_sprzedazy_sku__3[[#This Row],[Ilość wydana]]*dane_sprzedazy_sku__3[[#This Row],[Wartość jednostkowa]]</f>
        <v>7380.0999999999995</v>
      </c>
    </row>
    <row r="7185" spans="1:7">
      <c r="A7185" t="s">
        <v>619</v>
      </c>
      <c r="B7185" t="s">
        <v>620</v>
      </c>
      <c r="C7185" t="s">
        <v>77</v>
      </c>
      <c r="D7185" s="7">
        <v>45717</v>
      </c>
      <c r="E7185">
        <v>16</v>
      </c>
      <c r="F7185">
        <v>981.37</v>
      </c>
      <c r="G7185">
        <f>dane_sprzedazy_sku__3[[#This Row],[Ilość wydana]]*dane_sprzedazy_sku__3[[#This Row],[Wartość jednostkowa]]</f>
        <v>15701.92</v>
      </c>
    </row>
    <row r="7186" spans="1:7">
      <c r="A7186" t="s">
        <v>619</v>
      </c>
      <c r="B7186" t="s">
        <v>620</v>
      </c>
      <c r="C7186" t="s">
        <v>77</v>
      </c>
      <c r="D7186" s="7">
        <v>45748</v>
      </c>
      <c r="E7186">
        <v>10</v>
      </c>
      <c r="F7186">
        <v>1044.97</v>
      </c>
      <c r="G7186">
        <f>dane_sprzedazy_sku__3[[#This Row],[Ilość wydana]]*dane_sprzedazy_sku__3[[#This Row],[Wartość jednostkowa]]</f>
        <v>10449.700000000001</v>
      </c>
    </row>
    <row r="7187" spans="1:7">
      <c r="A7187" t="s">
        <v>619</v>
      </c>
      <c r="B7187" t="s">
        <v>620</v>
      </c>
      <c r="C7187" t="s">
        <v>77</v>
      </c>
      <c r="D7187" s="7">
        <v>45778</v>
      </c>
      <c r="E7187">
        <v>0</v>
      </c>
      <c r="F7187">
        <v>993.05</v>
      </c>
      <c r="G7187">
        <f>dane_sprzedazy_sku__3[[#This Row],[Ilość wydana]]*dane_sprzedazy_sku__3[[#This Row],[Wartość jednostkowa]]</f>
        <v>0</v>
      </c>
    </row>
    <row r="7188" spans="1:7">
      <c r="A7188" t="s">
        <v>619</v>
      </c>
      <c r="B7188" t="s">
        <v>620</v>
      </c>
      <c r="C7188" t="s">
        <v>77</v>
      </c>
      <c r="D7188" s="7">
        <v>45809</v>
      </c>
      <c r="E7188">
        <v>0</v>
      </c>
      <c r="F7188">
        <v>1007.26</v>
      </c>
      <c r="G7188">
        <f>dane_sprzedazy_sku__3[[#This Row],[Ilość wydana]]*dane_sprzedazy_sku__3[[#This Row],[Wartość jednostkowa]]</f>
        <v>0</v>
      </c>
    </row>
    <row r="7189" spans="1:7">
      <c r="A7189" t="s">
        <v>619</v>
      </c>
      <c r="B7189" t="s">
        <v>620</v>
      </c>
      <c r="C7189" t="s">
        <v>77</v>
      </c>
      <c r="D7189" s="7">
        <v>45839</v>
      </c>
      <c r="E7189">
        <v>7</v>
      </c>
      <c r="F7189">
        <v>1017.45</v>
      </c>
      <c r="G7189">
        <f>dane_sprzedazy_sku__3[[#This Row],[Ilość wydana]]*dane_sprzedazy_sku__3[[#This Row],[Wartość jednostkowa]]</f>
        <v>7122.1500000000005</v>
      </c>
    </row>
    <row r="7190" spans="1:7">
      <c r="A7190" t="s">
        <v>619</v>
      </c>
      <c r="B7190" t="s">
        <v>620</v>
      </c>
      <c r="C7190" t="s">
        <v>77</v>
      </c>
      <c r="D7190" s="7">
        <v>45870</v>
      </c>
      <c r="E7190">
        <v>0</v>
      </c>
      <c r="F7190">
        <v>1034.21</v>
      </c>
      <c r="G7190">
        <f>dane_sprzedazy_sku__3[[#This Row],[Ilość wydana]]*dane_sprzedazy_sku__3[[#This Row],[Wartość jednostkowa]]</f>
        <v>0</v>
      </c>
    </row>
    <row r="7191" spans="1:7">
      <c r="A7191" t="s">
        <v>619</v>
      </c>
      <c r="B7191" t="s">
        <v>620</v>
      </c>
      <c r="C7191" t="s">
        <v>77</v>
      </c>
      <c r="D7191" s="7">
        <v>45901</v>
      </c>
      <c r="E7191">
        <v>8</v>
      </c>
      <c r="F7191">
        <v>974.51</v>
      </c>
      <c r="G7191">
        <f>dane_sprzedazy_sku__3[[#This Row],[Ilość wydana]]*dane_sprzedazy_sku__3[[#This Row],[Wartość jednostkowa]]</f>
        <v>7796.08</v>
      </c>
    </row>
    <row r="7192" spans="1:7">
      <c r="A7192" t="s">
        <v>619</v>
      </c>
      <c r="B7192" t="s">
        <v>620</v>
      </c>
      <c r="C7192" t="s">
        <v>77</v>
      </c>
      <c r="D7192" s="7">
        <v>45931</v>
      </c>
      <c r="E7192">
        <v>0</v>
      </c>
      <c r="F7192">
        <v>1021.66</v>
      </c>
      <c r="G7192">
        <f>dane_sprzedazy_sku__3[[#This Row],[Ilość wydana]]*dane_sprzedazy_sku__3[[#This Row],[Wartość jednostkowa]]</f>
        <v>0</v>
      </c>
    </row>
    <row r="7193" spans="1:7">
      <c r="A7193" t="s">
        <v>619</v>
      </c>
      <c r="B7193" t="s">
        <v>620</v>
      </c>
      <c r="C7193" t="s">
        <v>77</v>
      </c>
      <c r="D7193" s="7">
        <v>45962</v>
      </c>
      <c r="E7193">
        <v>12</v>
      </c>
      <c r="F7193">
        <v>975.95</v>
      </c>
      <c r="G7193">
        <f>dane_sprzedazy_sku__3[[#This Row],[Ilość wydana]]*dane_sprzedazy_sku__3[[#This Row],[Wartość jednostkowa]]</f>
        <v>11711.400000000001</v>
      </c>
    </row>
    <row r="7194" spans="1:7">
      <c r="A7194" t="s">
        <v>619</v>
      </c>
      <c r="B7194" t="s">
        <v>620</v>
      </c>
      <c r="C7194" t="s">
        <v>77</v>
      </c>
      <c r="D7194" s="7">
        <v>45992</v>
      </c>
      <c r="E7194">
        <v>10</v>
      </c>
      <c r="F7194">
        <v>992.79</v>
      </c>
      <c r="G7194">
        <f>dane_sprzedazy_sku__3[[#This Row],[Ilość wydana]]*dane_sprzedazy_sku__3[[#This Row],[Wartość jednostkowa]]</f>
        <v>9927.9</v>
      </c>
    </row>
    <row r="7195" spans="1:7">
      <c r="A7195" t="s">
        <v>619</v>
      </c>
      <c r="B7195" t="s">
        <v>620</v>
      </c>
      <c r="C7195" t="s">
        <v>77</v>
      </c>
      <c r="D7195" s="7">
        <v>46023</v>
      </c>
      <c r="E7195">
        <v>18</v>
      </c>
      <c r="F7195">
        <v>980.17</v>
      </c>
      <c r="G7195">
        <f>dane_sprzedazy_sku__3[[#This Row],[Ilość wydana]]*dane_sprzedazy_sku__3[[#This Row],[Wartość jednostkowa]]</f>
        <v>17643.059999999998</v>
      </c>
    </row>
    <row r="7196" spans="1:7">
      <c r="A7196" t="s">
        <v>619</v>
      </c>
      <c r="B7196" t="s">
        <v>620</v>
      </c>
      <c r="C7196" t="s">
        <v>77</v>
      </c>
      <c r="D7196" s="7">
        <v>46054</v>
      </c>
      <c r="E7196">
        <v>1</v>
      </c>
      <c r="F7196">
        <v>1042.52</v>
      </c>
      <c r="G7196">
        <f>dane_sprzedazy_sku__3[[#This Row],[Ilość wydana]]*dane_sprzedazy_sku__3[[#This Row],[Wartość jednostkowa]]</f>
        <v>1042.52</v>
      </c>
    </row>
    <row r="7197" spans="1:7">
      <c r="A7197" t="s">
        <v>619</v>
      </c>
      <c r="B7197" t="s">
        <v>620</v>
      </c>
      <c r="C7197" t="s">
        <v>77</v>
      </c>
      <c r="D7197" s="7">
        <v>46082</v>
      </c>
      <c r="E7197">
        <v>0</v>
      </c>
      <c r="F7197">
        <v>971.48</v>
      </c>
      <c r="G7197">
        <f>dane_sprzedazy_sku__3[[#This Row],[Ilość wydana]]*dane_sprzedazy_sku__3[[#This Row],[Wartość jednostkowa]]</f>
        <v>0</v>
      </c>
    </row>
    <row r="7198" spans="1:7">
      <c r="A7198" t="s">
        <v>619</v>
      </c>
      <c r="B7198" t="s">
        <v>620</v>
      </c>
      <c r="C7198" t="s">
        <v>77</v>
      </c>
      <c r="D7198" s="7">
        <v>46113</v>
      </c>
      <c r="E7198">
        <v>5</v>
      </c>
      <c r="F7198">
        <v>1038.32</v>
      </c>
      <c r="G7198">
        <f>dane_sprzedazy_sku__3[[#This Row],[Ilość wydana]]*dane_sprzedazy_sku__3[[#This Row],[Wartość jednostkowa]]</f>
        <v>5191.5999999999995</v>
      </c>
    </row>
    <row r="7199" spans="1:7">
      <c r="A7199" t="s">
        <v>619</v>
      </c>
      <c r="B7199" t="s">
        <v>620</v>
      </c>
      <c r="C7199" t="s">
        <v>77</v>
      </c>
      <c r="D7199" s="7">
        <v>46143</v>
      </c>
      <c r="E7199">
        <v>8</v>
      </c>
      <c r="F7199">
        <v>1067.77</v>
      </c>
      <c r="G7199">
        <f>dane_sprzedazy_sku__3[[#This Row],[Ilość wydana]]*dane_sprzedazy_sku__3[[#This Row],[Wartość jednostkowa]]</f>
        <v>8542.16</v>
      </c>
    </row>
    <row r="7200" spans="1:7">
      <c r="A7200" t="s">
        <v>619</v>
      </c>
      <c r="B7200" t="s">
        <v>620</v>
      </c>
      <c r="C7200" t="s">
        <v>77</v>
      </c>
      <c r="D7200" s="7">
        <v>46174</v>
      </c>
      <c r="E7200">
        <v>12</v>
      </c>
      <c r="F7200">
        <v>1032.1500000000001</v>
      </c>
      <c r="G7200">
        <f>dane_sprzedazy_sku__3[[#This Row],[Ilość wydana]]*dane_sprzedazy_sku__3[[#This Row],[Wartość jednostkowa]]</f>
        <v>12385.800000000001</v>
      </c>
    </row>
    <row r="7201" spans="1:7">
      <c r="A7201" t="s">
        <v>619</v>
      </c>
      <c r="B7201" t="s">
        <v>620</v>
      </c>
      <c r="C7201" t="s">
        <v>77</v>
      </c>
      <c r="D7201" s="7">
        <v>46204</v>
      </c>
      <c r="E7201">
        <v>0</v>
      </c>
      <c r="F7201">
        <v>1060.94</v>
      </c>
      <c r="G7201">
        <f>dane_sprzedazy_sku__3[[#This Row],[Ilość wydana]]*dane_sprzedazy_sku__3[[#This Row],[Wartość jednostkowa]]</f>
        <v>0</v>
      </c>
    </row>
    <row r="7202" spans="1:7">
      <c r="A7202" t="s">
        <v>621</v>
      </c>
      <c r="B7202" t="s">
        <v>622</v>
      </c>
      <c r="C7202" t="s">
        <v>94</v>
      </c>
      <c r="D7202" s="7">
        <v>45505</v>
      </c>
      <c r="E7202">
        <v>53</v>
      </c>
      <c r="F7202">
        <v>723.18</v>
      </c>
      <c r="G7202">
        <f>dane_sprzedazy_sku__3[[#This Row],[Ilość wydana]]*dane_sprzedazy_sku__3[[#This Row],[Wartość jednostkowa]]</f>
        <v>38328.54</v>
      </c>
    </row>
    <row r="7203" spans="1:7">
      <c r="A7203" t="s">
        <v>621</v>
      </c>
      <c r="B7203" t="s">
        <v>622</v>
      </c>
      <c r="C7203" t="s">
        <v>94</v>
      </c>
      <c r="D7203" s="7">
        <v>45536</v>
      </c>
      <c r="E7203">
        <v>0</v>
      </c>
      <c r="F7203">
        <v>716.61</v>
      </c>
      <c r="G7203">
        <f>dane_sprzedazy_sku__3[[#This Row],[Ilość wydana]]*dane_sprzedazy_sku__3[[#This Row],[Wartość jednostkowa]]</f>
        <v>0</v>
      </c>
    </row>
    <row r="7204" spans="1:7">
      <c r="A7204" t="s">
        <v>621</v>
      </c>
      <c r="B7204" t="s">
        <v>622</v>
      </c>
      <c r="C7204" t="s">
        <v>94</v>
      </c>
      <c r="D7204" s="7">
        <v>45566</v>
      </c>
      <c r="E7204">
        <v>0</v>
      </c>
      <c r="F7204">
        <v>727.68</v>
      </c>
      <c r="G7204">
        <f>dane_sprzedazy_sku__3[[#This Row],[Ilość wydana]]*dane_sprzedazy_sku__3[[#This Row],[Wartość jednostkowa]]</f>
        <v>0</v>
      </c>
    </row>
    <row r="7205" spans="1:7">
      <c r="A7205" t="s">
        <v>621</v>
      </c>
      <c r="B7205" t="s">
        <v>622</v>
      </c>
      <c r="C7205" t="s">
        <v>94</v>
      </c>
      <c r="D7205" s="7">
        <v>45597</v>
      </c>
      <c r="E7205">
        <v>231</v>
      </c>
      <c r="F7205">
        <v>677.27</v>
      </c>
      <c r="G7205">
        <f>dane_sprzedazy_sku__3[[#This Row],[Ilość wydana]]*dane_sprzedazy_sku__3[[#This Row],[Wartość jednostkowa]]</f>
        <v>156449.37</v>
      </c>
    </row>
    <row r="7206" spans="1:7">
      <c r="A7206" t="s">
        <v>621</v>
      </c>
      <c r="B7206" t="s">
        <v>622</v>
      </c>
      <c r="C7206" t="s">
        <v>94</v>
      </c>
      <c r="D7206" s="7">
        <v>45627</v>
      </c>
      <c r="E7206">
        <v>186</v>
      </c>
      <c r="F7206">
        <v>681.05</v>
      </c>
      <c r="G7206">
        <f>dane_sprzedazy_sku__3[[#This Row],[Ilość wydana]]*dane_sprzedazy_sku__3[[#This Row],[Wartość jednostkowa]]</f>
        <v>126675.29999999999</v>
      </c>
    </row>
    <row r="7207" spans="1:7">
      <c r="A7207" t="s">
        <v>621</v>
      </c>
      <c r="B7207" t="s">
        <v>622</v>
      </c>
      <c r="C7207" t="s">
        <v>94</v>
      </c>
      <c r="D7207" s="7">
        <v>45658</v>
      </c>
      <c r="E7207">
        <v>188</v>
      </c>
      <c r="F7207">
        <v>676.18</v>
      </c>
      <c r="G7207">
        <f>dane_sprzedazy_sku__3[[#This Row],[Ilość wydana]]*dane_sprzedazy_sku__3[[#This Row],[Wartość jednostkowa]]</f>
        <v>127121.84</v>
      </c>
    </row>
    <row r="7208" spans="1:7">
      <c r="A7208" t="s">
        <v>621</v>
      </c>
      <c r="B7208" t="s">
        <v>622</v>
      </c>
      <c r="C7208" t="s">
        <v>94</v>
      </c>
      <c r="D7208" s="7">
        <v>45689</v>
      </c>
      <c r="E7208">
        <v>258</v>
      </c>
      <c r="F7208">
        <v>698.71</v>
      </c>
      <c r="G7208">
        <f>dane_sprzedazy_sku__3[[#This Row],[Ilość wydana]]*dane_sprzedazy_sku__3[[#This Row],[Wartość jednostkowa]]</f>
        <v>180267.18000000002</v>
      </c>
    </row>
    <row r="7209" spans="1:7">
      <c r="A7209" t="s">
        <v>621</v>
      </c>
      <c r="B7209" t="s">
        <v>622</v>
      </c>
      <c r="C7209" t="s">
        <v>94</v>
      </c>
      <c r="D7209" s="7">
        <v>45717</v>
      </c>
      <c r="E7209">
        <v>199</v>
      </c>
      <c r="F7209">
        <v>710.64</v>
      </c>
      <c r="G7209">
        <f>dane_sprzedazy_sku__3[[#This Row],[Ilość wydana]]*dane_sprzedazy_sku__3[[#This Row],[Wartość jednostkowa]]</f>
        <v>141417.35999999999</v>
      </c>
    </row>
    <row r="7210" spans="1:7">
      <c r="A7210" t="s">
        <v>621</v>
      </c>
      <c r="B7210" t="s">
        <v>622</v>
      </c>
      <c r="C7210" t="s">
        <v>94</v>
      </c>
      <c r="D7210" s="7">
        <v>45748</v>
      </c>
      <c r="E7210">
        <v>0</v>
      </c>
      <c r="F7210">
        <v>674.19</v>
      </c>
      <c r="G7210">
        <f>dane_sprzedazy_sku__3[[#This Row],[Ilość wydana]]*dane_sprzedazy_sku__3[[#This Row],[Wartość jednostkowa]]</f>
        <v>0</v>
      </c>
    </row>
    <row r="7211" spans="1:7">
      <c r="A7211" t="s">
        <v>621</v>
      </c>
      <c r="B7211" t="s">
        <v>622</v>
      </c>
      <c r="C7211" t="s">
        <v>94</v>
      </c>
      <c r="D7211" s="7">
        <v>45778</v>
      </c>
      <c r="E7211">
        <v>88</v>
      </c>
      <c r="F7211">
        <v>718.96</v>
      </c>
      <c r="G7211">
        <f>dane_sprzedazy_sku__3[[#This Row],[Ilość wydana]]*dane_sprzedazy_sku__3[[#This Row],[Wartość jednostkowa]]</f>
        <v>63268.480000000003</v>
      </c>
    </row>
    <row r="7212" spans="1:7">
      <c r="A7212" t="s">
        <v>621</v>
      </c>
      <c r="B7212" t="s">
        <v>622</v>
      </c>
      <c r="C7212" t="s">
        <v>94</v>
      </c>
      <c r="D7212" s="7">
        <v>45809</v>
      </c>
      <c r="E7212">
        <v>62</v>
      </c>
      <c r="F7212">
        <v>692.12</v>
      </c>
      <c r="G7212">
        <f>dane_sprzedazy_sku__3[[#This Row],[Ilość wydana]]*dane_sprzedazy_sku__3[[#This Row],[Wartość jednostkowa]]</f>
        <v>42911.44</v>
      </c>
    </row>
    <row r="7213" spans="1:7">
      <c r="A7213" t="s">
        <v>621</v>
      </c>
      <c r="B7213" t="s">
        <v>622</v>
      </c>
      <c r="C7213" t="s">
        <v>94</v>
      </c>
      <c r="D7213" s="7">
        <v>45839</v>
      </c>
      <c r="E7213">
        <v>0</v>
      </c>
      <c r="F7213">
        <v>705.23</v>
      </c>
      <c r="G7213">
        <f>dane_sprzedazy_sku__3[[#This Row],[Ilość wydana]]*dane_sprzedazy_sku__3[[#This Row],[Wartość jednostkowa]]</f>
        <v>0</v>
      </c>
    </row>
    <row r="7214" spans="1:7">
      <c r="A7214" t="s">
        <v>621</v>
      </c>
      <c r="B7214" t="s">
        <v>622</v>
      </c>
      <c r="C7214" t="s">
        <v>94</v>
      </c>
      <c r="D7214" s="7">
        <v>45870</v>
      </c>
      <c r="E7214">
        <v>104</v>
      </c>
      <c r="F7214">
        <v>714.82</v>
      </c>
      <c r="G7214">
        <f>dane_sprzedazy_sku__3[[#This Row],[Ilość wydana]]*dane_sprzedazy_sku__3[[#This Row],[Wartość jednostkowa]]</f>
        <v>74341.279999999999</v>
      </c>
    </row>
    <row r="7215" spans="1:7">
      <c r="A7215" t="s">
        <v>621</v>
      </c>
      <c r="B7215" t="s">
        <v>622</v>
      </c>
      <c r="C7215" t="s">
        <v>94</v>
      </c>
      <c r="D7215" s="7">
        <v>45901</v>
      </c>
      <c r="E7215">
        <v>8</v>
      </c>
      <c r="F7215">
        <v>692.52</v>
      </c>
      <c r="G7215">
        <f>dane_sprzedazy_sku__3[[#This Row],[Ilość wydana]]*dane_sprzedazy_sku__3[[#This Row],[Wartość jednostkowa]]</f>
        <v>5540.16</v>
      </c>
    </row>
    <row r="7216" spans="1:7">
      <c r="A7216" t="s">
        <v>621</v>
      </c>
      <c r="B7216" t="s">
        <v>622</v>
      </c>
      <c r="C7216" t="s">
        <v>94</v>
      </c>
      <c r="D7216" s="7">
        <v>45931</v>
      </c>
      <c r="E7216">
        <v>152</v>
      </c>
      <c r="F7216">
        <v>668.05</v>
      </c>
      <c r="G7216">
        <f>dane_sprzedazy_sku__3[[#This Row],[Ilość wydana]]*dane_sprzedazy_sku__3[[#This Row],[Wartość jednostkowa]]</f>
        <v>101543.59999999999</v>
      </c>
    </row>
    <row r="7217" spans="1:7">
      <c r="A7217" t="s">
        <v>621</v>
      </c>
      <c r="B7217" t="s">
        <v>622</v>
      </c>
      <c r="C7217" t="s">
        <v>94</v>
      </c>
      <c r="D7217" s="7">
        <v>45962</v>
      </c>
      <c r="E7217">
        <v>80</v>
      </c>
      <c r="F7217">
        <v>669.04</v>
      </c>
      <c r="G7217">
        <f>dane_sprzedazy_sku__3[[#This Row],[Ilość wydana]]*dane_sprzedazy_sku__3[[#This Row],[Wartość jednostkowa]]</f>
        <v>53523.199999999997</v>
      </c>
    </row>
    <row r="7218" spans="1:7">
      <c r="A7218" t="s">
        <v>621</v>
      </c>
      <c r="B7218" t="s">
        <v>622</v>
      </c>
      <c r="C7218" t="s">
        <v>94</v>
      </c>
      <c r="D7218" s="7">
        <v>45992</v>
      </c>
      <c r="E7218">
        <v>0</v>
      </c>
      <c r="F7218">
        <v>674.3</v>
      </c>
      <c r="G7218">
        <f>dane_sprzedazy_sku__3[[#This Row],[Ilość wydana]]*dane_sprzedazy_sku__3[[#This Row],[Wartość jednostkowa]]</f>
        <v>0</v>
      </c>
    </row>
    <row r="7219" spans="1:7">
      <c r="A7219" t="s">
        <v>621</v>
      </c>
      <c r="B7219" t="s">
        <v>622</v>
      </c>
      <c r="C7219" t="s">
        <v>94</v>
      </c>
      <c r="D7219" s="7">
        <v>46023</v>
      </c>
      <c r="E7219">
        <v>59</v>
      </c>
      <c r="F7219">
        <v>681.28</v>
      </c>
      <c r="G7219">
        <f>dane_sprzedazy_sku__3[[#This Row],[Ilość wydana]]*dane_sprzedazy_sku__3[[#This Row],[Wartość jednostkowa]]</f>
        <v>40195.519999999997</v>
      </c>
    </row>
    <row r="7220" spans="1:7">
      <c r="A7220" t="s">
        <v>621</v>
      </c>
      <c r="B7220" t="s">
        <v>622</v>
      </c>
      <c r="C7220" t="s">
        <v>94</v>
      </c>
      <c r="D7220" s="7">
        <v>46054</v>
      </c>
      <c r="E7220">
        <v>107</v>
      </c>
      <c r="F7220">
        <v>687.75</v>
      </c>
      <c r="G7220">
        <f>dane_sprzedazy_sku__3[[#This Row],[Ilość wydana]]*dane_sprzedazy_sku__3[[#This Row],[Wartość jednostkowa]]</f>
        <v>73589.25</v>
      </c>
    </row>
    <row r="7221" spans="1:7">
      <c r="A7221" t="s">
        <v>621</v>
      </c>
      <c r="B7221" t="s">
        <v>622</v>
      </c>
      <c r="C7221" t="s">
        <v>94</v>
      </c>
      <c r="D7221" s="7">
        <v>46082</v>
      </c>
      <c r="E7221">
        <v>83</v>
      </c>
      <c r="F7221">
        <v>712.29</v>
      </c>
      <c r="G7221">
        <f>dane_sprzedazy_sku__3[[#This Row],[Ilość wydana]]*dane_sprzedazy_sku__3[[#This Row],[Wartość jednostkowa]]</f>
        <v>59120.07</v>
      </c>
    </row>
    <row r="7222" spans="1:7">
      <c r="A7222" t="s">
        <v>621</v>
      </c>
      <c r="B7222" t="s">
        <v>622</v>
      </c>
      <c r="C7222" t="s">
        <v>94</v>
      </c>
      <c r="D7222" s="7">
        <v>46113</v>
      </c>
      <c r="E7222">
        <v>137</v>
      </c>
      <c r="F7222">
        <v>698.54</v>
      </c>
      <c r="G7222">
        <f>dane_sprzedazy_sku__3[[#This Row],[Ilość wydana]]*dane_sprzedazy_sku__3[[#This Row],[Wartość jednostkowa]]</f>
        <v>95699.98</v>
      </c>
    </row>
    <row r="7223" spans="1:7">
      <c r="A7223" t="s">
        <v>621</v>
      </c>
      <c r="B7223" t="s">
        <v>622</v>
      </c>
      <c r="C7223" t="s">
        <v>94</v>
      </c>
      <c r="D7223" s="7">
        <v>46143</v>
      </c>
      <c r="E7223">
        <v>0</v>
      </c>
      <c r="F7223">
        <v>718.35</v>
      </c>
      <c r="G7223">
        <f>dane_sprzedazy_sku__3[[#This Row],[Ilość wydana]]*dane_sprzedazy_sku__3[[#This Row],[Wartość jednostkowa]]</f>
        <v>0</v>
      </c>
    </row>
    <row r="7224" spans="1:7">
      <c r="A7224" t="s">
        <v>621</v>
      </c>
      <c r="B7224" t="s">
        <v>622</v>
      </c>
      <c r="C7224" t="s">
        <v>94</v>
      </c>
      <c r="D7224" s="7">
        <v>46174</v>
      </c>
      <c r="E7224">
        <v>69</v>
      </c>
      <c r="F7224">
        <v>711.55</v>
      </c>
      <c r="G7224">
        <f>dane_sprzedazy_sku__3[[#This Row],[Ilość wydana]]*dane_sprzedazy_sku__3[[#This Row],[Wartość jednostkowa]]</f>
        <v>49096.95</v>
      </c>
    </row>
    <row r="7225" spans="1:7">
      <c r="A7225" t="s">
        <v>621</v>
      </c>
      <c r="B7225" t="s">
        <v>622</v>
      </c>
      <c r="C7225" t="s">
        <v>94</v>
      </c>
      <c r="D7225" s="7">
        <v>46204</v>
      </c>
      <c r="E7225">
        <v>12</v>
      </c>
      <c r="F7225">
        <v>731.74</v>
      </c>
      <c r="G7225">
        <f>dane_sprzedazy_sku__3[[#This Row],[Ilość wydana]]*dane_sprzedazy_sku__3[[#This Row],[Wartość jednostkowa]]</f>
        <v>8780.880000000001</v>
      </c>
    </row>
    <row r="7226" spans="1:7">
      <c r="A7226" t="s">
        <v>623</v>
      </c>
      <c r="B7226" t="s">
        <v>624</v>
      </c>
      <c r="C7226" t="s">
        <v>94</v>
      </c>
      <c r="D7226" s="7">
        <v>45505</v>
      </c>
      <c r="E7226">
        <v>19</v>
      </c>
      <c r="F7226">
        <v>1005.72</v>
      </c>
      <c r="G7226">
        <f>dane_sprzedazy_sku__3[[#This Row],[Ilość wydana]]*dane_sprzedazy_sku__3[[#This Row],[Wartość jednostkowa]]</f>
        <v>19108.68</v>
      </c>
    </row>
    <row r="7227" spans="1:7">
      <c r="A7227" t="s">
        <v>623</v>
      </c>
      <c r="B7227" t="s">
        <v>624</v>
      </c>
      <c r="C7227" t="s">
        <v>94</v>
      </c>
      <c r="D7227" s="7">
        <v>45536</v>
      </c>
      <c r="E7227">
        <v>19</v>
      </c>
      <c r="F7227">
        <v>1025.02</v>
      </c>
      <c r="G7227">
        <f>dane_sprzedazy_sku__3[[#This Row],[Ilość wydana]]*dane_sprzedazy_sku__3[[#This Row],[Wartość jednostkowa]]</f>
        <v>19475.38</v>
      </c>
    </row>
    <row r="7228" spans="1:7">
      <c r="A7228" t="s">
        <v>623</v>
      </c>
      <c r="B7228" t="s">
        <v>624</v>
      </c>
      <c r="C7228" t="s">
        <v>94</v>
      </c>
      <c r="D7228" s="7">
        <v>45566</v>
      </c>
      <c r="E7228">
        <v>21</v>
      </c>
      <c r="F7228">
        <v>1000.46</v>
      </c>
      <c r="G7228">
        <f>dane_sprzedazy_sku__3[[#This Row],[Ilość wydana]]*dane_sprzedazy_sku__3[[#This Row],[Wartość jednostkowa]]</f>
        <v>21009.66</v>
      </c>
    </row>
    <row r="7229" spans="1:7">
      <c r="A7229" t="s">
        <v>623</v>
      </c>
      <c r="B7229" t="s">
        <v>624</v>
      </c>
      <c r="C7229" t="s">
        <v>94</v>
      </c>
      <c r="D7229" s="7">
        <v>45597</v>
      </c>
      <c r="E7229">
        <v>22</v>
      </c>
      <c r="F7229">
        <v>1034.8499999999999</v>
      </c>
      <c r="G7229">
        <f>dane_sprzedazy_sku__3[[#This Row],[Ilość wydana]]*dane_sprzedazy_sku__3[[#This Row],[Wartość jednostkowa]]</f>
        <v>22766.699999999997</v>
      </c>
    </row>
    <row r="7230" spans="1:7">
      <c r="A7230" t="s">
        <v>623</v>
      </c>
      <c r="B7230" t="s">
        <v>624</v>
      </c>
      <c r="C7230" t="s">
        <v>94</v>
      </c>
      <c r="D7230" s="7">
        <v>45627</v>
      </c>
      <c r="E7230">
        <v>25</v>
      </c>
      <c r="F7230">
        <v>1015.77</v>
      </c>
      <c r="G7230">
        <f>dane_sprzedazy_sku__3[[#This Row],[Ilość wydana]]*dane_sprzedazy_sku__3[[#This Row],[Wartość jednostkowa]]</f>
        <v>25394.25</v>
      </c>
    </row>
    <row r="7231" spans="1:7">
      <c r="A7231" t="s">
        <v>623</v>
      </c>
      <c r="B7231" t="s">
        <v>624</v>
      </c>
      <c r="C7231" t="s">
        <v>94</v>
      </c>
      <c r="D7231" s="7">
        <v>45658</v>
      </c>
      <c r="E7231">
        <v>25</v>
      </c>
      <c r="F7231">
        <v>1023.09</v>
      </c>
      <c r="G7231">
        <f>dane_sprzedazy_sku__3[[#This Row],[Ilość wydana]]*dane_sprzedazy_sku__3[[#This Row],[Wartość jednostkowa]]</f>
        <v>25577.25</v>
      </c>
    </row>
    <row r="7232" spans="1:7">
      <c r="A7232" t="s">
        <v>623</v>
      </c>
      <c r="B7232" t="s">
        <v>624</v>
      </c>
      <c r="C7232" t="s">
        <v>94</v>
      </c>
      <c r="D7232" s="7">
        <v>45689</v>
      </c>
      <c r="E7232">
        <v>27</v>
      </c>
      <c r="F7232">
        <v>1031.95</v>
      </c>
      <c r="G7232">
        <f>dane_sprzedazy_sku__3[[#This Row],[Ilość wydana]]*dane_sprzedazy_sku__3[[#This Row],[Wartość jednostkowa]]</f>
        <v>27862.65</v>
      </c>
    </row>
    <row r="7233" spans="1:7">
      <c r="A7233" t="s">
        <v>623</v>
      </c>
      <c r="B7233" t="s">
        <v>624</v>
      </c>
      <c r="C7233" t="s">
        <v>94</v>
      </c>
      <c r="D7233" s="7">
        <v>45717</v>
      </c>
      <c r="E7233">
        <v>23</v>
      </c>
      <c r="F7233">
        <v>1052.4000000000001</v>
      </c>
      <c r="G7233">
        <f>dane_sprzedazy_sku__3[[#This Row],[Ilość wydana]]*dane_sprzedazy_sku__3[[#This Row],[Wartość jednostkowa]]</f>
        <v>24205.200000000001</v>
      </c>
    </row>
    <row r="7234" spans="1:7">
      <c r="A7234" t="s">
        <v>623</v>
      </c>
      <c r="B7234" t="s">
        <v>624</v>
      </c>
      <c r="C7234" t="s">
        <v>94</v>
      </c>
      <c r="D7234" s="7">
        <v>45748</v>
      </c>
      <c r="E7234">
        <v>23</v>
      </c>
      <c r="F7234">
        <v>1008.07</v>
      </c>
      <c r="G7234">
        <f>dane_sprzedazy_sku__3[[#This Row],[Ilość wydana]]*dane_sprzedazy_sku__3[[#This Row],[Wartość jednostkowa]]</f>
        <v>23185.61</v>
      </c>
    </row>
    <row r="7235" spans="1:7">
      <c r="A7235" t="s">
        <v>623</v>
      </c>
      <c r="B7235" t="s">
        <v>624</v>
      </c>
      <c r="C7235" t="s">
        <v>94</v>
      </c>
      <c r="D7235" s="7">
        <v>45778</v>
      </c>
      <c r="E7235">
        <v>24</v>
      </c>
      <c r="F7235">
        <v>978.01</v>
      </c>
      <c r="G7235">
        <f>dane_sprzedazy_sku__3[[#This Row],[Ilość wydana]]*dane_sprzedazy_sku__3[[#This Row],[Wartość jednostkowa]]</f>
        <v>23472.239999999998</v>
      </c>
    </row>
    <row r="7236" spans="1:7">
      <c r="A7236" t="s">
        <v>623</v>
      </c>
      <c r="B7236" t="s">
        <v>624</v>
      </c>
      <c r="C7236" t="s">
        <v>94</v>
      </c>
      <c r="D7236" s="7">
        <v>45809</v>
      </c>
      <c r="E7236">
        <v>22</v>
      </c>
      <c r="F7236">
        <v>1031.9000000000001</v>
      </c>
      <c r="G7236">
        <f>dane_sprzedazy_sku__3[[#This Row],[Ilość wydana]]*dane_sprzedazy_sku__3[[#This Row],[Wartość jednostkowa]]</f>
        <v>22701.800000000003</v>
      </c>
    </row>
    <row r="7237" spans="1:7">
      <c r="A7237" t="s">
        <v>623</v>
      </c>
      <c r="B7237" t="s">
        <v>624</v>
      </c>
      <c r="C7237" t="s">
        <v>94</v>
      </c>
      <c r="D7237" s="7">
        <v>45839</v>
      </c>
      <c r="E7237">
        <v>27</v>
      </c>
      <c r="F7237">
        <v>991.36</v>
      </c>
      <c r="G7237">
        <f>dane_sprzedazy_sku__3[[#This Row],[Ilość wydana]]*dane_sprzedazy_sku__3[[#This Row],[Wartość jednostkowa]]</f>
        <v>26766.720000000001</v>
      </c>
    </row>
    <row r="7238" spans="1:7">
      <c r="A7238" t="s">
        <v>623</v>
      </c>
      <c r="B7238" t="s">
        <v>624</v>
      </c>
      <c r="C7238" t="s">
        <v>94</v>
      </c>
      <c r="D7238" s="7">
        <v>45870</v>
      </c>
      <c r="E7238">
        <v>21</v>
      </c>
      <c r="F7238">
        <v>1041.9000000000001</v>
      </c>
      <c r="G7238">
        <f>dane_sprzedazy_sku__3[[#This Row],[Ilość wydana]]*dane_sprzedazy_sku__3[[#This Row],[Wartość jednostkowa]]</f>
        <v>21879.9</v>
      </c>
    </row>
    <row r="7239" spans="1:7">
      <c r="A7239" t="s">
        <v>623</v>
      </c>
      <c r="B7239" t="s">
        <v>624</v>
      </c>
      <c r="C7239" t="s">
        <v>94</v>
      </c>
      <c r="D7239" s="7">
        <v>45901</v>
      </c>
      <c r="E7239">
        <v>29</v>
      </c>
      <c r="F7239">
        <v>962.9</v>
      </c>
      <c r="G7239">
        <f>dane_sprzedazy_sku__3[[#This Row],[Ilość wydana]]*dane_sprzedazy_sku__3[[#This Row],[Wartość jednostkowa]]</f>
        <v>27924.1</v>
      </c>
    </row>
    <row r="7240" spans="1:7">
      <c r="A7240" t="s">
        <v>623</v>
      </c>
      <c r="B7240" t="s">
        <v>624</v>
      </c>
      <c r="C7240" t="s">
        <v>94</v>
      </c>
      <c r="D7240" s="7">
        <v>45931</v>
      </c>
      <c r="E7240">
        <v>24</v>
      </c>
      <c r="F7240">
        <v>1019.62</v>
      </c>
      <c r="G7240">
        <f>dane_sprzedazy_sku__3[[#This Row],[Ilość wydana]]*dane_sprzedazy_sku__3[[#This Row],[Wartość jednostkowa]]</f>
        <v>24470.880000000001</v>
      </c>
    </row>
    <row r="7241" spans="1:7">
      <c r="A7241" t="s">
        <v>623</v>
      </c>
      <c r="B7241" t="s">
        <v>624</v>
      </c>
      <c r="C7241" t="s">
        <v>94</v>
      </c>
      <c r="D7241" s="7">
        <v>45962</v>
      </c>
      <c r="E7241">
        <v>24</v>
      </c>
      <c r="F7241">
        <v>1020.69</v>
      </c>
      <c r="G7241">
        <f>dane_sprzedazy_sku__3[[#This Row],[Ilość wydana]]*dane_sprzedazy_sku__3[[#This Row],[Wartość jednostkowa]]</f>
        <v>24496.560000000001</v>
      </c>
    </row>
    <row r="7242" spans="1:7">
      <c r="A7242" t="s">
        <v>623</v>
      </c>
      <c r="B7242" t="s">
        <v>624</v>
      </c>
      <c r="C7242" t="s">
        <v>94</v>
      </c>
      <c r="D7242" s="7">
        <v>45992</v>
      </c>
      <c r="E7242">
        <v>27</v>
      </c>
      <c r="F7242">
        <v>1011.88</v>
      </c>
      <c r="G7242">
        <f>dane_sprzedazy_sku__3[[#This Row],[Ilość wydana]]*dane_sprzedazy_sku__3[[#This Row],[Wartość jednostkowa]]</f>
        <v>27320.76</v>
      </c>
    </row>
    <row r="7243" spans="1:7">
      <c r="A7243" t="s">
        <v>623</v>
      </c>
      <c r="B7243" t="s">
        <v>624</v>
      </c>
      <c r="C7243" t="s">
        <v>94</v>
      </c>
      <c r="D7243" s="7">
        <v>46023</v>
      </c>
      <c r="E7243">
        <v>29</v>
      </c>
      <c r="F7243">
        <v>1041.0899999999999</v>
      </c>
      <c r="G7243">
        <f>dane_sprzedazy_sku__3[[#This Row],[Ilość wydana]]*dane_sprzedazy_sku__3[[#This Row],[Wartość jednostkowa]]</f>
        <v>30191.609999999997</v>
      </c>
    </row>
    <row r="7244" spans="1:7">
      <c r="A7244" t="s">
        <v>623</v>
      </c>
      <c r="B7244" t="s">
        <v>624</v>
      </c>
      <c r="C7244" t="s">
        <v>94</v>
      </c>
      <c r="D7244" s="7">
        <v>46054</v>
      </c>
      <c r="E7244">
        <v>26</v>
      </c>
      <c r="F7244">
        <v>1006.33</v>
      </c>
      <c r="G7244">
        <f>dane_sprzedazy_sku__3[[#This Row],[Ilość wydana]]*dane_sprzedazy_sku__3[[#This Row],[Wartość jednostkowa]]</f>
        <v>26164.58</v>
      </c>
    </row>
    <row r="7245" spans="1:7">
      <c r="A7245" t="s">
        <v>623</v>
      </c>
      <c r="B7245" t="s">
        <v>624</v>
      </c>
      <c r="C7245" t="s">
        <v>94</v>
      </c>
      <c r="D7245" s="7">
        <v>46082</v>
      </c>
      <c r="E7245">
        <v>25</v>
      </c>
      <c r="F7245">
        <v>957.74</v>
      </c>
      <c r="G7245">
        <f>dane_sprzedazy_sku__3[[#This Row],[Ilość wydana]]*dane_sprzedazy_sku__3[[#This Row],[Wartość jednostkowa]]</f>
        <v>23943.5</v>
      </c>
    </row>
    <row r="7246" spans="1:7">
      <c r="A7246" t="s">
        <v>623</v>
      </c>
      <c r="B7246" t="s">
        <v>624</v>
      </c>
      <c r="C7246" t="s">
        <v>94</v>
      </c>
      <c r="D7246" s="7">
        <v>46113</v>
      </c>
      <c r="E7246">
        <v>27</v>
      </c>
      <c r="F7246">
        <v>1020.11</v>
      </c>
      <c r="G7246">
        <f>dane_sprzedazy_sku__3[[#This Row],[Ilość wydana]]*dane_sprzedazy_sku__3[[#This Row],[Wartość jednostkowa]]</f>
        <v>27542.97</v>
      </c>
    </row>
    <row r="7247" spans="1:7">
      <c r="A7247" t="s">
        <v>623</v>
      </c>
      <c r="B7247" t="s">
        <v>624</v>
      </c>
      <c r="C7247" t="s">
        <v>94</v>
      </c>
      <c r="D7247" s="7">
        <v>46143</v>
      </c>
      <c r="E7247">
        <v>29</v>
      </c>
      <c r="F7247">
        <v>984.69</v>
      </c>
      <c r="G7247">
        <f>dane_sprzedazy_sku__3[[#This Row],[Ilość wydana]]*dane_sprzedazy_sku__3[[#This Row],[Wartość jednostkowa]]</f>
        <v>28556.010000000002</v>
      </c>
    </row>
    <row r="7248" spans="1:7">
      <c r="A7248" t="s">
        <v>623</v>
      </c>
      <c r="B7248" t="s">
        <v>624</v>
      </c>
      <c r="C7248" t="s">
        <v>94</v>
      </c>
      <c r="D7248" s="7">
        <v>46174</v>
      </c>
      <c r="E7248">
        <v>31</v>
      </c>
      <c r="F7248">
        <v>1011.64</v>
      </c>
      <c r="G7248">
        <f>dane_sprzedazy_sku__3[[#This Row],[Ilość wydana]]*dane_sprzedazy_sku__3[[#This Row],[Wartość jednostkowa]]</f>
        <v>31360.84</v>
      </c>
    </row>
    <row r="7249" spans="1:7">
      <c r="A7249" t="s">
        <v>623</v>
      </c>
      <c r="B7249" t="s">
        <v>624</v>
      </c>
      <c r="C7249" t="s">
        <v>94</v>
      </c>
      <c r="D7249" s="7">
        <v>46204</v>
      </c>
      <c r="E7249">
        <v>32</v>
      </c>
      <c r="F7249">
        <v>979.01</v>
      </c>
      <c r="G7249">
        <f>dane_sprzedazy_sku__3[[#This Row],[Ilość wydana]]*dane_sprzedazy_sku__3[[#This Row],[Wartość jednostkowa]]</f>
        <v>31328.32</v>
      </c>
    </row>
    <row r="7250" spans="1:7">
      <c r="A7250" t="s">
        <v>625</v>
      </c>
      <c r="B7250" t="s">
        <v>626</v>
      </c>
      <c r="C7250" t="s">
        <v>94</v>
      </c>
      <c r="D7250" s="7">
        <v>45505</v>
      </c>
      <c r="E7250">
        <v>41</v>
      </c>
      <c r="F7250">
        <v>322.32</v>
      </c>
      <c r="G7250">
        <f>dane_sprzedazy_sku__3[[#This Row],[Ilość wydana]]*dane_sprzedazy_sku__3[[#This Row],[Wartość jednostkowa]]</f>
        <v>13215.119999999999</v>
      </c>
    </row>
    <row r="7251" spans="1:7">
      <c r="A7251" t="s">
        <v>625</v>
      </c>
      <c r="B7251" t="s">
        <v>626</v>
      </c>
      <c r="C7251" t="s">
        <v>94</v>
      </c>
      <c r="D7251" s="7">
        <v>45536</v>
      </c>
      <c r="E7251">
        <v>44</v>
      </c>
      <c r="F7251">
        <v>344.48</v>
      </c>
      <c r="G7251">
        <f>dane_sprzedazy_sku__3[[#This Row],[Ilość wydana]]*dane_sprzedazy_sku__3[[#This Row],[Wartość jednostkowa]]</f>
        <v>15157.12</v>
      </c>
    </row>
    <row r="7252" spans="1:7">
      <c r="A7252" t="s">
        <v>625</v>
      </c>
      <c r="B7252" t="s">
        <v>626</v>
      </c>
      <c r="C7252" t="s">
        <v>94</v>
      </c>
      <c r="D7252" s="7">
        <v>45566</v>
      </c>
      <c r="E7252">
        <v>47</v>
      </c>
      <c r="F7252">
        <v>348.74</v>
      </c>
      <c r="G7252">
        <f>dane_sprzedazy_sku__3[[#This Row],[Ilość wydana]]*dane_sprzedazy_sku__3[[#This Row],[Wartość jednostkowa]]</f>
        <v>16390.78</v>
      </c>
    </row>
    <row r="7253" spans="1:7">
      <c r="A7253" t="s">
        <v>625</v>
      </c>
      <c r="B7253" t="s">
        <v>626</v>
      </c>
      <c r="C7253" t="s">
        <v>94</v>
      </c>
      <c r="D7253" s="7">
        <v>45597</v>
      </c>
      <c r="E7253">
        <v>49</v>
      </c>
      <c r="F7253">
        <v>332.79</v>
      </c>
      <c r="G7253">
        <f>dane_sprzedazy_sku__3[[#This Row],[Ilość wydana]]*dane_sprzedazy_sku__3[[#This Row],[Wartość jednostkowa]]</f>
        <v>16306.710000000001</v>
      </c>
    </row>
    <row r="7254" spans="1:7">
      <c r="A7254" t="s">
        <v>625</v>
      </c>
      <c r="B7254" t="s">
        <v>626</v>
      </c>
      <c r="C7254" t="s">
        <v>94</v>
      </c>
      <c r="D7254" s="7">
        <v>45627</v>
      </c>
      <c r="E7254">
        <v>52</v>
      </c>
      <c r="F7254">
        <v>323.61</v>
      </c>
      <c r="G7254">
        <f>dane_sprzedazy_sku__3[[#This Row],[Ilość wydana]]*dane_sprzedazy_sku__3[[#This Row],[Wartość jednostkowa]]</f>
        <v>16827.72</v>
      </c>
    </row>
    <row r="7255" spans="1:7">
      <c r="A7255" t="s">
        <v>625</v>
      </c>
      <c r="B7255" t="s">
        <v>626</v>
      </c>
      <c r="C7255" t="s">
        <v>94</v>
      </c>
      <c r="D7255" s="7">
        <v>45658</v>
      </c>
      <c r="E7255">
        <v>51</v>
      </c>
      <c r="F7255">
        <v>318.05</v>
      </c>
      <c r="G7255">
        <f>dane_sprzedazy_sku__3[[#This Row],[Ilość wydana]]*dane_sprzedazy_sku__3[[#This Row],[Wartość jednostkowa]]</f>
        <v>16220.550000000001</v>
      </c>
    </row>
    <row r="7256" spans="1:7">
      <c r="A7256" t="s">
        <v>625</v>
      </c>
      <c r="B7256" t="s">
        <v>626</v>
      </c>
      <c r="C7256" t="s">
        <v>94</v>
      </c>
      <c r="D7256" s="7">
        <v>45689</v>
      </c>
      <c r="E7256">
        <v>52</v>
      </c>
      <c r="F7256">
        <v>340.88</v>
      </c>
      <c r="G7256">
        <f>dane_sprzedazy_sku__3[[#This Row],[Ilość wydana]]*dane_sprzedazy_sku__3[[#This Row],[Wartość jednostkowa]]</f>
        <v>17725.759999999998</v>
      </c>
    </row>
    <row r="7257" spans="1:7">
      <c r="A7257" t="s">
        <v>625</v>
      </c>
      <c r="B7257" t="s">
        <v>626</v>
      </c>
      <c r="C7257" t="s">
        <v>94</v>
      </c>
      <c r="D7257" s="7">
        <v>45717</v>
      </c>
      <c r="E7257">
        <v>56</v>
      </c>
      <c r="F7257">
        <v>333.85</v>
      </c>
      <c r="G7257">
        <f>dane_sprzedazy_sku__3[[#This Row],[Ilość wydana]]*dane_sprzedazy_sku__3[[#This Row],[Wartość jednostkowa]]</f>
        <v>18695.600000000002</v>
      </c>
    </row>
    <row r="7258" spans="1:7">
      <c r="A7258" t="s">
        <v>625</v>
      </c>
      <c r="B7258" t="s">
        <v>626</v>
      </c>
      <c r="C7258" t="s">
        <v>94</v>
      </c>
      <c r="D7258" s="7">
        <v>45748</v>
      </c>
      <c r="E7258">
        <v>61</v>
      </c>
      <c r="F7258">
        <v>329.9</v>
      </c>
      <c r="G7258">
        <f>dane_sprzedazy_sku__3[[#This Row],[Ilość wydana]]*dane_sprzedazy_sku__3[[#This Row],[Wartość jednostkowa]]</f>
        <v>20123.899999999998</v>
      </c>
    </row>
    <row r="7259" spans="1:7">
      <c r="A7259" t="s">
        <v>625</v>
      </c>
      <c r="B7259" t="s">
        <v>626</v>
      </c>
      <c r="C7259" t="s">
        <v>94</v>
      </c>
      <c r="D7259" s="7">
        <v>45778</v>
      </c>
      <c r="E7259">
        <v>47</v>
      </c>
      <c r="F7259">
        <v>331.27</v>
      </c>
      <c r="G7259">
        <f>dane_sprzedazy_sku__3[[#This Row],[Ilość wydana]]*dane_sprzedazy_sku__3[[#This Row],[Wartość jednostkowa]]</f>
        <v>15569.689999999999</v>
      </c>
    </row>
    <row r="7260" spans="1:7">
      <c r="A7260" t="s">
        <v>625</v>
      </c>
      <c r="B7260" t="s">
        <v>626</v>
      </c>
      <c r="C7260" t="s">
        <v>94</v>
      </c>
      <c r="D7260" s="7">
        <v>45809</v>
      </c>
      <c r="E7260">
        <v>53</v>
      </c>
      <c r="F7260">
        <v>322.64</v>
      </c>
      <c r="G7260">
        <f>dane_sprzedazy_sku__3[[#This Row],[Ilość wydana]]*dane_sprzedazy_sku__3[[#This Row],[Wartość jednostkowa]]</f>
        <v>17099.919999999998</v>
      </c>
    </row>
    <row r="7261" spans="1:7">
      <c r="A7261" t="s">
        <v>625</v>
      </c>
      <c r="B7261" t="s">
        <v>626</v>
      </c>
      <c r="C7261" t="s">
        <v>94</v>
      </c>
      <c r="D7261" s="7">
        <v>45839</v>
      </c>
      <c r="E7261">
        <v>52</v>
      </c>
      <c r="F7261">
        <v>318.27</v>
      </c>
      <c r="G7261">
        <f>dane_sprzedazy_sku__3[[#This Row],[Ilość wydana]]*dane_sprzedazy_sku__3[[#This Row],[Wartość jednostkowa]]</f>
        <v>16550.04</v>
      </c>
    </row>
    <row r="7262" spans="1:7">
      <c r="A7262" t="s">
        <v>625</v>
      </c>
      <c r="B7262" t="s">
        <v>626</v>
      </c>
      <c r="C7262" t="s">
        <v>94</v>
      </c>
      <c r="D7262" s="7">
        <v>45870</v>
      </c>
      <c r="E7262">
        <v>47</v>
      </c>
      <c r="F7262">
        <v>326.76</v>
      </c>
      <c r="G7262">
        <f>dane_sprzedazy_sku__3[[#This Row],[Ilość wydana]]*dane_sprzedazy_sku__3[[#This Row],[Wartość jednostkowa]]</f>
        <v>15357.72</v>
      </c>
    </row>
    <row r="7263" spans="1:7">
      <c r="A7263" t="s">
        <v>625</v>
      </c>
      <c r="B7263" t="s">
        <v>626</v>
      </c>
      <c r="C7263" t="s">
        <v>94</v>
      </c>
      <c r="D7263" s="7">
        <v>45901</v>
      </c>
      <c r="E7263">
        <v>49</v>
      </c>
      <c r="F7263">
        <v>338.98</v>
      </c>
      <c r="G7263">
        <f>dane_sprzedazy_sku__3[[#This Row],[Ilość wydana]]*dane_sprzedazy_sku__3[[#This Row],[Wartość jednostkowa]]</f>
        <v>16610.02</v>
      </c>
    </row>
    <row r="7264" spans="1:7">
      <c r="A7264" t="s">
        <v>625</v>
      </c>
      <c r="B7264" t="s">
        <v>626</v>
      </c>
      <c r="C7264" t="s">
        <v>94</v>
      </c>
      <c r="D7264" s="7">
        <v>45931</v>
      </c>
      <c r="E7264">
        <v>49</v>
      </c>
      <c r="F7264">
        <v>338.27</v>
      </c>
      <c r="G7264">
        <f>dane_sprzedazy_sku__3[[#This Row],[Ilość wydana]]*dane_sprzedazy_sku__3[[#This Row],[Wartość jednostkowa]]</f>
        <v>16575.23</v>
      </c>
    </row>
    <row r="7265" spans="1:7">
      <c r="A7265" t="s">
        <v>625</v>
      </c>
      <c r="B7265" t="s">
        <v>626</v>
      </c>
      <c r="C7265" t="s">
        <v>94</v>
      </c>
      <c r="D7265" s="7">
        <v>45962</v>
      </c>
      <c r="E7265">
        <v>49</v>
      </c>
      <c r="F7265">
        <v>338.96</v>
      </c>
      <c r="G7265">
        <f>dane_sprzedazy_sku__3[[#This Row],[Ilość wydana]]*dane_sprzedazy_sku__3[[#This Row],[Wartość jednostkowa]]</f>
        <v>16609.039999999997</v>
      </c>
    </row>
    <row r="7266" spans="1:7">
      <c r="A7266" t="s">
        <v>625</v>
      </c>
      <c r="B7266" t="s">
        <v>626</v>
      </c>
      <c r="C7266" t="s">
        <v>94</v>
      </c>
      <c r="D7266" s="7">
        <v>45992</v>
      </c>
      <c r="E7266">
        <v>59</v>
      </c>
      <c r="F7266">
        <v>316.81</v>
      </c>
      <c r="G7266">
        <f>dane_sprzedazy_sku__3[[#This Row],[Ilość wydana]]*dane_sprzedazy_sku__3[[#This Row],[Wartość jednostkowa]]</f>
        <v>18691.79</v>
      </c>
    </row>
    <row r="7267" spans="1:7">
      <c r="A7267" t="s">
        <v>625</v>
      </c>
      <c r="B7267" t="s">
        <v>626</v>
      </c>
      <c r="C7267" t="s">
        <v>94</v>
      </c>
      <c r="D7267" s="7">
        <v>46023</v>
      </c>
      <c r="E7267">
        <v>66</v>
      </c>
      <c r="F7267">
        <v>344.24</v>
      </c>
      <c r="G7267">
        <f>dane_sprzedazy_sku__3[[#This Row],[Ilość wydana]]*dane_sprzedazy_sku__3[[#This Row],[Wartość jednostkowa]]</f>
        <v>22719.84</v>
      </c>
    </row>
    <row r="7268" spans="1:7">
      <c r="A7268" t="s">
        <v>625</v>
      </c>
      <c r="B7268" t="s">
        <v>626</v>
      </c>
      <c r="C7268" t="s">
        <v>94</v>
      </c>
      <c r="D7268" s="7">
        <v>46054</v>
      </c>
      <c r="E7268">
        <v>58</v>
      </c>
      <c r="F7268">
        <v>344.19</v>
      </c>
      <c r="G7268">
        <f>dane_sprzedazy_sku__3[[#This Row],[Ilość wydana]]*dane_sprzedazy_sku__3[[#This Row],[Wartość jednostkowa]]</f>
        <v>19963.02</v>
      </c>
    </row>
    <row r="7269" spans="1:7">
      <c r="A7269" t="s">
        <v>625</v>
      </c>
      <c r="B7269" t="s">
        <v>626</v>
      </c>
      <c r="C7269" t="s">
        <v>94</v>
      </c>
      <c r="D7269" s="7">
        <v>46082</v>
      </c>
      <c r="E7269">
        <v>61</v>
      </c>
      <c r="F7269">
        <v>323.41000000000003</v>
      </c>
      <c r="G7269">
        <f>dane_sprzedazy_sku__3[[#This Row],[Ilość wydana]]*dane_sprzedazy_sku__3[[#This Row],[Wartość jednostkowa]]</f>
        <v>19728.010000000002</v>
      </c>
    </row>
    <row r="7270" spans="1:7">
      <c r="A7270" t="s">
        <v>625</v>
      </c>
      <c r="B7270" t="s">
        <v>626</v>
      </c>
      <c r="C7270" t="s">
        <v>94</v>
      </c>
      <c r="D7270" s="7">
        <v>46113</v>
      </c>
      <c r="E7270">
        <v>65</v>
      </c>
      <c r="F7270">
        <v>336.71</v>
      </c>
      <c r="G7270">
        <f>dane_sprzedazy_sku__3[[#This Row],[Ilość wydana]]*dane_sprzedazy_sku__3[[#This Row],[Wartość jednostkowa]]</f>
        <v>21886.149999999998</v>
      </c>
    </row>
    <row r="7271" spans="1:7">
      <c r="A7271" t="s">
        <v>625</v>
      </c>
      <c r="B7271" t="s">
        <v>626</v>
      </c>
      <c r="C7271" t="s">
        <v>94</v>
      </c>
      <c r="D7271" s="7">
        <v>46143</v>
      </c>
      <c r="E7271">
        <v>59</v>
      </c>
      <c r="F7271">
        <v>336.89</v>
      </c>
      <c r="G7271">
        <f>dane_sprzedazy_sku__3[[#This Row],[Ilość wydana]]*dane_sprzedazy_sku__3[[#This Row],[Wartość jednostkowa]]</f>
        <v>19876.509999999998</v>
      </c>
    </row>
    <row r="7272" spans="1:7">
      <c r="A7272" t="s">
        <v>625</v>
      </c>
      <c r="B7272" t="s">
        <v>626</v>
      </c>
      <c r="C7272" t="s">
        <v>94</v>
      </c>
      <c r="D7272" s="7">
        <v>46174</v>
      </c>
      <c r="E7272">
        <v>61</v>
      </c>
      <c r="F7272">
        <v>324.64</v>
      </c>
      <c r="G7272">
        <f>dane_sprzedazy_sku__3[[#This Row],[Ilość wydana]]*dane_sprzedazy_sku__3[[#This Row],[Wartość jednostkowa]]</f>
        <v>19803.04</v>
      </c>
    </row>
    <row r="7273" spans="1:7">
      <c r="A7273" t="s">
        <v>625</v>
      </c>
      <c r="B7273" t="s">
        <v>626</v>
      </c>
      <c r="C7273" t="s">
        <v>94</v>
      </c>
      <c r="D7273" s="7">
        <v>46204</v>
      </c>
      <c r="E7273">
        <v>60</v>
      </c>
      <c r="F7273">
        <v>317.39999999999998</v>
      </c>
      <c r="G7273">
        <f>dane_sprzedazy_sku__3[[#This Row],[Ilość wydana]]*dane_sprzedazy_sku__3[[#This Row],[Wartość jednostkowa]]</f>
        <v>19044</v>
      </c>
    </row>
    <row r="7274" spans="1:7">
      <c r="A7274" t="s">
        <v>627</v>
      </c>
      <c r="B7274" t="s">
        <v>628</v>
      </c>
      <c r="C7274" t="s">
        <v>33</v>
      </c>
      <c r="D7274" s="7">
        <v>45505</v>
      </c>
      <c r="E7274">
        <v>5</v>
      </c>
      <c r="F7274">
        <v>154.91999999999999</v>
      </c>
      <c r="G7274">
        <f>dane_sprzedazy_sku__3[[#This Row],[Ilość wydana]]*dane_sprzedazy_sku__3[[#This Row],[Wartość jednostkowa]]</f>
        <v>774.59999999999991</v>
      </c>
    </row>
    <row r="7275" spans="1:7">
      <c r="A7275" t="s">
        <v>627</v>
      </c>
      <c r="B7275" t="s">
        <v>628</v>
      </c>
      <c r="C7275" t="s">
        <v>33</v>
      </c>
      <c r="D7275" s="7">
        <v>45536</v>
      </c>
      <c r="E7275">
        <v>2</v>
      </c>
      <c r="F7275">
        <v>149.74</v>
      </c>
      <c r="G7275">
        <f>dane_sprzedazy_sku__3[[#This Row],[Ilość wydana]]*dane_sprzedazy_sku__3[[#This Row],[Wartość jednostkowa]]</f>
        <v>299.48</v>
      </c>
    </row>
    <row r="7276" spans="1:7">
      <c r="A7276" t="s">
        <v>627</v>
      </c>
      <c r="B7276" t="s">
        <v>628</v>
      </c>
      <c r="C7276" t="s">
        <v>33</v>
      </c>
      <c r="D7276" s="7">
        <v>45566</v>
      </c>
      <c r="E7276">
        <v>1</v>
      </c>
      <c r="F7276">
        <v>155.4</v>
      </c>
      <c r="G7276">
        <f>dane_sprzedazy_sku__3[[#This Row],[Ilość wydana]]*dane_sprzedazy_sku__3[[#This Row],[Wartość jednostkowa]]</f>
        <v>155.4</v>
      </c>
    </row>
    <row r="7277" spans="1:7">
      <c r="A7277" t="s">
        <v>627</v>
      </c>
      <c r="B7277" t="s">
        <v>628</v>
      </c>
      <c r="C7277" t="s">
        <v>33</v>
      </c>
      <c r="D7277" s="7">
        <v>45597</v>
      </c>
      <c r="E7277">
        <v>1</v>
      </c>
      <c r="F7277">
        <v>146.93</v>
      </c>
      <c r="G7277">
        <f>dane_sprzedazy_sku__3[[#This Row],[Ilość wydana]]*dane_sprzedazy_sku__3[[#This Row],[Wartość jednostkowa]]</f>
        <v>146.93</v>
      </c>
    </row>
    <row r="7278" spans="1:7">
      <c r="A7278" t="s">
        <v>627</v>
      </c>
      <c r="B7278" t="s">
        <v>628</v>
      </c>
      <c r="C7278" t="s">
        <v>33</v>
      </c>
      <c r="D7278" s="7">
        <v>45627</v>
      </c>
      <c r="E7278">
        <v>2</v>
      </c>
      <c r="F7278">
        <v>148.35</v>
      </c>
      <c r="G7278">
        <f>dane_sprzedazy_sku__3[[#This Row],[Ilość wydana]]*dane_sprzedazy_sku__3[[#This Row],[Wartość jednostkowa]]</f>
        <v>296.7</v>
      </c>
    </row>
    <row r="7279" spans="1:7">
      <c r="A7279" t="s">
        <v>627</v>
      </c>
      <c r="B7279" t="s">
        <v>628</v>
      </c>
      <c r="C7279" t="s">
        <v>33</v>
      </c>
      <c r="D7279" s="7">
        <v>45658</v>
      </c>
      <c r="E7279">
        <v>4</v>
      </c>
      <c r="F7279">
        <v>152.35</v>
      </c>
      <c r="G7279">
        <f>dane_sprzedazy_sku__3[[#This Row],[Ilość wydana]]*dane_sprzedazy_sku__3[[#This Row],[Wartość jednostkowa]]</f>
        <v>609.4</v>
      </c>
    </row>
    <row r="7280" spans="1:7">
      <c r="A7280" t="s">
        <v>627</v>
      </c>
      <c r="B7280" t="s">
        <v>628</v>
      </c>
      <c r="C7280" t="s">
        <v>33</v>
      </c>
      <c r="D7280" s="7">
        <v>45689</v>
      </c>
      <c r="E7280">
        <v>7</v>
      </c>
      <c r="F7280">
        <v>151.77000000000001</v>
      </c>
      <c r="G7280">
        <f>dane_sprzedazy_sku__3[[#This Row],[Ilość wydana]]*dane_sprzedazy_sku__3[[#This Row],[Wartość jednostkowa]]</f>
        <v>1062.3900000000001</v>
      </c>
    </row>
    <row r="7281" spans="1:7">
      <c r="A7281" t="s">
        <v>627</v>
      </c>
      <c r="B7281" t="s">
        <v>628</v>
      </c>
      <c r="C7281" t="s">
        <v>33</v>
      </c>
      <c r="D7281" s="7">
        <v>45717</v>
      </c>
      <c r="E7281">
        <v>5</v>
      </c>
      <c r="F7281">
        <v>159.31</v>
      </c>
      <c r="G7281">
        <f>dane_sprzedazy_sku__3[[#This Row],[Ilość wydana]]*dane_sprzedazy_sku__3[[#This Row],[Wartość jednostkowa]]</f>
        <v>796.55</v>
      </c>
    </row>
    <row r="7282" spans="1:7">
      <c r="A7282" t="s">
        <v>627</v>
      </c>
      <c r="B7282" t="s">
        <v>628</v>
      </c>
      <c r="C7282" t="s">
        <v>33</v>
      </c>
      <c r="D7282" s="7">
        <v>45748</v>
      </c>
      <c r="E7282">
        <v>9</v>
      </c>
      <c r="F7282">
        <v>155.65</v>
      </c>
      <c r="G7282">
        <f>dane_sprzedazy_sku__3[[#This Row],[Ilość wydana]]*dane_sprzedazy_sku__3[[#This Row],[Wartość jednostkowa]]</f>
        <v>1400.8500000000001</v>
      </c>
    </row>
    <row r="7283" spans="1:7">
      <c r="A7283" t="s">
        <v>627</v>
      </c>
      <c r="B7283" t="s">
        <v>628</v>
      </c>
      <c r="C7283" t="s">
        <v>33</v>
      </c>
      <c r="D7283" s="7">
        <v>45778</v>
      </c>
      <c r="E7283">
        <v>9</v>
      </c>
      <c r="F7283">
        <v>157.79</v>
      </c>
      <c r="G7283">
        <f>dane_sprzedazy_sku__3[[#This Row],[Ilość wydana]]*dane_sprzedazy_sku__3[[#This Row],[Wartość jednostkowa]]</f>
        <v>1420.11</v>
      </c>
    </row>
    <row r="7284" spans="1:7">
      <c r="A7284" t="s">
        <v>627</v>
      </c>
      <c r="B7284" t="s">
        <v>628</v>
      </c>
      <c r="C7284" t="s">
        <v>33</v>
      </c>
      <c r="D7284" s="7">
        <v>45809</v>
      </c>
      <c r="E7284">
        <v>6</v>
      </c>
      <c r="F7284">
        <v>157.41</v>
      </c>
      <c r="G7284">
        <f>dane_sprzedazy_sku__3[[#This Row],[Ilość wydana]]*dane_sprzedazy_sku__3[[#This Row],[Wartość jednostkowa]]</f>
        <v>944.46</v>
      </c>
    </row>
    <row r="7285" spans="1:7">
      <c r="A7285" t="s">
        <v>627</v>
      </c>
      <c r="B7285" t="s">
        <v>628</v>
      </c>
      <c r="C7285" t="s">
        <v>33</v>
      </c>
      <c r="D7285" s="7">
        <v>45839</v>
      </c>
      <c r="E7285">
        <v>6</v>
      </c>
      <c r="F7285">
        <v>148.66</v>
      </c>
      <c r="G7285">
        <f>dane_sprzedazy_sku__3[[#This Row],[Ilość wydana]]*dane_sprzedazy_sku__3[[#This Row],[Wartość jednostkowa]]</f>
        <v>891.96</v>
      </c>
    </row>
    <row r="7286" spans="1:7">
      <c r="A7286" t="s">
        <v>627</v>
      </c>
      <c r="B7286" t="s">
        <v>628</v>
      </c>
      <c r="C7286" t="s">
        <v>33</v>
      </c>
      <c r="D7286" s="7">
        <v>45870</v>
      </c>
      <c r="E7286">
        <v>3</v>
      </c>
      <c r="F7286">
        <v>147.79</v>
      </c>
      <c r="G7286">
        <f>dane_sprzedazy_sku__3[[#This Row],[Ilość wydana]]*dane_sprzedazy_sku__3[[#This Row],[Wartość jednostkowa]]</f>
        <v>443.37</v>
      </c>
    </row>
    <row r="7287" spans="1:7">
      <c r="A7287" t="s">
        <v>627</v>
      </c>
      <c r="B7287" t="s">
        <v>628</v>
      </c>
      <c r="C7287" t="s">
        <v>33</v>
      </c>
      <c r="D7287" s="7">
        <v>45901</v>
      </c>
      <c r="E7287">
        <v>1</v>
      </c>
      <c r="F7287">
        <v>148.53</v>
      </c>
      <c r="G7287">
        <f>dane_sprzedazy_sku__3[[#This Row],[Ilość wydana]]*dane_sprzedazy_sku__3[[#This Row],[Wartość jednostkowa]]</f>
        <v>148.53</v>
      </c>
    </row>
    <row r="7288" spans="1:7">
      <c r="A7288" t="s">
        <v>627</v>
      </c>
      <c r="B7288" t="s">
        <v>628</v>
      </c>
      <c r="C7288" t="s">
        <v>33</v>
      </c>
      <c r="D7288" s="7">
        <v>45931</v>
      </c>
      <c r="E7288">
        <v>1</v>
      </c>
      <c r="F7288">
        <v>146.09</v>
      </c>
      <c r="G7288">
        <f>dane_sprzedazy_sku__3[[#This Row],[Ilość wydana]]*dane_sprzedazy_sku__3[[#This Row],[Wartość jednostkowa]]</f>
        <v>146.09</v>
      </c>
    </row>
    <row r="7289" spans="1:7">
      <c r="A7289" t="s">
        <v>627</v>
      </c>
      <c r="B7289" t="s">
        <v>628</v>
      </c>
      <c r="C7289" t="s">
        <v>33</v>
      </c>
      <c r="D7289" s="7">
        <v>45962</v>
      </c>
      <c r="E7289">
        <v>1</v>
      </c>
      <c r="F7289">
        <v>146.29</v>
      </c>
      <c r="G7289">
        <f>dane_sprzedazy_sku__3[[#This Row],[Ilość wydana]]*dane_sprzedazy_sku__3[[#This Row],[Wartość jednostkowa]]</f>
        <v>146.29</v>
      </c>
    </row>
    <row r="7290" spans="1:7">
      <c r="A7290" t="s">
        <v>627</v>
      </c>
      <c r="B7290" t="s">
        <v>628</v>
      </c>
      <c r="C7290" t="s">
        <v>33</v>
      </c>
      <c r="D7290" s="7">
        <v>45992</v>
      </c>
      <c r="E7290">
        <v>2</v>
      </c>
      <c r="F7290">
        <v>158.22999999999999</v>
      </c>
      <c r="G7290">
        <f>dane_sprzedazy_sku__3[[#This Row],[Ilość wydana]]*dane_sprzedazy_sku__3[[#This Row],[Wartość jednostkowa]]</f>
        <v>316.45999999999998</v>
      </c>
    </row>
    <row r="7291" spans="1:7">
      <c r="A7291" t="s">
        <v>627</v>
      </c>
      <c r="B7291" t="s">
        <v>628</v>
      </c>
      <c r="C7291" t="s">
        <v>33</v>
      </c>
      <c r="D7291" s="7">
        <v>46023</v>
      </c>
      <c r="E7291">
        <v>3</v>
      </c>
      <c r="F7291">
        <v>158.93</v>
      </c>
      <c r="G7291">
        <f>dane_sprzedazy_sku__3[[#This Row],[Ilość wydana]]*dane_sprzedazy_sku__3[[#This Row],[Wartość jednostkowa]]</f>
        <v>476.79</v>
      </c>
    </row>
    <row r="7292" spans="1:7">
      <c r="A7292" t="s">
        <v>627</v>
      </c>
      <c r="B7292" t="s">
        <v>628</v>
      </c>
      <c r="C7292" t="s">
        <v>33</v>
      </c>
      <c r="D7292" s="7">
        <v>46054</v>
      </c>
      <c r="E7292">
        <v>5</v>
      </c>
      <c r="F7292">
        <v>157.97</v>
      </c>
      <c r="G7292">
        <f>dane_sprzedazy_sku__3[[#This Row],[Ilość wydana]]*dane_sprzedazy_sku__3[[#This Row],[Wartość jednostkowa]]</f>
        <v>789.85</v>
      </c>
    </row>
    <row r="7293" spans="1:7">
      <c r="A7293" t="s">
        <v>627</v>
      </c>
      <c r="B7293" t="s">
        <v>628</v>
      </c>
      <c r="C7293" t="s">
        <v>33</v>
      </c>
      <c r="D7293" s="7">
        <v>46082</v>
      </c>
      <c r="E7293">
        <v>6</v>
      </c>
      <c r="F7293">
        <v>148.13</v>
      </c>
      <c r="G7293">
        <f>dane_sprzedazy_sku__3[[#This Row],[Ilość wydana]]*dane_sprzedazy_sku__3[[#This Row],[Wartość jednostkowa]]</f>
        <v>888.78</v>
      </c>
    </row>
    <row r="7294" spans="1:7">
      <c r="A7294" t="s">
        <v>627</v>
      </c>
      <c r="B7294" t="s">
        <v>628</v>
      </c>
      <c r="C7294" t="s">
        <v>33</v>
      </c>
      <c r="D7294" s="7">
        <v>46113</v>
      </c>
      <c r="E7294">
        <v>7</v>
      </c>
      <c r="F7294">
        <v>147.38</v>
      </c>
      <c r="G7294">
        <f>dane_sprzedazy_sku__3[[#This Row],[Ilość wydana]]*dane_sprzedazy_sku__3[[#This Row],[Wartość jednostkowa]]</f>
        <v>1031.6599999999999</v>
      </c>
    </row>
    <row r="7295" spans="1:7">
      <c r="A7295" t="s">
        <v>627</v>
      </c>
      <c r="B7295" t="s">
        <v>628</v>
      </c>
      <c r="C7295" t="s">
        <v>33</v>
      </c>
      <c r="D7295" s="7">
        <v>46143</v>
      </c>
      <c r="E7295">
        <v>8</v>
      </c>
      <c r="F7295">
        <v>156.43</v>
      </c>
      <c r="G7295">
        <f>dane_sprzedazy_sku__3[[#This Row],[Ilość wydana]]*dane_sprzedazy_sku__3[[#This Row],[Wartość jednostkowa]]</f>
        <v>1251.44</v>
      </c>
    </row>
    <row r="7296" spans="1:7">
      <c r="A7296" t="s">
        <v>627</v>
      </c>
      <c r="B7296" t="s">
        <v>628</v>
      </c>
      <c r="C7296" t="s">
        <v>33</v>
      </c>
      <c r="D7296" s="7">
        <v>46174</v>
      </c>
      <c r="E7296">
        <v>5</v>
      </c>
      <c r="F7296">
        <v>158.18</v>
      </c>
      <c r="G7296">
        <f>dane_sprzedazy_sku__3[[#This Row],[Ilość wydana]]*dane_sprzedazy_sku__3[[#This Row],[Wartość jednostkowa]]</f>
        <v>790.90000000000009</v>
      </c>
    </row>
    <row r="7297" spans="1:7">
      <c r="A7297" t="s">
        <v>627</v>
      </c>
      <c r="B7297" t="s">
        <v>628</v>
      </c>
      <c r="C7297" t="s">
        <v>33</v>
      </c>
      <c r="D7297" s="7">
        <v>46204</v>
      </c>
      <c r="E7297">
        <v>5</v>
      </c>
      <c r="F7297">
        <v>156.46</v>
      </c>
      <c r="G7297">
        <f>dane_sprzedazy_sku__3[[#This Row],[Ilość wydana]]*dane_sprzedazy_sku__3[[#This Row],[Wartość jednostkowa]]</f>
        <v>782.30000000000007</v>
      </c>
    </row>
    <row r="7298" spans="1:7">
      <c r="A7298" t="s">
        <v>629</v>
      </c>
      <c r="B7298" t="s">
        <v>630</v>
      </c>
      <c r="C7298" t="s">
        <v>36</v>
      </c>
      <c r="D7298" s="7">
        <v>45505</v>
      </c>
      <c r="E7298">
        <v>1</v>
      </c>
      <c r="F7298">
        <v>463.2</v>
      </c>
      <c r="G7298">
        <f>dane_sprzedazy_sku__3[[#This Row],[Ilość wydana]]*dane_sprzedazy_sku__3[[#This Row],[Wartość jednostkowa]]</f>
        <v>463.2</v>
      </c>
    </row>
    <row r="7299" spans="1:7">
      <c r="A7299" t="s">
        <v>629</v>
      </c>
      <c r="B7299" t="s">
        <v>630</v>
      </c>
      <c r="C7299" t="s">
        <v>36</v>
      </c>
      <c r="D7299" s="7">
        <v>45536</v>
      </c>
      <c r="E7299">
        <v>1</v>
      </c>
      <c r="F7299">
        <v>455.86</v>
      </c>
      <c r="G7299">
        <f>dane_sprzedazy_sku__3[[#This Row],[Ilość wydana]]*dane_sprzedazy_sku__3[[#This Row],[Wartość jednostkowa]]</f>
        <v>455.86</v>
      </c>
    </row>
    <row r="7300" spans="1:7">
      <c r="A7300" t="s">
        <v>629</v>
      </c>
      <c r="B7300" t="s">
        <v>630</v>
      </c>
      <c r="C7300" t="s">
        <v>36</v>
      </c>
      <c r="D7300" s="7">
        <v>45566</v>
      </c>
      <c r="E7300">
        <v>1</v>
      </c>
      <c r="F7300">
        <v>477.71</v>
      </c>
      <c r="G7300">
        <f>dane_sprzedazy_sku__3[[#This Row],[Ilość wydana]]*dane_sprzedazy_sku__3[[#This Row],[Wartość jednostkowa]]</f>
        <v>477.71</v>
      </c>
    </row>
    <row r="7301" spans="1:7">
      <c r="A7301" t="s">
        <v>629</v>
      </c>
      <c r="B7301" t="s">
        <v>630</v>
      </c>
      <c r="C7301" t="s">
        <v>36</v>
      </c>
      <c r="D7301" s="7">
        <v>45597</v>
      </c>
      <c r="E7301">
        <v>1</v>
      </c>
      <c r="F7301">
        <v>453.38</v>
      </c>
      <c r="G7301">
        <f>dane_sprzedazy_sku__3[[#This Row],[Ilość wydana]]*dane_sprzedazy_sku__3[[#This Row],[Wartość jednostkowa]]</f>
        <v>453.38</v>
      </c>
    </row>
    <row r="7302" spans="1:7">
      <c r="A7302" t="s">
        <v>629</v>
      </c>
      <c r="B7302" t="s">
        <v>630</v>
      </c>
      <c r="C7302" t="s">
        <v>36</v>
      </c>
      <c r="D7302" s="7">
        <v>45627</v>
      </c>
      <c r="E7302">
        <v>1</v>
      </c>
      <c r="F7302">
        <v>469.37</v>
      </c>
      <c r="G7302">
        <f>dane_sprzedazy_sku__3[[#This Row],[Ilość wydana]]*dane_sprzedazy_sku__3[[#This Row],[Wartość jednostkowa]]</f>
        <v>469.37</v>
      </c>
    </row>
    <row r="7303" spans="1:7">
      <c r="A7303" t="s">
        <v>629</v>
      </c>
      <c r="B7303" t="s">
        <v>630</v>
      </c>
      <c r="C7303" t="s">
        <v>36</v>
      </c>
      <c r="D7303" s="7">
        <v>45658</v>
      </c>
      <c r="E7303">
        <v>2</v>
      </c>
      <c r="F7303">
        <v>469.68</v>
      </c>
      <c r="G7303">
        <f>dane_sprzedazy_sku__3[[#This Row],[Ilość wydana]]*dane_sprzedazy_sku__3[[#This Row],[Wartość jednostkowa]]</f>
        <v>939.36</v>
      </c>
    </row>
    <row r="7304" spans="1:7">
      <c r="A7304" t="s">
        <v>629</v>
      </c>
      <c r="B7304" t="s">
        <v>630</v>
      </c>
      <c r="C7304" t="s">
        <v>36</v>
      </c>
      <c r="D7304" s="7">
        <v>45689</v>
      </c>
      <c r="E7304">
        <v>2</v>
      </c>
      <c r="F7304">
        <v>450.43</v>
      </c>
      <c r="G7304">
        <f>dane_sprzedazy_sku__3[[#This Row],[Ilość wydana]]*dane_sprzedazy_sku__3[[#This Row],[Wartość jednostkowa]]</f>
        <v>900.86</v>
      </c>
    </row>
    <row r="7305" spans="1:7">
      <c r="A7305" t="s">
        <v>629</v>
      </c>
      <c r="B7305" t="s">
        <v>630</v>
      </c>
      <c r="C7305" t="s">
        <v>36</v>
      </c>
      <c r="D7305" s="7">
        <v>45717</v>
      </c>
      <c r="E7305">
        <v>2</v>
      </c>
      <c r="F7305">
        <v>467.14</v>
      </c>
      <c r="G7305">
        <f>dane_sprzedazy_sku__3[[#This Row],[Ilość wydana]]*dane_sprzedazy_sku__3[[#This Row],[Wartość jednostkowa]]</f>
        <v>934.28</v>
      </c>
    </row>
    <row r="7306" spans="1:7">
      <c r="A7306" t="s">
        <v>629</v>
      </c>
      <c r="B7306" t="s">
        <v>630</v>
      </c>
      <c r="C7306" t="s">
        <v>36</v>
      </c>
      <c r="D7306" s="7">
        <v>45748</v>
      </c>
      <c r="E7306">
        <v>2</v>
      </c>
      <c r="F7306">
        <v>476.84</v>
      </c>
      <c r="G7306">
        <f>dane_sprzedazy_sku__3[[#This Row],[Ilość wydana]]*dane_sprzedazy_sku__3[[#This Row],[Wartość jednostkowa]]</f>
        <v>953.68</v>
      </c>
    </row>
    <row r="7307" spans="1:7">
      <c r="A7307" t="s">
        <v>629</v>
      </c>
      <c r="B7307" t="s">
        <v>630</v>
      </c>
      <c r="C7307" t="s">
        <v>36</v>
      </c>
      <c r="D7307" s="7">
        <v>45778</v>
      </c>
      <c r="E7307">
        <v>2</v>
      </c>
      <c r="F7307">
        <v>438.58</v>
      </c>
      <c r="G7307">
        <f>dane_sprzedazy_sku__3[[#This Row],[Ilość wydana]]*dane_sprzedazy_sku__3[[#This Row],[Wartość jednostkowa]]</f>
        <v>877.16</v>
      </c>
    </row>
    <row r="7308" spans="1:7">
      <c r="A7308" t="s">
        <v>629</v>
      </c>
      <c r="B7308" t="s">
        <v>630</v>
      </c>
      <c r="C7308" t="s">
        <v>36</v>
      </c>
      <c r="D7308" s="7">
        <v>45809</v>
      </c>
      <c r="E7308">
        <v>2</v>
      </c>
      <c r="F7308">
        <v>452.29</v>
      </c>
      <c r="G7308">
        <f>dane_sprzedazy_sku__3[[#This Row],[Ilość wydana]]*dane_sprzedazy_sku__3[[#This Row],[Wartość jednostkowa]]</f>
        <v>904.58</v>
      </c>
    </row>
    <row r="7309" spans="1:7">
      <c r="A7309" t="s">
        <v>629</v>
      </c>
      <c r="B7309" t="s">
        <v>630</v>
      </c>
      <c r="C7309" t="s">
        <v>36</v>
      </c>
      <c r="D7309" s="7">
        <v>45839</v>
      </c>
      <c r="E7309">
        <v>2</v>
      </c>
      <c r="F7309">
        <v>477.07</v>
      </c>
      <c r="G7309">
        <f>dane_sprzedazy_sku__3[[#This Row],[Ilość wydana]]*dane_sprzedazy_sku__3[[#This Row],[Wartość jednostkowa]]</f>
        <v>954.14</v>
      </c>
    </row>
    <row r="7310" spans="1:7">
      <c r="A7310" t="s">
        <v>629</v>
      </c>
      <c r="B7310" t="s">
        <v>630</v>
      </c>
      <c r="C7310" t="s">
        <v>36</v>
      </c>
      <c r="D7310" s="7">
        <v>45870</v>
      </c>
      <c r="E7310">
        <v>2</v>
      </c>
      <c r="F7310">
        <v>438.38</v>
      </c>
      <c r="G7310">
        <f>dane_sprzedazy_sku__3[[#This Row],[Ilość wydana]]*dane_sprzedazy_sku__3[[#This Row],[Wartość jednostkowa]]</f>
        <v>876.76</v>
      </c>
    </row>
    <row r="7311" spans="1:7">
      <c r="A7311" t="s">
        <v>629</v>
      </c>
      <c r="B7311" t="s">
        <v>630</v>
      </c>
      <c r="C7311" t="s">
        <v>36</v>
      </c>
      <c r="D7311" s="7">
        <v>45901</v>
      </c>
      <c r="E7311">
        <v>2</v>
      </c>
      <c r="F7311">
        <v>451.24</v>
      </c>
      <c r="G7311">
        <f>dane_sprzedazy_sku__3[[#This Row],[Ilość wydana]]*dane_sprzedazy_sku__3[[#This Row],[Wartość jednostkowa]]</f>
        <v>902.48</v>
      </c>
    </row>
    <row r="7312" spans="1:7">
      <c r="A7312" t="s">
        <v>629</v>
      </c>
      <c r="B7312" t="s">
        <v>630</v>
      </c>
      <c r="C7312" t="s">
        <v>36</v>
      </c>
      <c r="D7312" s="7">
        <v>45931</v>
      </c>
      <c r="E7312">
        <v>2</v>
      </c>
      <c r="F7312">
        <v>471.68</v>
      </c>
      <c r="G7312">
        <f>dane_sprzedazy_sku__3[[#This Row],[Ilość wydana]]*dane_sprzedazy_sku__3[[#This Row],[Wartość jednostkowa]]</f>
        <v>943.36</v>
      </c>
    </row>
    <row r="7313" spans="1:7">
      <c r="A7313" t="s">
        <v>629</v>
      </c>
      <c r="B7313" t="s">
        <v>630</v>
      </c>
      <c r="C7313" t="s">
        <v>36</v>
      </c>
      <c r="D7313" s="7">
        <v>45962</v>
      </c>
      <c r="E7313">
        <v>2</v>
      </c>
      <c r="F7313">
        <v>468.61</v>
      </c>
      <c r="G7313">
        <f>dane_sprzedazy_sku__3[[#This Row],[Ilość wydana]]*dane_sprzedazy_sku__3[[#This Row],[Wartość jednostkowa]]</f>
        <v>937.22</v>
      </c>
    </row>
    <row r="7314" spans="1:7">
      <c r="A7314" t="s">
        <v>629</v>
      </c>
      <c r="B7314" t="s">
        <v>630</v>
      </c>
      <c r="C7314" t="s">
        <v>36</v>
      </c>
      <c r="D7314" s="7">
        <v>45992</v>
      </c>
      <c r="E7314">
        <v>2</v>
      </c>
      <c r="F7314">
        <v>465.12</v>
      </c>
      <c r="G7314">
        <f>dane_sprzedazy_sku__3[[#This Row],[Ilość wydana]]*dane_sprzedazy_sku__3[[#This Row],[Wartość jednostkowa]]</f>
        <v>930.24</v>
      </c>
    </row>
    <row r="7315" spans="1:7">
      <c r="A7315" t="s">
        <v>629</v>
      </c>
      <c r="B7315" t="s">
        <v>630</v>
      </c>
      <c r="C7315" t="s">
        <v>36</v>
      </c>
      <c r="D7315" s="7">
        <v>46023</v>
      </c>
      <c r="E7315">
        <v>2</v>
      </c>
      <c r="F7315">
        <v>454.84</v>
      </c>
      <c r="G7315">
        <f>dane_sprzedazy_sku__3[[#This Row],[Ilość wydana]]*dane_sprzedazy_sku__3[[#This Row],[Wartość jednostkowa]]</f>
        <v>909.68</v>
      </c>
    </row>
    <row r="7316" spans="1:7">
      <c r="A7316" t="s">
        <v>629</v>
      </c>
      <c r="B7316" t="s">
        <v>630</v>
      </c>
      <c r="C7316" t="s">
        <v>36</v>
      </c>
      <c r="D7316" s="7">
        <v>46054</v>
      </c>
      <c r="E7316">
        <v>2</v>
      </c>
      <c r="F7316">
        <v>452.54</v>
      </c>
      <c r="G7316">
        <f>dane_sprzedazy_sku__3[[#This Row],[Ilość wydana]]*dane_sprzedazy_sku__3[[#This Row],[Wartość jednostkowa]]</f>
        <v>905.08</v>
      </c>
    </row>
    <row r="7317" spans="1:7">
      <c r="A7317" t="s">
        <v>629</v>
      </c>
      <c r="B7317" t="s">
        <v>630</v>
      </c>
      <c r="C7317" t="s">
        <v>36</v>
      </c>
      <c r="D7317" s="7">
        <v>46082</v>
      </c>
      <c r="E7317">
        <v>2</v>
      </c>
      <c r="F7317">
        <v>481.87</v>
      </c>
      <c r="G7317">
        <f>dane_sprzedazy_sku__3[[#This Row],[Ilość wydana]]*dane_sprzedazy_sku__3[[#This Row],[Wartość jednostkowa]]</f>
        <v>963.74</v>
      </c>
    </row>
    <row r="7318" spans="1:7">
      <c r="A7318" t="s">
        <v>629</v>
      </c>
      <c r="B7318" t="s">
        <v>630</v>
      </c>
      <c r="C7318" t="s">
        <v>36</v>
      </c>
      <c r="D7318" s="7">
        <v>46113</v>
      </c>
      <c r="E7318">
        <v>2</v>
      </c>
      <c r="F7318">
        <v>459.67</v>
      </c>
      <c r="G7318">
        <f>dane_sprzedazy_sku__3[[#This Row],[Ilość wydana]]*dane_sprzedazy_sku__3[[#This Row],[Wartość jednostkowa]]</f>
        <v>919.34</v>
      </c>
    </row>
    <row r="7319" spans="1:7">
      <c r="A7319" t="s">
        <v>629</v>
      </c>
      <c r="B7319" t="s">
        <v>630</v>
      </c>
      <c r="C7319" t="s">
        <v>36</v>
      </c>
      <c r="D7319" s="7">
        <v>46143</v>
      </c>
      <c r="E7319">
        <v>2</v>
      </c>
      <c r="F7319">
        <v>447.11</v>
      </c>
      <c r="G7319">
        <f>dane_sprzedazy_sku__3[[#This Row],[Ilość wydana]]*dane_sprzedazy_sku__3[[#This Row],[Wartość jednostkowa]]</f>
        <v>894.22</v>
      </c>
    </row>
    <row r="7320" spans="1:7">
      <c r="A7320" t="s">
        <v>629</v>
      </c>
      <c r="B7320" t="s">
        <v>630</v>
      </c>
      <c r="C7320" t="s">
        <v>36</v>
      </c>
      <c r="D7320" s="7">
        <v>46174</v>
      </c>
      <c r="E7320">
        <v>2</v>
      </c>
      <c r="F7320">
        <v>468.05</v>
      </c>
      <c r="G7320">
        <f>dane_sprzedazy_sku__3[[#This Row],[Ilość wydana]]*dane_sprzedazy_sku__3[[#This Row],[Wartość jednostkowa]]</f>
        <v>936.1</v>
      </c>
    </row>
    <row r="7321" spans="1:7">
      <c r="A7321" t="s">
        <v>629</v>
      </c>
      <c r="B7321" t="s">
        <v>630</v>
      </c>
      <c r="C7321" t="s">
        <v>36</v>
      </c>
      <c r="D7321" s="7">
        <v>46204</v>
      </c>
      <c r="E7321">
        <v>2</v>
      </c>
      <c r="F7321">
        <v>471.88</v>
      </c>
      <c r="G7321">
        <f>dane_sprzedazy_sku__3[[#This Row],[Ilość wydana]]*dane_sprzedazy_sku__3[[#This Row],[Wartość jednostkowa]]</f>
        <v>943.76</v>
      </c>
    </row>
    <row r="7322" spans="1:7">
      <c r="A7322" t="s">
        <v>631</v>
      </c>
      <c r="B7322" t="s">
        <v>632</v>
      </c>
      <c r="C7322" t="s">
        <v>66</v>
      </c>
      <c r="D7322" s="7">
        <v>45505</v>
      </c>
      <c r="E7322">
        <v>1</v>
      </c>
      <c r="F7322">
        <v>121.54</v>
      </c>
      <c r="G7322">
        <f>dane_sprzedazy_sku__3[[#This Row],[Ilość wydana]]*dane_sprzedazy_sku__3[[#This Row],[Wartość jednostkowa]]</f>
        <v>121.54</v>
      </c>
    </row>
    <row r="7323" spans="1:7">
      <c r="A7323" t="s">
        <v>631</v>
      </c>
      <c r="B7323" t="s">
        <v>632</v>
      </c>
      <c r="C7323" t="s">
        <v>66</v>
      </c>
      <c r="D7323" s="7">
        <v>45536</v>
      </c>
      <c r="E7323">
        <v>2</v>
      </c>
      <c r="F7323">
        <v>111.58</v>
      </c>
      <c r="G7323">
        <f>dane_sprzedazy_sku__3[[#This Row],[Ilość wydana]]*dane_sprzedazy_sku__3[[#This Row],[Wartość jednostkowa]]</f>
        <v>223.16</v>
      </c>
    </row>
    <row r="7324" spans="1:7">
      <c r="A7324" t="s">
        <v>631</v>
      </c>
      <c r="B7324" t="s">
        <v>632</v>
      </c>
      <c r="C7324" t="s">
        <v>66</v>
      </c>
      <c r="D7324" s="7">
        <v>45566</v>
      </c>
      <c r="E7324">
        <v>2</v>
      </c>
      <c r="F7324">
        <v>111.71</v>
      </c>
      <c r="G7324">
        <f>dane_sprzedazy_sku__3[[#This Row],[Ilość wydana]]*dane_sprzedazy_sku__3[[#This Row],[Wartość jednostkowa]]</f>
        <v>223.42</v>
      </c>
    </row>
    <row r="7325" spans="1:7">
      <c r="A7325" t="s">
        <v>631</v>
      </c>
      <c r="B7325" t="s">
        <v>632</v>
      </c>
      <c r="C7325" t="s">
        <v>66</v>
      </c>
      <c r="D7325" s="7">
        <v>45597</v>
      </c>
      <c r="E7325">
        <v>3</v>
      </c>
      <c r="F7325">
        <v>115.84</v>
      </c>
      <c r="G7325">
        <f>dane_sprzedazy_sku__3[[#This Row],[Ilość wydana]]*dane_sprzedazy_sku__3[[#This Row],[Wartość jednostkowa]]</f>
        <v>347.52</v>
      </c>
    </row>
    <row r="7326" spans="1:7">
      <c r="A7326" t="s">
        <v>631</v>
      </c>
      <c r="B7326" t="s">
        <v>632</v>
      </c>
      <c r="C7326" t="s">
        <v>66</v>
      </c>
      <c r="D7326" s="7">
        <v>45627</v>
      </c>
      <c r="E7326">
        <v>2</v>
      </c>
      <c r="F7326">
        <v>119.3</v>
      </c>
      <c r="G7326">
        <f>dane_sprzedazy_sku__3[[#This Row],[Ilość wydana]]*dane_sprzedazy_sku__3[[#This Row],[Wartość jednostkowa]]</f>
        <v>238.6</v>
      </c>
    </row>
    <row r="7327" spans="1:7">
      <c r="A7327" t="s">
        <v>631</v>
      </c>
      <c r="B7327" t="s">
        <v>632</v>
      </c>
      <c r="C7327" t="s">
        <v>66</v>
      </c>
      <c r="D7327" s="7">
        <v>45658</v>
      </c>
      <c r="E7327">
        <v>3</v>
      </c>
      <c r="F7327">
        <v>117.37</v>
      </c>
      <c r="G7327">
        <f>dane_sprzedazy_sku__3[[#This Row],[Ilość wydana]]*dane_sprzedazy_sku__3[[#This Row],[Wartość jednostkowa]]</f>
        <v>352.11</v>
      </c>
    </row>
    <row r="7328" spans="1:7">
      <c r="A7328" t="s">
        <v>631</v>
      </c>
      <c r="B7328" t="s">
        <v>632</v>
      </c>
      <c r="C7328" t="s">
        <v>66</v>
      </c>
      <c r="D7328" s="7">
        <v>45689</v>
      </c>
      <c r="E7328">
        <v>3</v>
      </c>
      <c r="F7328">
        <v>116.7</v>
      </c>
      <c r="G7328">
        <f>dane_sprzedazy_sku__3[[#This Row],[Ilość wydana]]*dane_sprzedazy_sku__3[[#This Row],[Wartość jednostkowa]]</f>
        <v>350.1</v>
      </c>
    </row>
    <row r="7329" spans="1:7">
      <c r="A7329" t="s">
        <v>631</v>
      </c>
      <c r="B7329" t="s">
        <v>632</v>
      </c>
      <c r="C7329" t="s">
        <v>66</v>
      </c>
      <c r="D7329" s="7">
        <v>45717</v>
      </c>
      <c r="E7329">
        <v>2</v>
      </c>
      <c r="F7329">
        <v>117.52</v>
      </c>
      <c r="G7329">
        <f>dane_sprzedazy_sku__3[[#This Row],[Ilość wydana]]*dane_sprzedazy_sku__3[[#This Row],[Wartość jednostkowa]]</f>
        <v>235.04</v>
      </c>
    </row>
    <row r="7330" spans="1:7">
      <c r="A7330" t="s">
        <v>631</v>
      </c>
      <c r="B7330" t="s">
        <v>632</v>
      </c>
      <c r="C7330" t="s">
        <v>66</v>
      </c>
      <c r="D7330" s="7">
        <v>45748</v>
      </c>
      <c r="E7330">
        <v>2</v>
      </c>
      <c r="F7330">
        <v>118.8</v>
      </c>
      <c r="G7330">
        <f>dane_sprzedazy_sku__3[[#This Row],[Ilość wydana]]*dane_sprzedazy_sku__3[[#This Row],[Wartość jednostkowa]]</f>
        <v>237.6</v>
      </c>
    </row>
    <row r="7331" spans="1:7">
      <c r="A7331" t="s">
        <v>631</v>
      </c>
      <c r="B7331" t="s">
        <v>632</v>
      </c>
      <c r="C7331" t="s">
        <v>66</v>
      </c>
      <c r="D7331" s="7">
        <v>45778</v>
      </c>
      <c r="E7331">
        <v>1</v>
      </c>
      <c r="F7331">
        <v>115.48</v>
      </c>
      <c r="G7331">
        <f>dane_sprzedazy_sku__3[[#This Row],[Ilość wydana]]*dane_sprzedazy_sku__3[[#This Row],[Wartość jednostkowa]]</f>
        <v>115.48</v>
      </c>
    </row>
    <row r="7332" spans="1:7">
      <c r="A7332" t="s">
        <v>631</v>
      </c>
      <c r="B7332" t="s">
        <v>632</v>
      </c>
      <c r="C7332" t="s">
        <v>66</v>
      </c>
      <c r="D7332" s="7">
        <v>45809</v>
      </c>
      <c r="E7332">
        <v>0</v>
      </c>
      <c r="F7332">
        <v>117.96</v>
      </c>
      <c r="G7332">
        <f>dane_sprzedazy_sku__3[[#This Row],[Ilość wydana]]*dane_sprzedazy_sku__3[[#This Row],[Wartość jednostkowa]]</f>
        <v>0</v>
      </c>
    </row>
    <row r="7333" spans="1:7">
      <c r="A7333" t="s">
        <v>631</v>
      </c>
      <c r="B7333" t="s">
        <v>632</v>
      </c>
      <c r="C7333" t="s">
        <v>66</v>
      </c>
      <c r="D7333" s="7">
        <v>45839</v>
      </c>
      <c r="E7333">
        <v>0</v>
      </c>
      <c r="F7333">
        <v>121.21</v>
      </c>
      <c r="G7333">
        <f>dane_sprzedazy_sku__3[[#This Row],[Ilość wydana]]*dane_sprzedazy_sku__3[[#This Row],[Wartość jednostkowa]]</f>
        <v>0</v>
      </c>
    </row>
    <row r="7334" spans="1:7">
      <c r="A7334" t="s">
        <v>631</v>
      </c>
      <c r="B7334" t="s">
        <v>632</v>
      </c>
      <c r="C7334" t="s">
        <v>66</v>
      </c>
      <c r="D7334" s="7">
        <v>45870</v>
      </c>
      <c r="E7334">
        <v>1</v>
      </c>
      <c r="F7334">
        <v>113.78</v>
      </c>
      <c r="G7334">
        <f>dane_sprzedazy_sku__3[[#This Row],[Ilość wydana]]*dane_sprzedazy_sku__3[[#This Row],[Wartość jednostkowa]]</f>
        <v>113.78</v>
      </c>
    </row>
    <row r="7335" spans="1:7">
      <c r="A7335" t="s">
        <v>631</v>
      </c>
      <c r="B7335" t="s">
        <v>632</v>
      </c>
      <c r="C7335" t="s">
        <v>66</v>
      </c>
      <c r="D7335" s="7">
        <v>45901</v>
      </c>
      <c r="E7335">
        <v>1</v>
      </c>
      <c r="F7335">
        <v>112.41</v>
      </c>
      <c r="G7335">
        <f>dane_sprzedazy_sku__3[[#This Row],[Ilość wydana]]*dane_sprzedazy_sku__3[[#This Row],[Wartość jednostkowa]]</f>
        <v>112.41</v>
      </c>
    </row>
    <row r="7336" spans="1:7">
      <c r="A7336" t="s">
        <v>631</v>
      </c>
      <c r="B7336" t="s">
        <v>632</v>
      </c>
      <c r="C7336" t="s">
        <v>66</v>
      </c>
      <c r="D7336" s="7">
        <v>45931</v>
      </c>
      <c r="E7336">
        <v>3</v>
      </c>
      <c r="F7336">
        <v>119.73</v>
      </c>
      <c r="G7336">
        <f>dane_sprzedazy_sku__3[[#This Row],[Ilość wydana]]*dane_sprzedazy_sku__3[[#This Row],[Wartość jednostkowa]]</f>
        <v>359.19</v>
      </c>
    </row>
    <row r="7337" spans="1:7">
      <c r="A7337" t="s">
        <v>631</v>
      </c>
      <c r="B7337" t="s">
        <v>632</v>
      </c>
      <c r="C7337" t="s">
        <v>66</v>
      </c>
      <c r="D7337" s="7">
        <v>45962</v>
      </c>
      <c r="E7337">
        <v>4</v>
      </c>
      <c r="F7337">
        <v>117</v>
      </c>
      <c r="G7337">
        <f>dane_sprzedazy_sku__3[[#This Row],[Ilość wydana]]*dane_sprzedazy_sku__3[[#This Row],[Wartość jednostkowa]]</f>
        <v>468</v>
      </c>
    </row>
    <row r="7338" spans="1:7">
      <c r="A7338" t="s">
        <v>631</v>
      </c>
      <c r="B7338" t="s">
        <v>632</v>
      </c>
      <c r="C7338" t="s">
        <v>66</v>
      </c>
      <c r="D7338" s="7">
        <v>45992</v>
      </c>
      <c r="E7338">
        <v>3</v>
      </c>
      <c r="F7338">
        <v>116.39</v>
      </c>
      <c r="G7338">
        <f>dane_sprzedazy_sku__3[[#This Row],[Ilość wydana]]*dane_sprzedazy_sku__3[[#This Row],[Wartość jednostkowa]]</f>
        <v>349.17</v>
      </c>
    </row>
    <row r="7339" spans="1:7">
      <c r="A7339" t="s">
        <v>631</v>
      </c>
      <c r="B7339" t="s">
        <v>632</v>
      </c>
      <c r="C7339" t="s">
        <v>66</v>
      </c>
      <c r="D7339" s="7">
        <v>46023</v>
      </c>
      <c r="E7339">
        <v>4</v>
      </c>
      <c r="F7339">
        <v>114.18</v>
      </c>
      <c r="G7339">
        <f>dane_sprzedazy_sku__3[[#This Row],[Ilość wydana]]*dane_sprzedazy_sku__3[[#This Row],[Wartość jednostkowa]]</f>
        <v>456.72</v>
      </c>
    </row>
    <row r="7340" spans="1:7">
      <c r="A7340" t="s">
        <v>631</v>
      </c>
      <c r="B7340" t="s">
        <v>632</v>
      </c>
      <c r="C7340" t="s">
        <v>66</v>
      </c>
      <c r="D7340" s="7">
        <v>46054</v>
      </c>
      <c r="E7340">
        <v>4</v>
      </c>
      <c r="F7340">
        <v>117.52</v>
      </c>
      <c r="G7340">
        <f>dane_sprzedazy_sku__3[[#This Row],[Ilość wydana]]*dane_sprzedazy_sku__3[[#This Row],[Wartość jednostkowa]]</f>
        <v>470.08</v>
      </c>
    </row>
    <row r="7341" spans="1:7">
      <c r="A7341" t="s">
        <v>631</v>
      </c>
      <c r="B7341" t="s">
        <v>632</v>
      </c>
      <c r="C7341" t="s">
        <v>66</v>
      </c>
      <c r="D7341" s="7">
        <v>46082</v>
      </c>
      <c r="E7341">
        <v>3</v>
      </c>
      <c r="F7341">
        <v>118.56</v>
      </c>
      <c r="G7341">
        <f>dane_sprzedazy_sku__3[[#This Row],[Ilość wydana]]*dane_sprzedazy_sku__3[[#This Row],[Wartość jednostkowa]]</f>
        <v>355.68</v>
      </c>
    </row>
    <row r="7342" spans="1:7">
      <c r="A7342" t="s">
        <v>631</v>
      </c>
      <c r="B7342" t="s">
        <v>632</v>
      </c>
      <c r="C7342" t="s">
        <v>66</v>
      </c>
      <c r="D7342" s="7">
        <v>46113</v>
      </c>
      <c r="E7342">
        <v>2</v>
      </c>
      <c r="F7342">
        <v>122.38</v>
      </c>
      <c r="G7342">
        <f>dane_sprzedazy_sku__3[[#This Row],[Ilość wydana]]*dane_sprzedazy_sku__3[[#This Row],[Wartość jednostkowa]]</f>
        <v>244.76</v>
      </c>
    </row>
    <row r="7343" spans="1:7">
      <c r="A7343" t="s">
        <v>631</v>
      </c>
      <c r="B7343" t="s">
        <v>632</v>
      </c>
      <c r="C7343" t="s">
        <v>66</v>
      </c>
      <c r="D7343" s="7">
        <v>46143</v>
      </c>
      <c r="E7343">
        <v>1</v>
      </c>
      <c r="F7343">
        <v>118.79</v>
      </c>
      <c r="G7343">
        <f>dane_sprzedazy_sku__3[[#This Row],[Ilość wydana]]*dane_sprzedazy_sku__3[[#This Row],[Wartość jednostkowa]]</f>
        <v>118.79</v>
      </c>
    </row>
    <row r="7344" spans="1:7">
      <c r="A7344" t="s">
        <v>631</v>
      </c>
      <c r="B7344" t="s">
        <v>632</v>
      </c>
      <c r="C7344" t="s">
        <v>66</v>
      </c>
      <c r="D7344" s="7">
        <v>46174</v>
      </c>
      <c r="E7344">
        <v>0</v>
      </c>
      <c r="F7344">
        <v>121.59</v>
      </c>
      <c r="G7344">
        <f>dane_sprzedazy_sku__3[[#This Row],[Ilość wydana]]*dane_sprzedazy_sku__3[[#This Row],[Wartość jednostkowa]]</f>
        <v>0</v>
      </c>
    </row>
    <row r="7345" spans="1:7">
      <c r="A7345" t="s">
        <v>631</v>
      </c>
      <c r="B7345" t="s">
        <v>632</v>
      </c>
      <c r="C7345" t="s">
        <v>66</v>
      </c>
      <c r="D7345" s="7">
        <v>46204</v>
      </c>
      <c r="E7345">
        <v>1</v>
      </c>
      <c r="F7345">
        <v>120.67</v>
      </c>
      <c r="G7345">
        <f>dane_sprzedazy_sku__3[[#This Row],[Ilość wydana]]*dane_sprzedazy_sku__3[[#This Row],[Wartość jednostkowa]]</f>
        <v>120.67</v>
      </c>
    </row>
    <row r="7346" spans="1:7">
      <c r="A7346" t="s">
        <v>633</v>
      </c>
      <c r="B7346" t="s">
        <v>634</v>
      </c>
      <c r="C7346" t="s">
        <v>19</v>
      </c>
      <c r="D7346" s="7">
        <v>45505</v>
      </c>
      <c r="E7346">
        <v>78</v>
      </c>
      <c r="F7346">
        <v>109.87</v>
      </c>
      <c r="G7346">
        <f>dane_sprzedazy_sku__3[[#This Row],[Ilość wydana]]*dane_sprzedazy_sku__3[[#This Row],[Wartość jednostkowa]]</f>
        <v>8569.86</v>
      </c>
    </row>
    <row r="7347" spans="1:7">
      <c r="A7347" t="s">
        <v>633</v>
      </c>
      <c r="B7347" t="s">
        <v>634</v>
      </c>
      <c r="C7347" t="s">
        <v>19</v>
      </c>
      <c r="D7347" s="7">
        <v>45536</v>
      </c>
      <c r="E7347">
        <v>82</v>
      </c>
      <c r="F7347">
        <v>106.78</v>
      </c>
      <c r="G7347">
        <f>dane_sprzedazy_sku__3[[#This Row],[Ilość wydana]]*dane_sprzedazy_sku__3[[#This Row],[Wartość jednostkowa]]</f>
        <v>8755.9600000000009</v>
      </c>
    </row>
    <row r="7348" spans="1:7">
      <c r="A7348" t="s">
        <v>633</v>
      </c>
      <c r="B7348" t="s">
        <v>634</v>
      </c>
      <c r="C7348" t="s">
        <v>19</v>
      </c>
      <c r="D7348" s="7">
        <v>45566</v>
      </c>
      <c r="E7348">
        <v>94</v>
      </c>
      <c r="F7348">
        <v>108.74</v>
      </c>
      <c r="G7348">
        <f>dane_sprzedazy_sku__3[[#This Row],[Ilość wydana]]*dane_sprzedazy_sku__3[[#This Row],[Wartość jednostkowa]]</f>
        <v>10221.56</v>
      </c>
    </row>
    <row r="7349" spans="1:7">
      <c r="A7349" t="s">
        <v>633</v>
      </c>
      <c r="B7349" t="s">
        <v>634</v>
      </c>
      <c r="C7349" t="s">
        <v>19</v>
      </c>
      <c r="D7349" s="7">
        <v>45597</v>
      </c>
      <c r="E7349">
        <v>87</v>
      </c>
      <c r="F7349">
        <v>107.89</v>
      </c>
      <c r="G7349">
        <f>dane_sprzedazy_sku__3[[#This Row],[Ilość wydana]]*dane_sprzedazy_sku__3[[#This Row],[Wartość jednostkowa]]</f>
        <v>9386.43</v>
      </c>
    </row>
    <row r="7350" spans="1:7">
      <c r="A7350" t="s">
        <v>633</v>
      </c>
      <c r="B7350" t="s">
        <v>634</v>
      </c>
      <c r="C7350" t="s">
        <v>19</v>
      </c>
      <c r="D7350" s="7">
        <v>45627</v>
      </c>
      <c r="E7350">
        <v>74</v>
      </c>
      <c r="F7350">
        <v>111.57</v>
      </c>
      <c r="G7350">
        <f>dane_sprzedazy_sku__3[[#This Row],[Ilość wydana]]*dane_sprzedazy_sku__3[[#This Row],[Wartość jednostkowa]]</f>
        <v>8256.18</v>
      </c>
    </row>
    <row r="7351" spans="1:7">
      <c r="A7351" t="s">
        <v>633</v>
      </c>
      <c r="B7351" t="s">
        <v>634</v>
      </c>
      <c r="C7351" t="s">
        <v>19</v>
      </c>
      <c r="D7351" s="7">
        <v>45658</v>
      </c>
      <c r="E7351">
        <v>82</v>
      </c>
      <c r="F7351">
        <v>108.85</v>
      </c>
      <c r="G7351">
        <f>dane_sprzedazy_sku__3[[#This Row],[Ilość wydana]]*dane_sprzedazy_sku__3[[#This Row],[Wartość jednostkowa]]</f>
        <v>8925.6999999999989</v>
      </c>
    </row>
    <row r="7352" spans="1:7">
      <c r="A7352" t="s">
        <v>633</v>
      </c>
      <c r="B7352" t="s">
        <v>634</v>
      </c>
      <c r="C7352" t="s">
        <v>19</v>
      </c>
      <c r="D7352" s="7">
        <v>45689</v>
      </c>
      <c r="E7352">
        <v>66</v>
      </c>
      <c r="F7352">
        <v>102.95</v>
      </c>
      <c r="G7352">
        <f>dane_sprzedazy_sku__3[[#This Row],[Ilość wydana]]*dane_sprzedazy_sku__3[[#This Row],[Wartość jednostkowa]]</f>
        <v>6794.7</v>
      </c>
    </row>
    <row r="7353" spans="1:7">
      <c r="A7353" t="s">
        <v>633</v>
      </c>
      <c r="B7353" t="s">
        <v>634</v>
      </c>
      <c r="C7353" t="s">
        <v>19</v>
      </c>
      <c r="D7353" s="7">
        <v>45717</v>
      </c>
      <c r="E7353">
        <v>81</v>
      </c>
      <c r="F7353">
        <v>106.53</v>
      </c>
      <c r="G7353">
        <f>dane_sprzedazy_sku__3[[#This Row],[Ilość wydana]]*dane_sprzedazy_sku__3[[#This Row],[Wartość jednostkowa]]</f>
        <v>8628.93</v>
      </c>
    </row>
    <row r="7354" spans="1:7">
      <c r="A7354" t="s">
        <v>633</v>
      </c>
      <c r="B7354" t="s">
        <v>634</v>
      </c>
      <c r="C7354" t="s">
        <v>19</v>
      </c>
      <c r="D7354" s="7">
        <v>45748</v>
      </c>
      <c r="E7354">
        <v>106</v>
      </c>
      <c r="F7354">
        <v>108.64</v>
      </c>
      <c r="G7354">
        <f>dane_sprzedazy_sku__3[[#This Row],[Ilość wydana]]*dane_sprzedazy_sku__3[[#This Row],[Wartość jednostkowa]]</f>
        <v>11515.84</v>
      </c>
    </row>
    <row r="7355" spans="1:7">
      <c r="A7355" t="s">
        <v>633</v>
      </c>
      <c r="B7355" t="s">
        <v>634</v>
      </c>
      <c r="C7355" t="s">
        <v>19</v>
      </c>
      <c r="D7355" s="7">
        <v>45778</v>
      </c>
      <c r="E7355">
        <v>100</v>
      </c>
      <c r="F7355">
        <v>107.61</v>
      </c>
      <c r="G7355">
        <f>dane_sprzedazy_sku__3[[#This Row],[Ilość wydana]]*dane_sprzedazy_sku__3[[#This Row],[Wartość jednostkowa]]</f>
        <v>10761</v>
      </c>
    </row>
    <row r="7356" spans="1:7">
      <c r="A7356" t="s">
        <v>633</v>
      </c>
      <c r="B7356" t="s">
        <v>634</v>
      </c>
      <c r="C7356" t="s">
        <v>19</v>
      </c>
      <c r="D7356" s="7">
        <v>45809</v>
      </c>
      <c r="E7356">
        <v>94</v>
      </c>
      <c r="F7356">
        <v>107.86</v>
      </c>
      <c r="G7356">
        <f>dane_sprzedazy_sku__3[[#This Row],[Ilość wydana]]*dane_sprzedazy_sku__3[[#This Row],[Wartość jednostkowa]]</f>
        <v>10138.84</v>
      </c>
    </row>
    <row r="7357" spans="1:7">
      <c r="A7357" t="s">
        <v>633</v>
      </c>
      <c r="B7357" t="s">
        <v>634</v>
      </c>
      <c r="C7357" t="s">
        <v>19</v>
      </c>
      <c r="D7357" s="7">
        <v>45839</v>
      </c>
      <c r="E7357">
        <v>102</v>
      </c>
      <c r="F7357">
        <v>110.21</v>
      </c>
      <c r="G7357">
        <f>dane_sprzedazy_sku__3[[#This Row],[Ilość wydana]]*dane_sprzedazy_sku__3[[#This Row],[Wartość jednostkowa]]</f>
        <v>11241.42</v>
      </c>
    </row>
    <row r="7358" spans="1:7">
      <c r="A7358" t="s">
        <v>633</v>
      </c>
      <c r="B7358" t="s">
        <v>634</v>
      </c>
      <c r="C7358" t="s">
        <v>19</v>
      </c>
      <c r="D7358" s="7">
        <v>45870</v>
      </c>
      <c r="E7358">
        <v>109</v>
      </c>
      <c r="F7358">
        <v>103.24</v>
      </c>
      <c r="G7358">
        <f>dane_sprzedazy_sku__3[[#This Row],[Ilość wydana]]*dane_sprzedazy_sku__3[[#This Row],[Wartość jednostkowa]]</f>
        <v>11253.16</v>
      </c>
    </row>
    <row r="7359" spans="1:7">
      <c r="A7359" t="s">
        <v>633</v>
      </c>
      <c r="B7359" t="s">
        <v>634</v>
      </c>
      <c r="C7359" t="s">
        <v>19</v>
      </c>
      <c r="D7359" s="7">
        <v>45901</v>
      </c>
      <c r="E7359">
        <v>99</v>
      </c>
      <c r="F7359">
        <v>108.78</v>
      </c>
      <c r="G7359">
        <f>dane_sprzedazy_sku__3[[#This Row],[Ilość wydana]]*dane_sprzedazy_sku__3[[#This Row],[Wartość jednostkowa]]</f>
        <v>10769.22</v>
      </c>
    </row>
    <row r="7360" spans="1:7">
      <c r="A7360" t="s">
        <v>633</v>
      </c>
      <c r="B7360" t="s">
        <v>634</v>
      </c>
      <c r="C7360" t="s">
        <v>19</v>
      </c>
      <c r="D7360" s="7">
        <v>45931</v>
      </c>
      <c r="E7360">
        <v>86</v>
      </c>
      <c r="F7360">
        <v>112.15</v>
      </c>
      <c r="G7360">
        <f>dane_sprzedazy_sku__3[[#This Row],[Ilość wydana]]*dane_sprzedazy_sku__3[[#This Row],[Wartość jednostkowa]]</f>
        <v>9644.9</v>
      </c>
    </row>
    <row r="7361" spans="1:7">
      <c r="A7361" t="s">
        <v>633</v>
      </c>
      <c r="B7361" t="s">
        <v>634</v>
      </c>
      <c r="C7361" t="s">
        <v>19</v>
      </c>
      <c r="D7361" s="7">
        <v>45962</v>
      </c>
      <c r="E7361">
        <v>85</v>
      </c>
      <c r="F7361">
        <v>107.26</v>
      </c>
      <c r="G7361">
        <f>dane_sprzedazy_sku__3[[#This Row],[Ilość wydana]]*dane_sprzedazy_sku__3[[#This Row],[Wartość jednostkowa]]</f>
        <v>9117.1</v>
      </c>
    </row>
    <row r="7362" spans="1:7">
      <c r="A7362" t="s">
        <v>633</v>
      </c>
      <c r="B7362" t="s">
        <v>634</v>
      </c>
      <c r="C7362" t="s">
        <v>19</v>
      </c>
      <c r="D7362" s="7">
        <v>45992</v>
      </c>
      <c r="E7362">
        <v>101</v>
      </c>
      <c r="F7362">
        <v>107.04</v>
      </c>
      <c r="G7362">
        <f>dane_sprzedazy_sku__3[[#This Row],[Ilość wydana]]*dane_sprzedazy_sku__3[[#This Row],[Wartość jednostkowa]]</f>
        <v>10811.04</v>
      </c>
    </row>
    <row r="7363" spans="1:7">
      <c r="A7363" t="s">
        <v>633</v>
      </c>
      <c r="B7363" t="s">
        <v>634</v>
      </c>
      <c r="C7363" t="s">
        <v>19</v>
      </c>
      <c r="D7363" s="7">
        <v>46023</v>
      </c>
      <c r="E7363">
        <v>73</v>
      </c>
      <c r="F7363">
        <v>111.33</v>
      </c>
      <c r="G7363">
        <f>dane_sprzedazy_sku__3[[#This Row],[Ilość wydana]]*dane_sprzedazy_sku__3[[#This Row],[Wartość jednostkowa]]</f>
        <v>8127.09</v>
      </c>
    </row>
    <row r="7364" spans="1:7">
      <c r="A7364" t="s">
        <v>633</v>
      </c>
      <c r="B7364" t="s">
        <v>634</v>
      </c>
      <c r="C7364" t="s">
        <v>19</v>
      </c>
      <c r="D7364" s="7">
        <v>46054</v>
      </c>
      <c r="E7364">
        <v>99</v>
      </c>
      <c r="F7364">
        <v>104.7</v>
      </c>
      <c r="G7364">
        <f>dane_sprzedazy_sku__3[[#This Row],[Ilość wydana]]*dane_sprzedazy_sku__3[[#This Row],[Wartość jednostkowa]]</f>
        <v>10365.300000000001</v>
      </c>
    </row>
    <row r="7365" spans="1:7">
      <c r="A7365" t="s">
        <v>633</v>
      </c>
      <c r="B7365" t="s">
        <v>634</v>
      </c>
      <c r="C7365" t="s">
        <v>19</v>
      </c>
      <c r="D7365" s="7">
        <v>46082</v>
      </c>
      <c r="E7365">
        <v>107</v>
      </c>
      <c r="F7365">
        <v>110.5</v>
      </c>
      <c r="G7365">
        <f>dane_sprzedazy_sku__3[[#This Row],[Ilość wydana]]*dane_sprzedazy_sku__3[[#This Row],[Wartość jednostkowa]]</f>
        <v>11823.5</v>
      </c>
    </row>
    <row r="7366" spans="1:7">
      <c r="A7366" t="s">
        <v>633</v>
      </c>
      <c r="B7366" t="s">
        <v>634</v>
      </c>
      <c r="C7366" t="s">
        <v>19</v>
      </c>
      <c r="D7366" s="7">
        <v>46113</v>
      </c>
      <c r="E7366">
        <v>104</v>
      </c>
      <c r="F7366">
        <v>111.45</v>
      </c>
      <c r="G7366">
        <f>dane_sprzedazy_sku__3[[#This Row],[Ilość wydana]]*dane_sprzedazy_sku__3[[#This Row],[Wartość jednostkowa]]</f>
        <v>11590.800000000001</v>
      </c>
    </row>
    <row r="7367" spans="1:7">
      <c r="A7367" t="s">
        <v>633</v>
      </c>
      <c r="B7367" t="s">
        <v>634</v>
      </c>
      <c r="C7367" t="s">
        <v>19</v>
      </c>
      <c r="D7367" s="7">
        <v>46143</v>
      </c>
      <c r="E7367">
        <v>103</v>
      </c>
      <c r="F7367">
        <v>111.27</v>
      </c>
      <c r="G7367">
        <f>dane_sprzedazy_sku__3[[#This Row],[Ilość wydana]]*dane_sprzedazy_sku__3[[#This Row],[Wartość jednostkowa]]</f>
        <v>11460.81</v>
      </c>
    </row>
    <row r="7368" spans="1:7">
      <c r="A7368" t="s">
        <v>633</v>
      </c>
      <c r="B7368" t="s">
        <v>634</v>
      </c>
      <c r="C7368" t="s">
        <v>19</v>
      </c>
      <c r="D7368" s="7">
        <v>46174</v>
      </c>
      <c r="E7368">
        <v>106</v>
      </c>
      <c r="F7368">
        <v>103.81</v>
      </c>
      <c r="G7368">
        <f>dane_sprzedazy_sku__3[[#This Row],[Ilość wydana]]*dane_sprzedazy_sku__3[[#This Row],[Wartość jednostkowa]]</f>
        <v>11003.86</v>
      </c>
    </row>
    <row r="7369" spans="1:7">
      <c r="A7369" t="s">
        <v>633</v>
      </c>
      <c r="B7369" t="s">
        <v>634</v>
      </c>
      <c r="C7369" t="s">
        <v>19</v>
      </c>
      <c r="D7369" s="7">
        <v>46204</v>
      </c>
      <c r="E7369">
        <v>101</v>
      </c>
      <c r="F7369">
        <v>105.82</v>
      </c>
      <c r="G7369">
        <f>dane_sprzedazy_sku__3[[#This Row],[Ilość wydana]]*dane_sprzedazy_sku__3[[#This Row],[Wartość jednostkowa]]</f>
        <v>10687.82</v>
      </c>
    </row>
    <row r="7370" spans="1:7">
      <c r="A7370" t="s">
        <v>635</v>
      </c>
      <c r="B7370" t="s">
        <v>636</v>
      </c>
      <c r="C7370" t="s">
        <v>36</v>
      </c>
      <c r="D7370" s="7">
        <v>45505</v>
      </c>
      <c r="E7370">
        <v>1</v>
      </c>
      <c r="F7370">
        <v>70.78</v>
      </c>
      <c r="G7370">
        <f>dane_sprzedazy_sku__3[[#This Row],[Ilość wydana]]*dane_sprzedazy_sku__3[[#This Row],[Wartość jednostkowa]]</f>
        <v>70.78</v>
      </c>
    </row>
    <row r="7371" spans="1:7">
      <c r="A7371" t="s">
        <v>635</v>
      </c>
      <c r="B7371" t="s">
        <v>636</v>
      </c>
      <c r="C7371" t="s">
        <v>36</v>
      </c>
      <c r="D7371" s="7">
        <v>45536</v>
      </c>
      <c r="E7371">
        <v>1</v>
      </c>
      <c r="F7371">
        <v>66.34</v>
      </c>
      <c r="G7371">
        <f>dane_sprzedazy_sku__3[[#This Row],[Ilość wydana]]*dane_sprzedazy_sku__3[[#This Row],[Wartość jednostkowa]]</f>
        <v>66.34</v>
      </c>
    </row>
    <row r="7372" spans="1:7">
      <c r="A7372" t="s">
        <v>635</v>
      </c>
      <c r="B7372" t="s">
        <v>636</v>
      </c>
      <c r="C7372" t="s">
        <v>36</v>
      </c>
      <c r="D7372" s="7">
        <v>45566</v>
      </c>
      <c r="E7372">
        <v>1</v>
      </c>
      <c r="F7372">
        <v>70.180000000000007</v>
      </c>
      <c r="G7372">
        <f>dane_sprzedazy_sku__3[[#This Row],[Ilość wydana]]*dane_sprzedazy_sku__3[[#This Row],[Wartość jednostkowa]]</f>
        <v>70.180000000000007</v>
      </c>
    </row>
    <row r="7373" spans="1:7">
      <c r="A7373" t="s">
        <v>635</v>
      </c>
      <c r="B7373" t="s">
        <v>636</v>
      </c>
      <c r="C7373" t="s">
        <v>36</v>
      </c>
      <c r="D7373" s="7">
        <v>45597</v>
      </c>
      <c r="E7373">
        <v>2</v>
      </c>
      <c r="F7373">
        <v>66.7</v>
      </c>
      <c r="G7373">
        <f>dane_sprzedazy_sku__3[[#This Row],[Ilość wydana]]*dane_sprzedazy_sku__3[[#This Row],[Wartość jednostkowa]]</f>
        <v>133.4</v>
      </c>
    </row>
    <row r="7374" spans="1:7">
      <c r="A7374" t="s">
        <v>635</v>
      </c>
      <c r="B7374" t="s">
        <v>636</v>
      </c>
      <c r="C7374" t="s">
        <v>36</v>
      </c>
      <c r="D7374" s="7">
        <v>45627</v>
      </c>
      <c r="E7374">
        <v>4</v>
      </c>
      <c r="F7374">
        <v>66.09</v>
      </c>
      <c r="G7374">
        <f>dane_sprzedazy_sku__3[[#This Row],[Ilość wydana]]*dane_sprzedazy_sku__3[[#This Row],[Wartość jednostkowa]]</f>
        <v>264.36</v>
      </c>
    </row>
    <row r="7375" spans="1:7">
      <c r="A7375" t="s">
        <v>635</v>
      </c>
      <c r="B7375" t="s">
        <v>636</v>
      </c>
      <c r="C7375" t="s">
        <v>36</v>
      </c>
      <c r="D7375" s="7">
        <v>45658</v>
      </c>
      <c r="E7375">
        <v>5</v>
      </c>
      <c r="F7375">
        <v>71.42</v>
      </c>
      <c r="G7375">
        <f>dane_sprzedazy_sku__3[[#This Row],[Ilość wydana]]*dane_sprzedazy_sku__3[[#This Row],[Wartość jednostkowa]]</f>
        <v>357.1</v>
      </c>
    </row>
    <row r="7376" spans="1:7">
      <c r="A7376" t="s">
        <v>635</v>
      </c>
      <c r="B7376" t="s">
        <v>636</v>
      </c>
      <c r="C7376" t="s">
        <v>36</v>
      </c>
      <c r="D7376" s="7">
        <v>45689</v>
      </c>
      <c r="E7376">
        <v>5</v>
      </c>
      <c r="F7376">
        <v>68.239999999999995</v>
      </c>
      <c r="G7376">
        <f>dane_sprzedazy_sku__3[[#This Row],[Ilość wydana]]*dane_sprzedazy_sku__3[[#This Row],[Wartość jednostkowa]]</f>
        <v>341.2</v>
      </c>
    </row>
    <row r="7377" spans="1:7">
      <c r="A7377" t="s">
        <v>635</v>
      </c>
      <c r="B7377" t="s">
        <v>636</v>
      </c>
      <c r="C7377" t="s">
        <v>36</v>
      </c>
      <c r="D7377" s="7">
        <v>45717</v>
      </c>
      <c r="E7377">
        <v>5</v>
      </c>
      <c r="F7377">
        <v>72.63</v>
      </c>
      <c r="G7377">
        <f>dane_sprzedazy_sku__3[[#This Row],[Ilość wydana]]*dane_sprzedazy_sku__3[[#This Row],[Wartość jednostkowa]]</f>
        <v>363.15</v>
      </c>
    </row>
    <row r="7378" spans="1:7">
      <c r="A7378" t="s">
        <v>635</v>
      </c>
      <c r="B7378" t="s">
        <v>636</v>
      </c>
      <c r="C7378" t="s">
        <v>36</v>
      </c>
      <c r="D7378" s="7">
        <v>45748</v>
      </c>
      <c r="E7378">
        <v>5</v>
      </c>
      <c r="F7378">
        <v>66.89</v>
      </c>
      <c r="G7378">
        <f>dane_sprzedazy_sku__3[[#This Row],[Ilość wydana]]*dane_sprzedazy_sku__3[[#This Row],[Wartość jednostkowa]]</f>
        <v>334.45</v>
      </c>
    </row>
    <row r="7379" spans="1:7">
      <c r="A7379" t="s">
        <v>635</v>
      </c>
      <c r="B7379" t="s">
        <v>636</v>
      </c>
      <c r="C7379" t="s">
        <v>36</v>
      </c>
      <c r="D7379" s="7">
        <v>45778</v>
      </c>
      <c r="E7379">
        <v>3</v>
      </c>
      <c r="F7379">
        <v>66.02</v>
      </c>
      <c r="G7379">
        <f>dane_sprzedazy_sku__3[[#This Row],[Ilość wydana]]*dane_sprzedazy_sku__3[[#This Row],[Wartość jednostkowa]]</f>
        <v>198.06</v>
      </c>
    </row>
    <row r="7380" spans="1:7">
      <c r="A7380" t="s">
        <v>635</v>
      </c>
      <c r="B7380" t="s">
        <v>636</v>
      </c>
      <c r="C7380" t="s">
        <v>36</v>
      </c>
      <c r="D7380" s="7">
        <v>45809</v>
      </c>
      <c r="E7380">
        <v>3</v>
      </c>
      <c r="F7380">
        <v>72.849999999999994</v>
      </c>
      <c r="G7380">
        <f>dane_sprzedazy_sku__3[[#This Row],[Ilość wydana]]*dane_sprzedazy_sku__3[[#This Row],[Wartość jednostkowa]]</f>
        <v>218.54999999999998</v>
      </c>
    </row>
    <row r="7381" spans="1:7">
      <c r="A7381" t="s">
        <v>635</v>
      </c>
      <c r="B7381" t="s">
        <v>636</v>
      </c>
      <c r="C7381" t="s">
        <v>36</v>
      </c>
      <c r="D7381" s="7">
        <v>45839</v>
      </c>
      <c r="E7381">
        <v>2</v>
      </c>
      <c r="F7381">
        <v>68.930000000000007</v>
      </c>
      <c r="G7381">
        <f>dane_sprzedazy_sku__3[[#This Row],[Ilość wydana]]*dane_sprzedazy_sku__3[[#This Row],[Wartość jednostkowa]]</f>
        <v>137.86000000000001</v>
      </c>
    </row>
    <row r="7382" spans="1:7">
      <c r="A7382" t="s">
        <v>635</v>
      </c>
      <c r="B7382" t="s">
        <v>636</v>
      </c>
      <c r="C7382" t="s">
        <v>36</v>
      </c>
      <c r="D7382" s="7">
        <v>45870</v>
      </c>
      <c r="E7382">
        <v>1</v>
      </c>
      <c r="F7382">
        <v>68.680000000000007</v>
      </c>
      <c r="G7382">
        <f>dane_sprzedazy_sku__3[[#This Row],[Ilość wydana]]*dane_sprzedazy_sku__3[[#This Row],[Wartość jednostkowa]]</f>
        <v>68.680000000000007</v>
      </c>
    </row>
    <row r="7383" spans="1:7">
      <c r="A7383" t="s">
        <v>635</v>
      </c>
      <c r="B7383" t="s">
        <v>636</v>
      </c>
      <c r="C7383" t="s">
        <v>36</v>
      </c>
      <c r="D7383" s="7">
        <v>45901</v>
      </c>
      <c r="E7383">
        <v>1</v>
      </c>
      <c r="F7383">
        <v>67.63</v>
      </c>
      <c r="G7383">
        <f>dane_sprzedazy_sku__3[[#This Row],[Ilość wydana]]*dane_sprzedazy_sku__3[[#This Row],[Wartość jednostkowa]]</f>
        <v>67.63</v>
      </c>
    </row>
    <row r="7384" spans="1:7">
      <c r="A7384" t="s">
        <v>635</v>
      </c>
      <c r="B7384" t="s">
        <v>636</v>
      </c>
      <c r="C7384" t="s">
        <v>36</v>
      </c>
      <c r="D7384" s="7">
        <v>45931</v>
      </c>
      <c r="E7384">
        <v>1</v>
      </c>
      <c r="F7384">
        <v>66.89</v>
      </c>
      <c r="G7384">
        <f>dane_sprzedazy_sku__3[[#This Row],[Ilość wydana]]*dane_sprzedazy_sku__3[[#This Row],[Wartość jednostkowa]]</f>
        <v>66.89</v>
      </c>
    </row>
    <row r="7385" spans="1:7">
      <c r="A7385" t="s">
        <v>635</v>
      </c>
      <c r="B7385" t="s">
        <v>636</v>
      </c>
      <c r="C7385" t="s">
        <v>36</v>
      </c>
      <c r="D7385" s="7">
        <v>45962</v>
      </c>
      <c r="E7385">
        <v>1</v>
      </c>
      <c r="F7385">
        <v>71.349999999999994</v>
      </c>
      <c r="G7385">
        <f>dane_sprzedazy_sku__3[[#This Row],[Ilość wydana]]*dane_sprzedazy_sku__3[[#This Row],[Wartość jednostkowa]]</f>
        <v>71.349999999999994</v>
      </c>
    </row>
    <row r="7386" spans="1:7">
      <c r="A7386" t="s">
        <v>635</v>
      </c>
      <c r="B7386" t="s">
        <v>636</v>
      </c>
      <c r="C7386" t="s">
        <v>36</v>
      </c>
      <c r="D7386" s="7">
        <v>45992</v>
      </c>
      <c r="E7386">
        <v>3</v>
      </c>
      <c r="F7386">
        <v>72.23</v>
      </c>
      <c r="G7386">
        <f>dane_sprzedazy_sku__3[[#This Row],[Ilość wydana]]*dane_sprzedazy_sku__3[[#This Row],[Wartość jednostkowa]]</f>
        <v>216.69</v>
      </c>
    </row>
    <row r="7387" spans="1:7">
      <c r="A7387" t="s">
        <v>635</v>
      </c>
      <c r="B7387" t="s">
        <v>636</v>
      </c>
      <c r="C7387" t="s">
        <v>36</v>
      </c>
      <c r="D7387" s="7">
        <v>46023</v>
      </c>
      <c r="E7387">
        <v>4</v>
      </c>
      <c r="F7387">
        <v>66.209999999999994</v>
      </c>
      <c r="G7387">
        <f>dane_sprzedazy_sku__3[[#This Row],[Ilość wydana]]*dane_sprzedazy_sku__3[[#This Row],[Wartość jednostkowa]]</f>
        <v>264.83999999999997</v>
      </c>
    </row>
    <row r="7388" spans="1:7">
      <c r="A7388" t="s">
        <v>635</v>
      </c>
      <c r="B7388" t="s">
        <v>636</v>
      </c>
      <c r="C7388" t="s">
        <v>36</v>
      </c>
      <c r="D7388" s="7">
        <v>46054</v>
      </c>
      <c r="E7388">
        <v>3</v>
      </c>
      <c r="F7388">
        <v>66.760000000000005</v>
      </c>
      <c r="G7388">
        <f>dane_sprzedazy_sku__3[[#This Row],[Ilość wydana]]*dane_sprzedazy_sku__3[[#This Row],[Wartość jednostkowa]]</f>
        <v>200.28000000000003</v>
      </c>
    </row>
    <row r="7389" spans="1:7">
      <c r="A7389" t="s">
        <v>635</v>
      </c>
      <c r="B7389" t="s">
        <v>636</v>
      </c>
      <c r="C7389" t="s">
        <v>36</v>
      </c>
      <c r="D7389" s="7">
        <v>46082</v>
      </c>
      <c r="E7389">
        <v>6</v>
      </c>
      <c r="F7389">
        <v>70.099999999999994</v>
      </c>
      <c r="G7389">
        <f>dane_sprzedazy_sku__3[[#This Row],[Ilość wydana]]*dane_sprzedazy_sku__3[[#This Row],[Wartość jednostkowa]]</f>
        <v>420.59999999999997</v>
      </c>
    </row>
    <row r="7390" spans="1:7">
      <c r="A7390" t="s">
        <v>635</v>
      </c>
      <c r="B7390" t="s">
        <v>636</v>
      </c>
      <c r="C7390" t="s">
        <v>36</v>
      </c>
      <c r="D7390" s="7">
        <v>46113</v>
      </c>
      <c r="E7390">
        <v>4</v>
      </c>
      <c r="F7390">
        <v>71.33</v>
      </c>
      <c r="G7390">
        <f>dane_sprzedazy_sku__3[[#This Row],[Ilość wydana]]*dane_sprzedazy_sku__3[[#This Row],[Wartość jednostkowa]]</f>
        <v>285.32</v>
      </c>
    </row>
    <row r="7391" spans="1:7">
      <c r="A7391" t="s">
        <v>635</v>
      </c>
      <c r="B7391" t="s">
        <v>636</v>
      </c>
      <c r="C7391" t="s">
        <v>36</v>
      </c>
      <c r="D7391" s="7">
        <v>46143</v>
      </c>
      <c r="E7391">
        <v>4</v>
      </c>
      <c r="F7391">
        <v>66.11</v>
      </c>
      <c r="G7391">
        <f>dane_sprzedazy_sku__3[[#This Row],[Ilość wydana]]*dane_sprzedazy_sku__3[[#This Row],[Wartość jednostkowa]]</f>
        <v>264.44</v>
      </c>
    </row>
    <row r="7392" spans="1:7">
      <c r="A7392" t="s">
        <v>635</v>
      </c>
      <c r="B7392" t="s">
        <v>636</v>
      </c>
      <c r="C7392" t="s">
        <v>36</v>
      </c>
      <c r="D7392" s="7">
        <v>46174</v>
      </c>
      <c r="E7392">
        <v>4</v>
      </c>
      <c r="F7392">
        <v>66.02</v>
      </c>
      <c r="G7392">
        <f>dane_sprzedazy_sku__3[[#This Row],[Ilość wydana]]*dane_sprzedazy_sku__3[[#This Row],[Wartość jednostkowa]]</f>
        <v>264.08</v>
      </c>
    </row>
    <row r="7393" spans="1:7">
      <c r="A7393" t="s">
        <v>635</v>
      </c>
      <c r="B7393" t="s">
        <v>636</v>
      </c>
      <c r="C7393" t="s">
        <v>36</v>
      </c>
      <c r="D7393" s="7">
        <v>46204</v>
      </c>
      <c r="E7393">
        <v>2</v>
      </c>
      <c r="F7393">
        <v>66.36</v>
      </c>
      <c r="G7393">
        <f>dane_sprzedazy_sku__3[[#This Row],[Ilość wydana]]*dane_sprzedazy_sku__3[[#This Row],[Wartość jednostkowa]]</f>
        <v>132.72</v>
      </c>
    </row>
    <row r="7394" spans="1:7">
      <c r="A7394" t="s">
        <v>637</v>
      </c>
      <c r="B7394" t="s">
        <v>638</v>
      </c>
      <c r="C7394" t="s">
        <v>63</v>
      </c>
      <c r="D7394" s="7">
        <v>45505</v>
      </c>
      <c r="E7394">
        <v>18</v>
      </c>
      <c r="F7394">
        <v>142.94</v>
      </c>
      <c r="G7394">
        <f>dane_sprzedazy_sku__3[[#This Row],[Ilość wydana]]*dane_sprzedazy_sku__3[[#This Row],[Wartość jednostkowa]]</f>
        <v>2572.92</v>
      </c>
    </row>
    <row r="7395" spans="1:7">
      <c r="A7395" t="s">
        <v>637</v>
      </c>
      <c r="B7395" t="s">
        <v>638</v>
      </c>
      <c r="C7395" t="s">
        <v>63</v>
      </c>
      <c r="D7395" s="7">
        <v>45536</v>
      </c>
      <c r="E7395">
        <v>31</v>
      </c>
      <c r="F7395">
        <v>147.63999999999999</v>
      </c>
      <c r="G7395">
        <f>dane_sprzedazy_sku__3[[#This Row],[Ilość wydana]]*dane_sprzedazy_sku__3[[#This Row],[Wartość jednostkowa]]</f>
        <v>4576.8399999999992</v>
      </c>
    </row>
    <row r="7396" spans="1:7">
      <c r="A7396" t="s">
        <v>637</v>
      </c>
      <c r="B7396" t="s">
        <v>638</v>
      </c>
      <c r="C7396" t="s">
        <v>63</v>
      </c>
      <c r="D7396" s="7">
        <v>45566</v>
      </c>
      <c r="E7396">
        <v>87</v>
      </c>
      <c r="F7396">
        <v>155.86000000000001</v>
      </c>
      <c r="G7396">
        <f>dane_sprzedazy_sku__3[[#This Row],[Ilość wydana]]*dane_sprzedazy_sku__3[[#This Row],[Wartość jednostkowa]]</f>
        <v>13559.820000000002</v>
      </c>
    </row>
    <row r="7397" spans="1:7">
      <c r="A7397" t="s">
        <v>637</v>
      </c>
      <c r="B7397" t="s">
        <v>638</v>
      </c>
      <c r="C7397" t="s">
        <v>63</v>
      </c>
      <c r="D7397" s="7">
        <v>45597</v>
      </c>
      <c r="E7397">
        <v>165</v>
      </c>
      <c r="F7397">
        <v>150.66</v>
      </c>
      <c r="G7397">
        <f>dane_sprzedazy_sku__3[[#This Row],[Ilość wydana]]*dane_sprzedazy_sku__3[[#This Row],[Wartość jednostkowa]]</f>
        <v>24858.899999999998</v>
      </c>
    </row>
    <row r="7398" spans="1:7">
      <c r="A7398" t="s">
        <v>637</v>
      </c>
      <c r="B7398" t="s">
        <v>638</v>
      </c>
      <c r="C7398" t="s">
        <v>63</v>
      </c>
      <c r="D7398" s="7">
        <v>45627</v>
      </c>
      <c r="E7398">
        <v>207</v>
      </c>
      <c r="F7398">
        <v>152.55000000000001</v>
      </c>
      <c r="G7398">
        <f>dane_sprzedazy_sku__3[[#This Row],[Ilość wydana]]*dane_sprzedazy_sku__3[[#This Row],[Wartość jednostkowa]]</f>
        <v>31577.850000000002</v>
      </c>
    </row>
    <row r="7399" spans="1:7">
      <c r="A7399" t="s">
        <v>637</v>
      </c>
      <c r="B7399" t="s">
        <v>638</v>
      </c>
      <c r="C7399" t="s">
        <v>63</v>
      </c>
      <c r="D7399" s="7">
        <v>45658</v>
      </c>
      <c r="E7399">
        <v>191</v>
      </c>
      <c r="F7399">
        <v>152.18</v>
      </c>
      <c r="G7399">
        <f>dane_sprzedazy_sku__3[[#This Row],[Ilość wydana]]*dane_sprzedazy_sku__3[[#This Row],[Wartość jednostkowa]]</f>
        <v>29066.38</v>
      </c>
    </row>
    <row r="7400" spans="1:7">
      <c r="A7400" t="s">
        <v>637</v>
      </c>
      <c r="B7400" t="s">
        <v>638</v>
      </c>
      <c r="C7400" t="s">
        <v>63</v>
      </c>
      <c r="D7400" s="7">
        <v>45689</v>
      </c>
      <c r="E7400">
        <v>217</v>
      </c>
      <c r="F7400">
        <v>143.04</v>
      </c>
      <c r="G7400">
        <f>dane_sprzedazy_sku__3[[#This Row],[Ilość wydana]]*dane_sprzedazy_sku__3[[#This Row],[Wartość jednostkowa]]</f>
        <v>31039.679999999997</v>
      </c>
    </row>
    <row r="7401" spans="1:7">
      <c r="A7401" t="s">
        <v>637</v>
      </c>
      <c r="B7401" t="s">
        <v>638</v>
      </c>
      <c r="C7401" t="s">
        <v>63</v>
      </c>
      <c r="D7401" s="7">
        <v>45717</v>
      </c>
      <c r="E7401">
        <v>187</v>
      </c>
      <c r="F7401">
        <v>151.30000000000001</v>
      </c>
      <c r="G7401">
        <f>dane_sprzedazy_sku__3[[#This Row],[Ilość wydana]]*dane_sprzedazy_sku__3[[#This Row],[Wartość jednostkowa]]</f>
        <v>28293.100000000002</v>
      </c>
    </row>
    <row r="7402" spans="1:7">
      <c r="A7402" t="s">
        <v>637</v>
      </c>
      <c r="B7402" t="s">
        <v>638</v>
      </c>
      <c r="C7402" t="s">
        <v>63</v>
      </c>
      <c r="D7402" s="7">
        <v>45748</v>
      </c>
      <c r="E7402">
        <v>114</v>
      </c>
      <c r="F7402">
        <v>155.74</v>
      </c>
      <c r="G7402">
        <f>dane_sprzedazy_sku__3[[#This Row],[Ilość wydana]]*dane_sprzedazy_sku__3[[#This Row],[Wartość jednostkowa]]</f>
        <v>17754.36</v>
      </c>
    </row>
    <row r="7403" spans="1:7">
      <c r="A7403" t="s">
        <v>637</v>
      </c>
      <c r="B7403" t="s">
        <v>638</v>
      </c>
      <c r="C7403" t="s">
        <v>63</v>
      </c>
      <c r="D7403" s="7">
        <v>45778</v>
      </c>
      <c r="E7403">
        <v>80</v>
      </c>
      <c r="F7403">
        <v>155.31</v>
      </c>
      <c r="G7403">
        <f>dane_sprzedazy_sku__3[[#This Row],[Ilość wydana]]*dane_sprzedazy_sku__3[[#This Row],[Wartość jednostkowa]]</f>
        <v>12424.8</v>
      </c>
    </row>
    <row r="7404" spans="1:7">
      <c r="A7404" t="s">
        <v>637</v>
      </c>
      <c r="B7404" t="s">
        <v>638</v>
      </c>
      <c r="C7404" t="s">
        <v>63</v>
      </c>
      <c r="D7404" s="7">
        <v>45809</v>
      </c>
      <c r="E7404">
        <v>37</v>
      </c>
      <c r="F7404">
        <v>153.58000000000001</v>
      </c>
      <c r="G7404">
        <f>dane_sprzedazy_sku__3[[#This Row],[Ilość wydana]]*dane_sprzedazy_sku__3[[#This Row],[Wartość jednostkowa]]</f>
        <v>5682.46</v>
      </c>
    </row>
    <row r="7405" spans="1:7">
      <c r="A7405" t="s">
        <v>637</v>
      </c>
      <c r="B7405" t="s">
        <v>638</v>
      </c>
      <c r="C7405" t="s">
        <v>63</v>
      </c>
      <c r="D7405" s="7">
        <v>45839</v>
      </c>
      <c r="E7405">
        <v>19</v>
      </c>
      <c r="F7405">
        <v>143.86000000000001</v>
      </c>
      <c r="G7405">
        <f>dane_sprzedazy_sku__3[[#This Row],[Ilość wydana]]*dane_sprzedazy_sku__3[[#This Row],[Wartość jednostkowa]]</f>
        <v>2733.34</v>
      </c>
    </row>
    <row r="7406" spans="1:7">
      <c r="A7406" t="s">
        <v>637</v>
      </c>
      <c r="B7406" t="s">
        <v>638</v>
      </c>
      <c r="C7406" t="s">
        <v>63</v>
      </c>
      <c r="D7406" s="7">
        <v>45870</v>
      </c>
      <c r="E7406">
        <v>20</v>
      </c>
      <c r="F7406">
        <v>146.08000000000001</v>
      </c>
      <c r="G7406">
        <f>dane_sprzedazy_sku__3[[#This Row],[Ilość wydana]]*dane_sprzedazy_sku__3[[#This Row],[Wartość jednostkowa]]</f>
        <v>2921.6000000000004</v>
      </c>
    </row>
    <row r="7407" spans="1:7">
      <c r="A7407" t="s">
        <v>637</v>
      </c>
      <c r="B7407" t="s">
        <v>638</v>
      </c>
      <c r="C7407" t="s">
        <v>63</v>
      </c>
      <c r="D7407" s="7">
        <v>45901</v>
      </c>
      <c r="E7407">
        <v>53</v>
      </c>
      <c r="F7407">
        <v>153.91999999999999</v>
      </c>
      <c r="G7407">
        <f>dane_sprzedazy_sku__3[[#This Row],[Ilość wydana]]*dane_sprzedazy_sku__3[[#This Row],[Wartość jednostkowa]]</f>
        <v>8157.7599999999993</v>
      </c>
    </row>
    <row r="7408" spans="1:7">
      <c r="A7408" t="s">
        <v>637</v>
      </c>
      <c r="B7408" t="s">
        <v>638</v>
      </c>
      <c r="C7408" t="s">
        <v>63</v>
      </c>
      <c r="D7408" s="7">
        <v>45931</v>
      </c>
      <c r="E7408">
        <v>85</v>
      </c>
      <c r="F7408">
        <v>155.85</v>
      </c>
      <c r="G7408">
        <f>dane_sprzedazy_sku__3[[#This Row],[Ilość wydana]]*dane_sprzedazy_sku__3[[#This Row],[Wartość jednostkowa]]</f>
        <v>13247.25</v>
      </c>
    </row>
    <row r="7409" spans="1:7">
      <c r="A7409" t="s">
        <v>637</v>
      </c>
      <c r="B7409" t="s">
        <v>638</v>
      </c>
      <c r="C7409" t="s">
        <v>63</v>
      </c>
      <c r="D7409" s="7">
        <v>45962</v>
      </c>
      <c r="E7409">
        <v>107</v>
      </c>
      <c r="F7409">
        <v>143.88999999999999</v>
      </c>
      <c r="G7409">
        <f>dane_sprzedazy_sku__3[[#This Row],[Ilość wydana]]*dane_sprzedazy_sku__3[[#This Row],[Wartość jednostkowa]]</f>
        <v>15396.229999999998</v>
      </c>
    </row>
    <row r="7410" spans="1:7">
      <c r="A7410" t="s">
        <v>637</v>
      </c>
      <c r="B7410" t="s">
        <v>638</v>
      </c>
      <c r="C7410" t="s">
        <v>63</v>
      </c>
      <c r="D7410" s="7">
        <v>45992</v>
      </c>
      <c r="E7410">
        <v>208</v>
      </c>
      <c r="F7410">
        <v>144.55000000000001</v>
      </c>
      <c r="G7410">
        <f>dane_sprzedazy_sku__3[[#This Row],[Ilość wydana]]*dane_sprzedazy_sku__3[[#This Row],[Wartość jednostkowa]]</f>
        <v>30066.400000000001</v>
      </c>
    </row>
    <row r="7411" spans="1:7">
      <c r="A7411" t="s">
        <v>637</v>
      </c>
      <c r="B7411" t="s">
        <v>638</v>
      </c>
      <c r="C7411" t="s">
        <v>63</v>
      </c>
      <c r="D7411" s="7">
        <v>46023</v>
      </c>
      <c r="E7411">
        <v>177</v>
      </c>
      <c r="F7411">
        <v>155.49</v>
      </c>
      <c r="G7411">
        <f>dane_sprzedazy_sku__3[[#This Row],[Ilość wydana]]*dane_sprzedazy_sku__3[[#This Row],[Wartość jednostkowa]]</f>
        <v>27521.730000000003</v>
      </c>
    </row>
    <row r="7412" spans="1:7">
      <c r="A7412" t="s">
        <v>637</v>
      </c>
      <c r="B7412" t="s">
        <v>638</v>
      </c>
      <c r="C7412" t="s">
        <v>63</v>
      </c>
      <c r="D7412" s="7">
        <v>46054</v>
      </c>
      <c r="E7412">
        <v>227</v>
      </c>
      <c r="F7412">
        <v>144.55000000000001</v>
      </c>
      <c r="G7412">
        <f>dane_sprzedazy_sku__3[[#This Row],[Ilość wydana]]*dane_sprzedazy_sku__3[[#This Row],[Wartość jednostkowa]]</f>
        <v>32812.850000000006</v>
      </c>
    </row>
    <row r="7413" spans="1:7">
      <c r="A7413" t="s">
        <v>637</v>
      </c>
      <c r="B7413" t="s">
        <v>638</v>
      </c>
      <c r="C7413" t="s">
        <v>63</v>
      </c>
      <c r="D7413" s="7">
        <v>46082</v>
      </c>
      <c r="E7413">
        <v>174</v>
      </c>
      <c r="F7413">
        <v>149.69999999999999</v>
      </c>
      <c r="G7413">
        <f>dane_sprzedazy_sku__3[[#This Row],[Ilość wydana]]*dane_sprzedazy_sku__3[[#This Row],[Wartość jednostkowa]]</f>
        <v>26047.8</v>
      </c>
    </row>
    <row r="7414" spans="1:7">
      <c r="A7414" t="s">
        <v>637</v>
      </c>
      <c r="B7414" t="s">
        <v>638</v>
      </c>
      <c r="C7414" t="s">
        <v>63</v>
      </c>
      <c r="D7414" s="7">
        <v>46113</v>
      </c>
      <c r="E7414">
        <v>120</v>
      </c>
      <c r="F7414">
        <v>152.69999999999999</v>
      </c>
      <c r="G7414">
        <f>dane_sprzedazy_sku__3[[#This Row],[Ilość wydana]]*dane_sprzedazy_sku__3[[#This Row],[Wartość jednostkowa]]</f>
        <v>18324</v>
      </c>
    </row>
    <row r="7415" spans="1:7">
      <c r="A7415" t="s">
        <v>637</v>
      </c>
      <c r="B7415" t="s">
        <v>638</v>
      </c>
      <c r="C7415" t="s">
        <v>63</v>
      </c>
      <c r="D7415" s="7">
        <v>46143</v>
      </c>
      <c r="E7415">
        <v>45</v>
      </c>
      <c r="F7415">
        <v>152.94</v>
      </c>
      <c r="G7415">
        <f>dane_sprzedazy_sku__3[[#This Row],[Ilość wydana]]*dane_sprzedazy_sku__3[[#This Row],[Wartość jednostkowa]]</f>
        <v>6882.3</v>
      </c>
    </row>
    <row r="7416" spans="1:7">
      <c r="A7416" t="s">
        <v>637</v>
      </c>
      <c r="B7416" t="s">
        <v>638</v>
      </c>
      <c r="C7416" t="s">
        <v>63</v>
      </c>
      <c r="D7416" s="7">
        <v>46174</v>
      </c>
      <c r="E7416">
        <v>36</v>
      </c>
      <c r="F7416">
        <v>143.91999999999999</v>
      </c>
      <c r="G7416">
        <f>dane_sprzedazy_sku__3[[#This Row],[Ilość wydana]]*dane_sprzedazy_sku__3[[#This Row],[Wartość jednostkowa]]</f>
        <v>5181.12</v>
      </c>
    </row>
    <row r="7417" spans="1:7">
      <c r="A7417" t="s">
        <v>637</v>
      </c>
      <c r="B7417" t="s">
        <v>638</v>
      </c>
      <c r="C7417" t="s">
        <v>63</v>
      </c>
      <c r="D7417" s="7">
        <v>46204</v>
      </c>
      <c r="E7417">
        <v>15</v>
      </c>
      <c r="F7417">
        <v>144.12</v>
      </c>
      <c r="G7417">
        <f>dane_sprzedazy_sku__3[[#This Row],[Ilość wydana]]*dane_sprzedazy_sku__3[[#This Row],[Wartość jednostkowa]]</f>
        <v>2161.8000000000002</v>
      </c>
    </row>
    <row r="7418" spans="1:7">
      <c r="A7418" t="s">
        <v>639</v>
      </c>
      <c r="B7418" t="s">
        <v>640</v>
      </c>
      <c r="C7418" t="s">
        <v>60</v>
      </c>
      <c r="D7418" s="7">
        <v>45505</v>
      </c>
      <c r="E7418">
        <v>143</v>
      </c>
      <c r="F7418">
        <v>172.31</v>
      </c>
      <c r="G7418">
        <f>dane_sprzedazy_sku__3[[#This Row],[Ilość wydana]]*dane_sprzedazy_sku__3[[#This Row],[Wartość jednostkowa]]</f>
        <v>24640.33</v>
      </c>
    </row>
    <row r="7419" spans="1:7">
      <c r="A7419" t="s">
        <v>639</v>
      </c>
      <c r="B7419" t="s">
        <v>640</v>
      </c>
      <c r="C7419" t="s">
        <v>60</v>
      </c>
      <c r="D7419" s="7">
        <v>45536</v>
      </c>
      <c r="E7419">
        <v>150</v>
      </c>
      <c r="F7419">
        <v>170.01</v>
      </c>
      <c r="G7419">
        <f>dane_sprzedazy_sku__3[[#This Row],[Ilość wydana]]*dane_sprzedazy_sku__3[[#This Row],[Wartość jednostkowa]]</f>
        <v>25501.5</v>
      </c>
    </row>
    <row r="7420" spans="1:7">
      <c r="A7420" t="s">
        <v>639</v>
      </c>
      <c r="B7420" t="s">
        <v>640</v>
      </c>
      <c r="C7420" t="s">
        <v>60</v>
      </c>
      <c r="D7420" s="7">
        <v>45566</v>
      </c>
      <c r="E7420">
        <v>151</v>
      </c>
      <c r="F7420">
        <v>163.72999999999999</v>
      </c>
      <c r="G7420">
        <f>dane_sprzedazy_sku__3[[#This Row],[Ilość wydana]]*dane_sprzedazy_sku__3[[#This Row],[Wartość jednostkowa]]</f>
        <v>24723.23</v>
      </c>
    </row>
    <row r="7421" spans="1:7">
      <c r="A7421" t="s">
        <v>639</v>
      </c>
      <c r="B7421" t="s">
        <v>640</v>
      </c>
      <c r="C7421" t="s">
        <v>60</v>
      </c>
      <c r="D7421" s="7">
        <v>45597</v>
      </c>
      <c r="E7421">
        <v>124</v>
      </c>
      <c r="F7421">
        <v>166.62</v>
      </c>
      <c r="G7421">
        <f>dane_sprzedazy_sku__3[[#This Row],[Ilość wydana]]*dane_sprzedazy_sku__3[[#This Row],[Wartość jednostkowa]]</f>
        <v>20660.88</v>
      </c>
    </row>
    <row r="7422" spans="1:7">
      <c r="A7422" t="s">
        <v>639</v>
      </c>
      <c r="B7422" t="s">
        <v>640</v>
      </c>
      <c r="C7422" t="s">
        <v>60</v>
      </c>
      <c r="D7422" s="7">
        <v>45627</v>
      </c>
      <c r="E7422">
        <v>130</v>
      </c>
      <c r="F7422">
        <v>171.15</v>
      </c>
      <c r="G7422">
        <f>dane_sprzedazy_sku__3[[#This Row],[Ilość wydana]]*dane_sprzedazy_sku__3[[#This Row],[Wartość jednostkowa]]</f>
        <v>22249.5</v>
      </c>
    </row>
    <row r="7423" spans="1:7">
      <c r="A7423" t="s">
        <v>639</v>
      </c>
      <c r="B7423" t="s">
        <v>640</v>
      </c>
      <c r="C7423" t="s">
        <v>60</v>
      </c>
      <c r="D7423" s="7">
        <v>45658</v>
      </c>
      <c r="E7423">
        <v>138</v>
      </c>
      <c r="F7423">
        <v>164.08</v>
      </c>
      <c r="G7423">
        <f>dane_sprzedazy_sku__3[[#This Row],[Ilość wydana]]*dane_sprzedazy_sku__3[[#This Row],[Wartość jednostkowa]]</f>
        <v>22643.040000000001</v>
      </c>
    </row>
    <row r="7424" spans="1:7">
      <c r="A7424" t="s">
        <v>639</v>
      </c>
      <c r="B7424" t="s">
        <v>640</v>
      </c>
      <c r="C7424" t="s">
        <v>60</v>
      </c>
      <c r="D7424" s="7">
        <v>45689</v>
      </c>
      <c r="E7424">
        <v>101</v>
      </c>
      <c r="F7424">
        <v>164.13</v>
      </c>
      <c r="G7424">
        <f>dane_sprzedazy_sku__3[[#This Row],[Ilość wydana]]*dane_sprzedazy_sku__3[[#This Row],[Wartość jednostkowa]]</f>
        <v>16577.13</v>
      </c>
    </row>
    <row r="7425" spans="1:7">
      <c r="A7425" t="s">
        <v>639</v>
      </c>
      <c r="B7425" t="s">
        <v>640</v>
      </c>
      <c r="C7425" t="s">
        <v>60</v>
      </c>
      <c r="D7425" s="7">
        <v>45717</v>
      </c>
      <c r="E7425">
        <v>79</v>
      </c>
      <c r="F7425">
        <v>174.79</v>
      </c>
      <c r="G7425">
        <f>dane_sprzedazy_sku__3[[#This Row],[Ilość wydana]]*dane_sprzedazy_sku__3[[#This Row],[Wartość jednostkowa]]</f>
        <v>13808.41</v>
      </c>
    </row>
    <row r="7426" spans="1:7">
      <c r="A7426" t="s">
        <v>639</v>
      </c>
      <c r="B7426" t="s">
        <v>640</v>
      </c>
      <c r="C7426" t="s">
        <v>60</v>
      </c>
      <c r="D7426" s="7">
        <v>45748</v>
      </c>
      <c r="E7426">
        <v>40</v>
      </c>
      <c r="F7426">
        <v>175.97</v>
      </c>
      <c r="G7426">
        <f>dane_sprzedazy_sku__3[[#This Row],[Ilość wydana]]*dane_sprzedazy_sku__3[[#This Row],[Wartość jednostkowa]]</f>
        <v>7038.8</v>
      </c>
    </row>
    <row r="7427" spans="1:7">
      <c r="A7427" t="s">
        <v>639</v>
      </c>
      <c r="B7427" t="s">
        <v>640</v>
      </c>
      <c r="C7427" t="s">
        <v>60</v>
      </c>
      <c r="D7427" s="7">
        <v>45778</v>
      </c>
      <c r="E7427">
        <v>36</v>
      </c>
      <c r="F7427">
        <v>166.9</v>
      </c>
      <c r="G7427">
        <f>dane_sprzedazy_sku__3[[#This Row],[Ilość wydana]]*dane_sprzedazy_sku__3[[#This Row],[Wartość jednostkowa]]</f>
        <v>6008.4000000000005</v>
      </c>
    </row>
    <row r="7428" spans="1:7">
      <c r="A7428" t="s">
        <v>639</v>
      </c>
      <c r="B7428" t="s">
        <v>640</v>
      </c>
      <c r="C7428" t="s">
        <v>60</v>
      </c>
      <c r="D7428" s="7">
        <v>45809</v>
      </c>
      <c r="E7428">
        <v>70</v>
      </c>
      <c r="F7428">
        <v>163.05000000000001</v>
      </c>
      <c r="G7428">
        <f>dane_sprzedazy_sku__3[[#This Row],[Ilość wydana]]*dane_sprzedazy_sku__3[[#This Row],[Wartość jednostkowa]]</f>
        <v>11413.5</v>
      </c>
    </row>
    <row r="7429" spans="1:7">
      <c r="A7429" t="s">
        <v>639</v>
      </c>
      <c r="B7429" t="s">
        <v>640</v>
      </c>
      <c r="C7429" t="s">
        <v>60</v>
      </c>
      <c r="D7429" s="7">
        <v>45839</v>
      </c>
      <c r="E7429">
        <v>113</v>
      </c>
      <c r="F7429">
        <v>175.56</v>
      </c>
      <c r="G7429">
        <f>dane_sprzedazy_sku__3[[#This Row],[Ilość wydana]]*dane_sprzedazy_sku__3[[#This Row],[Wartość jednostkowa]]</f>
        <v>19838.28</v>
      </c>
    </row>
    <row r="7430" spans="1:7">
      <c r="A7430" t="s">
        <v>639</v>
      </c>
      <c r="B7430" t="s">
        <v>640</v>
      </c>
      <c r="C7430" t="s">
        <v>60</v>
      </c>
      <c r="D7430" s="7">
        <v>45870</v>
      </c>
      <c r="E7430">
        <v>85</v>
      </c>
      <c r="F7430">
        <v>165.75</v>
      </c>
      <c r="G7430">
        <f>dane_sprzedazy_sku__3[[#This Row],[Ilość wydana]]*dane_sprzedazy_sku__3[[#This Row],[Wartość jednostkowa]]</f>
        <v>14088.75</v>
      </c>
    </row>
    <row r="7431" spans="1:7">
      <c r="A7431" t="s">
        <v>639</v>
      </c>
      <c r="B7431" t="s">
        <v>640</v>
      </c>
      <c r="C7431" t="s">
        <v>60</v>
      </c>
      <c r="D7431" s="7">
        <v>45901</v>
      </c>
      <c r="E7431">
        <v>160</v>
      </c>
      <c r="F7431">
        <v>160.80000000000001</v>
      </c>
      <c r="G7431">
        <f>dane_sprzedazy_sku__3[[#This Row],[Ilość wydana]]*dane_sprzedazy_sku__3[[#This Row],[Wartość jednostkowa]]</f>
        <v>25728</v>
      </c>
    </row>
    <row r="7432" spans="1:7">
      <c r="A7432" t="s">
        <v>639</v>
      </c>
      <c r="B7432" t="s">
        <v>640</v>
      </c>
      <c r="C7432" t="s">
        <v>60</v>
      </c>
      <c r="D7432" s="7">
        <v>45931</v>
      </c>
      <c r="E7432">
        <v>177</v>
      </c>
      <c r="F7432">
        <v>160.57</v>
      </c>
      <c r="G7432">
        <f>dane_sprzedazy_sku__3[[#This Row],[Ilość wydana]]*dane_sprzedazy_sku__3[[#This Row],[Wartość jednostkowa]]</f>
        <v>28420.89</v>
      </c>
    </row>
    <row r="7433" spans="1:7">
      <c r="A7433" t="s">
        <v>639</v>
      </c>
      <c r="B7433" t="s">
        <v>640</v>
      </c>
      <c r="C7433" t="s">
        <v>60</v>
      </c>
      <c r="D7433" s="7">
        <v>45962</v>
      </c>
      <c r="E7433">
        <v>233</v>
      </c>
      <c r="F7433">
        <v>168.86</v>
      </c>
      <c r="G7433">
        <f>dane_sprzedazy_sku__3[[#This Row],[Ilość wydana]]*dane_sprzedazy_sku__3[[#This Row],[Wartość jednostkowa]]</f>
        <v>39344.380000000005</v>
      </c>
    </row>
    <row r="7434" spans="1:7">
      <c r="A7434" t="s">
        <v>639</v>
      </c>
      <c r="B7434" t="s">
        <v>640</v>
      </c>
      <c r="C7434" t="s">
        <v>60</v>
      </c>
      <c r="D7434" s="7">
        <v>45992</v>
      </c>
      <c r="E7434">
        <v>150</v>
      </c>
      <c r="F7434">
        <v>169.21</v>
      </c>
      <c r="G7434">
        <f>dane_sprzedazy_sku__3[[#This Row],[Ilość wydana]]*dane_sprzedazy_sku__3[[#This Row],[Wartość jednostkowa]]</f>
        <v>25381.5</v>
      </c>
    </row>
    <row r="7435" spans="1:7">
      <c r="A7435" t="s">
        <v>639</v>
      </c>
      <c r="B7435" t="s">
        <v>640</v>
      </c>
      <c r="C7435" t="s">
        <v>60</v>
      </c>
      <c r="D7435" s="7">
        <v>46023</v>
      </c>
      <c r="E7435">
        <v>111</v>
      </c>
      <c r="F7435">
        <v>168.97</v>
      </c>
      <c r="G7435">
        <f>dane_sprzedazy_sku__3[[#This Row],[Ilość wydana]]*dane_sprzedazy_sku__3[[#This Row],[Wartość jednostkowa]]</f>
        <v>18755.669999999998</v>
      </c>
    </row>
    <row r="7436" spans="1:7">
      <c r="A7436" t="s">
        <v>639</v>
      </c>
      <c r="B7436" t="s">
        <v>640</v>
      </c>
      <c r="C7436" t="s">
        <v>60</v>
      </c>
      <c r="D7436" s="7">
        <v>46054</v>
      </c>
      <c r="E7436">
        <v>70</v>
      </c>
      <c r="F7436">
        <v>170.78</v>
      </c>
      <c r="G7436">
        <f>dane_sprzedazy_sku__3[[#This Row],[Ilość wydana]]*dane_sprzedazy_sku__3[[#This Row],[Wartość jednostkowa]]</f>
        <v>11954.6</v>
      </c>
    </row>
    <row r="7437" spans="1:7">
      <c r="A7437" t="s">
        <v>639</v>
      </c>
      <c r="B7437" t="s">
        <v>640</v>
      </c>
      <c r="C7437" t="s">
        <v>60</v>
      </c>
      <c r="D7437" s="7">
        <v>46082</v>
      </c>
      <c r="E7437">
        <v>62</v>
      </c>
      <c r="F7437">
        <v>161.61000000000001</v>
      </c>
      <c r="G7437">
        <f>dane_sprzedazy_sku__3[[#This Row],[Ilość wydana]]*dane_sprzedazy_sku__3[[#This Row],[Wartość jednostkowa]]</f>
        <v>10019.820000000002</v>
      </c>
    </row>
    <row r="7438" spans="1:7">
      <c r="A7438" t="s">
        <v>639</v>
      </c>
      <c r="B7438" t="s">
        <v>640</v>
      </c>
      <c r="C7438" t="s">
        <v>60</v>
      </c>
      <c r="D7438" s="7">
        <v>46113</v>
      </c>
      <c r="E7438">
        <v>59</v>
      </c>
      <c r="F7438">
        <v>171.5</v>
      </c>
      <c r="G7438">
        <f>dane_sprzedazy_sku__3[[#This Row],[Ilość wydana]]*dane_sprzedazy_sku__3[[#This Row],[Wartość jednostkowa]]</f>
        <v>10118.5</v>
      </c>
    </row>
    <row r="7439" spans="1:7">
      <c r="A7439" t="s">
        <v>639</v>
      </c>
      <c r="B7439" t="s">
        <v>640</v>
      </c>
      <c r="C7439" t="s">
        <v>60</v>
      </c>
      <c r="D7439" s="7">
        <v>46143</v>
      </c>
      <c r="E7439">
        <v>38</v>
      </c>
      <c r="F7439">
        <v>165.73</v>
      </c>
      <c r="G7439">
        <f>dane_sprzedazy_sku__3[[#This Row],[Ilość wydana]]*dane_sprzedazy_sku__3[[#This Row],[Wartość jednostkowa]]</f>
        <v>6297.74</v>
      </c>
    </row>
    <row r="7440" spans="1:7">
      <c r="A7440" t="s">
        <v>639</v>
      </c>
      <c r="B7440" t="s">
        <v>640</v>
      </c>
      <c r="C7440" t="s">
        <v>60</v>
      </c>
      <c r="D7440" s="7">
        <v>46174</v>
      </c>
      <c r="E7440">
        <v>75</v>
      </c>
      <c r="F7440">
        <v>174.75</v>
      </c>
      <c r="G7440">
        <f>dane_sprzedazy_sku__3[[#This Row],[Ilość wydana]]*dane_sprzedazy_sku__3[[#This Row],[Wartość jednostkowa]]</f>
        <v>13106.25</v>
      </c>
    </row>
    <row r="7441" spans="1:7">
      <c r="A7441" t="s">
        <v>639</v>
      </c>
      <c r="B7441" t="s">
        <v>640</v>
      </c>
      <c r="C7441" t="s">
        <v>60</v>
      </c>
      <c r="D7441" s="7">
        <v>46204</v>
      </c>
      <c r="E7441">
        <v>107</v>
      </c>
      <c r="F7441">
        <v>168.84</v>
      </c>
      <c r="G7441">
        <f>dane_sprzedazy_sku__3[[#This Row],[Ilość wydana]]*dane_sprzedazy_sku__3[[#This Row],[Wartość jednostkowa]]</f>
        <v>18065.88</v>
      </c>
    </row>
    <row r="7442" spans="1:7">
      <c r="A7442" t="s">
        <v>641</v>
      </c>
      <c r="B7442" t="s">
        <v>642</v>
      </c>
      <c r="C7442" t="s">
        <v>8</v>
      </c>
      <c r="D7442" s="7">
        <v>45505</v>
      </c>
      <c r="E7442">
        <v>34</v>
      </c>
      <c r="F7442">
        <v>46.55</v>
      </c>
      <c r="G7442">
        <f>dane_sprzedazy_sku__3[[#This Row],[Ilość wydana]]*dane_sprzedazy_sku__3[[#This Row],[Wartość jednostkowa]]</f>
        <v>1582.6999999999998</v>
      </c>
    </row>
    <row r="7443" spans="1:7">
      <c r="A7443" t="s">
        <v>641</v>
      </c>
      <c r="B7443" t="s">
        <v>642</v>
      </c>
      <c r="C7443" t="s">
        <v>8</v>
      </c>
      <c r="D7443" s="7">
        <v>45536</v>
      </c>
      <c r="E7443">
        <v>71</v>
      </c>
      <c r="F7443">
        <v>46.08</v>
      </c>
      <c r="G7443">
        <f>dane_sprzedazy_sku__3[[#This Row],[Ilość wydana]]*dane_sprzedazy_sku__3[[#This Row],[Wartość jednostkowa]]</f>
        <v>3271.68</v>
      </c>
    </row>
    <row r="7444" spans="1:7">
      <c r="A7444" t="s">
        <v>641</v>
      </c>
      <c r="B7444" t="s">
        <v>642</v>
      </c>
      <c r="C7444" t="s">
        <v>8</v>
      </c>
      <c r="D7444" s="7">
        <v>45566</v>
      </c>
      <c r="E7444">
        <v>48</v>
      </c>
      <c r="F7444">
        <v>48.24</v>
      </c>
      <c r="G7444">
        <f>dane_sprzedazy_sku__3[[#This Row],[Ilość wydana]]*dane_sprzedazy_sku__3[[#This Row],[Wartość jednostkowa]]</f>
        <v>2315.52</v>
      </c>
    </row>
    <row r="7445" spans="1:7">
      <c r="A7445" t="s">
        <v>641</v>
      </c>
      <c r="B7445" t="s">
        <v>642</v>
      </c>
      <c r="C7445" t="s">
        <v>8</v>
      </c>
      <c r="D7445" s="7">
        <v>45597</v>
      </c>
      <c r="E7445">
        <v>38</v>
      </c>
      <c r="F7445">
        <v>48.89</v>
      </c>
      <c r="G7445">
        <f>dane_sprzedazy_sku__3[[#This Row],[Ilość wydana]]*dane_sprzedazy_sku__3[[#This Row],[Wartość jednostkowa]]</f>
        <v>1857.82</v>
      </c>
    </row>
    <row r="7446" spans="1:7">
      <c r="A7446" t="s">
        <v>641</v>
      </c>
      <c r="B7446" t="s">
        <v>642</v>
      </c>
      <c r="C7446" t="s">
        <v>8</v>
      </c>
      <c r="D7446" s="7">
        <v>45627</v>
      </c>
      <c r="E7446">
        <v>58</v>
      </c>
      <c r="F7446">
        <v>49.25</v>
      </c>
      <c r="G7446">
        <f>dane_sprzedazy_sku__3[[#This Row],[Ilość wydana]]*dane_sprzedazy_sku__3[[#This Row],[Wartość jednostkowa]]</f>
        <v>2856.5</v>
      </c>
    </row>
    <row r="7447" spans="1:7">
      <c r="A7447" t="s">
        <v>641</v>
      </c>
      <c r="B7447" t="s">
        <v>642</v>
      </c>
      <c r="C7447" t="s">
        <v>8</v>
      </c>
      <c r="D7447" s="7">
        <v>45658</v>
      </c>
      <c r="E7447">
        <v>28</v>
      </c>
      <c r="F7447">
        <v>45.59</v>
      </c>
      <c r="G7447">
        <f>dane_sprzedazy_sku__3[[#This Row],[Ilość wydana]]*dane_sprzedazy_sku__3[[#This Row],[Wartość jednostkowa]]</f>
        <v>1276.52</v>
      </c>
    </row>
    <row r="7448" spans="1:7">
      <c r="A7448" t="s">
        <v>641</v>
      </c>
      <c r="B7448" t="s">
        <v>642</v>
      </c>
      <c r="C7448" t="s">
        <v>8</v>
      </c>
      <c r="D7448" s="7">
        <v>45689</v>
      </c>
      <c r="E7448">
        <v>16</v>
      </c>
      <c r="F7448">
        <v>46.04</v>
      </c>
      <c r="G7448">
        <f>dane_sprzedazy_sku__3[[#This Row],[Ilość wydana]]*dane_sprzedazy_sku__3[[#This Row],[Wartość jednostkowa]]</f>
        <v>736.64</v>
      </c>
    </row>
    <row r="7449" spans="1:7">
      <c r="A7449" t="s">
        <v>641</v>
      </c>
      <c r="B7449" t="s">
        <v>642</v>
      </c>
      <c r="C7449" t="s">
        <v>8</v>
      </c>
      <c r="D7449" s="7">
        <v>45717</v>
      </c>
      <c r="E7449">
        <v>7</v>
      </c>
      <c r="F7449">
        <v>48.28</v>
      </c>
      <c r="G7449">
        <f>dane_sprzedazy_sku__3[[#This Row],[Ilość wydana]]*dane_sprzedazy_sku__3[[#This Row],[Wartość jednostkowa]]</f>
        <v>337.96000000000004</v>
      </c>
    </row>
    <row r="7450" spans="1:7">
      <c r="A7450" t="s">
        <v>641</v>
      </c>
      <c r="B7450" t="s">
        <v>642</v>
      </c>
      <c r="C7450" t="s">
        <v>8</v>
      </c>
      <c r="D7450" s="7">
        <v>45748</v>
      </c>
      <c r="E7450">
        <v>8</v>
      </c>
      <c r="F7450">
        <v>49.79</v>
      </c>
      <c r="G7450">
        <f>dane_sprzedazy_sku__3[[#This Row],[Ilość wydana]]*dane_sprzedazy_sku__3[[#This Row],[Wartość jednostkowa]]</f>
        <v>398.32</v>
      </c>
    </row>
    <row r="7451" spans="1:7">
      <c r="A7451" t="s">
        <v>641</v>
      </c>
      <c r="B7451" t="s">
        <v>642</v>
      </c>
      <c r="C7451" t="s">
        <v>8</v>
      </c>
      <c r="D7451" s="7">
        <v>45778</v>
      </c>
      <c r="E7451">
        <v>23</v>
      </c>
      <c r="F7451">
        <v>47.89</v>
      </c>
      <c r="G7451">
        <f>dane_sprzedazy_sku__3[[#This Row],[Ilość wydana]]*dane_sprzedazy_sku__3[[#This Row],[Wartość jednostkowa]]</f>
        <v>1101.47</v>
      </c>
    </row>
    <row r="7452" spans="1:7">
      <c r="A7452" t="s">
        <v>641</v>
      </c>
      <c r="B7452" t="s">
        <v>642</v>
      </c>
      <c r="C7452" t="s">
        <v>8</v>
      </c>
      <c r="D7452" s="7">
        <v>45809</v>
      </c>
      <c r="E7452">
        <v>21</v>
      </c>
      <c r="F7452">
        <v>49</v>
      </c>
      <c r="G7452">
        <f>dane_sprzedazy_sku__3[[#This Row],[Ilość wydana]]*dane_sprzedazy_sku__3[[#This Row],[Wartość jednostkowa]]</f>
        <v>1029</v>
      </c>
    </row>
    <row r="7453" spans="1:7">
      <c r="A7453" t="s">
        <v>641</v>
      </c>
      <c r="B7453" t="s">
        <v>642</v>
      </c>
      <c r="C7453" t="s">
        <v>8</v>
      </c>
      <c r="D7453" s="7">
        <v>45839</v>
      </c>
      <c r="E7453">
        <v>37</v>
      </c>
      <c r="F7453">
        <v>45.34</v>
      </c>
      <c r="G7453">
        <f>dane_sprzedazy_sku__3[[#This Row],[Ilość wydana]]*dane_sprzedazy_sku__3[[#This Row],[Wartość jednostkowa]]</f>
        <v>1677.5800000000002</v>
      </c>
    </row>
    <row r="7454" spans="1:7">
      <c r="A7454" t="s">
        <v>641</v>
      </c>
      <c r="B7454" t="s">
        <v>642</v>
      </c>
      <c r="C7454" t="s">
        <v>8</v>
      </c>
      <c r="D7454" s="7">
        <v>45870</v>
      </c>
      <c r="E7454">
        <v>60</v>
      </c>
      <c r="F7454">
        <v>47.74</v>
      </c>
      <c r="G7454">
        <f>dane_sprzedazy_sku__3[[#This Row],[Ilość wydana]]*dane_sprzedazy_sku__3[[#This Row],[Wartość jednostkowa]]</f>
        <v>2864.4</v>
      </c>
    </row>
    <row r="7455" spans="1:7">
      <c r="A7455" t="s">
        <v>641</v>
      </c>
      <c r="B7455" t="s">
        <v>642</v>
      </c>
      <c r="C7455" t="s">
        <v>8</v>
      </c>
      <c r="D7455" s="7">
        <v>45901</v>
      </c>
      <c r="E7455">
        <v>37</v>
      </c>
      <c r="F7455">
        <v>48.94</v>
      </c>
      <c r="G7455">
        <f>dane_sprzedazy_sku__3[[#This Row],[Ilość wydana]]*dane_sprzedazy_sku__3[[#This Row],[Wartość jednostkowa]]</f>
        <v>1810.78</v>
      </c>
    </row>
    <row r="7456" spans="1:7">
      <c r="A7456" t="s">
        <v>641</v>
      </c>
      <c r="B7456" t="s">
        <v>642</v>
      </c>
      <c r="C7456" t="s">
        <v>8</v>
      </c>
      <c r="D7456" s="7">
        <v>45931</v>
      </c>
      <c r="E7456">
        <v>75</v>
      </c>
      <c r="F7456">
        <v>49.33</v>
      </c>
      <c r="G7456">
        <f>dane_sprzedazy_sku__3[[#This Row],[Ilość wydana]]*dane_sprzedazy_sku__3[[#This Row],[Wartość jednostkowa]]</f>
        <v>3699.75</v>
      </c>
    </row>
    <row r="7457" spans="1:7">
      <c r="A7457" t="s">
        <v>641</v>
      </c>
      <c r="B7457" t="s">
        <v>642</v>
      </c>
      <c r="C7457" t="s">
        <v>8</v>
      </c>
      <c r="D7457" s="7">
        <v>45962</v>
      </c>
      <c r="E7457">
        <v>50</v>
      </c>
      <c r="F7457">
        <v>46.4</v>
      </c>
      <c r="G7457">
        <f>dane_sprzedazy_sku__3[[#This Row],[Ilość wydana]]*dane_sprzedazy_sku__3[[#This Row],[Wartość jednostkowa]]</f>
        <v>2320</v>
      </c>
    </row>
    <row r="7458" spans="1:7">
      <c r="A7458" t="s">
        <v>641</v>
      </c>
      <c r="B7458" t="s">
        <v>642</v>
      </c>
      <c r="C7458" t="s">
        <v>8</v>
      </c>
      <c r="D7458" s="7">
        <v>45992</v>
      </c>
      <c r="E7458">
        <v>35</v>
      </c>
      <c r="F7458">
        <v>46.8</v>
      </c>
      <c r="G7458">
        <f>dane_sprzedazy_sku__3[[#This Row],[Ilość wydana]]*dane_sprzedazy_sku__3[[#This Row],[Wartość jednostkowa]]</f>
        <v>1638</v>
      </c>
    </row>
    <row r="7459" spans="1:7">
      <c r="A7459" t="s">
        <v>641</v>
      </c>
      <c r="B7459" t="s">
        <v>642</v>
      </c>
      <c r="C7459" t="s">
        <v>8</v>
      </c>
      <c r="D7459" s="7">
        <v>46023</v>
      </c>
      <c r="E7459">
        <v>21</v>
      </c>
      <c r="F7459">
        <v>49.55</v>
      </c>
      <c r="G7459">
        <f>dane_sprzedazy_sku__3[[#This Row],[Ilość wydana]]*dane_sprzedazy_sku__3[[#This Row],[Wartość jednostkowa]]</f>
        <v>1040.55</v>
      </c>
    </row>
    <row r="7460" spans="1:7">
      <c r="A7460" t="s">
        <v>641</v>
      </c>
      <c r="B7460" t="s">
        <v>642</v>
      </c>
      <c r="C7460" t="s">
        <v>8</v>
      </c>
      <c r="D7460" s="7">
        <v>46054</v>
      </c>
      <c r="E7460">
        <v>12</v>
      </c>
      <c r="F7460">
        <v>47</v>
      </c>
      <c r="G7460">
        <f>dane_sprzedazy_sku__3[[#This Row],[Ilość wydana]]*dane_sprzedazy_sku__3[[#This Row],[Wartość jednostkowa]]</f>
        <v>564</v>
      </c>
    </row>
    <row r="7461" spans="1:7">
      <c r="A7461" t="s">
        <v>641</v>
      </c>
      <c r="B7461" t="s">
        <v>642</v>
      </c>
      <c r="C7461" t="s">
        <v>8</v>
      </c>
      <c r="D7461" s="7">
        <v>46082</v>
      </c>
      <c r="E7461">
        <v>10</v>
      </c>
      <c r="F7461">
        <v>45.66</v>
      </c>
      <c r="G7461">
        <f>dane_sprzedazy_sku__3[[#This Row],[Ilość wydana]]*dane_sprzedazy_sku__3[[#This Row],[Wartość jednostkowa]]</f>
        <v>456.59999999999997</v>
      </c>
    </row>
    <row r="7462" spans="1:7">
      <c r="A7462" t="s">
        <v>641</v>
      </c>
      <c r="B7462" t="s">
        <v>642</v>
      </c>
      <c r="C7462" t="s">
        <v>8</v>
      </c>
      <c r="D7462" s="7">
        <v>46113</v>
      </c>
      <c r="E7462">
        <v>13</v>
      </c>
      <c r="F7462">
        <v>46.82</v>
      </c>
      <c r="G7462">
        <f>dane_sprzedazy_sku__3[[#This Row],[Ilość wydana]]*dane_sprzedazy_sku__3[[#This Row],[Wartość jednostkowa]]</f>
        <v>608.66</v>
      </c>
    </row>
    <row r="7463" spans="1:7">
      <c r="A7463" t="s">
        <v>641</v>
      </c>
      <c r="B7463" t="s">
        <v>642</v>
      </c>
      <c r="C7463" t="s">
        <v>8</v>
      </c>
      <c r="D7463" s="7">
        <v>46143</v>
      </c>
      <c r="E7463">
        <v>18</v>
      </c>
      <c r="F7463">
        <v>49.53</v>
      </c>
      <c r="G7463">
        <f>dane_sprzedazy_sku__3[[#This Row],[Ilość wydana]]*dane_sprzedazy_sku__3[[#This Row],[Wartość jednostkowa]]</f>
        <v>891.54</v>
      </c>
    </row>
    <row r="7464" spans="1:7">
      <c r="A7464" t="s">
        <v>641</v>
      </c>
      <c r="B7464" t="s">
        <v>642</v>
      </c>
      <c r="C7464" t="s">
        <v>8</v>
      </c>
      <c r="D7464" s="7">
        <v>46174</v>
      </c>
      <c r="E7464">
        <v>28</v>
      </c>
      <c r="F7464">
        <v>49.39</v>
      </c>
      <c r="G7464">
        <f>dane_sprzedazy_sku__3[[#This Row],[Ilość wydana]]*dane_sprzedazy_sku__3[[#This Row],[Wartość jednostkowa]]</f>
        <v>1382.92</v>
      </c>
    </row>
    <row r="7465" spans="1:7">
      <c r="A7465" t="s">
        <v>641</v>
      </c>
      <c r="B7465" t="s">
        <v>642</v>
      </c>
      <c r="C7465" t="s">
        <v>8</v>
      </c>
      <c r="D7465" s="7">
        <v>46204</v>
      </c>
      <c r="E7465">
        <v>35</v>
      </c>
      <c r="F7465">
        <v>47.1</v>
      </c>
      <c r="G7465">
        <f>dane_sprzedazy_sku__3[[#This Row],[Ilość wydana]]*dane_sprzedazy_sku__3[[#This Row],[Wartość jednostkowa]]</f>
        <v>1648.5</v>
      </c>
    </row>
    <row r="7466" spans="1:7">
      <c r="A7466" t="s">
        <v>643</v>
      </c>
      <c r="B7466" t="s">
        <v>644</v>
      </c>
      <c r="C7466" t="s">
        <v>42</v>
      </c>
      <c r="D7466" s="7">
        <v>45505</v>
      </c>
      <c r="E7466">
        <v>23</v>
      </c>
      <c r="F7466">
        <v>322.57</v>
      </c>
      <c r="G7466">
        <f>dane_sprzedazy_sku__3[[#This Row],[Ilość wydana]]*dane_sprzedazy_sku__3[[#This Row],[Wartość jednostkowa]]</f>
        <v>7419.11</v>
      </c>
    </row>
    <row r="7467" spans="1:7">
      <c r="A7467" t="s">
        <v>643</v>
      </c>
      <c r="B7467" t="s">
        <v>644</v>
      </c>
      <c r="C7467" t="s">
        <v>42</v>
      </c>
      <c r="D7467" s="7">
        <v>45536</v>
      </c>
      <c r="E7467">
        <v>21</v>
      </c>
      <c r="F7467">
        <v>332.39</v>
      </c>
      <c r="G7467">
        <f>dane_sprzedazy_sku__3[[#This Row],[Ilość wydana]]*dane_sprzedazy_sku__3[[#This Row],[Wartość jednostkowa]]</f>
        <v>6980.19</v>
      </c>
    </row>
    <row r="7468" spans="1:7">
      <c r="A7468" t="s">
        <v>643</v>
      </c>
      <c r="B7468" t="s">
        <v>644</v>
      </c>
      <c r="C7468" t="s">
        <v>42</v>
      </c>
      <c r="D7468" s="7">
        <v>45566</v>
      </c>
      <c r="E7468">
        <v>25</v>
      </c>
      <c r="F7468">
        <v>312.95</v>
      </c>
      <c r="G7468">
        <f>dane_sprzedazy_sku__3[[#This Row],[Ilość wydana]]*dane_sprzedazy_sku__3[[#This Row],[Wartość jednostkowa]]</f>
        <v>7823.75</v>
      </c>
    </row>
    <row r="7469" spans="1:7">
      <c r="A7469" t="s">
        <v>643</v>
      </c>
      <c r="B7469" t="s">
        <v>644</v>
      </c>
      <c r="C7469" t="s">
        <v>42</v>
      </c>
      <c r="D7469" s="7">
        <v>45597</v>
      </c>
      <c r="E7469">
        <v>24</v>
      </c>
      <c r="F7469">
        <v>321.27</v>
      </c>
      <c r="G7469">
        <f>dane_sprzedazy_sku__3[[#This Row],[Ilość wydana]]*dane_sprzedazy_sku__3[[#This Row],[Wartość jednostkowa]]</f>
        <v>7710.48</v>
      </c>
    </row>
    <row r="7470" spans="1:7">
      <c r="A7470" t="s">
        <v>643</v>
      </c>
      <c r="B7470" t="s">
        <v>644</v>
      </c>
      <c r="C7470" t="s">
        <v>42</v>
      </c>
      <c r="D7470" s="7">
        <v>45627</v>
      </c>
      <c r="E7470">
        <v>22</v>
      </c>
      <c r="F7470">
        <v>306.79000000000002</v>
      </c>
      <c r="G7470">
        <f>dane_sprzedazy_sku__3[[#This Row],[Ilość wydana]]*dane_sprzedazy_sku__3[[#This Row],[Wartość jednostkowa]]</f>
        <v>6749.38</v>
      </c>
    </row>
    <row r="7471" spans="1:7">
      <c r="A7471" t="s">
        <v>643</v>
      </c>
      <c r="B7471" t="s">
        <v>644</v>
      </c>
      <c r="C7471" t="s">
        <v>42</v>
      </c>
      <c r="D7471" s="7">
        <v>45658</v>
      </c>
      <c r="E7471">
        <v>24</v>
      </c>
      <c r="F7471">
        <v>313.20999999999998</v>
      </c>
      <c r="G7471">
        <f>dane_sprzedazy_sku__3[[#This Row],[Ilość wydana]]*dane_sprzedazy_sku__3[[#This Row],[Wartość jednostkowa]]</f>
        <v>7517.0399999999991</v>
      </c>
    </row>
    <row r="7472" spans="1:7">
      <c r="A7472" t="s">
        <v>643</v>
      </c>
      <c r="B7472" t="s">
        <v>644</v>
      </c>
      <c r="C7472" t="s">
        <v>42</v>
      </c>
      <c r="D7472" s="7">
        <v>45689</v>
      </c>
      <c r="E7472">
        <v>23</v>
      </c>
      <c r="F7472">
        <v>324.94</v>
      </c>
      <c r="G7472">
        <f>dane_sprzedazy_sku__3[[#This Row],[Ilość wydana]]*dane_sprzedazy_sku__3[[#This Row],[Wartość jednostkowa]]</f>
        <v>7473.62</v>
      </c>
    </row>
    <row r="7473" spans="1:7">
      <c r="A7473" t="s">
        <v>643</v>
      </c>
      <c r="B7473" t="s">
        <v>644</v>
      </c>
      <c r="C7473" t="s">
        <v>42</v>
      </c>
      <c r="D7473" s="7">
        <v>45717</v>
      </c>
      <c r="E7473">
        <v>20</v>
      </c>
      <c r="F7473">
        <v>318.7</v>
      </c>
      <c r="G7473">
        <f>dane_sprzedazy_sku__3[[#This Row],[Ilość wydana]]*dane_sprzedazy_sku__3[[#This Row],[Wartość jednostkowa]]</f>
        <v>6374</v>
      </c>
    </row>
    <row r="7474" spans="1:7">
      <c r="A7474" t="s">
        <v>643</v>
      </c>
      <c r="B7474" t="s">
        <v>644</v>
      </c>
      <c r="C7474" t="s">
        <v>42</v>
      </c>
      <c r="D7474" s="7">
        <v>45748</v>
      </c>
      <c r="E7474">
        <v>26</v>
      </c>
      <c r="F7474">
        <v>324.63</v>
      </c>
      <c r="G7474">
        <f>dane_sprzedazy_sku__3[[#This Row],[Ilość wydana]]*dane_sprzedazy_sku__3[[#This Row],[Wartość jednostkowa]]</f>
        <v>8440.3799999999992</v>
      </c>
    </row>
    <row r="7475" spans="1:7">
      <c r="A7475" t="s">
        <v>643</v>
      </c>
      <c r="B7475" t="s">
        <v>644</v>
      </c>
      <c r="C7475" t="s">
        <v>42</v>
      </c>
      <c r="D7475" s="7">
        <v>45778</v>
      </c>
      <c r="E7475">
        <v>21</v>
      </c>
      <c r="F7475">
        <v>309.54000000000002</v>
      </c>
      <c r="G7475">
        <f>dane_sprzedazy_sku__3[[#This Row],[Ilość wydana]]*dane_sprzedazy_sku__3[[#This Row],[Wartość jednostkowa]]</f>
        <v>6500.34</v>
      </c>
    </row>
    <row r="7476" spans="1:7">
      <c r="A7476" t="s">
        <v>643</v>
      </c>
      <c r="B7476" t="s">
        <v>644</v>
      </c>
      <c r="C7476" t="s">
        <v>42</v>
      </c>
      <c r="D7476" s="7">
        <v>45809</v>
      </c>
      <c r="E7476">
        <v>24</v>
      </c>
      <c r="F7476">
        <v>318.82</v>
      </c>
      <c r="G7476">
        <f>dane_sprzedazy_sku__3[[#This Row],[Ilość wydana]]*dane_sprzedazy_sku__3[[#This Row],[Wartość jednostkowa]]</f>
        <v>7651.68</v>
      </c>
    </row>
    <row r="7477" spans="1:7">
      <c r="A7477" t="s">
        <v>643</v>
      </c>
      <c r="B7477" t="s">
        <v>644</v>
      </c>
      <c r="C7477" t="s">
        <v>42</v>
      </c>
      <c r="D7477" s="7">
        <v>45839</v>
      </c>
      <c r="E7477">
        <v>25</v>
      </c>
      <c r="F7477">
        <v>324.02</v>
      </c>
      <c r="G7477">
        <f>dane_sprzedazy_sku__3[[#This Row],[Ilość wydana]]*dane_sprzedazy_sku__3[[#This Row],[Wartość jednostkowa]]</f>
        <v>8100.5</v>
      </c>
    </row>
    <row r="7478" spans="1:7">
      <c r="A7478" t="s">
        <v>643</v>
      </c>
      <c r="B7478" t="s">
        <v>644</v>
      </c>
      <c r="C7478" t="s">
        <v>42</v>
      </c>
      <c r="D7478" s="7">
        <v>45870</v>
      </c>
      <c r="E7478">
        <v>27</v>
      </c>
      <c r="F7478">
        <v>310.29000000000002</v>
      </c>
      <c r="G7478">
        <f>dane_sprzedazy_sku__3[[#This Row],[Ilość wydana]]*dane_sprzedazy_sku__3[[#This Row],[Wartość jednostkowa]]</f>
        <v>8377.83</v>
      </c>
    </row>
    <row r="7479" spans="1:7">
      <c r="A7479" t="s">
        <v>643</v>
      </c>
      <c r="B7479" t="s">
        <v>644</v>
      </c>
      <c r="C7479" t="s">
        <v>42</v>
      </c>
      <c r="D7479" s="7">
        <v>45901</v>
      </c>
      <c r="E7479">
        <v>25</v>
      </c>
      <c r="F7479">
        <v>321.85000000000002</v>
      </c>
      <c r="G7479">
        <f>dane_sprzedazy_sku__3[[#This Row],[Ilość wydana]]*dane_sprzedazy_sku__3[[#This Row],[Wartość jednostkowa]]</f>
        <v>8046.2500000000009</v>
      </c>
    </row>
    <row r="7480" spans="1:7">
      <c r="A7480" t="s">
        <v>643</v>
      </c>
      <c r="B7480" t="s">
        <v>644</v>
      </c>
      <c r="C7480" t="s">
        <v>42</v>
      </c>
      <c r="D7480" s="7">
        <v>45931</v>
      </c>
      <c r="E7480">
        <v>27</v>
      </c>
      <c r="F7480">
        <v>303.2</v>
      </c>
      <c r="G7480">
        <f>dane_sprzedazy_sku__3[[#This Row],[Ilość wydana]]*dane_sprzedazy_sku__3[[#This Row],[Wartość jednostkowa]]</f>
        <v>8186.4</v>
      </c>
    </row>
    <row r="7481" spans="1:7">
      <c r="A7481" t="s">
        <v>643</v>
      </c>
      <c r="B7481" t="s">
        <v>644</v>
      </c>
      <c r="C7481" t="s">
        <v>42</v>
      </c>
      <c r="D7481" s="7">
        <v>45962</v>
      </c>
      <c r="E7481">
        <v>25</v>
      </c>
      <c r="F7481">
        <v>316.39</v>
      </c>
      <c r="G7481">
        <f>dane_sprzedazy_sku__3[[#This Row],[Ilość wydana]]*dane_sprzedazy_sku__3[[#This Row],[Wartość jednostkowa]]</f>
        <v>7909.75</v>
      </c>
    </row>
    <row r="7482" spans="1:7">
      <c r="A7482" t="s">
        <v>643</v>
      </c>
      <c r="B7482" t="s">
        <v>644</v>
      </c>
      <c r="C7482" t="s">
        <v>42</v>
      </c>
      <c r="D7482" s="7">
        <v>45992</v>
      </c>
      <c r="E7482">
        <v>24</v>
      </c>
      <c r="F7482">
        <v>312.19</v>
      </c>
      <c r="G7482">
        <f>dane_sprzedazy_sku__3[[#This Row],[Ilość wydana]]*dane_sprzedazy_sku__3[[#This Row],[Wartość jednostkowa]]</f>
        <v>7492.5599999999995</v>
      </c>
    </row>
    <row r="7483" spans="1:7">
      <c r="A7483" t="s">
        <v>643</v>
      </c>
      <c r="B7483" t="s">
        <v>644</v>
      </c>
      <c r="C7483" t="s">
        <v>42</v>
      </c>
      <c r="D7483" s="7">
        <v>46023</v>
      </c>
      <c r="E7483">
        <v>28</v>
      </c>
      <c r="F7483">
        <v>302.67</v>
      </c>
      <c r="G7483">
        <f>dane_sprzedazy_sku__3[[#This Row],[Ilość wydana]]*dane_sprzedazy_sku__3[[#This Row],[Wartość jednostkowa]]</f>
        <v>8474.76</v>
      </c>
    </row>
    <row r="7484" spans="1:7">
      <c r="A7484" t="s">
        <v>643</v>
      </c>
      <c r="B7484" t="s">
        <v>644</v>
      </c>
      <c r="C7484" t="s">
        <v>42</v>
      </c>
      <c r="D7484" s="7">
        <v>46054</v>
      </c>
      <c r="E7484">
        <v>28</v>
      </c>
      <c r="F7484">
        <v>331.74</v>
      </c>
      <c r="G7484">
        <f>dane_sprzedazy_sku__3[[#This Row],[Ilość wydana]]*dane_sprzedazy_sku__3[[#This Row],[Wartość jednostkowa]]</f>
        <v>9288.7200000000012</v>
      </c>
    </row>
    <row r="7485" spans="1:7">
      <c r="A7485" t="s">
        <v>643</v>
      </c>
      <c r="B7485" t="s">
        <v>644</v>
      </c>
      <c r="C7485" t="s">
        <v>42</v>
      </c>
      <c r="D7485" s="7">
        <v>46082</v>
      </c>
      <c r="E7485">
        <v>28</v>
      </c>
      <c r="F7485">
        <v>324.07</v>
      </c>
      <c r="G7485">
        <f>dane_sprzedazy_sku__3[[#This Row],[Ilość wydana]]*dane_sprzedazy_sku__3[[#This Row],[Wartość jednostkowa]]</f>
        <v>9073.9599999999991</v>
      </c>
    </row>
    <row r="7486" spans="1:7">
      <c r="A7486" t="s">
        <v>643</v>
      </c>
      <c r="B7486" t="s">
        <v>644</v>
      </c>
      <c r="C7486" t="s">
        <v>42</v>
      </c>
      <c r="D7486" s="7">
        <v>46113</v>
      </c>
      <c r="E7486">
        <v>29</v>
      </c>
      <c r="F7486">
        <v>329.54</v>
      </c>
      <c r="G7486">
        <f>dane_sprzedazy_sku__3[[#This Row],[Ilość wydana]]*dane_sprzedazy_sku__3[[#This Row],[Wartość jednostkowa]]</f>
        <v>9556.66</v>
      </c>
    </row>
    <row r="7487" spans="1:7">
      <c r="A7487" t="s">
        <v>643</v>
      </c>
      <c r="B7487" t="s">
        <v>644</v>
      </c>
      <c r="C7487" t="s">
        <v>42</v>
      </c>
      <c r="D7487" s="7">
        <v>46143</v>
      </c>
      <c r="E7487">
        <v>30</v>
      </c>
      <c r="F7487">
        <v>307.87</v>
      </c>
      <c r="G7487">
        <f>dane_sprzedazy_sku__3[[#This Row],[Ilość wydana]]*dane_sprzedazy_sku__3[[#This Row],[Wartość jednostkowa]]</f>
        <v>9236.1</v>
      </c>
    </row>
    <row r="7488" spans="1:7">
      <c r="A7488" t="s">
        <v>643</v>
      </c>
      <c r="B7488" t="s">
        <v>644</v>
      </c>
      <c r="C7488" t="s">
        <v>42</v>
      </c>
      <c r="D7488" s="7">
        <v>46174</v>
      </c>
      <c r="E7488">
        <v>30</v>
      </c>
      <c r="F7488">
        <v>319.06</v>
      </c>
      <c r="G7488">
        <f>dane_sprzedazy_sku__3[[#This Row],[Ilość wydana]]*dane_sprzedazy_sku__3[[#This Row],[Wartość jednostkowa]]</f>
        <v>9571.7999999999993</v>
      </c>
    </row>
    <row r="7489" spans="1:7">
      <c r="A7489" t="s">
        <v>643</v>
      </c>
      <c r="B7489" t="s">
        <v>644</v>
      </c>
      <c r="C7489" t="s">
        <v>42</v>
      </c>
      <c r="D7489" s="7">
        <v>46204</v>
      </c>
      <c r="E7489">
        <v>25</v>
      </c>
      <c r="F7489">
        <v>328.82</v>
      </c>
      <c r="G7489">
        <f>dane_sprzedazy_sku__3[[#This Row],[Ilość wydana]]*dane_sprzedazy_sku__3[[#This Row],[Wartość jednostkowa]]</f>
        <v>8220.5</v>
      </c>
    </row>
    <row r="7490" spans="1:7">
      <c r="A7490" t="s">
        <v>645</v>
      </c>
      <c r="B7490" t="s">
        <v>646</v>
      </c>
      <c r="C7490" t="s">
        <v>36</v>
      </c>
      <c r="D7490" s="7">
        <v>45505</v>
      </c>
      <c r="E7490">
        <v>2</v>
      </c>
      <c r="F7490">
        <v>570.24</v>
      </c>
      <c r="G7490">
        <f>dane_sprzedazy_sku__3[[#This Row],[Ilość wydana]]*dane_sprzedazy_sku__3[[#This Row],[Wartość jednostkowa]]</f>
        <v>1140.48</v>
      </c>
    </row>
    <row r="7491" spans="1:7">
      <c r="A7491" t="s">
        <v>645</v>
      </c>
      <c r="B7491" t="s">
        <v>646</v>
      </c>
      <c r="C7491" t="s">
        <v>36</v>
      </c>
      <c r="D7491" s="7">
        <v>45536</v>
      </c>
      <c r="E7491">
        <v>5</v>
      </c>
      <c r="F7491">
        <v>611.01</v>
      </c>
      <c r="G7491">
        <f>dane_sprzedazy_sku__3[[#This Row],[Ilość wydana]]*dane_sprzedazy_sku__3[[#This Row],[Wartość jednostkowa]]</f>
        <v>3055.05</v>
      </c>
    </row>
    <row r="7492" spans="1:7">
      <c r="A7492" t="s">
        <v>645</v>
      </c>
      <c r="B7492" t="s">
        <v>646</v>
      </c>
      <c r="C7492" t="s">
        <v>36</v>
      </c>
      <c r="D7492" s="7">
        <v>45566</v>
      </c>
      <c r="E7492">
        <v>12</v>
      </c>
      <c r="F7492">
        <v>603.22</v>
      </c>
      <c r="G7492">
        <f>dane_sprzedazy_sku__3[[#This Row],[Ilość wydana]]*dane_sprzedazy_sku__3[[#This Row],[Wartość jednostkowa]]</f>
        <v>7238.64</v>
      </c>
    </row>
    <row r="7493" spans="1:7">
      <c r="A7493" t="s">
        <v>645</v>
      </c>
      <c r="B7493" t="s">
        <v>646</v>
      </c>
      <c r="C7493" t="s">
        <v>36</v>
      </c>
      <c r="D7493" s="7">
        <v>45597</v>
      </c>
      <c r="E7493">
        <v>15</v>
      </c>
      <c r="F7493">
        <v>619.26</v>
      </c>
      <c r="G7493">
        <f>dane_sprzedazy_sku__3[[#This Row],[Ilość wydana]]*dane_sprzedazy_sku__3[[#This Row],[Wartość jednostkowa]]</f>
        <v>9288.9</v>
      </c>
    </row>
    <row r="7494" spans="1:7">
      <c r="A7494" t="s">
        <v>645</v>
      </c>
      <c r="B7494" t="s">
        <v>646</v>
      </c>
      <c r="C7494" t="s">
        <v>36</v>
      </c>
      <c r="D7494" s="7">
        <v>45627</v>
      </c>
      <c r="E7494">
        <v>23</v>
      </c>
      <c r="F7494">
        <v>581.84</v>
      </c>
      <c r="G7494">
        <f>dane_sprzedazy_sku__3[[#This Row],[Ilość wydana]]*dane_sprzedazy_sku__3[[#This Row],[Wartość jednostkowa]]</f>
        <v>13382.320000000002</v>
      </c>
    </row>
    <row r="7495" spans="1:7">
      <c r="A7495" t="s">
        <v>645</v>
      </c>
      <c r="B7495" t="s">
        <v>646</v>
      </c>
      <c r="C7495" t="s">
        <v>36</v>
      </c>
      <c r="D7495" s="7">
        <v>45658</v>
      </c>
      <c r="E7495">
        <v>19</v>
      </c>
      <c r="F7495">
        <v>590.58000000000004</v>
      </c>
      <c r="G7495">
        <f>dane_sprzedazy_sku__3[[#This Row],[Ilość wydana]]*dane_sprzedazy_sku__3[[#This Row],[Wartość jednostkowa]]</f>
        <v>11221.02</v>
      </c>
    </row>
    <row r="7496" spans="1:7">
      <c r="A7496" t="s">
        <v>645</v>
      </c>
      <c r="B7496" t="s">
        <v>646</v>
      </c>
      <c r="C7496" t="s">
        <v>36</v>
      </c>
      <c r="D7496" s="7">
        <v>45689</v>
      </c>
      <c r="E7496">
        <v>25</v>
      </c>
      <c r="F7496">
        <v>586.29999999999995</v>
      </c>
      <c r="G7496">
        <f>dane_sprzedazy_sku__3[[#This Row],[Ilość wydana]]*dane_sprzedazy_sku__3[[#This Row],[Wartość jednostkowa]]</f>
        <v>14657.499999999998</v>
      </c>
    </row>
    <row r="7497" spans="1:7">
      <c r="A7497" t="s">
        <v>645</v>
      </c>
      <c r="B7497" t="s">
        <v>646</v>
      </c>
      <c r="C7497" t="s">
        <v>36</v>
      </c>
      <c r="D7497" s="7">
        <v>45717</v>
      </c>
      <c r="E7497">
        <v>22</v>
      </c>
      <c r="F7497">
        <v>588.16</v>
      </c>
      <c r="G7497">
        <f>dane_sprzedazy_sku__3[[#This Row],[Ilość wydana]]*dane_sprzedazy_sku__3[[#This Row],[Wartość jednostkowa]]</f>
        <v>12939.519999999999</v>
      </c>
    </row>
    <row r="7498" spans="1:7">
      <c r="A7498" t="s">
        <v>645</v>
      </c>
      <c r="B7498" t="s">
        <v>646</v>
      </c>
      <c r="C7498" t="s">
        <v>36</v>
      </c>
      <c r="D7498" s="7">
        <v>45748</v>
      </c>
      <c r="E7498">
        <v>18</v>
      </c>
      <c r="F7498">
        <v>585.64</v>
      </c>
      <c r="G7498">
        <f>dane_sprzedazy_sku__3[[#This Row],[Ilość wydana]]*dane_sprzedazy_sku__3[[#This Row],[Wartość jednostkowa]]</f>
        <v>10541.52</v>
      </c>
    </row>
    <row r="7499" spans="1:7">
      <c r="A7499" t="s">
        <v>645</v>
      </c>
      <c r="B7499" t="s">
        <v>646</v>
      </c>
      <c r="C7499" t="s">
        <v>36</v>
      </c>
      <c r="D7499" s="7">
        <v>45778</v>
      </c>
      <c r="E7499">
        <v>8</v>
      </c>
      <c r="F7499">
        <v>576.72</v>
      </c>
      <c r="G7499">
        <f>dane_sprzedazy_sku__3[[#This Row],[Ilość wydana]]*dane_sprzedazy_sku__3[[#This Row],[Wartość jednostkowa]]</f>
        <v>4613.76</v>
      </c>
    </row>
    <row r="7500" spans="1:7">
      <c r="A7500" t="s">
        <v>645</v>
      </c>
      <c r="B7500" t="s">
        <v>646</v>
      </c>
      <c r="C7500" t="s">
        <v>36</v>
      </c>
      <c r="D7500" s="7">
        <v>45809</v>
      </c>
      <c r="E7500">
        <v>5</v>
      </c>
      <c r="F7500">
        <v>613.04</v>
      </c>
      <c r="G7500">
        <f>dane_sprzedazy_sku__3[[#This Row],[Ilość wydana]]*dane_sprzedazy_sku__3[[#This Row],[Wartość jednostkowa]]</f>
        <v>3065.2</v>
      </c>
    </row>
    <row r="7501" spans="1:7">
      <c r="A7501" t="s">
        <v>645</v>
      </c>
      <c r="B7501" t="s">
        <v>646</v>
      </c>
      <c r="C7501" t="s">
        <v>36</v>
      </c>
      <c r="D7501" s="7">
        <v>45839</v>
      </c>
      <c r="E7501">
        <v>3</v>
      </c>
      <c r="F7501">
        <v>583.52</v>
      </c>
      <c r="G7501">
        <f>dane_sprzedazy_sku__3[[#This Row],[Ilość wydana]]*dane_sprzedazy_sku__3[[#This Row],[Wartość jednostkowa]]</f>
        <v>1750.56</v>
      </c>
    </row>
    <row r="7502" spans="1:7">
      <c r="A7502" t="s">
        <v>645</v>
      </c>
      <c r="B7502" t="s">
        <v>646</v>
      </c>
      <c r="C7502" t="s">
        <v>36</v>
      </c>
      <c r="D7502" s="7">
        <v>45870</v>
      </c>
      <c r="E7502">
        <v>2</v>
      </c>
      <c r="F7502">
        <v>591.53</v>
      </c>
      <c r="G7502">
        <f>dane_sprzedazy_sku__3[[#This Row],[Ilość wydana]]*dane_sprzedazy_sku__3[[#This Row],[Wartość jednostkowa]]</f>
        <v>1183.06</v>
      </c>
    </row>
    <row r="7503" spans="1:7">
      <c r="A7503" t="s">
        <v>645</v>
      </c>
      <c r="B7503" t="s">
        <v>646</v>
      </c>
      <c r="C7503" t="s">
        <v>36</v>
      </c>
      <c r="D7503" s="7">
        <v>45901</v>
      </c>
      <c r="E7503">
        <v>4</v>
      </c>
      <c r="F7503">
        <v>586.75</v>
      </c>
      <c r="G7503">
        <f>dane_sprzedazy_sku__3[[#This Row],[Ilość wydana]]*dane_sprzedazy_sku__3[[#This Row],[Wartość jednostkowa]]</f>
        <v>2347</v>
      </c>
    </row>
    <row r="7504" spans="1:7">
      <c r="A7504" t="s">
        <v>645</v>
      </c>
      <c r="B7504" t="s">
        <v>646</v>
      </c>
      <c r="C7504" t="s">
        <v>36</v>
      </c>
      <c r="D7504" s="7">
        <v>45931</v>
      </c>
      <c r="E7504">
        <v>7</v>
      </c>
      <c r="F7504">
        <v>572.21</v>
      </c>
      <c r="G7504">
        <f>dane_sprzedazy_sku__3[[#This Row],[Ilość wydana]]*dane_sprzedazy_sku__3[[#This Row],[Wartość jednostkowa]]</f>
        <v>4005.4700000000003</v>
      </c>
    </row>
    <row r="7505" spans="1:7">
      <c r="A7505" t="s">
        <v>645</v>
      </c>
      <c r="B7505" t="s">
        <v>646</v>
      </c>
      <c r="C7505" t="s">
        <v>36</v>
      </c>
      <c r="D7505" s="7">
        <v>45962</v>
      </c>
      <c r="E7505">
        <v>11</v>
      </c>
      <c r="F7505">
        <v>613.41</v>
      </c>
      <c r="G7505">
        <f>dane_sprzedazy_sku__3[[#This Row],[Ilość wydana]]*dane_sprzedazy_sku__3[[#This Row],[Wartość jednostkowa]]</f>
        <v>6747.5099999999993</v>
      </c>
    </row>
    <row r="7506" spans="1:7">
      <c r="A7506" t="s">
        <v>645</v>
      </c>
      <c r="B7506" t="s">
        <v>646</v>
      </c>
      <c r="C7506" t="s">
        <v>36</v>
      </c>
      <c r="D7506" s="7">
        <v>45992</v>
      </c>
      <c r="E7506">
        <v>14</v>
      </c>
      <c r="F7506">
        <v>611.54</v>
      </c>
      <c r="G7506">
        <f>dane_sprzedazy_sku__3[[#This Row],[Ilość wydana]]*dane_sprzedazy_sku__3[[#This Row],[Wartość jednostkowa]]</f>
        <v>8561.56</v>
      </c>
    </row>
    <row r="7507" spans="1:7">
      <c r="A7507" t="s">
        <v>645</v>
      </c>
      <c r="B7507" t="s">
        <v>646</v>
      </c>
      <c r="C7507" t="s">
        <v>36</v>
      </c>
      <c r="D7507" s="7">
        <v>46023</v>
      </c>
      <c r="E7507">
        <v>18</v>
      </c>
      <c r="F7507">
        <v>572.66</v>
      </c>
      <c r="G7507">
        <f>dane_sprzedazy_sku__3[[#This Row],[Ilość wydana]]*dane_sprzedazy_sku__3[[#This Row],[Wartość jednostkowa]]</f>
        <v>10307.879999999999</v>
      </c>
    </row>
    <row r="7508" spans="1:7">
      <c r="A7508" t="s">
        <v>645</v>
      </c>
      <c r="B7508" t="s">
        <v>646</v>
      </c>
      <c r="C7508" t="s">
        <v>36</v>
      </c>
      <c r="D7508" s="7">
        <v>46054</v>
      </c>
      <c r="E7508">
        <v>14</v>
      </c>
      <c r="F7508">
        <v>603.9</v>
      </c>
      <c r="G7508">
        <f>dane_sprzedazy_sku__3[[#This Row],[Ilość wydana]]*dane_sprzedazy_sku__3[[#This Row],[Wartość jednostkowa]]</f>
        <v>8454.6</v>
      </c>
    </row>
    <row r="7509" spans="1:7">
      <c r="A7509" t="s">
        <v>645</v>
      </c>
      <c r="B7509" t="s">
        <v>646</v>
      </c>
      <c r="C7509" t="s">
        <v>36</v>
      </c>
      <c r="D7509" s="7">
        <v>46082</v>
      </c>
      <c r="E7509">
        <v>15</v>
      </c>
      <c r="F7509">
        <v>611.29999999999995</v>
      </c>
      <c r="G7509">
        <f>dane_sprzedazy_sku__3[[#This Row],[Ilość wydana]]*dane_sprzedazy_sku__3[[#This Row],[Wartość jednostkowa]]</f>
        <v>9169.5</v>
      </c>
    </row>
    <row r="7510" spans="1:7">
      <c r="A7510" t="s">
        <v>645</v>
      </c>
      <c r="B7510" t="s">
        <v>646</v>
      </c>
      <c r="C7510" t="s">
        <v>36</v>
      </c>
      <c r="D7510" s="7">
        <v>46113</v>
      </c>
      <c r="E7510">
        <v>10</v>
      </c>
      <c r="F7510">
        <v>607.58000000000004</v>
      </c>
      <c r="G7510">
        <f>dane_sprzedazy_sku__3[[#This Row],[Ilość wydana]]*dane_sprzedazy_sku__3[[#This Row],[Wartość jednostkowa]]</f>
        <v>6075.8</v>
      </c>
    </row>
    <row r="7511" spans="1:7">
      <c r="A7511" t="s">
        <v>645</v>
      </c>
      <c r="B7511" t="s">
        <v>646</v>
      </c>
      <c r="C7511" t="s">
        <v>36</v>
      </c>
      <c r="D7511" s="7">
        <v>46143</v>
      </c>
      <c r="E7511">
        <v>8</v>
      </c>
      <c r="F7511">
        <v>585.41</v>
      </c>
      <c r="G7511">
        <f>dane_sprzedazy_sku__3[[#This Row],[Ilość wydana]]*dane_sprzedazy_sku__3[[#This Row],[Wartość jednostkowa]]</f>
        <v>4683.28</v>
      </c>
    </row>
    <row r="7512" spans="1:7">
      <c r="A7512" t="s">
        <v>645</v>
      </c>
      <c r="B7512" t="s">
        <v>646</v>
      </c>
      <c r="C7512" t="s">
        <v>36</v>
      </c>
      <c r="D7512" s="7">
        <v>46174</v>
      </c>
      <c r="E7512">
        <v>4</v>
      </c>
      <c r="F7512">
        <v>618.54999999999995</v>
      </c>
      <c r="G7512">
        <f>dane_sprzedazy_sku__3[[#This Row],[Ilość wydana]]*dane_sprzedazy_sku__3[[#This Row],[Wartość jednostkowa]]</f>
        <v>2474.1999999999998</v>
      </c>
    </row>
    <row r="7513" spans="1:7">
      <c r="A7513" t="s">
        <v>645</v>
      </c>
      <c r="B7513" t="s">
        <v>646</v>
      </c>
      <c r="C7513" t="s">
        <v>36</v>
      </c>
      <c r="D7513" s="7">
        <v>46204</v>
      </c>
      <c r="E7513">
        <v>2</v>
      </c>
      <c r="F7513">
        <v>607.76</v>
      </c>
      <c r="G7513">
        <f>dane_sprzedazy_sku__3[[#This Row],[Ilość wydana]]*dane_sprzedazy_sku__3[[#This Row],[Wartość jednostkowa]]</f>
        <v>1215.52</v>
      </c>
    </row>
    <row r="7514" spans="1:7">
      <c r="A7514" t="s">
        <v>647</v>
      </c>
      <c r="B7514" t="s">
        <v>648</v>
      </c>
      <c r="C7514" t="s">
        <v>94</v>
      </c>
      <c r="D7514" s="7">
        <v>45505</v>
      </c>
      <c r="E7514">
        <v>14</v>
      </c>
      <c r="F7514">
        <v>900.88</v>
      </c>
      <c r="G7514">
        <f>dane_sprzedazy_sku__3[[#This Row],[Ilość wydana]]*dane_sprzedazy_sku__3[[#This Row],[Wartość jednostkowa]]</f>
        <v>12612.32</v>
      </c>
    </row>
    <row r="7515" spans="1:7">
      <c r="A7515" t="s">
        <v>647</v>
      </c>
      <c r="B7515" t="s">
        <v>648</v>
      </c>
      <c r="C7515" t="s">
        <v>94</v>
      </c>
      <c r="D7515" s="7">
        <v>45536</v>
      </c>
      <c r="E7515">
        <v>0</v>
      </c>
      <c r="F7515">
        <v>876.48</v>
      </c>
      <c r="G7515">
        <f>dane_sprzedazy_sku__3[[#This Row],[Ilość wydana]]*dane_sprzedazy_sku__3[[#This Row],[Wartość jednostkowa]]</f>
        <v>0</v>
      </c>
    </row>
    <row r="7516" spans="1:7">
      <c r="A7516" t="s">
        <v>647</v>
      </c>
      <c r="B7516" t="s">
        <v>648</v>
      </c>
      <c r="C7516" t="s">
        <v>94</v>
      </c>
      <c r="D7516" s="7">
        <v>45566</v>
      </c>
      <c r="E7516">
        <v>24</v>
      </c>
      <c r="F7516">
        <v>866.84</v>
      </c>
      <c r="G7516">
        <f>dane_sprzedazy_sku__3[[#This Row],[Ilość wydana]]*dane_sprzedazy_sku__3[[#This Row],[Wartość jednostkowa]]</f>
        <v>20804.16</v>
      </c>
    </row>
    <row r="7517" spans="1:7">
      <c r="A7517" t="s">
        <v>647</v>
      </c>
      <c r="B7517" t="s">
        <v>648</v>
      </c>
      <c r="C7517" t="s">
        <v>94</v>
      </c>
      <c r="D7517" s="7">
        <v>45597</v>
      </c>
      <c r="E7517">
        <v>16</v>
      </c>
      <c r="F7517">
        <v>889.35</v>
      </c>
      <c r="G7517">
        <f>dane_sprzedazy_sku__3[[#This Row],[Ilość wydana]]*dane_sprzedazy_sku__3[[#This Row],[Wartość jednostkowa]]</f>
        <v>14229.6</v>
      </c>
    </row>
    <row r="7518" spans="1:7">
      <c r="A7518" t="s">
        <v>647</v>
      </c>
      <c r="B7518" t="s">
        <v>648</v>
      </c>
      <c r="C7518" t="s">
        <v>94</v>
      </c>
      <c r="D7518" s="7">
        <v>45627</v>
      </c>
      <c r="E7518">
        <v>8</v>
      </c>
      <c r="F7518">
        <v>937.28</v>
      </c>
      <c r="G7518">
        <f>dane_sprzedazy_sku__3[[#This Row],[Ilość wydana]]*dane_sprzedazy_sku__3[[#This Row],[Wartość jednostkowa]]</f>
        <v>7498.24</v>
      </c>
    </row>
    <row r="7519" spans="1:7">
      <c r="A7519" t="s">
        <v>647</v>
      </c>
      <c r="B7519" t="s">
        <v>648</v>
      </c>
      <c r="C7519" t="s">
        <v>94</v>
      </c>
      <c r="D7519" s="7">
        <v>45658</v>
      </c>
      <c r="E7519">
        <v>4</v>
      </c>
      <c r="F7519">
        <v>892.2</v>
      </c>
      <c r="G7519">
        <f>dane_sprzedazy_sku__3[[#This Row],[Ilość wydana]]*dane_sprzedazy_sku__3[[#This Row],[Wartość jednostkowa]]</f>
        <v>3568.8</v>
      </c>
    </row>
    <row r="7520" spans="1:7">
      <c r="A7520" t="s">
        <v>647</v>
      </c>
      <c r="B7520" t="s">
        <v>648</v>
      </c>
      <c r="C7520" t="s">
        <v>94</v>
      </c>
      <c r="D7520" s="7">
        <v>45689</v>
      </c>
      <c r="E7520">
        <v>11</v>
      </c>
      <c r="F7520">
        <v>920.87</v>
      </c>
      <c r="G7520">
        <f>dane_sprzedazy_sku__3[[#This Row],[Ilość wydana]]*dane_sprzedazy_sku__3[[#This Row],[Wartość jednostkowa]]</f>
        <v>10129.57</v>
      </c>
    </row>
    <row r="7521" spans="1:7">
      <c r="A7521" t="s">
        <v>647</v>
      </c>
      <c r="B7521" t="s">
        <v>648</v>
      </c>
      <c r="C7521" t="s">
        <v>94</v>
      </c>
      <c r="D7521" s="7">
        <v>45717</v>
      </c>
      <c r="E7521">
        <v>0</v>
      </c>
      <c r="F7521">
        <v>923.07</v>
      </c>
      <c r="G7521">
        <f>dane_sprzedazy_sku__3[[#This Row],[Ilość wydana]]*dane_sprzedazy_sku__3[[#This Row],[Wartość jednostkowa]]</f>
        <v>0</v>
      </c>
    </row>
    <row r="7522" spans="1:7">
      <c r="A7522" t="s">
        <v>647</v>
      </c>
      <c r="B7522" t="s">
        <v>648</v>
      </c>
      <c r="C7522" t="s">
        <v>94</v>
      </c>
      <c r="D7522" s="7">
        <v>45748</v>
      </c>
      <c r="E7522">
        <v>32</v>
      </c>
      <c r="F7522">
        <v>878.46</v>
      </c>
      <c r="G7522">
        <f>dane_sprzedazy_sku__3[[#This Row],[Ilość wydana]]*dane_sprzedazy_sku__3[[#This Row],[Wartość jednostkowa]]</f>
        <v>28110.720000000001</v>
      </c>
    </row>
    <row r="7523" spans="1:7">
      <c r="A7523" t="s">
        <v>647</v>
      </c>
      <c r="B7523" t="s">
        <v>648</v>
      </c>
      <c r="C7523" t="s">
        <v>94</v>
      </c>
      <c r="D7523" s="7">
        <v>45778</v>
      </c>
      <c r="E7523">
        <v>24</v>
      </c>
      <c r="F7523">
        <v>907.01</v>
      </c>
      <c r="G7523">
        <f>dane_sprzedazy_sku__3[[#This Row],[Ilość wydana]]*dane_sprzedazy_sku__3[[#This Row],[Wartość jednostkowa]]</f>
        <v>21768.239999999998</v>
      </c>
    </row>
    <row r="7524" spans="1:7">
      <c r="A7524" t="s">
        <v>647</v>
      </c>
      <c r="B7524" t="s">
        <v>648</v>
      </c>
      <c r="C7524" t="s">
        <v>94</v>
      </c>
      <c r="D7524" s="7">
        <v>45809</v>
      </c>
      <c r="E7524">
        <v>32</v>
      </c>
      <c r="F7524">
        <v>865.66</v>
      </c>
      <c r="G7524">
        <f>dane_sprzedazy_sku__3[[#This Row],[Ilość wydana]]*dane_sprzedazy_sku__3[[#This Row],[Wartość jednostkowa]]</f>
        <v>27701.119999999999</v>
      </c>
    </row>
    <row r="7525" spans="1:7">
      <c r="A7525" t="s">
        <v>647</v>
      </c>
      <c r="B7525" t="s">
        <v>648</v>
      </c>
      <c r="C7525" t="s">
        <v>94</v>
      </c>
      <c r="D7525" s="7">
        <v>45839</v>
      </c>
      <c r="E7525">
        <v>7</v>
      </c>
      <c r="F7525">
        <v>920.58</v>
      </c>
      <c r="G7525">
        <f>dane_sprzedazy_sku__3[[#This Row],[Ilość wydana]]*dane_sprzedazy_sku__3[[#This Row],[Wartość jednostkowa]]</f>
        <v>6444.06</v>
      </c>
    </row>
    <row r="7526" spans="1:7">
      <c r="A7526" t="s">
        <v>647</v>
      </c>
      <c r="B7526" t="s">
        <v>648</v>
      </c>
      <c r="C7526" t="s">
        <v>94</v>
      </c>
      <c r="D7526" s="7">
        <v>45870</v>
      </c>
      <c r="E7526">
        <v>14</v>
      </c>
      <c r="F7526">
        <v>875.51</v>
      </c>
      <c r="G7526">
        <f>dane_sprzedazy_sku__3[[#This Row],[Ilość wydana]]*dane_sprzedazy_sku__3[[#This Row],[Wartość jednostkowa]]</f>
        <v>12257.14</v>
      </c>
    </row>
    <row r="7527" spans="1:7">
      <c r="A7527" t="s">
        <v>647</v>
      </c>
      <c r="B7527" t="s">
        <v>648</v>
      </c>
      <c r="C7527" t="s">
        <v>94</v>
      </c>
      <c r="D7527" s="7">
        <v>45901</v>
      </c>
      <c r="E7527">
        <v>6</v>
      </c>
      <c r="F7527">
        <v>865.4</v>
      </c>
      <c r="G7527">
        <f>dane_sprzedazy_sku__3[[#This Row],[Ilość wydana]]*dane_sprzedazy_sku__3[[#This Row],[Wartość jednostkowa]]</f>
        <v>5192.3999999999996</v>
      </c>
    </row>
    <row r="7528" spans="1:7">
      <c r="A7528" t="s">
        <v>647</v>
      </c>
      <c r="B7528" t="s">
        <v>648</v>
      </c>
      <c r="C7528" t="s">
        <v>94</v>
      </c>
      <c r="D7528" s="7">
        <v>45931</v>
      </c>
      <c r="E7528">
        <v>43</v>
      </c>
      <c r="F7528">
        <v>889.12</v>
      </c>
      <c r="G7528">
        <f>dane_sprzedazy_sku__3[[#This Row],[Ilość wydana]]*dane_sprzedazy_sku__3[[#This Row],[Wartość jednostkowa]]</f>
        <v>38232.160000000003</v>
      </c>
    </row>
    <row r="7529" spans="1:7">
      <c r="A7529" t="s">
        <v>647</v>
      </c>
      <c r="B7529" t="s">
        <v>648</v>
      </c>
      <c r="C7529" t="s">
        <v>94</v>
      </c>
      <c r="D7529" s="7">
        <v>45962</v>
      </c>
      <c r="E7529">
        <v>24</v>
      </c>
      <c r="F7529">
        <v>869.11</v>
      </c>
      <c r="G7529">
        <f>dane_sprzedazy_sku__3[[#This Row],[Ilość wydana]]*dane_sprzedazy_sku__3[[#This Row],[Wartość jednostkowa]]</f>
        <v>20858.64</v>
      </c>
    </row>
    <row r="7530" spans="1:7">
      <c r="A7530" t="s">
        <v>647</v>
      </c>
      <c r="B7530" t="s">
        <v>648</v>
      </c>
      <c r="C7530" t="s">
        <v>94</v>
      </c>
      <c r="D7530" s="7">
        <v>45992</v>
      </c>
      <c r="E7530">
        <v>11</v>
      </c>
      <c r="F7530">
        <v>877.71</v>
      </c>
      <c r="G7530">
        <f>dane_sprzedazy_sku__3[[#This Row],[Ilość wydana]]*dane_sprzedazy_sku__3[[#This Row],[Wartość jednostkowa]]</f>
        <v>9654.8100000000013</v>
      </c>
    </row>
    <row r="7531" spans="1:7">
      <c r="A7531" t="s">
        <v>647</v>
      </c>
      <c r="B7531" t="s">
        <v>648</v>
      </c>
      <c r="C7531" t="s">
        <v>94</v>
      </c>
      <c r="D7531" s="7">
        <v>46023</v>
      </c>
      <c r="E7531">
        <v>9</v>
      </c>
      <c r="F7531">
        <v>924.22</v>
      </c>
      <c r="G7531">
        <f>dane_sprzedazy_sku__3[[#This Row],[Ilość wydana]]*dane_sprzedazy_sku__3[[#This Row],[Wartość jednostkowa]]</f>
        <v>8317.98</v>
      </c>
    </row>
    <row r="7532" spans="1:7">
      <c r="A7532" t="s">
        <v>647</v>
      </c>
      <c r="B7532" t="s">
        <v>648</v>
      </c>
      <c r="C7532" t="s">
        <v>94</v>
      </c>
      <c r="D7532" s="7">
        <v>46054</v>
      </c>
      <c r="E7532">
        <v>32</v>
      </c>
      <c r="F7532">
        <v>874.57</v>
      </c>
      <c r="G7532">
        <f>dane_sprzedazy_sku__3[[#This Row],[Ilość wydana]]*dane_sprzedazy_sku__3[[#This Row],[Wartość jednostkowa]]</f>
        <v>27986.240000000002</v>
      </c>
    </row>
    <row r="7533" spans="1:7">
      <c r="A7533" t="s">
        <v>647</v>
      </c>
      <c r="B7533" t="s">
        <v>648</v>
      </c>
      <c r="C7533" t="s">
        <v>94</v>
      </c>
      <c r="D7533" s="7">
        <v>46082</v>
      </c>
      <c r="E7533">
        <v>0</v>
      </c>
      <c r="F7533">
        <v>914.64</v>
      </c>
      <c r="G7533">
        <f>dane_sprzedazy_sku__3[[#This Row],[Ilość wydana]]*dane_sprzedazy_sku__3[[#This Row],[Wartość jednostkowa]]</f>
        <v>0</v>
      </c>
    </row>
    <row r="7534" spans="1:7">
      <c r="A7534" t="s">
        <v>647</v>
      </c>
      <c r="B7534" t="s">
        <v>648</v>
      </c>
      <c r="C7534" t="s">
        <v>94</v>
      </c>
      <c r="D7534" s="7">
        <v>46113</v>
      </c>
      <c r="E7534">
        <v>0</v>
      </c>
      <c r="F7534">
        <v>881.73</v>
      </c>
      <c r="G7534">
        <f>dane_sprzedazy_sku__3[[#This Row],[Ilość wydana]]*dane_sprzedazy_sku__3[[#This Row],[Wartość jednostkowa]]</f>
        <v>0</v>
      </c>
    </row>
    <row r="7535" spans="1:7">
      <c r="A7535" t="s">
        <v>647</v>
      </c>
      <c r="B7535" t="s">
        <v>648</v>
      </c>
      <c r="C7535" t="s">
        <v>94</v>
      </c>
      <c r="D7535" s="7">
        <v>46143</v>
      </c>
      <c r="E7535">
        <v>0</v>
      </c>
      <c r="F7535">
        <v>938.37</v>
      </c>
      <c r="G7535">
        <f>dane_sprzedazy_sku__3[[#This Row],[Ilość wydana]]*dane_sprzedazy_sku__3[[#This Row],[Wartość jednostkowa]]</f>
        <v>0</v>
      </c>
    </row>
    <row r="7536" spans="1:7">
      <c r="A7536" t="s">
        <v>647</v>
      </c>
      <c r="B7536" t="s">
        <v>648</v>
      </c>
      <c r="C7536" t="s">
        <v>94</v>
      </c>
      <c r="D7536" s="7">
        <v>46174</v>
      </c>
      <c r="E7536">
        <v>0</v>
      </c>
      <c r="F7536">
        <v>875.22</v>
      </c>
      <c r="G7536">
        <f>dane_sprzedazy_sku__3[[#This Row],[Ilość wydana]]*dane_sprzedazy_sku__3[[#This Row],[Wartość jednostkowa]]</f>
        <v>0</v>
      </c>
    </row>
    <row r="7537" spans="1:7">
      <c r="A7537" t="s">
        <v>647</v>
      </c>
      <c r="B7537" t="s">
        <v>648</v>
      </c>
      <c r="C7537" t="s">
        <v>94</v>
      </c>
      <c r="D7537" s="7">
        <v>46204</v>
      </c>
      <c r="E7537">
        <v>41</v>
      </c>
      <c r="F7537">
        <v>947.3</v>
      </c>
      <c r="G7537">
        <f>dane_sprzedazy_sku__3[[#This Row],[Ilość wydana]]*dane_sprzedazy_sku__3[[#This Row],[Wartość jednostkowa]]</f>
        <v>38839.299999999996</v>
      </c>
    </row>
    <row r="7538" spans="1:7">
      <c r="A7538" t="s">
        <v>649</v>
      </c>
      <c r="B7538" t="s">
        <v>650</v>
      </c>
      <c r="C7538" t="s">
        <v>60</v>
      </c>
      <c r="D7538" s="7">
        <v>45505</v>
      </c>
      <c r="E7538">
        <v>1</v>
      </c>
      <c r="F7538">
        <v>53.16</v>
      </c>
      <c r="G7538">
        <f>dane_sprzedazy_sku__3[[#This Row],[Ilość wydana]]*dane_sprzedazy_sku__3[[#This Row],[Wartość jednostkowa]]</f>
        <v>53.16</v>
      </c>
    </row>
    <row r="7539" spans="1:7">
      <c r="A7539" t="s">
        <v>649</v>
      </c>
      <c r="B7539" t="s">
        <v>650</v>
      </c>
      <c r="C7539" t="s">
        <v>60</v>
      </c>
      <c r="D7539" s="7">
        <v>45536</v>
      </c>
      <c r="E7539">
        <v>1</v>
      </c>
      <c r="F7539">
        <v>52.74</v>
      </c>
      <c r="G7539">
        <f>dane_sprzedazy_sku__3[[#This Row],[Ilość wydana]]*dane_sprzedazy_sku__3[[#This Row],[Wartość jednostkowa]]</f>
        <v>52.74</v>
      </c>
    </row>
    <row r="7540" spans="1:7">
      <c r="A7540" t="s">
        <v>649</v>
      </c>
      <c r="B7540" t="s">
        <v>650</v>
      </c>
      <c r="C7540" t="s">
        <v>60</v>
      </c>
      <c r="D7540" s="7">
        <v>45566</v>
      </c>
      <c r="E7540">
        <v>1</v>
      </c>
      <c r="F7540">
        <v>54.25</v>
      </c>
      <c r="G7540">
        <f>dane_sprzedazy_sku__3[[#This Row],[Ilość wydana]]*dane_sprzedazy_sku__3[[#This Row],[Wartość jednostkowa]]</f>
        <v>54.25</v>
      </c>
    </row>
    <row r="7541" spans="1:7">
      <c r="A7541" t="s">
        <v>649</v>
      </c>
      <c r="B7541" t="s">
        <v>650</v>
      </c>
      <c r="C7541" t="s">
        <v>60</v>
      </c>
      <c r="D7541" s="7">
        <v>45597</v>
      </c>
      <c r="E7541">
        <v>1</v>
      </c>
      <c r="F7541">
        <v>52.26</v>
      </c>
      <c r="G7541">
        <f>dane_sprzedazy_sku__3[[#This Row],[Ilość wydana]]*dane_sprzedazy_sku__3[[#This Row],[Wartość jednostkowa]]</f>
        <v>52.26</v>
      </c>
    </row>
    <row r="7542" spans="1:7">
      <c r="A7542" t="s">
        <v>649</v>
      </c>
      <c r="B7542" t="s">
        <v>650</v>
      </c>
      <c r="C7542" t="s">
        <v>60</v>
      </c>
      <c r="D7542" s="7">
        <v>45627</v>
      </c>
      <c r="E7542">
        <v>1</v>
      </c>
      <c r="F7542">
        <v>54.95</v>
      </c>
      <c r="G7542">
        <f>dane_sprzedazy_sku__3[[#This Row],[Ilość wydana]]*dane_sprzedazy_sku__3[[#This Row],[Wartość jednostkowa]]</f>
        <v>54.95</v>
      </c>
    </row>
    <row r="7543" spans="1:7">
      <c r="A7543" t="s">
        <v>649</v>
      </c>
      <c r="B7543" t="s">
        <v>650</v>
      </c>
      <c r="C7543" t="s">
        <v>60</v>
      </c>
      <c r="D7543" s="7">
        <v>45658</v>
      </c>
      <c r="E7543">
        <v>2</v>
      </c>
      <c r="F7543">
        <v>52.6</v>
      </c>
      <c r="G7543">
        <f>dane_sprzedazy_sku__3[[#This Row],[Ilość wydana]]*dane_sprzedazy_sku__3[[#This Row],[Wartość jednostkowa]]</f>
        <v>105.2</v>
      </c>
    </row>
    <row r="7544" spans="1:7">
      <c r="A7544" t="s">
        <v>649</v>
      </c>
      <c r="B7544" t="s">
        <v>650</v>
      </c>
      <c r="C7544" t="s">
        <v>60</v>
      </c>
      <c r="D7544" s="7">
        <v>45689</v>
      </c>
      <c r="E7544">
        <v>1</v>
      </c>
      <c r="F7544">
        <v>51.04</v>
      </c>
      <c r="G7544">
        <f>dane_sprzedazy_sku__3[[#This Row],[Ilość wydana]]*dane_sprzedazy_sku__3[[#This Row],[Wartość jednostkowa]]</f>
        <v>51.04</v>
      </c>
    </row>
    <row r="7545" spans="1:7">
      <c r="A7545" t="s">
        <v>649</v>
      </c>
      <c r="B7545" t="s">
        <v>650</v>
      </c>
      <c r="C7545" t="s">
        <v>60</v>
      </c>
      <c r="D7545" s="7">
        <v>45717</v>
      </c>
      <c r="E7545">
        <v>1</v>
      </c>
      <c r="F7545">
        <v>52.81</v>
      </c>
      <c r="G7545">
        <f>dane_sprzedazy_sku__3[[#This Row],[Ilość wydana]]*dane_sprzedazy_sku__3[[#This Row],[Wartość jednostkowa]]</f>
        <v>52.81</v>
      </c>
    </row>
    <row r="7546" spans="1:7">
      <c r="A7546" t="s">
        <v>649</v>
      </c>
      <c r="B7546" t="s">
        <v>650</v>
      </c>
      <c r="C7546" t="s">
        <v>60</v>
      </c>
      <c r="D7546" s="7">
        <v>45748</v>
      </c>
      <c r="E7546">
        <v>2</v>
      </c>
      <c r="F7546">
        <v>53.53</v>
      </c>
      <c r="G7546">
        <f>dane_sprzedazy_sku__3[[#This Row],[Ilość wydana]]*dane_sprzedazy_sku__3[[#This Row],[Wartość jednostkowa]]</f>
        <v>107.06</v>
      </c>
    </row>
    <row r="7547" spans="1:7">
      <c r="A7547" t="s">
        <v>649</v>
      </c>
      <c r="B7547" t="s">
        <v>650</v>
      </c>
      <c r="C7547" t="s">
        <v>60</v>
      </c>
      <c r="D7547" s="7">
        <v>45778</v>
      </c>
      <c r="E7547">
        <v>1</v>
      </c>
      <c r="F7547">
        <v>53.19</v>
      </c>
      <c r="G7547">
        <f>dane_sprzedazy_sku__3[[#This Row],[Ilość wydana]]*dane_sprzedazy_sku__3[[#This Row],[Wartość jednostkowa]]</f>
        <v>53.19</v>
      </c>
    </row>
    <row r="7548" spans="1:7">
      <c r="A7548" t="s">
        <v>649</v>
      </c>
      <c r="B7548" t="s">
        <v>650</v>
      </c>
      <c r="C7548" t="s">
        <v>60</v>
      </c>
      <c r="D7548" s="7">
        <v>45809</v>
      </c>
      <c r="E7548">
        <v>2</v>
      </c>
      <c r="F7548">
        <v>51.07</v>
      </c>
      <c r="G7548">
        <f>dane_sprzedazy_sku__3[[#This Row],[Ilość wydana]]*dane_sprzedazy_sku__3[[#This Row],[Wartość jednostkowa]]</f>
        <v>102.14</v>
      </c>
    </row>
    <row r="7549" spans="1:7">
      <c r="A7549" t="s">
        <v>649</v>
      </c>
      <c r="B7549" t="s">
        <v>650</v>
      </c>
      <c r="C7549" t="s">
        <v>60</v>
      </c>
      <c r="D7549" s="7">
        <v>45839</v>
      </c>
      <c r="E7549">
        <v>1</v>
      </c>
      <c r="F7549">
        <v>54.93</v>
      </c>
      <c r="G7549">
        <f>dane_sprzedazy_sku__3[[#This Row],[Ilość wydana]]*dane_sprzedazy_sku__3[[#This Row],[Wartość jednostkowa]]</f>
        <v>54.93</v>
      </c>
    </row>
    <row r="7550" spans="1:7">
      <c r="A7550" t="s">
        <v>649</v>
      </c>
      <c r="B7550" t="s">
        <v>650</v>
      </c>
      <c r="C7550" t="s">
        <v>60</v>
      </c>
      <c r="D7550" s="7">
        <v>45870</v>
      </c>
      <c r="E7550">
        <v>1</v>
      </c>
      <c r="F7550">
        <v>54.28</v>
      </c>
      <c r="G7550">
        <f>dane_sprzedazy_sku__3[[#This Row],[Ilość wydana]]*dane_sprzedazy_sku__3[[#This Row],[Wartość jednostkowa]]</f>
        <v>54.28</v>
      </c>
    </row>
    <row r="7551" spans="1:7">
      <c r="A7551" t="s">
        <v>649</v>
      </c>
      <c r="B7551" t="s">
        <v>650</v>
      </c>
      <c r="C7551" t="s">
        <v>60</v>
      </c>
      <c r="D7551" s="7">
        <v>45901</v>
      </c>
      <c r="E7551">
        <v>2</v>
      </c>
      <c r="F7551">
        <v>54.6</v>
      </c>
      <c r="G7551">
        <f>dane_sprzedazy_sku__3[[#This Row],[Ilość wydana]]*dane_sprzedazy_sku__3[[#This Row],[Wartość jednostkowa]]</f>
        <v>109.2</v>
      </c>
    </row>
    <row r="7552" spans="1:7">
      <c r="A7552" t="s">
        <v>649</v>
      </c>
      <c r="B7552" t="s">
        <v>650</v>
      </c>
      <c r="C7552" t="s">
        <v>60</v>
      </c>
      <c r="D7552" s="7">
        <v>45931</v>
      </c>
      <c r="E7552">
        <v>1</v>
      </c>
      <c r="F7552">
        <v>52.22</v>
      </c>
      <c r="G7552">
        <f>dane_sprzedazy_sku__3[[#This Row],[Ilość wydana]]*dane_sprzedazy_sku__3[[#This Row],[Wartość jednostkowa]]</f>
        <v>52.22</v>
      </c>
    </row>
    <row r="7553" spans="1:7">
      <c r="A7553" t="s">
        <v>649</v>
      </c>
      <c r="B7553" t="s">
        <v>650</v>
      </c>
      <c r="C7553" t="s">
        <v>60</v>
      </c>
      <c r="D7553" s="7">
        <v>45962</v>
      </c>
      <c r="E7553">
        <v>1</v>
      </c>
      <c r="F7553">
        <v>51.45</v>
      </c>
      <c r="G7553">
        <f>dane_sprzedazy_sku__3[[#This Row],[Ilość wydana]]*dane_sprzedazy_sku__3[[#This Row],[Wartość jednostkowa]]</f>
        <v>51.45</v>
      </c>
    </row>
    <row r="7554" spans="1:7">
      <c r="A7554" t="s">
        <v>649</v>
      </c>
      <c r="B7554" t="s">
        <v>650</v>
      </c>
      <c r="C7554" t="s">
        <v>60</v>
      </c>
      <c r="D7554" s="7">
        <v>45992</v>
      </c>
      <c r="E7554">
        <v>2</v>
      </c>
      <c r="F7554">
        <v>54.92</v>
      </c>
      <c r="G7554">
        <f>dane_sprzedazy_sku__3[[#This Row],[Ilość wydana]]*dane_sprzedazy_sku__3[[#This Row],[Wartość jednostkowa]]</f>
        <v>109.84</v>
      </c>
    </row>
    <row r="7555" spans="1:7">
      <c r="A7555" t="s">
        <v>649</v>
      </c>
      <c r="B7555" t="s">
        <v>650</v>
      </c>
      <c r="C7555" t="s">
        <v>60</v>
      </c>
      <c r="D7555" s="7">
        <v>46023</v>
      </c>
      <c r="E7555">
        <v>1</v>
      </c>
      <c r="F7555">
        <v>54.44</v>
      </c>
      <c r="G7555">
        <f>dane_sprzedazy_sku__3[[#This Row],[Ilość wydana]]*dane_sprzedazy_sku__3[[#This Row],[Wartość jednostkowa]]</f>
        <v>54.44</v>
      </c>
    </row>
    <row r="7556" spans="1:7">
      <c r="A7556" t="s">
        <v>649</v>
      </c>
      <c r="B7556" t="s">
        <v>650</v>
      </c>
      <c r="C7556" t="s">
        <v>60</v>
      </c>
      <c r="D7556" s="7">
        <v>46054</v>
      </c>
      <c r="E7556">
        <v>1</v>
      </c>
      <c r="F7556">
        <v>54</v>
      </c>
      <c r="G7556">
        <f>dane_sprzedazy_sku__3[[#This Row],[Ilość wydana]]*dane_sprzedazy_sku__3[[#This Row],[Wartość jednostkowa]]</f>
        <v>54</v>
      </c>
    </row>
    <row r="7557" spans="1:7">
      <c r="A7557" t="s">
        <v>649</v>
      </c>
      <c r="B7557" t="s">
        <v>650</v>
      </c>
      <c r="C7557" t="s">
        <v>60</v>
      </c>
      <c r="D7557" s="7">
        <v>46082</v>
      </c>
      <c r="E7557">
        <v>1</v>
      </c>
      <c r="F7557">
        <v>53.83</v>
      </c>
      <c r="G7557">
        <f>dane_sprzedazy_sku__3[[#This Row],[Ilość wydana]]*dane_sprzedazy_sku__3[[#This Row],[Wartość jednostkowa]]</f>
        <v>53.83</v>
      </c>
    </row>
    <row r="7558" spans="1:7">
      <c r="A7558" t="s">
        <v>649</v>
      </c>
      <c r="B7558" t="s">
        <v>650</v>
      </c>
      <c r="C7558" t="s">
        <v>60</v>
      </c>
      <c r="D7558" s="7">
        <v>46113</v>
      </c>
      <c r="E7558">
        <v>1</v>
      </c>
      <c r="F7558">
        <v>54.85</v>
      </c>
      <c r="G7558">
        <f>dane_sprzedazy_sku__3[[#This Row],[Ilość wydana]]*dane_sprzedazy_sku__3[[#This Row],[Wartość jednostkowa]]</f>
        <v>54.85</v>
      </c>
    </row>
    <row r="7559" spans="1:7">
      <c r="A7559" t="s">
        <v>649</v>
      </c>
      <c r="B7559" t="s">
        <v>650</v>
      </c>
      <c r="C7559" t="s">
        <v>60</v>
      </c>
      <c r="D7559" s="7">
        <v>46143</v>
      </c>
      <c r="E7559">
        <v>1</v>
      </c>
      <c r="F7559">
        <v>52.13</v>
      </c>
      <c r="G7559">
        <f>dane_sprzedazy_sku__3[[#This Row],[Ilość wydana]]*dane_sprzedazy_sku__3[[#This Row],[Wartość jednostkowa]]</f>
        <v>52.13</v>
      </c>
    </row>
    <row r="7560" spans="1:7">
      <c r="A7560" t="s">
        <v>649</v>
      </c>
      <c r="B7560" t="s">
        <v>650</v>
      </c>
      <c r="C7560" t="s">
        <v>60</v>
      </c>
      <c r="D7560" s="7">
        <v>46174</v>
      </c>
      <c r="E7560">
        <v>1</v>
      </c>
      <c r="F7560">
        <v>55.37</v>
      </c>
      <c r="G7560">
        <f>dane_sprzedazy_sku__3[[#This Row],[Ilość wydana]]*dane_sprzedazy_sku__3[[#This Row],[Wartość jednostkowa]]</f>
        <v>55.37</v>
      </c>
    </row>
    <row r="7561" spans="1:7">
      <c r="A7561" t="s">
        <v>649</v>
      </c>
      <c r="B7561" t="s">
        <v>650</v>
      </c>
      <c r="C7561" t="s">
        <v>60</v>
      </c>
      <c r="D7561" s="7">
        <v>46204</v>
      </c>
      <c r="E7561">
        <v>1</v>
      </c>
      <c r="F7561">
        <v>54.37</v>
      </c>
      <c r="G7561">
        <f>dane_sprzedazy_sku__3[[#This Row],[Ilość wydana]]*dane_sprzedazy_sku__3[[#This Row],[Wartość jednostkowa]]</f>
        <v>54.37</v>
      </c>
    </row>
    <row r="7562" spans="1:7">
      <c r="A7562" t="s">
        <v>651</v>
      </c>
      <c r="B7562" t="s">
        <v>652</v>
      </c>
      <c r="C7562" t="s">
        <v>8</v>
      </c>
      <c r="D7562" s="7">
        <v>45505</v>
      </c>
      <c r="E7562">
        <v>2</v>
      </c>
      <c r="F7562">
        <v>33.380000000000003</v>
      </c>
      <c r="G7562">
        <f>dane_sprzedazy_sku__3[[#This Row],[Ilość wydana]]*dane_sprzedazy_sku__3[[#This Row],[Wartość jednostkowa]]</f>
        <v>66.760000000000005</v>
      </c>
    </row>
    <row r="7563" spans="1:7">
      <c r="A7563" t="s">
        <v>651</v>
      </c>
      <c r="B7563" t="s">
        <v>652</v>
      </c>
      <c r="C7563" t="s">
        <v>8</v>
      </c>
      <c r="D7563" s="7">
        <v>45536</v>
      </c>
      <c r="E7563">
        <v>2</v>
      </c>
      <c r="F7563">
        <v>32.71</v>
      </c>
      <c r="G7563">
        <f>dane_sprzedazy_sku__3[[#This Row],[Ilość wydana]]*dane_sprzedazy_sku__3[[#This Row],[Wartość jednostkowa]]</f>
        <v>65.42</v>
      </c>
    </row>
    <row r="7564" spans="1:7">
      <c r="A7564" t="s">
        <v>651</v>
      </c>
      <c r="B7564" t="s">
        <v>652</v>
      </c>
      <c r="C7564" t="s">
        <v>8</v>
      </c>
      <c r="D7564" s="7">
        <v>45566</v>
      </c>
      <c r="E7564">
        <v>2</v>
      </c>
      <c r="F7564">
        <v>30.93</v>
      </c>
      <c r="G7564">
        <f>dane_sprzedazy_sku__3[[#This Row],[Ilość wydana]]*dane_sprzedazy_sku__3[[#This Row],[Wartość jednostkowa]]</f>
        <v>61.86</v>
      </c>
    </row>
    <row r="7565" spans="1:7">
      <c r="A7565" t="s">
        <v>651</v>
      </c>
      <c r="B7565" t="s">
        <v>652</v>
      </c>
      <c r="C7565" t="s">
        <v>8</v>
      </c>
      <c r="D7565" s="7">
        <v>45597</v>
      </c>
      <c r="E7565">
        <v>2</v>
      </c>
      <c r="F7565">
        <v>32.729999999999997</v>
      </c>
      <c r="G7565">
        <f>dane_sprzedazy_sku__3[[#This Row],[Ilość wydana]]*dane_sprzedazy_sku__3[[#This Row],[Wartość jednostkowa]]</f>
        <v>65.459999999999994</v>
      </c>
    </row>
    <row r="7566" spans="1:7">
      <c r="A7566" t="s">
        <v>651</v>
      </c>
      <c r="B7566" t="s">
        <v>652</v>
      </c>
      <c r="C7566" t="s">
        <v>8</v>
      </c>
      <c r="D7566" s="7">
        <v>45627</v>
      </c>
      <c r="E7566">
        <v>2</v>
      </c>
      <c r="F7566">
        <v>32.93</v>
      </c>
      <c r="G7566">
        <f>dane_sprzedazy_sku__3[[#This Row],[Ilość wydana]]*dane_sprzedazy_sku__3[[#This Row],[Wartość jednostkowa]]</f>
        <v>65.86</v>
      </c>
    </row>
    <row r="7567" spans="1:7">
      <c r="A7567" t="s">
        <v>651</v>
      </c>
      <c r="B7567" t="s">
        <v>652</v>
      </c>
      <c r="C7567" t="s">
        <v>8</v>
      </c>
      <c r="D7567" s="7">
        <v>45658</v>
      </c>
      <c r="E7567">
        <v>2</v>
      </c>
      <c r="F7567">
        <v>33.299999999999997</v>
      </c>
      <c r="G7567">
        <f>dane_sprzedazy_sku__3[[#This Row],[Ilość wydana]]*dane_sprzedazy_sku__3[[#This Row],[Wartość jednostkowa]]</f>
        <v>66.599999999999994</v>
      </c>
    </row>
    <row r="7568" spans="1:7">
      <c r="A7568" t="s">
        <v>651</v>
      </c>
      <c r="B7568" t="s">
        <v>652</v>
      </c>
      <c r="C7568" t="s">
        <v>8</v>
      </c>
      <c r="D7568" s="7">
        <v>45689</v>
      </c>
      <c r="E7568">
        <v>2</v>
      </c>
      <c r="F7568">
        <v>30.83</v>
      </c>
      <c r="G7568">
        <f>dane_sprzedazy_sku__3[[#This Row],[Ilość wydana]]*dane_sprzedazy_sku__3[[#This Row],[Wartość jednostkowa]]</f>
        <v>61.66</v>
      </c>
    </row>
    <row r="7569" spans="1:7">
      <c r="A7569" t="s">
        <v>651</v>
      </c>
      <c r="B7569" t="s">
        <v>652</v>
      </c>
      <c r="C7569" t="s">
        <v>8</v>
      </c>
      <c r="D7569" s="7">
        <v>45717</v>
      </c>
      <c r="E7569">
        <v>2</v>
      </c>
      <c r="F7569">
        <v>33.08</v>
      </c>
      <c r="G7569">
        <f>dane_sprzedazy_sku__3[[#This Row],[Ilość wydana]]*dane_sprzedazy_sku__3[[#This Row],[Wartość jednostkowa]]</f>
        <v>66.16</v>
      </c>
    </row>
    <row r="7570" spans="1:7">
      <c r="A7570" t="s">
        <v>651</v>
      </c>
      <c r="B7570" t="s">
        <v>652</v>
      </c>
      <c r="C7570" t="s">
        <v>8</v>
      </c>
      <c r="D7570" s="7">
        <v>45748</v>
      </c>
      <c r="E7570">
        <v>2</v>
      </c>
      <c r="F7570">
        <v>30.53</v>
      </c>
      <c r="G7570">
        <f>dane_sprzedazy_sku__3[[#This Row],[Ilość wydana]]*dane_sprzedazy_sku__3[[#This Row],[Wartość jednostkowa]]</f>
        <v>61.06</v>
      </c>
    </row>
    <row r="7571" spans="1:7">
      <c r="A7571" t="s">
        <v>651</v>
      </c>
      <c r="B7571" t="s">
        <v>652</v>
      </c>
      <c r="C7571" t="s">
        <v>8</v>
      </c>
      <c r="D7571" s="7">
        <v>45778</v>
      </c>
      <c r="E7571">
        <v>2</v>
      </c>
      <c r="F7571">
        <v>31.8</v>
      </c>
      <c r="G7571">
        <f>dane_sprzedazy_sku__3[[#This Row],[Ilość wydana]]*dane_sprzedazy_sku__3[[#This Row],[Wartość jednostkowa]]</f>
        <v>63.6</v>
      </c>
    </row>
    <row r="7572" spans="1:7">
      <c r="A7572" t="s">
        <v>651</v>
      </c>
      <c r="B7572" t="s">
        <v>652</v>
      </c>
      <c r="C7572" t="s">
        <v>8</v>
      </c>
      <c r="D7572" s="7">
        <v>45809</v>
      </c>
      <c r="E7572">
        <v>2</v>
      </c>
      <c r="F7572">
        <v>32.11</v>
      </c>
      <c r="G7572">
        <f>dane_sprzedazy_sku__3[[#This Row],[Ilość wydana]]*dane_sprzedazy_sku__3[[#This Row],[Wartość jednostkowa]]</f>
        <v>64.22</v>
      </c>
    </row>
    <row r="7573" spans="1:7">
      <c r="A7573" t="s">
        <v>651</v>
      </c>
      <c r="B7573" t="s">
        <v>652</v>
      </c>
      <c r="C7573" t="s">
        <v>8</v>
      </c>
      <c r="D7573" s="7">
        <v>45839</v>
      </c>
      <c r="E7573">
        <v>2</v>
      </c>
      <c r="F7573">
        <v>33.619999999999997</v>
      </c>
      <c r="G7573">
        <f>dane_sprzedazy_sku__3[[#This Row],[Ilość wydana]]*dane_sprzedazy_sku__3[[#This Row],[Wartość jednostkowa]]</f>
        <v>67.239999999999995</v>
      </c>
    </row>
    <row r="7574" spans="1:7">
      <c r="A7574" t="s">
        <v>651</v>
      </c>
      <c r="B7574" t="s">
        <v>652</v>
      </c>
      <c r="C7574" t="s">
        <v>8</v>
      </c>
      <c r="D7574" s="7">
        <v>45870</v>
      </c>
      <c r="E7574">
        <v>2</v>
      </c>
      <c r="F7574">
        <v>32.1</v>
      </c>
      <c r="G7574">
        <f>dane_sprzedazy_sku__3[[#This Row],[Ilość wydana]]*dane_sprzedazy_sku__3[[#This Row],[Wartość jednostkowa]]</f>
        <v>64.2</v>
      </c>
    </row>
    <row r="7575" spans="1:7">
      <c r="A7575" t="s">
        <v>651</v>
      </c>
      <c r="B7575" t="s">
        <v>652</v>
      </c>
      <c r="C7575" t="s">
        <v>8</v>
      </c>
      <c r="D7575" s="7">
        <v>45901</v>
      </c>
      <c r="E7575">
        <v>2</v>
      </c>
      <c r="F7575">
        <v>32.229999999999997</v>
      </c>
      <c r="G7575">
        <f>dane_sprzedazy_sku__3[[#This Row],[Ilość wydana]]*dane_sprzedazy_sku__3[[#This Row],[Wartość jednostkowa]]</f>
        <v>64.459999999999994</v>
      </c>
    </row>
    <row r="7576" spans="1:7">
      <c r="A7576" t="s">
        <v>651</v>
      </c>
      <c r="B7576" t="s">
        <v>652</v>
      </c>
      <c r="C7576" t="s">
        <v>8</v>
      </c>
      <c r="D7576" s="7">
        <v>45931</v>
      </c>
      <c r="E7576">
        <v>2</v>
      </c>
      <c r="F7576">
        <v>32.97</v>
      </c>
      <c r="G7576">
        <f>dane_sprzedazy_sku__3[[#This Row],[Ilość wydana]]*dane_sprzedazy_sku__3[[#This Row],[Wartość jednostkowa]]</f>
        <v>65.94</v>
      </c>
    </row>
    <row r="7577" spans="1:7">
      <c r="A7577" t="s">
        <v>651</v>
      </c>
      <c r="B7577" t="s">
        <v>652</v>
      </c>
      <c r="C7577" t="s">
        <v>8</v>
      </c>
      <c r="D7577" s="7">
        <v>45962</v>
      </c>
      <c r="E7577">
        <v>2</v>
      </c>
      <c r="F7577">
        <v>31.4</v>
      </c>
      <c r="G7577">
        <f>dane_sprzedazy_sku__3[[#This Row],[Ilość wydana]]*dane_sprzedazy_sku__3[[#This Row],[Wartość jednostkowa]]</f>
        <v>62.8</v>
      </c>
    </row>
    <row r="7578" spans="1:7">
      <c r="A7578" t="s">
        <v>651</v>
      </c>
      <c r="B7578" t="s">
        <v>652</v>
      </c>
      <c r="C7578" t="s">
        <v>8</v>
      </c>
      <c r="D7578" s="7">
        <v>45992</v>
      </c>
      <c r="E7578">
        <v>2</v>
      </c>
      <c r="F7578">
        <v>32.049999999999997</v>
      </c>
      <c r="G7578">
        <f>dane_sprzedazy_sku__3[[#This Row],[Ilość wydana]]*dane_sprzedazy_sku__3[[#This Row],[Wartość jednostkowa]]</f>
        <v>64.099999999999994</v>
      </c>
    </row>
    <row r="7579" spans="1:7">
      <c r="A7579" t="s">
        <v>651</v>
      </c>
      <c r="B7579" t="s">
        <v>652</v>
      </c>
      <c r="C7579" t="s">
        <v>8</v>
      </c>
      <c r="D7579" s="7">
        <v>46023</v>
      </c>
      <c r="E7579">
        <v>2</v>
      </c>
      <c r="F7579">
        <v>32.86</v>
      </c>
      <c r="G7579">
        <f>dane_sprzedazy_sku__3[[#This Row],[Ilość wydana]]*dane_sprzedazy_sku__3[[#This Row],[Wartość jednostkowa]]</f>
        <v>65.72</v>
      </c>
    </row>
    <row r="7580" spans="1:7">
      <c r="A7580" t="s">
        <v>651</v>
      </c>
      <c r="B7580" t="s">
        <v>652</v>
      </c>
      <c r="C7580" t="s">
        <v>8</v>
      </c>
      <c r="D7580" s="7">
        <v>46054</v>
      </c>
      <c r="E7580">
        <v>2</v>
      </c>
      <c r="F7580">
        <v>30.78</v>
      </c>
      <c r="G7580">
        <f>dane_sprzedazy_sku__3[[#This Row],[Ilość wydana]]*dane_sprzedazy_sku__3[[#This Row],[Wartość jednostkowa]]</f>
        <v>61.56</v>
      </c>
    </row>
    <row r="7581" spans="1:7">
      <c r="A7581" t="s">
        <v>651</v>
      </c>
      <c r="B7581" t="s">
        <v>652</v>
      </c>
      <c r="C7581" t="s">
        <v>8</v>
      </c>
      <c r="D7581" s="7">
        <v>46082</v>
      </c>
      <c r="E7581">
        <v>2</v>
      </c>
      <c r="F7581">
        <v>31.41</v>
      </c>
      <c r="G7581">
        <f>dane_sprzedazy_sku__3[[#This Row],[Ilość wydana]]*dane_sprzedazy_sku__3[[#This Row],[Wartość jednostkowa]]</f>
        <v>62.82</v>
      </c>
    </row>
    <row r="7582" spans="1:7">
      <c r="A7582" t="s">
        <v>651</v>
      </c>
      <c r="B7582" t="s">
        <v>652</v>
      </c>
      <c r="C7582" t="s">
        <v>8</v>
      </c>
      <c r="D7582" s="7">
        <v>46113</v>
      </c>
      <c r="E7582">
        <v>2</v>
      </c>
      <c r="F7582">
        <v>32.840000000000003</v>
      </c>
      <c r="G7582">
        <f>dane_sprzedazy_sku__3[[#This Row],[Ilość wydana]]*dane_sprzedazy_sku__3[[#This Row],[Wartość jednostkowa]]</f>
        <v>65.680000000000007</v>
      </c>
    </row>
    <row r="7583" spans="1:7">
      <c r="A7583" t="s">
        <v>651</v>
      </c>
      <c r="B7583" t="s">
        <v>652</v>
      </c>
      <c r="C7583" t="s">
        <v>8</v>
      </c>
      <c r="D7583" s="7">
        <v>46143</v>
      </c>
      <c r="E7583">
        <v>2</v>
      </c>
      <c r="F7583">
        <v>33.32</v>
      </c>
      <c r="G7583">
        <f>dane_sprzedazy_sku__3[[#This Row],[Ilość wydana]]*dane_sprzedazy_sku__3[[#This Row],[Wartość jednostkowa]]</f>
        <v>66.64</v>
      </c>
    </row>
    <row r="7584" spans="1:7">
      <c r="A7584" t="s">
        <v>651</v>
      </c>
      <c r="B7584" t="s">
        <v>652</v>
      </c>
      <c r="C7584" t="s">
        <v>8</v>
      </c>
      <c r="D7584" s="7">
        <v>46174</v>
      </c>
      <c r="E7584">
        <v>2</v>
      </c>
      <c r="F7584">
        <v>31.44</v>
      </c>
      <c r="G7584">
        <f>dane_sprzedazy_sku__3[[#This Row],[Ilość wydana]]*dane_sprzedazy_sku__3[[#This Row],[Wartość jednostkowa]]</f>
        <v>62.88</v>
      </c>
    </row>
    <row r="7585" spans="1:7">
      <c r="A7585" t="s">
        <v>651</v>
      </c>
      <c r="B7585" t="s">
        <v>652</v>
      </c>
      <c r="C7585" t="s">
        <v>8</v>
      </c>
      <c r="D7585" s="7">
        <v>46204</v>
      </c>
      <c r="E7585">
        <v>2</v>
      </c>
      <c r="F7585">
        <v>33.61</v>
      </c>
      <c r="G7585">
        <f>dane_sprzedazy_sku__3[[#This Row],[Ilość wydana]]*dane_sprzedazy_sku__3[[#This Row],[Wartość jednostkowa]]</f>
        <v>67.22</v>
      </c>
    </row>
    <row r="7586" spans="1:7">
      <c r="A7586" t="s">
        <v>653</v>
      </c>
      <c r="B7586" t="s">
        <v>654</v>
      </c>
      <c r="C7586" t="s">
        <v>63</v>
      </c>
      <c r="D7586" s="7">
        <v>45505</v>
      </c>
      <c r="E7586">
        <v>4</v>
      </c>
      <c r="F7586">
        <v>222.17</v>
      </c>
      <c r="G7586">
        <f>dane_sprzedazy_sku__3[[#This Row],[Ilość wydana]]*dane_sprzedazy_sku__3[[#This Row],[Wartość jednostkowa]]</f>
        <v>888.68</v>
      </c>
    </row>
    <row r="7587" spans="1:7">
      <c r="A7587" t="s">
        <v>653</v>
      </c>
      <c r="B7587" t="s">
        <v>654</v>
      </c>
      <c r="C7587" t="s">
        <v>63</v>
      </c>
      <c r="D7587" s="7">
        <v>45536</v>
      </c>
      <c r="E7587">
        <v>9</v>
      </c>
      <c r="F7587">
        <v>224.65</v>
      </c>
      <c r="G7587">
        <f>dane_sprzedazy_sku__3[[#This Row],[Ilość wydana]]*dane_sprzedazy_sku__3[[#This Row],[Wartość jednostkowa]]</f>
        <v>2021.8500000000001</v>
      </c>
    </row>
    <row r="7588" spans="1:7">
      <c r="A7588" t="s">
        <v>653</v>
      </c>
      <c r="B7588" t="s">
        <v>654</v>
      </c>
      <c r="C7588" t="s">
        <v>63</v>
      </c>
      <c r="D7588" s="7">
        <v>45566</v>
      </c>
      <c r="E7588">
        <v>10</v>
      </c>
      <c r="F7588">
        <v>211.41</v>
      </c>
      <c r="G7588">
        <f>dane_sprzedazy_sku__3[[#This Row],[Ilość wydana]]*dane_sprzedazy_sku__3[[#This Row],[Wartość jednostkowa]]</f>
        <v>2114.1</v>
      </c>
    </row>
    <row r="7589" spans="1:7">
      <c r="A7589" t="s">
        <v>653</v>
      </c>
      <c r="B7589" t="s">
        <v>654</v>
      </c>
      <c r="C7589" t="s">
        <v>63</v>
      </c>
      <c r="D7589" s="7">
        <v>45597</v>
      </c>
      <c r="E7589">
        <v>0</v>
      </c>
      <c r="F7589">
        <v>223.6</v>
      </c>
      <c r="G7589">
        <f>dane_sprzedazy_sku__3[[#This Row],[Ilość wydana]]*dane_sprzedazy_sku__3[[#This Row],[Wartość jednostkowa]]</f>
        <v>0</v>
      </c>
    </row>
    <row r="7590" spans="1:7">
      <c r="A7590" t="s">
        <v>653</v>
      </c>
      <c r="B7590" t="s">
        <v>654</v>
      </c>
      <c r="C7590" t="s">
        <v>63</v>
      </c>
      <c r="D7590" s="7">
        <v>45627</v>
      </c>
      <c r="E7590">
        <v>3</v>
      </c>
      <c r="F7590">
        <v>213.23</v>
      </c>
      <c r="G7590">
        <f>dane_sprzedazy_sku__3[[#This Row],[Ilość wydana]]*dane_sprzedazy_sku__3[[#This Row],[Wartość jednostkowa]]</f>
        <v>639.68999999999994</v>
      </c>
    </row>
    <row r="7591" spans="1:7">
      <c r="A7591" t="s">
        <v>653</v>
      </c>
      <c r="B7591" t="s">
        <v>654</v>
      </c>
      <c r="C7591" t="s">
        <v>63</v>
      </c>
      <c r="D7591" s="7">
        <v>45658</v>
      </c>
      <c r="E7591">
        <v>8</v>
      </c>
      <c r="F7591">
        <v>216.79</v>
      </c>
      <c r="G7591">
        <f>dane_sprzedazy_sku__3[[#This Row],[Ilość wydana]]*dane_sprzedazy_sku__3[[#This Row],[Wartość jednostkowa]]</f>
        <v>1734.32</v>
      </c>
    </row>
    <row r="7592" spans="1:7">
      <c r="A7592" t="s">
        <v>653</v>
      </c>
      <c r="B7592" t="s">
        <v>654</v>
      </c>
      <c r="C7592" t="s">
        <v>63</v>
      </c>
      <c r="D7592" s="7">
        <v>45689</v>
      </c>
      <c r="E7592">
        <v>5</v>
      </c>
      <c r="F7592">
        <v>212.6</v>
      </c>
      <c r="G7592">
        <f>dane_sprzedazy_sku__3[[#This Row],[Ilość wydana]]*dane_sprzedazy_sku__3[[#This Row],[Wartość jednostkowa]]</f>
        <v>1063</v>
      </c>
    </row>
    <row r="7593" spans="1:7">
      <c r="A7593" t="s">
        <v>653</v>
      </c>
      <c r="B7593" t="s">
        <v>654</v>
      </c>
      <c r="C7593" t="s">
        <v>63</v>
      </c>
      <c r="D7593" s="7">
        <v>45717</v>
      </c>
      <c r="E7593">
        <v>7</v>
      </c>
      <c r="F7593">
        <v>227.3</v>
      </c>
      <c r="G7593">
        <f>dane_sprzedazy_sku__3[[#This Row],[Ilość wydana]]*dane_sprzedazy_sku__3[[#This Row],[Wartość jednostkowa]]</f>
        <v>1591.1000000000001</v>
      </c>
    </row>
    <row r="7594" spans="1:7">
      <c r="A7594" t="s">
        <v>653</v>
      </c>
      <c r="B7594" t="s">
        <v>654</v>
      </c>
      <c r="C7594" t="s">
        <v>63</v>
      </c>
      <c r="D7594" s="7">
        <v>45748</v>
      </c>
      <c r="E7594">
        <v>11</v>
      </c>
      <c r="F7594">
        <v>210.09</v>
      </c>
      <c r="G7594">
        <f>dane_sprzedazy_sku__3[[#This Row],[Ilość wydana]]*dane_sprzedazy_sku__3[[#This Row],[Wartość jednostkowa]]</f>
        <v>2310.9900000000002</v>
      </c>
    </row>
    <row r="7595" spans="1:7">
      <c r="A7595" t="s">
        <v>653</v>
      </c>
      <c r="B7595" t="s">
        <v>654</v>
      </c>
      <c r="C7595" t="s">
        <v>63</v>
      </c>
      <c r="D7595" s="7">
        <v>45778</v>
      </c>
      <c r="E7595">
        <v>4</v>
      </c>
      <c r="F7595">
        <v>214.09</v>
      </c>
      <c r="G7595">
        <f>dane_sprzedazy_sku__3[[#This Row],[Ilość wydana]]*dane_sprzedazy_sku__3[[#This Row],[Wartość jednostkowa]]</f>
        <v>856.36</v>
      </c>
    </row>
    <row r="7596" spans="1:7">
      <c r="A7596" t="s">
        <v>653</v>
      </c>
      <c r="B7596" t="s">
        <v>654</v>
      </c>
      <c r="C7596" t="s">
        <v>63</v>
      </c>
      <c r="D7596" s="7">
        <v>45809</v>
      </c>
      <c r="E7596">
        <v>8</v>
      </c>
      <c r="F7596">
        <v>217.15</v>
      </c>
      <c r="G7596">
        <f>dane_sprzedazy_sku__3[[#This Row],[Ilość wydana]]*dane_sprzedazy_sku__3[[#This Row],[Wartość jednostkowa]]</f>
        <v>1737.2</v>
      </c>
    </row>
    <row r="7597" spans="1:7">
      <c r="A7597" t="s">
        <v>653</v>
      </c>
      <c r="B7597" t="s">
        <v>654</v>
      </c>
      <c r="C7597" t="s">
        <v>63</v>
      </c>
      <c r="D7597" s="7">
        <v>45839</v>
      </c>
      <c r="E7597">
        <v>0</v>
      </c>
      <c r="F7597">
        <v>228.43</v>
      </c>
      <c r="G7597">
        <f>dane_sprzedazy_sku__3[[#This Row],[Ilość wydana]]*dane_sprzedazy_sku__3[[#This Row],[Wartość jednostkowa]]</f>
        <v>0</v>
      </c>
    </row>
    <row r="7598" spans="1:7">
      <c r="A7598" t="s">
        <v>653</v>
      </c>
      <c r="B7598" t="s">
        <v>654</v>
      </c>
      <c r="C7598" t="s">
        <v>63</v>
      </c>
      <c r="D7598" s="7">
        <v>45870</v>
      </c>
      <c r="E7598">
        <v>2</v>
      </c>
      <c r="F7598">
        <v>209.1</v>
      </c>
      <c r="G7598">
        <f>dane_sprzedazy_sku__3[[#This Row],[Ilość wydana]]*dane_sprzedazy_sku__3[[#This Row],[Wartość jednostkowa]]</f>
        <v>418.2</v>
      </c>
    </row>
    <row r="7599" spans="1:7">
      <c r="A7599" t="s">
        <v>653</v>
      </c>
      <c r="B7599" t="s">
        <v>654</v>
      </c>
      <c r="C7599" t="s">
        <v>63</v>
      </c>
      <c r="D7599" s="7">
        <v>45901</v>
      </c>
      <c r="E7599">
        <v>8</v>
      </c>
      <c r="F7599">
        <v>219.95</v>
      </c>
      <c r="G7599">
        <f>dane_sprzedazy_sku__3[[#This Row],[Ilość wydana]]*dane_sprzedazy_sku__3[[#This Row],[Wartość jednostkowa]]</f>
        <v>1759.6</v>
      </c>
    </row>
    <row r="7600" spans="1:7">
      <c r="A7600" t="s">
        <v>653</v>
      </c>
      <c r="B7600" t="s">
        <v>654</v>
      </c>
      <c r="C7600" t="s">
        <v>63</v>
      </c>
      <c r="D7600" s="7">
        <v>45931</v>
      </c>
      <c r="E7600">
        <v>0</v>
      </c>
      <c r="F7600">
        <v>215.05</v>
      </c>
      <c r="G7600">
        <f>dane_sprzedazy_sku__3[[#This Row],[Ilość wydana]]*dane_sprzedazy_sku__3[[#This Row],[Wartość jednostkowa]]</f>
        <v>0</v>
      </c>
    </row>
    <row r="7601" spans="1:7">
      <c r="A7601" t="s">
        <v>653</v>
      </c>
      <c r="B7601" t="s">
        <v>654</v>
      </c>
      <c r="C7601" t="s">
        <v>63</v>
      </c>
      <c r="D7601" s="7">
        <v>45962</v>
      </c>
      <c r="E7601">
        <v>4</v>
      </c>
      <c r="F7601">
        <v>214.45</v>
      </c>
      <c r="G7601">
        <f>dane_sprzedazy_sku__3[[#This Row],[Ilość wydana]]*dane_sprzedazy_sku__3[[#This Row],[Wartość jednostkowa]]</f>
        <v>857.8</v>
      </c>
    </row>
    <row r="7602" spans="1:7">
      <c r="A7602" t="s">
        <v>653</v>
      </c>
      <c r="B7602" t="s">
        <v>654</v>
      </c>
      <c r="C7602" t="s">
        <v>63</v>
      </c>
      <c r="D7602" s="7">
        <v>45992</v>
      </c>
      <c r="E7602">
        <v>0</v>
      </c>
      <c r="F7602">
        <v>217.83</v>
      </c>
      <c r="G7602">
        <f>dane_sprzedazy_sku__3[[#This Row],[Ilość wydana]]*dane_sprzedazy_sku__3[[#This Row],[Wartość jednostkowa]]</f>
        <v>0</v>
      </c>
    </row>
    <row r="7603" spans="1:7">
      <c r="A7603" t="s">
        <v>653</v>
      </c>
      <c r="B7603" t="s">
        <v>654</v>
      </c>
      <c r="C7603" t="s">
        <v>63</v>
      </c>
      <c r="D7603" s="7">
        <v>46023</v>
      </c>
      <c r="E7603">
        <v>0</v>
      </c>
      <c r="F7603">
        <v>209.11</v>
      </c>
      <c r="G7603">
        <f>dane_sprzedazy_sku__3[[#This Row],[Ilość wydana]]*dane_sprzedazy_sku__3[[#This Row],[Wartość jednostkowa]]</f>
        <v>0</v>
      </c>
    </row>
    <row r="7604" spans="1:7">
      <c r="A7604" t="s">
        <v>653</v>
      </c>
      <c r="B7604" t="s">
        <v>654</v>
      </c>
      <c r="C7604" t="s">
        <v>63</v>
      </c>
      <c r="D7604" s="7">
        <v>46054</v>
      </c>
      <c r="E7604">
        <v>0</v>
      </c>
      <c r="F7604">
        <v>217.45</v>
      </c>
      <c r="G7604">
        <f>dane_sprzedazy_sku__3[[#This Row],[Ilość wydana]]*dane_sprzedazy_sku__3[[#This Row],[Wartość jednostkowa]]</f>
        <v>0</v>
      </c>
    </row>
    <row r="7605" spans="1:7">
      <c r="A7605" t="s">
        <v>653</v>
      </c>
      <c r="B7605" t="s">
        <v>654</v>
      </c>
      <c r="C7605" t="s">
        <v>63</v>
      </c>
      <c r="D7605" s="7">
        <v>46082</v>
      </c>
      <c r="E7605">
        <v>5</v>
      </c>
      <c r="F7605">
        <v>229.39</v>
      </c>
      <c r="G7605">
        <f>dane_sprzedazy_sku__3[[#This Row],[Ilość wydana]]*dane_sprzedazy_sku__3[[#This Row],[Wartość jednostkowa]]</f>
        <v>1146.9499999999998</v>
      </c>
    </row>
    <row r="7606" spans="1:7">
      <c r="A7606" t="s">
        <v>653</v>
      </c>
      <c r="B7606" t="s">
        <v>654</v>
      </c>
      <c r="C7606" t="s">
        <v>63</v>
      </c>
      <c r="D7606" s="7">
        <v>46113</v>
      </c>
      <c r="E7606">
        <v>12</v>
      </c>
      <c r="F7606">
        <v>228.72</v>
      </c>
      <c r="G7606">
        <f>dane_sprzedazy_sku__3[[#This Row],[Ilość wydana]]*dane_sprzedazy_sku__3[[#This Row],[Wartość jednostkowa]]</f>
        <v>2744.64</v>
      </c>
    </row>
    <row r="7607" spans="1:7">
      <c r="A7607" t="s">
        <v>653</v>
      </c>
      <c r="B7607" t="s">
        <v>654</v>
      </c>
      <c r="C7607" t="s">
        <v>63</v>
      </c>
      <c r="D7607" s="7">
        <v>46143</v>
      </c>
      <c r="E7607">
        <v>0</v>
      </c>
      <c r="F7607">
        <v>226.64</v>
      </c>
      <c r="G7607">
        <f>dane_sprzedazy_sku__3[[#This Row],[Ilość wydana]]*dane_sprzedazy_sku__3[[#This Row],[Wartość jednostkowa]]</f>
        <v>0</v>
      </c>
    </row>
    <row r="7608" spans="1:7">
      <c r="A7608" t="s">
        <v>653</v>
      </c>
      <c r="B7608" t="s">
        <v>654</v>
      </c>
      <c r="C7608" t="s">
        <v>63</v>
      </c>
      <c r="D7608" s="7">
        <v>46174</v>
      </c>
      <c r="E7608">
        <v>5</v>
      </c>
      <c r="F7608">
        <v>229.38</v>
      </c>
      <c r="G7608">
        <f>dane_sprzedazy_sku__3[[#This Row],[Ilość wydana]]*dane_sprzedazy_sku__3[[#This Row],[Wartość jednostkowa]]</f>
        <v>1146.9000000000001</v>
      </c>
    </row>
    <row r="7609" spans="1:7">
      <c r="A7609" t="s">
        <v>653</v>
      </c>
      <c r="B7609" t="s">
        <v>654</v>
      </c>
      <c r="C7609" t="s">
        <v>63</v>
      </c>
      <c r="D7609" s="7">
        <v>46204</v>
      </c>
      <c r="E7609">
        <v>9</v>
      </c>
      <c r="F7609">
        <v>216.84</v>
      </c>
      <c r="G7609">
        <f>dane_sprzedazy_sku__3[[#This Row],[Ilość wydana]]*dane_sprzedazy_sku__3[[#This Row],[Wartość jednostkowa]]</f>
        <v>1951.56</v>
      </c>
    </row>
    <row r="7610" spans="1:7">
      <c r="A7610" t="s">
        <v>655</v>
      </c>
      <c r="B7610" t="s">
        <v>656</v>
      </c>
      <c r="C7610" t="s">
        <v>14</v>
      </c>
      <c r="D7610" s="7">
        <v>45505</v>
      </c>
      <c r="E7610">
        <v>0</v>
      </c>
      <c r="F7610">
        <v>65.28</v>
      </c>
      <c r="G7610">
        <f>dane_sprzedazy_sku__3[[#This Row],[Ilość wydana]]*dane_sprzedazy_sku__3[[#This Row],[Wartość jednostkowa]]</f>
        <v>0</v>
      </c>
    </row>
    <row r="7611" spans="1:7">
      <c r="A7611" t="s">
        <v>655</v>
      </c>
      <c r="B7611" t="s">
        <v>656</v>
      </c>
      <c r="C7611" t="s">
        <v>14</v>
      </c>
      <c r="D7611" s="7">
        <v>45536</v>
      </c>
      <c r="E7611">
        <v>25</v>
      </c>
      <c r="F7611">
        <v>67.11</v>
      </c>
      <c r="G7611">
        <f>dane_sprzedazy_sku__3[[#This Row],[Ilość wydana]]*dane_sprzedazy_sku__3[[#This Row],[Wartość jednostkowa]]</f>
        <v>1677.75</v>
      </c>
    </row>
    <row r="7612" spans="1:7">
      <c r="A7612" t="s">
        <v>655</v>
      </c>
      <c r="B7612" t="s">
        <v>656</v>
      </c>
      <c r="C7612" t="s">
        <v>14</v>
      </c>
      <c r="D7612" s="7">
        <v>45566</v>
      </c>
      <c r="E7612">
        <v>26</v>
      </c>
      <c r="F7612">
        <v>65.48</v>
      </c>
      <c r="G7612">
        <f>dane_sprzedazy_sku__3[[#This Row],[Ilość wydana]]*dane_sprzedazy_sku__3[[#This Row],[Wartość jednostkowa]]</f>
        <v>1702.48</v>
      </c>
    </row>
    <row r="7613" spans="1:7">
      <c r="A7613" t="s">
        <v>655</v>
      </c>
      <c r="B7613" t="s">
        <v>656</v>
      </c>
      <c r="C7613" t="s">
        <v>14</v>
      </c>
      <c r="D7613" s="7">
        <v>45597</v>
      </c>
      <c r="E7613">
        <v>0</v>
      </c>
      <c r="F7613">
        <v>64.25</v>
      </c>
      <c r="G7613">
        <f>dane_sprzedazy_sku__3[[#This Row],[Ilość wydana]]*dane_sprzedazy_sku__3[[#This Row],[Wartość jednostkowa]]</f>
        <v>0</v>
      </c>
    </row>
    <row r="7614" spans="1:7">
      <c r="A7614" t="s">
        <v>655</v>
      </c>
      <c r="B7614" t="s">
        <v>656</v>
      </c>
      <c r="C7614" t="s">
        <v>14</v>
      </c>
      <c r="D7614" s="7">
        <v>45627</v>
      </c>
      <c r="E7614">
        <v>9</v>
      </c>
      <c r="F7614">
        <v>63.58</v>
      </c>
      <c r="G7614">
        <f>dane_sprzedazy_sku__3[[#This Row],[Ilość wydana]]*dane_sprzedazy_sku__3[[#This Row],[Wartość jednostkowa]]</f>
        <v>572.22</v>
      </c>
    </row>
    <row r="7615" spans="1:7">
      <c r="A7615" t="s">
        <v>655</v>
      </c>
      <c r="B7615" t="s">
        <v>656</v>
      </c>
      <c r="C7615" t="s">
        <v>14</v>
      </c>
      <c r="D7615" s="7">
        <v>45658</v>
      </c>
      <c r="E7615">
        <v>0</v>
      </c>
      <c r="F7615">
        <v>62.45</v>
      </c>
      <c r="G7615">
        <f>dane_sprzedazy_sku__3[[#This Row],[Ilość wydana]]*dane_sprzedazy_sku__3[[#This Row],[Wartość jednostkowa]]</f>
        <v>0</v>
      </c>
    </row>
    <row r="7616" spans="1:7">
      <c r="A7616" t="s">
        <v>655</v>
      </c>
      <c r="B7616" t="s">
        <v>656</v>
      </c>
      <c r="C7616" t="s">
        <v>14</v>
      </c>
      <c r="D7616" s="7">
        <v>45689</v>
      </c>
      <c r="E7616">
        <v>6</v>
      </c>
      <c r="F7616">
        <v>66.28</v>
      </c>
      <c r="G7616">
        <f>dane_sprzedazy_sku__3[[#This Row],[Ilość wydana]]*dane_sprzedazy_sku__3[[#This Row],[Wartość jednostkowa]]</f>
        <v>397.68</v>
      </c>
    </row>
    <row r="7617" spans="1:7">
      <c r="A7617" t="s">
        <v>655</v>
      </c>
      <c r="B7617" t="s">
        <v>656</v>
      </c>
      <c r="C7617" t="s">
        <v>14</v>
      </c>
      <c r="D7617" s="7">
        <v>45717</v>
      </c>
      <c r="E7617">
        <v>28</v>
      </c>
      <c r="F7617">
        <v>64.83</v>
      </c>
      <c r="G7617">
        <f>dane_sprzedazy_sku__3[[#This Row],[Ilość wydana]]*dane_sprzedazy_sku__3[[#This Row],[Wartość jednostkowa]]</f>
        <v>1815.24</v>
      </c>
    </row>
    <row r="7618" spans="1:7">
      <c r="A7618" t="s">
        <v>655</v>
      </c>
      <c r="B7618" t="s">
        <v>656</v>
      </c>
      <c r="C7618" t="s">
        <v>14</v>
      </c>
      <c r="D7618" s="7">
        <v>45748</v>
      </c>
      <c r="E7618">
        <v>27</v>
      </c>
      <c r="F7618">
        <v>62.93</v>
      </c>
      <c r="G7618">
        <f>dane_sprzedazy_sku__3[[#This Row],[Ilość wydana]]*dane_sprzedazy_sku__3[[#This Row],[Wartość jednostkowa]]</f>
        <v>1699.11</v>
      </c>
    </row>
    <row r="7619" spans="1:7">
      <c r="A7619" t="s">
        <v>655</v>
      </c>
      <c r="B7619" t="s">
        <v>656</v>
      </c>
      <c r="C7619" t="s">
        <v>14</v>
      </c>
      <c r="D7619" s="7">
        <v>45778</v>
      </c>
      <c r="E7619">
        <v>19</v>
      </c>
      <c r="F7619">
        <v>66.09</v>
      </c>
      <c r="G7619">
        <f>dane_sprzedazy_sku__3[[#This Row],[Ilość wydana]]*dane_sprzedazy_sku__3[[#This Row],[Wartość jednostkowa]]</f>
        <v>1255.71</v>
      </c>
    </row>
    <row r="7620" spans="1:7">
      <c r="A7620" t="s">
        <v>655</v>
      </c>
      <c r="B7620" t="s">
        <v>656</v>
      </c>
      <c r="C7620" t="s">
        <v>14</v>
      </c>
      <c r="D7620" s="7">
        <v>45809</v>
      </c>
      <c r="E7620">
        <v>28</v>
      </c>
      <c r="F7620">
        <v>63.61</v>
      </c>
      <c r="G7620">
        <f>dane_sprzedazy_sku__3[[#This Row],[Ilość wydana]]*dane_sprzedazy_sku__3[[#This Row],[Wartość jednostkowa]]</f>
        <v>1781.08</v>
      </c>
    </row>
    <row r="7621" spans="1:7">
      <c r="A7621" t="s">
        <v>655</v>
      </c>
      <c r="B7621" t="s">
        <v>656</v>
      </c>
      <c r="C7621" t="s">
        <v>14</v>
      </c>
      <c r="D7621" s="7">
        <v>45839</v>
      </c>
      <c r="E7621">
        <v>24</v>
      </c>
      <c r="F7621">
        <v>66.599999999999994</v>
      </c>
      <c r="G7621">
        <f>dane_sprzedazy_sku__3[[#This Row],[Ilość wydana]]*dane_sprzedazy_sku__3[[#This Row],[Wartość jednostkowa]]</f>
        <v>1598.3999999999999</v>
      </c>
    </row>
    <row r="7622" spans="1:7">
      <c r="A7622" t="s">
        <v>655</v>
      </c>
      <c r="B7622" t="s">
        <v>656</v>
      </c>
      <c r="C7622" t="s">
        <v>14</v>
      </c>
      <c r="D7622" s="7">
        <v>45870</v>
      </c>
      <c r="E7622">
        <v>16</v>
      </c>
      <c r="F7622">
        <v>67.59</v>
      </c>
      <c r="G7622">
        <f>dane_sprzedazy_sku__3[[#This Row],[Ilość wydana]]*dane_sprzedazy_sku__3[[#This Row],[Wartość jednostkowa]]</f>
        <v>1081.44</v>
      </c>
    </row>
    <row r="7623" spans="1:7">
      <c r="A7623" t="s">
        <v>655</v>
      </c>
      <c r="B7623" t="s">
        <v>656</v>
      </c>
      <c r="C7623" t="s">
        <v>14</v>
      </c>
      <c r="D7623" s="7">
        <v>45901</v>
      </c>
      <c r="E7623">
        <v>24</v>
      </c>
      <c r="F7623">
        <v>64.86</v>
      </c>
      <c r="G7623">
        <f>dane_sprzedazy_sku__3[[#This Row],[Ilość wydana]]*dane_sprzedazy_sku__3[[#This Row],[Wartość jednostkowa]]</f>
        <v>1556.6399999999999</v>
      </c>
    </row>
    <row r="7624" spans="1:7">
      <c r="A7624" t="s">
        <v>655</v>
      </c>
      <c r="B7624" t="s">
        <v>656</v>
      </c>
      <c r="C7624" t="s">
        <v>14</v>
      </c>
      <c r="D7624" s="7">
        <v>45931</v>
      </c>
      <c r="E7624">
        <v>7</v>
      </c>
      <c r="F7624">
        <v>67.67</v>
      </c>
      <c r="G7624">
        <f>dane_sprzedazy_sku__3[[#This Row],[Ilość wydana]]*dane_sprzedazy_sku__3[[#This Row],[Wartość jednostkowa]]</f>
        <v>473.69</v>
      </c>
    </row>
    <row r="7625" spans="1:7">
      <c r="A7625" t="s">
        <v>655</v>
      </c>
      <c r="B7625" t="s">
        <v>656</v>
      </c>
      <c r="C7625" t="s">
        <v>14</v>
      </c>
      <c r="D7625" s="7">
        <v>45962</v>
      </c>
      <c r="E7625">
        <v>3</v>
      </c>
      <c r="F7625">
        <v>66.77</v>
      </c>
      <c r="G7625">
        <f>dane_sprzedazy_sku__3[[#This Row],[Ilość wydana]]*dane_sprzedazy_sku__3[[#This Row],[Wartość jednostkowa]]</f>
        <v>200.31</v>
      </c>
    </row>
    <row r="7626" spans="1:7">
      <c r="A7626" t="s">
        <v>655</v>
      </c>
      <c r="B7626" t="s">
        <v>656</v>
      </c>
      <c r="C7626" t="s">
        <v>14</v>
      </c>
      <c r="D7626" s="7">
        <v>45992</v>
      </c>
      <c r="E7626">
        <v>11</v>
      </c>
      <c r="F7626">
        <v>64.27</v>
      </c>
      <c r="G7626">
        <f>dane_sprzedazy_sku__3[[#This Row],[Ilość wydana]]*dane_sprzedazy_sku__3[[#This Row],[Wartość jednostkowa]]</f>
        <v>706.96999999999991</v>
      </c>
    </row>
    <row r="7627" spans="1:7">
      <c r="A7627" t="s">
        <v>655</v>
      </c>
      <c r="B7627" t="s">
        <v>656</v>
      </c>
      <c r="C7627" t="s">
        <v>14</v>
      </c>
      <c r="D7627" s="7">
        <v>46023</v>
      </c>
      <c r="E7627">
        <v>15</v>
      </c>
      <c r="F7627">
        <v>65.680000000000007</v>
      </c>
      <c r="G7627">
        <f>dane_sprzedazy_sku__3[[#This Row],[Ilość wydana]]*dane_sprzedazy_sku__3[[#This Row],[Wartość jednostkowa]]</f>
        <v>985.2</v>
      </c>
    </row>
    <row r="7628" spans="1:7">
      <c r="A7628" t="s">
        <v>655</v>
      </c>
      <c r="B7628" t="s">
        <v>656</v>
      </c>
      <c r="C7628" t="s">
        <v>14</v>
      </c>
      <c r="D7628" s="7">
        <v>46054</v>
      </c>
      <c r="E7628">
        <v>0</v>
      </c>
      <c r="F7628">
        <v>66.37</v>
      </c>
      <c r="G7628">
        <f>dane_sprzedazy_sku__3[[#This Row],[Ilość wydana]]*dane_sprzedazy_sku__3[[#This Row],[Wartość jednostkowa]]</f>
        <v>0</v>
      </c>
    </row>
    <row r="7629" spans="1:7">
      <c r="A7629" t="s">
        <v>655</v>
      </c>
      <c r="B7629" t="s">
        <v>656</v>
      </c>
      <c r="C7629" t="s">
        <v>14</v>
      </c>
      <c r="D7629" s="7">
        <v>46082</v>
      </c>
      <c r="E7629">
        <v>19</v>
      </c>
      <c r="F7629">
        <v>66.38</v>
      </c>
      <c r="G7629">
        <f>dane_sprzedazy_sku__3[[#This Row],[Ilość wydana]]*dane_sprzedazy_sku__3[[#This Row],[Wartość jednostkowa]]</f>
        <v>1261.2199999999998</v>
      </c>
    </row>
    <row r="7630" spans="1:7">
      <c r="A7630" t="s">
        <v>655</v>
      </c>
      <c r="B7630" t="s">
        <v>656</v>
      </c>
      <c r="C7630" t="s">
        <v>14</v>
      </c>
      <c r="D7630" s="7">
        <v>46113</v>
      </c>
      <c r="E7630">
        <v>0</v>
      </c>
      <c r="F7630">
        <v>66.47</v>
      </c>
      <c r="G7630">
        <f>dane_sprzedazy_sku__3[[#This Row],[Ilość wydana]]*dane_sprzedazy_sku__3[[#This Row],[Wartość jednostkowa]]</f>
        <v>0</v>
      </c>
    </row>
    <row r="7631" spans="1:7">
      <c r="A7631" t="s">
        <v>655</v>
      </c>
      <c r="B7631" t="s">
        <v>656</v>
      </c>
      <c r="C7631" t="s">
        <v>14</v>
      </c>
      <c r="D7631" s="7">
        <v>46143</v>
      </c>
      <c r="E7631">
        <v>0</v>
      </c>
      <c r="F7631">
        <v>64.83</v>
      </c>
      <c r="G7631">
        <f>dane_sprzedazy_sku__3[[#This Row],[Ilość wydana]]*dane_sprzedazy_sku__3[[#This Row],[Wartość jednostkowa]]</f>
        <v>0</v>
      </c>
    </row>
    <row r="7632" spans="1:7">
      <c r="A7632" t="s">
        <v>655</v>
      </c>
      <c r="B7632" t="s">
        <v>656</v>
      </c>
      <c r="C7632" t="s">
        <v>14</v>
      </c>
      <c r="D7632" s="7">
        <v>46174</v>
      </c>
      <c r="E7632">
        <v>32</v>
      </c>
      <c r="F7632">
        <v>63.89</v>
      </c>
      <c r="G7632">
        <f>dane_sprzedazy_sku__3[[#This Row],[Ilość wydana]]*dane_sprzedazy_sku__3[[#This Row],[Wartość jednostkowa]]</f>
        <v>2044.48</v>
      </c>
    </row>
    <row r="7633" spans="1:7">
      <c r="A7633" t="s">
        <v>655</v>
      </c>
      <c r="B7633" t="s">
        <v>656</v>
      </c>
      <c r="C7633" t="s">
        <v>14</v>
      </c>
      <c r="D7633" s="7">
        <v>46204</v>
      </c>
      <c r="E7633">
        <v>0</v>
      </c>
      <c r="F7633">
        <v>67.099999999999994</v>
      </c>
      <c r="G7633">
        <f>dane_sprzedazy_sku__3[[#This Row],[Ilość wydana]]*dane_sprzedazy_sku__3[[#This Row],[Wartość jednostkowa]]</f>
        <v>0</v>
      </c>
    </row>
    <row r="7634" spans="1:7">
      <c r="A7634" t="s">
        <v>657</v>
      </c>
      <c r="B7634" t="s">
        <v>658</v>
      </c>
      <c r="C7634" t="s">
        <v>8</v>
      </c>
      <c r="D7634" s="7">
        <v>45505</v>
      </c>
      <c r="E7634">
        <v>13</v>
      </c>
      <c r="F7634">
        <v>44.65</v>
      </c>
      <c r="G7634">
        <f>dane_sprzedazy_sku__3[[#This Row],[Ilość wydana]]*dane_sprzedazy_sku__3[[#This Row],[Wartość jednostkowa]]</f>
        <v>580.44999999999993</v>
      </c>
    </row>
    <row r="7635" spans="1:7">
      <c r="A7635" t="s">
        <v>657</v>
      </c>
      <c r="B7635" t="s">
        <v>658</v>
      </c>
      <c r="C7635" t="s">
        <v>8</v>
      </c>
      <c r="D7635" s="7">
        <v>45536</v>
      </c>
      <c r="E7635">
        <v>12</v>
      </c>
      <c r="F7635">
        <v>45.13</v>
      </c>
      <c r="G7635">
        <f>dane_sprzedazy_sku__3[[#This Row],[Ilość wydana]]*dane_sprzedazy_sku__3[[#This Row],[Wartość jednostkowa]]</f>
        <v>541.56000000000006</v>
      </c>
    </row>
    <row r="7636" spans="1:7">
      <c r="A7636" t="s">
        <v>657</v>
      </c>
      <c r="B7636" t="s">
        <v>658</v>
      </c>
      <c r="C7636" t="s">
        <v>8</v>
      </c>
      <c r="D7636" s="7">
        <v>45566</v>
      </c>
      <c r="E7636">
        <v>13</v>
      </c>
      <c r="F7636">
        <v>47.47</v>
      </c>
      <c r="G7636">
        <f>dane_sprzedazy_sku__3[[#This Row],[Ilość wydana]]*dane_sprzedazy_sku__3[[#This Row],[Wartość jednostkowa]]</f>
        <v>617.11</v>
      </c>
    </row>
    <row r="7637" spans="1:7">
      <c r="A7637" t="s">
        <v>657</v>
      </c>
      <c r="B7637" t="s">
        <v>658</v>
      </c>
      <c r="C7637" t="s">
        <v>8</v>
      </c>
      <c r="D7637" s="7">
        <v>45597</v>
      </c>
      <c r="E7637">
        <v>13</v>
      </c>
      <c r="F7637">
        <v>47.99</v>
      </c>
      <c r="G7637">
        <f>dane_sprzedazy_sku__3[[#This Row],[Ilość wydana]]*dane_sprzedazy_sku__3[[#This Row],[Wartość jednostkowa]]</f>
        <v>623.87</v>
      </c>
    </row>
    <row r="7638" spans="1:7">
      <c r="A7638" t="s">
        <v>657</v>
      </c>
      <c r="B7638" t="s">
        <v>658</v>
      </c>
      <c r="C7638" t="s">
        <v>8</v>
      </c>
      <c r="D7638" s="7">
        <v>45627</v>
      </c>
      <c r="E7638">
        <v>15</v>
      </c>
      <c r="F7638">
        <v>46.52</v>
      </c>
      <c r="G7638">
        <f>dane_sprzedazy_sku__3[[#This Row],[Ilość wydana]]*dane_sprzedazy_sku__3[[#This Row],[Wartość jednostkowa]]</f>
        <v>697.80000000000007</v>
      </c>
    </row>
    <row r="7639" spans="1:7">
      <c r="A7639" t="s">
        <v>657</v>
      </c>
      <c r="B7639" t="s">
        <v>658</v>
      </c>
      <c r="C7639" t="s">
        <v>8</v>
      </c>
      <c r="D7639" s="7">
        <v>45658</v>
      </c>
      <c r="E7639">
        <v>17</v>
      </c>
      <c r="F7639">
        <v>45.59</v>
      </c>
      <c r="G7639">
        <f>dane_sprzedazy_sku__3[[#This Row],[Ilość wydana]]*dane_sprzedazy_sku__3[[#This Row],[Wartość jednostkowa]]</f>
        <v>775.03000000000009</v>
      </c>
    </row>
    <row r="7640" spans="1:7">
      <c r="A7640" t="s">
        <v>657</v>
      </c>
      <c r="B7640" t="s">
        <v>658</v>
      </c>
      <c r="C7640" t="s">
        <v>8</v>
      </c>
      <c r="D7640" s="7">
        <v>45689</v>
      </c>
      <c r="E7640">
        <v>18</v>
      </c>
      <c r="F7640">
        <v>47.11</v>
      </c>
      <c r="G7640">
        <f>dane_sprzedazy_sku__3[[#This Row],[Ilość wydana]]*dane_sprzedazy_sku__3[[#This Row],[Wartość jednostkowa]]</f>
        <v>847.98</v>
      </c>
    </row>
    <row r="7641" spans="1:7">
      <c r="A7641" t="s">
        <v>657</v>
      </c>
      <c r="B7641" t="s">
        <v>658</v>
      </c>
      <c r="C7641" t="s">
        <v>8</v>
      </c>
      <c r="D7641" s="7">
        <v>45717</v>
      </c>
      <c r="E7641">
        <v>16</v>
      </c>
      <c r="F7641">
        <v>47.72</v>
      </c>
      <c r="G7641">
        <f>dane_sprzedazy_sku__3[[#This Row],[Ilość wydana]]*dane_sprzedazy_sku__3[[#This Row],[Wartość jednostkowa]]</f>
        <v>763.52</v>
      </c>
    </row>
    <row r="7642" spans="1:7">
      <c r="A7642" t="s">
        <v>657</v>
      </c>
      <c r="B7642" t="s">
        <v>658</v>
      </c>
      <c r="C7642" t="s">
        <v>8</v>
      </c>
      <c r="D7642" s="7">
        <v>45748</v>
      </c>
      <c r="E7642">
        <v>19</v>
      </c>
      <c r="F7642">
        <v>45.05</v>
      </c>
      <c r="G7642">
        <f>dane_sprzedazy_sku__3[[#This Row],[Ilość wydana]]*dane_sprzedazy_sku__3[[#This Row],[Wartość jednostkowa]]</f>
        <v>855.94999999999993</v>
      </c>
    </row>
    <row r="7643" spans="1:7">
      <c r="A7643" t="s">
        <v>657</v>
      </c>
      <c r="B7643" t="s">
        <v>658</v>
      </c>
      <c r="C7643" t="s">
        <v>8</v>
      </c>
      <c r="D7643" s="7">
        <v>45778</v>
      </c>
      <c r="E7643">
        <v>19</v>
      </c>
      <c r="F7643">
        <v>44.65</v>
      </c>
      <c r="G7643">
        <f>dane_sprzedazy_sku__3[[#This Row],[Ilość wydana]]*dane_sprzedazy_sku__3[[#This Row],[Wartość jednostkowa]]</f>
        <v>848.35</v>
      </c>
    </row>
    <row r="7644" spans="1:7">
      <c r="A7644" t="s">
        <v>657</v>
      </c>
      <c r="B7644" t="s">
        <v>658</v>
      </c>
      <c r="C7644" t="s">
        <v>8</v>
      </c>
      <c r="D7644" s="7">
        <v>45809</v>
      </c>
      <c r="E7644">
        <v>17</v>
      </c>
      <c r="F7644">
        <v>45.11</v>
      </c>
      <c r="G7644">
        <f>dane_sprzedazy_sku__3[[#This Row],[Ilość wydana]]*dane_sprzedazy_sku__3[[#This Row],[Wartość jednostkowa]]</f>
        <v>766.87</v>
      </c>
    </row>
    <row r="7645" spans="1:7">
      <c r="A7645" t="s">
        <v>657</v>
      </c>
      <c r="B7645" t="s">
        <v>658</v>
      </c>
      <c r="C7645" t="s">
        <v>8</v>
      </c>
      <c r="D7645" s="7">
        <v>45839</v>
      </c>
      <c r="E7645">
        <v>15</v>
      </c>
      <c r="F7645">
        <v>45.81</v>
      </c>
      <c r="G7645">
        <f>dane_sprzedazy_sku__3[[#This Row],[Ilość wydana]]*dane_sprzedazy_sku__3[[#This Row],[Wartość jednostkowa]]</f>
        <v>687.15000000000009</v>
      </c>
    </row>
    <row r="7646" spans="1:7">
      <c r="A7646" t="s">
        <v>657</v>
      </c>
      <c r="B7646" t="s">
        <v>658</v>
      </c>
      <c r="C7646" t="s">
        <v>8</v>
      </c>
      <c r="D7646" s="7">
        <v>45870</v>
      </c>
      <c r="E7646">
        <v>16</v>
      </c>
      <c r="F7646">
        <v>47.49</v>
      </c>
      <c r="G7646">
        <f>dane_sprzedazy_sku__3[[#This Row],[Ilość wydana]]*dane_sprzedazy_sku__3[[#This Row],[Wartość jednostkowa]]</f>
        <v>759.84</v>
      </c>
    </row>
    <row r="7647" spans="1:7">
      <c r="A7647" t="s">
        <v>657</v>
      </c>
      <c r="B7647" t="s">
        <v>658</v>
      </c>
      <c r="C7647" t="s">
        <v>8</v>
      </c>
      <c r="D7647" s="7">
        <v>45901</v>
      </c>
      <c r="E7647">
        <v>14</v>
      </c>
      <c r="F7647">
        <v>46.96</v>
      </c>
      <c r="G7647">
        <f>dane_sprzedazy_sku__3[[#This Row],[Ilość wydana]]*dane_sprzedazy_sku__3[[#This Row],[Wartość jednostkowa]]</f>
        <v>657.44</v>
      </c>
    </row>
    <row r="7648" spans="1:7">
      <c r="A7648" t="s">
        <v>657</v>
      </c>
      <c r="B7648" t="s">
        <v>658</v>
      </c>
      <c r="C7648" t="s">
        <v>8</v>
      </c>
      <c r="D7648" s="7">
        <v>45931</v>
      </c>
      <c r="E7648">
        <v>14</v>
      </c>
      <c r="F7648">
        <v>44.22</v>
      </c>
      <c r="G7648">
        <f>dane_sprzedazy_sku__3[[#This Row],[Ilość wydana]]*dane_sprzedazy_sku__3[[#This Row],[Wartość jednostkowa]]</f>
        <v>619.07999999999993</v>
      </c>
    </row>
    <row r="7649" spans="1:7">
      <c r="A7649" t="s">
        <v>657</v>
      </c>
      <c r="B7649" t="s">
        <v>658</v>
      </c>
      <c r="C7649" t="s">
        <v>8</v>
      </c>
      <c r="D7649" s="7">
        <v>45962</v>
      </c>
      <c r="E7649">
        <v>15</v>
      </c>
      <c r="F7649">
        <v>45.59</v>
      </c>
      <c r="G7649">
        <f>dane_sprzedazy_sku__3[[#This Row],[Ilość wydana]]*dane_sprzedazy_sku__3[[#This Row],[Wartość jednostkowa]]</f>
        <v>683.85</v>
      </c>
    </row>
    <row r="7650" spans="1:7">
      <c r="A7650" t="s">
        <v>657</v>
      </c>
      <c r="B7650" t="s">
        <v>658</v>
      </c>
      <c r="C7650" t="s">
        <v>8</v>
      </c>
      <c r="D7650" s="7">
        <v>45992</v>
      </c>
      <c r="E7650">
        <v>19</v>
      </c>
      <c r="F7650">
        <v>45.92</v>
      </c>
      <c r="G7650">
        <f>dane_sprzedazy_sku__3[[#This Row],[Ilość wydana]]*dane_sprzedazy_sku__3[[#This Row],[Wartość jednostkowa]]</f>
        <v>872.48</v>
      </c>
    </row>
    <row r="7651" spans="1:7">
      <c r="A7651" t="s">
        <v>657</v>
      </c>
      <c r="B7651" t="s">
        <v>658</v>
      </c>
      <c r="C7651" t="s">
        <v>8</v>
      </c>
      <c r="D7651" s="7">
        <v>46023</v>
      </c>
      <c r="E7651">
        <v>20</v>
      </c>
      <c r="F7651">
        <v>48.41</v>
      </c>
      <c r="G7651">
        <f>dane_sprzedazy_sku__3[[#This Row],[Ilość wydana]]*dane_sprzedazy_sku__3[[#This Row],[Wartość jednostkowa]]</f>
        <v>968.19999999999993</v>
      </c>
    </row>
    <row r="7652" spans="1:7">
      <c r="A7652" t="s">
        <v>657</v>
      </c>
      <c r="B7652" t="s">
        <v>658</v>
      </c>
      <c r="C7652" t="s">
        <v>8</v>
      </c>
      <c r="D7652" s="7">
        <v>46054</v>
      </c>
      <c r="E7652">
        <v>23</v>
      </c>
      <c r="F7652">
        <v>48</v>
      </c>
      <c r="G7652">
        <f>dane_sprzedazy_sku__3[[#This Row],[Ilość wydana]]*dane_sprzedazy_sku__3[[#This Row],[Wartość jednostkowa]]</f>
        <v>1104</v>
      </c>
    </row>
    <row r="7653" spans="1:7">
      <c r="A7653" t="s">
        <v>657</v>
      </c>
      <c r="B7653" t="s">
        <v>658</v>
      </c>
      <c r="C7653" t="s">
        <v>8</v>
      </c>
      <c r="D7653" s="7">
        <v>46082</v>
      </c>
      <c r="E7653">
        <v>24</v>
      </c>
      <c r="F7653">
        <v>45.39</v>
      </c>
      <c r="G7653">
        <f>dane_sprzedazy_sku__3[[#This Row],[Ilość wydana]]*dane_sprzedazy_sku__3[[#This Row],[Wartość jednostkowa]]</f>
        <v>1089.3600000000001</v>
      </c>
    </row>
    <row r="7654" spans="1:7">
      <c r="A7654" t="s">
        <v>657</v>
      </c>
      <c r="B7654" t="s">
        <v>658</v>
      </c>
      <c r="C7654" t="s">
        <v>8</v>
      </c>
      <c r="D7654" s="7">
        <v>46113</v>
      </c>
      <c r="E7654">
        <v>19</v>
      </c>
      <c r="F7654">
        <v>47.83</v>
      </c>
      <c r="G7654">
        <f>dane_sprzedazy_sku__3[[#This Row],[Ilość wydana]]*dane_sprzedazy_sku__3[[#This Row],[Wartość jednostkowa]]</f>
        <v>908.77</v>
      </c>
    </row>
    <row r="7655" spans="1:7">
      <c r="A7655" t="s">
        <v>657</v>
      </c>
      <c r="B7655" t="s">
        <v>658</v>
      </c>
      <c r="C7655" t="s">
        <v>8</v>
      </c>
      <c r="D7655" s="7">
        <v>46143</v>
      </c>
      <c r="E7655">
        <v>24</v>
      </c>
      <c r="F7655">
        <v>46.45</v>
      </c>
      <c r="G7655">
        <f>dane_sprzedazy_sku__3[[#This Row],[Ilość wydana]]*dane_sprzedazy_sku__3[[#This Row],[Wartość jednostkowa]]</f>
        <v>1114.8000000000002</v>
      </c>
    </row>
    <row r="7656" spans="1:7">
      <c r="A7656" t="s">
        <v>657</v>
      </c>
      <c r="B7656" t="s">
        <v>658</v>
      </c>
      <c r="C7656" t="s">
        <v>8</v>
      </c>
      <c r="D7656" s="7">
        <v>46174</v>
      </c>
      <c r="E7656">
        <v>18</v>
      </c>
      <c r="F7656">
        <v>48.71</v>
      </c>
      <c r="G7656">
        <f>dane_sprzedazy_sku__3[[#This Row],[Ilość wydana]]*dane_sprzedazy_sku__3[[#This Row],[Wartość jednostkowa]]</f>
        <v>876.78</v>
      </c>
    </row>
    <row r="7657" spans="1:7">
      <c r="A7657" t="s">
        <v>657</v>
      </c>
      <c r="B7657" t="s">
        <v>658</v>
      </c>
      <c r="C7657" t="s">
        <v>8</v>
      </c>
      <c r="D7657" s="7">
        <v>46204</v>
      </c>
      <c r="E7657">
        <v>17</v>
      </c>
      <c r="F7657">
        <v>44.93</v>
      </c>
      <c r="G7657">
        <f>dane_sprzedazy_sku__3[[#This Row],[Ilość wydana]]*dane_sprzedazy_sku__3[[#This Row],[Wartość jednostkowa]]</f>
        <v>763.81</v>
      </c>
    </row>
    <row r="7658" spans="1:7">
      <c r="A7658" t="s">
        <v>659</v>
      </c>
      <c r="B7658" t="s">
        <v>660</v>
      </c>
      <c r="C7658" t="s">
        <v>14</v>
      </c>
      <c r="D7658" s="7">
        <v>45505</v>
      </c>
      <c r="E7658">
        <v>2</v>
      </c>
      <c r="F7658">
        <v>58.62</v>
      </c>
      <c r="G7658">
        <f>dane_sprzedazy_sku__3[[#This Row],[Ilość wydana]]*dane_sprzedazy_sku__3[[#This Row],[Wartość jednostkowa]]</f>
        <v>117.24</v>
      </c>
    </row>
    <row r="7659" spans="1:7">
      <c r="A7659" t="s">
        <v>659</v>
      </c>
      <c r="B7659" t="s">
        <v>660</v>
      </c>
      <c r="C7659" t="s">
        <v>14</v>
      </c>
      <c r="D7659" s="7">
        <v>45536</v>
      </c>
      <c r="E7659">
        <v>2</v>
      </c>
      <c r="F7659">
        <v>60.96</v>
      </c>
      <c r="G7659">
        <f>dane_sprzedazy_sku__3[[#This Row],[Ilość wydana]]*dane_sprzedazy_sku__3[[#This Row],[Wartość jednostkowa]]</f>
        <v>121.92</v>
      </c>
    </row>
    <row r="7660" spans="1:7">
      <c r="A7660" t="s">
        <v>659</v>
      </c>
      <c r="B7660" t="s">
        <v>660</v>
      </c>
      <c r="C7660" t="s">
        <v>14</v>
      </c>
      <c r="D7660" s="7">
        <v>45566</v>
      </c>
      <c r="E7660">
        <v>2</v>
      </c>
      <c r="F7660">
        <v>59.1</v>
      </c>
      <c r="G7660">
        <f>dane_sprzedazy_sku__3[[#This Row],[Ilość wydana]]*dane_sprzedazy_sku__3[[#This Row],[Wartość jednostkowa]]</f>
        <v>118.2</v>
      </c>
    </row>
    <row r="7661" spans="1:7">
      <c r="A7661" t="s">
        <v>659</v>
      </c>
      <c r="B7661" t="s">
        <v>660</v>
      </c>
      <c r="C7661" t="s">
        <v>14</v>
      </c>
      <c r="D7661" s="7">
        <v>45597</v>
      </c>
      <c r="E7661">
        <v>2</v>
      </c>
      <c r="F7661">
        <v>61.92</v>
      </c>
      <c r="G7661">
        <f>dane_sprzedazy_sku__3[[#This Row],[Ilość wydana]]*dane_sprzedazy_sku__3[[#This Row],[Wartość jednostkowa]]</f>
        <v>123.84</v>
      </c>
    </row>
    <row r="7662" spans="1:7">
      <c r="A7662" t="s">
        <v>659</v>
      </c>
      <c r="B7662" t="s">
        <v>660</v>
      </c>
      <c r="C7662" t="s">
        <v>14</v>
      </c>
      <c r="D7662" s="7">
        <v>45627</v>
      </c>
      <c r="E7662">
        <v>2</v>
      </c>
      <c r="F7662">
        <v>62.78</v>
      </c>
      <c r="G7662">
        <f>dane_sprzedazy_sku__3[[#This Row],[Ilość wydana]]*dane_sprzedazy_sku__3[[#This Row],[Wartość jednostkowa]]</f>
        <v>125.56</v>
      </c>
    </row>
    <row r="7663" spans="1:7">
      <c r="A7663" t="s">
        <v>659</v>
      </c>
      <c r="B7663" t="s">
        <v>660</v>
      </c>
      <c r="C7663" t="s">
        <v>14</v>
      </c>
      <c r="D7663" s="7">
        <v>45658</v>
      </c>
      <c r="E7663">
        <v>2</v>
      </c>
      <c r="F7663">
        <v>59.12</v>
      </c>
      <c r="G7663">
        <f>dane_sprzedazy_sku__3[[#This Row],[Ilość wydana]]*dane_sprzedazy_sku__3[[#This Row],[Wartość jednostkowa]]</f>
        <v>118.24</v>
      </c>
    </row>
    <row r="7664" spans="1:7">
      <c r="A7664" t="s">
        <v>659</v>
      </c>
      <c r="B7664" t="s">
        <v>660</v>
      </c>
      <c r="C7664" t="s">
        <v>14</v>
      </c>
      <c r="D7664" s="7">
        <v>45689</v>
      </c>
      <c r="E7664">
        <v>2</v>
      </c>
      <c r="F7664">
        <v>59.16</v>
      </c>
      <c r="G7664">
        <f>dane_sprzedazy_sku__3[[#This Row],[Ilość wydana]]*dane_sprzedazy_sku__3[[#This Row],[Wartość jednostkowa]]</f>
        <v>118.32</v>
      </c>
    </row>
    <row r="7665" spans="1:7">
      <c r="A7665" t="s">
        <v>659</v>
      </c>
      <c r="B7665" t="s">
        <v>660</v>
      </c>
      <c r="C7665" t="s">
        <v>14</v>
      </c>
      <c r="D7665" s="7">
        <v>45717</v>
      </c>
      <c r="E7665">
        <v>2</v>
      </c>
      <c r="F7665">
        <v>63.24</v>
      </c>
      <c r="G7665">
        <f>dane_sprzedazy_sku__3[[#This Row],[Ilość wydana]]*dane_sprzedazy_sku__3[[#This Row],[Wartość jednostkowa]]</f>
        <v>126.48</v>
      </c>
    </row>
    <row r="7666" spans="1:7">
      <c r="A7666" t="s">
        <v>659</v>
      </c>
      <c r="B7666" t="s">
        <v>660</v>
      </c>
      <c r="C7666" t="s">
        <v>14</v>
      </c>
      <c r="D7666" s="7">
        <v>45748</v>
      </c>
      <c r="E7666">
        <v>2</v>
      </c>
      <c r="F7666">
        <v>59.22</v>
      </c>
      <c r="G7666">
        <f>dane_sprzedazy_sku__3[[#This Row],[Ilość wydana]]*dane_sprzedazy_sku__3[[#This Row],[Wartość jednostkowa]]</f>
        <v>118.44</v>
      </c>
    </row>
    <row r="7667" spans="1:7">
      <c r="A7667" t="s">
        <v>659</v>
      </c>
      <c r="B7667" t="s">
        <v>660</v>
      </c>
      <c r="C7667" t="s">
        <v>14</v>
      </c>
      <c r="D7667" s="7">
        <v>45778</v>
      </c>
      <c r="E7667">
        <v>2</v>
      </c>
      <c r="F7667">
        <v>64.17</v>
      </c>
      <c r="G7667">
        <f>dane_sprzedazy_sku__3[[#This Row],[Ilość wydana]]*dane_sprzedazy_sku__3[[#This Row],[Wartość jednostkowa]]</f>
        <v>128.34</v>
      </c>
    </row>
    <row r="7668" spans="1:7">
      <c r="A7668" t="s">
        <v>659</v>
      </c>
      <c r="B7668" t="s">
        <v>660</v>
      </c>
      <c r="C7668" t="s">
        <v>14</v>
      </c>
      <c r="D7668" s="7">
        <v>45809</v>
      </c>
      <c r="E7668">
        <v>2</v>
      </c>
      <c r="F7668">
        <v>64.36</v>
      </c>
      <c r="G7668">
        <f>dane_sprzedazy_sku__3[[#This Row],[Ilość wydana]]*dane_sprzedazy_sku__3[[#This Row],[Wartość jednostkowa]]</f>
        <v>128.72</v>
      </c>
    </row>
    <row r="7669" spans="1:7">
      <c r="A7669" t="s">
        <v>659</v>
      </c>
      <c r="B7669" t="s">
        <v>660</v>
      </c>
      <c r="C7669" t="s">
        <v>14</v>
      </c>
      <c r="D7669" s="7">
        <v>45839</v>
      </c>
      <c r="E7669">
        <v>2</v>
      </c>
      <c r="F7669">
        <v>62.42</v>
      </c>
      <c r="G7669">
        <f>dane_sprzedazy_sku__3[[#This Row],[Ilość wydana]]*dane_sprzedazy_sku__3[[#This Row],[Wartość jednostkowa]]</f>
        <v>124.84</v>
      </c>
    </row>
    <row r="7670" spans="1:7">
      <c r="A7670" t="s">
        <v>659</v>
      </c>
      <c r="B7670" t="s">
        <v>660</v>
      </c>
      <c r="C7670" t="s">
        <v>14</v>
      </c>
      <c r="D7670" s="7">
        <v>45870</v>
      </c>
      <c r="E7670">
        <v>2</v>
      </c>
      <c r="F7670">
        <v>58.38</v>
      </c>
      <c r="G7670">
        <f>dane_sprzedazy_sku__3[[#This Row],[Ilość wydana]]*dane_sprzedazy_sku__3[[#This Row],[Wartość jednostkowa]]</f>
        <v>116.76</v>
      </c>
    </row>
    <row r="7671" spans="1:7">
      <c r="A7671" t="s">
        <v>659</v>
      </c>
      <c r="B7671" t="s">
        <v>660</v>
      </c>
      <c r="C7671" t="s">
        <v>14</v>
      </c>
      <c r="D7671" s="7">
        <v>45901</v>
      </c>
      <c r="E7671">
        <v>2</v>
      </c>
      <c r="F7671">
        <v>63.83</v>
      </c>
      <c r="G7671">
        <f>dane_sprzedazy_sku__3[[#This Row],[Ilość wydana]]*dane_sprzedazy_sku__3[[#This Row],[Wartość jednostkowa]]</f>
        <v>127.66</v>
      </c>
    </row>
    <row r="7672" spans="1:7">
      <c r="A7672" t="s">
        <v>659</v>
      </c>
      <c r="B7672" t="s">
        <v>660</v>
      </c>
      <c r="C7672" t="s">
        <v>14</v>
      </c>
      <c r="D7672" s="7">
        <v>45931</v>
      </c>
      <c r="E7672">
        <v>2</v>
      </c>
      <c r="F7672">
        <v>62.07</v>
      </c>
      <c r="G7672">
        <f>dane_sprzedazy_sku__3[[#This Row],[Ilość wydana]]*dane_sprzedazy_sku__3[[#This Row],[Wartość jednostkowa]]</f>
        <v>124.14</v>
      </c>
    </row>
    <row r="7673" spans="1:7">
      <c r="A7673" t="s">
        <v>659</v>
      </c>
      <c r="B7673" t="s">
        <v>660</v>
      </c>
      <c r="C7673" t="s">
        <v>14</v>
      </c>
      <c r="D7673" s="7">
        <v>45962</v>
      </c>
      <c r="E7673">
        <v>2</v>
      </c>
      <c r="F7673">
        <v>61.94</v>
      </c>
      <c r="G7673">
        <f>dane_sprzedazy_sku__3[[#This Row],[Ilość wydana]]*dane_sprzedazy_sku__3[[#This Row],[Wartość jednostkowa]]</f>
        <v>123.88</v>
      </c>
    </row>
    <row r="7674" spans="1:7">
      <c r="A7674" t="s">
        <v>659</v>
      </c>
      <c r="B7674" t="s">
        <v>660</v>
      </c>
      <c r="C7674" t="s">
        <v>14</v>
      </c>
      <c r="D7674" s="7">
        <v>45992</v>
      </c>
      <c r="E7674">
        <v>2</v>
      </c>
      <c r="F7674">
        <v>58.85</v>
      </c>
      <c r="G7674">
        <f>dane_sprzedazy_sku__3[[#This Row],[Ilość wydana]]*dane_sprzedazy_sku__3[[#This Row],[Wartość jednostkowa]]</f>
        <v>117.7</v>
      </c>
    </row>
    <row r="7675" spans="1:7">
      <c r="A7675" t="s">
        <v>659</v>
      </c>
      <c r="B7675" t="s">
        <v>660</v>
      </c>
      <c r="C7675" t="s">
        <v>14</v>
      </c>
      <c r="D7675" s="7">
        <v>46023</v>
      </c>
      <c r="E7675">
        <v>2</v>
      </c>
      <c r="F7675">
        <v>60.13</v>
      </c>
      <c r="G7675">
        <f>dane_sprzedazy_sku__3[[#This Row],[Ilość wydana]]*dane_sprzedazy_sku__3[[#This Row],[Wartość jednostkowa]]</f>
        <v>120.26</v>
      </c>
    </row>
    <row r="7676" spans="1:7">
      <c r="A7676" t="s">
        <v>659</v>
      </c>
      <c r="B7676" t="s">
        <v>660</v>
      </c>
      <c r="C7676" t="s">
        <v>14</v>
      </c>
      <c r="D7676" s="7">
        <v>46054</v>
      </c>
      <c r="E7676">
        <v>2</v>
      </c>
      <c r="F7676">
        <v>63.54</v>
      </c>
      <c r="G7676">
        <f>dane_sprzedazy_sku__3[[#This Row],[Ilość wydana]]*dane_sprzedazy_sku__3[[#This Row],[Wartość jednostkowa]]</f>
        <v>127.08</v>
      </c>
    </row>
    <row r="7677" spans="1:7">
      <c r="A7677" t="s">
        <v>659</v>
      </c>
      <c r="B7677" t="s">
        <v>660</v>
      </c>
      <c r="C7677" t="s">
        <v>14</v>
      </c>
      <c r="D7677" s="7">
        <v>46082</v>
      </c>
      <c r="E7677">
        <v>2</v>
      </c>
      <c r="F7677">
        <v>61.48</v>
      </c>
      <c r="G7677">
        <f>dane_sprzedazy_sku__3[[#This Row],[Ilość wydana]]*dane_sprzedazy_sku__3[[#This Row],[Wartość jednostkowa]]</f>
        <v>122.96</v>
      </c>
    </row>
    <row r="7678" spans="1:7">
      <c r="A7678" t="s">
        <v>659</v>
      </c>
      <c r="B7678" t="s">
        <v>660</v>
      </c>
      <c r="C7678" t="s">
        <v>14</v>
      </c>
      <c r="D7678" s="7">
        <v>46113</v>
      </c>
      <c r="E7678">
        <v>2</v>
      </c>
      <c r="F7678">
        <v>58.38</v>
      </c>
      <c r="G7678">
        <f>dane_sprzedazy_sku__3[[#This Row],[Ilość wydana]]*dane_sprzedazy_sku__3[[#This Row],[Wartość jednostkowa]]</f>
        <v>116.76</v>
      </c>
    </row>
    <row r="7679" spans="1:7">
      <c r="A7679" t="s">
        <v>659</v>
      </c>
      <c r="B7679" t="s">
        <v>660</v>
      </c>
      <c r="C7679" t="s">
        <v>14</v>
      </c>
      <c r="D7679" s="7">
        <v>46143</v>
      </c>
      <c r="E7679">
        <v>2</v>
      </c>
      <c r="F7679">
        <v>64.36</v>
      </c>
      <c r="G7679">
        <f>dane_sprzedazy_sku__3[[#This Row],[Ilość wydana]]*dane_sprzedazy_sku__3[[#This Row],[Wartość jednostkowa]]</f>
        <v>128.72</v>
      </c>
    </row>
    <row r="7680" spans="1:7">
      <c r="A7680" t="s">
        <v>659</v>
      </c>
      <c r="B7680" t="s">
        <v>660</v>
      </c>
      <c r="C7680" t="s">
        <v>14</v>
      </c>
      <c r="D7680" s="7">
        <v>46174</v>
      </c>
      <c r="E7680">
        <v>2</v>
      </c>
      <c r="F7680">
        <v>60.22</v>
      </c>
      <c r="G7680">
        <f>dane_sprzedazy_sku__3[[#This Row],[Ilość wydana]]*dane_sprzedazy_sku__3[[#This Row],[Wartość jednostkowa]]</f>
        <v>120.44</v>
      </c>
    </row>
    <row r="7681" spans="1:7">
      <c r="A7681" t="s">
        <v>659</v>
      </c>
      <c r="B7681" t="s">
        <v>660</v>
      </c>
      <c r="C7681" t="s">
        <v>14</v>
      </c>
      <c r="D7681" s="7">
        <v>46204</v>
      </c>
      <c r="E7681">
        <v>2</v>
      </c>
      <c r="F7681">
        <v>61.45</v>
      </c>
      <c r="G7681">
        <f>dane_sprzedazy_sku__3[[#This Row],[Ilość wydana]]*dane_sprzedazy_sku__3[[#This Row],[Wartość jednostkowa]]</f>
        <v>122.9</v>
      </c>
    </row>
    <row r="7682" spans="1:7">
      <c r="A7682" t="s">
        <v>661</v>
      </c>
      <c r="B7682" t="s">
        <v>662</v>
      </c>
      <c r="C7682" t="s">
        <v>63</v>
      </c>
      <c r="D7682" s="7">
        <v>45505</v>
      </c>
      <c r="E7682">
        <v>0</v>
      </c>
      <c r="F7682">
        <v>225.9</v>
      </c>
      <c r="G7682">
        <f>dane_sprzedazy_sku__3[[#This Row],[Ilość wydana]]*dane_sprzedazy_sku__3[[#This Row],[Wartość jednostkowa]]</f>
        <v>0</v>
      </c>
    </row>
    <row r="7683" spans="1:7">
      <c r="A7683" t="s">
        <v>661</v>
      </c>
      <c r="B7683" t="s">
        <v>662</v>
      </c>
      <c r="C7683" t="s">
        <v>63</v>
      </c>
      <c r="D7683" s="7">
        <v>45536</v>
      </c>
      <c r="E7683">
        <v>0</v>
      </c>
      <c r="F7683">
        <v>217.54</v>
      </c>
      <c r="G7683">
        <f>dane_sprzedazy_sku__3[[#This Row],[Ilość wydana]]*dane_sprzedazy_sku__3[[#This Row],[Wartość jednostkowa]]</f>
        <v>0</v>
      </c>
    </row>
    <row r="7684" spans="1:7">
      <c r="A7684" t="s">
        <v>661</v>
      </c>
      <c r="B7684" t="s">
        <v>662</v>
      </c>
      <c r="C7684" t="s">
        <v>63</v>
      </c>
      <c r="D7684" s="7">
        <v>45566</v>
      </c>
      <c r="E7684">
        <v>0</v>
      </c>
      <c r="F7684">
        <v>229.88</v>
      </c>
      <c r="G7684">
        <f>dane_sprzedazy_sku__3[[#This Row],[Ilość wydana]]*dane_sprzedazy_sku__3[[#This Row],[Wartość jednostkowa]]</f>
        <v>0</v>
      </c>
    </row>
    <row r="7685" spans="1:7">
      <c r="A7685" t="s">
        <v>661</v>
      </c>
      <c r="B7685" t="s">
        <v>662</v>
      </c>
      <c r="C7685" t="s">
        <v>63</v>
      </c>
      <c r="D7685" s="7">
        <v>45597</v>
      </c>
      <c r="E7685">
        <v>1</v>
      </c>
      <c r="F7685">
        <v>230.47</v>
      </c>
      <c r="G7685">
        <f>dane_sprzedazy_sku__3[[#This Row],[Ilość wydana]]*dane_sprzedazy_sku__3[[#This Row],[Wartość jednostkowa]]</f>
        <v>230.47</v>
      </c>
    </row>
    <row r="7686" spans="1:7">
      <c r="A7686" t="s">
        <v>661</v>
      </c>
      <c r="B7686" t="s">
        <v>662</v>
      </c>
      <c r="C7686" t="s">
        <v>63</v>
      </c>
      <c r="D7686" s="7">
        <v>45627</v>
      </c>
      <c r="E7686">
        <v>0</v>
      </c>
      <c r="F7686">
        <v>228.42</v>
      </c>
      <c r="G7686">
        <f>dane_sprzedazy_sku__3[[#This Row],[Ilość wydana]]*dane_sprzedazy_sku__3[[#This Row],[Wartość jednostkowa]]</f>
        <v>0</v>
      </c>
    </row>
    <row r="7687" spans="1:7">
      <c r="A7687" t="s">
        <v>661</v>
      </c>
      <c r="B7687" t="s">
        <v>662</v>
      </c>
      <c r="C7687" t="s">
        <v>63</v>
      </c>
      <c r="D7687" s="7">
        <v>45658</v>
      </c>
      <c r="E7687">
        <v>2</v>
      </c>
      <c r="F7687">
        <v>223.64</v>
      </c>
      <c r="G7687">
        <f>dane_sprzedazy_sku__3[[#This Row],[Ilość wydana]]*dane_sprzedazy_sku__3[[#This Row],[Wartość jednostkowa]]</f>
        <v>447.28</v>
      </c>
    </row>
    <row r="7688" spans="1:7">
      <c r="A7688" t="s">
        <v>661</v>
      </c>
      <c r="B7688" t="s">
        <v>662</v>
      </c>
      <c r="C7688" t="s">
        <v>63</v>
      </c>
      <c r="D7688" s="7">
        <v>45689</v>
      </c>
      <c r="E7688">
        <v>3</v>
      </c>
      <c r="F7688">
        <v>218.78</v>
      </c>
      <c r="G7688">
        <f>dane_sprzedazy_sku__3[[#This Row],[Ilość wydana]]*dane_sprzedazy_sku__3[[#This Row],[Wartość jednostkowa]]</f>
        <v>656.34</v>
      </c>
    </row>
    <row r="7689" spans="1:7">
      <c r="A7689" t="s">
        <v>661</v>
      </c>
      <c r="B7689" t="s">
        <v>662</v>
      </c>
      <c r="C7689" t="s">
        <v>63</v>
      </c>
      <c r="D7689" s="7">
        <v>45717</v>
      </c>
      <c r="E7689">
        <v>4</v>
      </c>
      <c r="F7689">
        <v>224.5</v>
      </c>
      <c r="G7689">
        <f>dane_sprzedazy_sku__3[[#This Row],[Ilość wydana]]*dane_sprzedazy_sku__3[[#This Row],[Wartość jednostkowa]]</f>
        <v>898</v>
      </c>
    </row>
    <row r="7690" spans="1:7">
      <c r="A7690" t="s">
        <v>661</v>
      </c>
      <c r="B7690" t="s">
        <v>662</v>
      </c>
      <c r="C7690" t="s">
        <v>63</v>
      </c>
      <c r="D7690" s="7">
        <v>45748</v>
      </c>
      <c r="E7690">
        <v>0</v>
      </c>
      <c r="F7690">
        <v>238.55</v>
      </c>
      <c r="G7690">
        <f>dane_sprzedazy_sku__3[[#This Row],[Ilość wydana]]*dane_sprzedazy_sku__3[[#This Row],[Wartość jednostkowa]]</f>
        <v>0</v>
      </c>
    </row>
    <row r="7691" spans="1:7">
      <c r="A7691" t="s">
        <v>661</v>
      </c>
      <c r="B7691" t="s">
        <v>662</v>
      </c>
      <c r="C7691" t="s">
        <v>63</v>
      </c>
      <c r="D7691" s="7">
        <v>45778</v>
      </c>
      <c r="E7691">
        <v>0</v>
      </c>
      <c r="F7691">
        <v>230.46</v>
      </c>
      <c r="G7691">
        <f>dane_sprzedazy_sku__3[[#This Row],[Ilość wydana]]*dane_sprzedazy_sku__3[[#This Row],[Wartość jednostkowa]]</f>
        <v>0</v>
      </c>
    </row>
    <row r="7692" spans="1:7">
      <c r="A7692" t="s">
        <v>661</v>
      </c>
      <c r="B7692" t="s">
        <v>662</v>
      </c>
      <c r="C7692" t="s">
        <v>63</v>
      </c>
      <c r="D7692" s="7">
        <v>45809</v>
      </c>
      <c r="E7692">
        <v>0</v>
      </c>
      <c r="F7692">
        <v>238.63</v>
      </c>
      <c r="G7692">
        <f>dane_sprzedazy_sku__3[[#This Row],[Ilość wydana]]*dane_sprzedazy_sku__3[[#This Row],[Wartość jednostkowa]]</f>
        <v>0</v>
      </c>
    </row>
    <row r="7693" spans="1:7">
      <c r="A7693" t="s">
        <v>661</v>
      </c>
      <c r="B7693" t="s">
        <v>662</v>
      </c>
      <c r="C7693" t="s">
        <v>63</v>
      </c>
      <c r="D7693" s="7">
        <v>45839</v>
      </c>
      <c r="E7693">
        <v>2</v>
      </c>
      <c r="F7693">
        <v>218.99</v>
      </c>
      <c r="G7693">
        <f>dane_sprzedazy_sku__3[[#This Row],[Ilość wydana]]*dane_sprzedazy_sku__3[[#This Row],[Wartość jednostkowa]]</f>
        <v>437.98</v>
      </c>
    </row>
    <row r="7694" spans="1:7">
      <c r="A7694" t="s">
        <v>661</v>
      </c>
      <c r="B7694" t="s">
        <v>662</v>
      </c>
      <c r="C7694" t="s">
        <v>63</v>
      </c>
      <c r="D7694" s="7">
        <v>45870</v>
      </c>
      <c r="E7694">
        <v>1</v>
      </c>
      <c r="F7694">
        <v>223.76</v>
      </c>
      <c r="G7694">
        <f>dane_sprzedazy_sku__3[[#This Row],[Ilość wydana]]*dane_sprzedazy_sku__3[[#This Row],[Wartość jednostkowa]]</f>
        <v>223.76</v>
      </c>
    </row>
    <row r="7695" spans="1:7">
      <c r="A7695" t="s">
        <v>661</v>
      </c>
      <c r="B7695" t="s">
        <v>662</v>
      </c>
      <c r="C7695" t="s">
        <v>63</v>
      </c>
      <c r="D7695" s="7">
        <v>45901</v>
      </c>
      <c r="E7695">
        <v>1</v>
      </c>
      <c r="F7695">
        <v>219.91</v>
      </c>
      <c r="G7695">
        <f>dane_sprzedazy_sku__3[[#This Row],[Ilość wydana]]*dane_sprzedazy_sku__3[[#This Row],[Wartość jednostkowa]]</f>
        <v>219.91</v>
      </c>
    </row>
    <row r="7696" spans="1:7">
      <c r="A7696" t="s">
        <v>661</v>
      </c>
      <c r="B7696" t="s">
        <v>662</v>
      </c>
      <c r="C7696" t="s">
        <v>63</v>
      </c>
      <c r="D7696" s="7">
        <v>45931</v>
      </c>
      <c r="E7696">
        <v>2</v>
      </c>
      <c r="F7696">
        <v>220.65</v>
      </c>
      <c r="G7696">
        <f>dane_sprzedazy_sku__3[[#This Row],[Ilość wydana]]*dane_sprzedazy_sku__3[[#This Row],[Wartość jednostkowa]]</f>
        <v>441.3</v>
      </c>
    </row>
    <row r="7697" spans="1:7">
      <c r="A7697" t="s">
        <v>661</v>
      </c>
      <c r="B7697" t="s">
        <v>662</v>
      </c>
      <c r="C7697" t="s">
        <v>63</v>
      </c>
      <c r="D7697" s="7">
        <v>45962</v>
      </c>
      <c r="E7697">
        <v>2</v>
      </c>
      <c r="F7697">
        <v>224.08</v>
      </c>
      <c r="G7697">
        <f>dane_sprzedazy_sku__3[[#This Row],[Ilość wydana]]*dane_sprzedazy_sku__3[[#This Row],[Wartość jednostkowa]]</f>
        <v>448.16</v>
      </c>
    </row>
    <row r="7698" spans="1:7">
      <c r="A7698" t="s">
        <v>661</v>
      </c>
      <c r="B7698" t="s">
        <v>662</v>
      </c>
      <c r="C7698" t="s">
        <v>63</v>
      </c>
      <c r="D7698" s="7">
        <v>45992</v>
      </c>
      <c r="E7698">
        <v>0</v>
      </c>
      <c r="F7698">
        <v>235.34</v>
      </c>
      <c r="G7698">
        <f>dane_sprzedazy_sku__3[[#This Row],[Ilość wydana]]*dane_sprzedazy_sku__3[[#This Row],[Wartość jednostkowa]]</f>
        <v>0</v>
      </c>
    </row>
    <row r="7699" spans="1:7">
      <c r="A7699" t="s">
        <v>661</v>
      </c>
      <c r="B7699" t="s">
        <v>662</v>
      </c>
      <c r="C7699" t="s">
        <v>63</v>
      </c>
      <c r="D7699" s="7">
        <v>46023</v>
      </c>
      <c r="E7699">
        <v>0</v>
      </c>
      <c r="F7699">
        <v>221.64</v>
      </c>
      <c r="G7699">
        <f>dane_sprzedazy_sku__3[[#This Row],[Ilość wydana]]*dane_sprzedazy_sku__3[[#This Row],[Wartość jednostkowa]]</f>
        <v>0</v>
      </c>
    </row>
    <row r="7700" spans="1:7">
      <c r="A7700" t="s">
        <v>661</v>
      </c>
      <c r="B7700" t="s">
        <v>662</v>
      </c>
      <c r="C7700" t="s">
        <v>63</v>
      </c>
      <c r="D7700" s="7">
        <v>46054</v>
      </c>
      <c r="E7700">
        <v>1</v>
      </c>
      <c r="F7700">
        <v>218.27</v>
      </c>
      <c r="G7700">
        <f>dane_sprzedazy_sku__3[[#This Row],[Ilość wydana]]*dane_sprzedazy_sku__3[[#This Row],[Wartość jednostkowa]]</f>
        <v>218.27</v>
      </c>
    </row>
    <row r="7701" spans="1:7">
      <c r="A7701" t="s">
        <v>661</v>
      </c>
      <c r="B7701" t="s">
        <v>662</v>
      </c>
      <c r="C7701" t="s">
        <v>63</v>
      </c>
      <c r="D7701" s="7">
        <v>46082</v>
      </c>
      <c r="E7701">
        <v>4</v>
      </c>
      <c r="F7701">
        <v>227.81</v>
      </c>
      <c r="G7701">
        <f>dane_sprzedazy_sku__3[[#This Row],[Ilość wydana]]*dane_sprzedazy_sku__3[[#This Row],[Wartość jednostkowa]]</f>
        <v>911.24</v>
      </c>
    </row>
    <row r="7702" spans="1:7">
      <c r="A7702" t="s">
        <v>661</v>
      </c>
      <c r="B7702" t="s">
        <v>662</v>
      </c>
      <c r="C7702" t="s">
        <v>63</v>
      </c>
      <c r="D7702" s="7">
        <v>46113</v>
      </c>
      <c r="E7702">
        <v>3</v>
      </c>
      <c r="F7702">
        <v>221.06</v>
      </c>
      <c r="G7702">
        <f>dane_sprzedazy_sku__3[[#This Row],[Ilość wydana]]*dane_sprzedazy_sku__3[[#This Row],[Wartość jednostkowa]]</f>
        <v>663.18000000000006</v>
      </c>
    </row>
    <row r="7703" spans="1:7">
      <c r="A7703" t="s">
        <v>661</v>
      </c>
      <c r="B7703" t="s">
        <v>662</v>
      </c>
      <c r="C7703" t="s">
        <v>63</v>
      </c>
      <c r="D7703" s="7">
        <v>46143</v>
      </c>
      <c r="E7703">
        <v>1</v>
      </c>
      <c r="F7703">
        <v>227.32</v>
      </c>
      <c r="G7703">
        <f>dane_sprzedazy_sku__3[[#This Row],[Ilość wydana]]*dane_sprzedazy_sku__3[[#This Row],[Wartość jednostkowa]]</f>
        <v>227.32</v>
      </c>
    </row>
    <row r="7704" spans="1:7">
      <c r="A7704" t="s">
        <v>661</v>
      </c>
      <c r="B7704" t="s">
        <v>662</v>
      </c>
      <c r="C7704" t="s">
        <v>63</v>
      </c>
      <c r="D7704" s="7">
        <v>46174</v>
      </c>
      <c r="E7704">
        <v>1</v>
      </c>
      <c r="F7704">
        <v>223.46</v>
      </c>
      <c r="G7704">
        <f>dane_sprzedazy_sku__3[[#This Row],[Ilość wydana]]*dane_sprzedazy_sku__3[[#This Row],[Wartość jednostkowa]]</f>
        <v>223.46</v>
      </c>
    </row>
    <row r="7705" spans="1:7">
      <c r="A7705" t="s">
        <v>661</v>
      </c>
      <c r="B7705" t="s">
        <v>662</v>
      </c>
      <c r="C7705" t="s">
        <v>63</v>
      </c>
      <c r="D7705" s="7">
        <v>46204</v>
      </c>
      <c r="E7705">
        <v>2</v>
      </c>
      <c r="F7705">
        <v>222.43</v>
      </c>
      <c r="G7705">
        <f>dane_sprzedazy_sku__3[[#This Row],[Ilość wydana]]*dane_sprzedazy_sku__3[[#This Row],[Wartość jednostkowa]]</f>
        <v>444.86</v>
      </c>
    </row>
    <row r="7706" spans="1:7">
      <c r="A7706" t="s">
        <v>663</v>
      </c>
      <c r="B7706" t="s">
        <v>664</v>
      </c>
      <c r="C7706" t="s">
        <v>39</v>
      </c>
      <c r="D7706" s="7">
        <v>45505</v>
      </c>
      <c r="E7706">
        <v>3</v>
      </c>
      <c r="F7706">
        <v>204.95</v>
      </c>
      <c r="G7706">
        <f>dane_sprzedazy_sku__3[[#This Row],[Ilość wydana]]*dane_sprzedazy_sku__3[[#This Row],[Wartość jednostkowa]]</f>
        <v>614.84999999999991</v>
      </c>
    </row>
    <row r="7707" spans="1:7">
      <c r="A7707" t="s">
        <v>663</v>
      </c>
      <c r="B7707" t="s">
        <v>664</v>
      </c>
      <c r="C7707" t="s">
        <v>39</v>
      </c>
      <c r="D7707" s="7">
        <v>45536</v>
      </c>
      <c r="E7707">
        <v>3</v>
      </c>
      <c r="F7707">
        <v>207.94</v>
      </c>
      <c r="G7707">
        <f>dane_sprzedazy_sku__3[[#This Row],[Ilość wydana]]*dane_sprzedazy_sku__3[[#This Row],[Wartość jednostkowa]]</f>
        <v>623.81999999999994</v>
      </c>
    </row>
    <row r="7708" spans="1:7">
      <c r="A7708" t="s">
        <v>663</v>
      </c>
      <c r="B7708" t="s">
        <v>664</v>
      </c>
      <c r="C7708" t="s">
        <v>39</v>
      </c>
      <c r="D7708" s="7">
        <v>45566</v>
      </c>
      <c r="E7708">
        <v>3</v>
      </c>
      <c r="F7708">
        <v>217.36</v>
      </c>
      <c r="G7708">
        <f>dane_sprzedazy_sku__3[[#This Row],[Ilość wydana]]*dane_sprzedazy_sku__3[[#This Row],[Wartość jednostkowa]]</f>
        <v>652.08000000000004</v>
      </c>
    </row>
    <row r="7709" spans="1:7">
      <c r="A7709" t="s">
        <v>663</v>
      </c>
      <c r="B7709" t="s">
        <v>664</v>
      </c>
      <c r="C7709" t="s">
        <v>39</v>
      </c>
      <c r="D7709" s="7">
        <v>45597</v>
      </c>
      <c r="E7709">
        <v>2</v>
      </c>
      <c r="F7709">
        <v>204.79</v>
      </c>
      <c r="G7709">
        <f>dane_sprzedazy_sku__3[[#This Row],[Ilość wydana]]*dane_sprzedazy_sku__3[[#This Row],[Wartość jednostkowa]]</f>
        <v>409.58</v>
      </c>
    </row>
    <row r="7710" spans="1:7">
      <c r="A7710" t="s">
        <v>663</v>
      </c>
      <c r="B7710" t="s">
        <v>664</v>
      </c>
      <c r="C7710" t="s">
        <v>39</v>
      </c>
      <c r="D7710" s="7">
        <v>45627</v>
      </c>
      <c r="E7710">
        <v>3</v>
      </c>
      <c r="F7710">
        <v>216.38</v>
      </c>
      <c r="G7710">
        <f>dane_sprzedazy_sku__3[[#This Row],[Ilość wydana]]*dane_sprzedazy_sku__3[[#This Row],[Wartość jednostkowa]]</f>
        <v>649.14</v>
      </c>
    </row>
    <row r="7711" spans="1:7">
      <c r="A7711" t="s">
        <v>663</v>
      </c>
      <c r="B7711" t="s">
        <v>664</v>
      </c>
      <c r="C7711" t="s">
        <v>39</v>
      </c>
      <c r="D7711" s="7">
        <v>45658</v>
      </c>
      <c r="E7711">
        <v>3</v>
      </c>
      <c r="F7711">
        <v>212.4</v>
      </c>
      <c r="G7711">
        <f>dane_sprzedazy_sku__3[[#This Row],[Ilość wydana]]*dane_sprzedazy_sku__3[[#This Row],[Wartość jednostkowa]]</f>
        <v>637.20000000000005</v>
      </c>
    </row>
    <row r="7712" spans="1:7">
      <c r="A7712" t="s">
        <v>663</v>
      </c>
      <c r="B7712" t="s">
        <v>664</v>
      </c>
      <c r="C7712" t="s">
        <v>39</v>
      </c>
      <c r="D7712" s="7">
        <v>45689</v>
      </c>
      <c r="E7712">
        <v>2</v>
      </c>
      <c r="F7712">
        <v>208.89</v>
      </c>
      <c r="G7712">
        <f>dane_sprzedazy_sku__3[[#This Row],[Ilość wydana]]*dane_sprzedazy_sku__3[[#This Row],[Wartość jednostkowa]]</f>
        <v>417.78</v>
      </c>
    </row>
    <row r="7713" spans="1:7">
      <c r="A7713" t="s">
        <v>663</v>
      </c>
      <c r="B7713" t="s">
        <v>664</v>
      </c>
      <c r="C7713" t="s">
        <v>39</v>
      </c>
      <c r="D7713" s="7">
        <v>45717</v>
      </c>
      <c r="E7713">
        <v>3</v>
      </c>
      <c r="F7713">
        <v>210.76</v>
      </c>
      <c r="G7713">
        <f>dane_sprzedazy_sku__3[[#This Row],[Ilość wydana]]*dane_sprzedazy_sku__3[[#This Row],[Wartość jednostkowa]]</f>
        <v>632.28</v>
      </c>
    </row>
    <row r="7714" spans="1:7">
      <c r="A7714" t="s">
        <v>663</v>
      </c>
      <c r="B7714" t="s">
        <v>664</v>
      </c>
      <c r="C7714" t="s">
        <v>39</v>
      </c>
      <c r="D7714" s="7">
        <v>45748</v>
      </c>
      <c r="E7714">
        <v>3</v>
      </c>
      <c r="F7714">
        <v>220.37</v>
      </c>
      <c r="G7714">
        <f>dane_sprzedazy_sku__3[[#This Row],[Ilość wydana]]*dane_sprzedazy_sku__3[[#This Row],[Wartość jednostkowa]]</f>
        <v>661.11</v>
      </c>
    </row>
    <row r="7715" spans="1:7">
      <c r="A7715" t="s">
        <v>663</v>
      </c>
      <c r="B7715" t="s">
        <v>664</v>
      </c>
      <c r="C7715" t="s">
        <v>39</v>
      </c>
      <c r="D7715" s="7">
        <v>45778</v>
      </c>
      <c r="E7715">
        <v>2</v>
      </c>
      <c r="F7715">
        <v>201.24</v>
      </c>
      <c r="G7715">
        <f>dane_sprzedazy_sku__3[[#This Row],[Ilość wydana]]*dane_sprzedazy_sku__3[[#This Row],[Wartość jednostkowa]]</f>
        <v>402.48</v>
      </c>
    </row>
    <row r="7716" spans="1:7">
      <c r="A7716" t="s">
        <v>663</v>
      </c>
      <c r="B7716" t="s">
        <v>664</v>
      </c>
      <c r="C7716" t="s">
        <v>39</v>
      </c>
      <c r="D7716" s="7">
        <v>45809</v>
      </c>
      <c r="E7716">
        <v>2</v>
      </c>
      <c r="F7716">
        <v>218.4</v>
      </c>
      <c r="G7716">
        <f>dane_sprzedazy_sku__3[[#This Row],[Ilość wydana]]*dane_sprzedazy_sku__3[[#This Row],[Wartość jednostkowa]]</f>
        <v>436.8</v>
      </c>
    </row>
    <row r="7717" spans="1:7">
      <c r="A7717" t="s">
        <v>663</v>
      </c>
      <c r="B7717" t="s">
        <v>664</v>
      </c>
      <c r="C7717" t="s">
        <v>39</v>
      </c>
      <c r="D7717" s="7">
        <v>45839</v>
      </c>
      <c r="E7717">
        <v>2</v>
      </c>
      <c r="F7717">
        <v>203.81</v>
      </c>
      <c r="G7717">
        <f>dane_sprzedazy_sku__3[[#This Row],[Ilość wydana]]*dane_sprzedazy_sku__3[[#This Row],[Wartość jednostkowa]]</f>
        <v>407.62</v>
      </c>
    </row>
    <row r="7718" spans="1:7">
      <c r="A7718" t="s">
        <v>663</v>
      </c>
      <c r="B7718" t="s">
        <v>664</v>
      </c>
      <c r="C7718" t="s">
        <v>39</v>
      </c>
      <c r="D7718" s="7">
        <v>45870</v>
      </c>
      <c r="E7718">
        <v>3</v>
      </c>
      <c r="F7718">
        <v>214.5</v>
      </c>
      <c r="G7718">
        <f>dane_sprzedazy_sku__3[[#This Row],[Ilość wydana]]*dane_sprzedazy_sku__3[[#This Row],[Wartość jednostkowa]]</f>
        <v>643.5</v>
      </c>
    </row>
    <row r="7719" spans="1:7">
      <c r="A7719" t="s">
        <v>663</v>
      </c>
      <c r="B7719" t="s">
        <v>664</v>
      </c>
      <c r="C7719" t="s">
        <v>39</v>
      </c>
      <c r="D7719" s="7">
        <v>45901</v>
      </c>
      <c r="E7719">
        <v>2</v>
      </c>
      <c r="F7719">
        <v>208.35</v>
      </c>
      <c r="G7719">
        <f>dane_sprzedazy_sku__3[[#This Row],[Ilość wydana]]*dane_sprzedazy_sku__3[[#This Row],[Wartość jednostkowa]]</f>
        <v>416.7</v>
      </c>
    </row>
    <row r="7720" spans="1:7">
      <c r="A7720" t="s">
        <v>663</v>
      </c>
      <c r="B7720" t="s">
        <v>664</v>
      </c>
      <c r="C7720" t="s">
        <v>39</v>
      </c>
      <c r="D7720" s="7">
        <v>45931</v>
      </c>
      <c r="E7720">
        <v>3</v>
      </c>
      <c r="F7720">
        <v>219.23</v>
      </c>
      <c r="G7720">
        <f>dane_sprzedazy_sku__3[[#This Row],[Ilość wydana]]*dane_sprzedazy_sku__3[[#This Row],[Wartość jednostkowa]]</f>
        <v>657.68999999999994</v>
      </c>
    </row>
    <row r="7721" spans="1:7">
      <c r="A7721" t="s">
        <v>663</v>
      </c>
      <c r="B7721" t="s">
        <v>664</v>
      </c>
      <c r="C7721" t="s">
        <v>39</v>
      </c>
      <c r="D7721" s="7">
        <v>45962</v>
      </c>
      <c r="E7721">
        <v>2</v>
      </c>
      <c r="F7721">
        <v>208.27</v>
      </c>
      <c r="G7721">
        <f>dane_sprzedazy_sku__3[[#This Row],[Ilość wydana]]*dane_sprzedazy_sku__3[[#This Row],[Wartość jednostkowa]]</f>
        <v>416.54</v>
      </c>
    </row>
    <row r="7722" spans="1:7">
      <c r="A7722" t="s">
        <v>663</v>
      </c>
      <c r="B7722" t="s">
        <v>664</v>
      </c>
      <c r="C7722" t="s">
        <v>39</v>
      </c>
      <c r="D7722" s="7">
        <v>45992</v>
      </c>
      <c r="E7722">
        <v>3</v>
      </c>
      <c r="F7722">
        <v>206.76</v>
      </c>
      <c r="G7722">
        <f>dane_sprzedazy_sku__3[[#This Row],[Ilość wydana]]*dane_sprzedazy_sku__3[[#This Row],[Wartość jednostkowa]]</f>
        <v>620.28</v>
      </c>
    </row>
    <row r="7723" spans="1:7">
      <c r="A7723" t="s">
        <v>663</v>
      </c>
      <c r="B7723" t="s">
        <v>664</v>
      </c>
      <c r="C7723" t="s">
        <v>39</v>
      </c>
      <c r="D7723" s="7">
        <v>46023</v>
      </c>
      <c r="E7723">
        <v>2</v>
      </c>
      <c r="F7723">
        <v>213.64</v>
      </c>
      <c r="G7723">
        <f>dane_sprzedazy_sku__3[[#This Row],[Ilość wydana]]*dane_sprzedazy_sku__3[[#This Row],[Wartość jednostkowa]]</f>
        <v>427.28</v>
      </c>
    </row>
    <row r="7724" spans="1:7">
      <c r="A7724" t="s">
        <v>663</v>
      </c>
      <c r="B7724" t="s">
        <v>664</v>
      </c>
      <c r="C7724" t="s">
        <v>39</v>
      </c>
      <c r="D7724" s="7">
        <v>46054</v>
      </c>
      <c r="E7724">
        <v>2</v>
      </c>
      <c r="F7724">
        <v>204.18</v>
      </c>
      <c r="G7724">
        <f>dane_sprzedazy_sku__3[[#This Row],[Ilość wydana]]*dane_sprzedazy_sku__3[[#This Row],[Wartość jednostkowa]]</f>
        <v>408.36</v>
      </c>
    </row>
    <row r="7725" spans="1:7">
      <c r="A7725" t="s">
        <v>663</v>
      </c>
      <c r="B7725" t="s">
        <v>664</v>
      </c>
      <c r="C7725" t="s">
        <v>39</v>
      </c>
      <c r="D7725" s="7">
        <v>46082</v>
      </c>
      <c r="E7725">
        <v>2</v>
      </c>
      <c r="F7725">
        <v>203.92</v>
      </c>
      <c r="G7725">
        <f>dane_sprzedazy_sku__3[[#This Row],[Ilość wydana]]*dane_sprzedazy_sku__3[[#This Row],[Wartość jednostkowa]]</f>
        <v>407.84</v>
      </c>
    </row>
    <row r="7726" spans="1:7">
      <c r="A7726" t="s">
        <v>663</v>
      </c>
      <c r="B7726" t="s">
        <v>664</v>
      </c>
      <c r="C7726" t="s">
        <v>39</v>
      </c>
      <c r="D7726" s="7">
        <v>46113</v>
      </c>
      <c r="E7726">
        <v>3</v>
      </c>
      <c r="F7726">
        <v>204.73</v>
      </c>
      <c r="G7726">
        <f>dane_sprzedazy_sku__3[[#This Row],[Ilość wydana]]*dane_sprzedazy_sku__3[[#This Row],[Wartość jednostkowa]]</f>
        <v>614.18999999999994</v>
      </c>
    </row>
    <row r="7727" spans="1:7">
      <c r="A7727" t="s">
        <v>663</v>
      </c>
      <c r="B7727" t="s">
        <v>664</v>
      </c>
      <c r="C7727" t="s">
        <v>39</v>
      </c>
      <c r="D7727" s="7">
        <v>46143</v>
      </c>
      <c r="E7727">
        <v>3</v>
      </c>
      <c r="F7727">
        <v>212.48</v>
      </c>
      <c r="G7727">
        <f>dane_sprzedazy_sku__3[[#This Row],[Ilość wydana]]*dane_sprzedazy_sku__3[[#This Row],[Wartość jednostkowa]]</f>
        <v>637.43999999999994</v>
      </c>
    </row>
    <row r="7728" spans="1:7">
      <c r="A7728" t="s">
        <v>663</v>
      </c>
      <c r="B7728" t="s">
        <v>664</v>
      </c>
      <c r="C7728" t="s">
        <v>39</v>
      </c>
      <c r="D7728" s="7">
        <v>46174</v>
      </c>
      <c r="E7728">
        <v>2</v>
      </c>
      <c r="F7728">
        <v>209.44</v>
      </c>
      <c r="G7728">
        <f>dane_sprzedazy_sku__3[[#This Row],[Ilość wydana]]*dane_sprzedazy_sku__3[[#This Row],[Wartość jednostkowa]]</f>
        <v>418.88</v>
      </c>
    </row>
    <row r="7729" spans="1:7">
      <c r="A7729" t="s">
        <v>663</v>
      </c>
      <c r="B7729" t="s">
        <v>664</v>
      </c>
      <c r="C7729" t="s">
        <v>39</v>
      </c>
      <c r="D7729" s="7">
        <v>46204</v>
      </c>
      <c r="E7729">
        <v>3</v>
      </c>
      <c r="F7729">
        <v>205.66</v>
      </c>
      <c r="G7729">
        <f>dane_sprzedazy_sku__3[[#This Row],[Ilość wydana]]*dane_sprzedazy_sku__3[[#This Row],[Wartość jednostkowa]]</f>
        <v>616.98</v>
      </c>
    </row>
    <row r="7730" spans="1:7">
      <c r="A7730" t="s">
        <v>665</v>
      </c>
      <c r="B7730" t="s">
        <v>666</v>
      </c>
      <c r="C7730" t="s">
        <v>42</v>
      </c>
      <c r="D7730" s="7">
        <v>45505</v>
      </c>
      <c r="E7730">
        <v>0</v>
      </c>
      <c r="F7730">
        <v>377.03</v>
      </c>
      <c r="G7730">
        <f>dane_sprzedazy_sku__3[[#This Row],[Ilość wydana]]*dane_sprzedazy_sku__3[[#This Row],[Wartość jednostkowa]]</f>
        <v>0</v>
      </c>
    </row>
    <row r="7731" spans="1:7">
      <c r="A7731" t="s">
        <v>665</v>
      </c>
      <c r="B7731" t="s">
        <v>666</v>
      </c>
      <c r="C7731" t="s">
        <v>42</v>
      </c>
      <c r="D7731" s="7">
        <v>45536</v>
      </c>
      <c r="E7731">
        <v>0</v>
      </c>
      <c r="F7731">
        <v>401.01</v>
      </c>
      <c r="G7731">
        <f>dane_sprzedazy_sku__3[[#This Row],[Ilość wydana]]*dane_sprzedazy_sku__3[[#This Row],[Wartość jednostkowa]]</f>
        <v>0</v>
      </c>
    </row>
    <row r="7732" spans="1:7">
      <c r="A7732" t="s">
        <v>665</v>
      </c>
      <c r="B7732" t="s">
        <v>666</v>
      </c>
      <c r="C7732" t="s">
        <v>42</v>
      </c>
      <c r="D7732" s="7">
        <v>45566</v>
      </c>
      <c r="E7732">
        <v>1</v>
      </c>
      <c r="F7732">
        <v>378.84</v>
      </c>
      <c r="G7732">
        <f>dane_sprzedazy_sku__3[[#This Row],[Ilość wydana]]*dane_sprzedazy_sku__3[[#This Row],[Wartość jednostkowa]]</f>
        <v>378.84</v>
      </c>
    </row>
    <row r="7733" spans="1:7">
      <c r="A7733" t="s">
        <v>665</v>
      </c>
      <c r="B7733" t="s">
        <v>666</v>
      </c>
      <c r="C7733" t="s">
        <v>42</v>
      </c>
      <c r="D7733" s="7">
        <v>45597</v>
      </c>
      <c r="E7733">
        <v>1</v>
      </c>
      <c r="F7733">
        <v>402.03</v>
      </c>
      <c r="G7733">
        <f>dane_sprzedazy_sku__3[[#This Row],[Ilość wydana]]*dane_sprzedazy_sku__3[[#This Row],[Wartość jednostkowa]]</f>
        <v>402.03</v>
      </c>
    </row>
    <row r="7734" spans="1:7">
      <c r="A7734" t="s">
        <v>665</v>
      </c>
      <c r="B7734" t="s">
        <v>666</v>
      </c>
      <c r="C7734" t="s">
        <v>42</v>
      </c>
      <c r="D7734" s="7">
        <v>45627</v>
      </c>
      <c r="E7734">
        <v>0</v>
      </c>
      <c r="F7734">
        <v>373.07</v>
      </c>
      <c r="G7734">
        <f>dane_sprzedazy_sku__3[[#This Row],[Ilość wydana]]*dane_sprzedazy_sku__3[[#This Row],[Wartość jednostkowa]]</f>
        <v>0</v>
      </c>
    </row>
    <row r="7735" spans="1:7">
      <c r="A7735" t="s">
        <v>665</v>
      </c>
      <c r="B7735" t="s">
        <v>666</v>
      </c>
      <c r="C7735" t="s">
        <v>42</v>
      </c>
      <c r="D7735" s="7">
        <v>45658</v>
      </c>
      <c r="E7735">
        <v>2</v>
      </c>
      <c r="F7735">
        <v>373.91</v>
      </c>
      <c r="G7735">
        <f>dane_sprzedazy_sku__3[[#This Row],[Ilość wydana]]*dane_sprzedazy_sku__3[[#This Row],[Wartość jednostkowa]]</f>
        <v>747.82</v>
      </c>
    </row>
    <row r="7736" spans="1:7">
      <c r="A7736" t="s">
        <v>665</v>
      </c>
      <c r="B7736" t="s">
        <v>666</v>
      </c>
      <c r="C7736" t="s">
        <v>42</v>
      </c>
      <c r="D7736" s="7">
        <v>45689</v>
      </c>
      <c r="E7736">
        <v>0</v>
      </c>
      <c r="F7736">
        <v>368.5</v>
      </c>
      <c r="G7736">
        <f>dane_sprzedazy_sku__3[[#This Row],[Ilość wydana]]*dane_sprzedazy_sku__3[[#This Row],[Wartość jednostkowa]]</f>
        <v>0</v>
      </c>
    </row>
    <row r="7737" spans="1:7">
      <c r="A7737" t="s">
        <v>665</v>
      </c>
      <c r="B7737" t="s">
        <v>666</v>
      </c>
      <c r="C7737" t="s">
        <v>42</v>
      </c>
      <c r="D7737" s="7">
        <v>45717</v>
      </c>
      <c r="E7737">
        <v>2</v>
      </c>
      <c r="F7737">
        <v>403.33</v>
      </c>
      <c r="G7737">
        <f>dane_sprzedazy_sku__3[[#This Row],[Ilość wydana]]*dane_sprzedazy_sku__3[[#This Row],[Wartość jednostkowa]]</f>
        <v>806.66</v>
      </c>
    </row>
    <row r="7738" spans="1:7">
      <c r="A7738" t="s">
        <v>665</v>
      </c>
      <c r="B7738" t="s">
        <v>666</v>
      </c>
      <c r="C7738" t="s">
        <v>42</v>
      </c>
      <c r="D7738" s="7">
        <v>45748</v>
      </c>
      <c r="E7738">
        <v>0</v>
      </c>
      <c r="F7738">
        <v>376.79</v>
      </c>
      <c r="G7738">
        <f>dane_sprzedazy_sku__3[[#This Row],[Ilość wydana]]*dane_sprzedazy_sku__3[[#This Row],[Wartość jednostkowa]]</f>
        <v>0</v>
      </c>
    </row>
    <row r="7739" spans="1:7">
      <c r="A7739" t="s">
        <v>665</v>
      </c>
      <c r="B7739" t="s">
        <v>666</v>
      </c>
      <c r="C7739" t="s">
        <v>42</v>
      </c>
      <c r="D7739" s="7">
        <v>45778</v>
      </c>
      <c r="E7739">
        <v>0</v>
      </c>
      <c r="F7739">
        <v>377.24</v>
      </c>
      <c r="G7739">
        <f>dane_sprzedazy_sku__3[[#This Row],[Ilość wydana]]*dane_sprzedazy_sku__3[[#This Row],[Wartość jednostkowa]]</f>
        <v>0</v>
      </c>
    </row>
    <row r="7740" spans="1:7">
      <c r="A7740" t="s">
        <v>665</v>
      </c>
      <c r="B7740" t="s">
        <v>666</v>
      </c>
      <c r="C7740" t="s">
        <v>42</v>
      </c>
      <c r="D7740" s="7">
        <v>45809</v>
      </c>
      <c r="E7740">
        <v>2</v>
      </c>
      <c r="F7740">
        <v>369.45</v>
      </c>
      <c r="G7740">
        <f>dane_sprzedazy_sku__3[[#This Row],[Ilość wydana]]*dane_sprzedazy_sku__3[[#This Row],[Wartość jednostkowa]]</f>
        <v>738.9</v>
      </c>
    </row>
    <row r="7741" spans="1:7">
      <c r="A7741" t="s">
        <v>665</v>
      </c>
      <c r="B7741" t="s">
        <v>666</v>
      </c>
      <c r="C7741" t="s">
        <v>42</v>
      </c>
      <c r="D7741" s="7">
        <v>45839</v>
      </c>
      <c r="E7741">
        <v>1</v>
      </c>
      <c r="F7741">
        <v>391.81</v>
      </c>
      <c r="G7741">
        <f>dane_sprzedazy_sku__3[[#This Row],[Ilość wydana]]*dane_sprzedazy_sku__3[[#This Row],[Wartość jednostkowa]]</f>
        <v>391.81</v>
      </c>
    </row>
    <row r="7742" spans="1:7">
      <c r="A7742" t="s">
        <v>665</v>
      </c>
      <c r="B7742" t="s">
        <v>666</v>
      </c>
      <c r="C7742" t="s">
        <v>42</v>
      </c>
      <c r="D7742" s="7">
        <v>45870</v>
      </c>
      <c r="E7742">
        <v>0</v>
      </c>
      <c r="F7742">
        <v>370.93</v>
      </c>
      <c r="G7742">
        <f>dane_sprzedazy_sku__3[[#This Row],[Ilość wydana]]*dane_sprzedazy_sku__3[[#This Row],[Wartość jednostkowa]]</f>
        <v>0</v>
      </c>
    </row>
    <row r="7743" spans="1:7">
      <c r="A7743" t="s">
        <v>665</v>
      </c>
      <c r="B7743" t="s">
        <v>666</v>
      </c>
      <c r="C7743" t="s">
        <v>42</v>
      </c>
      <c r="D7743" s="7">
        <v>45901</v>
      </c>
      <c r="E7743">
        <v>0</v>
      </c>
      <c r="F7743">
        <v>387.46</v>
      </c>
      <c r="G7743">
        <f>dane_sprzedazy_sku__3[[#This Row],[Ilość wydana]]*dane_sprzedazy_sku__3[[#This Row],[Wartość jednostkowa]]</f>
        <v>0</v>
      </c>
    </row>
    <row r="7744" spans="1:7">
      <c r="A7744" t="s">
        <v>665</v>
      </c>
      <c r="B7744" t="s">
        <v>666</v>
      </c>
      <c r="C7744" t="s">
        <v>42</v>
      </c>
      <c r="D7744" s="7">
        <v>45931</v>
      </c>
      <c r="E7744">
        <v>1</v>
      </c>
      <c r="F7744">
        <v>383.15</v>
      </c>
      <c r="G7744">
        <f>dane_sprzedazy_sku__3[[#This Row],[Ilość wydana]]*dane_sprzedazy_sku__3[[#This Row],[Wartość jednostkowa]]</f>
        <v>383.15</v>
      </c>
    </row>
    <row r="7745" spans="1:7">
      <c r="A7745" t="s">
        <v>665</v>
      </c>
      <c r="B7745" t="s">
        <v>666</v>
      </c>
      <c r="C7745" t="s">
        <v>42</v>
      </c>
      <c r="D7745" s="7">
        <v>45962</v>
      </c>
      <c r="E7745">
        <v>2</v>
      </c>
      <c r="F7745">
        <v>394.05</v>
      </c>
      <c r="G7745">
        <f>dane_sprzedazy_sku__3[[#This Row],[Ilość wydana]]*dane_sprzedazy_sku__3[[#This Row],[Wartość jednostkowa]]</f>
        <v>788.1</v>
      </c>
    </row>
    <row r="7746" spans="1:7">
      <c r="A7746" t="s">
        <v>665</v>
      </c>
      <c r="B7746" t="s">
        <v>666</v>
      </c>
      <c r="C7746" t="s">
        <v>42</v>
      </c>
      <c r="D7746" s="7">
        <v>45992</v>
      </c>
      <c r="E7746">
        <v>2</v>
      </c>
      <c r="F7746">
        <v>392.7</v>
      </c>
      <c r="G7746">
        <f>dane_sprzedazy_sku__3[[#This Row],[Ilość wydana]]*dane_sprzedazy_sku__3[[#This Row],[Wartość jednostkowa]]</f>
        <v>785.4</v>
      </c>
    </row>
    <row r="7747" spans="1:7">
      <c r="A7747" t="s">
        <v>665</v>
      </c>
      <c r="B7747" t="s">
        <v>666</v>
      </c>
      <c r="C7747" t="s">
        <v>42</v>
      </c>
      <c r="D7747" s="7">
        <v>46023</v>
      </c>
      <c r="E7747">
        <v>0</v>
      </c>
      <c r="F7747">
        <v>375.04</v>
      </c>
      <c r="G7747">
        <f>dane_sprzedazy_sku__3[[#This Row],[Ilość wydana]]*dane_sprzedazy_sku__3[[#This Row],[Wartość jednostkowa]]</f>
        <v>0</v>
      </c>
    </row>
    <row r="7748" spans="1:7">
      <c r="A7748" t="s">
        <v>665</v>
      </c>
      <c r="B7748" t="s">
        <v>666</v>
      </c>
      <c r="C7748" t="s">
        <v>42</v>
      </c>
      <c r="D7748" s="7">
        <v>46054</v>
      </c>
      <c r="E7748">
        <v>2</v>
      </c>
      <c r="F7748">
        <v>402.27</v>
      </c>
      <c r="G7748">
        <f>dane_sprzedazy_sku__3[[#This Row],[Ilość wydana]]*dane_sprzedazy_sku__3[[#This Row],[Wartość jednostkowa]]</f>
        <v>804.54</v>
      </c>
    </row>
    <row r="7749" spans="1:7">
      <c r="A7749" t="s">
        <v>665</v>
      </c>
      <c r="B7749" t="s">
        <v>666</v>
      </c>
      <c r="C7749" t="s">
        <v>42</v>
      </c>
      <c r="D7749" s="7">
        <v>46082</v>
      </c>
      <c r="E7749">
        <v>0</v>
      </c>
      <c r="F7749">
        <v>382.85</v>
      </c>
      <c r="G7749">
        <f>dane_sprzedazy_sku__3[[#This Row],[Ilość wydana]]*dane_sprzedazy_sku__3[[#This Row],[Wartość jednostkowa]]</f>
        <v>0</v>
      </c>
    </row>
    <row r="7750" spans="1:7">
      <c r="A7750" t="s">
        <v>665</v>
      </c>
      <c r="B7750" t="s">
        <v>666</v>
      </c>
      <c r="C7750" t="s">
        <v>42</v>
      </c>
      <c r="D7750" s="7">
        <v>46113</v>
      </c>
      <c r="E7750">
        <v>3</v>
      </c>
      <c r="F7750">
        <v>397.5</v>
      </c>
      <c r="G7750">
        <f>dane_sprzedazy_sku__3[[#This Row],[Ilość wydana]]*dane_sprzedazy_sku__3[[#This Row],[Wartość jednostkowa]]</f>
        <v>1192.5</v>
      </c>
    </row>
    <row r="7751" spans="1:7">
      <c r="A7751" t="s">
        <v>665</v>
      </c>
      <c r="B7751" t="s">
        <v>666</v>
      </c>
      <c r="C7751" t="s">
        <v>42</v>
      </c>
      <c r="D7751" s="7">
        <v>46143</v>
      </c>
      <c r="E7751">
        <v>0</v>
      </c>
      <c r="F7751">
        <v>389.82</v>
      </c>
      <c r="G7751">
        <f>dane_sprzedazy_sku__3[[#This Row],[Ilość wydana]]*dane_sprzedazy_sku__3[[#This Row],[Wartość jednostkowa]]</f>
        <v>0</v>
      </c>
    </row>
    <row r="7752" spans="1:7">
      <c r="A7752" t="s">
        <v>665</v>
      </c>
      <c r="B7752" t="s">
        <v>666</v>
      </c>
      <c r="C7752" t="s">
        <v>42</v>
      </c>
      <c r="D7752" s="7">
        <v>46174</v>
      </c>
      <c r="E7752">
        <v>1</v>
      </c>
      <c r="F7752">
        <v>400.58</v>
      </c>
      <c r="G7752">
        <f>dane_sprzedazy_sku__3[[#This Row],[Ilość wydana]]*dane_sprzedazy_sku__3[[#This Row],[Wartość jednostkowa]]</f>
        <v>400.58</v>
      </c>
    </row>
    <row r="7753" spans="1:7">
      <c r="A7753" t="s">
        <v>665</v>
      </c>
      <c r="B7753" t="s">
        <v>666</v>
      </c>
      <c r="C7753" t="s">
        <v>42</v>
      </c>
      <c r="D7753" s="7">
        <v>46204</v>
      </c>
      <c r="E7753">
        <v>2</v>
      </c>
      <c r="F7753">
        <v>393.19</v>
      </c>
      <c r="G7753">
        <f>dane_sprzedazy_sku__3[[#This Row],[Ilość wydana]]*dane_sprzedazy_sku__3[[#This Row],[Wartość jednostkowa]]</f>
        <v>786.38</v>
      </c>
    </row>
    <row r="7754" spans="1:7">
      <c r="A7754" t="s">
        <v>667</v>
      </c>
      <c r="B7754" t="s">
        <v>668</v>
      </c>
      <c r="C7754" t="s">
        <v>77</v>
      </c>
      <c r="D7754" s="7">
        <v>45505</v>
      </c>
      <c r="E7754">
        <v>1</v>
      </c>
      <c r="F7754">
        <v>685.92</v>
      </c>
      <c r="G7754">
        <f>dane_sprzedazy_sku__3[[#This Row],[Ilość wydana]]*dane_sprzedazy_sku__3[[#This Row],[Wartość jednostkowa]]</f>
        <v>685.92</v>
      </c>
    </row>
    <row r="7755" spans="1:7">
      <c r="A7755" t="s">
        <v>667</v>
      </c>
      <c r="B7755" t="s">
        <v>668</v>
      </c>
      <c r="C7755" t="s">
        <v>77</v>
      </c>
      <c r="D7755" s="7">
        <v>45536</v>
      </c>
      <c r="E7755">
        <v>2</v>
      </c>
      <c r="F7755">
        <v>733.77</v>
      </c>
      <c r="G7755">
        <f>dane_sprzedazy_sku__3[[#This Row],[Ilość wydana]]*dane_sprzedazy_sku__3[[#This Row],[Wartość jednostkowa]]</f>
        <v>1467.54</v>
      </c>
    </row>
    <row r="7756" spans="1:7">
      <c r="A7756" t="s">
        <v>667</v>
      </c>
      <c r="B7756" t="s">
        <v>668</v>
      </c>
      <c r="C7756" t="s">
        <v>77</v>
      </c>
      <c r="D7756" s="7">
        <v>45566</v>
      </c>
      <c r="E7756">
        <v>0</v>
      </c>
      <c r="F7756">
        <v>700.72</v>
      </c>
      <c r="G7756">
        <f>dane_sprzedazy_sku__3[[#This Row],[Ilość wydana]]*dane_sprzedazy_sku__3[[#This Row],[Wartość jednostkowa]]</f>
        <v>0</v>
      </c>
    </row>
    <row r="7757" spans="1:7">
      <c r="A7757" t="s">
        <v>667</v>
      </c>
      <c r="B7757" t="s">
        <v>668</v>
      </c>
      <c r="C7757" t="s">
        <v>77</v>
      </c>
      <c r="D7757" s="7">
        <v>45597</v>
      </c>
      <c r="E7757">
        <v>0</v>
      </c>
      <c r="F7757">
        <v>672.27</v>
      </c>
      <c r="G7757">
        <f>dane_sprzedazy_sku__3[[#This Row],[Ilość wydana]]*dane_sprzedazy_sku__3[[#This Row],[Wartość jednostkowa]]</f>
        <v>0</v>
      </c>
    </row>
    <row r="7758" spans="1:7">
      <c r="A7758" t="s">
        <v>667</v>
      </c>
      <c r="B7758" t="s">
        <v>668</v>
      </c>
      <c r="C7758" t="s">
        <v>77</v>
      </c>
      <c r="D7758" s="7">
        <v>45627</v>
      </c>
      <c r="E7758">
        <v>2</v>
      </c>
      <c r="F7758">
        <v>740.77</v>
      </c>
      <c r="G7758">
        <f>dane_sprzedazy_sku__3[[#This Row],[Ilość wydana]]*dane_sprzedazy_sku__3[[#This Row],[Wartość jednostkowa]]</f>
        <v>1481.54</v>
      </c>
    </row>
    <row r="7759" spans="1:7">
      <c r="A7759" t="s">
        <v>667</v>
      </c>
      <c r="B7759" t="s">
        <v>668</v>
      </c>
      <c r="C7759" t="s">
        <v>77</v>
      </c>
      <c r="D7759" s="7">
        <v>45658</v>
      </c>
      <c r="E7759">
        <v>2</v>
      </c>
      <c r="F7759">
        <v>679.66</v>
      </c>
      <c r="G7759">
        <f>dane_sprzedazy_sku__3[[#This Row],[Ilość wydana]]*dane_sprzedazy_sku__3[[#This Row],[Wartość jednostkowa]]</f>
        <v>1359.32</v>
      </c>
    </row>
    <row r="7760" spans="1:7">
      <c r="A7760" t="s">
        <v>667</v>
      </c>
      <c r="B7760" t="s">
        <v>668</v>
      </c>
      <c r="C7760" t="s">
        <v>77</v>
      </c>
      <c r="D7760" s="7">
        <v>45689</v>
      </c>
      <c r="E7760">
        <v>5</v>
      </c>
      <c r="F7760">
        <v>725.84</v>
      </c>
      <c r="G7760">
        <f>dane_sprzedazy_sku__3[[#This Row],[Ilość wydana]]*dane_sprzedazy_sku__3[[#This Row],[Wartość jednostkowa]]</f>
        <v>3629.2000000000003</v>
      </c>
    </row>
    <row r="7761" spans="1:7">
      <c r="A7761" t="s">
        <v>667</v>
      </c>
      <c r="B7761" t="s">
        <v>668</v>
      </c>
      <c r="C7761" t="s">
        <v>77</v>
      </c>
      <c r="D7761" s="7">
        <v>45717</v>
      </c>
      <c r="E7761">
        <v>2</v>
      </c>
      <c r="F7761">
        <v>684.47</v>
      </c>
      <c r="G7761">
        <f>dane_sprzedazy_sku__3[[#This Row],[Ilość wydana]]*dane_sprzedazy_sku__3[[#This Row],[Wartość jednostkowa]]</f>
        <v>1368.94</v>
      </c>
    </row>
    <row r="7762" spans="1:7">
      <c r="A7762" t="s">
        <v>667</v>
      </c>
      <c r="B7762" t="s">
        <v>668</v>
      </c>
      <c r="C7762" t="s">
        <v>77</v>
      </c>
      <c r="D7762" s="7">
        <v>45748</v>
      </c>
      <c r="E7762">
        <v>6</v>
      </c>
      <c r="F7762">
        <v>677.01</v>
      </c>
      <c r="G7762">
        <f>dane_sprzedazy_sku__3[[#This Row],[Ilość wydana]]*dane_sprzedazy_sku__3[[#This Row],[Wartość jednostkowa]]</f>
        <v>4062.06</v>
      </c>
    </row>
    <row r="7763" spans="1:7">
      <c r="A7763" t="s">
        <v>667</v>
      </c>
      <c r="B7763" t="s">
        <v>668</v>
      </c>
      <c r="C7763" t="s">
        <v>77</v>
      </c>
      <c r="D7763" s="7">
        <v>45778</v>
      </c>
      <c r="E7763">
        <v>0</v>
      </c>
      <c r="F7763">
        <v>740.3</v>
      </c>
      <c r="G7763">
        <f>dane_sprzedazy_sku__3[[#This Row],[Ilość wydana]]*dane_sprzedazy_sku__3[[#This Row],[Wartość jednostkowa]]</f>
        <v>0</v>
      </c>
    </row>
    <row r="7764" spans="1:7">
      <c r="A7764" t="s">
        <v>667</v>
      </c>
      <c r="B7764" t="s">
        <v>668</v>
      </c>
      <c r="C7764" t="s">
        <v>77</v>
      </c>
      <c r="D7764" s="7">
        <v>45809</v>
      </c>
      <c r="E7764">
        <v>2</v>
      </c>
      <c r="F7764">
        <v>701</v>
      </c>
      <c r="G7764">
        <f>dane_sprzedazy_sku__3[[#This Row],[Ilość wydana]]*dane_sprzedazy_sku__3[[#This Row],[Wartość jednostkowa]]</f>
        <v>1402</v>
      </c>
    </row>
    <row r="7765" spans="1:7">
      <c r="A7765" t="s">
        <v>667</v>
      </c>
      <c r="B7765" t="s">
        <v>668</v>
      </c>
      <c r="C7765" t="s">
        <v>77</v>
      </c>
      <c r="D7765" s="7">
        <v>45839</v>
      </c>
      <c r="E7765">
        <v>0</v>
      </c>
      <c r="F7765">
        <v>705.07</v>
      </c>
      <c r="G7765">
        <f>dane_sprzedazy_sku__3[[#This Row],[Ilość wydana]]*dane_sprzedazy_sku__3[[#This Row],[Wartość jednostkowa]]</f>
        <v>0</v>
      </c>
    </row>
    <row r="7766" spans="1:7">
      <c r="A7766" t="s">
        <v>667</v>
      </c>
      <c r="B7766" t="s">
        <v>668</v>
      </c>
      <c r="C7766" t="s">
        <v>77</v>
      </c>
      <c r="D7766" s="7">
        <v>45870</v>
      </c>
      <c r="E7766">
        <v>0</v>
      </c>
      <c r="F7766">
        <v>692.16</v>
      </c>
      <c r="G7766">
        <f>dane_sprzedazy_sku__3[[#This Row],[Ilość wydana]]*dane_sprzedazy_sku__3[[#This Row],[Wartość jednostkowa]]</f>
        <v>0</v>
      </c>
    </row>
    <row r="7767" spans="1:7">
      <c r="A7767" t="s">
        <v>667</v>
      </c>
      <c r="B7767" t="s">
        <v>668</v>
      </c>
      <c r="C7767" t="s">
        <v>77</v>
      </c>
      <c r="D7767" s="7">
        <v>45901</v>
      </c>
      <c r="E7767">
        <v>6</v>
      </c>
      <c r="F7767">
        <v>679.96</v>
      </c>
      <c r="G7767">
        <f>dane_sprzedazy_sku__3[[#This Row],[Ilość wydana]]*dane_sprzedazy_sku__3[[#This Row],[Wartość jednostkowa]]</f>
        <v>4079.76</v>
      </c>
    </row>
    <row r="7768" spans="1:7">
      <c r="A7768" t="s">
        <v>667</v>
      </c>
      <c r="B7768" t="s">
        <v>668</v>
      </c>
      <c r="C7768" t="s">
        <v>77</v>
      </c>
      <c r="D7768" s="7">
        <v>45931</v>
      </c>
      <c r="E7768">
        <v>0</v>
      </c>
      <c r="F7768">
        <v>713.74</v>
      </c>
      <c r="G7768">
        <f>dane_sprzedazy_sku__3[[#This Row],[Ilość wydana]]*dane_sprzedazy_sku__3[[#This Row],[Wartość jednostkowa]]</f>
        <v>0</v>
      </c>
    </row>
    <row r="7769" spans="1:7">
      <c r="A7769" t="s">
        <v>667</v>
      </c>
      <c r="B7769" t="s">
        <v>668</v>
      </c>
      <c r="C7769" t="s">
        <v>77</v>
      </c>
      <c r="D7769" s="7">
        <v>45962</v>
      </c>
      <c r="E7769">
        <v>0</v>
      </c>
      <c r="F7769">
        <v>679.29</v>
      </c>
      <c r="G7769">
        <f>dane_sprzedazy_sku__3[[#This Row],[Ilość wydana]]*dane_sprzedazy_sku__3[[#This Row],[Wartość jednostkowa]]</f>
        <v>0</v>
      </c>
    </row>
    <row r="7770" spans="1:7">
      <c r="A7770" t="s">
        <v>667</v>
      </c>
      <c r="B7770" t="s">
        <v>668</v>
      </c>
      <c r="C7770" t="s">
        <v>77</v>
      </c>
      <c r="D7770" s="7">
        <v>45992</v>
      </c>
      <c r="E7770">
        <v>0</v>
      </c>
      <c r="F7770">
        <v>736.94</v>
      </c>
      <c r="G7770">
        <f>dane_sprzedazy_sku__3[[#This Row],[Ilość wydana]]*dane_sprzedazy_sku__3[[#This Row],[Wartość jednostkowa]]</f>
        <v>0</v>
      </c>
    </row>
    <row r="7771" spans="1:7">
      <c r="A7771" t="s">
        <v>667</v>
      </c>
      <c r="B7771" t="s">
        <v>668</v>
      </c>
      <c r="C7771" t="s">
        <v>77</v>
      </c>
      <c r="D7771" s="7">
        <v>46023</v>
      </c>
      <c r="E7771">
        <v>0</v>
      </c>
      <c r="F7771">
        <v>680.51</v>
      </c>
      <c r="G7771">
        <f>dane_sprzedazy_sku__3[[#This Row],[Ilość wydana]]*dane_sprzedazy_sku__3[[#This Row],[Wartość jednostkowa]]</f>
        <v>0</v>
      </c>
    </row>
    <row r="7772" spans="1:7">
      <c r="A7772" t="s">
        <v>667</v>
      </c>
      <c r="B7772" t="s">
        <v>668</v>
      </c>
      <c r="C7772" t="s">
        <v>77</v>
      </c>
      <c r="D7772" s="7">
        <v>46054</v>
      </c>
      <c r="E7772">
        <v>0</v>
      </c>
      <c r="F7772">
        <v>728.46</v>
      </c>
      <c r="G7772">
        <f>dane_sprzedazy_sku__3[[#This Row],[Ilość wydana]]*dane_sprzedazy_sku__3[[#This Row],[Wartość jednostkowa]]</f>
        <v>0</v>
      </c>
    </row>
    <row r="7773" spans="1:7">
      <c r="A7773" t="s">
        <v>667</v>
      </c>
      <c r="B7773" t="s">
        <v>668</v>
      </c>
      <c r="C7773" t="s">
        <v>77</v>
      </c>
      <c r="D7773" s="7">
        <v>46082</v>
      </c>
      <c r="E7773">
        <v>2</v>
      </c>
      <c r="F7773">
        <v>699.5</v>
      </c>
      <c r="G7773">
        <f>dane_sprzedazy_sku__3[[#This Row],[Ilość wydana]]*dane_sprzedazy_sku__3[[#This Row],[Wartość jednostkowa]]</f>
        <v>1399</v>
      </c>
    </row>
    <row r="7774" spans="1:7">
      <c r="A7774" t="s">
        <v>667</v>
      </c>
      <c r="B7774" t="s">
        <v>668</v>
      </c>
      <c r="C7774" t="s">
        <v>77</v>
      </c>
      <c r="D7774" s="7">
        <v>46113</v>
      </c>
      <c r="E7774">
        <v>0</v>
      </c>
      <c r="F7774">
        <v>691.41</v>
      </c>
      <c r="G7774">
        <f>dane_sprzedazy_sku__3[[#This Row],[Ilość wydana]]*dane_sprzedazy_sku__3[[#This Row],[Wartość jednostkowa]]</f>
        <v>0</v>
      </c>
    </row>
    <row r="7775" spans="1:7">
      <c r="A7775" t="s">
        <v>667</v>
      </c>
      <c r="B7775" t="s">
        <v>668</v>
      </c>
      <c r="C7775" t="s">
        <v>77</v>
      </c>
      <c r="D7775" s="7">
        <v>46143</v>
      </c>
      <c r="E7775">
        <v>0</v>
      </c>
      <c r="F7775">
        <v>707.3</v>
      </c>
      <c r="G7775">
        <f>dane_sprzedazy_sku__3[[#This Row],[Ilość wydana]]*dane_sprzedazy_sku__3[[#This Row],[Wartość jednostkowa]]</f>
        <v>0</v>
      </c>
    </row>
    <row r="7776" spans="1:7">
      <c r="A7776" t="s">
        <v>667</v>
      </c>
      <c r="B7776" t="s">
        <v>668</v>
      </c>
      <c r="C7776" t="s">
        <v>77</v>
      </c>
      <c r="D7776" s="7">
        <v>46174</v>
      </c>
      <c r="E7776">
        <v>3</v>
      </c>
      <c r="F7776">
        <v>727.01</v>
      </c>
      <c r="G7776">
        <f>dane_sprzedazy_sku__3[[#This Row],[Ilość wydana]]*dane_sprzedazy_sku__3[[#This Row],[Wartość jednostkowa]]</f>
        <v>2181.0299999999997</v>
      </c>
    </row>
    <row r="7777" spans="1:7">
      <c r="A7777" t="s">
        <v>667</v>
      </c>
      <c r="B7777" t="s">
        <v>668</v>
      </c>
      <c r="C7777" t="s">
        <v>77</v>
      </c>
      <c r="D7777" s="7">
        <v>46204</v>
      </c>
      <c r="E7777">
        <v>0</v>
      </c>
      <c r="F7777">
        <v>686.56</v>
      </c>
      <c r="G7777">
        <f>dane_sprzedazy_sku__3[[#This Row],[Ilość wydana]]*dane_sprzedazy_sku__3[[#This Row],[Wartość jednostkowa]]</f>
        <v>0</v>
      </c>
    </row>
    <row r="7778" spans="1:7">
      <c r="A7778" t="s">
        <v>669</v>
      </c>
      <c r="B7778" t="s">
        <v>670</v>
      </c>
      <c r="C7778" t="s">
        <v>8</v>
      </c>
      <c r="D7778" s="7">
        <v>45505</v>
      </c>
      <c r="E7778">
        <v>2</v>
      </c>
      <c r="F7778">
        <v>42.55</v>
      </c>
      <c r="G7778">
        <f>dane_sprzedazy_sku__3[[#This Row],[Ilość wydana]]*dane_sprzedazy_sku__3[[#This Row],[Wartość jednostkowa]]</f>
        <v>85.1</v>
      </c>
    </row>
    <row r="7779" spans="1:7">
      <c r="A7779" t="s">
        <v>669</v>
      </c>
      <c r="B7779" t="s">
        <v>670</v>
      </c>
      <c r="C7779" t="s">
        <v>8</v>
      </c>
      <c r="D7779" s="7">
        <v>45536</v>
      </c>
      <c r="E7779">
        <v>2</v>
      </c>
      <c r="F7779">
        <v>43.62</v>
      </c>
      <c r="G7779">
        <f>dane_sprzedazy_sku__3[[#This Row],[Ilość wydana]]*dane_sprzedazy_sku__3[[#This Row],[Wartość jednostkowa]]</f>
        <v>87.24</v>
      </c>
    </row>
    <row r="7780" spans="1:7">
      <c r="A7780" t="s">
        <v>669</v>
      </c>
      <c r="B7780" t="s">
        <v>670</v>
      </c>
      <c r="C7780" t="s">
        <v>8</v>
      </c>
      <c r="D7780" s="7">
        <v>45566</v>
      </c>
      <c r="E7780">
        <v>3</v>
      </c>
      <c r="F7780">
        <v>45.54</v>
      </c>
      <c r="G7780">
        <f>dane_sprzedazy_sku__3[[#This Row],[Ilość wydana]]*dane_sprzedazy_sku__3[[#This Row],[Wartość jednostkowa]]</f>
        <v>136.62</v>
      </c>
    </row>
    <row r="7781" spans="1:7">
      <c r="A7781" t="s">
        <v>669</v>
      </c>
      <c r="B7781" t="s">
        <v>670</v>
      </c>
      <c r="C7781" t="s">
        <v>8</v>
      </c>
      <c r="D7781" s="7">
        <v>45597</v>
      </c>
      <c r="E7781">
        <v>5</v>
      </c>
      <c r="F7781">
        <v>44.43</v>
      </c>
      <c r="G7781">
        <f>dane_sprzedazy_sku__3[[#This Row],[Ilość wydana]]*dane_sprzedazy_sku__3[[#This Row],[Wartość jednostkowa]]</f>
        <v>222.15</v>
      </c>
    </row>
    <row r="7782" spans="1:7">
      <c r="A7782" t="s">
        <v>669</v>
      </c>
      <c r="B7782" t="s">
        <v>670</v>
      </c>
      <c r="C7782" t="s">
        <v>8</v>
      </c>
      <c r="D7782" s="7">
        <v>45627</v>
      </c>
      <c r="E7782">
        <v>5</v>
      </c>
      <c r="F7782">
        <v>44.32</v>
      </c>
      <c r="G7782">
        <f>dane_sprzedazy_sku__3[[#This Row],[Ilość wydana]]*dane_sprzedazy_sku__3[[#This Row],[Wartość jednostkowa]]</f>
        <v>221.6</v>
      </c>
    </row>
    <row r="7783" spans="1:7">
      <c r="A7783" t="s">
        <v>669</v>
      </c>
      <c r="B7783" t="s">
        <v>670</v>
      </c>
      <c r="C7783" t="s">
        <v>8</v>
      </c>
      <c r="D7783" s="7">
        <v>45658</v>
      </c>
      <c r="E7783">
        <v>4</v>
      </c>
      <c r="F7783">
        <v>43.38</v>
      </c>
      <c r="G7783">
        <f>dane_sprzedazy_sku__3[[#This Row],[Ilość wydana]]*dane_sprzedazy_sku__3[[#This Row],[Wartość jednostkowa]]</f>
        <v>173.52</v>
      </c>
    </row>
    <row r="7784" spans="1:7">
      <c r="A7784" t="s">
        <v>669</v>
      </c>
      <c r="B7784" t="s">
        <v>670</v>
      </c>
      <c r="C7784" t="s">
        <v>8</v>
      </c>
      <c r="D7784" s="7">
        <v>45689</v>
      </c>
      <c r="E7784">
        <v>2</v>
      </c>
      <c r="F7784">
        <v>42.91</v>
      </c>
      <c r="G7784">
        <f>dane_sprzedazy_sku__3[[#This Row],[Ilość wydana]]*dane_sprzedazy_sku__3[[#This Row],[Wartość jednostkowa]]</f>
        <v>85.82</v>
      </c>
    </row>
    <row r="7785" spans="1:7">
      <c r="A7785" t="s">
        <v>669</v>
      </c>
      <c r="B7785" t="s">
        <v>670</v>
      </c>
      <c r="C7785" t="s">
        <v>8</v>
      </c>
      <c r="D7785" s="7">
        <v>45717</v>
      </c>
      <c r="E7785">
        <v>2</v>
      </c>
      <c r="F7785">
        <v>44.77</v>
      </c>
      <c r="G7785">
        <f>dane_sprzedazy_sku__3[[#This Row],[Ilość wydana]]*dane_sprzedazy_sku__3[[#This Row],[Wartość jednostkowa]]</f>
        <v>89.54</v>
      </c>
    </row>
    <row r="7786" spans="1:7">
      <c r="A7786" t="s">
        <v>669</v>
      </c>
      <c r="B7786" t="s">
        <v>670</v>
      </c>
      <c r="C7786" t="s">
        <v>8</v>
      </c>
      <c r="D7786" s="7">
        <v>45748</v>
      </c>
      <c r="E7786">
        <v>1</v>
      </c>
      <c r="F7786">
        <v>44.61</v>
      </c>
      <c r="G7786">
        <f>dane_sprzedazy_sku__3[[#This Row],[Ilość wydana]]*dane_sprzedazy_sku__3[[#This Row],[Wartość jednostkowa]]</f>
        <v>44.61</v>
      </c>
    </row>
    <row r="7787" spans="1:7">
      <c r="A7787" t="s">
        <v>669</v>
      </c>
      <c r="B7787" t="s">
        <v>670</v>
      </c>
      <c r="C7787" t="s">
        <v>8</v>
      </c>
      <c r="D7787" s="7">
        <v>45778</v>
      </c>
      <c r="E7787">
        <v>1</v>
      </c>
      <c r="F7787">
        <v>42.83</v>
      </c>
      <c r="G7787">
        <f>dane_sprzedazy_sku__3[[#This Row],[Ilość wydana]]*dane_sprzedazy_sku__3[[#This Row],[Wartość jednostkowa]]</f>
        <v>42.83</v>
      </c>
    </row>
    <row r="7788" spans="1:7">
      <c r="A7788" t="s">
        <v>669</v>
      </c>
      <c r="B7788" t="s">
        <v>670</v>
      </c>
      <c r="C7788" t="s">
        <v>8</v>
      </c>
      <c r="D7788" s="7">
        <v>45809</v>
      </c>
      <c r="E7788">
        <v>0</v>
      </c>
      <c r="F7788">
        <v>44.38</v>
      </c>
      <c r="G7788">
        <f>dane_sprzedazy_sku__3[[#This Row],[Ilość wydana]]*dane_sprzedazy_sku__3[[#This Row],[Wartość jednostkowa]]</f>
        <v>0</v>
      </c>
    </row>
    <row r="7789" spans="1:7">
      <c r="A7789" t="s">
        <v>669</v>
      </c>
      <c r="B7789" t="s">
        <v>670</v>
      </c>
      <c r="C7789" t="s">
        <v>8</v>
      </c>
      <c r="D7789" s="7">
        <v>45839</v>
      </c>
      <c r="E7789">
        <v>1</v>
      </c>
      <c r="F7789">
        <v>42.31</v>
      </c>
      <c r="G7789">
        <f>dane_sprzedazy_sku__3[[#This Row],[Ilość wydana]]*dane_sprzedazy_sku__3[[#This Row],[Wartość jednostkowa]]</f>
        <v>42.31</v>
      </c>
    </row>
    <row r="7790" spans="1:7">
      <c r="A7790" t="s">
        <v>669</v>
      </c>
      <c r="B7790" t="s">
        <v>670</v>
      </c>
      <c r="C7790" t="s">
        <v>8</v>
      </c>
      <c r="D7790" s="7">
        <v>45870</v>
      </c>
      <c r="E7790">
        <v>2</v>
      </c>
      <c r="F7790">
        <v>46.53</v>
      </c>
      <c r="G7790">
        <f>dane_sprzedazy_sku__3[[#This Row],[Ilość wydana]]*dane_sprzedazy_sku__3[[#This Row],[Wartość jednostkowa]]</f>
        <v>93.06</v>
      </c>
    </row>
    <row r="7791" spans="1:7">
      <c r="A7791" t="s">
        <v>669</v>
      </c>
      <c r="B7791" t="s">
        <v>670</v>
      </c>
      <c r="C7791" t="s">
        <v>8</v>
      </c>
      <c r="D7791" s="7">
        <v>45901</v>
      </c>
      <c r="E7791">
        <v>2</v>
      </c>
      <c r="F7791">
        <v>44</v>
      </c>
      <c r="G7791">
        <f>dane_sprzedazy_sku__3[[#This Row],[Ilość wydana]]*dane_sprzedazy_sku__3[[#This Row],[Wartość jednostkowa]]</f>
        <v>88</v>
      </c>
    </row>
    <row r="7792" spans="1:7">
      <c r="A7792" t="s">
        <v>669</v>
      </c>
      <c r="B7792" t="s">
        <v>670</v>
      </c>
      <c r="C7792" t="s">
        <v>8</v>
      </c>
      <c r="D7792" s="7">
        <v>45931</v>
      </c>
      <c r="E7792">
        <v>3</v>
      </c>
      <c r="F7792">
        <v>45.43</v>
      </c>
      <c r="G7792">
        <f>dane_sprzedazy_sku__3[[#This Row],[Ilość wydana]]*dane_sprzedazy_sku__3[[#This Row],[Wartość jednostkowa]]</f>
        <v>136.29</v>
      </c>
    </row>
    <row r="7793" spans="1:7">
      <c r="A7793" t="s">
        <v>669</v>
      </c>
      <c r="B7793" t="s">
        <v>670</v>
      </c>
      <c r="C7793" t="s">
        <v>8</v>
      </c>
      <c r="D7793" s="7">
        <v>45962</v>
      </c>
      <c r="E7793">
        <v>4</v>
      </c>
      <c r="F7793">
        <v>44.32</v>
      </c>
      <c r="G7793">
        <f>dane_sprzedazy_sku__3[[#This Row],[Ilość wydana]]*dane_sprzedazy_sku__3[[#This Row],[Wartość jednostkowa]]</f>
        <v>177.28</v>
      </c>
    </row>
    <row r="7794" spans="1:7">
      <c r="A7794" t="s">
        <v>669</v>
      </c>
      <c r="B7794" t="s">
        <v>670</v>
      </c>
      <c r="C7794" t="s">
        <v>8</v>
      </c>
      <c r="D7794" s="7">
        <v>45992</v>
      </c>
      <c r="E7794">
        <v>4</v>
      </c>
      <c r="F7794">
        <v>45.81</v>
      </c>
      <c r="G7794">
        <f>dane_sprzedazy_sku__3[[#This Row],[Ilość wydana]]*dane_sprzedazy_sku__3[[#This Row],[Wartość jednostkowa]]</f>
        <v>183.24</v>
      </c>
    </row>
    <row r="7795" spans="1:7">
      <c r="A7795" t="s">
        <v>669</v>
      </c>
      <c r="B7795" t="s">
        <v>670</v>
      </c>
      <c r="C7795" t="s">
        <v>8</v>
      </c>
      <c r="D7795" s="7">
        <v>46023</v>
      </c>
      <c r="E7795">
        <v>3</v>
      </c>
      <c r="F7795">
        <v>43.83</v>
      </c>
      <c r="G7795">
        <f>dane_sprzedazy_sku__3[[#This Row],[Ilość wydana]]*dane_sprzedazy_sku__3[[#This Row],[Wartość jednostkowa]]</f>
        <v>131.49</v>
      </c>
    </row>
    <row r="7796" spans="1:7">
      <c r="A7796" t="s">
        <v>669</v>
      </c>
      <c r="B7796" t="s">
        <v>670</v>
      </c>
      <c r="C7796" t="s">
        <v>8</v>
      </c>
      <c r="D7796" s="7">
        <v>46054</v>
      </c>
      <c r="E7796">
        <v>2</v>
      </c>
      <c r="F7796">
        <v>44.24</v>
      </c>
      <c r="G7796">
        <f>dane_sprzedazy_sku__3[[#This Row],[Ilość wydana]]*dane_sprzedazy_sku__3[[#This Row],[Wartość jednostkowa]]</f>
        <v>88.48</v>
      </c>
    </row>
    <row r="7797" spans="1:7">
      <c r="A7797" t="s">
        <v>669</v>
      </c>
      <c r="B7797" t="s">
        <v>670</v>
      </c>
      <c r="C7797" t="s">
        <v>8</v>
      </c>
      <c r="D7797" s="7">
        <v>46082</v>
      </c>
      <c r="E7797">
        <v>3</v>
      </c>
      <c r="F7797">
        <v>43.54</v>
      </c>
      <c r="G7797">
        <f>dane_sprzedazy_sku__3[[#This Row],[Ilość wydana]]*dane_sprzedazy_sku__3[[#This Row],[Wartość jednostkowa]]</f>
        <v>130.62</v>
      </c>
    </row>
    <row r="7798" spans="1:7">
      <c r="A7798" t="s">
        <v>669</v>
      </c>
      <c r="B7798" t="s">
        <v>670</v>
      </c>
      <c r="C7798" t="s">
        <v>8</v>
      </c>
      <c r="D7798" s="7">
        <v>46113</v>
      </c>
      <c r="E7798">
        <v>1</v>
      </c>
      <c r="F7798">
        <v>45.86</v>
      </c>
      <c r="G7798">
        <f>dane_sprzedazy_sku__3[[#This Row],[Ilość wydana]]*dane_sprzedazy_sku__3[[#This Row],[Wartość jednostkowa]]</f>
        <v>45.86</v>
      </c>
    </row>
    <row r="7799" spans="1:7">
      <c r="A7799" t="s">
        <v>669</v>
      </c>
      <c r="B7799" t="s">
        <v>670</v>
      </c>
      <c r="C7799" t="s">
        <v>8</v>
      </c>
      <c r="D7799" s="7">
        <v>46143</v>
      </c>
      <c r="E7799">
        <v>1</v>
      </c>
      <c r="F7799">
        <v>42.95</v>
      </c>
      <c r="G7799">
        <f>dane_sprzedazy_sku__3[[#This Row],[Ilość wydana]]*dane_sprzedazy_sku__3[[#This Row],[Wartość jednostkowa]]</f>
        <v>42.95</v>
      </c>
    </row>
    <row r="7800" spans="1:7">
      <c r="A7800" t="s">
        <v>669</v>
      </c>
      <c r="B7800" t="s">
        <v>670</v>
      </c>
      <c r="C7800" t="s">
        <v>8</v>
      </c>
      <c r="D7800" s="7">
        <v>46174</v>
      </c>
      <c r="E7800">
        <v>1</v>
      </c>
      <c r="F7800">
        <v>45.75</v>
      </c>
      <c r="G7800">
        <f>dane_sprzedazy_sku__3[[#This Row],[Ilość wydana]]*dane_sprzedazy_sku__3[[#This Row],[Wartość jednostkowa]]</f>
        <v>45.75</v>
      </c>
    </row>
    <row r="7801" spans="1:7">
      <c r="A7801" t="s">
        <v>669</v>
      </c>
      <c r="B7801" t="s">
        <v>670</v>
      </c>
      <c r="C7801" t="s">
        <v>8</v>
      </c>
      <c r="D7801" s="7">
        <v>46204</v>
      </c>
      <c r="E7801">
        <v>1</v>
      </c>
      <c r="F7801">
        <v>42.8</v>
      </c>
      <c r="G7801">
        <f>dane_sprzedazy_sku__3[[#This Row],[Ilość wydana]]*dane_sprzedazy_sku__3[[#This Row],[Wartość jednostkowa]]</f>
        <v>42.8</v>
      </c>
    </row>
    <row r="7802" spans="1:7">
      <c r="A7802" t="s">
        <v>671</v>
      </c>
      <c r="B7802" t="s">
        <v>672</v>
      </c>
      <c r="C7802" t="s">
        <v>42</v>
      </c>
      <c r="D7802" s="7">
        <v>45505</v>
      </c>
      <c r="E7802">
        <v>19</v>
      </c>
      <c r="F7802">
        <v>272.97000000000003</v>
      </c>
      <c r="G7802">
        <f>dane_sprzedazy_sku__3[[#This Row],[Ilość wydana]]*dane_sprzedazy_sku__3[[#This Row],[Wartość jednostkowa]]</f>
        <v>5186.43</v>
      </c>
    </row>
    <row r="7803" spans="1:7">
      <c r="A7803" t="s">
        <v>671</v>
      </c>
      <c r="B7803" t="s">
        <v>672</v>
      </c>
      <c r="C7803" t="s">
        <v>42</v>
      </c>
      <c r="D7803" s="7">
        <v>45536</v>
      </c>
      <c r="E7803">
        <v>18</v>
      </c>
      <c r="F7803">
        <v>267.76</v>
      </c>
      <c r="G7803">
        <f>dane_sprzedazy_sku__3[[#This Row],[Ilość wydana]]*dane_sprzedazy_sku__3[[#This Row],[Wartość jednostkowa]]</f>
        <v>4819.68</v>
      </c>
    </row>
    <row r="7804" spans="1:7">
      <c r="A7804" t="s">
        <v>671</v>
      </c>
      <c r="B7804" t="s">
        <v>672</v>
      </c>
      <c r="C7804" t="s">
        <v>42</v>
      </c>
      <c r="D7804" s="7">
        <v>45566</v>
      </c>
      <c r="E7804">
        <v>18</v>
      </c>
      <c r="F7804">
        <v>268.89999999999998</v>
      </c>
      <c r="G7804">
        <f>dane_sprzedazy_sku__3[[#This Row],[Ilość wydana]]*dane_sprzedazy_sku__3[[#This Row],[Wartość jednostkowa]]</f>
        <v>4840.2</v>
      </c>
    </row>
    <row r="7805" spans="1:7">
      <c r="A7805" t="s">
        <v>671</v>
      </c>
      <c r="B7805" t="s">
        <v>672</v>
      </c>
      <c r="C7805" t="s">
        <v>42</v>
      </c>
      <c r="D7805" s="7">
        <v>45597</v>
      </c>
      <c r="E7805">
        <v>19</v>
      </c>
      <c r="F7805">
        <v>271.29000000000002</v>
      </c>
      <c r="G7805">
        <f>dane_sprzedazy_sku__3[[#This Row],[Ilość wydana]]*dane_sprzedazy_sku__3[[#This Row],[Wartość jednostkowa]]</f>
        <v>5154.51</v>
      </c>
    </row>
    <row r="7806" spans="1:7">
      <c r="A7806" t="s">
        <v>671</v>
      </c>
      <c r="B7806" t="s">
        <v>672</v>
      </c>
      <c r="C7806" t="s">
        <v>42</v>
      </c>
      <c r="D7806" s="7">
        <v>45627</v>
      </c>
      <c r="E7806">
        <v>18</v>
      </c>
      <c r="F7806">
        <v>269.70999999999998</v>
      </c>
      <c r="G7806">
        <f>dane_sprzedazy_sku__3[[#This Row],[Ilość wydana]]*dane_sprzedazy_sku__3[[#This Row],[Wartość jednostkowa]]</f>
        <v>4854.78</v>
      </c>
    </row>
    <row r="7807" spans="1:7">
      <c r="A7807" t="s">
        <v>671</v>
      </c>
      <c r="B7807" t="s">
        <v>672</v>
      </c>
      <c r="C7807" t="s">
        <v>42</v>
      </c>
      <c r="D7807" s="7">
        <v>45658</v>
      </c>
      <c r="E7807">
        <v>18</v>
      </c>
      <c r="F7807">
        <v>268.67</v>
      </c>
      <c r="G7807">
        <f>dane_sprzedazy_sku__3[[#This Row],[Ilość wydana]]*dane_sprzedazy_sku__3[[#This Row],[Wartość jednostkowa]]</f>
        <v>4836.0600000000004</v>
      </c>
    </row>
    <row r="7808" spans="1:7">
      <c r="A7808" t="s">
        <v>671</v>
      </c>
      <c r="B7808" t="s">
        <v>672</v>
      </c>
      <c r="C7808" t="s">
        <v>42</v>
      </c>
      <c r="D7808" s="7">
        <v>45689</v>
      </c>
      <c r="E7808">
        <v>16</v>
      </c>
      <c r="F7808">
        <v>258.92</v>
      </c>
      <c r="G7808">
        <f>dane_sprzedazy_sku__3[[#This Row],[Ilość wydana]]*dane_sprzedazy_sku__3[[#This Row],[Wartość jednostkowa]]</f>
        <v>4142.72</v>
      </c>
    </row>
    <row r="7809" spans="1:7">
      <c r="A7809" t="s">
        <v>671</v>
      </c>
      <c r="B7809" t="s">
        <v>672</v>
      </c>
      <c r="C7809" t="s">
        <v>42</v>
      </c>
      <c r="D7809" s="7">
        <v>45717</v>
      </c>
      <c r="E7809">
        <v>22</v>
      </c>
      <c r="F7809">
        <v>250.5</v>
      </c>
      <c r="G7809">
        <f>dane_sprzedazy_sku__3[[#This Row],[Ilość wydana]]*dane_sprzedazy_sku__3[[#This Row],[Wartość jednostkowa]]</f>
        <v>5511</v>
      </c>
    </row>
    <row r="7810" spans="1:7">
      <c r="A7810" t="s">
        <v>671</v>
      </c>
      <c r="B7810" t="s">
        <v>672</v>
      </c>
      <c r="C7810" t="s">
        <v>42</v>
      </c>
      <c r="D7810" s="7">
        <v>45748</v>
      </c>
      <c r="E7810">
        <v>20</v>
      </c>
      <c r="F7810">
        <v>253.73</v>
      </c>
      <c r="G7810">
        <f>dane_sprzedazy_sku__3[[#This Row],[Ilość wydana]]*dane_sprzedazy_sku__3[[#This Row],[Wartość jednostkowa]]</f>
        <v>5074.5999999999995</v>
      </c>
    </row>
    <row r="7811" spans="1:7">
      <c r="A7811" t="s">
        <v>671</v>
      </c>
      <c r="B7811" t="s">
        <v>672</v>
      </c>
      <c r="C7811" t="s">
        <v>42</v>
      </c>
      <c r="D7811" s="7">
        <v>45778</v>
      </c>
      <c r="E7811">
        <v>20</v>
      </c>
      <c r="F7811">
        <v>259.18</v>
      </c>
      <c r="G7811">
        <f>dane_sprzedazy_sku__3[[#This Row],[Ilość wydana]]*dane_sprzedazy_sku__3[[#This Row],[Wartość jednostkowa]]</f>
        <v>5183.6000000000004</v>
      </c>
    </row>
    <row r="7812" spans="1:7">
      <c r="A7812" t="s">
        <v>671</v>
      </c>
      <c r="B7812" t="s">
        <v>672</v>
      </c>
      <c r="C7812" t="s">
        <v>42</v>
      </c>
      <c r="D7812" s="7">
        <v>45809</v>
      </c>
      <c r="E7812">
        <v>17</v>
      </c>
      <c r="F7812">
        <v>269.70999999999998</v>
      </c>
      <c r="G7812">
        <f>dane_sprzedazy_sku__3[[#This Row],[Ilość wydana]]*dane_sprzedazy_sku__3[[#This Row],[Wartość jednostkowa]]</f>
        <v>4585.07</v>
      </c>
    </row>
    <row r="7813" spans="1:7">
      <c r="A7813" t="s">
        <v>671</v>
      </c>
      <c r="B7813" t="s">
        <v>672</v>
      </c>
      <c r="C7813" t="s">
        <v>42</v>
      </c>
      <c r="D7813" s="7">
        <v>45839</v>
      </c>
      <c r="E7813">
        <v>18</v>
      </c>
      <c r="F7813">
        <v>257.85000000000002</v>
      </c>
      <c r="G7813">
        <f>dane_sprzedazy_sku__3[[#This Row],[Ilość wydana]]*dane_sprzedazy_sku__3[[#This Row],[Wartość jednostkowa]]</f>
        <v>4641.3</v>
      </c>
    </row>
    <row r="7814" spans="1:7">
      <c r="A7814" t="s">
        <v>671</v>
      </c>
      <c r="B7814" t="s">
        <v>672</v>
      </c>
      <c r="C7814" t="s">
        <v>42</v>
      </c>
      <c r="D7814" s="7">
        <v>45870</v>
      </c>
      <c r="E7814">
        <v>20</v>
      </c>
      <c r="F7814">
        <v>257.60000000000002</v>
      </c>
      <c r="G7814">
        <f>dane_sprzedazy_sku__3[[#This Row],[Ilość wydana]]*dane_sprzedazy_sku__3[[#This Row],[Wartość jednostkowa]]</f>
        <v>5152</v>
      </c>
    </row>
    <row r="7815" spans="1:7">
      <c r="A7815" t="s">
        <v>671</v>
      </c>
      <c r="B7815" t="s">
        <v>672</v>
      </c>
      <c r="C7815" t="s">
        <v>42</v>
      </c>
      <c r="D7815" s="7">
        <v>45901</v>
      </c>
      <c r="E7815">
        <v>19</v>
      </c>
      <c r="F7815">
        <v>259.02999999999997</v>
      </c>
      <c r="G7815">
        <f>dane_sprzedazy_sku__3[[#This Row],[Ilość wydana]]*dane_sprzedazy_sku__3[[#This Row],[Wartość jednostkowa]]</f>
        <v>4921.57</v>
      </c>
    </row>
    <row r="7816" spans="1:7">
      <c r="A7816" t="s">
        <v>671</v>
      </c>
      <c r="B7816" t="s">
        <v>672</v>
      </c>
      <c r="C7816" t="s">
        <v>42</v>
      </c>
      <c r="D7816" s="7">
        <v>45931</v>
      </c>
      <c r="E7816">
        <v>19</v>
      </c>
      <c r="F7816">
        <v>249.92</v>
      </c>
      <c r="G7816">
        <f>dane_sprzedazy_sku__3[[#This Row],[Ilość wydana]]*dane_sprzedazy_sku__3[[#This Row],[Wartość jednostkowa]]</f>
        <v>4748.4799999999996</v>
      </c>
    </row>
    <row r="7817" spans="1:7">
      <c r="A7817" t="s">
        <v>671</v>
      </c>
      <c r="B7817" t="s">
        <v>672</v>
      </c>
      <c r="C7817" t="s">
        <v>42</v>
      </c>
      <c r="D7817" s="7">
        <v>45962</v>
      </c>
      <c r="E7817">
        <v>20</v>
      </c>
      <c r="F7817">
        <v>262.23</v>
      </c>
      <c r="G7817">
        <f>dane_sprzedazy_sku__3[[#This Row],[Ilość wydana]]*dane_sprzedazy_sku__3[[#This Row],[Wartość jednostkowa]]</f>
        <v>5244.6</v>
      </c>
    </row>
    <row r="7818" spans="1:7">
      <c r="A7818" t="s">
        <v>671</v>
      </c>
      <c r="B7818" t="s">
        <v>672</v>
      </c>
      <c r="C7818" t="s">
        <v>42</v>
      </c>
      <c r="D7818" s="7">
        <v>45992</v>
      </c>
      <c r="E7818">
        <v>20</v>
      </c>
      <c r="F7818">
        <v>268.37</v>
      </c>
      <c r="G7818">
        <f>dane_sprzedazy_sku__3[[#This Row],[Ilość wydana]]*dane_sprzedazy_sku__3[[#This Row],[Wartość jednostkowa]]</f>
        <v>5367.4</v>
      </c>
    </row>
    <row r="7819" spans="1:7">
      <c r="A7819" t="s">
        <v>671</v>
      </c>
      <c r="B7819" t="s">
        <v>672</v>
      </c>
      <c r="C7819" t="s">
        <v>42</v>
      </c>
      <c r="D7819" s="7">
        <v>46023</v>
      </c>
      <c r="E7819">
        <v>19</v>
      </c>
      <c r="F7819">
        <v>269.42</v>
      </c>
      <c r="G7819">
        <f>dane_sprzedazy_sku__3[[#This Row],[Ilość wydana]]*dane_sprzedazy_sku__3[[#This Row],[Wartość jednostkowa]]</f>
        <v>5118.9800000000005</v>
      </c>
    </row>
    <row r="7820" spans="1:7">
      <c r="A7820" t="s">
        <v>671</v>
      </c>
      <c r="B7820" t="s">
        <v>672</v>
      </c>
      <c r="C7820" t="s">
        <v>42</v>
      </c>
      <c r="D7820" s="7">
        <v>46054</v>
      </c>
      <c r="E7820">
        <v>18</v>
      </c>
      <c r="F7820">
        <v>250.51</v>
      </c>
      <c r="G7820">
        <f>dane_sprzedazy_sku__3[[#This Row],[Ilość wydana]]*dane_sprzedazy_sku__3[[#This Row],[Wartość jednostkowa]]</f>
        <v>4509.18</v>
      </c>
    </row>
    <row r="7821" spans="1:7">
      <c r="A7821" t="s">
        <v>671</v>
      </c>
      <c r="B7821" t="s">
        <v>672</v>
      </c>
      <c r="C7821" t="s">
        <v>42</v>
      </c>
      <c r="D7821" s="7">
        <v>46082</v>
      </c>
      <c r="E7821">
        <v>16</v>
      </c>
      <c r="F7821">
        <v>268.70999999999998</v>
      </c>
      <c r="G7821">
        <f>dane_sprzedazy_sku__3[[#This Row],[Ilość wydana]]*dane_sprzedazy_sku__3[[#This Row],[Wartość jednostkowa]]</f>
        <v>4299.3599999999997</v>
      </c>
    </row>
    <row r="7822" spans="1:7">
      <c r="A7822" t="s">
        <v>671</v>
      </c>
      <c r="B7822" t="s">
        <v>672</v>
      </c>
      <c r="C7822" t="s">
        <v>42</v>
      </c>
      <c r="D7822" s="7">
        <v>46113</v>
      </c>
      <c r="E7822">
        <v>15</v>
      </c>
      <c r="F7822">
        <v>273.14999999999998</v>
      </c>
      <c r="G7822">
        <f>dane_sprzedazy_sku__3[[#This Row],[Ilość wydana]]*dane_sprzedazy_sku__3[[#This Row],[Wartość jednostkowa]]</f>
        <v>4097.25</v>
      </c>
    </row>
    <row r="7823" spans="1:7">
      <c r="A7823" t="s">
        <v>671</v>
      </c>
      <c r="B7823" t="s">
        <v>672</v>
      </c>
      <c r="C7823" t="s">
        <v>42</v>
      </c>
      <c r="D7823" s="7">
        <v>46143</v>
      </c>
      <c r="E7823">
        <v>18</v>
      </c>
      <c r="F7823">
        <v>263</v>
      </c>
      <c r="G7823">
        <f>dane_sprzedazy_sku__3[[#This Row],[Ilość wydana]]*dane_sprzedazy_sku__3[[#This Row],[Wartość jednostkowa]]</f>
        <v>4734</v>
      </c>
    </row>
    <row r="7824" spans="1:7">
      <c r="A7824" t="s">
        <v>671</v>
      </c>
      <c r="B7824" t="s">
        <v>672</v>
      </c>
      <c r="C7824" t="s">
        <v>42</v>
      </c>
      <c r="D7824" s="7">
        <v>46174</v>
      </c>
      <c r="E7824">
        <v>17</v>
      </c>
      <c r="F7824">
        <v>260.94</v>
      </c>
      <c r="G7824">
        <f>dane_sprzedazy_sku__3[[#This Row],[Ilość wydana]]*dane_sprzedazy_sku__3[[#This Row],[Wartość jednostkowa]]</f>
        <v>4435.9799999999996</v>
      </c>
    </row>
    <row r="7825" spans="1:7">
      <c r="A7825" t="s">
        <v>671</v>
      </c>
      <c r="B7825" t="s">
        <v>672</v>
      </c>
      <c r="C7825" t="s">
        <v>42</v>
      </c>
      <c r="D7825" s="7">
        <v>46204</v>
      </c>
      <c r="E7825">
        <v>20</v>
      </c>
      <c r="F7825">
        <v>248.82</v>
      </c>
      <c r="G7825">
        <f>dane_sprzedazy_sku__3[[#This Row],[Ilość wydana]]*dane_sprzedazy_sku__3[[#This Row],[Wartość jednostkowa]]</f>
        <v>4976.3999999999996</v>
      </c>
    </row>
    <row r="7826" spans="1:7">
      <c r="A7826" t="s">
        <v>673</v>
      </c>
      <c r="B7826" t="s">
        <v>674</v>
      </c>
      <c r="C7826" t="s">
        <v>14</v>
      </c>
      <c r="D7826" s="7">
        <v>45505</v>
      </c>
      <c r="E7826">
        <v>24</v>
      </c>
      <c r="F7826">
        <v>308.04000000000002</v>
      </c>
      <c r="G7826">
        <f>dane_sprzedazy_sku__3[[#This Row],[Ilość wydana]]*dane_sprzedazy_sku__3[[#This Row],[Wartość jednostkowa]]</f>
        <v>7392.9600000000009</v>
      </c>
    </row>
    <row r="7827" spans="1:7">
      <c r="A7827" t="s">
        <v>673</v>
      </c>
      <c r="B7827" t="s">
        <v>674</v>
      </c>
      <c r="C7827" t="s">
        <v>14</v>
      </c>
      <c r="D7827" s="7">
        <v>45536</v>
      </c>
      <c r="E7827">
        <v>32</v>
      </c>
      <c r="F7827">
        <v>293.19</v>
      </c>
      <c r="G7827">
        <f>dane_sprzedazy_sku__3[[#This Row],[Ilość wydana]]*dane_sprzedazy_sku__3[[#This Row],[Wartość jednostkowa]]</f>
        <v>9382.08</v>
      </c>
    </row>
    <row r="7828" spans="1:7">
      <c r="A7828" t="s">
        <v>673</v>
      </c>
      <c r="B7828" t="s">
        <v>674</v>
      </c>
      <c r="C7828" t="s">
        <v>14</v>
      </c>
      <c r="D7828" s="7">
        <v>45566</v>
      </c>
      <c r="E7828">
        <v>34</v>
      </c>
      <c r="F7828">
        <v>293.54000000000002</v>
      </c>
      <c r="G7828">
        <f>dane_sprzedazy_sku__3[[#This Row],[Ilość wydana]]*dane_sprzedazy_sku__3[[#This Row],[Wartość jednostkowa]]</f>
        <v>9980.36</v>
      </c>
    </row>
    <row r="7829" spans="1:7">
      <c r="A7829" t="s">
        <v>673</v>
      </c>
      <c r="B7829" t="s">
        <v>674</v>
      </c>
      <c r="C7829" t="s">
        <v>14</v>
      </c>
      <c r="D7829" s="7">
        <v>45597</v>
      </c>
      <c r="E7829">
        <v>32</v>
      </c>
      <c r="F7829">
        <v>294.95999999999998</v>
      </c>
      <c r="G7829">
        <f>dane_sprzedazy_sku__3[[#This Row],[Ilość wydana]]*dane_sprzedazy_sku__3[[#This Row],[Wartość jednostkowa]]</f>
        <v>9438.7199999999993</v>
      </c>
    </row>
    <row r="7830" spans="1:7">
      <c r="A7830" t="s">
        <v>673</v>
      </c>
      <c r="B7830" t="s">
        <v>674</v>
      </c>
      <c r="C7830" t="s">
        <v>14</v>
      </c>
      <c r="D7830" s="7">
        <v>45627</v>
      </c>
      <c r="E7830">
        <v>33</v>
      </c>
      <c r="F7830">
        <v>290.70999999999998</v>
      </c>
      <c r="G7830">
        <f>dane_sprzedazy_sku__3[[#This Row],[Ilość wydana]]*dane_sprzedazy_sku__3[[#This Row],[Wartość jednostkowa]]</f>
        <v>9593.4299999999985</v>
      </c>
    </row>
    <row r="7831" spans="1:7">
      <c r="A7831" t="s">
        <v>673</v>
      </c>
      <c r="B7831" t="s">
        <v>674</v>
      </c>
      <c r="C7831" t="s">
        <v>14</v>
      </c>
      <c r="D7831" s="7">
        <v>45658</v>
      </c>
      <c r="E7831">
        <v>33</v>
      </c>
      <c r="F7831">
        <v>318.66000000000003</v>
      </c>
      <c r="G7831">
        <f>dane_sprzedazy_sku__3[[#This Row],[Ilość wydana]]*dane_sprzedazy_sku__3[[#This Row],[Wartość jednostkowa]]</f>
        <v>10515.78</v>
      </c>
    </row>
    <row r="7832" spans="1:7">
      <c r="A7832" t="s">
        <v>673</v>
      </c>
      <c r="B7832" t="s">
        <v>674</v>
      </c>
      <c r="C7832" t="s">
        <v>14</v>
      </c>
      <c r="D7832" s="7">
        <v>45689</v>
      </c>
      <c r="E7832">
        <v>37</v>
      </c>
      <c r="F7832">
        <v>313.83</v>
      </c>
      <c r="G7832">
        <f>dane_sprzedazy_sku__3[[#This Row],[Ilość wydana]]*dane_sprzedazy_sku__3[[#This Row],[Wartość jednostkowa]]</f>
        <v>11611.71</v>
      </c>
    </row>
    <row r="7833" spans="1:7">
      <c r="A7833" t="s">
        <v>673</v>
      </c>
      <c r="B7833" t="s">
        <v>674</v>
      </c>
      <c r="C7833" t="s">
        <v>14</v>
      </c>
      <c r="D7833" s="7">
        <v>45717</v>
      </c>
      <c r="E7833">
        <v>32</v>
      </c>
      <c r="F7833">
        <v>311.45999999999998</v>
      </c>
      <c r="G7833">
        <f>dane_sprzedazy_sku__3[[#This Row],[Ilość wydana]]*dane_sprzedazy_sku__3[[#This Row],[Wartość jednostkowa]]</f>
        <v>9966.7199999999993</v>
      </c>
    </row>
    <row r="7834" spans="1:7">
      <c r="A7834" t="s">
        <v>673</v>
      </c>
      <c r="B7834" t="s">
        <v>674</v>
      </c>
      <c r="C7834" t="s">
        <v>14</v>
      </c>
      <c r="D7834" s="7">
        <v>45748</v>
      </c>
      <c r="E7834">
        <v>33</v>
      </c>
      <c r="F7834">
        <v>299.3</v>
      </c>
      <c r="G7834">
        <f>dane_sprzedazy_sku__3[[#This Row],[Ilość wydana]]*dane_sprzedazy_sku__3[[#This Row],[Wartość jednostkowa]]</f>
        <v>9876.9</v>
      </c>
    </row>
    <row r="7835" spans="1:7">
      <c r="A7835" t="s">
        <v>673</v>
      </c>
      <c r="B7835" t="s">
        <v>674</v>
      </c>
      <c r="C7835" t="s">
        <v>14</v>
      </c>
      <c r="D7835" s="7">
        <v>45778</v>
      </c>
      <c r="E7835">
        <v>34</v>
      </c>
      <c r="F7835">
        <v>292.20999999999998</v>
      </c>
      <c r="G7835">
        <f>dane_sprzedazy_sku__3[[#This Row],[Ilość wydana]]*dane_sprzedazy_sku__3[[#This Row],[Wartość jednostkowa]]</f>
        <v>9935.14</v>
      </c>
    </row>
    <row r="7836" spans="1:7">
      <c r="A7836" t="s">
        <v>673</v>
      </c>
      <c r="B7836" t="s">
        <v>674</v>
      </c>
      <c r="C7836" t="s">
        <v>14</v>
      </c>
      <c r="D7836" s="7">
        <v>45809</v>
      </c>
      <c r="E7836">
        <v>29</v>
      </c>
      <c r="F7836">
        <v>313.01</v>
      </c>
      <c r="G7836">
        <f>dane_sprzedazy_sku__3[[#This Row],[Ilość wydana]]*dane_sprzedazy_sku__3[[#This Row],[Wartość jednostkowa]]</f>
        <v>9077.2899999999991</v>
      </c>
    </row>
    <row r="7837" spans="1:7">
      <c r="A7837" t="s">
        <v>673</v>
      </c>
      <c r="B7837" t="s">
        <v>674</v>
      </c>
      <c r="C7837" t="s">
        <v>14</v>
      </c>
      <c r="D7837" s="7">
        <v>45839</v>
      </c>
      <c r="E7837">
        <v>26</v>
      </c>
      <c r="F7837">
        <v>303.22000000000003</v>
      </c>
      <c r="G7837">
        <f>dane_sprzedazy_sku__3[[#This Row],[Ilość wydana]]*dane_sprzedazy_sku__3[[#This Row],[Wartość jednostkowa]]</f>
        <v>7883.7200000000012</v>
      </c>
    </row>
    <row r="7838" spans="1:7">
      <c r="A7838" t="s">
        <v>673</v>
      </c>
      <c r="B7838" t="s">
        <v>674</v>
      </c>
      <c r="C7838" t="s">
        <v>14</v>
      </c>
      <c r="D7838" s="7">
        <v>45870</v>
      </c>
      <c r="E7838">
        <v>25</v>
      </c>
      <c r="F7838">
        <v>311.49</v>
      </c>
      <c r="G7838">
        <f>dane_sprzedazy_sku__3[[#This Row],[Ilość wydana]]*dane_sprzedazy_sku__3[[#This Row],[Wartość jednostkowa]]</f>
        <v>7787.25</v>
      </c>
    </row>
    <row r="7839" spans="1:7">
      <c r="A7839" t="s">
        <v>673</v>
      </c>
      <c r="B7839" t="s">
        <v>674</v>
      </c>
      <c r="C7839" t="s">
        <v>14</v>
      </c>
      <c r="D7839" s="7">
        <v>45901</v>
      </c>
      <c r="E7839">
        <v>30</v>
      </c>
      <c r="F7839">
        <v>288.94</v>
      </c>
      <c r="G7839">
        <f>dane_sprzedazy_sku__3[[#This Row],[Ilość wydana]]*dane_sprzedazy_sku__3[[#This Row],[Wartość jednostkowa]]</f>
        <v>8668.2000000000007</v>
      </c>
    </row>
    <row r="7840" spans="1:7">
      <c r="A7840" t="s">
        <v>673</v>
      </c>
      <c r="B7840" t="s">
        <v>674</v>
      </c>
      <c r="C7840" t="s">
        <v>14</v>
      </c>
      <c r="D7840" s="7">
        <v>45931</v>
      </c>
      <c r="E7840">
        <v>27</v>
      </c>
      <c r="F7840">
        <v>297.36</v>
      </c>
      <c r="G7840">
        <f>dane_sprzedazy_sku__3[[#This Row],[Ilość wydana]]*dane_sprzedazy_sku__3[[#This Row],[Wartość jednostkowa]]</f>
        <v>8028.72</v>
      </c>
    </row>
    <row r="7841" spans="1:7">
      <c r="A7841" t="s">
        <v>673</v>
      </c>
      <c r="B7841" t="s">
        <v>674</v>
      </c>
      <c r="C7841" t="s">
        <v>14</v>
      </c>
      <c r="D7841" s="7">
        <v>45962</v>
      </c>
      <c r="E7841">
        <v>28</v>
      </c>
      <c r="F7841">
        <v>313.66000000000003</v>
      </c>
      <c r="G7841">
        <f>dane_sprzedazy_sku__3[[#This Row],[Ilość wydana]]*dane_sprzedazy_sku__3[[#This Row],[Wartość jednostkowa]]</f>
        <v>8782.4800000000014</v>
      </c>
    </row>
    <row r="7842" spans="1:7">
      <c r="A7842" t="s">
        <v>673</v>
      </c>
      <c r="B7842" t="s">
        <v>674</v>
      </c>
      <c r="C7842" t="s">
        <v>14</v>
      </c>
      <c r="D7842" s="7">
        <v>45992</v>
      </c>
      <c r="E7842">
        <v>32</v>
      </c>
      <c r="F7842">
        <v>303.87</v>
      </c>
      <c r="G7842">
        <f>dane_sprzedazy_sku__3[[#This Row],[Ilość wydana]]*dane_sprzedazy_sku__3[[#This Row],[Wartość jednostkowa]]</f>
        <v>9723.84</v>
      </c>
    </row>
    <row r="7843" spans="1:7">
      <c r="A7843" t="s">
        <v>673</v>
      </c>
      <c r="B7843" t="s">
        <v>674</v>
      </c>
      <c r="C7843" t="s">
        <v>14</v>
      </c>
      <c r="D7843" s="7">
        <v>46023</v>
      </c>
      <c r="E7843">
        <v>29</v>
      </c>
      <c r="F7843">
        <v>315.64</v>
      </c>
      <c r="G7843">
        <f>dane_sprzedazy_sku__3[[#This Row],[Ilość wydana]]*dane_sprzedazy_sku__3[[#This Row],[Wartość jednostkowa]]</f>
        <v>9153.56</v>
      </c>
    </row>
    <row r="7844" spans="1:7">
      <c r="A7844" t="s">
        <v>673</v>
      </c>
      <c r="B7844" t="s">
        <v>674</v>
      </c>
      <c r="C7844" t="s">
        <v>14</v>
      </c>
      <c r="D7844" s="7">
        <v>46054</v>
      </c>
      <c r="E7844">
        <v>29</v>
      </c>
      <c r="F7844">
        <v>292.06</v>
      </c>
      <c r="G7844">
        <f>dane_sprzedazy_sku__3[[#This Row],[Ilość wydana]]*dane_sprzedazy_sku__3[[#This Row],[Wartość jednostkowa]]</f>
        <v>8469.74</v>
      </c>
    </row>
    <row r="7845" spans="1:7">
      <c r="A7845" t="s">
        <v>673</v>
      </c>
      <c r="B7845" t="s">
        <v>674</v>
      </c>
      <c r="C7845" t="s">
        <v>14</v>
      </c>
      <c r="D7845" s="7">
        <v>46082</v>
      </c>
      <c r="E7845">
        <v>36</v>
      </c>
      <c r="F7845">
        <v>297.63</v>
      </c>
      <c r="G7845">
        <f>dane_sprzedazy_sku__3[[#This Row],[Ilość wydana]]*dane_sprzedazy_sku__3[[#This Row],[Wartość jednostkowa]]</f>
        <v>10714.68</v>
      </c>
    </row>
    <row r="7846" spans="1:7">
      <c r="A7846" t="s">
        <v>673</v>
      </c>
      <c r="B7846" t="s">
        <v>674</v>
      </c>
      <c r="C7846" t="s">
        <v>14</v>
      </c>
      <c r="D7846" s="7">
        <v>46113</v>
      </c>
      <c r="E7846">
        <v>32</v>
      </c>
      <c r="F7846">
        <v>303.51</v>
      </c>
      <c r="G7846">
        <f>dane_sprzedazy_sku__3[[#This Row],[Ilość wydana]]*dane_sprzedazy_sku__3[[#This Row],[Wartość jednostkowa]]</f>
        <v>9712.32</v>
      </c>
    </row>
    <row r="7847" spans="1:7">
      <c r="A7847" t="s">
        <v>673</v>
      </c>
      <c r="B7847" t="s">
        <v>674</v>
      </c>
      <c r="C7847" t="s">
        <v>14</v>
      </c>
      <c r="D7847" s="7">
        <v>46143</v>
      </c>
      <c r="E7847">
        <v>26</v>
      </c>
      <c r="F7847">
        <v>302.27999999999997</v>
      </c>
      <c r="G7847">
        <f>dane_sprzedazy_sku__3[[#This Row],[Ilość wydana]]*dane_sprzedazy_sku__3[[#This Row],[Wartość jednostkowa]]</f>
        <v>7859.2799999999988</v>
      </c>
    </row>
    <row r="7848" spans="1:7">
      <c r="A7848" t="s">
        <v>673</v>
      </c>
      <c r="B7848" t="s">
        <v>674</v>
      </c>
      <c r="C7848" t="s">
        <v>14</v>
      </c>
      <c r="D7848" s="7">
        <v>46174</v>
      </c>
      <c r="E7848">
        <v>25</v>
      </c>
      <c r="F7848">
        <v>312.54000000000002</v>
      </c>
      <c r="G7848">
        <f>dane_sprzedazy_sku__3[[#This Row],[Ilość wydana]]*dane_sprzedazy_sku__3[[#This Row],[Wartość jednostkowa]]</f>
        <v>7813.5000000000009</v>
      </c>
    </row>
    <row r="7849" spans="1:7">
      <c r="A7849" t="s">
        <v>673</v>
      </c>
      <c r="B7849" t="s">
        <v>674</v>
      </c>
      <c r="C7849" t="s">
        <v>14</v>
      </c>
      <c r="D7849" s="7">
        <v>46204</v>
      </c>
      <c r="E7849">
        <v>26</v>
      </c>
      <c r="F7849">
        <v>293.99</v>
      </c>
      <c r="G7849">
        <f>dane_sprzedazy_sku__3[[#This Row],[Ilość wydana]]*dane_sprzedazy_sku__3[[#This Row],[Wartość jednostkowa]]</f>
        <v>7643.74</v>
      </c>
    </row>
    <row r="7850" spans="1:7">
      <c r="A7850" t="s">
        <v>675</v>
      </c>
      <c r="B7850" t="s">
        <v>676</v>
      </c>
      <c r="C7850" t="s">
        <v>63</v>
      </c>
      <c r="D7850" s="7">
        <v>45505</v>
      </c>
      <c r="E7850">
        <v>267</v>
      </c>
      <c r="F7850">
        <v>171.72</v>
      </c>
      <c r="G7850">
        <f>dane_sprzedazy_sku__3[[#This Row],[Ilość wydana]]*dane_sprzedazy_sku__3[[#This Row],[Wartość jednostkowa]]</f>
        <v>45849.24</v>
      </c>
    </row>
    <row r="7851" spans="1:7">
      <c r="A7851" t="s">
        <v>675</v>
      </c>
      <c r="B7851" t="s">
        <v>676</v>
      </c>
      <c r="C7851" t="s">
        <v>63</v>
      </c>
      <c r="D7851" s="7">
        <v>45536</v>
      </c>
      <c r="E7851">
        <v>188</v>
      </c>
      <c r="F7851">
        <v>172.66</v>
      </c>
      <c r="G7851">
        <f>dane_sprzedazy_sku__3[[#This Row],[Ilość wydana]]*dane_sprzedazy_sku__3[[#This Row],[Wartość jednostkowa]]</f>
        <v>32460.079999999998</v>
      </c>
    </row>
    <row r="7852" spans="1:7">
      <c r="A7852" t="s">
        <v>675</v>
      </c>
      <c r="B7852" t="s">
        <v>676</v>
      </c>
      <c r="C7852" t="s">
        <v>63</v>
      </c>
      <c r="D7852" s="7">
        <v>45566</v>
      </c>
      <c r="E7852">
        <v>159</v>
      </c>
      <c r="F7852">
        <v>185.95</v>
      </c>
      <c r="G7852">
        <f>dane_sprzedazy_sku__3[[#This Row],[Ilość wydana]]*dane_sprzedazy_sku__3[[#This Row],[Wartość jednostkowa]]</f>
        <v>29566.05</v>
      </c>
    </row>
    <row r="7853" spans="1:7">
      <c r="A7853" t="s">
        <v>675</v>
      </c>
      <c r="B7853" t="s">
        <v>676</v>
      </c>
      <c r="C7853" t="s">
        <v>63</v>
      </c>
      <c r="D7853" s="7">
        <v>45597</v>
      </c>
      <c r="E7853">
        <v>130</v>
      </c>
      <c r="F7853">
        <v>174.98</v>
      </c>
      <c r="G7853">
        <f>dane_sprzedazy_sku__3[[#This Row],[Ilość wydana]]*dane_sprzedazy_sku__3[[#This Row],[Wartość jednostkowa]]</f>
        <v>22747.399999999998</v>
      </c>
    </row>
    <row r="7854" spans="1:7">
      <c r="A7854" t="s">
        <v>675</v>
      </c>
      <c r="B7854" t="s">
        <v>676</v>
      </c>
      <c r="C7854" t="s">
        <v>63</v>
      </c>
      <c r="D7854" s="7">
        <v>45627</v>
      </c>
      <c r="E7854">
        <v>147</v>
      </c>
      <c r="F7854">
        <v>186.13</v>
      </c>
      <c r="G7854">
        <f>dane_sprzedazy_sku__3[[#This Row],[Ilość wydana]]*dane_sprzedazy_sku__3[[#This Row],[Wartość jednostkowa]]</f>
        <v>27361.11</v>
      </c>
    </row>
    <row r="7855" spans="1:7">
      <c r="A7855" t="s">
        <v>675</v>
      </c>
      <c r="B7855" t="s">
        <v>676</v>
      </c>
      <c r="C7855" t="s">
        <v>63</v>
      </c>
      <c r="D7855" s="7">
        <v>45658</v>
      </c>
      <c r="E7855">
        <v>194</v>
      </c>
      <c r="F7855">
        <v>179.91</v>
      </c>
      <c r="G7855">
        <f>dane_sprzedazy_sku__3[[#This Row],[Ilość wydana]]*dane_sprzedazy_sku__3[[#This Row],[Wartość jednostkowa]]</f>
        <v>34902.54</v>
      </c>
    </row>
    <row r="7856" spans="1:7">
      <c r="A7856" t="s">
        <v>675</v>
      </c>
      <c r="B7856" t="s">
        <v>676</v>
      </c>
      <c r="C7856" t="s">
        <v>63</v>
      </c>
      <c r="D7856" s="7">
        <v>45689</v>
      </c>
      <c r="E7856">
        <v>189</v>
      </c>
      <c r="F7856">
        <v>186.89</v>
      </c>
      <c r="G7856">
        <f>dane_sprzedazy_sku__3[[#This Row],[Ilość wydana]]*dane_sprzedazy_sku__3[[#This Row],[Wartość jednostkowa]]</f>
        <v>35322.21</v>
      </c>
    </row>
    <row r="7857" spans="1:7">
      <c r="A7857" t="s">
        <v>675</v>
      </c>
      <c r="B7857" t="s">
        <v>676</v>
      </c>
      <c r="C7857" t="s">
        <v>63</v>
      </c>
      <c r="D7857" s="7">
        <v>45717</v>
      </c>
      <c r="E7857">
        <v>299</v>
      </c>
      <c r="F7857">
        <v>187.43</v>
      </c>
      <c r="G7857">
        <f>dane_sprzedazy_sku__3[[#This Row],[Ilość wydana]]*dane_sprzedazy_sku__3[[#This Row],[Wartość jednostkowa]]</f>
        <v>56041.57</v>
      </c>
    </row>
    <row r="7858" spans="1:7">
      <c r="A7858" t="s">
        <v>675</v>
      </c>
      <c r="B7858" t="s">
        <v>676</v>
      </c>
      <c r="C7858" t="s">
        <v>63</v>
      </c>
      <c r="D7858" s="7">
        <v>45748</v>
      </c>
      <c r="E7858">
        <v>526</v>
      </c>
      <c r="F7858">
        <v>182.95</v>
      </c>
      <c r="G7858">
        <f>dane_sprzedazy_sku__3[[#This Row],[Ilość wydana]]*dane_sprzedazy_sku__3[[#This Row],[Wartość jednostkowa]]</f>
        <v>96231.7</v>
      </c>
    </row>
    <row r="7859" spans="1:7">
      <c r="A7859" t="s">
        <v>675</v>
      </c>
      <c r="B7859" t="s">
        <v>676</v>
      </c>
      <c r="C7859" t="s">
        <v>63</v>
      </c>
      <c r="D7859" s="7">
        <v>45778</v>
      </c>
      <c r="E7859">
        <v>364</v>
      </c>
      <c r="F7859">
        <v>174.87</v>
      </c>
      <c r="G7859">
        <f>dane_sprzedazy_sku__3[[#This Row],[Ilość wydana]]*dane_sprzedazy_sku__3[[#This Row],[Wartość jednostkowa]]</f>
        <v>63652.68</v>
      </c>
    </row>
    <row r="7860" spans="1:7">
      <c r="A7860" t="s">
        <v>675</v>
      </c>
      <c r="B7860" t="s">
        <v>676</v>
      </c>
      <c r="C7860" t="s">
        <v>63</v>
      </c>
      <c r="D7860" s="7">
        <v>45809</v>
      </c>
      <c r="E7860">
        <v>454</v>
      </c>
      <c r="F7860">
        <v>177.36</v>
      </c>
      <c r="G7860">
        <f>dane_sprzedazy_sku__3[[#This Row],[Ilość wydana]]*dane_sprzedazy_sku__3[[#This Row],[Wartość jednostkowa]]</f>
        <v>80521.440000000002</v>
      </c>
    </row>
    <row r="7861" spans="1:7">
      <c r="A7861" t="s">
        <v>675</v>
      </c>
      <c r="B7861" t="s">
        <v>676</v>
      </c>
      <c r="C7861" t="s">
        <v>63</v>
      </c>
      <c r="D7861" s="7">
        <v>45839</v>
      </c>
      <c r="E7861">
        <v>367</v>
      </c>
      <c r="F7861">
        <v>184.29</v>
      </c>
      <c r="G7861">
        <f>dane_sprzedazy_sku__3[[#This Row],[Ilość wydana]]*dane_sprzedazy_sku__3[[#This Row],[Wartość jednostkowa]]</f>
        <v>67634.429999999993</v>
      </c>
    </row>
    <row r="7862" spans="1:7">
      <c r="A7862" t="s">
        <v>675</v>
      </c>
      <c r="B7862" t="s">
        <v>676</v>
      </c>
      <c r="C7862" t="s">
        <v>63</v>
      </c>
      <c r="D7862" s="7">
        <v>45870</v>
      </c>
      <c r="E7862">
        <v>331</v>
      </c>
      <c r="F7862">
        <v>186.94</v>
      </c>
      <c r="G7862">
        <f>dane_sprzedazy_sku__3[[#This Row],[Ilość wydana]]*dane_sprzedazy_sku__3[[#This Row],[Wartość jednostkowa]]</f>
        <v>61877.14</v>
      </c>
    </row>
    <row r="7863" spans="1:7">
      <c r="A7863" t="s">
        <v>675</v>
      </c>
      <c r="B7863" t="s">
        <v>676</v>
      </c>
      <c r="C7863" t="s">
        <v>63</v>
      </c>
      <c r="D7863" s="7">
        <v>45901</v>
      </c>
      <c r="E7863">
        <v>305</v>
      </c>
      <c r="F7863">
        <v>188.32</v>
      </c>
      <c r="G7863">
        <f>dane_sprzedazy_sku__3[[#This Row],[Ilość wydana]]*dane_sprzedazy_sku__3[[#This Row],[Wartość jednostkowa]]</f>
        <v>57437.599999999999</v>
      </c>
    </row>
    <row r="7864" spans="1:7">
      <c r="A7864" t="s">
        <v>675</v>
      </c>
      <c r="B7864" t="s">
        <v>676</v>
      </c>
      <c r="C7864" t="s">
        <v>63</v>
      </c>
      <c r="D7864" s="7">
        <v>45931</v>
      </c>
      <c r="E7864">
        <v>162</v>
      </c>
      <c r="F7864">
        <v>185.73</v>
      </c>
      <c r="G7864">
        <f>dane_sprzedazy_sku__3[[#This Row],[Ilość wydana]]*dane_sprzedazy_sku__3[[#This Row],[Wartość jednostkowa]]</f>
        <v>30088.26</v>
      </c>
    </row>
    <row r="7865" spans="1:7">
      <c r="A7865" t="s">
        <v>675</v>
      </c>
      <c r="B7865" t="s">
        <v>676</v>
      </c>
      <c r="C7865" t="s">
        <v>63</v>
      </c>
      <c r="D7865" s="7">
        <v>45962</v>
      </c>
      <c r="E7865">
        <v>160</v>
      </c>
      <c r="F7865">
        <v>184.31</v>
      </c>
      <c r="G7865">
        <f>dane_sprzedazy_sku__3[[#This Row],[Ilość wydana]]*dane_sprzedazy_sku__3[[#This Row],[Wartość jednostkowa]]</f>
        <v>29489.599999999999</v>
      </c>
    </row>
    <row r="7866" spans="1:7">
      <c r="A7866" t="s">
        <v>675</v>
      </c>
      <c r="B7866" t="s">
        <v>676</v>
      </c>
      <c r="C7866" t="s">
        <v>63</v>
      </c>
      <c r="D7866" s="7">
        <v>45992</v>
      </c>
      <c r="E7866">
        <v>173</v>
      </c>
      <c r="F7866">
        <v>178.99</v>
      </c>
      <c r="G7866">
        <f>dane_sprzedazy_sku__3[[#This Row],[Ilość wydana]]*dane_sprzedazy_sku__3[[#This Row],[Wartość jednostkowa]]</f>
        <v>30965.27</v>
      </c>
    </row>
    <row r="7867" spans="1:7">
      <c r="A7867" t="s">
        <v>675</v>
      </c>
      <c r="B7867" t="s">
        <v>676</v>
      </c>
      <c r="C7867" t="s">
        <v>63</v>
      </c>
      <c r="D7867" s="7">
        <v>46023</v>
      </c>
      <c r="E7867">
        <v>139</v>
      </c>
      <c r="F7867">
        <v>187.32</v>
      </c>
      <c r="G7867">
        <f>dane_sprzedazy_sku__3[[#This Row],[Ilość wydana]]*dane_sprzedazy_sku__3[[#This Row],[Wartość jednostkowa]]</f>
        <v>26037.48</v>
      </c>
    </row>
    <row r="7868" spans="1:7">
      <c r="A7868" t="s">
        <v>675</v>
      </c>
      <c r="B7868" t="s">
        <v>676</v>
      </c>
      <c r="C7868" t="s">
        <v>63</v>
      </c>
      <c r="D7868" s="7">
        <v>46054</v>
      </c>
      <c r="E7868">
        <v>291</v>
      </c>
      <c r="F7868">
        <v>182.81</v>
      </c>
      <c r="G7868">
        <f>dane_sprzedazy_sku__3[[#This Row],[Ilość wydana]]*dane_sprzedazy_sku__3[[#This Row],[Wartość jednostkowa]]</f>
        <v>53197.71</v>
      </c>
    </row>
    <row r="7869" spans="1:7">
      <c r="A7869" t="s">
        <v>675</v>
      </c>
      <c r="B7869" t="s">
        <v>676</v>
      </c>
      <c r="C7869" t="s">
        <v>63</v>
      </c>
      <c r="D7869" s="7">
        <v>46082</v>
      </c>
      <c r="E7869">
        <v>251</v>
      </c>
      <c r="F7869">
        <v>187.51</v>
      </c>
      <c r="G7869">
        <f>dane_sprzedazy_sku__3[[#This Row],[Ilość wydana]]*dane_sprzedazy_sku__3[[#This Row],[Wartość jednostkowa]]</f>
        <v>47065.009999999995</v>
      </c>
    </row>
    <row r="7870" spans="1:7">
      <c r="A7870" t="s">
        <v>675</v>
      </c>
      <c r="B7870" t="s">
        <v>676</v>
      </c>
      <c r="C7870" t="s">
        <v>63</v>
      </c>
      <c r="D7870" s="7">
        <v>46113</v>
      </c>
      <c r="E7870">
        <v>417</v>
      </c>
      <c r="F7870">
        <v>177.52</v>
      </c>
      <c r="G7870">
        <f>dane_sprzedazy_sku__3[[#This Row],[Ilość wydana]]*dane_sprzedazy_sku__3[[#This Row],[Wartość jednostkowa]]</f>
        <v>74025.840000000011</v>
      </c>
    </row>
    <row r="7871" spans="1:7">
      <c r="A7871" t="s">
        <v>675</v>
      </c>
      <c r="B7871" t="s">
        <v>676</v>
      </c>
      <c r="C7871" t="s">
        <v>63</v>
      </c>
      <c r="D7871" s="7">
        <v>46143</v>
      </c>
      <c r="E7871">
        <v>454</v>
      </c>
      <c r="F7871">
        <v>179.94</v>
      </c>
      <c r="G7871">
        <f>dane_sprzedazy_sku__3[[#This Row],[Ilość wydana]]*dane_sprzedazy_sku__3[[#This Row],[Wartość jednostkowa]]</f>
        <v>81692.759999999995</v>
      </c>
    </row>
    <row r="7872" spans="1:7">
      <c r="A7872" t="s">
        <v>675</v>
      </c>
      <c r="B7872" t="s">
        <v>676</v>
      </c>
      <c r="C7872" t="s">
        <v>63</v>
      </c>
      <c r="D7872" s="7">
        <v>46174</v>
      </c>
      <c r="E7872">
        <v>445</v>
      </c>
      <c r="F7872">
        <v>185.45</v>
      </c>
      <c r="G7872">
        <f>dane_sprzedazy_sku__3[[#This Row],[Ilość wydana]]*dane_sprzedazy_sku__3[[#This Row],[Wartość jednostkowa]]</f>
        <v>82525.25</v>
      </c>
    </row>
    <row r="7873" spans="1:7">
      <c r="A7873" t="s">
        <v>675</v>
      </c>
      <c r="B7873" t="s">
        <v>676</v>
      </c>
      <c r="C7873" t="s">
        <v>63</v>
      </c>
      <c r="D7873" s="7">
        <v>46204</v>
      </c>
      <c r="E7873">
        <v>451</v>
      </c>
      <c r="F7873">
        <v>171.52</v>
      </c>
      <c r="G7873">
        <f>dane_sprzedazy_sku__3[[#This Row],[Ilość wydana]]*dane_sprzedazy_sku__3[[#This Row],[Wartość jednostkowa]]</f>
        <v>77355.520000000004</v>
      </c>
    </row>
    <row r="7874" spans="1:7">
      <c r="A7874" t="s">
        <v>677</v>
      </c>
      <c r="B7874" t="s">
        <v>678</v>
      </c>
      <c r="C7874" t="s">
        <v>24</v>
      </c>
      <c r="D7874" s="7">
        <v>45505</v>
      </c>
      <c r="E7874">
        <v>5</v>
      </c>
      <c r="F7874">
        <v>102.83</v>
      </c>
      <c r="G7874">
        <f>dane_sprzedazy_sku__3[[#This Row],[Ilość wydana]]*dane_sprzedazy_sku__3[[#This Row],[Wartość jednostkowa]]</f>
        <v>514.15</v>
      </c>
    </row>
    <row r="7875" spans="1:7">
      <c r="A7875" t="s">
        <v>677</v>
      </c>
      <c r="B7875" t="s">
        <v>678</v>
      </c>
      <c r="C7875" t="s">
        <v>24</v>
      </c>
      <c r="D7875" s="7">
        <v>45536</v>
      </c>
      <c r="E7875">
        <v>1</v>
      </c>
      <c r="F7875">
        <v>99.29</v>
      </c>
      <c r="G7875">
        <f>dane_sprzedazy_sku__3[[#This Row],[Ilość wydana]]*dane_sprzedazy_sku__3[[#This Row],[Wartość jednostkowa]]</f>
        <v>99.29</v>
      </c>
    </row>
    <row r="7876" spans="1:7">
      <c r="A7876" t="s">
        <v>677</v>
      </c>
      <c r="B7876" t="s">
        <v>678</v>
      </c>
      <c r="C7876" t="s">
        <v>24</v>
      </c>
      <c r="D7876" s="7">
        <v>45566</v>
      </c>
      <c r="E7876">
        <v>1</v>
      </c>
      <c r="F7876">
        <v>101.18</v>
      </c>
      <c r="G7876">
        <f>dane_sprzedazy_sku__3[[#This Row],[Ilość wydana]]*dane_sprzedazy_sku__3[[#This Row],[Wartość jednostkowa]]</f>
        <v>101.18</v>
      </c>
    </row>
    <row r="7877" spans="1:7">
      <c r="A7877" t="s">
        <v>677</v>
      </c>
      <c r="B7877" t="s">
        <v>678</v>
      </c>
      <c r="C7877" t="s">
        <v>24</v>
      </c>
      <c r="D7877" s="7">
        <v>45597</v>
      </c>
      <c r="E7877">
        <v>1</v>
      </c>
      <c r="F7877">
        <v>97.93</v>
      </c>
      <c r="G7877">
        <f>dane_sprzedazy_sku__3[[#This Row],[Ilość wydana]]*dane_sprzedazy_sku__3[[#This Row],[Wartość jednostkowa]]</f>
        <v>97.93</v>
      </c>
    </row>
    <row r="7878" spans="1:7">
      <c r="A7878" t="s">
        <v>677</v>
      </c>
      <c r="B7878" t="s">
        <v>678</v>
      </c>
      <c r="C7878" t="s">
        <v>24</v>
      </c>
      <c r="D7878" s="7">
        <v>45627</v>
      </c>
      <c r="E7878">
        <v>2</v>
      </c>
      <c r="F7878">
        <v>101.66</v>
      </c>
      <c r="G7878">
        <f>dane_sprzedazy_sku__3[[#This Row],[Ilość wydana]]*dane_sprzedazy_sku__3[[#This Row],[Wartość jednostkowa]]</f>
        <v>203.32</v>
      </c>
    </row>
    <row r="7879" spans="1:7">
      <c r="A7879" t="s">
        <v>677</v>
      </c>
      <c r="B7879" t="s">
        <v>678</v>
      </c>
      <c r="C7879" t="s">
        <v>24</v>
      </c>
      <c r="D7879" s="7">
        <v>45658</v>
      </c>
      <c r="E7879">
        <v>3</v>
      </c>
      <c r="F7879">
        <v>98.98</v>
      </c>
      <c r="G7879">
        <f>dane_sprzedazy_sku__3[[#This Row],[Ilość wydana]]*dane_sprzedazy_sku__3[[#This Row],[Wartość jednostkowa]]</f>
        <v>296.94</v>
      </c>
    </row>
    <row r="7880" spans="1:7">
      <c r="A7880" t="s">
        <v>677</v>
      </c>
      <c r="B7880" t="s">
        <v>678</v>
      </c>
      <c r="C7880" t="s">
        <v>24</v>
      </c>
      <c r="D7880" s="7">
        <v>45689</v>
      </c>
      <c r="E7880">
        <v>4</v>
      </c>
      <c r="F7880">
        <v>95.44</v>
      </c>
      <c r="G7880">
        <f>dane_sprzedazy_sku__3[[#This Row],[Ilość wydana]]*dane_sprzedazy_sku__3[[#This Row],[Wartość jednostkowa]]</f>
        <v>381.76</v>
      </c>
    </row>
    <row r="7881" spans="1:7">
      <c r="A7881" t="s">
        <v>677</v>
      </c>
      <c r="B7881" t="s">
        <v>678</v>
      </c>
      <c r="C7881" t="s">
        <v>24</v>
      </c>
      <c r="D7881" s="7">
        <v>45717</v>
      </c>
      <c r="E7881">
        <v>6</v>
      </c>
      <c r="F7881">
        <v>97.79</v>
      </c>
      <c r="G7881">
        <f>dane_sprzedazy_sku__3[[#This Row],[Ilość wydana]]*dane_sprzedazy_sku__3[[#This Row],[Wartość jednostkowa]]</f>
        <v>586.74</v>
      </c>
    </row>
    <row r="7882" spans="1:7">
      <c r="A7882" t="s">
        <v>677</v>
      </c>
      <c r="B7882" t="s">
        <v>678</v>
      </c>
      <c r="C7882" t="s">
        <v>24</v>
      </c>
      <c r="D7882" s="7">
        <v>45748</v>
      </c>
      <c r="E7882">
        <v>11</v>
      </c>
      <c r="F7882">
        <v>104</v>
      </c>
      <c r="G7882">
        <f>dane_sprzedazy_sku__3[[#This Row],[Ilość wydana]]*dane_sprzedazy_sku__3[[#This Row],[Wartość jednostkowa]]</f>
        <v>1144</v>
      </c>
    </row>
    <row r="7883" spans="1:7">
      <c r="A7883" t="s">
        <v>677</v>
      </c>
      <c r="B7883" t="s">
        <v>678</v>
      </c>
      <c r="C7883" t="s">
        <v>24</v>
      </c>
      <c r="D7883" s="7">
        <v>45778</v>
      </c>
      <c r="E7883">
        <v>9</v>
      </c>
      <c r="F7883">
        <v>104.4</v>
      </c>
      <c r="G7883">
        <f>dane_sprzedazy_sku__3[[#This Row],[Ilość wydana]]*dane_sprzedazy_sku__3[[#This Row],[Wartość jednostkowa]]</f>
        <v>939.6</v>
      </c>
    </row>
    <row r="7884" spans="1:7">
      <c r="A7884" t="s">
        <v>677</v>
      </c>
      <c r="B7884" t="s">
        <v>678</v>
      </c>
      <c r="C7884" t="s">
        <v>24</v>
      </c>
      <c r="D7884" s="7">
        <v>45809</v>
      </c>
      <c r="E7884">
        <v>8</v>
      </c>
      <c r="F7884">
        <v>95.88</v>
      </c>
      <c r="G7884">
        <f>dane_sprzedazy_sku__3[[#This Row],[Ilość wydana]]*dane_sprzedazy_sku__3[[#This Row],[Wartość jednostkowa]]</f>
        <v>767.04</v>
      </c>
    </row>
    <row r="7885" spans="1:7">
      <c r="A7885" t="s">
        <v>677</v>
      </c>
      <c r="B7885" t="s">
        <v>678</v>
      </c>
      <c r="C7885" t="s">
        <v>24</v>
      </c>
      <c r="D7885" s="7">
        <v>45839</v>
      </c>
      <c r="E7885">
        <v>7</v>
      </c>
      <c r="F7885">
        <v>100.57</v>
      </c>
      <c r="G7885">
        <f>dane_sprzedazy_sku__3[[#This Row],[Ilość wydana]]*dane_sprzedazy_sku__3[[#This Row],[Wartość jednostkowa]]</f>
        <v>703.99</v>
      </c>
    </row>
    <row r="7886" spans="1:7">
      <c r="A7886" t="s">
        <v>677</v>
      </c>
      <c r="B7886" t="s">
        <v>678</v>
      </c>
      <c r="C7886" t="s">
        <v>24</v>
      </c>
      <c r="D7886" s="7">
        <v>45870</v>
      </c>
      <c r="E7886">
        <v>5</v>
      </c>
      <c r="F7886">
        <v>99.81</v>
      </c>
      <c r="G7886">
        <f>dane_sprzedazy_sku__3[[#This Row],[Ilość wydana]]*dane_sprzedazy_sku__3[[#This Row],[Wartość jednostkowa]]</f>
        <v>499.05</v>
      </c>
    </row>
    <row r="7887" spans="1:7">
      <c r="A7887" t="s">
        <v>677</v>
      </c>
      <c r="B7887" t="s">
        <v>678</v>
      </c>
      <c r="C7887" t="s">
        <v>24</v>
      </c>
      <c r="D7887" s="7">
        <v>45901</v>
      </c>
      <c r="E7887">
        <v>2</v>
      </c>
      <c r="F7887">
        <v>101.73</v>
      </c>
      <c r="G7887">
        <f>dane_sprzedazy_sku__3[[#This Row],[Ilość wydana]]*dane_sprzedazy_sku__3[[#This Row],[Wartość jednostkowa]]</f>
        <v>203.46</v>
      </c>
    </row>
    <row r="7888" spans="1:7">
      <c r="A7888" t="s">
        <v>677</v>
      </c>
      <c r="B7888" t="s">
        <v>678</v>
      </c>
      <c r="C7888" t="s">
        <v>24</v>
      </c>
      <c r="D7888" s="7">
        <v>45931</v>
      </c>
      <c r="E7888">
        <v>1</v>
      </c>
      <c r="F7888">
        <v>96.55</v>
      </c>
      <c r="G7888">
        <f>dane_sprzedazy_sku__3[[#This Row],[Ilość wydana]]*dane_sprzedazy_sku__3[[#This Row],[Wartość jednostkowa]]</f>
        <v>96.55</v>
      </c>
    </row>
    <row r="7889" spans="1:7">
      <c r="A7889" t="s">
        <v>677</v>
      </c>
      <c r="B7889" t="s">
        <v>678</v>
      </c>
      <c r="C7889" t="s">
        <v>24</v>
      </c>
      <c r="D7889" s="7">
        <v>45962</v>
      </c>
      <c r="E7889">
        <v>1</v>
      </c>
      <c r="F7889">
        <v>102.05</v>
      </c>
      <c r="G7889">
        <f>dane_sprzedazy_sku__3[[#This Row],[Ilość wydana]]*dane_sprzedazy_sku__3[[#This Row],[Wartość jednostkowa]]</f>
        <v>102.05</v>
      </c>
    </row>
    <row r="7890" spans="1:7">
      <c r="A7890" t="s">
        <v>677</v>
      </c>
      <c r="B7890" t="s">
        <v>678</v>
      </c>
      <c r="C7890" t="s">
        <v>24</v>
      </c>
      <c r="D7890" s="7">
        <v>45992</v>
      </c>
      <c r="E7890">
        <v>1</v>
      </c>
      <c r="F7890">
        <v>100.06</v>
      </c>
      <c r="G7890">
        <f>dane_sprzedazy_sku__3[[#This Row],[Ilość wydana]]*dane_sprzedazy_sku__3[[#This Row],[Wartość jednostkowa]]</f>
        <v>100.06</v>
      </c>
    </row>
    <row r="7891" spans="1:7">
      <c r="A7891" t="s">
        <v>677</v>
      </c>
      <c r="B7891" t="s">
        <v>678</v>
      </c>
      <c r="C7891" t="s">
        <v>24</v>
      </c>
      <c r="D7891" s="7">
        <v>46023</v>
      </c>
      <c r="E7891">
        <v>5</v>
      </c>
      <c r="F7891">
        <v>101.03</v>
      </c>
      <c r="G7891">
        <f>dane_sprzedazy_sku__3[[#This Row],[Ilość wydana]]*dane_sprzedazy_sku__3[[#This Row],[Wartość jednostkowa]]</f>
        <v>505.15</v>
      </c>
    </row>
    <row r="7892" spans="1:7">
      <c r="A7892" t="s">
        <v>677</v>
      </c>
      <c r="B7892" t="s">
        <v>678</v>
      </c>
      <c r="C7892" t="s">
        <v>24</v>
      </c>
      <c r="D7892" s="7">
        <v>46054</v>
      </c>
      <c r="E7892">
        <v>6</v>
      </c>
      <c r="F7892">
        <v>100.06</v>
      </c>
      <c r="G7892">
        <f>dane_sprzedazy_sku__3[[#This Row],[Ilość wydana]]*dane_sprzedazy_sku__3[[#This Row],[Wartość jednostkowa]]</f>
        <v>600.36</v>
      </c>
    </row>
    <row r="7893" spans="1:7">
      <c r="A7893" t="s">
        <v>677</v>
      </c>
      <c r="B7893" t="s">
        <v>678</v>
      </c>
      <c r="C7893" t="s">
        <v>24</v>
      </c>
      <c r="D7893" s="7">
        <v>46082</v>
      </c>
      <c r="E7893">
        <v>5</v>
      </c>
      <c r="F7893">
        <v>97.61</v>
      </c>
      <c r="G7893">
        <f>dane_sprzedazy_sku__3[[#This Row],[Ilość wydana]]*dane_sprzedazy_sku__3[[#This Row],[Wartość jednostkowa]]</f>
        <v>488.05</v>
      </c>
    </row>
    <row r="7894" spans="1:7">
      <c r="A7894" t="s">
        <v>677</v>
      </c>
      <c r="B7894" t="s">
        <v>678</v>
      </c>
      <c r="C7894" t="s">
        <v>24</v>
      </c>
      <c r="D7894" s="7">
        <v>46113</v>
      </c>
      <c r="E7894">
        <v>11</v>
      </c>
      <c r="F7894">
        <v>102.89</v>
      </c>
      <c r="G7894">
        <f>dane_sprzedazy_sku__3[[#This Row],[Ilość wydana]]*dane_sprzedazy_sku__3[[#This Row],[Wartość jednostkowa]]</f>
        <v>1131.79</v>
      </c>
    </row>
    <row r="7895" spans="1:7">
      <c r="A7895" t="s">
        <v>677</v>
      </c>
      <c r="B7895" t="s">
        <v>678</v>
      </c>
      <c r="C7895" t="s">
        <v>24</v>
      </c>
      <c r="D7895" s="7">
        <v>46143</v>
      </c>
      <c r="E7895">
        <v>8</v>
      </c>
      <c r="F7895">
        <v>99.36</v>
      </c>
      <c r="G7895">
        <f>dane_sprzedazy_sku__3[[#This Row],[Ilość wydana]]*dane_sprzedazy_sku__3[[#This Row],[Wartość jednostkowa]]</f>
        <v>794.88</v>
      </c>
    </row>
    <row r="7896" spans="1:7">
      <c r="A7896" t="s">
        <v>677</v>
      </c>
      <c r="B7896" t="s">
        <v>678</v>
      </c>
      <c r="C7896" t="s">
        <v>24</v>
      </c>
      <c r="D7896" s="7">
        <v>46174</v>
      </c>
      <c r="E7896">
        <v>6</v>
      </c>
      <c r="F7896">
        <v>103.04</v>
      </c>
      <c r="G7896">
        <f>dane_sprzedazy_sku__3[[#This Row],[Ilość wydana]]*dane_sprzedazy_sku__3[[#This Row],[Wartość jednostkowa]]</f>
        <v>618.24</v>
      </c>
    </row>
    <row r="7897" spans="1:7">
      <c r="A7897" t="s">
        <v>677</v>
      </c>
      <c r="B7897" t="s">
        <v>678</v>
      </c>
      <c r="C7897" t="s">
        <v>24</v>
      </c>
      <c r="D7897" s="7">
        <v>46204</v>
      </c>
      <c r="E7897">
        <v>5</v>
      </c>
      <c r="F7897">
        <v>99.19</v>
      </c>
      <c r="G7897">
        <f>dane_sprzedazy_sku__3[[#This Row],[Ilość wydana]]*dane_sprzedazy_sku__3[[#This Row],[Wartość jednostkowa]]</f>
        <v>495.95</v>
      </c>
    </row>
    <row r="7898" spans="1:7">
      <c r="A7898" t="s">
        <v>679</v>
      </c>
      <c r="B7898" t="s">
        <v>680</v>
      </c>
      <c r="C7898" t="s">
        <v>94</v>
      </c>
      <c r="D7898" s="7">
        <v>45505</v>
      </c>
      <c r="E7898">
        <v>0</v>
      </c>
      <c r="F7898">
        <v>1110.6300000000001</v>
      </c>
      <c r="G7898">
        <f>dane_sprzedazy_sku__3[[#This Row],[Ilość wydana]]*dane_sprzedazy_sku__3[[#This Row],[Wartość jednostkowa]]</f>
        <v>0</v>
      </c>
    </row>
    <row r="7899" spans="1:7">
      <c r="A7899" t="s">
        <v>679</v>
      </c>
      <c r="B7899" t="s">
        <v>680</v>
      </c>
      <c r="C7899" t="s">
        <v>94</v>
      </c>
      <c r="D7899" s="7">
        <v>45536</v>
      </c>
      <c r="E7899">
        <v>50</v>
      </c>
      <c r="F7899">
        <v>1109.77</v>
      </c>
      <c r="G7899">
        <f>dane_sprzedazy_sku__3[[#This Row],[Ilość wydana]]*dane_sprzedazy_sku__3[[#This Row],[Wartość jednostkowa]]</f>
        <v>55488.5</v>
      </c>
    </row>
    <row r="7900" spans="1:7">
      <c r="A7900" t="s">
        <v>679</v>
      </c>
      <c r="B7900" t="s">
        <v>680</v>
      </c>
      <c r="C7900" t="s">
        <v>94</v>
      </c>
      <c r="D7900" s="7">
        <v>45566</v>
      </c>
      <c r="E7900">
        <v>309</v>
      </c>
      <c r="F7900">
        <v>1127.94</v>
      </c>
      <c r="G7900">
        <f>dane_sprzedazy_sku__3[[#This Row],[Ilość wydana]]*dane_sprzedazy_sku__3[[#This Row],[Wartość jednostkowa]]</f>
        <v>348533.46</v>
      </c>
    </row>
    <row r="7901" spans="1:7">
      <c r="A7901" t="s">
        <v>679</v>
      </c>
      <c r="B7901" t="s">
        <v>680</v>
      </c>
      <c r="C7901" t="s">
        <v>94</v>
      </c>
      <c r="D7901" s="7">
        <v>45597</v>
      </c>
      <c r="E7901">
        <v>181</v>
      </c>
      <c r="F7901">
        <v>1082.08</v>
      </c>
      <c r="G7901">
        <f>dane_sprzedazy_sku__3[[#This Row],[Ilość wydana]]*dane_sprzedazy_sku__3[[#This Row],[Wartość jednostkowa]]</f>
        <v>195856.47999999998</v>
      </c>
    </row>
    <row r="7902" spans="1:7">
      <c r="A7902" t="s">
        <v>679</v>
      </c>
      <c r="B7902" t="s">
        <v>680</v>
      </c>
      <c r="C7902" t="s">
        <v>94</v>
      </c>
      <c r="D7902" s="7">
        <v>45627</v>
      </c>
      <c r="E7902">
        <v>123</v>
      </c>
      <c r="F7902">
        <v>1044.1199999999999</v>
      </c>
      <c r="G7902">
        <f>dane_sprzedazy_sku__3[[#This Row],[Ilość wydana]]*dane_sprzedazy_sku__3[[#This Row],[Wartość jednostkowa]]</f>
        <v>128426.75999999998</v>
      </c>
    </row>
    <row r="7903" spans="1:7">
      <c r="A7903" t="s">
        <v>679</v>
      </c>
      <c r="B7903" t="s">
        <v>680</v>
      </c>
      <c r="C7903" t="s">
        <v>94</v>
      </c>
      <c r="D7903" s="7">
        <v>45658</v>
      </c>
      <c r="E7903">
        <v>28</v>
      </c>
      <c r="F7903">
        <v>1104.58</v>
      </c>
      <c r="G7903">
        <f>dane_sprzedazy_sku__3[[#This Row],[Ilość wydana]]*dane_sprzedazy_sku__3[[#This Row],[Wartość jednostkowa]]</f>
        <v>30928.239999999998</v>
      </c>
    </row>
    <row r="7904" spans="1:7">
      <c r="A7904" t="s">
        <v>679</v>
      </c>
      <c r="B7904" t="s">
        <v>680</v>
      </c>
      <c r="C7904" t="s">
        <v>94</v>
      </c>
      <c r="D7904" s="7">
        <v>45689</v>
      </c>
      <c r="E7904">
        <v>0</v>
      </c>
      <c r="F7904">
        <v>1060.99</v>
      </c>
      <c r="G7904">
        <f>dane_sprzedazy_sku__3[[#This Row],[Ilość wydana]]*dane_sprzedazy_sku__3[[#This Row],[Wartość jednostkowa]]</f>
        <v>0</v>
      </c>
    </row>
    <row r="7905" spans="1:7">
      <c r="A7905" t="s">
        <v>679</v>
      </c>
      <c r="B7905" t="s">
        <v>680</v>
      </c>
      <c r="C7905" t="s">
        <v>94</v>
      </c>
      <c r="D7905" s="7">
        <v>45717</v>
      </c>
      <c r="E7905">
        <v>0</v>
      </c>
      <c r="F7905">
        <v>1075.03</v>
      </c>
      <c r="G7905">
        <f>dane_sprzedazy_sku__3[[#This Row],[Ilość wydana]]*dane_sprzedazy_sku__3[[#This Row],[Wartość jednostkowa]]</f>
        <v>0</v>
      </c>
    </row>
    <row r="7906" spans="1:7">
      <c r="A7906" t="s">
        <v>679</v>
      </c>
      <c r="B7906" t="s">
        <v>680</v>
      </c>
      <c r="C7906" t="s">
        <v>94</v>
      </c>
      <c r="D7906" s="7">
        <v>45748</v>
      </c>
      <c r="E7906">
        <v>155</v>
      </c>
      <c r="F7906">
        <v>1105.98</v>
      </c>
      <c r="G7906">
        <f>dane_sprzedazy_sku__3[[#This Row],[Ilość wydana]]*dane_sprzedazy_sku__3[[#This Row],[Wartość jednostkowa]]</f>
        <v>171426.9</v>
      </c>
    </row>
    <row r="7907" spans="1:7">
      <c r="A7907" t="s">
        <v>679</v>
      </c>
      <c r="B7907" t="s">
        <v>680</v>
      </c>
      <c r="C7907" t="s">
        <v>94</v>
      </c>
      <c r="D7907" s="7">
        <v>45778</v>
      </c>
      <c r="E7907">
        <v>230</v>
      </c>
      <c r="F7907">
        <v>1076.94</v>
      </c>
      <c r="G7907">
        <f>dane_sprzedazy_sku__3[[#This Row],[Ilość wydana]]*dane_sprzedazy_sku__3[[#This Row],[Wartość jednostkowa]]</f>
        <v>247696.2</v>
      </c>
    </row>
    <row r="7908" spans="1:7">
      <c r="A7908" t="s">
        <v>679</v>
      </c>
      <c r="B7908" t="s">
        <v>680</v>
      </c>
      <c r="C7908" t="s">
        <v>94</v>
      </c>
      <c r="D7908" s="7">
        <v>45809</v>
      </c>
      <c r="E7908">
        <v>251</v>
      </c>
      <c r="F7908">
        <v>1126.29</v>
      </c>
      <c r="G7908">
        <f>dane_sprzedazy_sku__3[[#This Row],[Ilość wydana]]*dane_sprzedazy_sku__3[[#This Row],[Wartość jednostkowa]]</f>
        <v>282698.78999999998</v>
      </c>
    </row>
    <row r="7909" spans="1:7">
      <c r="A7909" t="s">
        <v>679</v>
      </c>
      <c r="B7909" t="s">
        <v>680</v>
      </c>
      <c r="C7909" t="s">
        <v>94</v>
      </c>
      <c r="D7909" s="7">
        <v>45839</v>
      </c>
      <c r="E7909">
        <v>212</v>
      </c>
      <c r="F7909">
        <v>1049.1300000000001</v>
      </c>
      <c r="G7909">
        <f>dane_sprzedazy_sku__3[[#This Row],[Ilość wydana]]*dane_sprzedazy_sku__3[[#This Row],[Wartość jednostkowa]]</f>
        <v>222415.56000000003</v>
      </c>
    </row>
    <row r="7910" spans="1:7">
      <c r="A7910" t="s">
        <v>679</v>
      </c>
      <c r="B7910" t="s">
        <v>680</v>
      </c>
      <c r="C7910" t="s">
        <v>94</v>
      </c>
      <c r="D7910" s="7">
        <v>45870</v>
      </c>
      <c r="E7910">
        <v>0</v>
      </c>
      <c r="F7910">
        <v>1052.8900000000001</v>
      </c>
      <c r="G7910">
        <f>dane_sprzedazy_sku__3[[#This Row],[Ilość wydana]]*dane_sprzedazy_sku__3[[#This Row],[Wartość jednostkowa]]</f>
        <v>0</v>
      </c>
    </row>
    <row r="7911" spans="1:7">
      <c r="A7911" t="s">
        <v>679</v>
      </c>
      <c r="B7911" t="s">
        <v>680</v>
      </c>
      <c r="C7911" t="s">
        <v>94</v>
      </c>
      <c r="D7911" s="7">
        <v>45901</v>
      </c>
      <c r="E7911">
        <v>250</v>
      </c>
      <c r="F7911">
        <v>1120.53</v>
      </c>
      <c r="G7911">
        <f>dane_sprzedazy_sku__3[[#This Row],[Ilość wydana]]*dane_sprzedazy_sku__3[[#This Row],[Wartość jednostkowa]]</f>
        <v>280132.5</v>
      </c>
    </row>
    <row r="7912" spans="1:7">
      <c r="A7912" t="s">
        <v>679</v>
      </c>
      <c r="B7912" t="s">
        <v>680</v>
      </c>
      <c r="C7912" t="s">
        <v>94</v>
      </c>
      <c r="D7912" s="7">
        <v>45931</v>
      </c>
      <c r="E7912">
        <v>245</v>
      </c>
      <c r="F7912">
        <v>1104.8399999999999</v>
      </c>
      <c r="G7912">
        <f>dane_sprzedazy_sku__3[[#This Row],[Ilość wydana]]*dane_sprzedazy_sku__3[[#This Row],[Wartość jednostkowa]]</f>
        <v>270685.8</v>
      </c>
    </row>
    <row r="7913" spans="1:7">
      <c r="A7913" t="s">
        <v>679</v>
      </c>
      <c r="B7913" t="s">
        <v>680</v>
      </c>
      <c r="C7913" t="s">
        <v>94</v>
      </c>
      <c r="D7913" s="7">
        <v>45962</v>
      </c>
      <c r="E7913">
        <v>213</v>
      </c>
      <c r="F7913">
        <v>1150.78</v>
      </c>
      <c r="G7913">
        <f>dane_sprzedazy_sku__3[[#This Row],[Ilość wydana]]*dane_sprzedazy_sku__3[[#This Row],[Wartość jednostkowa]]</f>
        <v>245116.13999999998</v>
      </c>
    </row>
    <row r="7914" spans="1:7">
      <c r="A7914" t="s">
        <v>679</v>
      </c>
      <c r="B7914" t="s">
        <v>680</v>
      </c>
      <c r="C7914" t="s">
        <v>94</v>
      </c>
      <c r="D7914" s="7">
        <v>45992</v>
      </c>
      <c r="E7914">
        <v>0</v>
      </c>
      <c r="F7914">
        <v>1127.1199999999999</v>
      </c>
      <c r="G7914">
        <f>dane_sprzedazy_sku__3[[#This Row],[Ilość wydana]]*dane_sprzedazy_sku__3[[#This Row],[Wartość jednostkowa]]</f>
        <v>0</v>
      </c>
    </row>
    <row r="7915" spans="1:7">
      <c r="A7915" t="s">
        <v>679</v>
      </c>
      <c r="B7915" t="s">
        <v>680</v>
      </c>
      <c r="C7915" t="s">
        <v>94</v>
      </c>
      <c r="D7915" s="7">
        <v>46023</v>
      </c>
      <c r="E7915">
        <v>149</v>
      </c>
      <c r="F7915">
        <v>1132.93</v>
      </c>
      <c r="G7915">
        <f>dane_sprzedazy_sku__3[[#This Row],[Ilość wydana]]*dane_sprzedazy_sku__3[[#This Row],[Wartość jednostkowa]]</f>
        <v>168806.57</v>
      </c>
    </row>
    <row r="7916" spans="1:7">
      <c r="A7916" t="s">
        <v>679</v>
      </c>
      <c r="B7916" t="s">
        <v>680</v>
      </c>
      <c r="C7916" t="s">
        <v>94</v>
      </c>
      <c r="D7916" s="7">
        <v>46054</v>
      </c>
      <c r="E7916">
        <v>156</v>
      </c>
      <c r="F7916">
        <v>1142.73</v>
      </c>
      <c r="G7916">
        <f>dane_sprzedazy_sku__3[[#This Row],[Ilość wydana]]*dane_sprzedazy_sku__3[[#This Row],[Wartość jednostkowa]]</f>
        <v>178265.88</v>
      </c>
    </row>
    <row r="7917" spans="1:7">
      <c r="A7917" t="s">
        <v>679</v>
      </c>
      <c r="B7917" t="s">
        <v>680</v>
      </c>
      <c r="C7917" t="s">
        <v>94</v>
      </c>
      <c r="D7917" s="7">
        <v>46082</v>
      </c>
      <c r="E7917">
        <v>65</v>
      </c>
      <c r="F7917">
        <v>1050.7</v>
      </c>
      <c r="G7917">
        <f>dane_sprzedazy_sku__3[[#This Row],[Ilość wydana]]*dane_sprzedazy_sku__3[[#This Row],[Wartość jednostkowa]]</f>
        <v>68295.5</v>
      </c>
    </row>
    <row r="7918" spans="1:7">
      <c r="A7918" t="s">
        <v>679</v>
      </c>
      <c r="B7918" t="s">
        <v>680</v>
      </c>
      <c r="C7918" t="s">
        <v>94</v>
      </c>
      <c r="D7918" s="7">
        <v>46113</v>
      </c>
      <c r="E7918">
        <v>173</v>
      </c>
      <c r="F7918">
        <v>1088.49</v>
      </c>
      <c r="G7918">
        <f>dane_sprzedazy_sku__3[[#This Row],[Ilość wydana]]*dane_sprzedazy_sku__3[[#This Row],[Wartość jednostkowa]]</f>
        <v>188308.77</v>
      </c>
    </row>
    <row r="7919" spans="1:7">
      <c r="A7919" t="s">
        <v>679</v>
      </c>
      <c r="B7919" t="s">
        <v>680</v>
      </c>
      <c r="C7919" t="s">
        <v>94</v>
      </c>
      <c r="D7919" s="7">
        <v>46143</v>
      </c>
      <c r="E7919">
        <v>0</v>
      </c>
      <c r="F7919">
        <v>1069</v>
      </c>
      <c r="G7919">
        <f>dane_sprzedazy_sku__3[[#This Row],[Ilość wydana]]*dane_sprzedazy_sku__3[[#This Row],[Wartość jednostkowa]]</f>
        <v>0</v>
      </c>
    </row>
    <row r="7920" spans="1:7">
      <c r="A7920" t="s">
        <v>679</v>
      </c>
      <c r="B7920" t="s">
        <v>680</v>
      </c>
      <c r="C7920" t="s">
        <v>94</v>
      </c>
      <c r="D7920" s="7">
        <v>46174</v>
      </c>
      <c r="E7920">
        <v>0</v>
      </c>
      <c r="F7920">
        <v>1056.57</v>
      </c>
      <c r="G7920">
        <f>dane_sprzedazy_sku__3[[#This Row],[Ilość wydana]]*dane_sprzedazy_sku__3[[#This Row],[Wartość jednostkowa]]</f>
        <v>0</v>
      </c>
    </row>
    <row r="7921" spans="1:7">
      <c r="A7921" t="s">
        <v>679</v>
      </c>
      <c r="B7921" t="s">
        <v>680</v>
      </c>
      <c r="C7921" t="s">
        <v>94</v>
      </c>
      <c r="D7921" s="7">
        <v>46204</v>
      </c>
      <c r="E7921">
        <v>164</v>
      </c>
      <c r="F7921">
        <v>1116.49</v>
      </c>
      <c r="G7921">
        <f>dane_sprzedazy_sku__3[[#This Row],[Ilość wydana]]*dane_sprzedazy_sku__3[[#This Row],[Wartość jednostkowa]]</f>
        <v>183104.36000000002</v>
      </c>
    </row>
    <row r="7922" spans="1:7">
      <c r="A7922" t="s">
        <v>681</v>
      </c>
      <c r="B7922" t="s">
        <v>682</v>
      </c>
      <c r="C7922" t="s">
        <v>33</v>
      </c>
      <c r="D7922" s="7">
        <v>45505</v>
      </c>
      <c r="E7922">
        <v>4</v>
      </c>
      <c r="F7922">
        <v>167.59</v>
      </c>
      <c r="G7922">
        <f>dane_sprzedazy_sku__3[[#This Row],[Ilość wydana]]*dane_sprzedazy_sku__3[[#This Row],[Wartość jednostkowa]]</f>
        <v>670.36</v>
      </c>
    </row>
    <row r="7923" spans="1:7">
      <c r="A7923" t="s">
        <v>681</v>
      </c>
      <c r="B7923" t="s">
        <v>682</v>
      </c>
      <c r="C7923" t="s">
        <v>33</v>
      </c>
      <c r="D7923" s="7">
        <v>45536</v>
      </c>
      <c r="E7923">
        <v>1</v>
      </c>
      <c r="F7923">
        <v>154.02000000000001</v>
      </c>
      <c r="G7923">
        <f>dane_sprzedazy_sku__3[[#This Row],[Ilość wydana]]*dane_sprzedazy_sku__3[[#This Row],[Wartość jednostkowa]]</f>
        <v>154.02000000000001</v>
      </c>
    </row>
    <row r="7924" spans="1:7">
      <c r="A7924" t="s">
        <v>681</v>
      </c>
      <c r="B7924" t="s">
        <v>682</v>
      </c>
      <c r="C7924" t="s">
        <v>33</v>
      </c>
      <c r="D7924" s="7">
        <v>45566</v>
      </c>
      <c r="E7924">
        <v>1</v>
      </c>
      <c r="F7924">
        <v>163.75</v>
      </c>
      <c r="G7924">
        <f>dane_sprzedazy_sku__3[[#This Row],[Ilość wydana]]*dane_sprzedazy_sku__3[[#This Row],[Wartość jednostkowa]]</f>
        <v>163.75</v>
      </c>
    </row>
    <row r="7925" spans="1:7">
      <c r="A7925" t="s">
        <v>681</v>
      </c>
      <c r="B7925" t="s">
        <v>682</v>
      </c>
      <c r="C7925" t="s">
        <v>33</v>
      </c>
      <c r="D7925" s="7">
        <v>45597</v>
      </c>
      <c r="E7925">
        <v>0</v>
      </c>
      <c r="F7925">
        <v>163.33000000000001</v>
      </c>
      <c r="G7925">
        <f>dane_sprzedazy_sku__3[[#This Row],[Ilość wydana]]*dane_sprzedazy_sku__3[[#This Row],[Wartość jednostkowa]]</f>
        <v>0</v>
      </c>
    </row>
    <row r="7926" spans="1:7">
      <c r="A7926" t="s">
        <v>681</v>
      </c>
      <c r="B7926" t="s">
        <v>682</v>
      </c>
      <c r="C7926" t="s">
        <v>33</v>
      </c>
      <c r="D7926" s="7">
        <v>45627</v>
      </c>
      <c r="E7926">
        <v>1</v>
      </c>
      <c r="F7926">
        <v>165.88</v>
      </c>
      <c r="G7926">
        <f>dane_sprzedazy_sku__3[[#This Row],[Ilość wydana]]*dane_sprzedazy_sku__3[[#This Row],[Wartość jednostkowa]]</f>
        <v>165.88</v>
      </c>
    </row>
    <row r="7927" spans="1:7">
      <c r="A7927" t="s">
        <v>681</v>
      </c>
      <c r="B7927" t="s">
        <v>682</v>
      </c>
      <c r="C7927" t="s">
        <v>33</v>
      </c>
      <c r="D7927" s="7">
        <v>45658</v>
      </c>
      <c r="E7927">
        <v>2</v>
      </c>
      <c r="F7927">
        <v>159.93</v>
      </c>
      <c r="G7927">
        <f>dane_sprzedazy_sku__3[[#This Row],[Ilość wydana]]*dane_sprzedazy_sku__3[[#This Row],[Wartość jednostkowa]]</f>
        <v>319.86</v>
      </c>
    </row>
    <row r="7928" spans="1:7">
      <c r="A7928" t="s">
        <v>681</v>
      </c>
      <c r="B7928" t="s">
        <v>682</v>
      </c>
      <c r="C7928" t="s">
        <v>33</v>
      </c>
      <c r="D7928" s="7">
        <v>45689</v>
      </c>
      <c r="E7928">
        <v>3</v>
      </c>
      <c r="F7928">
        <v>161.29</v>
      </c>
      <c r="G7928">
        <f>dane_sprzedazy_sku__3[[#This Row],[Ilość wydana]]*dane_sprzedazy_sku__3[[#This Row],[Wartość jednostkowa]]</f>
        <v>483.87</v>
      </c>
    </row>
    <row r="7929" spans="1:7">
      <c r="A7929" t="s">
        <v>681</v>
      </c>
      <c r="B7929" t="s">
        <v>682</v>
      </c>
      <c r="C7929" t="s">
        <v>33</v>
      </c>
      <c r="D7929" s="7">
        <v>45717</v>
      </c>
      <c r="E7929">
        <v>6</v>
      </c>
      <c r="F7929">
        <v>154.97999999999999</v>
      </c>
      <c r="G7929">
        <f>dane_sprzedazy_sku__3[[#This Row],[Ilość wydana]]*dane_sprzedazy_sku__3[[#This Row],[Wartość jednostkowa]]</f>
        <v>929.87999999999988</v>
      </c>
    </row>
    <row r="7930" spans="1:7">
      <c r="A7930" t="s">
        <v>681</v>
      </c>
      <c r="B7930" t="s">
        <v>682</v>
      </c>
      <c r="C7930" t="s">
        <v>33</v>
      </c>
      <c r="D7930" s="7">
        <v>45748</v>
      </c>
      <c r="E7930">
        <v>5</v>
      </c>
      <c r="F7930">
        <v>164.57</v>
      </c>
      <c r="G7930">
        <f>dane_sprzedazy_sku__3[[#This Row],[Ilość wydana]]*dane_sprzedazy_sku__3[[#This Row],[Wartość jednostkowa]]</f>
        <v>822.84999999999991</v>
      </c>
    </row>
    <row r="7931" spans="1:7">
      <c r="A7931" t="s">
        <v>681</v>
      </c>
      <c r="B7931" t="s">
        <v>682</v>
      </c>
      <c r="C7931" t="s">
        <v>33</v>
      </c>
      <c r="D7931" s="7">
        <v>45778</v>
      </c>
      <c r="E7931">
        <v>8</v>
      </c>
      <c r="F7931">
        <v>157.16</v>
      </c>
      <c r="G7931">
        <f>dane_sprzedazy_sku__3[[#This Row],[Ilość wydana]]*dane_sprzedazy_sku__3[[#This Row],[Wartość jednostkowa]]</f>
        <v>1257.28</v>
      </c>
    </row>
    <row r="7932" spans="1:7">
      <c r="A7932" t="s">
        <v>681</v>
      </c>
      <c r="B7932" t="s">
        <v>682</v>
      </c>
      <c r="C7932" t="s">
        <v>33</v>
      </c>
      <c r="D7932" s="7">
        <v>45809</v>
      </c>
      <c r="E7932">
        <v>6</v>
      </c>
      <c r="F7932">
        <v>159.58000000000001</v>
      </c>
      <c r="G7932">
        <f>dane_sprzedazy_sku__3[[#This Row],[Ilość wydana]]*dane_sprzedazy_sku__3[[#This Row],[Wartość jednostkowa]]</f>
        <v>957.48</v>
      </c>
    </row>
    <row r="7933" spans="1:7">
      <c r="A7933" t="s">
        <v>681</v>
      </c>
      <c r="B7933" t="s">
        <v>682</v>
      </c>
      <c r="C7933" t="s">
        <v>33</v>
      </c>
      <c r="D7933" s="7">
        <v>45839</v>
      </c>
      <c r="E7933">
        <v>5</v>
      </c>
      <c r="F7933">
        <v>156.11000000000001</v>
      </c>
      <c r="G7933">
        <f>dane_sprzedazy_sku__3[[#This Row],[Ilość wydana]]*dane_sprzedazy_sku__3[[#This Row],[Wartość jednostkowa]]</f>
        <v>780.55000000000007</v>
      </c>
    </row>
    <row r="7934" spans="1:7">
      <c r="A7934" t="s">
        <v>681</v>
      </c>
      <c r="B7934" t="s">
        <v>682</v>
      </c>
      <c r="C7934" t="s">
        <v>33</v>
      </c>
      <c r="D7934" s="7">
        <v>45870</v>
      </c>
      <c r="E7934">
        <v>4</v>
      </c>
      <c r="F7934">
        <v>162.49</v>
      </c>
      <c r="G7934">
        <f>dane_sprzedazy_sku__3[[#This Row],[Ilość wydana]]*dane_sprzedazy_sku__3[[#This Row],[Wartość jednostkowa]]</f>
        <v>649.96</v>
      </c>
    </row>
    <row r="7935" spans="1:7">
      <c r="A7935" t="s">
        <v>681</v>
      </c>
      <c r="B7935" t="s">
        <v>682</v>
      </c>
      <c r="C7935" t="s">
        <v>33</v>
      </c>
      <c r="D7935" s="7">
        <v>45901</v>
      </c>
      <c r="E7935">
        <v>1</v>
      </c>
      <c r="F7935">
        <v>155.91999999999999</v>
      </c>
      <c r="G7935">
        <f>dane_sprzedazy_sku__3[[#This Row],[Ilość wydana]]*dane_sprzedazy_sku__3[[#This Row],[Wartość jednostkowa]]</f>
        <v>155.91999999999999</v>
      </c>
    </row>
    <row r="7936" spans="1:7">
      <c r="A7936" t="s">
        <v>681</v>
      </c>
      <c r="B7936" t="s">
        <v>682</v>
      </c>
      <c r="C7936" t="s">
        <v>33</v>
      </c>
      <c r="D7936" s="7">
        <v>45931</v>
      </c>
      <c r="E7936">
        <v>1</v>
      </c>
      <c r="F7936">
        <v>163.22</v>
      </c>
      <c r="G7936">
        <f>dane_sprzedazy_sku__3[[#This Row],[Ilość wydana]]*dane_sprzedazy_sku__3[[#This Row],[Wartość jednostkowa]]</f>
        <v>163.22</v>
      </c>
    </row>
    <row r="7937" spans="1:7">
      <c r="A7937" t="s">
        <v>681</v>
      </c>
      <c r="B7937" t="s">
        <v>682</v>
      </c>
      <c r="C7937" t="s">
        <v>33</v>
      </c>
      <c r="D7937" s="7">
        <v>45962</v>
      </c>
      <c r="E7937">
        <v>0</v>
      </c>
      <c r="F7937">
        <v>168.38</v>
      </c>
      <c r="G7937">
        <f>dane_sprzedazy_sku__3[[#This Row],[Ilość wydana]]*dane_sprzedazy_sku__3[[#This Row],[Wartość jednostkowa]]</f>
        <v>0</v>
      </c>
    </row>
    <row r="7938" spans="1:7">
      <c r="A7938" t="s">
        <v>681</v>
      </c>
      <c r="B7938" t="s">
        <v>682</v>
      </c>
      <c r="C7938" t="s">
        <v>33</v>
      </c>
      <c r="D7938" s="7">
        <v>45992</v>
      </c>
      <c r="E7938">
        <v>1</v>
      </c>
      <c r="F7938">
        <v>156.38999999999999</v>
      </c>
      <c r="G7938">
        <f>dane_sprzedazy_sku__3[[#This Row],[Ilość wydana]]*dane_sprzedazy_sku__3[[#This Row],[Wartość jednostkowa]]</f>
        <v>156.38999999999999</v>
      </c>
    </row>
    <row r="7939" spans="1:7">
      <c r="A7939" t="s">
        <v>681</v>
      </c>
      <c r="B7939" t="s">
        <v>682</v>
      </c>
      <c r="C7939" t="s">
        <v>33</v>
      </c>
      <c r="D7939" s="7">
        <v>46023</v>
      </c>
      <c r="E7939">
        <v>2</v>
      </c>
      <c r="F7939">
        <v>153.35</v>
      </c>
      <c r="G7939">
        <f>dane_sprzedazy_sku__3[[#This Row],[Ilość wydana]]*dane_sprzedazy_sku__3[[#This Row],[Wartość jednostkowa]]</f>
        <v>306.7</v>
      </c>
    </row>
    <row r="7940" spans="1:7">
      <c r="A7940" t="s">
        <v>681</v>
      </c>
      <c r="B7940" t="s">
        <v>682</v>
      </c>
      <c r="C7940" t="s">
        <v>33</v>
      </c>
      <c r="D7940" s="7">
        <v>46054</v>
      </c>
      <c r="E7940">
        <v>3</v>
      </c>
      <c r="F7940">
        <v>166.79</v>
      </c>
      <c r="G7940">
        <f>dane_sprzedazy_sku__3[[#This Row],[Ilość wydana]]*dane_sprzedazy_sku__3[[#This Row],[Wartość jednostkowa]]</f>
        <v>500.37</v>
      </c>
    </row>
    <row r="7941" spans="1:7">
      <c r="A7941" t="s">
        <v>681</v>
      </c>
      <c r="B7941" t="s">
        <v>682</v>
      </c>
      <c r="C7941" t="s">
        <v>33</v>
      </c>
      <c r="D7941" s="7">
        <v>46082</v>
      </c>
      <c r="E7941">
        <v>4</v>
      </c>
      <c r="F7941">
        <v>155.63999999999999</v>
      </c>
      <c r="G7941">
        <f>dane_sprzedazy_sku__3[[#This Row],[Ilość wydana]]*dane_sprzedazy_sku__3[[#This Row],[Wartość jednostkowa]]</f>
        <v>622.55999999999995</v>
      </c>
    </row>
    <row r="7942" spans="1:7">
      <c r="A7942" t="s">
        <v>681</v>
      </c>
      <c r="B7942" t="s">
        <v>682</v>
      </c>
      <c r="C7942" t="s">
        <v>33</v>
      </c>
      <c r="D7942" s="7">
        <v>46113</v>
      </c>
      <c r="E7942">
        <v>5</v>
      </c>
      <c r="F7942">
        <v>165.67</v>
      </c>
      <c r="G7942">
        <f>dane_sprzedazy_sku__3[[#This Row],[Ilość wydana]]*dane_sprzedazy_sku__3[[#This Row],[Wartość jednostkowa]]</f>
        <v>828.34999999999991</v>
      </c>
    </row>
    <row r="7943" spans="1:7">
      <c r="A7943" t="s">
        <v>681</v>
      </c>
      <c r="B7943" t="s">
        <v>682</v>
      </c>
      <c r="C7943" t="s">
        <v>33</v>
      </c>
      <c r="D7943" s="7">
        <v>46143</v>
      </c>
      <c r="E7943">
        <v>6</v>
      </c>
      <c r="F7943">
        <v>155.12</v>
      </c>
      <c r="G7943">
        <f>dane_sprzedazy_sku__3[[#This Row],[Ilość wydana]]*dane_sprzedazy_sku__3[[#This Row],[Wartość jednostkowa]]</f>
        <v>930.72</v>
      </c>
    </row>
    <row r="7944" spans="1:7">
      <c r="A7944" t="s">
        <v>681</v>
      </c>
      <c r="B7944" t="s">
        <v>682</v>
      </c>
      <c r="C7944" t="s">
        <v>33</v>
      </c>
      <c r="D7944" s="7">
        <v>46174</v>
      </c>
      <c r="E7944">
        <v>4</v>
      </c>
      <c r="F7944">
        <v>160.55000000000001</v>
      </c>
      <c r="G7944">
        <f>dane_sprzedazy_sku__3[[#This Row],[Ilość wydana]]*dane_sprzedazy_sku__3[[#This Row],[Wartość jednostkowa]]</f>
        <v>642.20000000000005</v>
      </c>
    </row>
    <row r="7945" spans="1:7">
      <c r="A7945" t="s">
        <v>681</v>
      </c>
      <c r="B7945" t="s">
        <v>682</v>
      </c>
      <c r="C7945" t="s">
        <v>33</v>
      </c>
      <c r="D7945" s="7">
        <v>46204</v>
      </c>
      <c r="E7945">
        <v>4</v>
      </c>
      <c r="F7945">
        <v>167.77</v>
      </c>
      <c r="G7945">
        <f>dane_sprzedazy_sku__3[[#This Row],[Ilość wydana]]*dane_sprzedazy_sku__3[[#This Row],[Wartość jednostkowa]]</f>
        <v>671.08</v>
      </c>
    </row>
    <row r="7946" spans="1:7">
      <c r="A7946" t="s">
        <v>683</v>
      </c>
      <c r="B7946" t="s">
        <v>684</v>
      </c>
      <c r="C7946" t="s">
        <v>8</v>
      </c>
      <c r="D7946" s="7">
        <v>45505</v>
      </c>
      <c r="E7946">
        <v>12</v>
      </c>
      <c r="F7946">
        <v>53.76</v>
      </c>
      <c r="G7946">
        <f>dane_sprzedazy_sku__3[[#This Row],[Ilość wydana]]*dane_sprzedazy_sku__3[[#This Row],[Wartość jednostkowa]]</f>
        <v>645.12</v>
      </c>
    </row>
    <row r="7947" spans="1:7">
      <c r="A7947" t="s">
        <v>683</v>
      </c>
      <c r="B7947" t="s">
        <v>684</v>
      </c>
      <c r="C7947" t="s">
        <v>8</v>
      </c>
      <c r="D7947" s="7">
        <v>45536</v>
      </c>
      <c r="E7947">
        <v>7</v>
      </c>
      <c r="F7947">
        <v>50.28</v>
      </c>
      <c r="G7947">
        <f>dane_sprzedazy_sku__3[[#This Row],[Ilość wydana]]*dane_sprzedazy_sku__3[[#This Row],[Wartość jednostkowa]]</f>
        <v>351.96000000000004</v>
      </c>
    </row>
    <row r="7948" spans="1:7">
      <c r="A7948" t="s">
        <v>683</v>
      </c>
      <c r="B7948" t="s">
        <v>684</v>
      </c>
      <c r="C7948" t="s">
        <v>8</v>
      </c>
      <c r="D7948" s="7">
        <v>45566</v>
      </c>
      <c r="E7948">
        <v>0</v>
      </c>
      <c r="F7948">
        <v>52.62</v>
      </c>
      <c r="G7948">
        <f>dane_sprzedazy_sku__3[[#This Row],[Ilość wydana]]*dane_sprzedazy_sku__3[[#This Row],[Wartość jednostkowa]]</f>
        <v>0</v>
      </c>
    </row>
    <row r="7949" spans="1:7">
      <c r="A7949" t="s">
        <v>683</v>
      </c>
      <c r="B7949" t="s">
        <v>684</v>
      </c>
      <c r="C7949" t="s">
        <v>8</v>
      </c>
      <c r="D7949" s="7">
        <v>45597</v>
      </c>
      <c r="E7949">
        <v>9</v>
      </c>
      <c r="F7949">
        <v>55.35</v>
      </c>
      <c r="G7949">
        <f>dane_sprzedazy_sku__3[[#This Row],[Ilość wydana]]*dane_sprzedazy_sku__3[[#This Row],[Wartość jednostkowa]]</f>
        <v>498.15000000000003</v>
      </c>
    </row>
    <row r="7950" spans="1:7">
      <c r="A7950" t="s">
        <v>683</v>
      </c>
      <c r="B7950" t="s">
        <v>684</v>
      </c>
      <c r="C7950" t="s">
        <v>8</v>
      </c>
      <c r="D7950" s="7">
        <v>45627</v>
      </c>
      <c r="E7950">
        <v>6</v>
      </c>
      <c r="F7950">
        <v>52.03</v>
      </c>
      <c r="G7950">
        <f>dane_sprzedazy_sku__3[[#This Row],[Ilość wydana]]*dane_sprzedazy_sku__3[[#This Row],[Wartość jednostkowa]]</f>
        <v>312.18</v>
      </c>
    </row>
    <row r="7951" spans="1:7">
      <c r="A7951" t="s">
        <v>683</v>
      </c>
      <c r="B7951" t="s">
        <v>684</v>
      </c>
      <c r="C7951" t="s">
        <v>8</v>
      </c>
      <c r="D7951" s="7">
        <v>45658</v>
      </c>
      <c r="E7951">
        <v>0</v>
      </c>
      <c r="F7951">
        <v>51.76</v>
      </c>
      <c r="G7951">
        <f>dane_sprzedazy_sku__3[[#This Row],[Ilość wydana]]*dane_sprzedazy_sku__3[[#This Row],[Wartość jednostkowa]]</f>
        <v>0</v>
      </c>
    </row>
    <row r="7952" spans="1:7">
      <c r="A7952" t="s">
        <v>683</v>
      </c>
      <c r="B7952" t="s">
        <v>684</v>
      </c>
      <c r="C7952" t="s">
        <v>8</v>
      </c>
      <c r="D7952" s="7">
        <v>45689</v>
      </c>
      <c r="E7952">
        <v>2</v>
      </c>
      <c r="F7952">
        <v>55.23</v>
      </c>
      <c r="G7952">
        <f>dane_sprzedazy_sku__3[[#This Row],[Ilość wydana]]*dane_sprzedazy_sku__3[[#This Row],[Wartość jednostkowa]]</f>
        <v>110.46</v>
      </c>
    </row>
    <row r="7953" spans="1:7">
      <c r="A7953" t="s">
        <v>683</v>
      </c>
      <c r="B7953" t="s">
        <v>684</v>
      </c>
      <c r="C7953" t="s">
        <v>8</v>
      </c>
      <c r="D7953" s="7">
        <v>45717</v>
      </c>
      <c r="E7953">
        <v>0</v>
      </c>
      <c r="F7953">
        <v>55.2</v>
      </c>
      <c r="G7953">
        <f>dane_sprzedazy_sku__3[[#This Row],[Ilość wydana]]*dane_sprzedazy_sku__3[[#This Row],[Wartość jednostkowa]]</f>
        <v>0</v>
      </c>
    </row>
    <row r="7954" spans="1:7">
      <c r="A7954" t="s">
        <v>683</v>
      </c>
      <c r="B7954" t="s">
        <v>684</v>
      </c>
      <c r="C7954" t="s">
        <v>8</v>
      </c>
      <c r="D7954" s="7">
        <v>45748</v>
      </c>
      <c r="E7954">
        <v>3</v>
      </c>
      <c r="F7954">
        <v>52.96</v>
      </c>
      <c r="G7954">
        <f>dane_sprzedazy_sku__3[[#This Row],[Ilość wydana]]*dane_sprzedazy_sku__3[[#This Row],[Wartość jednostkowa]]</f>
        <v>158.88</v>
      </c>
    </row>
    <row r="7955" spans="1:7">
      <c r="A7955" t="s">
        <v>683</v>
      </c>
      <c r="B7955" t="s">
        <v>684</v>
      </c>
      <c r="C7955" t="s">
        <v>8</v>
      </c>
      <c r="D7955" s="7">
        <v>45778</v>
      </c>
      <c r="E7955">
        <v>0</v>
      </c>
      <c r="F7955">
        <v>52.85</v>
      </c>
      <c r="G7955">
        <f>dane_sprzedazy_sku__3[[#This Row],[Ilość wydana]]*dane_sprzedazy_sku__3[[#This Row],[Wartość jednostkowa]]</f>
        <v>0</v>
      </c>
    </row>
    <row r="7956" spans="1:7">
      <c r="A7956" t="s">
        <v>683</v>
      </c>
      <c r="B7956" t="s">
        <v>684</v>
      </c>
      <c r="C7956" t="s">
        <v>8</v>
      </c>
      <c r="D7956" s="7">
        <v>45809</v>
      </c>
      <c r="E7956">
        <v>8</v>
      </c>
      <c r="F7956">
        <v>53.28</v>
      </c>
      <c r="G7956">
        <f>dane_sprzedazy_sku__3[[#This Row],[Ilość wydana]]*dane_sprzedazy_sku__3[[#This Row],[Wartość jednostkowa]]</f>
        <v>426.24</v>
      </c>
    </row>
    <row r="7957" spans="1:7">
      <c r="A7957" t="s">
        <v>683</v>
      </c>
      <c r="B7957" t="s">
        <v>684</v>
      </c>
      <c r="C7957" t="s">
        <v>8</v>
      </c>
      <c r="D7957" s="7">
        <v>45839</v>
      </c>
      <c r="E7957">
        <v>8</v>
      </c>
      <c r="F7957">
        <v>52.96</v>
      </c>
      <c r="G7957">
        <f>dane_sprzedazy_sku__3[[#This Row],[Ilość wydana]]*dane_sprzedazy_sku__3[[#This Row],[Wartość jednostkowa]]</f>
        <v>423.68</v>
      </c>
    </row>
    <row r="7958" spans="1:7">
      <c r="A7958" t="s">
        <v>683</v>
      </c>
      <c r="B7958" t="s">
        <v>684</v>
      </c>
      <c r="C7958" t="s">
        <v>8</v>
      </c>
      <c r="D7958" s="7">
        <v>45870</v>
      </c>
      <c r="E7958">
        <v>13</v>
      </c>
      <c r="F7958">
        <v>50.65</v>
      </c>
      <c r="G7958">
        <f>dane_sprzedazy_sku__3[[#This Row],[Ilość wydana]]*dane_sprzedazy_sku__3[[#This Row],[Wartość jednostkowa]]</f>
        <v>658.44999999999993</v>
      </c>
    </row>
    <row r="7959" spans="1:7">
      <c r="A7959" t="s">
        <v>683</v>
      </c>
      <c r="B7959" t="s">
        <v>684</v>
      </c>
      <c r="C7959" t="s">
        <v>8</v>
      </c>
      <c r="D7959" s="7">
        <v>45901</v>
      </c>
      <c r="E7959">
        <v>9</v>
      </c>
      <c r="F7959">
        <v>53.57</v>
      </c>
      <c r="G7959">
        <f>dane_sprzedazy_sku__3[[#This Row],[Ilość wydana]]*dane_sprzedazy_sku__3[[#This Row],[Wartość jednostkowa]]</f>
        <v>482.13</v>
      </c>
    </row>
    <row r="7960" spans="1:7">
      <c r="A7960" t="s">
        <v>683</v>
      </c>
      <c r="B7960" t="s">
        <v>684</v>
      </c>
      <c r="C7960" t="s">
        <v>8</v>
      </c>
      <c r="D7960" s="7">
        <v>45931</v>
      </c>
      <c r="E7960">
        <v>0</v>
      </c>
      <c r="F7960">
        <v>50.43</v>
      </c>
      <c r="G7960">
        <f>dane_sprzedazy_sku__3[[#This Row],[Ilość wydana]]*dane_sprzedazy_sku__3[[#This Row],[Wartość jednostkowa]]</f>
        <v>0</v>
      </c>
    </row>
    <row r="7961" spans="1:7">
      <c r="A7961" t="s">
        <v>683</v>
      </c>
      <c r="B7961" t="s">
        <v>684</v>
      </c>
      <c r="C7961" t="s">
        <v>8</v>
      </c>
      <c r="D7961" s="7">
        <v>45962</v>
      </c>
      <c r="E7961">
        <v>4</v>
      </c>
      <c r="F7961">
        <v>51.63</v>
      </c>
      <c r="G7961">
        <f>dane_sprzedazy_sku__3[[#This Row],[Ilość wydana]]*dane_sprzedazy_sku__3[[#This Row],[Wartość jednostkowa]]</f>
        <v>206.52</v>
      </c>
    </row>
    <row r="7962" spans="1:7">
      <c r="A7962" t="s">
        <v>683</v>
      </c>
      <c r="B7962" t="s">
        <v>684</v>
      </c>
      <c r="C7962" t="s">
        <v>8</v>
      </c>
      <c r="D7962" s="7">
        <v>45992</v>
      </c>
      <c r="E7962">
        <v>5</v>
      </c>
      <c r="F7962">
        <v>50.37</v>
      </c>
      <c r="G7962">
        <f>dane_sprzedazy_sku__3[[#This Row],[Ilość wydana]]*dane_sprzedazy_sku__3[[#This Row],[Wartość jednostkowa]]</f>
        <v>251.85</v>
      </c>
    </row>
    <row r="7963" spans="1:7">
      <c r="A7963" t="s">
        <v>683</v>
      </c>
      <c r="B7963" t="s">
        <v>684</v>
      </c>
      <c r="C7963" t="s">
        <v>8</v>
      </c>
      <c r="D7963" s="7">
        <v>46023</v>
      </c>
      <c r="E7963">
        <v>0</v>
      </c>
      <c r="F7963">
        <v>55.27</v>
      </c>
      <c r="G7963">
        <f>dane_sprzedazy_sku__3[[#This Row],[Ilość wydana]]*dane_sprzedazy_sku__3[[#This Row],[Wartość jednostkowa]]</f>
        <v>0</v>
      </c>
    </row>
    <row r="7964" spans="1:7">
      <c r="A7964" t="s">
        <v>683</v>
      </c>
      <c r="B7964" t="s">
        <v>684</v>
      </c>
      <c r="C7964" t="s">
        <v>8</v>
      </c>
      <c r="D7964" s="7">
        <v>46054</v>
      </c>
      <c r="E7964">
        <v>0</v>
      </c>
      <c r="F7964">
        <v>51.42</v>
      </c>
      <c r="G7964">
        <f>dane_sprzedazy_sku__3[[#This Row],[Ilość wydana]]*dane_sprzedazy_sku__3[[#This Row],[Wartość jednostkowa]]</f>
        <v>0</v>
      </c>
    </row>
    <row r="7965" spans="1:7">
      <c r="A7965" t="s">
        <v>683</v>
      </c>
      <c r="B7965" t="s">
        <v>684</v>
      </c>
      <c r="C7965" t="s">
        <v>8</v>
      </c>
      <c r="D7965" s="7">
        <v>46082</v>
      </c>
      <c r="E7965">
        <v>0</v>
      </c>
      <c r="F7965">
        <v>50.72</v>
      </c>
      <c r="G7965">
        <f>dane_sprzedazy_sku__3[[#This Row],[Ilość wydana]]*dane_sprzedazy_sku__3[[#This Row],[Wartość jednostkowa]]</f>
        <v>0</v>
      </c>
    </row>
    <row r="7966" spans="1:7">
      <c r="A7966" t="s">
        <v>683</v>
      </c>
      <c r="B7966" t="s">
        <v>684</v>
      </c>
      <c r="C7966" t="s">
        <v>8</v>
      </c>
      <c r="D7966" s="7">
        <v>46113</v>
      </c>
      <c r="E7966">
        <v>5</v>
      </c>
      <c r="F7966">
        <v>51.37</v>
      </c>
      <c r="G7966">
        <f>dane_sprzedazy_sku__3[[#This Row],[Ilość wydana]]*dane_sprzedazy_sku__3[[#This Row],[Wartość jednostkowa]]</f>
        <v>256.84999999999997</v>
      </c>
    </row>
    <row r="7967" spans="1:7">
      <c r="A7967" t="s">
        <v>683</v>
      </c>
      <c r="B7967" t="s">
        <v>684</v>
      </c>
      <c r="C7967" t="s">
        <v>8</v>
      </c>
      <c r="D7967" s="7">
        <v>46143</v>
      </c>
      <c r="E7967">
        <v>8</v>
      </c>
      <c r="F7967">
        <v>53.66</v>
      </c>
      <c r="G7967">
        <f>dane_sprzedazy_sku__3[[#This Row],[Ilość wydana]]*dane_sprzedazy_sku__3[[#This Row],[Wartość jednostkowa]]</f>
        <v>429.28</v>
      </c>
    </row>
    <row r="7968" spans="1:7">
      <c r="A7968" t="s">
        <v>683</v>
      </c>
      <c r="B7968" t="s">
        <v>684</v>
      </c>
      <c r="C7968" t="s">
        <v>8</v>
      </c>
      <c r="D7968" s="7">
        <v>46174</v>
      </c>
      <c r="E7968">
        <v>7</v>
      </c>
      <c r="F7968">
        <v>52.77</v>
      </c>
      <c r="G7968">
        <f>dane_sprzedazy_sku__3[[#This Row],[Ilość wydana]]*dane_sprzedazy_sku__3[[#This Row],[Wartość jednostkowa]]</f>
        <v>369.39000000000004</v>
      </c>
    </row>
    <row r="7969" spans="1:7">
      <c r="A7969" t="s">
        <v>683</v>
      </c>
      <c r="B7969" t="s">
        <v>684</v>
      </c>
      <c r="C7969" t="s">
        <v>8</v>
      </c>
      <c r="D7969" s="7">
        <v>46204</v>
      </c>
      <c r="E7969">
        <v>10</v>
      </c>
      <c r="F7969">
        <v>55.45</v>
      </c>
      <c r="G7969">
        <f>dane_sprzedazy_sku__3[[#This Row],[Ilość wydana]]*dane_sprzedazy_sku__3[[#This Row],[Wartość jednostkowa]]</f>
        <v>554.5</v>
      </c>
    </row>
    <row r="7970" spans="1:7">
      <c r="A7970" t="s">
        <v>685</v>
      </c>
      <c r="B7970" t="s">
        <v>686</v>
      </c>
      <c r="C7970" t="s">
        <v>49</v>
      </c>
      <c r="D7970" s="7">
        <v>45505</v>
      </c>
      <c r="E7970">
        <v>21</v>
      </c>
      <c r="F7970">
        <v>117.25</v>
      </c>
      <c r="G7970">
        <f>dane_sprzedazy_sku__3[[#This Row],[Ilość wydana]]*dane_sprzedazy_sku__3[[#This Row],[Wartość jednostkowa]]</f>
        <v>2462.25</v>
      </c>
    </row>
    <row r="7971" spans="1:7">
      <c r="A7971" t="s">
        <v>685</v>
      </c>
      <c r="B7971" t="s">
        <v>686</v>
      </c>
      <c r="C7971" t="s">
        <v>49</v>
      </c>
      <c r="D7971" s="7">
        <v>45536</v>
      </c>
      <c r="E7971">
        <v>9</v>
      </c>
      <c r="F7971">
        <v>118.64</v>
      </c>
      <c r="G7971">
        <f>dane_sprzedazy_sku__3[[#This Row],[Ilość wydana]]*dane_sprzedazy_sku__3[[#This Row],[Wartość jednostkowa]]</f>
        <v>1067.76</v>
      </c>
    </row>
    <row r="7972" spans="1:7">
      <c r="A7972" t="s">
        <v>685</v>
      </c>
      <c r="B7972" t="s">
        <v>686</v>
      </c>
      <c r="C7972" t="s">
        <v>49</v>
      </c>
      <c r="D7972" s="7">
        <v>45566</v>
      </c>
      <c r="E7972">
        <v>0</v>
      </c>
      <c r="F7972">
        <v>123.38</v>
      </c>
      <c r="G7972">
        <f>dane_sprzedazy_sku__3[[#This Row],[Ilość wydana]]*dane_sprzedazy_sku__3[[#This Row],[Wartość jednostkowa]]</f>
        <v>0</v>
      </c>
    </row>
    <row r="7973" spans="1:7">
      <c r="A7973" t="s">
        <v>685</v>
      </c>
      <c r="B7973" t="s">
        <v>686</v>
      </c>
      <c r="C7973" t="s">
        <v>49</v>
      </c>
      <c r="D7973" s="7">
        <v>45597</v>
      </c>
      <c r="E7973">
        <v>0</v>
      </c>
      <c r="F7973">
        <v>117.84</v>
      </c>
      <c r="G7973">
        <f>dane_sprzedazy_sku__3[[#This Row],[Ilość wydana]]*dane_sprzedazy_sku__3[[#This Row],[Wartość jednostkowa]]</f>
        <v>0</v>
      </c>
    </row>
    <row r="7974" spans="1:7">
      <c r="A7974" t="s">
        <v>685</v>
      </c>
      <c r="B7974" t="s">
        <v>686</v>
      </c>
      <c r="C7974" t="s">
        <v>49</v>
      </c>
      <c r="D7974" s="7">
        <v>45627</v>
      </c>
      <c r="E7974">
        <v>0</v>
      </c>
      <c r="F7974">
        <v>116.75</v>
      </c>
      <c r="G7974">
        <f>dane_sprzedazy_sku__3[[#This Row],[Ilość wydana]]*dane_sprzedazy_sku__3[[#This Row],[Wartość jednostkowa]]</f>
        <v>0</v>
      </c>
    </row>
    <row r="7975" spans="1:7">
      <c r="A7975" t="s">
        <v>685</v>
      </c>
      <c r="B7975" t="s">
        <v>686</v>
      </c>
      <c r="C7975" t="s">
        <v>49</v>
      </c>
      <c r="D7975" s="7">
        <v>45658</v>
      </c>
      <c r="E7975">
        <v>0</v>
      </c>
      <c r="F7975">
        <v>121.71</v>
      </c>
      <c r="G7975">
        <f>dane_sprzedazy_sku__3[[#This Row],[Ilość wydana]]*dane_sprzedazy_sku__3[[#This Row],[Wartość jednostkowa]]</f>
        <v>0</v>
      </c>
    </row>
    <row r="7976" spans="1:7">
      <c r="A7976" t="s">
        <v>685</v>
      </c>
      <c r="B7976" t="s">
        <v>686</v>
      </c>
      <c r="C7976" t="s">
        <v>49</v>
      </c>
      <c r="D7976" s="7">
        <v>45689</v>
      </c>
      <c r="E7976">
        <v>14</v>
      </c>
      <c r="F7976">
        <v>117.9</v>
      </c>
      <c r="G7976">
        <f>dane_sprzedazy_sku__3[[#This Row],[Ilość wydana]]*dane_sprzedazy_sku__3[[#This Row],[Wartość jednostkowa]]</f>
        <v>1650.6000000000001</v>
      </c>
    </row>
    <row r="7977" spans="1:7">
      <c r="A7977" t="s">
        <v>685</v>
      </c>
      <c r="B7977" t="s">
        <v>686</v>
      </c>
      <c r="C7977" t="s">
        <v>49</v>
      </c>
      <c r="D7977" s="7">
        <v>45717</v>
      </c>
      <c r="E7977">
        <v>1</v>
      </c>
      <c r="F7977">
        <v>121.89</v>
      </c>
      <c r="G7977">
        <f>dane_sprzedazy_sku__3[[#This Row],[Ilość wydana]]*dane_sprzedazy_sku__3[[#This Row],[Wartość jednostkowa]]</f>
        <v>121.89</v>
      </c>
    </row>
    <row r="7978" spans="1:7">
      <c r="A7978" t="s">
        <v>685</v>
      </c>
      <c r="B7978" t="s">
        <v>686</v>
      </c>
      <c r="C7978" t="s">
        <v>49</v>
      </c>
      <c r="D7978" s="7">
        <v>45748</v>
      </c>
      <c r="E7978">
        <v>0</v>
      </c>
      <c r="F7978">
        <v>113.3</v>
      </c>
      <c r="G7978">
        <f>dane_sprzedazy_sku__3[[#This Row],[Ilość wydana]]*dane_sprzedazy_sku__3[[#This Row],[Wartość jednostkowa]]</f>
        <v>0</v>
      </c>
    </row>
    <row r="7979" spans="1:7">
      <c r="A7979" t="s">
        <v>685</v>
      </c>
      <c r="B7979" t="s">
        <v>686</v>
      </c>
      <c r="C7979" t="s">
        <v>49</v>
      </c>
      <c r="D7979" s="7">
        <v>45778</v>
      </c>
      <c r="E7979">
        <v>1</v>
      </c>
      <c r="F7979">
        <v>114.64</v>
      </c>
      <c r="G7979">
        <f>dane_sprzedazy_sku__3[[#This Row],[Ilość wydana]]*dane_sprzedazy_sku__3[[#This Row],[Wartość jednostkowa]]</f>
        <v>114.64</v>
      </c>
    </row>
    <row r="7980" spans="1:7">
      <c r="A7980" t="s">
        <v>685</v>
      </c>
      <c r="B7980" t="s">
        <v>686</v>
      </c>
      <c r="C7980" t="s">
        <v>49</v>
      </c>
      <c r="D7980" s="7">
        <v>45809</v>
      </c>
      <c r="E7980">
        <v>0</v>
      </c>
      <c r="F7980">
        <v>113.82</v>
      </c>
      <c r="G7980">
        <f>dane_sprzedazy_sku__3[[#This Row],[Ilość wydana]]*dane_sprzedazy_sku__3[[#This Row],[Wartość jednostkowa]]</f>
        <v>0</v>
      </c>
    </row>
    <row r="7981" spans="1:7">
      <c r="A7981" t="s">
        <v>685</v>
      </c>
      <c r="B7981" t="s">
        <v>686</v>
      </c>
      <c r="C7981" t="s">
        <v>49</v>
      </c>
      <c r="D7981" s="7">
        <v>45839</v>
      </c>
      <c r="E7981">
        <v>9</v>
      </c>
      <c r="F7981">
        <v>120.31</v>
      </c>
      <c r="G7981">
        <f>dane_sprzedazy_sku__3[[#This Row],[Ilość wydana]]*dane_sprzedazy_sku__3[[#This Row],[Wartość jednostkowa]]</f>
        <v>1082.79</v>
      </c>
    </row>
    <row r="7982" spans="1:7">
      <c r="A7982" t="s">
        <v>685</v>
      </c>
      <c r="B7982" t="s">
        <v>686</v>
      </c>
      <c r="C7982" t="s">
        <v>49</v>
      </c>
      <c r="D7982" s="7">
        <v>45870</v>
      </c>
      <c r="E7982">
        <v>3</v>
      </c>
      <c r="F7982">
        <v>117.19</v>
      </c>
      <c r="G7982">
        <f>dane_sprzedazy_sku__3[[#This Row],[Ilość wydana]]*dane_sprzedazy_sku__3[[#This Row],[Wartość jednostkowa]]</f>
        <v>351.57</v>
      </c>
    </row>
    <row r="7983" spans="1:7">
      <c r="A7983" t="s">
        <v>685</v>
      </c>
      <c r="B7983" t="s">
        <v>686</v>
      </c>
      <c r="C7983" t="s">
        <v>49</v>
      </c>
      <c r="D7983" s="7">
        <v>45901</v>
      </c>
      <c r="E7983">
        <v>8</v>
      </c>
      <c r="F7983">
        <v>121.89</v>
      </c>
      <c r="G7983">
        <f>dane_sprzedazy_sku__3[[#This Row],[Ilość wydana]]*dane_sprzedazy_sku__3[[#This Row],[Wartość jednostkowa]]</f>
        <v>975.12</v>
      </c>
    </row>
    <row r="7984" spans="1:7">
      <c r="A7984" t="s">
        <v>685</v>
      </c>
      <c r="B7984" t="s">
        <v>686</v>
      </c>
      <c r="C7984" t="s">
        <v>49</v>
      </c>
      <c r="D7984" s="7">
        <v>45931</v>
      </c>
      <c r="E7984">
        <v>2</v>
      </c>
      <c r="F7984">
        <v>114.91</v>
      </c>
      <c r="G7984">
        <f>dane_sprzedazy_sku__3[[#This Row],[Ilość wydana]]*dane_sprzedazy_sku__3[[#This Row],[Wartość jednostkowa]]</f>
        <v>229.82</v>
      </c>
    </row>
    <row r="7985" spans="1:7">
      <c r="A7985" t="s">
        <v>685</v>
      </c>
      <c r="B7985" t="s">
        <v>686</v>
      </c>
      <c r="C7985" t="s">
        <v>49</v>
      </c>
      <c r="D7985" s="7">
        <v>45962</v>
      </c>
      <c r="E7985">
        <v>0</v>
      </c>
      <c r="F7985">
        <v>120.76</v>
      </c>
      <c r="G7985">
        <f>dane_sprzedazy_sku__3[[#This Row],[Ilość wydana]]*dane_sprzedazy_sku__3[[#This Row],[Wartość jednostkowa]]</f>
        <v>0</v>
      </c>
    </row>
    <row r="7986" spans="1:7">
      <c r="A7986" t="s">
        <v>685</v>
      </c>
      <c r="B7986" t="s">
        <v>686</v>
      </c>
      <c r="C7986" t="s">
        <v>49</v>
      </c>
      <c r="D7986" s="7">
        <v>45992</v>
      </c>
      <c r="E7986">
        <v>0</v>
      </c>
      <c r="F7986">
        <v>116.57</v>
      </c>
      <c r="G7986">
        <f>dane_sprzedazy_sku__3[[#This Row],[Ilość wydana]]*dane_sprzedazy_sku__3[[#This Row],[Wartość jednostkowa]]</f>
        <v>0</v>
      </c>
    </row>
    <row r="7987" spans="1:7">
      <c r="A7987" t="s">
        <v>685</v>
      </c>
      <c r="B7987" t="s">
        <v>686</v>
      </c>
      <c r="C7987" t="s">
        <v>49</v>
      </c>
      <c r="D7987" s="7">
        <v>46023</v>
      </c>
      <c r="E7987">
        <v>0</v>
      </c>
      <c r="F7987">
        <v>118.81</v>
      </c>
      <c r="G7987">
        <f>dane_sprzedazy_sku__3[[#This Row],[Ilość wydana]]*dane_sprzedazy_sku__3[[#This Row],[Wartość jednostkowa]]</f>
        <v>0</v>
      </c>
    </row>
    <row r="7988" spans="1:7">
      <c r="A7988" t="s">
        <v>685</v>
      </c>
      <c r="B7988" t="s">
        <v>686</v>
      </c>
      <c r="C7988" t="s">
        <v>49</v>
      </c>
      <c r="D7988" s="7">
        <v>46054</v>
      </c>
      <c r="E7988">
        <v>0</v>
      </c>
      <c r="F7988">
        <v>113.11</v>
      </c>
      <c r="G7988">
        <f>dane_sprzedazy_sku__3[[#This Row],[Ilość wydana]]*dane_sprzedazy_sku__3[[#This Row],[Wartość jednostkowa]]</f>
        <v>0</v>
      </c>
    </row>
    <row r="7989" spans="1:7">
      <c r="A7989" t="s">
        <v>685</v>
      </c>
      <c r="B7989" t="s">
        <v>686</v>
      </c>
      <c r="C7989" t="s">
        <v>49</v>
      </c>
      <c r="D7989" s="7">
        <v>46082</v>
      </c>
      <c r="E7989">
        <v>2</v>
      </c>
      <c r="F7989">
        <v>123.74</v>
      </c>
      <c r="G7989">
        <f>dane_sprzedazy_sku__3[[#This Row],[Ilość wydana]]*dane_sprzedazy_sku__3[[#This Row],[Wartość jednostkowa]]</f>
        <v>247.48</v>
      </c>
    </row>
    <row r="7990" spans="1:7">
      <c r="A7990" t="s">
        <v>685</v>
      </c>
      <c r="B7990" t="s">
        <v>686</v>
      </c>
      <c r="C7990" t="s">
        <v>49</v>
      </c>
      <c r="D7990" s="7">
        <v>46113</v>
      </c>
      <c r="E7990">
        <v>5</v>
      </c>
      <c r="F7990">
        <v>120.4</v>
      </c>
      <c r="G7990">
        <f>dane_sprzedazy_sku__3[[#This Row],[Ilość wydana]]*dane_sprzedazy_sku__3[[#This Row],[Wartość jednostkowa]]</f>
        <v>602</v>
      </c>
    </row>
    <row r="7991" spans="1:7">
      <c r="A7991" t="s">
        <v>685</v>
      </c>
      <c r="B7991" t="s">
        <v>686</v>
      </c>
      <c r="C7991" t="s">
        <v>49</v>
      </c>
      <c r="D7991" s="7">
        <v>46143</v>
      </c>
      <c r="E7991">
        <v>0</v>
      </c>
      <c r="F7991">
        <v>115.95</v>
      </c>
      <c r="G7991">
        <f>dane_sprzedazy_sku__3[[#This Row],[Ilość wydana]]*dane_sprzedazy_sku__3[[#This Row],[Wartość jednostkowa]]</f>
        <v>0</v>
      </c>
    </row>
    <row r="7992" spans="1:7">
      <c r="A7992" t="s">
        <v>685</v>
      </c>
      <c r="B7992" t="s">
        <v>686</v>
      </c>
      <c r="C7992" t="s">
        <v>49</v>
      </c>
      <c r="D7992" s="7">
        <v>46174</v>
      </c>
      <c r="E7992">
        <v>0</v>
      </c>
      <c r="F7992">
        <v>113.48</v>
      </c>
      <c r="G7992">
        <f>dane_sprzedazy_sku__3[[#This Row],[Ilość wydana]]*dane_sprzedazy_sku__3[[#This Row],[Wartość jednostkowa]]</f>
        <v>0</v>
      </c>
    </row>
    <row r="7993" spans="1:7">
      <c r="A7993" t="s">
        <v>685</v>
      </c>
      <c r="B7993" t="s">
        <v>686</v>
      </c>
      <c r="C7993" t="s">
        <v>49</v>
      </c>
      <c r="D7993" s="7">
        <v>46204</v>
      </c>
      <c r="E7993">
        <v>4</v>
      </c>
      <c r="F7993">
        <v>116.56</v>
      </c>
      <c r="G7993">
        <f>dane_sprzedazy_sku__3[[#This Row],[Ilość wydana]]*dane_sprzedazy_sku__3[[#This Row],[Wartość jednostkowa]]</f>
        <v>466.24</v>
      </c>
    </row>
    <row r="7994" spans="1:7">
      <c r="A7994" t="s">
        <v>687</v>
      </c>
      <c r="B7994" t="s">
        <v>688</v>
      </c>
      <c r="C7994" t="s">
        <v>36</v>
      </c>
      <c r="D7994" s="7">
        <v>45505</v>
      </c>
      <c r="E7994">
        <v>0</v>
      </c>
      <c r="F7994">
        <v>410.84</v>
      </c>
      <c r="G7994">
        <f>dane_sprzedazy_sku__3[[#This Row],[Ilość wydana]]*dane_sprzedazy_sku__3[[#This Row],[Wartość jednostkowa]]</f>
        <v>0</v>
      </c>
    </row>
    <row r="7995" spans="1:7">
      <c r="A7995" t="s">
        <v>687</v>
      </c>
      <c r="B7995" t="s">
        <v>688</v>
      </c>
      <c r="C7995" t="s">
        <v>36</v>
      </c>
      <c r="D7995" s="7">
        <v>45536</v>
      </c>
      <c r="E7995">
        <v>0</v>
      </c>
      <c r="F7995">
        <v>396.95</v>
      </c>
      <c r="G7995">
        <f>dane_sprzedazy_sku__3[[#This Row],[Ilość wydana]]*dane_sprzedazy_sku__3[[#This Row],[Wartość jednostkowa]]</f>
        <v>0</v>
      </c>
    </row>
    <row r="7996" spans="1:7">
      <c r="A7996" t="s">
        <v>687</v>
      </c>
      <c r="B7996" t="s">
        <v>688</v>
      </c>
      <c r="C7996" t="s">
        <v>36</v>
      </c>
      <c r="D7996" s="7">
        <v>45566</v>
      </c>
      <c r="E7996">
        <v>5</v>
      </c>
      <c r="F7996">
        <v>385.6</v>
      </c>
      <c r="G7996">
        <f>dane_sprzedazy_sku__3[[#This Row],[Ilość wydana]]*dane_sprzedazy_sku__3[[#This Row],[Wartość jednostkowa]]</f>
        <v>1928</v>
      </c>
    </row>
    <row r="7997" spans="1:7">
      <c r="A7997" t="s">
        <v>687</v>
      </c>
      <c r="B7997" t="s">
        <v>688</v>
      </c>
      <c r="C7997" t="s">
        <v>36</v>
      </c>
      <c r="D7997" s="7">
        <v>45597</v>
      </c>
      <c r="E7997">
        <v>4</v>
      </c>
      <c r="F7997">
        <v>395.06</v>
      </c>
      <c r="G7997">
        <f>dane_sprzedazy_sku__3[[#This Row],[Ilość wydana]]*dane_sprzedazy_sku__3[[#This Row],[Wartość jednostkowa]]</f>
        <v>1580.24</v>
      </c>
    </row>
    <row r="7998" spans="1:7">
      <c r="A7998" t="s">
        <v>687</v>
      </c>
      <c r="B7998" t="s">
        <v>688</v>
      </c>
      <c r="C7998" t="s">
        <v>36</v>
      </c>
      <c r="D7998" s="7">
        <v>45627</v>
      </c>
      <c r="E7998">
        <v>0</v>
      </c>
      <c r="F7998">
        <v>385.25</v>
      </c>
      <c r="G7998">
        <f>dane_sprzedazy_sku__3[[#This Row],[Ilość wydana]]*dane_sprzedazy_sku__3[[#This Row],[Wartość jednostkowa]]</f>
        <v>0</v>
      </c>
    </row>
    <row r="7999" spans="1:7">
      <c r="A7999" t="s">
        <v>687</v>
      </c>
      <c r="B7999" t="s">
        <v>688</v>
      </c>
      <c r="C7999" t="s">
        <v>36</v>
      </c>
      <c r="D7999" s="7">
        <v>45658</v>
      </c>
      <c r="E7999">
        <v>4</v>
      </c>
      <c r="F7999">
        <v>402.97</v>
      </c>
      <c r="G7999">
        <f>dane_sprzedazy_sku__3[[#This Row],[Ilość wydana]]*dane_sprzedazy_sku__3[[#This Row],[Wartość jednostkowa]]</f>
        <v>1611.88</v>
      </c>
    </row>
    <row r="8000" spans="1:7">
      <c r="A8000" t="s">
        <v>687</v>
      </c>
      <c r="B8000" t="s">
        <v>688</v>
      </c>
      <c r="C8000" t="s">
        <v>36</v>
      </c>
      <c r="D8000" s="7">
        <v>45689</v>
      </c>
      <c r="E8000">
        <v>0</v>
      </c>
      <c r="F8000">
        <v>404.5</v>
      </c>
      <c r="G8000">
        <f>dane_sprzedazy_sku__3[[#This Row],[Ilość wydana]]*dane_sprzedazy_sku__3[[#This Row],[Wartość jednostkowa]]</f>
        <v>0</v>
      </c>
    </row>
    <row r="8001" spans="1:7">
      <c r="A8001" t="s">
        <v>687</v>
      </c>
      <c r="B8001" t="s">
        <v>688</v>
      </c>
      <c r="C8001" t="s">
        <v>36</v>
      </c>
      <c r="D8001" s="7">
        <v>45717</v>
      </c>
      <c r="E8001">
        <v>8</v>
      </c>
      <c r="F8001">
        <v>415.49</v>
      </c>
      <c r="G8001">
        <f>dane_sprzedazy_sku__3[[#This Row],[Ilość wydana]]*dane_sprzedazy_sku__3[[#This Row],[Wartość jednostkowa]]</f>
        <v>3323.92</v>
      </c>
    </row>
    <row r="8002" spans="1:7">
      <c r="A8002" t="s">
        <v>687</v>
      </c>
      <c r="B8002" t="s">
        <v>688</v>
      </c>
      <c r="C8002" t="s">
        <v>36</v>
      </c>
      <c r="D8002" s="7">
        <v>45748</v>
      </c>
      <c r="E8002">
        <v>6</v>
      </c>
      <c r="F8002">
        <v>383.28</v>
      </c>
      <c r="G8002">
        <f>dane_sprzedazy_sku__3[[#This Row],[Ilość wydana]]*dane_sprzedazy_sku__3[[#This Row],[Wartość jednostkowa]]</f>
        <v>2299.6799999999998</v>
      </c>
    </row>
    <row r="8003" spans="1:7">
      <c r="A8003" t="s">
        <v>687</v>
      </c>
      <c r="B8003" t="s">
        <v>688</v>
      </c>
      <c r="C8003" t="s">
        <v>36</v>
      </c>
      <c r="D8003" s="7">
        <v>45778</v>
      </c>
      <c r="E8003">
        <v>0</v>
      </c>
      <c r="F8003">
        <v>380.22</v>
      </c>
      <c r="G8003">
        <f>dane_sprzedazy_sku__3[[#This Row],[Ilość wydana]]*dane_sprzedazy_sku__3[[#This Row],[Wartość jednostkowa]]</f>
        <v>0</v>
      </c>
    </row>
    <row r="8004" spans="1:7">
      <c r="A8004" t="s">
        <v>687</v>
      </c>
      <c r="B8004" t="s">
        <v>688</v>
      </c>
      <c r="C8004" t="s">
        <v>36</v>
      </c>
      <c r="D8004" s="7">
        <v>45809</v>
      </c>
      <c r="E8004">
        <v>2</v>
      </c>
      <c r="F8004">
        <v>410.71</v>
      </c>
      <c r="G8004">
        <f>dane_sprzedazy_sku__3[[#This Row],[Ilość wydana]]*dane_sprzedazy_sku__3[[#This Row],[Wartość jednostkowa]]</f>
        <v>821.42</v>
      </c>
    </row>
    <row r="8005" spans="1:7">
      <c r="A8005" t="s">
        <v>687</v>
      </c>
      <c r="B8005" t="s">
        <v>688</v>
      </c>
      <c r="C8005" t="s">
        <v>36</v>
      </c>
      <c r="D8005" s="7">
        <v>45839</v>
      </c>
      <c r="E8005">
        <v>6</v>
      </c>
      <c r="F8005">
        <v>396.39</v>
      </c>
      <c r="G8005">
        <f>dane_sprzedazy_sku__3[[#This Row],[Ilość wydana]]*dane_sprzedazy_sku__3[[#This Row],[Wartość jednostkowa]]</f>
        <v>2378.34</v>
      </c>
    </row>
    <row r="8006" spans="1:7">
      <c r="A8006" t="s">
        <v>687</v>
      </c>
      <c r="B8006" t="s">
        <v>688</v>
      </c>
      <c r="C8006" t="s">
        <v>36</v>
      </c>
      <c r="D8006" s="7">
        <v>45870</v>
      </c>
      <c r="E8006">
        <v>0</v>
      </c>
      <c r="F8006">
        <v>409.79</v>
      </c>
      <c r="G8006">
        <f>dane_sprzedazy_sku__3[[#This Row],[Ilość wydana]]*dane_sprzedazy_sku__3[[#This Row],[Wartość jednostkowa]]</f>
        <v>0</v>
      </c>
    </row>
    <row r="8007" spans="1:7">
      <c r="A8007" t="s">
        <v>687</v>
      </c>
      <c r="B8007" t="s">
        <v>688</v>
      </c>
      <c r="C8007" t="s">
        <v>36</v>
      </c>
      <c r="D8007" s="7">
        <v>45901</v>
      </c>
      <c r="E8007">
        <v>0</v>
      </c>
      <c r="F8007">
        <v>406.17</v>
      </c>
      <c r="G8007">
        <f>dane_sprzedazy_sku__3[[#This Row],[Ilość wydana]]*dane_sprzedazy_sku__3[[#This Row],[Wartość jednostkowa]]</f>
        <v>0</v>
      </c>
    </row>
    <row r="8008" spans="1:7">
      <c r="A8008" t="s">
        <v>687</v>
      </c>
      <c r="B8008" t="s">
        <v>688</v>
      </c>
      <c r="C8008" t="s">
        <v>36</v>
      </c>
      <c r="D8008" s="7">
        <v>45931</v>
      </c>
      <c r="E8008">
        <v>0</v>
      </c>
      <c r="F8008">
        <v>389.92</v>
      </c>
      <c r="G8008">
        <f>dane_sprzedazy_sku__3[[#This Row],[Ilość wydana]]*dane_sprzedazy_sku__3[[#This Row],[Wartość jednostkowa]]</f>
        <v>0</v>
      </c>
    </row>
    <row r="8009" spans="1:7">
      <c r="A8009" t="s">
        <v>687</v>
      </c>
      <c r="B8009" t="s">
        <v>688</v>
      </c>
      <c r="C8009" t="s">
        <v>36</v>
      </c>
      <c r="D8009" s="7">
        <v>45962</v>
      </c>
      <c r="E8009">
        <v>10</v>
      </c>
      <c r="F8009">
        <v>379.77</v>
      </c>
      <c r="G8009">
        <f>dane_sprzedazy_sku__3[[#This Row],[Ilość wydana]]*dane_sprzedazy_sku__3[[#This Row],[Wartość jednostkowa]]</f>
        <v>3797.7</v>
      </c>
    </row>
    <row r="8010" spans="1:7">
      <c r="A8010" t="s">
        <v>687</v>
      </c>
      <c r="B8010" t="s">
        <v>688</v>
      </c>
      <c r="C8010" t="s">
        <v>36</v>
      </c>
      <c r="D8010" s="7">
        <v>45992</v>
      </c>
      <c r="E8010">
        <v>7</v>
      </c>
      <c r="F8010">
        <v>393.56</v>
      </c>
      <c r="G8010">
        <f>dane_sprzedazy_sku__3[[#This Row],[Ilość wydana]]*dane_sprzedazy_sku__3[[#This Row],[Wartość jednostkowa]]</f>
        <v>2754.92</v>
      </c>
    </row>
    <row r="8011" spans="1:7">
      <c r="A8011" t="s">
        <v>687</v>
      </c>
      <c r="B8011" t="s">
        <v>688</v>
      </c>
      <c r="C8011" t="s">
        <v>36</v>
      </c>
      <c r="D8011" s="7">
        <v>46023</v>
      </c>
      <c r="E8011">
        <v>1</v>
      </c>
      <c r="F8011">
        <v>401.5</v>
      </c>
      <c r="G8011">
        <f>dane_sprzedazy_sku__3[[#This Row],[Ilość wydana]]*dane_sprzedazy_sku__3[[#This Row],[Wartość jednostkowa]]</f>
        <v>401.5</v>
      </c>
    </row>
    <row r="8012" spans="1:7">
      <c r="A8012" t="s">
        <v>687</v>
      </c>
      <c r="B8012" t="s">
        <v>688</v>
      </c>
      <c r="C8012" t="s">
        <v>36</v>
      </c>
      <c r="D8012" s="7">
        <v>46054</v>
      </c>
      <c r="E8012">
        <v>6</v>
      </c>
      <c r="F8012">
        <v>418.88</v>
      </c>
      <c r="G8012">
        <f>dane_sprzedazy_sku__3[[#This Row],[Ilość wydana]]*dane_sprzedazy_sku__3[[#This Row],[Wartość jednostkowa]]</f>
        <v>2513.2799999999997</v>
      </c>
    </row>
    <row r="8013" spans="1:7">
      <c r="A8013" t="s">
        <v>687</v>
      </c>
      <c r="B8013" t="s">
        <v>688</v>
      </c>
      <c r="C8013" t="s">
        <v>36</v>
      </c>
      <c r="D8013" s="7">
        <v>46082</v>
      </c>
      <c r="E8013">
        <v>0</v>
      </c>
      <c r="F8013">
        <v>405.61</v>
      </c>
      <c r="G8013">
        <f>dane_sprzedazy_sku__3[[#This Row],[Ilość wydana]]*dane_sprzedazy_sku__3[[#This Row],[Wartość jednostkowa]]</f>
        <v>0</v>
      </c>
    </row>
    <row r="8014" spans="1:7">
      <c r="A8014" t="s">
        <v>687</v>
      </c>
      <c r="B8014" t="s">
        <v>688</v>
      </c>
      <c r="C8014" t="s">
        <v>36</v>
      </c>
      <c r="D8014" s="7">
        <v>46113</v>
      </c>
      <c r="E8014">
        <v>5</v>
      </c>
      <c r="F8014">
        <v>384.15</v>
      </c>
      <c r="G8014">
        <f>dane_sprzedazy_sku__3[[#This Row],[Ilość wydana]]*dane_sprzedazy_sku__3[[#This Row],[Wartość jednostkowa]]</f>
        <v>1920.75</v>
      </c>
    </row>
    <row r="8015" spans="1:7">
      <c r="A8015" t="s">
        <v>687</v>
      </c>
      <c r="B8015" t="s">
        <v>688</v>
      </c>
      <c r="C8015" t="s">
        <v>36</v>
      </c>
      <c r="D8015" s="7">
        <v>46143</v>
      </c>
      <c r="E8015">
        <v>5</v>
      </c>
      <c r="F8015">
        <v>389.69</v>
      </c>
      <c r="G8015">
        <f>dane_sprzedazy_sku__3[[#This Row],[Ilość wydana]]*dane_sprzedazy_sku__3[[#This Row],[Wartość jednostkowa]]</f>
        <v>1948.45</v>
      </c>
    </row>
    <row r="8016" spans="1:7">
      <c r="A8016" t="s">
        <v>687</v>
      </c>
      <c r="B8016" t="s">
        <v>688</v>
      </c>
      <c r="C8016" t="s">
        <v>36</v>
      </c>
      <c r="D8016" s="7">
        <v>46174</v>
      </c>
      <c r="E8016">
        <v>4</v>
      </c>
      <c r="F8016">
        <v>401.33</v>
      </c>
      <c r="G8016">
        <f>dane_sprzedazy_sku__3[[#This Row],[Ilość wydana]]*dane_sprzedazy_sku__3[[#This Row],[Wartość jednostkowa]]</f>
        <v>1605.32</v>
      </c>
    </row>
    <row r="8017" spans="1:7">
      <c r="A8017" t="s">
        <v>687</v>
      </c>
      <c r="B8017" t="s">
        <v>688</v>
      </c>
      <c r="C8017" t="s">
        <v>36</v>
      </c>
      <c r="D8017" s="7">
        <v>46204</v>
      </c>
      <c r="E8017">
        <v>0</v>
      </c>
      <c r="F8017">
        <v>404.62</v>
      </c>
      <c r="G8017">
        <f>dane_sprzedazy_sku__3[[#This Row],[Ilość wydana]]*dane_sprzedazy_sku__3[[#This Row],[Wartość jednostkowa]]</f>
        <v>0</v>
      </c>
    </row>
    <row r="8018" spans="1:7">
      <c r="A8018" t="s">
        <v>689</v>
      </c>
      <c r="B8018" t="s">
        <v>690</v>
      </c>
      <c r="C8018" t="s">
        <v>14</v>
      </c>
      <c r="D8018" s="7">
        <v>45505</v>
      </c>
      <c r="E8018">
        <v>1</v>
      </c>
      <c r="F8018">
        <v>104.7</v>
      </c>
      <c r="G8018">
        <f>dane_sprzedazy_sku__3[[#This Row],[Ilość wydana]]*dane_sprzedazy_sku__3[[#This Row],[Wartość jednostkowa]]</f>
        <v>104.7</v>
      </c>
    </row>
    <row r="8019" spans="1:7">
      <c r="A8019" t="s">
        <v>689</v>
      </c>
      <c r="B8019" t="s">
        <v>690</v>
      </c>
      <c r="C8019" t="s">
        <v>14</v>
      </c>
      <c r="D8019" s="7">
        <v>45536</v>
      </c>
      <c r="E8019">
        <v>1</v>
      </c>
      <c r="F8019">
        <v>101.78</v>
      </c>
      <c r="G8019">
        <f>dane_sprzedazy_sku__3[[#This Row],[Ilość wydana]]*dane_sprzedazy_sku__3[[#This Row],[Wartość jednostkowa]]</f>
        <v>101.78</v>
      </c>
    </row>
    <row r="8020" spans="1:7">
      <c r="A8020" t="s">
        <v>689</v>
      </c>
      <c r="B8020" t="s">
        <v>690</v>
      </c>
      <c r="C8020" t="s">
        <v>14</v>
      </c>
      <c r="D8020" s="7">
        <v>45566</v>
      </c>
      <c r="E8020">
        <v>1</v>
      </c>
      <c r="F8020">
        <v>103.51</v>
      </c>
      <c r="G8020">
        <f>dane_sprzedazy_sku__3[[#This Row],[Ilość wydana]]*dane_sprzedazy_sku__3[[#This Row],[Wartość jednostkowa]]</f>
        <v>103.51</v>
      </c>
    </row>
    <row r="8021" spans="1:7">
      <c r="A8021" t="s">
        <v>689</v>
      </c>
      <c r="B8021" t="s">
        <v>690</v>
      </c>
      <c r="C8021" t="s">
        <v>14</v>
      </c>
      <c r="D8021" s="7">
        <v>45597</v>
      </c>
      <c r="E8021">
        <v>0</v>
      </c>
      <c r="F8021">
        <v>103.25</v>
      </c>
      <c r="G8021">
        <f>dane_sprzedazy_sku__3[[#This Row],[Ilość wydana]]*dane_sprzedazy_sku__3[[#This Row],[Wartość jednostkowa]]</f>
        <v>0</v>
      </c>
    </row>
    <row r="8022" spans="1:7">
      <c r="A8022" t="s">
        <v>689</v>
      </c>
      <c r="B8022" t="s">
        <v>690</v>
      </c>
      <c r="C8022" t="s">
        <v>14</v>
      </c>
      <c r="D8022" s="7">
        <v>45627</v>
      </c>
      <c r="E8022">
        <v>0</v>
      </c>
      <c r="F8022">
        <v>108.23</v>
      </c>
      <c r="G8022">
        <f>dane_sprzedazy_sku__3[[#This Row],[Ilość wydana]]*dane_sprzedazy_sku__3[[#This Row],[Wartość jednostkowa]]</f>
        <v>0</v>
      </c>
    </row>
    <row r="8023" spans="1:7">
      <c r="A8023" t="s">
        <v>689</v>
      </c>
      <c r="B8023" t="s">
        <v>690</v>
      </c>
      <c r="C8023" t="s">
        <v>14</v>
      </c>
      <c r="D8023" s="7">
        <v>45658</v>
      </c>
      <c r="E8023">
        <v>2</v>
      </c>
      <c r="F8023">
        <v>101.76</v>
      </c>
      <c r="G8023">
        <f>dane_sprzedazy_sku__3[[#This Row],[Ilość wydana]]*dane_sprzedazy_sku__3[[#This Row],[Wartość jednostkowa]]</f>
        <v>203.52</v>
      </c>
    </row>
    <row r="8024" spans="1:7">
      <c r="A8024" t="s">
        <v>689</v>
      </c>
      <c r="B8024" t="s">
        <v>690</v>
      </c>
      <c r="C8024" t="s">
        <v>14</v>
      </c>
      <c r="D8024" s="7">
        <v>45689</v>
      </c>
      <c r="E8024">
        <v>2</v>
      </c>
      <c r="F8024">
        <v>103.38</v>
      </c>
      <c r="G8024">
        <f>dane_sprzedazy_sku__3[[#This Row],[Ilość wydana]]*dane_sprzedazy_sku__3[[#This Row],[Wartość jednostkowa]]</f>
        <v>206.76</v>
      </c>
    </row>
    <row r="8025" spans="1:7">
      <c r="A8025" t="s">
        <v>689</v>
      </c>
      <c r="B8025" t="s">
        <v>690</v>
      </c>
      <c r="C8025" t="s">
        <v>14</v>
      </c>
      <c r="D8025" s="7">
        <v>45717</v>
      </c>
      <c r="E8025">
        <v>0</v>
      </c>
      <c r="F8025">
        <v>101.7</v>
      </c>
      <c r="G8025">
        <f>dane_sprzedazy_sku__3[[#This Row],[Ilość wydana]]*dane_sprzedazy_sku__3[[#This Row],[Wartość jednostkowa]]</f>
        <v>0</v>
      </c>
    </row>
    <row r="8026" spans="1:7">
      <c r="A8026" t="s">
        <v>689</v>
      </c>
      <c r="B8026" t="s">
        <v>690</v>
      </c>
      <c r="C8026" t="s">
        <v>14</v>
      </c>
      <c r="D8026" s="7">
        <v>45748</v>
      </c>
      <c r="E8026">
        <v>0</v>
      </c>
      <c r="F8026">
        <v>101.72</v>
      </c>
      <c r="G8026">
        <f>dane_sprzedazy_sku__3[[#This Row],[Ilość wydana]]*dane_sprzedazy_sku__3[[#This Row],[Wartość jednostkowa]]</f>
        <v>0</v>
      </c>
    </row>
    <row r="8027" spans="1:7">
      <c r="A8027" t="s">
        <v>689</v>
      </c>
      <c r="B8027" t="s">
        <v>690</v>
      </c>
      <c r="C8027" t="s">
        <v>14</v>
      </c>
      <c r="D8027" s="7">
        <v>45778</v>
      </c>
      <c r="E8027">
        <v>0</v>
      </c>
      <c r="F8027">
        <v>101.82</v>
      </c>
      <c r="G8027">
        <f>dane_sprzedazy_sku__3[[#This Row],[Ilość wydana]]*dane_sprzedazy_sku__3[[#This Row],[Wartość jednostkowa]]</f>
        <v>0</v>
      </c>
    </row>
    <row r="8028" spans="1:7">
      <c r="A8028" t="s">
        <v>689</v>
      </c>
      <c r="B8028" t="s">
        <v>690</v>
      </c>
      <c r="C8028" t="s">
        <v>14</v>
      </c>
      <c r="D8028" s="7">
        <v>45809</v>
      </c>
      <c r="E8028">
        <v>2</v>
      </c>
      <c r="F8028">
        <v>107.37</v>
      </c>
      <c r="G8028">
        <f>dane_sprzedazy_sku__3[[#This Row],[Ilość wydana]]*dane_sprzedazy_sku__3[[#This Row],[Wartość jednostkowa]]</f>
        <v>214.74</v>
      </c>
    </row>
    <row r="8029" spans="1:7">
      <c r="A8029" t="s">
        <v>689</v>
      </c>
      <c r="B8029" t="s">
        <v>690</v>
      </c>
      <c r="C8029" t="s">
        <v>14</v>
      </c>
      <c r="D8029" s="7">
        <v>45839</v>
      </c>
      <c r="E8029">
        <v>0</v>
      </c>
      <c r="F8029">
        <v>98.52</v>
      </c>
      <c r="G8029">
        <f>dane_sprzedazy_sku__3[[#This Row],[Ilość wydana]]*dane_sprzedazy_sku__3[[#This Row],[Wartość jednostkowa]]</f>
        <v>0</v>
      </c>
    </row>
    <row r="8030" spans="1:7">
      <c r="A8030" t="s">
        <v>689</v>
      </c>
      <c r="B8030" t="s">
        <v>690</v>
      </c>
      <c r="C8030" t="s">
        <v>14</v>
      </c>
      <c r="D8030" s="7">
        <v>45870</v>
      </c>
      <c r="E8030">
        <v>1</v>
      </c>
      <c r="F8030">
        <v>104.69</v>
      </c>
      <c r="G8030">
        <f>dane_sprzedazy_sku__3[[#This Row],[Ilość wydana]]*dane_sprzedazy_sku__3[[#This Row],[Wartość jednostkowa]]</f>
        <v>104.69</v>
      </c>
    </row>
    <row r="8031" spans="1:7">
      <c r="A8031" t="s">
        <v>689</v>
      </c>
      <c r="B8031" t="s">
        <v>690</v>
      </c>
      <c r="C8031" t="s">
        <v>14</v>
      </c>
      <c r="D8031" s="7">
        <v>45901</v>
      </c>
      <c r="E8031">
        <v>0</v>
      </c>
      <c r="F8031">
        <v>105.82</v>
      </c>
      <c r="G8031">
        <f>dane_sprzedazy_sku__3[[#This Row],[Ilość wydana]]*dane_sprzedazy_sku__3[[#This Row],[Wartość jednostkowa]]</f>
        <v>0</v>
      </c>
    </row>
    <row r="8032" spans="1:7">
      <c r="A8032" t="s">
        <v>689</v>
      </c>
      <c r="B8032" t="s">
        <v>690</v>
      </c>
      <c r="C8032" t="s">
        <v>14</v>
      </c>
      <c r="D8032" s="7">
        <v>45931</v>
      </c>
      <c r="E8032">
        <v>1</v>
      </c>
      <c r="F8032">
        <v>107.75</v>
      </c>
      <c r="G8032">
        <f>dane_sprzedazy_sku__3[[#This Row],[Ilość wydana]]*dane_sprzedazy_sku__3[[#This Row],[Wartość jednostkowa]]</f>
        <v>107.75</v>
      </c>
    </row>
    <row r="8033" spans="1:7">
      <c r="A8033" t="s">
        <v>689</v>
      </c>
      <c r="B8033" t="s">
        <v>690</v>
      </c>
      <c r="C8033" t="s">
        <v>14</v>
      </c>
      <c r="D8033" s="7">
        <v>45962</v>
      </c>
      <c r="E8033">
        <v>0</v>
      </c>
      <c r="F8033">
        <v>98.62</v>
      </c>
      <c r="G8033">
        <f>dane_sprzedazy_sku__3[[#This Row],[Ilość wydana]]*dane_sprzedazy_sku__3[[#This Row],[Wartość jednostkowa]]</f>
        <v>0</v>
      </c>
    </row>
    <row r="8034" spans="1:7">
      <c r="A8034" t="s">
        <v>689</v>
      </c>
      <c r="B8034" t="s">
        <v>690</v>
      </c>
      <c r="C8034" t="s">
        <v>14</v>
      </c>
      <c r="D8034" s="7">
        <v>45992</v>
      </c>
      <c r="E8034">
        <v>0</v>
      </c>
      <c r="F8034">
        <v>103.9</v>
      </c>
      <c r="G8034">
        <f>dane_sprzedazy_sku__3[[#This Row],[Ilość wydana]]*dane_sprzedazy_sku__3[[#This Row],[Wartość jednostkowa]]</f>
        <v>0</v>
      </c>
    </row>
    <row r="8035" spans="1:7">
      <c r="A8035" t="s">
        <v>689</v>
      </c>
      <c r="B8035" t="s">
        <v>690</v>
      </c>
      <c r="C8035" t="s">
        <v>14</v>
      </c>
      <c r="D8035" s="7">
        <v>46023</v>
      </c>
      <c r="E8035">
        <v>0</v>
      </c>
      <c r="F8035">
        <v>107.92</v>
      </c>
      <c r="G8035">
        <f>dane_sprzedazy_sku__3[[#This Row],[Ilość wydana]]*dane_sprzedazy_sku__3[[#This Row],[Wartość jednostkowa]]</f>
        <v>0</v>
      </c>
    </row>
    <row r="8036" spans="1:7">
      <c r="A8036" t="s">
        <v>689</v>
      </c>
      <c r="B8036" t="s">
        <v>690</v>
      </c>
      <c r="C8036" t="s">
        <v>14</v>
      </c>
      <c r="D8036" s="7">
        <v>46054</v>
      </c>
      <c r="E8036">
        <v>0</v>
      </c>
      <c r="F8036">
        <v>105.69</v>
      </c>
      <c r="G8036">
        <f>dane_sprzedazy_sku__3[[#This Row],[Ilość wydana]]*dane_sprzedazy_sku__3[[#This Row],[Wartość jednostkowa]]</f>
        <v>0</v>
      </c>
    </row>
    <row r="8037" spans="1:7">
      <c r="A8037" t="s">
        <v>689</v>
      </c>
      <c r="B8037" t="s">
        <v>690</v>
      </c>
      <c r="C8037" t="s">
        <v>14</v>
      </c>
      <c r="D8037" s="7">
        <v>46082</v>
      </c>
      <c r="E8037">
        <v>1</v>
      </c>
      <c r="F8037">
        <v>100.7</v>
      </c>
      <c r="G8037">
        <f>dane_sprzedazy_sku__3[[#This Row],[Ilość wydana]]*dane_sprzedazy_sku__3[[#This Row],[Wartość jednostkowa]]</f>
        <v>100.7</v>
      </c>
    </row>
    <row r="8038" spans="1:7">
      <c r="A8038" t="s">
        <v>689</v>
      </c>
      <c r="B8038" t="s">
        <v>690</v>
      </c>
      <c r="C8038" t="s">
        <v>14</v>
      </c>
      <c r="D8038" s="7">
        <v>46113</v>
      </c>
      <c r="E8038">
        <v>1</v>
      </c>
      <c r="F8038">
        <v>101.03</v>
      </c>
      <c r="G8038">
        <f>dane_sprzedazy_sku__3[[#This Row],[Ilość wydana]]*dane_sprzedazy_sku__3[[#This Row],[Wartość jednostkowa]]</f>
        <v>101.03</v>
      </c>
    </row>
    <row r="8039" spans="1:7">
      <c r="A8039" t="s">
        <v>689</v>
      </c>
      <c r="B8039" t="s">
        <v>690</v>
      </c>
      <c r="C8039" t="s">
        <v>14</v>
      </c>
      <c r="D8039" s="7">
        <v>46143</v>
      </c>
      <c r="E8039">
        <v>0</v>
      </c>
      <c r="F8039">
        <v>104.66</v>
      </c>
      <c r="G8039">
        <f>dane_sprzedazy_sku__3[[#This Row],[Ilość wydana]]*dane_sprzedazy_sku__3[[#This Row],[Wartość jednostkowa]]</f>
        <v>0</v>
      </c>
    </row>
    <row r="8040" spans="1:7">
      <c r="A8040" t="s">
        <v>689</v>
      </c>
      <c r="B8040" t="s">
        <v>690</v>
      </c>
      <c r="C8040" t="s">
        <v>14</v>
      </c>
      <c r="D8040" s="7">
        <v>46174</v>
      </c>
      <c r="E8040">
        <v>3</v>
      </c>
      <c r="F8040">
        <v>107.73</v>
      </c>
      <c r="G8040">
        <f>dane_sprzedazy_sku__3[[#This Row],[Ilość wydana]]*dane_sprzedazy_sku__3[[#This Row],[Wartość jednostkowa]]</f>
        <v>323.19</v>
      </c>
    </row>
    <row r="8041" spans="1:7">
      <c r="A8041" t="s">
        <v>689</v>
      </c>
      <c r="B8041" t="s">
        <v>690</v>
      </c>
      <c r="C8041" t="s">
        <v>14</v>
      </c>
      <c r="D8041" s="7">
        <v>46204</v>
      </c>
      <c r="E8041">
        <v>2</v>
      </c>
      <c r="F8041">
        <v>103.12</v>
      </c>
      <c r="G8041">
        <f>dane_sprzedazy_sku__3[[#This Row],[Ilość wydana]]*dane_sprzedazy_sku__3[[#This Row],[Wartość jednostkowa]]</f>
        <v>206.24</v>
      </c>
    </row>
    <row r="8042" spans="1:7">
      <c r="A8042" t="s">
        <v>691</v>
      </c>
      <c r="B8042" t="s">
        <v>692</v>
      </c>
      <c r="C8042" t="s">
        <v>63</v>
      </c>
      <c r="D8042" s="7">
        <v>45505</v>
      </c>
      <c r="E8042">
        <v>27</v>
      </c>
      <c r="F8042">
        <v>109.58</v>
      </c>
      <c r="G8042">
        <f>dane_sprzedazy_sku__3[[#This Row],[Ilość wydana]]*dane_sprzedazy_sku__3[[#This Row],[Wartość jednostkowa]]</f>
        <v>2958.66</v>
      </c>
    </row>
    <row r="8043" spans="1:7">
      <c r="A8043" t="s">
        <v>691</v>
      </c>
      <c r="B8043" t="s">
        <v>692</v>
      </c>
      <c r="C8043" t="s">
        <v>63</v>
      </c>
      <c r="D8043" s="7">
        <v>45536</v>
      </c>
      <c r="E8043">
        <v>0</v>
      </c>
      <c r="F8043">
        <v>103.04</v>
      </c>
      <c r="G8043">
        <f>dane_sprzedazy_sku__3[[#This Row],[Ilość wydana]]*dane_sprzedazy_sku__3[[#This Row],[Wartość jednostkowa]]</f>
        <v>0</v>
      </c>
    </row>
    <row r="8044" spans="1:7">
      <c r="A8044" t="s">
        <v>691</v>
      </c>
      <c r="B8044" t="s">
        <v>692</v>
      </c>
      <c r="C8044" t="s">
        <v>63</v>
      </c>
      <c r="D8044" s="7">
        <v>45566</v>
      </c>
      <c r="E8044">
        <v>0</v>
      </c>
      <c r="F8044">
        <v>104.56</v>
      </c>
      <c r="G8044">
        <f>dane_sprzedazy_sku__3[[#This Row],[Ilość wydana]]*dane_sprzedazy_sku__3[[#This Row],[Wartość jednostkowa]]</f>
        <v>0</v>
      </c>
    </row>
    <row r="8045" spans="1:7">
      <c r="A8045" t="s">
        <v>691</v>
      </c>
      <c r="B8045" t="s">
        <v>692</v>
      </c>
      <c r="C8045" t="s">
        <v>63</v>
      </c>
      <c r="D8045" s="7">
        <v>45597</v>
      </c>
      <c r="E8045">
        <v>8</v>
      </c>
      <c r="F8045">
        <v>100.55</v>
      </c>
      <c r="G8045">
        <f>dane_sprzedazy_sku__3[[#This Row],[Ilość wydana]]*dane_sprzedazy_sku__3[[#This Row],[Wartość jednostkowa]]</f>
        <v>804.4</v>
      </c>
    </row>
    <row r="8046" spans="1:7">
      <c r="A8046" t="s">
        <v>691</v>
      </c>
      <c r="B8046" t="s">
        <v>692</v>
      </c>
      <c r="C8046" t="s">
        <v>63</v>
      </c>
      <c r="D8046" s="7">
        <v>45627</v>
      </c>
      <c r="E8046">
        <v>0</v>
      </c>
      <c r="F8046">
        <v>105.13</v>
      </c>
      <c r="G8046">
        <f>dane_sprzedazy_sku__3[[#This Row],[Ilość wydana]]*dane_sprzedazy_sku__3[[#This Row],[Wartość jednostkowa]]</f>
        <v>0</v>
      </c>
    </row>
    <row r="8047" spans="1:7">
      <c r="A8047" t="s">
        <v>691</v>
      </c>
      <c r="B8047" t="s">
        <v>692</v>
      </c>
      <c r="C8047" t="s">
        <v>63</v>
      </c>
      <c r="D8047" s="7">
        <v>45658</v>
      </c>
      <c r="E8047">
        <v>0</v>
      </c>
      <c r="F8047">
        <v>110.06</v>
      </c>
      <c r="G8047">
        <f>dane_sprzedazy_sku__3[[#This Row],[Ilość wydana]]*dane_sprzedazy_sku__3[[#This Row],[Wartość jednostkowa]]</f>
        <v>0</v>
      </c>
    </row>
    <row r="8048" spans="1:7">
      <c r="A8048" t="s">
        <v>691</v>
      </c>
      <c r="B8048" t="s">
        <v>692</v>
      </c>
      <c r="C8048" t="s">
        <v>63</v>
      </c>
      <c r="D8048" s="7">
        <v>45689</v>
      </c>
      <c r="E8048">
        <v>0</v>
      </c>
      <c r="F8048">
        <v>110.25</v>
      </c>
      <c r="G8048">
        <f>dane_sprzedazy_sku__3[[#This Row],[Ilość wydana]]*dane_sprzedazy_sku__3[[#This Row],[Wartość jednostkowa]]</f>
        <v>0</v>
      </c>
    </row>
    <row r="8049" spans="1:7">
      <c r="A8049" t="s">
        <v>691</v>
      </c>
      <c r="B8049" t="s">
        <v>692</v>
      </c>
      <c r="C8049" t="s">
        <v>63</v>
      </c>
      <c r="D8049" s="7">
        <v>45717</v>
      </c>
      <c r="E8049">
        <v>0</v>
      </c>
      <c r="F8049">
        <v>104.54</v>
      </c>
      <c r="G8049">
        <f>dane_sprzedazy_sku__3[[#This Row],[Ilość wydana]]*dane_sprzedazy_sku__3[[#This Row],[Wartość jednostkowa]]</f>
        <v>0</v>
      </c>
    </row>
    <row r="8050" spans="1:7">
      <c r="A8050" t="s">
        <v>691</v>
      </c>
      <c r="B8050" t="s">
        <v>692</v>
      </c>
      <c r="C8050" t="s">
        <v>63</v>
      </c>
      <c r="D8050" s="7">
        <v>45748</v>
      </c>
      <c r="E8050">
        <v>11</v>
      </c>
      <c r="F8050">
        <v>105.79</v>
      </c>
      <c r="G8050">
        <f>dane_sprzedazy_sku__3[[#This Row],[Ilość wydana]]*dane_sprzedazy_sku__3[[#This Row],[Wartość jednostkowa]]</f>
        <v>1163.69</v>
      </c>
    </row>
    <row r="8051" spans="1:7">
      <c r="A8051" t="s">
        <v>691</v>
      </c>
      <c r="B8051" t="s">
        <v>692</v>
      </c>
      <c r="C8051" t="s">
        <v>63</v>
      </c>
      <c r="D8051" s="7">
        <v>45778</v>
      </c>
      <c r="E8051">
        <v>0</v>
      </c>
      <c r="F8051">
        <v>108.34</v>
      </c>
      <c r="G8051">
        <f>dane_sprzedazy_sku__3[[#This Row],[Ilość wydana]]*dane_sprzedazy_sku__3[[#This Row],[Wartość jednostkowa]]</f>
        <v>0</v>
      </c>
    </row>
    <row r="8052" spans="1:7">
      <c r="A8052" t="s">
        <v>691</v>
      </c>
      <c r="B8052" t="s">
        <v>692</v>
      </c>
      <c r="C8052" t="s">
        <v>63</v>
      </c>
      <c r="D8052" s="7">
        <v>45809</v>
      </c>
      <c r="E8052">
        <v>0</v>
      </c>
      <c r="F8052">
        <v>105.46</v>
      </c>
      <c r="G8052">
        <f>dane_sprzedazy_sku__3[[#This Row],[Ilość wydana]]*dane_sprzedazy_sku__3[[#This Row],[Wartość jednostkowa]]</f>
        <v>0</v>
      </c>
    </row>
    <row r="8053" spans="1:7">
      <c r="A8053" t="s">
        <v>691</v>
      </c>
      <c r="B8053" t="s">
        <v>692</v>
      </c>
      <c r="C8053" t="s">
        <v>63</v>
      </c>
      <c r="D8053" s="7">
        <v>45839</v>
      </c>
      <c r="E8053">
        <v>17</v>
      </c>
      <c r="F8053">
        <v>108.96</v>
      </c>
      <c r="G8053">
        <f>dane_sprzedazy_sku__3[[#This Row],[Ilość wydana]]*dane_sprzedazy_sku__3[[#This Row],[Wartość jednostkowa]]</f>
        <v>1852.32</v>
      </c>
    </row>
    <row r="8054" spans="1:7">
      <c r="A8054" t="s">
        <v>691</v>
      </c>
      <c r="B8054" t="s">
        <v>692</v>
      </c>
      <c r="C8054" t="s">
        <v>63</v>
      </c>
      <c r="D8054" s="7">
        <v>45870</v>
      </c>
      <c r="E8054">
        <v>0</v>
      </c>
      <c r="F8054">
        <v>100</v>
      </c>
      <c r="G8054">
        <f>dane_sprzedazy_sku__3[[#This Row],[Ilość wydana]]*dane_sprzedazy_sku__3[[#This Row],[Wartość jednostkowa]]</f>
        <v>0</v>
      </c>
    </row>
    <row r="8055" spans="1:7">
      <c r="A8055" t="s">
        <v>691</v>
      </c>
      <c r="B8055" t="s">
        <v>692</v>
      </c>
      <c r="C8055" t="s">
        <v>63</v>
      </c>
      <c r="D8055" s="7">
        <v>45901</v>
      </c>
      <c r="E8055">
        <v>0</v>
      </c>
      <c r="F8055">
        <v>110.03</v>
      </c>
      <c r="G8055">
        <f>dane_sprzedazy_sku__3[[#This Row],[Ilość wydana]]*dane_sprzedazy_sku__3[[#This Row],[Wartość jednostkowa]]</f>
        <v>0</v>
      </c>
    </row>
    <row r="8056" spans="1:7">
      <c r="A8056" t="s">
        <v>691</v>
      </c>
      <c r="B8056" t="s">
        <v>692</v>
      </c>
      <c r="C8056" t="s">
        <v>63</v>
      </c>
      <c r="D8056" s="7">
        <v>45931</v>
      </c>
      <c r="E8056">
        <v>7</v>
      </c>
      <c r="F8056">
        <v>103.12</v>
      </c>
      <c r="G8056">
        <f>dane_sprzedazy_sku__3[[#This Row],[Ilość wydana]]*dane_sprzedazy_sku__3[[#This Row],[Wartość jednostkowa]]</f>
        <v>721.84</v>
      </c>
    </row>
    <row r="8057" spans="1:7">
      <c r="A8057" t="s">
        <v>691</v>
      </c>
      <c r="B8057" t="s">
        <v>692</v>
      </c>
      <c r="C8057" t="s">
        <v>63</v>
      </c>
      <c r="D8057" s="7">
        <v>45962</v>
      </c>
      <c r="E8057">
        <v>19</v>
      </c>
      <c r="F8057">
        <v>104.4</v>
      </c>
      <c r="G8057">
        <f>dane_sprzedazy_sku__3[[#This Row],[Ilość wydana]]*dane_sprzedazy_sku__3[[#This Row],[Wartość jednostkowa]]</f>
        <v>1983.6000000000001</v>
      </c>
    </row>
    <row r="8058" spans="1:7">
      <c r="A8058" t="s">
        <v>691</v>
      </c>
      <c r="B8058" t="s">
        <v>692</v>
      </c>
      <c r="C8058" t="s">
        <v>63</v>
      </c>
      <c r="D8058" s="7">
        <v>45992</v>
      </c>
      <c r="E8058">
        <v>32</v>
      </c>
      <c r="F8058">
        <v>103.24</v>
      </c>
      <c r="G8058">
        <f>dane_sprzedazy_sku__3[[#This Row],[Ilość wydana]]*dane_sprzedazy_sku__3[[#This Row],[Wartość jednostkowa]]</f>
        <v>3303.68</v>
      </c>
    </row>
    <row r="8059" spans="1:7">
      <c r="A8059" t="s">
        <v>691</v>
      </c>
      <c r="B8059" t="s">
        <v>692</v>
      </c>
      <c r="C8059" t="s">
        <v>63</v>
      </c>
      <c r="D8059" s="7">
        <v>46023</v>
      </c>
      <c r="E8059">
        <v>5</v>
      </c>
      <c r="F8059">
        <v>109.64</v>
      </c>
      <c r="G8059">
        <f>dane_sprzedazy_sku__3[[#This Row],[Ilość wydana]]*dane_sprzedazy_sku__3[[#This Row],[Wartość jednostkowa]]</f>
        <v>548.20000000000005</v>
      </c>
    </row>
    <row r="8060" spans="1:7">
      <c r="A8060" t="s">
        <v>691</v>
      </c>
      <c r="B8060" t="s">
        <v>692</v>
      </c>
      <c r="C8060" t="s">
        <v>63</v>
      </c>
      <c r="D8060" s="7">
        <v>46054</v>
      </c>
      <c r="E8060">
        <v>0</v>
      </c>
      <c r="F8060">
        <v>102.5</v>
      </c>
      <c r="G8060">
        <f>dane_sprzedazy_sku__3[[#This Row],[Ilość wydana]]*dane_sprzedazy_sku__3[[#This Row],[Wartość jednostkowa]]</f>
        <v>0</v>
      </c>
    </row>
    <row r="8061" spans="1:7">
      <c r="A8061" t="s">
        <v>691</v>
      </c>
      <c r="B8061" t="s">
        <v>692</v>
      </c>
      <c r="C8061" t="s">
        <v>63</v>
      </c>
      <c r="D8061" s="7">
        <v>46082</v>
      </c>
      <c r="E8061">
        <v>0</v>
      </c>
      <c r="F8061">
        <v>106.1</v>
      </c>
      <c r="G8061">
        <f>dane_sprzedazy_sku__3[[#This Row],[Ilość wydana]]*dane_sprzedazy_sku__3[[#This Row],[Wartość jednostkowa]]</f>
        <v>0</v>
      </c>
    </row>
    <row r="8062" spans="1:7">
      <c r="A8062" t="s">
        <v>691</v>
      </c>
      <c r="B8062" t="s">
        <v>692</v>
      </c>
      <c r="C8062" t="s">
        <v>63</v>
      </c>
      <c r="D8062" s="7">
        <v>46113</v>
      </c>
      <c r="E8062">
        <v>3</v>
      </c>
      <c r="F8062">
        <v>100.96</v>
      </c>
      <c r="G8062">
        <f>dane_sprzedazy_sku__3[[#This Row],[Ilość wydana]]*dane_sprzedazy_sku__3[[#This Row],[Wartość jednostkowa]]</f>
        <v>302.88</v>
      </c>
    </row>
    <row r="8063" spans="1:7">
      <c r="A8063" t="s">
        <v>691</v>
      </c>
      <c r="B8063" t="s">
        <v>692</v>
      </c>
      <c r="C8063" t="s">
        <v>63</v>
      </c>
      <c r="D8063" s="7">
        <v>46143</v>
      </c>
      <c r="E8063">
        <v>25</v>
      </c>
      <c r="F8063">
        <v>101.55</v>
      </c>
      <c r="G8063">
        <f>dane_sprzedazy_sku__3[[#This Row],[Ilość wydana]]*dane_sprzedazy_sku__3[[#This Row],[Wartość jednostkowa]]</f>
        <v>2538.75</v>
      </c>
    </row>
    <row r="8064" spans="1:7">
      <c r="A8064" t="s">
        <v>691</v>
      </c>
      <c r="B8064" t="s">
        <v>692</v>
      </c>
      <c r="C8064" t="s">
        <v>63</v>
      </c>
      <c r="D8064" s="7">
        <v>46174</v>
      </c>
      <c r="E8064">
        <v>0</v>
      </c>
      <c r="F8064">
        <v>106.43</v>
      </c>
      <c r="G8064">
        <f>dane_sprzedazy_sku__3[[#This Row],[Ilość wydana]]*dane_sprzedazy_sku__3[[#This Row],[Wartość jednostkowa]]</f>
        <v>0</v>
      </c>
    </row>
    <row r="8065" spans="1:7">
      <c r="A8065" t="s">
        <v>691</v>
      </c>
      <c r="B8065" t="s">
        <v>692</v>
      </c>
      <c r="C8065" t="s">
        <v>63</v>
      </c>
      <c r="D8065" s="7">
        <v>46204</v>
      </c>
      <c r="E8065">
        <v>13</v>
      </c>
      <c r="F8065">
        <v>101.34</v>
      </c>
      <c r="G8065">
        <f>dane_sprzedazy_sku__3[[#This Row],[Ilość wydana]]*dane_sprzedazy_sku__3[[#This Row],[Wartość jednostkowa]]</f>
        <v>1317.42</v>
      </c>
    </row>
    <row r="8066" spans="1:7">
      <c r="A8066" t="s">
        <v>693</v>
      </c>
      <c r="B8066" t="s">
        <v>694</v>
      </c>
      <c r="C8066" t="s">
        <v>19</v>
      </c>
      <c r="D8066" s="7">
        <v>45505</v>
      </c>
      <c r="E8066">
        <v>51</v>
      </c>
      <c r="F8066">
        <v>205.95</v>
      </c>
      <c r="G8066">
        <f>dane_sprzedazy_sku__3[[#This Row],[Ilość wydana]]*dane_sprzedazy_sku__3[[#This Row],[Wartość jednostkowa]]</f>
        <v>10503.449999999999</v>
      </c>
    </row>
    <row r="8067" spans="1:7">
      <c r="A8067" t="s">
        <v>693</v>
      </c>
      <c r="B8067" t="s">
        <v>694</v>
      </c>
      <c r="C8067" t="s">
        <v>19</v>
      </c>
      <c r="D8067" s="7">
        <v>45536</v>
      </c>
      <c r="E8067">
        <v>0</v>
      </c>
      <c r="F8067">
        <v>205.86</v>
      </c>
      <c r="G8067">
        <f>dane_sprzedazy_sku__3[[#This Row],[Ilość wydana]]*dane_sprzedazy_sku__3[[#This Row],[Wartość jednostkowa]]</f>
        <v>0</v>
      </c>
    </row>
    <row r="8068" spans="1:7">
      <c r="A8068" t="s">
        <v>693</v>
      </c>
      <c r="B8068" t="s">
        <v>694</v>
      </c>
      <c r="C8068" t="s">
        <v>19</v>
      </c>
      <c r="D8068" s="7">
        <v>45566</v>
      </c>
      <c r="E8068">
        <v>14</v>
      </c>
      <c r="F8068">
        <v>205.02</v>
      </c>
      <c r="G8068">
        <f>dane_sprzedazy_sku__3[[#This Row],[Ilość wydana]]*dane_sprzedazy_sku__3[[#This Row],[Wartość jednostkowa]]</f>
        <v>2870.28</v>
      </c>
    </row>
    <row r="8069" spans="1:7">
      <c r="A8069" t="s">
        <v>693</v>
      </c>
      <c r="B8069" t="s">
        <v>694</v>
      </c>
      <c r="C8069" t="s">
        <v>19</v>
      </c>
      <c r="D8069" s="7">
        <v>45597</v>
      </c>
      <c r="E8069">
        <v>0</v>
      </c>
      <c r="F8069">
        <v>192.56</v>
      </c>
      <c r="G8069">
        <f>dane_sprzedazy_sku__3[[#This Row],[Ilość wydana]]*dane_sprzedazy_sku__3[[#This Row],[Wartość jednostkowa]]</f>
        <v>0</v>
      </c>
    </row>
    <row r="8070" spans="1:7">
      <c r="A8070" t="s">
        <v>693</v>
      </c>
      <c r="B8070" t="s">
        <v>694</v>
      </c>
      <c r="C8070" t="s">
        <v>19</v>
      </c>
      <c r="D8070" s="7">
        <v>45627</v>
      </c>
      <c r="E8070">
        <v>40</v>
      </c>
      <c r="F8070">
        <v>199.99</v>
      </c>
      <c r="G8070">
        <f>dane_sprzedazy_sku__3[[#This Row],[Ilość wydana]]*dane_sprzedazy_sku__3[[#This Row],[Wartość jednostkowa]]</f>
        <v>7999.6</v>
      </c>
    </row>
    <row r="8071" spans="1:7">
      <c r="A8071" t="s">
        <v>693</v>
      </c>
      <c r="B8071" t="s">
        <v>694</v>
      </c>
      <c r="C8071" t="s">
        <v>19</v>
      </c>
      <c r="D8071" s="7">
        <v>45658</v>
      </c>
      <c r="E8071">
        <v>36</v>
      </c>
      <c r="F8071">
        <v>206.03</v>
      </c>
      <c r="G8071">
        <f>dane_sprzedazy_sku__3[[#This Row],[Ilość wydana]]*dane_sprzedazy_sku__3[[#This Row],[Wartość jednostkowa]]</f>
        <v>7417.08</v>
      </c>
    </row>
    <row r="8072" spans="1:7">
      <c r="A8072" t="s">
        <v>693</v>
      </c>
      <c r="B8072" t="s">
        <v>694</v>
      </c>
      <c r="C8072" t="s">
        <v>19</v>
      </c>
      <c r="D8072" s="7">
        <v>45689</v>
      </c>
      <c r="E8072">
        <v>0</v>
      </c>
      <c r="F8072">
        <v>199.78</v>
      </c>
      <c r="G8072">
        <f>dane_sprzedazy_sku__3[[#This Row],[Ilość wydana]]*dane_sprzedazy_sku__3[[#This Row],[Wartość jednostkowa]]</f>
        <v>0</v>
      </c>
    </row>
    <row r="8073" spans="1:7">
      <c r="A8073" t="s">
        <v>693</v>
      </c>
      <c r="B8073" t="s">
        <v>694</v>
      </c>
      <c r="C8073" t="s">
        <v>19</v>
      </c>
      <c r="D8073" s="7">
        <v>45717</v>
      </c>
      <c r="E8073">
        <v>0</v>
      </c>
      <c r="F8073">
        <v>198.18</v>
      </c>
      <c r="G8073">
        <f>dane_sprzedazy_sku__3[[#This Row],[Ilość wydana]]*dane_sprzedazy_sku__3[[#This Row],[Wartość jednostkowa]]</f>
        <v>0</v>
      </c>
    </row>
    <row r="8074" spans="1:7">
      <c r="A8074" t="s">
        <v>693</v>
      </c>
      <c r="B8074" t="s">
        <v>694</v>
      </c>
      <c r="C8074" t="s">
        <v>19</v>
      </c>
      <c r="D8074" s="7">
        <v>45748</v>
      </c>
      <c r="E8074">
        <v>2</v>
      </c>
      <c r="F8074">
        <v>194.28</v>
      </c>
      <c r="G8074">
        <f>dane_sprzedazy_sku__3[[#This Row],[Ilość wydana]]*dane_sprzedazy_sku__3[[#This Row],[Wartość jednostkowa]]</f>
        <v>388.56</v>
      </c>
    </row>
    <row r="8075" spans="1:7">
      <c r="A8075" t="s">
        <v>693</v>
      </c>
      <c r="B8075" t="s">
        <v>694</v>
      </c>
      <c r="C8075" t="s">
        <v>19</v>
      </c>
      <c r="D8075" s="7">
        <v>45778</v>
      </c>
      <c r="E8075">
        <v>22</v>
      </c>
      <c r="F8075">
        <v>206.37</v>
      </c>
      <c r="G8075">
        <f>dane_sprzedazy_sku__3[[#This Row],[Ilość wydana]]*dane_sprzedazy_sku__3[[#This Row],[Wartość jednostkowa]]</f>
        <v>4540.1400000000003</v>
      </c>
    </row>
    <row r="8076" spans="1:7">
      <c r="A8076" t="s">
        <v>693</v>
      </c>
      <c r="B8076" t="s">
        <v>694</v>
      </c>
      <c r="C8076" t="s">
        <v>19</v>
      </c>
      <c r="D8076" s="7">
        <v>45809</v>
      </c>
      <c r="E8076">
        <v>0</v>
      </c>
      <c r="F8076">
        <v>208.44</v>
      </c>
      <c r="G8076">
        <f>dane_sprzedazy_sku__3[[#This Row],[Ilość wydana]]*dane_sprzedazy_sku__3[[#This Row],[Wartość jednostkowa]]</f>
        <v>0</v>
      </c>
    </row>
    <row r="8077" spans="1:7">
      <c r="A8077" t="s">
        <v>693</v>
      </c>
      <c r="B8077" t="s">
        <v>694</v>
      </c>
      <c r="C8077" t="s">
        <v>19</v>
      </c>
      <c r="D8077" s="7">
        <v>45839</v>
      </c>
      <c r="E8077">
        <v>19</v>
      </c>
      <c r="F8077">
        <v>204.06</v>
      </c>
      <c r="G8077">
        <f>dane_sprzedazy_sku__3[[#This Row],[Ilość wydana]]*dane_sprzedazy_sku__3[[#This Row],[Wartość jednostkowa]]</f>
        <v>3877.14</v>
      </c>
    </row>
    <row r="8078" spans="1:7">
      <c r="A8078" t="s">
        <v>693</v>
      </c>
      <c r="B8078" t="s">
        <v>694</v>
      </c>
      <c r="C8078" t="s">
        <v>19</v>
      </c>
      <c r="D8078" s="7">
        <v>45870</v>
      </c>
      <c r="E8078">
        <v>50</v>
      </c>
      <c r="F8078">
        <v>197.11</v>
      </c>
      <c r="G8078">
        <f>dane_sprzedazy_sku__3[[#This Row],[Ilość wydana]]*dane_sprzedazy_sku__3[[#This Row],[Wartość jednostkowa]]</f>
        <v>9855.5</v>
      </c>
    </row>
    <row r="8079" spans="1:7">
      <c r="A8079" t="s">
        <v>693</v>
      </c>
      <c r="B8079" t="s">
        <v>694</v>
      </c>
      <c r="C8079" t="s">
        <v>19</v>
      </c>
      <c r="D8079" s="7">
        <v>45901</v>
      </c>
      <c r="E8079">
        <v>35</v>
      </c>
      <c r="F8079">
        <v>203.37</v>
      </c>
      <c r="G8079">
        <f>dane_sprzedazy_sku__3[[#This Row],[Ilość wydana]]*dane_sprzedazy_sku__3[[#This Row],[Wartość jednostkowa]]</f>
        <v>7117.95</v>
      </c>
    </row>
    <row r="8080" spans="1:7">
      <c r="A8080" t="s">
        <v>693</v>
      </c>
      <c r="B8080" t="s">
        <v>694</v>
      </c>
      <c r="C8080" t="s">
        <v>19</v>
      </c>
      <c r="D8080" s="7">
        <v>45931</v>
      </c>
      <c r="E8080">
        <v>64</v>
      </c>
      <c r="F8080">
        <v>206.09</v>
      </c>
      <c r="G8080">
        <f>dane_sprzedazy_sku__3[[#This Row],[Ilość wydana]]*dane_sprzedazy_sku__3[[#This Row],[Wartość jednostkowa]]</f>
        <v>13189.76</v>
      </c>
    </row>
    <row r="8081" spans="1:7">
      <c r="A8081" t="s">
        <v>693</v>
      </c>
      <c r="B8081" t="s">
        <v>694</v>
      </c>
      <c r="C8081" t="s">
        <v>19</v>
      </c>
      <c r="D8081" s="7">
        <v>45962</v>
      </c>
      <c r="E8081">
        <v>0</v>
      </c>
      <c r="F8081">
        <v>200.75</v>
      </c>
      <c r="G8081">
        <f>dane_sprzedazy_sku__3[[#This Row],[Ilość wydana]]*dane_sprzedazy_sku__3[[#This Row],[Wartość jednostkowa]]</f>
        <v>0</v>
      </c>
    </row>
    <row r="8082" spans="1:7">
      <c r="A8082" t="s">
        <v>693</v>
      </c>
      <c r="B8082" t="s">
        <v>694</v>
      </c>
      <c r="C8082" t="s">
        <v>19</v>
      </c>
      <c r="D8082" s="7">
        <v>45992</v>
      </c>
      <c r="E8082">
        <v>29</v>
      </c>
      <c r="F8082">
        <v>207.73</v>
      </c>
      <c r="G8082">
        <f>dane_sprzedazy_sku__3[[#This Row],[Ilość wydana]]*dane_sprzedazy_sku__3[[#This Row],[Wartość jednostkowa]]</f>
        <v>6024.17</v>
      </c>
    </row>
    <row r="8083" spans="1:7">
      <c r="A8083" t="s">
        <v>693</v>
      </c>
      <c r="B8083" t="s">
        <v>694</v>
      </c>
      <c r="C8083" t="s">
        <v>19</v>
      </c>
      <c r="D8083" s="7">
        <v>46023</v>
      </c>
      <c r="E8083">
        <v>33</v>
      </c>
      <c r="F8083">
        <v>198.39</v>
      </c>
      <c r="G8083">
        <f>dane_sprzedazy_sku__3[[#This Row],[Ilość wydana]]*dane_sprzedazy_sku__3[[#This Row],[Wartość jednostkowa]]</f>
        <v>6546.87</v>
      </c>
    </row>
    <row r="8084" spans="1:7">
      <c r="A8084" t="s">
        <v>693</v>
      </c>
      <c r="B8084" t="s">
        <v>694</v>
      </c>
      <c r="C8084" t="s">
        <v>19</v>
      </c>
      <c r="D8084" s="7">
        <v>46054</v>
      </c>
      <c r="E8084">
        <v>42</v>
      </c>
      <c r="F8084">
        <v>207.44</v>
      </c>
      <c r="G8084">
        <f>dane_sprzedazy_sku__3[[#This Row],[Ilość wydana]]*dane_sprzedazy_sku__3[[#This Row],[Wartość jednostkowa]]</f>
        <v>8712.48</v>
      </c>
    </row>
    <row r="8085" spans="1:7">
      <c r="A8085" t="s">
        <v>693</v>
      </c>
      <c r="B8085" t="s">
        <v>694</v>
      </c>
      <c r="C8085" t="s">
        <v>19</v>
      </c>
      <c r="D8085" s="7">
        <v>46082</v>
      </c>
      <c r="E8085">
        <v>1</v>
      </c>
      <c r="F8085">
        <v>197.64</v>
      </c>
      <c r="G8085">
        <f>dane_sprzedazy_sku__3[[#This Row],[Ilość wydana]]*dane_sprzedazy_sku__3[[#This Row],[Wartość jednostkowa]]</f>
        <v>197.64</v>
      </c>
    </row>
    <row r="8086" spans="1:7">
      <c r="A8086" t="s">
        <v>693</v>
      </c>
      <c r="B8086" t="s">
        <v>694</v>
      </c>
      <c r="C8086" t="s">
        <v>19</v>
      </c>
      <c r="D8086" s="7">
        <v>46113</v>
      </c>
      <c r="E8086">
        <v>19</v>
      </c>
      <c r="F8086">
        <v>199.67</v>
      </c>
      <c r="G8086">
        <f>dane_sprzedazy_sku__3[[#This Row],[Ilość wydana]]*dane_sprzedazy_sku__3[[#This Row],[Wartość jednostkowa]]</f>
        <v>3793.7299999999996</v>
      </c>
    </row>
    <row r="8087" spans="1:7">
      <c r="A8087" t="s">
        <v>693</v>
      </c>
      <c r="B8087" t="s">
        <v>694</v>
      </c>
      <c r="C8087" t="s">
        <v>19</v>
      </c>
      <c r="D8087" s="7">
        <v>46143</v>
      </c>
      <c r="E8087">
        <v>45</v>
      </c>
      <c r="F8087">
        <v>198.59</v>
      </c>
      <c r="G8087">
        <f>dane_sprzedazy_sku__3[[#This Row],[Ilość wydana]]*dane_sprzedazy_sku__3[[#This Row],[Wartość jednostkowa]]</f>
        <v>8936.5499999999993</v>
      </c>
    </row>
    <row r="8088" spans="1:7">
      <c r="A8088" t="s">
        <v>693</v>
      </c>
      <c r="B8088" t="s">
        <v>694</v>
      </c>
      <c r="C8088" t="s">
        <v>19</v>
      </c>
      <c r="D8088" s="7">
        <v>46174</v>
      </c>
      <c r="E8088">
        <v>0</v>
      </c>
      <c r="F8088">
        <v>202.32</v>
      </c>
      <c r="G8088">
        <f>dane_sprzedazy_sku__3[[#This Row],[Ilość wydana]]*dane_sprzedazy_sku__3[[#This Row],[Wartość jednostkowa]]</f>
        <v>0</v>
      </c>
    </row>
    <row r="8089" spans="1:7">
      <c r="A8089" t="s">
        <v>693</v>
      </c>
      <c r="B8089" t="s">
        <v>694</v>
      </c>
      <c r="C8089" t="s">
        <v>19</v>
      </c>
      <c r="D8089" s="7">
        <v>46204</v>
      </c>
      <c r="E8089">
        <v>0</v>
      </c>
      <c r="F8089">
        <v>207.81</v>
      </c>
      <c r="G8089">
        <f>dane_sprzedazy_sku__3[[#This Row],[Ilość wydana]]*dane_sprzedazy_sku__3[[#This Row],[Wartość jednostkowa]]</f>
        <v>0</v>
      </c>
    </row>
    <row r="8090" spans="1:7">
      <c r="A8090" t="s">
        <v>695</v>
      </c>
      <c r="B8090" t="s">
        <v>696</v>
      </c>
      <c r="C8090" t="s">
        <v>11</v>
      </c>
      <c r="D8090" s="7">
        <v>45505</v>
      </c>
      <c r="E8090">
        <v>5</v>
      </c>
      <c r="F8090">
        <v>13.09</v>
      </c>
      <c r="G8090">
        <f>dane_sprzedazy_sku__3[[#This Row],[Ilość wydana]]*dane_sprzedazy_sku__3[[#This Row],[Wartość jednostkowa]]</f>
        <v>65.45</v>
      </c>
    </row>
    <row r="8091" spans="1:7">
      <c r="A8091" t="s">
        <v>695</v>
      </c>
      <c r="B8091" t="s">
        <v>696</v>
      </c>
      <c r="C8091" t="s">
        <v>11</v>
      </c>
      <c r="D8091" s="7">
        <v>45536</v>
      </c>
      <c r="E8091">
        <v>4</v>
      </c>
      <c r="F8091">
        <v>12.89</v>
      </c>
      <c r="G8091">
        <f>dane_sprzedazy_sku__3[[#This Row],[Ilość wydana]]*dane_sprzedazy_sku__3[[#This Row],[Wartość jednostkowa]]</f>
        <v>51.56</v>
      </c>
    </row>
    <row r="8092" spans="1:7">
      <c r="A8092" t="s">
        <v>695</v>
      </c>
      <c r="B8092" t="s">
        <v>696</v>
      </c>
      <c r="C8092" t="s">
        <v>11</v>
      </c>
      <c r="D8092" s="7">
        <v>45566</v>
      </c>
      <c r="E8092">
        <v>5</v>
      </c>
      <c r="F8092">
        <v>11.99</v>
      </c>
      <c r="G8092">
        <f>dane_sprzedazy_sku__3[[#This Row],[Ilość wydana]]*dane_sprzedazy_sku__3[[#This Row],[Wartość jednostkowa]]</f>
        <v>59.95</v>
      </c>
    </row>
    <row r="8093" spans="1:7">
      <c r="A8093" t="s">
        <v>695</v>
      </c>
      <c r="B8093" t="s">
        <v>696</v>
      </c>
      <c r="C8093" t="s">
        <v>11</v>
      </c>
      <c r="D8093" s="7">
        <v>45597</v>
      </c>
      <c r="E8093">
        <v>5</v>
      </c>
      <c r="F8093">
        <v>12.2</v>
      </c>
      <c r="G8093">
        <f>dane_sprzedazy_sku__3[[#This Row],[Ilość wydana]]*dane_sprzedazy_sku__3[[#This Row],[Wartość jednostkowa]]</f>
        <v>61</v>
      </c>
    </row>
    <row r="8094" spans="1:7">
      <c r="A8094" t="s">
        <v>695</v>
      </c>
      <c r="B8094" t="s">
        <v>696</v>
      </c>
      <c r="C8094" t="s">
        <v>11</v>
      </c>
      <c r="D8094" s="7">
        <v>45627</v>
      </c>
      <c r="E8094">
        <v>4</v>
      </c>
      <c r="F8094">
        <v>11.99</v>
      </c>
      <c r="G8094">
        <f>dane_sprzedazy_sku__3[[#This Row],[Ilość wydana]]*dane_sprzedazy_sku__3[[#This Row],[Wartość jednostkowa]]</f>
        <v>47.96</v>
      </c>
    </row>
    <row r="8095" spans="1:7">
      <c r="A8095" t="s">
        <v>695</v>
      </c>
      <c r="B8095" t="s">
        <v>696</v>
      </c>
      <c r="C8095" t="s">
        <v>11</v>
      </c>
      <c r="D8095" s="7">
        <v>45658</v>
      </c>
      <c r="E8095">
        <v>5</v>
      </c>
      <c r="F8095">
        <v>13.1</v>
      </c>
      <c r="G8095">
        <f>dane_sprzedazy_sku__3[[#This Row],[Ilość wydana]]*dane_sprzedazy_sku__3[[#This Row],[Wartość jednostkowa]]</f>
        <v>65.5</v>
      </c>
    </row>
    <row r="8096" spans="1:7">
      <c r="A8096" t="s">
        <v>695</v>
      </c>
      <c r="B8096" t="s">
        <v>696</v>
      </c>
      <c r="C8096" t="s">
        <v>11</v>
      </c>
      <c r="D8096" s="7">
        <v>45689</v>
      </c>
      <c r="E8096">
        <v>6</v>
      </c>
      <c r="F8096">
        <v>12.69</v>
      </c>
      <c r="G8096">
        <f>dane_sprzedazy_sku__3[[#This Row],[Ilość wydana]]*dane_sprzedazy_sku__3[[#This Row],[Wartość jednostkowa]]</f>
        <v>76.14</v>
      </c>
    </row>
    <row r="8097" spans="1:7">
      <c r="A8097" t="s">
        <v>695</v>
      </c>
      <c r="B8097" t="s">
        <v>696</v>
      </c>
      <c r="C8097" t="s">
        <v>11</v>
      </c>
      <c r="D8097" s="7">
        <v>45717</v>
      </c>
      <c r="E8097">
        <v>6</v>
      </c>
      <c r="F8097">
        <v>12.6</v>
      </c>
      <c r="G8097">
        <f>dane_sprzedazy_sku__3[[#This Row],[Ilość wydana]]*dane_sprzedazy_sku__3[[#This Row],[Wartość jednostkowa]]</f>
        <v>75.599999999999994</v>
      </c>
    </row>
    <row r="8098" spans="1:7">
      <c r="A8098" t="s">
        <v>695</v>
      </c>
      <c r="B8098" t="s">
        <v>696</v>
      </c>
      <c r="C8098" t="s">
        <v>11</v>
      </c>
      <c r="D8098" s="7">
        <v>45748</v>
      </c>
      <c r="E8098">
        <v>6</v>
      </c>
      <c r="F8098">
        <v>12.35</v>
      </c>
      <c r="G8098">
        <f>dane_sprzedazy_sku__3[[#This Row],[Ilość wydana]]*dane_sprzedazy_sku__3[[#This Row],[Wartość jednostkowa]]</f>
        <v>74.099999999999994</v>
      </c>
    </row>
    <row r="8099" spans="1:7">
      <c r="A8099" t="s">
        <v>695</v>
      </c>
      <c r="B8099" t="s">
        <v>696</v>
      </c>
      <c r="C8099" t="s">
        <v>11</v>
      </c>
      <c r="D8099" s="7">
        <v>45778</v>
      </c>
      <c r="E8099">
        <v>5</v>
      </c>
      <c r="F8099">
        <v>12</v>
      </c>
      <c r="G8099">
        <f>dane_sprzedazy_sku__3[[#This Row],[Ilość wydana]]*dane_sprzedazy_sku__3[[#This Row],[Wartość jednostkowa]]</f>
        <v>60</v>
      </c>
    </row>
    <row r="8100" spans="1:7">
      <c r="A8100" t="s">
        <v>695</v>
      </c>
      <c r="B8100" t="s">
        <v>696</v>
      </c>
      <c r="C8100" t="s">
        <v>11</v>
      </c>
      <c r="D8100" s="7">
        <v>45809</v>
      </c>
      <c r="E8100">
        <v>5</v>
      </c>
      <c r="F8100">
        <v>13.07</v>
      </c>
      <c r="G8100">
        <f>dane_sprzedazy_sku__3[[#This Row],[Ilość wydana]]*dane_sprzedazy_sku__3[[#This Row],[Wartość jednostkowa]]</f>
        <v>65.349999999999994</v>
      </c>
    </row>
    <row r="8101" spans="1:7">
      <c r="A8101" t="s">
        <v>695</v>
      </c>
      <c r="B8101" t="s">
        <v>696</v>
      </c>
      <c r="C8101" t="s">
        <v>11</v>
      </c>
      <c r="D8101" s="7">
        <v>45839</v>
      </c>
      <c r="E8101">
        <v>4</v>
      </c>
      <c r="F8101">
        <v>12.89</v>
      </c>
      <c r="G8101">
        <f>dane_sprzedazy_sku__3[[#This Row],[Ilość wydana]]*dane_sprzedazy_sku__3[[#This Row],[Wartość jednostkowa]]</f>
        <v>51.56</v>
      </c>
    </row>
    <row r="8102" spans="1:7">
      <c r="A8102" t="s">
        <v>695</v>
      </c>
      <c r="B8102" t="s">
        <v>696</v>
      </c>
      <c r="C8102" t="s">
        <v>11</v>
      </c>
      <c r="D8102" s="7">
        <v>45870</v>
      </c>
      <c r="E8102">
        <v>5</v>
      </c>
      <c r="F8102">
        <v>12.3</v>
      </c>
      <c r="G8102">
        <f>dane_sprzedazy_sku__3[[#This Row],[Ilość wydana]]*dane_sprzedazy_sku__3[[#This Row],[Wartość jednostkowa]]</f>
        <v>61.5</v>
      </c>
    </row>
    <row r="8103" spans="1:7">
      <c r="A8103" t="s">
        <v>695</v>
      </c>
      <c r="B8103" t="s">
        <v>696</v>
      </c>
      <c r="C8103" t="s">
        <v>11</v>
      </c>
      <c r="D8103" s="7">
        <v>45901</v>
      </c>
      <c r="E8103">
        <v>4</v>
      </c>
      <c r="F8103">
        <v>12.05</v>
      </c>
      <c r="G8103">
        <f>dane_sprzedazy_sku__3[[#This Row],[Ilość wydana]]*dane_sprzedazy_sku__3[[#This Row],[Wartość jednostkowa]]</f>
        <v>48.2</v>
      </c>
    </row>
    <row r="8104" spans="1:7">
      <c r="A8104" t="s">
        <v>695</v>
      </c>
      <c r="B8104" t="s">
        <v>696</v>
      </c>
      <c r="C8104" t="s">
        <v>11</v>
      </c>
      <c r="D8104" s="7">
        <v>45931</v>
      </c>
      <c r="E8104">
        <v>4</v>
      </c>
      <c r="F8104">
        <v>12.12</v>
      </c>
      <c r="G8104">
        <f>dane_sprzedazy_sku__3[[#This Row],[Ilość wydana]]*dane_sprzedazy_sku__3[[#This Row],[Wartość jednostkowa]]</f>
        <v>48.48</v>
      </c>
    </row>
    <row r="8105" spans="1:7">
      <c r="A8105" t="s">
        <v>695</v>
      </c>
      <c r="B8105" t="s">
        <v>696</v>
      </c>
      <c r="C8105" t="s">
        <v>11</v>
      </c>
      <c r="D8105" s="7">
        <v>45962</v>
      </c>
      <c r="E8105">
        <v>5</v>
      </c>
      <c r="F8105">
        <v>11.96</v>
      </c>
      <c r="G8105">
        <f>dane_sprzedazy_sku__3[[#This Row],[Ilość wydana]]*dane_sprzedazy_sku__3[[#This Row],[Wartość jednostkowa]]</f>
        <v>59.800000000000004</v>
      </c>
    </row>
    <row r="8106" spans="1:7">
      <c r="A8106" t="s">
        <v>695</v>
      </c>
      <c r="B8106" t="s">
        <v>696</v>
      </c>
      <c r="C8106" t="s">
        <v>11</v>
      </c>
      <c r="D8106" s="7">
        <v>45992</v>
      </c>
      <c r="E8106">
        <v>5</v>
      </c>
      <c r="F8106">
        <v>12.8</v>
      </c>
      <c r="G8106">
        <f>dane_sprzedazy_sku__3[[#This Row],[Ilość wydana]]*dane_sprzedazy_sku__3[[#This Row],[Wartość jednostkowa]]</f>
        <v>64</v>
      </c>
    </row>
    <row r="8107" spans="1:7">
      <c r="A8107" t="s">
        <v>695</v>
      </c>
      <c r="B8107" t="s">
        <v>696</v>
      </c>
      <c r="C8107" t="s">
        <v>11</v>
      </c>
      <c r="D8107" s="7">
        <v>46023</v>
      </c>
      <c r="E8107">
        <v>4</v>
      </c>
      <c r="F8107">
        <v>12.5</v>
      </c>
      <c r="G8107">
        <f>dane_sprzedazy_sku__3[[#This Row],[Ilość wydana]]*dane_sprzedazy_sku__3[[#This Row],[Wartość jednostkowa]]</f>
        <v>50</v>
      </c>
    </row>
    <row r="8108" spans="1:7">
      <c r="A8108" t="s">
        <v>695</v>
      </c>
      <c r="B8108" t="s">
        <v>696</v>
      </c>
      <c r="C8108" t="s">
        <v>11</v>
      </c>
      <c r="D8108" s="7">
        <v>46054</v>
      </c>
      <c r="E8108">
        <v>6</v>
      </c>
      <c r="F8108">
        <v>12.28</v>
      </c>
      <c r="G8108">
        <f>dane_sprzedazy_sku__3[[#This Row],[Ilość wydana]]*dane_sprzedazy_sku__3[[#This Row],[Wartość jednostkowa]]</f>
        <v>73.679999999999993</v>
      </c>
    </row>
    <row r="8109" spans="1:7">
      <c r="A8109" t="s">
        <v>695</v>
      </c>
      <c r="B8109" t="s">
        <v>696</v>
      </c>
      <c r="C8109" t="s">
        <v>11</v>
      </c>
      <c r="D8109" s="7">
        <v>46082</v>
      </c>
      <c r="E8109">
        <v>6</v>
      </c>
      <c r="F8109">
        <v>12.55</v>
      </c>
      <c r="G8109">
        <f>dane_sprzedazy_sku__3[[#This Row],[Ilość wydana]]*dane_sprzedazy_sku__3[[#This Row],[Wartość jednostkowa]]</f>
        <v>75.300000000000011</v>
      </c>
    </row>
    <row r="8110" spans="1:7">
      <c r="A8110" t="s">
        <v>695</v>
      </c>
      <c r="B8110" t="s">
        <v>696</v>
      </c>
      <c r="C8110" t="s">
        <v>11</v>
      </c>
      <c r="D8110" s="7">
        <v>46113</v>
      </c>
      <c r="E8110">
        <v>5</v>
      </c>
      <c r="F8110">
        <v>12.91</v>
      </c>
      <c r="G8110">
        <f>dane_sprzedazy_sku__3[[#This Row],[Ilość wydana]]*dane_sprzedazy_sku__3[[#This Row],[Wartość jednostkowa]]</f>
        <v>64.55</v>
      </c>
    </row>
    <row r="8111" spans="1:7">
      <c r="A8111" t="s">
        <v>695</v>
      </c>
      <c r="B8111" t="s">
        <v>696</v>
      </c>
      <c r="C8111" t="s">
        <v>11</v>
      </c>
      <c r="D8111" s="7">
        <v>46143</v>
      </c>
      <c r="E8111">
        <v>4</v>
      </c>
      <c r="F8111">
        <v>12.58</v>
      </c>
      <c r="G8111">
        <f>dane_sprzedazy_sku__3[[#This Row],[Ilość wydana]]*dane_sprzedazy_sku__3[[#This Row],[Wartość jednostkowa]]</f>
        <v>50.32</v>
      </c>
    </row>
    <row r="8112" spans="1:7">
      <c r="A8112" t="s">
        <v>695</v>
      </c>
      <c r="B8112" t="s">
        <v>696</v>
      </c>
      <c r="C8112" t="s">
        <v>11</v>
      </c>
      <c r="D8112" s="7">
        <v>46174</v>
      </c>
      <c r="E8112">
        <v>4</v>
      </c>
      <c r="F8112">
        <v>12.86</v>
      </c>
      <c r="G8112">
        <f>dane_sprzedazy_sku__3[[#This Row],[Ilość wydana]]*dane_sprzedazy_sku__3[[#This Row],[Wartość jednostkowa]]</f>
        <v>51.44</v>
      </c>
    </row>
    <row r="8113" spans="1:7">
      <c r="A8113" t="s">
        <v>695</v>
      </c>
      <c r="B8113" t="s">
        <v>696</v>
      </c>
      <c r="C8113" t="s">
        <v>11</v>
      </c>
      <c r="D8113" s="7">
        <v>46204</v>
      </c>
      <c r="E8113">
        <v>5</v>
      </c>
      <c r="F8113">
        <v>12.95</v>
      </c>
      <c r="G8113">
        <f>dane_sprzedazy_sku__3[[#This Row],[Ilość wydana]]*dane_sprzedazy_sku__3[[#This Row],[Wartość jednostkowa]]</f>
        <v>64.75</v>
      </c>
    </row>
    <row r="8114" spans="1:7">
      <c r="A8114" t="s">
        <v>697</v>
      </c>
      <c r="B8114" t="s">
        <v>698</v>
      </c>
      <c r="C8114" t="s">
        <v>14</v>
      </c>
      <c r="D8114" s="7">
        <v>45505</v>
      </c>
      <c r="E8114">
        <v>4</v>
      </c>
      <c r="F8114">
        <v>178.49</v>
      </c>
      <c r="G8114">
        <f>dane_sprzedazy_sku__3[[#This Row],[Ilość wydana]]*dane_sprzedazy_sku__3[[#This Row],[Wartość jednostkowa]]</f>
        <v>713.96</v>
      </c>
    </row>
    <row r="8115" spans="1:7">
      <c r="A8115" t="s">
        <v>697</v>
      </c>
      <c r="B8115" t="s">
        <v>698</v>
      </c>
      <c r="C8115" t="s">
        <v>14</v>
      </c>
      <c r="D8115" s="7">
        <v>45536</v>
      </c>
      <c r="E8115">
        <v>4</v>
      </c>
      <c r="F8115">
        <v>184.74</v>
      </c>
      <c r="G8115">
        <f>dane_sprzedazy_sku__3[[#This Row],[Ilość wydana]]*dane_sprzedazy_sku__3[[#This Row],[Wartość jednostkowa]]</f>
        <v>738.96</v>
      </c>
    </row>
    <row r="8116" spans="1:7">
      <c r="A8116" t="s">
        <v>697</v>
      </c>
      <c r="B8116" t="s">
        <v>698</v>
      </c>
      <c r="C8116" t="s">
        <v>14</v>
      </c>
      <c r="D8116" s="7">
        <v>45566</v>
      </c>
      <c r="E8116">
        <v>0</v>
      </c>
      <c r="F8116">
        <v>178.52</v>
      </c>
      <c r="G8116">
        <f>dane_sprzedazy_sku__3[[#This Row],[Ilość wydana]]*dane_sprzedazy_sku__3[[#This Row],[Wartość jednostkowa]]</f>
        <v>0</v>
      </c>
    </row>
    <row r="8117" spans="1:7">
      <c r="A8117" t="s">
        <v>697</v>
      </c>
      <c r="B8117" t="s">
        <v>698</v>
      </c>
      <c r="C8117" t="s">
        <v>14</v>
      </c>
      <c r="D8117" s="7">
        <v>45597</v>
      </c>
      <c r="E8117">
        <v>0</v>
      </c>
      <c r="F8117">
        <v>183.72</v>
      </c>
      <c r="G8117">
        <f>dane_sprzedazy_sku__3[[#This Row],[Ilość wydana]]*dane_sprzedazy_sku__3[[#This Row],[Wartość jednostkowa]]</f>
        <v>0</v>
      </c>
    </row>
    <row r="8118" spans="1:7">
      <c r="A8118" t="s">
        <v>697</v>
      </c>
      <c r="B8118" t="s">
        <v>698</v>
      </c>
      <c r="C8118" t="s">
        <v>14</v>
      </c>
      <c r="D8118" s="7">
        <v>45627</v>
      </c>
      <c r="E8118">
        <v>0</v>
      </c>
      <c r="F8118">
        <v>173.2</v>
      </c>
      <c r="G8118">
        <f>dane_sprzedazy_sku__3[[#This Row],[Ilość wydana]]*dane_sprzedazy_sku__3[[#This Row],[Wartość jednostkowa]]</f>
        <v>0</v>
      </c>
    </row>
    <row r="8119" spans="1:7">
      <c r="A8119" t="s">
        <v>697</v>
      </c>
      <c r="B8119" t="s">
        <v>698</v>
      </c>
      <c r="C8119" t="s">
        <v>14</v>
      </c>
      <c r="D8119" s="7">
        <v>45658</v>
      </c>
      <c r="E8119">
        <v>0</v>
      </c>
      <c r="F8119">
        <v>172.22</v>
      </c>
      <c r="G8119">
        <f>dane_sprzedazy_sku__3[[#This Row],[Ilość wydana]]*dane_sprzedazy_sku__3[[#This Row],[Wartość jednostkowa]]</f>
        <v>0</v>
      </c>
    </row>
    <row r="8120" spans="1:7">
      <c r="A8120" t="s">
        <v>697</v>
      </c>
      <c r="B8120" t="s">
        <v>698</v>
      </c>
      <c r="C8120" t="s">
        <v>14</v>
      </c>
      <c r="D8120" s="7">
        <v>45689</v>
      </c>
      <c r="E8120">
        <v>6</v>
      </c>
      <c r="F8120">
        <v>178.97</v>
      </c>
      <c r="G8120">
        <f>dane_sprzedazy_sku__3[[#This Row],[Ilość wydana]]*dane_sprzedazy_sku__3[[#This Row],[Wartość jednostkowa]]</f>
        <v>1073.82</v>
      </c>
    </row>
    <row r="8121" spans="1:7">
      <c r="A8121" t="s">
        <v>697</v>
      </c>
      <c r="B8121" t="s">
        <v>698</v>
      </c>
      <c r="C8121" t="s">
        <v>14</v>
      </c>
      <c r="D8121" s="7">
        <v>45717</v>
      </c>
      <c r="E8121">
        <v>5</v>
      </c>
      <c r="F8121">
        <v>168.5</v>
      </c>
      <c r="G8121">
        <f>dane_sprzedazy_sku__3[[#This Row],[Ilość wydana]]*dane_sprzedazy_sku__3[[#This Row],[Wartość jednostkowa]]</f>
        <v>842.5</v>
      </c>
    </row>
    <row r="8122" spans="1:7">
      <c r="A8122" t="s">
        <v>697</v>
      </c>
      <c r="B8122" t="s">
        <v>698</v>
      </c>
      <c r="C8122" t="s">
        <v>14</v>
      </c>
      <c r="D8122" s="7">
        <v>45748</v>
      </c>
      <c r="E8122">
        <v>2</v>
      </c>
      <c r="F8122">
        <v>180.97</v>
      </c>
      <c r="G8122">
        <f>dane_sprzedazy_sku__3[[#This Row],[Ilość wydana]]*dane_sprzedazy_sku__3[[#This Row],[Wartość jednostkowa]]</f>
        <v>361.94</v>
      </c>
    </row>
    <row r="8123" spans="1:7">
      <c r="A8123" t="s">
        <v>697</v>
      </c>
      <c r="B8123" t="s">
        <v>698</v>
      </c>
      <c r="C8123" t="s">
        <v>14</v>
      </c>
      <c r="D8123" s="7">
        <v>45778</v>
      </c>
      <c r="E8123">
        <v>5</v>
      </c>
      <c r="F8123">
        <v>178.97</v>
      </c>
      <c r="G8123">
        <f>dane_sprzedazy_sku__3[[#This Row],[Ilość wydana]]*dane_sprzedazy_sku__3[[#This Row],[Wartość jednostkowa]]</f>
        <v>894.85</v>
      </c>
    </row>
    <row r="8124" spans="1:7">
      <c r="A8124" t="s">
        <v>697</v>
      </c>
      <c r="B8124" t="s">
        <v>698</v>
      </c>
      <c r="C8124" t="s">
        <v>14</v>
      </c>
      <c r="D8124" s="7">
        <v>45809</v>
      </c>
      <c r="E8124">
        <v>7</v>
      </c>
      <c r="F8124">
        <v>182.18</v>
      </c>
      <c r="G8124">
        <f>dane_sprzedazy_sku__3[[#This Row],[Ilość wydana]]*dane_sprzedazy_sku__3[[#This Row],[Wartość jednostkowa]]</f>
        <v>1275.26</v>
      </c>
    </row>
    <row r="8125" spans="1:7">
      <c r="A8125" t="s">
        <v>697</v>
      </c>
      <c r="B8125" t="s">
        <v>698</v>
      </c>
      <c r="C8125" t="s">
        <v>14</v>
      </c>
      <c r="D8125" s="7">
        <v>45839</v>
      </c>
      <c r="E8125">
        <v>0</v>
      </c>
      <c r="F8125">
        <v>172.33</v>
      </c>
      <c r="G8125">
        <f>dane_sprzedazy_sku__3[[#This Row],[Ilość wydana]]*dane_sprzedazy_sku__3[[#This Row],[Wartość jednostkowa]]</f>
        <v>0</v>
      </c>
    </row>
    <row r="8126" spans="1:7">
      <c r="A8126" t="s">
        <v>697</v>
      </c>
      <c r="B8126" t="s">
        <v>698</v>
      </c>
      <c r="C8126" t="s">
        <v>14</v>
      </c>
      <c r="D8126" s="7">
        <v>45870</v>
      </c>
      <c r="E8126">
        <v>6</v>
      </c>
      <c r="F8126">
        <v>174.02</v>
      </c>
      <c r="G8126">
        <f>dane_sprzedazy_sku__3[[#This Row],[Ilość wydana]]*dane_sprzedazy_sku__3[[#This Row],[Wartość jednostkowa]]</f>
        <v>1044.1200000000001</v>
      </c>
    </row>
    <row r="8127" spans="1:7">
      <c r="A8127" t="s">
        <v>697</v>
      </c>
      <c r="B8127" t="s">
        <v>698</v>
      </c>
      <c r="C8127" t="s">
        <v>14</v>
      </c>
      <c r="D8127" s="7">
        <v>45901</v>
      </c>
      <c r="E8127">
        <v>4</v>
      </c>
      <c r="F8127">
        <v>183.94</v>
      </c>
      <c r="G8127">
        <f>dane_sprzedazy_sku__3[[#This Row],[Ilość wydana]]*dane_sprzedazy_sku__3[[#This Row],[Wartość jednostkowa]]</f>
        <v>735.76</v>
      </c>
    </row>
    <row r="8128" spans="1:7">
      <c r="A8128" t="s">
        <v>697</v>
      </c>
      <c r="B8128" t="s">
        <v>698</v>
      </c>
      <c r="C8128" t="s">
        <v>14</v>
      </c>
      <c r="D8128" s="7">
        <v>45931</v>
      </c>
      <c r="E8128">
        <v>0</v>
      </c>
      <c r="F8128">
        <v>173.73</v>
      </c>
      <c r="G8128">
        <f>dane_sprzedazy_sku__3[[#This Row],[Ilość wydana]]*dane_sprzedazy_sku__3[[#This Row],[Wartość jednostkowa]]</f>
        <v>0</v>
      </c>
    </row>
    <row r="8129" spans="1:7">
      <c r="A8129" t="s">
        <v>697</v>
      </c>
      <c r="B8129" t="s">
        <v>698</v>
      </c>
      <c r="C8129" t="s">
        <v>14</v>
      </c>
      <c r="D8129" s="7">
        <v>45962</v>
      </c>
      <c r="E8129">
        <v>0</v>
      </c>
      <c r="F8129">
        <v>176.62</v>
      </c>
      <c r="G8129">
        <f>dane_sprzedazy_sku__3[[#This Row],[Ilość wydana]]*dane_sprzedazy_sku__3[[#This Row],[Wartość jednostkowa]]</f>
        <v>0</v>
      </c>
    </row>
    <row r="8130" spans="1:7">
      <c r="A8130" t="s">
        <v>697</v>
      </c>
      <c r="B8130" t="s">
        <v>698</v>
      </c>
      <c r="C8130" t="s">
        <v>14</v>
      </c>
      <c r="D8130" s="7">
        <v>45992</v>
      </c>
      <c r="E8130">
        <v>0</v>
      </c>
      <c r="F8130">
        <v>172.12</v>
      </c>
      <c r="G8130">
        <f>dane_sprzedazy_sku__3[[#This Row],[Ilość wydana]]*dane_sprzedazy_sku__3[[#This Row],[Wartość jednostkowa]]</f>
        <v>0</v>
      </c>
    </row>
    <row r="8131" spans="1:7">
      <c r="A8131" t="s">
        <v>697</v>
      </c>
      <c r="B8131" t="s">
        <v>698</v>
      </c>
      <c r="C8131" t="s">
        <v>14</v>
      </c>
      <c r="D8131" s="7">
        <v>46023</v>
      </c>
      <c r="E8131">
        <v>7</v>
      </c>
      <c r="F8131">
        <v>177.97</v>
      </c>
      <c r="G8131">
        <f>dane_sprzedazy_sku__3[[#This Row],[Ilość wydana]]*dane_sprzedazy_sku__3[[#This Row],[Wartość jednostkowa]]</f>
        <v>1245.79</v>
      </c>
    </row>
    <row r="8132" spans="1:7">
      <c r="A8132" t="s">
        <v>697</v>
      </c>
      <c r="B8132" t="s">
        <v>698</v>
      </c>
      <c r="C8132" t="s">
        <v>14</v>
      </c>
      <c r="D8132" s="7">
        <v>46054</v>
      </c>
      <c r="E8132">
        <v>2</v>
      </c>
      <c r="F8132">
        <v>183.73</v>
      </c>
      <c r="G8132">
        <f>dane_sprzedazy_sku__3[[#This Row],[Ilość wydana]]*dane_sprzedazy_sku__3[[#This Row],[Wartość jednostkowa]]</f>
        <v>367.46</v>
      </c>
    </row>
    <row r="8133" spans="1:7">
      <c r="A8133" t="s">
        <v>697</v>
      </c>
      <c r="B8133" t="s">
        <v>698</v>
      </c>
      <c r="C8133" t="s">
        <v>14</v>
      </c>
      <c r="D8133" s="7">
        <v>46082</v>
      </c>
      <c r="E8133">
        <v>6</v>
      </c>
      <c r="F8133">
        <v>180.36</v>
      </c>
      <c r="G8133">
        <f>dane_sprzedazy_sku__3[[#This Row],[Ilość wydana]]*dane_sprzedazy_sku__3[[#This Row],[Wartość jednostkowa]]</f>
        <v>1082.1600000000001</v>
      </c>
    </row>
    <row r="8134" spans="1:7">
      <c r="A8134" t="s">
        <v>697</v>
      </c>
      <c r="B8134" t="s">
        <v>698</v>
      </c>
      <c r="C8134" t="s">
        <v>14</v>
      </c>
      <c r="D8134" s="7">
        <v>46113</v>
      </c>
      <c r="E8134">
        <v>7</v>
      </c>
      <c r="F8134">
        <v>180.41</v>
      </c>
      <c r="G8134">
        <f>dane_sprzedazy_sku__3[[#This Row],[Ilość wydana]]*dane_sprzedazy_sku__3[[#This Row],[Wartość jednostkowa]]</f>
        <v>1262.8699999999999</v>
      </c>
    </row>
    <row r="8135" spans="1:7">
      <c r="A8135" t="s">
        <v>697</v>
      </c>
      <c r="B8135" t="s">
        <v>698</v>
      </c>
      <c r="C8135" t="s">
        <v>14</v>
      </c>
      <c r="D8135" s="7">
        <v>46143</v>
      </c>
      <c r="E8135">
        <v>0</v>
      </c>
      <c r="F8135">
        <v>177.96</v>
      </c>
      <c r="G8135">
        <f>dane_sprzedazy_sku__3[[#This Row],[Ilość wydana]]*dane_sprzedazy_sku__3[[#This Row],[Wartość jednostkowa]]</f>
        <v>0</v>
      </c>
    </row>
    <row r="8136" spans="1:7">
      <c r="A8136" t="s">
        <v>697</v>
      </c>
      <c r="B8136" t="s">
        <v>698</v>
      </c>
      <c r="C8136" t="s">
        <v>14</v>
      </c>
      <c r="D8136" s="7">
        <v>46174</v>
      </c>
      <c r="E8136">
        <v>4</v>
      </c>
      <c r="F8136">
        <v>178.62</v>
      </c>
      <c r="G8136">
        <f>dane_sprzedazy_sku__3[[#This Row],[Ilość wydana]]*dane_sprzedazy_sku__3[[#This Row],[Wartość jednostkowa]]</f>
        <v>714.48</v>
      </c>
    </row>
    <row r="8137" spans="1:7">
      <c r="A8137" t="s">
        <v>697</v>
      </c>
      <c r="B8137" t="s">
        <v>698</v>
      </c>
      <c r="C8137" t="s">
        <v>14</v>
      </c>
      <c r="D8137" s="7">
        <v>46204</v>
      </c>
      <c r="E8137">
        <v>9</v>
      </c>
      <c r="F8137">
        <v>178.67</v>
      </c>
      <c r="G8137">
        <f>dane_sprzedazy_sku__3[[#This Row],[Ilość wydana]]*dane_sprzedazy_sku__3[[#This Row],[Wartość jednostkowa]]</f>
        <v>1608.03</v>
      </c>
    </row>
    <row r="8138" spans="1:7">
      <c r="A8138" t="s">
        <v>699</v>
      </c>
      <c r="B8138" t="s">
        <v>700</v>
      </c>
      <c r="C8138" t="s">
        <v>8</v>
      </c>
      <c r="D8138" s="7">
        <v>45505</v>
      </c>
      <c r="E8138">
        <v>16</v>
      </c>
      <c r="F8138">
        <v>27.28</v>
      </c>
      <c r="G8138">
        <f>dane_sprzedazy_sku__3[[#This Row],[Ilość wydana]]*dane_sprzedazy_sku__3[[#This Row],[Wartość jednostkowa]]</f>
        <v>436.48</v>
      </c>
    </row>
    <row r="8139" spans="1:7">
      <c r="A8139" t="s">
        <v>699</v>
      </c>
      <c r="B8139" t="s">
        <v>700</v>
      </c>
      <c r="C8139" t="s">
        <v>8</v>
      </c>
      <c r="D8139" s="7">
        <v>45536</v>
      </c>
      <c r="E8139">
        <v>6</v>
      </c>
      <c r="F8139">
        <v>26.65</v>
      </c>
      <c r="G8139">
        <f>dane_sprzedazy_sku__3[[#This Row],[Ilość wydana]]*dane_sprzedazy_sku__3[[#This Row],[Wartość jednostkowa]]</f>
        <v>159.89999999999998</v>
      </c>
    </row>
    <row r="8140" spans="1:7">
      <c r="A8140" t="s">
        <v>699</v>
      </c>
      <c r="B8140" t="s">
        <v>700</v>
      </c>
      <c r="C8140" t="s">
        <v>8</v>
      </c>
      <c r="D8140" s="7">
        <v>45566</v>
      </c>
      <c r="E8140">
        <v>5</v>
      </c>
      <c r="F8140">
        <v>26.48</v>
      </c>
      <c r="G8140">
        <f>dane_sprzedazy_sku__3[[#This Row],[Ilość wydana]]*dane_sprzedazy_sku__3[[#This Row],[Wartość jednostkowa]]</f>
        <v>132.4</v>
      </c>
    </row>
    <row r="8141" spans="1:7">
      <c r="A8141" t="s">
        <v>699</v>
      </c>
      <c r="B8141" t="s">
        <v>700</v>
      </c>
      <c r="C8141" t="s">
        <v>8</v>
      </c>
      <c r="D8141" s="7">
        <v>45597</v>
      </c>
      <c r="E8141">
        <v>12</v>
      </c>
      <c r="F8141">
        <v>27.19</v>
      </c>
      <c r="G8141">
        <f>dane_sprzedazy_sku__3[[#This Row],[Ilość wydana]]*dane_sprzedazy_sku__3[[#This Row],[Wartość jednostkowa]]</f>
        <v>326.28000000000003</v>
      </c>
    </row>
    <row r="8142" spans="1:7">
      <c r="A8142" t="s">
        <v>699</v>
      </c>
      <c r="B8142" t="s">
        <v>700</v>
      </c>
      <c r="C8142" t="s">
        <v>8</v>
      </c>
      <c r="D8142" s="7">
        <v>45627</v>
      </c>
      <c r="E8142">
        <v>0</v>
      </c>
      <c r="F8142">
        <v>25.26</v>
      </c>
      <c r="G8142">
        <f>dane_sprzedazy_sku__3[[#This Row],[Ilość wydana]]*dane_sprzedazy_sku__3[[#This Row],[Wartość jednostkowa]]</f>
        <v>0</v>
      </c>
    </row>
    <row r="8143" spans="1:7">
      <c r="A8143" t="s">
        <v>699</v>
      </c>
      <c r="B8143" t="s">
        <v>700</v>
      </c>
      <c r="C8143" t="s">
        <v>8</v>
      </c>
      <c r="D8143" s="7">
        <v>45658</v>
      </c>
      <c r="E8143">
        <v>34</v>
      </c>
      <c r="F8143">
        <v>25.05</v>
      </c>
      <c r="G8143">
        <f>dane_sprzedazy_sku__3[[#This Row],[Ilość wydana]]*dane_sprzedazy_sku__3[[#This Row],[Wartość jednostkowa]]</f>
        <v>851.7</v>
      </c>
    </row>
    <row r="8144" spans="1:7">
      <c r="A8144" t="s">
        <v>699</v>
      </c>
      <c r="B8144" t="s">
        <v>700</v>
      </c>
      <c r="C8144" t="s">
        <v>8</v>
      </c>
      <c r="D8144" s="7">
        <v>45689</v>
      </c>
      <c r="E8144">
        <v>16</v>
      </c>
      <c r="F8144">
        <v>24.96</v>
      </c>
      <c r="G8144">
        <f>dane_sprzedazy_sku__3[[#This Row],[Ilość wydana]]*dane_sprzedazy_sku__3[[#This Row],[Wartość jednostkowa]]</f>
        <v>399.36</v>
      </c>
    </row>
    <row r="8145" spans="1:7">
      <c r="A8145" t="s">
        <v>699</v>
      </c>
      <c r="B8145" t="s">
        <v>700</v>
      </c>
      <c r="C8145" t="s">
        <v>8</v>
      </c>
      <c r="D8145" s="7">
        <v>45717</v>
      </c>
      <c r="E8145">
        <v>0</v>
      </c>
      <c r="F8145">
        <v>26.36</v>
      </c>
      <c r="G8145">
        <f>dane_sprzedazy_sku__3[[#This Row],[Ilość wydana]]*dane_sprzedazy_sku__3[[#This Row],[Wartość jednostkowa]]</f>
        <v>0</v>
      </c>
    </row>
    <row r="8146" spans="1:7">
      <c r="A8146" t="s">
        <v>699</v>
      </c>
      <c r="B8146" t="s">
        <v>700</v>
      </c>
      <c r="C8146" t="s">
        <v>8</v>
      </c>
      <c r="D8146" s="7">
        <v>45748</v>
      </c>
      <c r="E8146">
        <v>6</v>
      </c>
      <c r="F8146">
        <v>26.61</v>
      </c>
      <c r="G8146">
        <f>dane_sprzedazy_sku__3[[#This Row],[Ilość wydana]]*dane_sprzedazy_sku__3[[#This Row],[Wartość jednostkowa]]</f>
        <v>159.66</v>
      </c>
    </row>
    <row r="8147" spans="1:7">
      <c r="A8147" t="s">
        <v>699</v>
      </c>
      <c r="B8147" t="s">
        <v>700</v>
      </c>
      <c r="C8147" t="s">
        <v>8</v>
      </c>
      <c r="D8147" s="7">
        <v>45778</v>
      </c>
      <c r="E8147">
        <v>0</v>
      </c>
      <c r="F8147">
        <v>26.14</v>
      </c>
      <c r="G8147">
        <f>dane_sprzedazy_sku__3[[#This Row],[Ilość wydana]]*dane_sprzedazy_sku__3[[#This Row],[Wartość jednostkowa]]</f>
        <v>0</v>
      </c>
    </row>
    <row r="8148" spans="1:7">
      <c r="A8148" t="s">
        <v>699</v>
      </c>
      <c r="B8148" t="s">
        <v>700</v>
      </c>
      <c r="C8148" t="s">
        <v>8</v>
      </c>
      <c r="D8148" s="7">
        <v>45809</v>
      </c>
      <c r="E8148">
        <v>11</v>
      </c>
      <c r="F8148">
        <v>27.06</v>
      </c>
      <c r="G8148">
        <f>dane_sprzedazy_sku__3[[#This Row],[Ilość wydana]]*dane_sprzedazy_sku__3[[#This Row],[Wartość jednostkowa]]</f>
        <v>297.65999999999997</v>
      </c>
    </row>
    <row r="8149" spans="1:7">
      <c r="A8149" t="s">
        <v>699</v>
      </c>
      <c r="B8149" t="s">
        <v>700</v>
      </c>
      <c r="C8149" t="s">
        <v>8</v>
      </c>
      <c r="D8149" s="7">
        <v>45839</v>
      </c>
      <c r="E8149">
        <v>25</v>
      </c>
      <c r="F8149">
        <v>26.53</v>
      </c>
      <c r="G8149">
        <f>dane_sprzedazy_sku__3[[#This Row],[Ilość wydana]]*dane_sprzedazy_sku__3[[#This Row],[Wartość jednostkowa]]</f>
        <v>663.25</v>
      </c>
    </row>
    <row r="8150" spans="1:7">
      <c r="A8150" t="s">
        <v>699</v>
      </c>
      <c r="B8150" t="s">
        <v>700</v>
      </c>
      <c r="C8150" t="s">
        <v>8</v>
      </c>
      <c r="D8150" s="7">
        <v>45870</v>
      </c>
      <c r="E8150">
        <v>2</v>
      </c>
      <c r="F8150">
        <v>25.48</v>
      </c>
      <c r="G8150">
        <f>dane_sprzedazy_sku__3[[#This Row],[Ilość wydana]]*dane_sprzedazy_sku__3[[#This Row],[Wartość jednostkowa]]</f>
        <v>50.96</v>
      </c>
    </row>
    <row r="8151" spans="1:7">
      <c r="A8151" t="s">
        <v>699</v>
      </c>
      <c r="B8151" t="s">
        <v>700</v>
      </c>
      <c r="C8151" t="s">
        <v>8</v>
      </c>
      <c r="D8151" s="7">
        <v>45901</v>
      </c>
      <c r="E8151">
        <v>6</v>
      </c>
      <c r="F8151">
        <v>24.98</v>
      </c>
      <c r="G8151">
        <f>dane_sprzedazy_sku__3[[#This Row],[Ilość wydana]]*dane_sprzedazy_sku__3[[#This Row],[Wartość jednostkowa]]</f>
        <v>149.88</v>
      </c>
    </row>
    <row r="8152" spans="1:7">
      <c r="A8152" t="s">
        <v>699</v>
      </c>
      <c r="B8152" t="s">
        <v>700</v>
      </c>
      <c r="C8152" t="s">
        <v>8</v>
      </c>
      <c r="D8152" s="7">
        <v>45931</v>
      </c>
      <c r="E8152">
        <v>9</v>
      </c>
      <c r="F8152">
        <v>25.96</v>
      </c>
      <c r="G8152">
        <f>dane_sprzedazy_sku__3[[#This Row],[Ilość wydana]]*dane_sprzedazy_sku__3[[#This Row],[Wartość jednostkowa]]</f>
        <v>233.64000000000001</v>
      </c>
    </row>
    <row r="8153" spans="1:7">
      <c r="A8153" t="s">
        <v>699</v>
      </c>
      <c r="B8153" t="s">
        <v>700</v>
      </c>
      <c r="C8153" t="s">
        <v>8</v>
      </c>
      <c r="D8153" s="7">
        <v>45962</v>
      </c>
      <c r="E8153">
        <v>13</v>
      </c>
      <c r="F8153">
        <v>25.52</v>
      </c>
      <c r="G8153">
        <f>dane_sprzedazy_sku__3[[#This Row],[Ilość wydana]]*dane_sprzedazy_sku__3[[#This Row],[Wartość jednostkowa]]</f>
        <v>331.76</v>
      </c>
    </row>
    <row r="8154" spans="1:7">
      <c r="A8154" t="s">
        <v>699</v>
      </c>
      <c r="B8154" t="s">
        <v>700</v>
      </c>
      <c r="C8154" t="s">
        <v>8</v>
      </c>
      <c r="D8154" s="7">
        <v>45992</v>
      </c>
      <c r="E8154">
        <v>10</v>
      </c>
      <c r="F8154">
        <v>26.72</v>
      </c>
      <c r="G8154">
        <f>dane_sprzedazy_sku__3[[#This Row],[Ilość wydana]]*dane_sprzedazy_sku__3[[#This Row],[Wartość jednostkowa]]</f>
        <v>267.2</v>
      </c>
    </row>
    <row r="8155" spans="1:7">
      <c r="A8155" t="s">
        <v>699</v>
      </c>
      <c r="B8155" t="s">
        <v>700</v>
      </c>
      <c r="C8155" t="s">
        <v>8</v>
      </c>
      <c r="D8155" s="7">
        <v>46023</v>
      </c>
      <c r="E8155">
        <v>18</v>
      </c>
      <c r="F8155">
        <v>26.66</v>
      </c>
      <c r="G8155">
        <f>dane_sprzedazy_sku__3[[#This Row],[Ilość wydana]]*dane_sprzedazy_sku__3[[#This Row],[Wartość jednostkowa]]</f>
        <v>479.88</v>
      </c>
    </row>
    <row r="8156" spans="1:7">
      <c r="A8156" t="s">
        <v>699</v>
      </c>
      <c r="B8156" t="s">
        <v>700</v>
      </c>
      <c r="C8156" t="s">
        <v>8</v>
      </c>
      <c r="D8156" s="7">
        <v>46054</v>
      </c>
      <c r="E8156">
        <v>29</v>
      </c>
      <c r="F8156">
        <v>25.41</v>
      </c>
      <c r="G8156">
        <f>dane_sprzedazy_sku__3[[#This Row],[Ilość wydana]]*dane_sprzedazy_sku__3[[#This Row],[Wartość jednostkowa]]</f>
        <v>736.89</v>
      </c>
    </row>
    <row r="8157" spans="1:7">
      <c r="A8157" t="s">
        <v>699</v>
      </c>
      <c r="B8157" t="s">
        <v>700</v>
      </c>
      <c r="C8157" t="s">
        <v>8</v>
      </c>
      <c r="D8157" s="7">
        <v>46082</v>
      </c>
      <c r="E8157">
        <v>0</v>
      </c>
      <c r="F8157">
        <v>25.11</v>
      </c>
      <c r="G8157">
        <f>dane_sprzedazy_sku__3[[#This Row],[Ilość wydana]]*dane_sprzedazy_sku__3[[#This Row],[Wartość jednostkowa]]</f>
        <v>0</v>
      </c>
    </row>
    <row r="8158" spans="1:7">
      <c r="A8158" t="s">
        <v>699</v>
      </c>
      <c r="B8158" t="s">
        <v>700</v>
      </c>
      <c r="C8158" t="s">
        <v>8</v>
      </c>
      <c r="D8158" s="7">
        <v>46113</v>
      </c>
      <c r="E8158">
        <v>13</v>
      </c>
      <c r="F8158">
        <v>27.43</v>
      </c>
      <c r="G8158">
        <f>dane_sprzedazy_sku__3[[#This Row],[Ilość wydana]]*dane_sprzedazy_sku__3[[#This Row],[Wartość jednostkowa]]</f>
        <v>356.59</v>
      </c>
    </row>
    <row r="8159" spans="1:7">
      <c r="A8159" t="s">
        <v>699</v>
      </c>
      <c r="B8159" t="s">
        <v>700</v>
      </c>
      <c r="C8159" t="s">
        <v>8</v>
      </c>
      <c r="D8159" s="7">
        <v>46143</v>
      </c>
      <c r="E8159">
        <v>0</v>
      </c>
      <c r="F8159">
        <v>26.91</v>
      </c>
      <c r="G8159">
        <f>dane_sprzedazy_sku__3[[#This Row],[Ilość wydana]]*dane_sprzedazy_sku__3[[#This Row],[Wartość jednostkowa]]</f>
        <v>0</v>
      </c>
    </row>
    <row r="8160" spans="1:7">
      <c r="A8160" t="s">
        <v>699</v>
      </c>
      <c r="B8160" t="s">
        <v>700</v>
      </c>
      <c r="C8160" t="s">
        <v>8</v>
      </c>
      <c r="D8160" s="7">
        <v>46174</v>
      </c>
      <c r="E8160">
        <v>0</v>
      </c>
      <c r="F8160">
        <v>27.46</v>
      </c>
      <c r="G8160">
        <f>dane_sprzedazy_sku__3[[#This Row],[Ilość wydana]]*dane_sprzedazy_sku__3[[#This Row],[Wartość jednostkowa]]</f>
        <v>0</v>
      </c>
    </row>
    <row r="8161" spans="1:7">
      <c r="A8161" t="s">
        <v>699</v>
      </c>
      <c r="B8161" t="s">
        <v>700</v>
      </c>
      <c r="C8161" t="s">
        <v>8</v>
      </c>
      <c r="D8161" s="7">
        <v>46204</v>
      </c>
      <c r="E8161">
        <v>0</v>
      </c>
      <c r="F8161">
        <v>26.25</v>
      </c>
      <c r="G8161">
        <f>dane_sprzedazy_sku__3[[#This Row],[Ilość wydana]]*dane_sprzedazy_sku__3[[#This Row],[Wartość jednostkowa]]</f>
        <v>0</v>
      </c>
    </row>
    <row r="8162" spans="1:7">
      <c r="A8162" t="s">
        <v>701</v>
      </c>
      <c r="B8162" t="s">
        <v>702</v>
      </c>
      <c r="C8162" t="s">
        <v>66</v>
      </c>
      <c r="D8162" s="7">
        <v>45505</v>
      </c>
      <c r="E8162">
        <v>2</v>
      </c>
      <c r="F8162">
        <v>274.82</v>
      </c>
      <c r="G8162">
        <f>dane_sprzedazy_sku__3[[#This Row],[Ilość wydana]]*dane_sprzedazy_sku__3[[#This Row],[Wartość jednostkowa]]</f>
        <v>549.64</v>
      </c>
    </row>
    <row r="8163" spans="1:7">
      <c r="A8163" t="s">
        <v>701</v>
      </c>
      <c r="B8163" t="s">
        <v>702</v>
      </c>
      <c r="C8163" t="s">
        <v>66</v>
      </c>
      <c r="D8163" s="7">
        <v>45536</v>
      </c>
      <c r="E8163">
        <v>2</v>
      </c>
      <c r="F8163">
        <v>264.77</v>
      </c>
      <c r="G8163">
        <f>dane_sprzedazy_sku__3[[#This Row],[Ilość wydana]]*dane_sprzedazy_sku__3[[#This Row],[Wartość jednostkowa]]</f>
        <v>529.54</v>
      </c>
    </row>
    <row r="8164" spans="1:7">
      <c r="A8164" t="s">
        <v>701</v>
      </c>
      <c r="B8164" t="s">
        <v>702</v>
      </c>
      <c r="C8164" t="s">
        <v>66</v>
      </c>
      <c r="D8164" s="7">
        <v>45566</v>
      </c>
      <c r="E8164">
        <v>2</v>
      </c>
      <c r="F8164">
        <v>265.07</v>
      </c>
      <c r="G8164">
        <f>dane_sprzedazy_sku__3[[#This Row],[Ilość wydana]]*dane_sprzedazy_sku__3[[#This Row],[Wartość jednostkowa]]</f>
        <v>530.14</v>
      </c>
    </row>
    <row r="8165" spans="1:7">
      <c r="A8165" t="s">
        <v>701</v>
      </c>
      <c r="B8165" t="s">
        <v>702</v>
      </c>
      <c r="C8165" t="s">
        <v>66</v>
      </c>
      <c r="D8165" s="7">
        <v>45597</v>
      </c>
      <c r="E8165">
        <v>2</v>
      </c>
      <c r="F8165">
        <v>273.66000000000003</v>
      </c>
      <c r="G8165">
        <f>dane_sprzedazy_sku__3[[#This Row],[Ilość wydana]]*dane_sprzedazy_sku__3[[#This Row],[Wartość jednostkowa]]</f>
        <v>547.32000000000005</v>
      </c>
    </row>
    <row r="8166" spans="1:7">
      <c r="A8166" t="s">
        <v>701</v>
      </c>
      <c r="B8166" t="s">
        <v>702</v>
      </c>
      <c r="C8166" t="s">
        <v>66</v>
      </c>
      <c r="D8166" s="7">
        <v>45627</v>
      </c>
      <c r="E8166">
        <v>2</v>
      </c>
      <c r="F8166">
        <v>272.10000000000002</v>
      </c>
      <c r="G8166">
        <f>dane_sprzedazy_sku__3[[#This Row],[Ilość wydana]]*dane_sprzedazy_sku__3[[#This Row],[Wartość jednostkowa]]</f>
        <v>544.20000000000005</v>
      </c>
    </row>
    <row r="8167" spans="1:7">
      <c r="A8167" t="s">
        <v>701</v>
      </c>
      <c r="B8167" t="s">
        <v>702</v>
      </c>
      <c r="C8167" t="s">
        <v>66</v>
      </c>
      <c r="D8167" s="7">
        <v>45658</v>
      </c>
      <c r="E8167">
        <v>2</v>
      </c>
      <c r="F8167">
        <v>265.87</v>
      </c>
      <c r="G8167">
        <f>dane_sprzedazy_sku__3[[#This Row],[Ilość wydana]]*dane_sprzedazy_sku__3[[#This Row],[Wartość jednostkowa]]</f>
        <v>531.74</v>
      </c>
    </row>
    <row r="8168" spans="1:7">
      <c r="A8168" t="s">
        <v>701</v>
      </c>
      <c r="B8168" t="s">
        <v>702</v>
      </c>
      <c r="C8168" t="s">
        <v>66</v>
      </c>
      <c r="D8168" s="7">
        <v>45689</v>
      </c>
      <c r="E8168">
        <v>2</v>
      </c>
      <c r="F8168">
        <v>255.25</v>
      </c>
      <c r="G8168">
        <f>dane_sprzedazy_sku__3[[#This Row],[Ilość wydana]]*dane_sprzedazy_sku__3[[#This Row],[Wartość jednostkowa]]</f>
        <v>510.5</v>
      </c>
    </row>
    <row r="8169" spans="1:7">
      <c r="A8169" t="s">
        <v>701</v>
      </c>
      <c r="B8169" t="s">
        <v>702</v>
      </c>
      <c r="C8169" t="s">
        <v>66</v>
      </c>
      <c r="D8169" s="7">
        <v>45717</v>
      </c>
      <c r="E8169">
        <v>2</v>
      </c>
      <c r="F8169">
        <v>257.32</v>
      </c>
      <c r="G8169">
        <f>dane_sprzedazy_sku__3[[#This Row],[Ilość wydana]]*dane_sprzedazy_sku__3[[#This Row],[Wartość jednostkowa]]</f>
        <v>514.64</v>
      </c>
    </row>
    <row r="8170" spans="1:7">
      <c r="A8170" t="s">
        <v>701</v>
      </c>
      <c r="B8170" t="s">
        <v>702</v>
      </c>
      <c r="C8170" t="s">
        <v>66</v>
      </c>
      <c r="D8170" s="7">
        <v>45748</v>
      </c>
      <c r="E8170">
        <v>2</v>
      </c>
      <c r="F8170">
        <v>272.39</v>
      </c>
      <c r="G8170">
        <f>dane_sprzedazy_sku__3[[#This Row],[Ilość wydana]]*dane_sprzedazy_sku__3[[#This Row],[Wartość jednostkowa]]</f>
        <v>544.78</v>
      </c>
    </row>
    <row r="8171" spans="1:7">
      <c r="A8171" t="s">
        <v>701</v>
      </c>
      <c r="B8171" t="s">
        <v>702</v>
      </c>
      <c r="C8171" t="s">
        <v>66</v>
      </c>
      <c r="D8171" s="7">
        <v>45778</v>
      </c>
      <c r="E8171">
        <v>2</v>
      </c>
      <c r="F8171">
        <v>270.58999999999997</v>
      </c>
      <c r="G8171">
        <f>dane_sprzedazy_sku__3[[#This Row],[Ilość wydana]]*dane_sprzedazy_sku__3[[#This Row],[Wartość jednostkowa]]</f>
        <v>541.17999999999995</v>
      </c>
    </row>
    <row r="8172" spans="1:7">
      <c r="A8172" t="s">
        <v>701</v>
      </c>
      <c r="B8172" t="s">
        <v>702</v>
      </c>
      <c r="C8172" t="s">
        <v>66</v>
      </c>
      <c r="D8172" s="7">
        <v>45809</v>
      </c>
      <c r="E8172">
        <v>2</v>
      </c>
      <c r="F8172">
        <v>258.8</v>
      </c>
      <c r="G8172">
        <f>dane_sprzedazy_sku__3[[#This Row],[Ilość wydana]]*dane_sprzedazy_sku__3[[#This Row],[Wartość jednostkowa]]</f>
        <v>517.6</v>
      </c>
    </row>
    <row r="8173" spans="1:7">
      <c r="A8173" t="s">
        <v>701</v>
      </c>
      <c r="B8173" t="s">
        <v>702</v>
      </c>
      <c r="C8173" t="s">
        <v>66</v>
      </c>
      <c r="D8173" s="7">
        <v>45839</v>
      </c>
      <c r="E8173">
        <v>2</v>
      </c>
      <c r="F8173">
        <v>270.51</v>
      </c>
      <c r="G8173">
        <f>dane_sprzedazy_sku__3[[#This Row],[Ilość wydana]]*dane_sprzedazy_sku__3[[#This Row],[Wartość jednostkowa]]</f>
        <v>541.02</v>
      </c>
    </row>
    <row r="8174" spans="1:7">
      <c r="A8174" t="s">
        <v>701</v>
      </c>
      <c r="B8174" t="s">
        <v>702</v>
      </c>
      <c r="C8174" t="s">
        <v>66</v>
      </c>
      <c r="D8174" s="7">
        <v>45870</v>
      </c>
      <c r="E8174">
        <v>2</v>
      </c>
      <c r="F8174">
        <v>261.68</v>
      </c>
      <c r="G8174">
        <f>dane_sprzedazy_sku__3[[#This Row],[Ilość wydana]]*dane_sprzedazy_sku__3[[#This Row],[Wartość jednostkowa]]</f>
        <v>523.36</v>
      </c>
    </row>
    <row r="8175" spans="1:7">
      <c r="A8175" t="s">
        <v>701</v>
      </c>
      <c r="B8175" t="s">
        <v>702</v>
      </c>
      <c r="C8175" t="s">
        <v>66</v>
      </c>
      <c r="D8175" s="7">
        <v>45901</v>
      </c>
      <c r="E8175">
        <v>2</v>
      </c>
      <c r="F8175">
        <v>259.85000000000002</v>
      </c>
      <c r="G8175">
        <f>dane_sprzedazy_sku__3[[#This Row],[Ilość wydana]]*dane_sprzedazy_sku__3[[#This Row],[Wartość jednostkowa]]</f>
        <v>519.70000000000005</v>
      </c>
    </row>
    <row r="8176" spans="1:7">
      <c r="A8176" t="s">
        <v>701</v>
      </c>
      <c r="B8176" t="s">
        <v>702</v>
      </c>
      <c r="C8176" t="s">
        <v>66</v>
      </c>
      <c r="D8176" s="7">
        <v>45931</v>
      </c>
      <c r="E8176">
        <v>2</v>
      </c>
      <c r="F8176">
        <v>277.43</v>
      </c>
      <c r="G8176">
        <f>dane_sprzedazy_sku__3[[#This Row],[Ilość wydana]]*dane_sprzedazy_sku__3[[#This Row],[Wartość jednostkowa]]</f>
        <v>554.86</v>
      </c>
    </row>
    <row r="8177" spans="1:7">
      <c r="A8177" t="s">
        <v>701</v>
      </c>
      <c r="B8177" t="s">
        <v>702</v>
      </c>
      <c r="C8177" t="s">
        <v>66</v>
      </c>
      <c r="D8177" s="7">
        <v>45962</v>
      </c>
      <c r="E8177">
        <v>2</v>
      </c>
      <c r="F8177">
        <v>263.06</v>
      </c>
      <c r="G8177">
        <f>dane_sprzedazy_sku__3[[#This Row],[Ilość wydana]]*dane_sprzedazy_sku__3[[#This Row],[Wartość jednostkowa]]</f>
        <v>526.12</v>
      </c>
    </row>
    <row r="8178" spans="1:7">
      <c r="A8178" t="s">
        <v>701</v>
      </c>
      <c r="B8178" t="s">
        <v>702</v>
      </c>
      <c r="C8178" t="s">
        <v>66</v>
      </c>
      <c r="D8178" s="7">
        <v>45992</v>
      </c>
      <c r="E8178">
        <v>2</v>
      </c>
      <c r="F8178">
        <v>260.51</v>
      </c>
      <c r="G8178">
        <f>dane_sprzedazy_sku__3[[#This Row],[Ilość wydana]]*dane_sprzedazy_sku__3[[#This Row],[Wartość jednostkowa]]</f>
        <v>521.02</v>
      </c>
    </row>
    <row r="8179" spans="1:7">
      <c r="A8179" t="s">
        <v>701</v>
      </c>
      <c r="B8179" t="s">
        <v>702</v>
      </c>
      <c r="C8179" t="s">
        <v>66</v>
      </c>
      <c r="D8179" s="7">
        <v>46023</v>
      </c>
      <c r="E8179">
        <v>2</v>
      </c>
      <c r="F8179">
        <v>272.86</v>
      </c>
      <c r="G8179">
        <f>dane_sprzedazy_sku__3[[#This Row],[Ilość wydana]]*dane_sprzedazy_sku__3[[#This Row],[Wartość jednostkowa]]</f>
        <v>545.72</v>
      </c>
    </row>
    <row r="8180" spans="1:7">
      <c r="A8180" t="s">
        <v>701</v>
      </c>
      <c r="B8180" t="s">
        <v>702</v>
      </c>
      <c r="C8180" t="s">
        <v>66</v>
      </c>
      <c r="D8180" s="7">
        <v>46054</v>
      </c>
      <c r="E8180">
        <v>2</v>
      </c>
      <c r="F8180">
        <v>259.57</v>
      </c>
      <c r="G8180">
        <f>dane_sprzedazy_sku__3[[#This Row],[Ilość wydana]]*dane_sprzedazy_sku__3[[#This Row],[Wartość jednostkowa]]</f>
        <v>519.14</v>
      </c>
    </row>
    <row r="8181" spans="1:7">
      <c r="A8181" t="s">
        <v>701</v>
      </c>
      <c r="B8181" t="s">
        <v>702</v>
      </c>
      <c r="C8181" t="s">
        <v>66</v>
      </c>
      <c r="D8181" s="7">
        <v>46082</v>
      </c>
      <c r="E8181">
        <v>3</v>
      </c>
      <c r="F8181">
        <v>261.27</v>
      </c>
      <c r="G8181">
        <f>dane_sprzedazy_sku__3[[#This Row],[Ilość wydana]]*dane_sprzedazy_sku__3[[#This Row],[Wartość jednostkowa]]</f>
        <v>783.81</v>
      </c>
    </row>
    <row r="8182" spans="1:7">
      <c r="A8182" t="s">
        <v>701</v>
      </c>
      <c r="B8182" t="s">
        <v>702</v>
      </c>
      <c r="C8182" t="s">
        <v>66</v>
      </c>
      <c r="D8182" s="7">
        <v>46113</v>
      </c>
      <c r="E8182">
        <v>2</v>
      </c>
      <c r="F8182">
        <v>259.45999999999998</v>
      </c>
      <c r="G8182">
        <f>dane_sprzedazy_sku__3[[#This Row],[Ilość wydana]]*dane_sprzedazy_sku__3[[#This Row],[Wartość jednostkowa]]</f>
        <v>518.91999999999996</v>
      </c>
    </row>
    <row r="8183" spans="1:7">
      <c r="A8183" t="s">
        <v>701</v>
      </c>
      <c r="B8183" t="s">
        <v>702</v>
      </c>
      <c r="C8183" t="s">
        <v>66</v>
      </c>
      <c r="D8183" s="7">
        <v>46143</v>
      </c>
      <c r="E8183">
        <v>3</v>
      </c>
      <c r="F8183">
        <v>262.92</v>
      </c>
      <c r="G8183">
        <f>dane_sprzedazy_sku__3[[#This Row],[Ilość wydana]]*dane_sprzedazy_sku__3[[#This Row],[Wartość jednostkowa]]</f>
        <v>788.76</v>
      </c>
    </row>
    <row r="8184" spans="1:7">
      <c r="A8184" t="s">
        <v>701</v>
      </c>
      <c r="B8184" t="s">
        <v>702</v>
      </c>
      <c r="C8184" t="s">
        <v>66</v>
      </c>
      <c r="D8184" s="7">
        <v>46174</v>
      </c>
      <c r="E8184">
        <v>3</v>
      </c>
      <c r="F8184">
        <v>254.27</v>
      </c>
      <c r="G8184">
        <f>dane_sprzedazy_sku__3[[#This Row],[Ilość wydana]]*dane_sprzedazy_sku__3[[#This Row],[Wartość jednostkowa]]</f>
        <v>762.81000000000006</v>
      </c>
    </row>
    <row r="8185" spans="1:7">
      <c r="A8185" t="s">
        <v>701</v>
      </c>
      <c r="B8185" t="s">
        <v>702</v>
      </c>
      <c r="C8185" t="s">
        <v>66</v>
      </c>
      <c r="D8185" s="7">
        <v>46204</v>
      </c>
      <c r="E8185">
        <v>2</v>
      </c>
      <c r="F8185">
        <v>254.39</v>
      </c>
      <c r="G8185">
        <f>dane_sprzedazy_sku__3[[#This Row],[Ilość wydana]]*dane_sprzedazy_sku__3[[#This Row],[Wartość jednostkowa]]</f>
        <v>508.78</v>
      </c>
    </row>
    <row r="8186" spans="1:7">
      <c r="A8186" t="s">
        <v>703</v>
      </c>
      <c r="B8186" t="s">
        <v>704</v>
      </c>
      <c r="C8186" t="s">
        <v>14</v>
      </c>
      <c r="D8186" s="7">
        <v>45505</v>
      </c>
      <c r="E8186">
        <v>7</v>
      </c>
      <c r="F8186">
        <v>304.18</v>
      </c>
      <c r="G8186">
        <f>dane_sprzedazy_sku__3[[#This Row],[Ilość wydana]]*dane_sprzedazy_sku__3[[#This Row],[Wartość jednostkowa]]</f>
        <v>2129.2600000000002</v>
      </c>
    </row>
    <row r="8187" spans="1:7">
      <c r="A8187" t="s">
        <v>703</v>
      </c>
      <c r="B8187" t="s">
        <v>704</v>
      </c>
      <c r="C8187" t="s">
        <v>14</v>
      </c>
      <c r="D8187" s="7">
        <v>45536</v>
      </c>
      <c r="E8187">
        <v>8</v>
      </c>
      <c r="F8187">
        <v>307.52999999999997</v>
      </c>
      <c r="G8187">
        <f>dane_sprzedazy_sku__3[[#This Row],[Ilość wydana]]*dane_sprzedazy_sku__3[[#This Row],[Wartość jednostkowa]]</f>
        <v>2460.2399999999998</v>
      </c>
    </row>
    <row r="8188" spans="1:7">
      <c r="A8188" t="s">
        <v>703</v>
      </c>
      <c r="B8188" t="s">
        <v>704</v>
      </c>
      <c r="C8188" t="s">
        <v>14</v>
      </c>
      <c r="D8188" s="7">
        <v>45566</v>
      </c>
      <c r="E8188">
        <v>7</v>
      </c>
      <c r="F8188">
        <v>303.48</v>
      </c>
      <c r="G8188">
        <f>dane_sprzedazy_sku__3[[#This Row],[Ilość wydana]]*dane_sprzedazy_sku__3[[#This Row],[Wartość jednostkowa]]</f>
        <v>2124.36</v>
      </c>
    </row>
    <row r="8189" spans="1:7">
      <c r="A8189" t="s">
        <v>703</v>
      </c>
      <c r="B8189" t="s">
        <v>704</v>
      </c>
      <c r="C8189" t="s">
        <v>14</v>
      </c>
      <c r="D8189" s="7">
        <v>45597</v>
      </c>
      <c r="E8189">
        <v>7</v>
      </c>
      <c r="F8189">
        <v>304.33999999999997</v>
      </c>
      <c r="G8189">
        <f>dane_sprzedazy_sku__3[[#This Row],[Ilość wydana]]*dane_sprzedazy_sku__3[[#This Row],[Wartość jednostkowa]]</f>
        <v>2130.3799999999997</v>
      </c>
    </row>
    <row r="8190" spans="1:7">
      <c r="A8190" t="s">
        <v>703</v>
      </c>
      <c r="B8190" t="s">
        <v>704</v>
      </c>
      <c r="C8190" t="s">
        <v>14</v>
      </c>
      <c r="D8190" s="7">
        <v>45627</v>
      </c>
      <c r="E8190">
        <v>8</v>
      </c>
      <c r="F8190">
        <v>331.07</v>
      </c>
      <c r="G8190">
        <f>dane_sprzedazy_sku__3[[#This Row],[Ilość wydana]]*dane_sprzedazy_sku__3[[#This Row],[Wartość jednostkowa]]</f>
        <v>2648.56</v>
      </c>
    </row>
    <row r="8191" spans="1:7">
      <c r="A8191" t="s">
        <v>703</v>
      </c>
      <c r="B8191" t="s">
        <v>704</v>
      </c>
      <c r="C8191" t="s">
        <v>14</v>
      </c>
      <c r="D8191" s="7">
        <v>45658</v>
      </c>
      <c r="E8191">
        <v>6</v>
      </c>
      <c r="F8191">
        <v>324.64</v>
      </c>
      <c r="G8191">
        <f>dane_sprzedazy_sku__3[[#This Row],[Ilość wydana]]*dane_sprzedazy_sku__3[[#This Row],[Wartość jednostkowa]]</f>
        <v>1947.84</v>
      </c>
    </row>
    <row r="8192" spans="1:7">
      <c r="A8192" t="s">
        <v>703</v>
      </c>
      <c r="B8192" t="s">
        <v>704</v>
      </c>
      <c r="C8192" t="s">
        <v>14</v>
      </c>
      <c r="D8192" s="7">
        <v>45689</v>
      </c>
      <c r="E8192">
        <v>6</v>
      </c>
      <c r="F8192">
        <v>309.55</v>
      </c>
      <c r="G8192">
        <f>dane_sprzedazy_sku__3[[#This Row],[Ilość wydana]]*dane_sprzedazy_sku__3[[#This Row],[Wartość jednostkowa]]</f>
        <v>1857.3000000000002</v>
      </c>
    </row>
    <row r="8193" spans="1:7">
      <c r="A8193" t="s">
        <v>703</v>
      </c>
      <c r="B8193" t="s">
        <v>704</v>
      </c>
      <c r="C8193" t="s">
        <v>14</v>
      </c>
      <c r="D8193" s="7">
        <v>45717</v>
      </c>
      <c r="E8193">
        <v>6</v>
      </c>
      <c r="F8193">
        <v>315.2</v>
      </c>
      <c r="G8193">
        <f>dane_sprzedazy_sku__3[[#This Row],[Ilość wydana]]*dane_sprzedazy_sku__3[[#This Row],[Wartość jednostkowa]]</f>
        <v>1891.1999999999998</v>
      </c>
    </row>
    <row r="8194" spans="1:7">
      <c r="A8194" t="s">
        <v>703</v>
      </c>
      <c r="B8194" t="s">
        <v>704</v>
      </c>
      <c r="C8194" t="s">
        <v>14</v>
      </c>
      <c r="D8194" s="7">
        <v>45748</v>
      </c>
      <c r="E8194">
        <v>6</v>
      </c>
      <c r="F8194">
        <v>317.39999999999998</v>
      </c>
      <c r="G8194">
        <f>dane_sprzedazy_sku__3[[#This Row],[Ilość wydana]]*dane_sprzedazy_sku__3[[#This Row],[Wartość jednostkowa]]</f>
        <v>1904.3999999999999</v>
      </c>
    </row>
    <row r="8195" spans="1:7">
      <c r="A8195" t="s">
        <v>703</v>
      </c>
      <c r="B8195" t="s">
        <v>704</v>
      </c>
      <c r="C8195" t="s">
        <v>14</v>
      </c>
      <c r="D8195" s="7">
        <v>45778</v>
      </c>
      <c r="E8195">
        <v>8</v>
      </c>
      <c r="F8195">
        <v>325.05</v>
      </c>
      <c r="G8195">
        <f>dane_sprzedazy_sku__3[[#This Row],[Ilość wydana]]*dane_sprzedazy_sku__3[[#This Row],[Wartość jednostkowa]]</f>
        <v>2600.4</v>
      </c>
    </row>
    <row r="8196" spans="1:7">
      <c r="A8196" t="s">
        <v>703</v>
      </c>
      <c r="B8196" t="s">
        <v>704</v>
      </c>
      <c r="C8196" t="s">
        <v>14</v>
      </c>
      <c r="D8196" s="7">
        <v>45809</v>
      </c>
      <c r="E8196">
        <v>8</v>
      </c>
      <c r="F8196">
        <v>309.05</v>
      </c>
      <c r="G8196">
        <f>dane_sprzedazy_sku__3[[#This Row],[Ilość wydana]]*dane_sprzedazy_sku__3[[#This Row],[Wartość jednostkowa]]</f>
        <v>2472.4</v>
      </c>
    </row>
    <row r="8197" spans="1:7">
      <c r="A8197" t="s">
        <v>703</v>
      </c>
      <c r="B8197" t="s">
        <v>704</v>
      </c>
      <c r="C8197" t="s">
        <v>14</v>
      </c>
      <c r="D8197" s="7">
        <v>45839</v>
      </c>
      <c r="E8197">
        <v>8</v>
      </c>
      <c r="F8197">
        <v>328.68</v>
      </c>
      <c r="G8197">
        <f>dane_sprzedazy_sku__3[[#This Row],[Ilość wydana]]*dane_sprzedazy_sku__3[[#This Row],[Wartość jednostkowa]]</f>
        <v>2629.44</v>
      </c>
    </row>
    <row r="8198" spans="1:7">
      <c r="A8198" t="s">
        <v>703</v>
      </c>
      <c r="B8198" t="s">
        <v>704</v>
      </c>
      <c r="C8198" t="s">
        <v>14</v>
      </c>
      <c r="D8198" s="7">
        <v>45870</v>
      </c>
      <c r="E8198">
        <v>10</v>
      </c>
      <c r="F8198">
        <v>308.38</v>
      </c>
      <c r="G8198">
        <f>dane_sprzedazy_sku__3[[#This Row],[Ilość wydana]]*dane_sprzedazy_sku__3[[#This Row],[Wartość jednostkowa]]</f>
        <v>3083.8</v>
      </c>
    </row>
    <row r="8199" spans="1:7">
      <c r="A8199" t="s">
        <v>703</v>
      </c>
      <c r="B8199" t="s">
        <v>704</v>
      </c>
      <c r="C8199" t="s">
        <v>14</v>
      </c>
      <c r="D8199" s="7">
        <v>45901</v>
      </c>
      <c r="E8199">
        <v>9</v>
      </c>
      <c r="F8199">
        <v>313.39</v>
      </c>
      <c r="G8199">
        <f>dane_sprzedazy_sku__3[[#This Row],[Ilość wydana]]*dane_sprzedazy_sku__3[[#This Row],[Wartość jednostkowa]]</f>
        <v>2820.5099999999998</v>
      </c>
    </row>
    <row r="8200" spans="1:7">
      <c r="A8200" t="s">
        <v>703</v>
      </c>
      <c r="B8200" t="s">
        <v>704</v>
      </c>
      <c r="C8200" t="s">
        <v>14</v>
      </c>
      <c r="D8200" s="7">
        <v>45931</v>
      </c>
      <c r="E8200">
        <v>8</v>
      </c>
      <c r="F8200">
        <v>307.41000000000003</v>
      </c>
      <c r="G8200">
        <f>dane_sprzedazy_sku__3[[#This Row],[Ilość wydana]]*dane_sprzedazy_sku__3[[#This Row],[Wartość jednostkowa]]</f>
        <v>2459.2800000000002</v>
      </c>
    </row>
    <row r="8201" spans="1:7">
      <c r="A8201" t="s">
        <v>703</v>
      </c>
      <c r="B8201" t="s">
        <v>704</v>
      </c>
      <c r="C8201" t="s">
        <v>14</v>
      </c>
      <c r="D8201" s="7">
        <v>45962</v>
      </c>
      <c r="E8201">
        <v>8</v>
      </c>
      <c r="F8201">
        <v>305.89999999999998</v>
      </c>
      <c r="G8201">
        <f>dane_sprzedazy_sku__3[[#This Row],[Ilość wydana]]*dane_sprzedazy_sku__3[[#This Row],[Wartość jednostkowa]]</f>
        <v>2447.1999999999998</v>
      </c>
    </row>
    <row r="8202" spans="1:7">
      <c r="A8202" t="s">
        <v>703</v>
      </c>
      <c r="B8202" t="s">
        <v>704</v>
      </c>
      <c r="C8202" t="s">
        <v>14</v>
      </c>
      <c r="D8202" s="7">
        <v>45992</v>
      </c>
      <c r="E8202">
        <v>9</v>
      </c>
      <c r="F8202">
        <v>311.04000000000002</v>
      </c>
      <c r="G8202">
        <f>dane_sprzedazy_sku__3[[#This Row],[Ilość wydana]]*dane_sprzedazy_sku__3[[#This Row],[Wartość jednostkowa]]</f>
        <v>2799.36</v>
      </c>
    </row>
    <row r="8203" spans="1:7">
      <c r="A8203" t="s">
        <v>703</v>
      </c>
      <c r="B8203" t="s">
        <v>704</v>
      </c>
      <c r="C8203" t="s">
        <v>14</v>
      </c>
      <c r="D8203" s="7">
        <v>46023</v>
      </c>
      <c r="E8203">
        <v>9</v>
      </c>
      <c r="F8203">
        <v>304.27999999999997</v>
      </c>
      <c r="G8203">
        <f>dane_sprzedazy_sku__3[[#This Row],[Ilość wydana]]*dane_sprzedazy_sku__3[[#This Row],[Wartość jednostkowa]]</f>
        <v>2738.5199999999995</v>
      </c>
    </row>
    <row r="8204" spans="1:7">
      <c r="A8204" t="s">
        <v>703</v>
      </c>
      <c r="B8204" t="s">
        <v>704</v>
      </c>
      <c r="C8204" t="s">
        <v>14</v>
      </c>
      <c r="D8204" s="7">
        <v>46054</v>
      </c>
      <c r="E8204">
        <v>6</v>
      </c>
      <c r="F8204">
        <v>310.41000000000003</v>
      </c>
      <c r="G8204">
        <f>dane_sprzedazy_sku__3[[#This Row],[Ilość wydana]]*dane_sprzedazy_sku__3[[#This Row],[Wartość jednostkowa]]</f>
        <v>1862.46</v>
      </c>
    </row>
    <row r="8205" spans="1:7">
      <c r="A8205" t="s">
        <v>703</v>
      </c>
      <c r="B8205" t="s">
        <v>704</v>
      </c>
      <c r="C8205" t="s">
        <v>14</v>
      </c>
      <c r="D8205" s="7">
        <v>46082</v>
      </c>
      <c r="E8205">
        <v>8</v>
      </c>
      <c r="F8205">
        <v>328.34</v>
      </c>
      <c r="G8205">
        <f>dane_sprzedazy_sku__3[[#This Row],[Ilość wydana]]*dane_sprzedazy_sku__3[[#This Row],[Wartość jednostkowa]]</f>
        <v>2626.72</v>
      </c>
    </row>
    <row r="8206" spans="1:7">
      <c r="A8206" t="s">
        <v>703</v>
      </c>
      <c r="B8206" t="s">
        <v>704</v>
      </c>
      <c r="C8206" t="s">
        <v>14</v>
      </c>
      <c r="D8206" s="7">
        <v>46113</v>
      </c>
      <c r="E8206">
        <v>7</v>
      </c>
      <c r="F8206">
        <v>329.23</v>
      </c>
      <c r="G8206">
        <f>dane_sprzedazy_sku__3[[#This Row],[Ilość wydana]]*dane_sprzedazy_sku__3[[#This Row],[Wartość jednostkowa]]</f>
        <v>2304.61</v>
      </c>
    </row>
    <row r="8207" spans="1:7">
      <c r="A8207" t="s">
        <v>703</v>
      </c>
      <c r="B8207" t="s">
        <v>704</v>
      </c>
      <c r="C8207" t="s">
        <v>14</v>
      </c>
      <c r="D8207" s="7">
        <v>46143</v>
      </c>
      <c r="E8207">
        <v>9</v>
      </c>
      <c r="F8207">
        <v>329.92</v>
      </c>
      <c r="G8207">
        <f>dane_sprzedazy_sku__3[[#This Row],[Ilość wydana]]*dane_sprzedazy_sku__3[[#This Row],[Wartość jednostkowa]]</f>
        <v>2969.28</v>
      </c>
    </row>
    <row r="8208" spans="1:7">
      <c r="A8208" t="s">
        <v>703</v>
      </c>
      <c r="B8208" t="s">
        <v>704</v>
      </c>
      <c r="C8208" t="s">
        <v>14</v>
      </c>
      <c r="D8208" s="7">
        <v>46174</v>
      </c>
      <c r="E8208">
        <v>9</v>
      </c>
      <c r="F8208">
        <v>321.05</v>
      </c>
      <c r="G8208">
        <f>dane_sprzedazy_sku__3[[#This Row],[Ilość wydana]]*dane_sprzedazy_sku__3[[#This Row],[Wartość jednostkowa]]</f>
        <v>2889.4500000000003</v>
      </c>
    </row>
    <row r="8209" spans="1:7">
      <c r="A8209" t="s">
        <v>703</v>
      </c>
      <c r="B8209" t="s">
        <v>704</v>
      </c>
      <c r="C8209" t="s">
        <v>14</v>
      </c>
      <c r="D8209" s="7">
        <v>46204</v>
      </c>
      <c r="E8209">
        <v>9</v>
      </c>
      <c r="F8209">
        <v>312.83</v>
      </c>
      <c r="G8209">
        <f>dane_sprzedazy_sku__3[[#This Row],[Ilość wydana]]*dane_sprzedazy_sku__3[[#This Row],[Wartość jednostkowa]]</f>
        <v>2815.47</v>
      </c>
    </row>
    <row r="8210" spans="1:7">
      <c r="A8210" t="s">
        <v>705</v>
      </c>
      <c r="B8210" t="s">
        <v>706</v>
      </c>
      <c r="C8210" t="s">
        <v>60</v>
      </c>
      <c r="D8210" s="7">
        <v>45505</v>
      </c>
      <c r="E8210">
        <v>29</v>
      </c>
      <c r="F8210">
        <v>168.73</v>
      </c>
      <c r="G8210">
        <f>dane_sprzedazy_sku__3[[#This Row],[Ilość wydana]]*dane_sprzedazy_sku__3[[#This Row],[Wartość jednostkowa]]</f>
        <v>4893.17</v>
      </c>
    </row>
    <row r="8211" spans="1:7">
      <c r="A8211" t="s">
        <v>705</v>
      </c>
      <c r="B8211" t="s">
        <v>706</v>
      </c>
      <c r="C8211" t="s">
        <v>60</v>
      </c>
      <c r="D8211" s="7">
        <v>45536</v>
      </c>
      <c r="E8211">
        <v>42</v>
      </c>
      <c r="F8211">
        <v>172.9</v>
      </c>
      <c r="G8211">
        <f>dane_sprzedazy_sku__3[[#This Row],[Ilość wydana]]*dane_sprzedazy_sku__3[[#This Row],[Wartość jednostkowa]]</f>
        <v>7261.8</v>
      </c>
    </row>
    <row r="8212" spans="1:7">
      <c r="A8212" t="s">
        <v>705</v>
      </c>
      <c r="B8212" t="s">
        <v>706</v>
      </c>
      <c r="C8212" t="s">
        <v>60</v>
      </c>
      <c r="D8212" s="7">
        <v>45566</v>
      </c>
      <c r="E8212">
        <v>89</v>
      </c>
      <c r="F8212">
        <v>164.44</v>
      </c>
      <c r="G8212">
        <f>dane_sprzedazy_sku__3[[#This Row],[Ilość wydana]]*dane_sprzedazy_sku__3[[#This Row],[Wartość jednostkowa]]</f>
        <v>14635.16</v>
      </c>
    </row>
    <row r="8213" spans="1:7">
      <c r="A8213" t="s">
        <v>705</v>
      </c>
      <c r="B8213" t="s">
        <v>706</v>
      </c>
      <c r="C8213" t="s">
        <v>60</v>
      </c>
      <c r="D8213" s="7">
        <v>45597</v>
      </c>
      <c r="E8213">
        <v>145</v>
      </c>
      <c r="F8213">
        <v>172.61</v>
      </c>
      <c r="G8213">
        <f>dane_sprzedazy_sku__3[[#This Row],[Ilość wydana]]*dane_sprzedazy_sku__3[[#This Row],[Wartość jednostkowa]]</f>
        <v>25028.45</v>
      </c>
    </row>
    <row r="8214" spans="1:7">
      <c r="A8214" t="s">
        <v>705</v>
      </c>
      <c r="B8214" t="s">
        <v>706</v>
      </c>
      <c r="C8214" t="s">
        <v>60</v>
      </c>
      <c r="D8214" s="7">
        <v>45627</v>
      </c>
      <c r="E8214">
        <v>182</v>
      </c>
      <c r="F8214">
        <v>174.31</v>
      </c>
      <c r="G8214">
        <f>dane_sprzedazy_sku__3[[#This Row],[Ilość wydana]]*dane_sprzedazy_sku__3[[#This Row],[Wartość jednostkowa]]</f>
        <v>31724.420000000002</v>
      </c>
    </row>
    <row r="8215" spans="1:7">
      <c r="A8215" t="s">
        <v>705</v>
      </c>
      <c r="B8215" t="s">
        <v>706</v>
      </c>
      <c r="C8215" t="s">
        <v>60</v>
      </c>
      <c r="D8215" s="7">
        <v>45658</v>
      </c>
      <c r="E8215">
        <v>204</v>
      </c>
      <c r="F8215">
        <v>169.59</v>
      </c>
      <c r="G8215">
        <f>dane_sprzedazy_sku__3[[#This Row],[Ilość wydana]]*dane_sprzedazy_sku__3[[#This Row],[Wartość jednostkowa]]</f>
        <v>34596.36</v>
      </c>
    </row>
    <row r="8216" spans="1:7">
      <c r="A8216" t="s">
        <v>705</v>
      </c>
      <c r="B8216" t="s">
        <v>706</v>
      </c>
      <c r="C8216" t="s">
        <v>60</v>
      </c>
      <c r="D8216" s="7">
        <v>45689</v>
      </c>
      <c r="E8216">
        <v>162</v>
      </c>
      <c r="F8216">
        <v>159.9</v>
      </c>
      <c r="G8216">
        <f>dane_sprzedazy_sku__3[[#This Row],[Ilość wydana]]*dane_sprzedazy_sku__3[[#This Row],[Wartość jednostkowa]]</f>
        <v>25903.8</v>
      </c>
    </row>
    <row r="8217" spans="1:7">
      <c r="A8217" t="s">
        <v>705</v>
      </c>
      <c r="B8217" t="s">
        <v>706</v>
      </c>
      <c r="C8217" t="s">
        <v>60</v>
      </c>
      <c r="D8217" s="7">
        <v>45717</v>
      </c>
      <c r="E8217">
        <v>132</v>
      </c>
      <c r="F8217">
        <v>173.31</v>
      </c>
      <c r="G8217">
        <f>dane_sprzedazy_sku__3[[#This Row],[Ilość wydana]]*dane_sprzedazy_sku__3[[#This Row],[Wartość jednostkowa]]</f>
        <v>22876.920000000002</v>
      </c>
    </row>
    <row r="8218" spans="1:7">
      <c r="A8218" t="s">
        <v>705</v>
      </c>
      <c r="B8218" t="s">
        <v>706</v>
      </c>
      <c r="C8218" t="s">
        <v>60</v>
      </c>
      <c r="D8218" s="7">
        <v>45748</v>
      </c>
      <c r="E8218">
        <v>99</v>
      </c>
      <c r="F8218">
        <v>173.16</v>
      </c>
      <c r="G8218">
        <f>dane_sprzedazy_sku__3[[#This Row],[Ilość wydana]]*dane_sprzedazy_sku__3[[#This Row],[Wartość jednostkowa]]</f>
        <v>17142.84</v>
      </c>
    </row>
    <row r="8219" spans="1:7">
      <c r="A8219" t="s">
        <v>705</v>
      </c>
      <c r="B8219" t="s">
        <v>706</v>
      </c>
      <c r="C8219" t="s">
        <v>60</v>
      </c>
      <c r="D8219" s="7">
        <v>45778</v>
      </c>
      <c r="E8219">
        <v>63</v>
      </c>
      <c r="F8219">
        <v>175.75</v>
      </c>
      <c r="G8219">
        <f>dane_sprzedazy_sku__3[[#This Row],[Ilość wydana]]*dane_sprzedazy_sku__3[[#This Row],[Wartość jednostkowa]]</f>
        <v>11072.25</v>
      </c>
    </row>
    <row r="8220" spans="1:7">
      <c r="A8220" t="s">
        <v>705</v>
      </c>
      <c r="B8220" t="s">
        <v>706</v>
      </c>
      <c r="C8220" t="s">
        <v>60</v>
      </c>
      <c r="D8220" s="7">
        <v>45809</v>
      </c>
      <c r="E8220">
        <v>29</v>
      </c>
      <c r="F8220">
        <v>170.45</v>
      </c>
      <c r="G8220">
        <f>dane_sprzedazy_sku__3[[#This Row],[Ilość wydana]]*dane_sprzedazy_sku__3[[#This Row],[Wartość jednostkowa]]</f>
        <v>4943.0499999999993</v>
      </c>
    </row>
    <row r="8221" spans="1:7">
      <c r="A8221" t="s">
        <v>705</v>
      </c>
      <c r="B8221" t="s">
        <v>706</v>
      </c>
      <c r="C8221" t="s">
        <v>60</v>
      </c>
      <c r="D8221" s="7">
        <v>45839</v>
      </c>
      <c r="E8221">
        <v>18</v>
      </c>
      <c r="F8221">
        <v>169.59</v>
      </c>
      <c r="G8221">
        <f>dane_sprzedazy_sku__3[[#This Row],[Ilość wydana]]*dane_sprzedazy_sku__3[[#This Row],[Wartość jednostkowa]]</f>
        <v>3052.62</v>
      </c>
    </row>
    <row r="8222" spans="1:7">
      <c r="A8222" t="s">
        <v>705</v>
      </c>
      <c r="B8222" t="s">
        <v>706</v>
      </c>
      <c r="C8222" t="s">
        <v>60</v>
      </c>
      <c r="D8222" s="7">
        <v>45870</v>
      </c>
      <c r="E8222">
        <v>30</v>
      </c>
      <c r="F8222">
        <v>171.43</v>
      </c>
      <c r="G8222">
        <f>dane_sprzedazy_sku__3[[#This Row],[Ilość wydana]]*dane_sprzedazy_sku__3[[#This Row],[Wartość jednostkowa]]</f>
        <v>5142.9000000000005</v>
      </c>
    </row>
    <row r="8223" spans="1:7">
      <c r="A8223" t="s">
        <v>705</v>
      </c>
      <c r="B8223" t="s">
        <v>706</v>
      </c>
      <c r="C8223" t="s">
        <v>60</v>
      </c>
      <c r="D8223" s="7">
        <v>45901</v>
      </c>
      <c r="E8223">
        <v>43</v>
      </c>
      <c r="F8223">
        <v>169.23</v>
      </c>
      <c r="G8223">
        <f>dane_sprzedazy_sku__3[[#This Row],[Ilość wydana]]*dane_sprzedazy_sku__3[[#This Row],[Wartość jednostkowa]]</f>
        <v>7276.8899999999994</v>
      </c>
    </row>
    <row r="8224" spans="1:7">
      <c r="A8224" t="s">
        <v>705</v>
      </c>
      <c r="B8224" t="s">
        <v>706</v>
      </c>
      <c r="C8224" t="s">
        <v>60</v>
      </c>
      <c r="D8224" s="7">
        <v>45931</v>
      </c>
      <c r="E8224">
        <v>80</v>
      </c>
      <c r="F8224">
        <v>163.41999999999999</v>
      </c>
      <c r="G8224">
        <f>dane_sprzedazy_sku__3[[#This Row],[Ilość wydana]]*dane_sprzedazy_sku__3[[#This Row],[Wartość jednostkowa]]</f>
        <v>13073.599999999999</v>
      </c>
    </row>
    <row r="8225" spans="1:7">
      <c r="A8225" t="s">
        <v>705</v>
      </c>
      <c r="B8225" t="s">
        <v>706</v>
      </c>
      <c r="C8225" t="s">
        <v>60</v>
      </c>
      <c r="D8225" s="7">
        <v>45962</v>
      </c>
      <c r="E8225">
        <v>138</v>
      </c>
      <c r="F8225">
        <v>172.07</v>
      </c>
      <c r="G8225">
        <f>dane_sprzedazy_sku__3[[#This Row],[Ilość wydana]]*dane_sprzedazy_sku__3[[#This Row],[Wartość jednostkowa]]</f>
        <v>23745.66</v>
      </c>
    </row>
    <row r="8226" spans="1:7">
      <c r="A8226" t="s">
        <v>705</v>
      </c>
      <c r="B8226" t="s">
        <v>706</v>
      </c>
      <c r="C8226" t="s">
        <v>60</v>
      </c>
      <c r="D8226" s="7">
        <v>45992</v>
      </c>
      <c r="E8226">
        <v>113</v>
      </c>
      <c r="F8226">
        <v>166.75</v>
      </c>
      <c r="G8226">
        <f>dane_sprzedazy_sku__3[[#This Row],[Ilość wydana]]*dane_sprzedazy_sku__3[[#This Row],[Wartość jednostkowa]]</f>
        <v>18842.75</v>
      </c>
    </row>
    <row r="8227" spans="1:7">
      <c r="A8227" t="s">
        <v>705</v>
      </c>
      <c r="B8227" t="s">
        <v>706</v>
      </c>
      <c r="C8227" t="s">
        <v>60</v>
      </c>
      <c r="D8227" s="7">
        <v>46023</v>
      </c>
      <c r="E8227">
        <v>153</v>
      </c>
      <c r="F8227">
        <v>162.72</v>
      </c>
      <c r="G8227">
        <f>dane_sprzedazy_sku__3[[#This Row],[Ilość wydana]]*dane_sprzedazy_sku__3[[#This Row],[Wartość jednostkowa]]</f>
        <v>24896.16</v>
      </c>
    </row>
    <row r="8228" spans="1:7">
      <c r="A8228" t="s">
        <v>705</v>
      </c>
      <c r="B8228" t="s">
        <v>706</v>
      </c>
      <c r="C8228" t="s">
        <v>60</v>
      </c>
      <c r="D8228" s="7">
        <v>46054</v>
      </c>
      <c r="E8228">
        <v>224</v>
      </c>
      <c r="F8228">
        <v>165.87</v>
      </c>
      <c r="G8228">
        <f>dane_sprzedazy_sku__3[[#This Row],[Ilość wydana]]*dane_sprzedazy_sku__3[[#This Row],[Wartość jednostkowa]]</f>
        <v>37154.880000000005</v>
      </c>
    </row>
    <row r="8229" spans="1:7">
      <c r="A8229" t="s">
        <v>705</v>
      </c>
      <c r="B8229" t="s">
        <v>706</v>
      </c>
      <c r="C8229" t="s">
        <v>60</v>
      </c>
      <c r="D8229" s="7">
        <v>46082</v>
      </c>
      <c r="E8229">
        <v>164</v>
      </c>
      <c r="F8229">
        <v>164.14</v>
      </c>
      <c r="G8229">
        <f>dane_sprzedazy_sku__3[[#This Row],[Ilość wydana]]*dane_sprzedazy_sku__3[[#This Row],[Wartość jednostkowa]]</f>
        <v>26918.959999999999</v>
      </c>
    </row>
    <row r="8230" spans="1:7">
      <c r="A8230" t="s">
        <v>705</v>
      </c>
      <c r="B8230" t="s">
        <v>706</v>
      </c>
      <c r="C8230" t="s">
        <v>60</v>
      </c>
      <c r="D8230" s="7">
        <v>46113</v>
      </c>
      <c r="E8230">
        <v>127</v>
      </c>
      <c r="F8230">
        <v>171.09</v>
      </c>
      <c r="G8230">
        <f>dane_sprzedazy_sku__3[[#This Row],[Ilość wydana]]*dane_sprzedazy_sku__3[[#This Row],[Wartość jednostkowa]]</f>
        <v>21728.43</v>
      </c>
    </row>
    <row r="8231" spans="1:7">
      <c r="A8231" t="s">
        <v>705</v>
      </c>
      <c r="B8231" t="s">
        <v>706</v>
      </c>
      <c r="C8231" t="s">
        <v>60</v>
      </c>
      <c r="D8231" s="7">
        <v>46143</v>
      </c>
      <c r="E8231">
        <v>67</v>
      </c>
      <c r="F8231">
        <v>172.79</v>
      </c>
      <c r="G8231">
        <f>dane_sprzedazy_sku__3[[#This Row],[Ilość wydana]]*dane_sprzedazy_sku__3[[#This Row],[Wartość jednostkowa]]</f>
        <v>11576.93</v>
      </c>
    </row>
    <row r="8232" spans="1:7">
      <c r="A8232" t="s">
        <v>705</v>
      </c>
      <c r="B8232" t="s">
        <v>706</v>
      </c>
      <c r="C8232" t="s">
        <v>60</v>
      </c>
      <c r="D8232" s="7">
        <v>46174</v>
      </c>
      <c r="E8232">
        <v>30</v>
      </c>
      <c r="F8232">
        <v>166.36</v>
      </c>
      <c r="G8232">
        <f>dane_sprzedazy_sku__3[[#This Row],[Ilość wydana]]*dane_sprzedazy_sku__3[[#This Row],[Wartość jednostkowa]]</f>
        <v>4990.8</v>
      </c>
    </row>
    <row r="8233" spans="1:7">
      <c r="A8233" t="s">
        <v>705</v>
      </c>
      <c r="B8233" t="s">
        <v>706</v>
      </c>
      <c r="C8233" t="s">
        <v>60</v>
      </c>
      <c r="D8233" s="7">
        <v>46204</v>
      </c>
      <c r="E8233">
        <v>33</v>
      </c>
      <c r="F8233">
        <v>170.41</v>
      </c>
      <c r="G8233">
        <f>dane_sprzedazy_sku__3[[#This Row],[Ilość wydana]]*dane_sprzedazy_sku__3[[#This Row],[Wartość jednostkowa]]</f>
        <v>5623.53</v>
      </c>
    </row>
    <row r="8234" spans="1:7">
      <c r="A8234" t="s">
        <v>707</v>
      </c>
      <c r="B8234" t="s">
        <v>708</v>
      </c>
      <c r="C8234" t="s">
        <v>19</v>
      </c>
      <c r="D8234" s="7">
        <v>45505</v>
      </c>
      <c r="E8234">
        <v>25</v>
      </c>
      <c r="F8234">
        <v>101.79</v>
      </c>
      <c r="G8234">
        <f>dane_sprzedazy_sku__3[[#This Row],[Ilość wydana]]*dane_sprzedazy_sku__3[[#This Row],[Wartość jednostkowa]]</f>
        <v>2544.75</v>
      </c>
    </row>
    <row r="8235" spans="1:7">
      <c r="A8235" t="s">
        <v>707</v>
      </c>
      <c r="B8235" t="s">
        <v>708</v>
      </c>
      <c r="C8235" t="s">
        <v>19</v>
      </c>
      <c r="D8235" s="7">
        <v>45536</v>
      </c>
      <c r="E8235">
        <v>27</v>
      </c>
      <c r="F8235">
        <v>95.86</v>
      </c>
      <c r="G8235">
        <f>dane_sprzedazy_sku__3[[#This Row],[Ilość wydana]]*dane_sprzedazy_sku__3[[#This Row],[Wartość jednostkowa]]</f>
        <v>2588.2199999999998</v>
      </c>
    </row>
    <row r="8236" spans="1:7">
      <c r="A8236" t="s">
        <v>707</v>
      </c>
      <c r="B8236" t="s">
        <v>708</v>
      </c>
      <c r="C8236" t="s">
        <v>19</v>
      </c>
      <c r="D8236" s="7">
        <v>45566</v>
      </c>
      <c r="E8236">
        <v>12</v>
      </c>
      <c r="F8236">
        <v>100.39</v>
      </c>
      <c r="G8236">
        <f>dane_sprzedazy_sku__3[[#This Row],[Ilość wydana]]*dane_sprzedazy_sku__3[[#This Row],[Wartość jednostkowa]]</f>
        <v>1204.68</v>
      </c>
    </row>
    <row r="8237" spans="1:7">
      <c r="A8237" t="s">
        <v>707</v>
      </c>
      <c r="B8237" t="s">
        <v>708</v>
      </c>
      <c r="C8237" t="s">
        <v>19</v>
      </c>
      <c r="D8237" s="7">
        <v>45597</v>
      </c>
      <c r="E8237">
        <v>8</v>
      </c>
      <c r="F8237">
        <v>97.48</v>
      </c>
      <c r="G8237">
        <f>dane_sprzedazy_sku__3[[#This Row],[Ilość wydana]]*dane_sprzedazy_sku__3[[#This Row],[Wartość jednostkowa]]</f>
        <v>779.84</v>
      </c>
    </row>
    <row r="8238" spans="1:7">
      <c r="A8238" t="s">
        <v>707</v>
      </c>
      <c r="B8238" t="s">
        <v>708</v>
      </c>
      <c r="C8238" t="s">
        <v>19</v>
      </c>
      <c r="D8238" s="7">
        <v>45627</v>
      </c>
      <c r="E8238">
        <v>2</v>
      </c>
      <c r="F8238">
        <v>97.37</v>
      </c>
      <c r="G8238">
        <f>dane_sprzedazy_sku__3[[#This Row],[Ilość wydana]]*dane_sprzedazy_sku__3[[#This Row],[Wartość jednostkowa]]</f>
        <v>194.74</v>
      </c>
    </row>
    <row r="8239" spans="1:7">
      <c r="A8239" t="s">
        <v>707</v>
      </c>
      <c r="B8239" t="s">
        <v>708</v>
      </c>
      <c r="C8239" t="s">
        <v>19</v>
      </c>
      <c r="D8239" s="7">
        <v>45658</v>
      </c>
      <c r="E8239">
        <v>1</v>
      </c>
      <c r="F8239">
        <v>100.42</v>
      </c>
      <c r="G8239">
        <f>dane_sprzedazy_sku__3[[#This Row],[Ilość wydana]]*dane_sprzedazy_sku__3[[#This Row],[Wartość jednostkowa]]</f>
        <v>100.42</v>
      </c>
    </row>
    <row r="8240" spans="1:7">
      <c r="A8240" t="s">
        <v>707</v>
      </c>
      <c r="B8240" t="s">
        <v>708</v>
      </c>
      <c r="C8240" t="s">
        <v>19</v>
      </c>
      <c r="D8240" s="7">
        <v>45689</v>
      </c>
      <c r="E8240">
        <v>3</v>
      </c>
      <c r="F8240">
        <v>103.19</v>
      </c>
      <c r="G8240">
        <f>dane_sprzedazy_sku__3[[#This Row],[Ilość wydana]]*dane_sprzedazy_sku__3[[#This Row],[Wartość jednostkowa]]</f>
        <v>309.57</v>
      </c>
    </row>
    <row r="8241" spans="1:7">
      <c r="A8241" t="s">
        <v>707</v>
      </c>
      <c r="B8241" t="s">
        <v>708</v>
      </c>
      <c r="C8241" t="s">
        <v>19</v>
      </c>
      <c r="D8241" s="7">
        <v>45717</v>
      </c>
      <c r="E8241">
        <v>7</v>
      </c>
      <c r="F8241">
        <v>103.86</v>
      </c>
      <c r="G8241">
        <f>dane_sprzedazy_sku__3[[#This Row],[Ilość wydana]]*dane_sprzedazy_sku__3[[#This Row],[Wartość jednostkowa]]</f>
        <v>727.02</v>
      </c>
    </row>
    <row r="8242" spans="1:7">
      <c r="A8242" t="s">
        <v>707</v>
      </c>
      <c r="B8242" t="s">
        <v>708</v>
      </c>
      <c r="C8242" t="s">
        <v>19</v>
      </c>
      <c r="D8242" s="7">
        <v>45748</v>
      </c>
      <c r="E8242">
        <v>15</v>
      </c>
      <c r="F8242">
        <v>101.34</v>
      </c>
      <c r="G8242">
        <f>dane_sprzedazy_sku__3[[#This Row],[Ilość wydana]]*dane_sprzedazy_sku__3[[#This Row],[Wartość jednostkowa]]</f>
        <v>1520.1000000000001</v>
      </c>
    </row>
    <row r="8243" spans="1:7">
      <c r="A8243" t="s">
        <v>707</v>
      </c>
      <c r="B8243" t="s">
        <v>708</v>
      </c>
      <c r="C8243" t="s">
        <v>19</v>
      </c>
      <c r="D8243" s="7">
        <v>45778</v>
      </c>
      <c r="E8243">
        <v>20</v>
      </c>
      <c r="F8243">
        <v>94.65</v>
      </c>
      <c r="G8243">
        <f>dane_sprzedazy_sku__3[[#This Row],[Ilość wydana]]*dane_sprzedazy_sku__3[[#This Row],[Wartość jednostkowa]]</f>
        <v>1893</v>
      </c>
    </row>
    <row r="8244" spans="1:7">
      <c r="A8244" t="s">
        <v>707</v>
      </c>
      <c r="B8244" t="s">
        <v>708</v>
      </c>
      <c r="C8244" t="s">
        <v>19</v>
      </c>
      <c r="D8244" s="7">
        <v>45809</v>
      </c>
      <c r="E8244">
        <v>31</v>
      </c>
      <c r="F8244">
        <v>94.76</v>
      </c>
      <c r="G8244">
        <f>dane_sprzedazy_sku__3[[#This Row],[Ilość wydana]]*dane_sprzedazy_sku__3[[#This Row],[Wartość jednostkowa]]</f>
        <v>2937.56</v>
      </c>
    </row>
    <row r="8245" spans="1:7">
      <c r="A8245" t="s">
        <v>707</v>
      </c>
      <c r="B8245" t="s">
        <v>708</v>
      </c>
      <c r="C8245" t="s">
        <v>19</v>
      </c>
      <c r="D8245" s="7">
        <v>45839</v>
      </c>
      <c r="E8245">
        <v>28</v>
      </c>
      <c r="F8245">
        <v>94.73</v>
      </c>
      <c r="G8245">
        <f>dane_sprzedazy_sku__3[[#This Row],[Ilość wydana]]*dane_sprzedazy_sku__3[[#This Row],[Wartość jednostkowa]]</f>
        <v>2652.44</v>
      </c>
    </row>
    <row r="8246" spans="1:7">
      <c r="A8246" t="s">
        <v>707</v>
      </c>
      <c r="B8246" t="s">
        <v>708</v>
      </c>
      <c r="C8246" t="s">
        <v>19</v>
      </c>
      <c r="D8246" s="7">
        <v>45870</v>
      </c>
      <c r="E8246">
        <v>22</v>
      </c>
      <c r="F8246">
        <v>103.8</v>
      </c>
      <c r="G8246">
        <f>dane_sprzedazy_sku__3[[#This Row],[Ilość wydana]]*dane_sprzedazy_sku__3[[#This Row],[Wartość jednostkowa]]</f>
        <v>2283.6</v>
      </c>
    </row>
    <row r="8247" spans="1:7">
      <c r="A8247" t="s">
        <v>707</v>
      </c>
      <c r="B8247" t="s">
        <v>708</v>
      </c>
      <c r="C8247" t="s">
        <v>19</v>
      </c>
      <c r="D8247" s="7">
        <v>45901</v>
      </c>
      <c r="E8247">
        <v>17</v>
      </c>
      <c r="F8247">
        <v>95.54</v>
      </c>
      <c r="G8247">
        <f>dane_sprzedazy_sku__3[[#This Row],[Ilość wydana]]*dane_sprzedazy_sku__3[[#This Row],[Wartość jednostkowa]]</f>
        <v>1624.18</v>
      </c>
    </row>
    <row r="8248" spans="1:7">
      <c r="A8248" t="s">
        <v>707</v>
      </c>
      <c r="B8248" t="s">
        <v>708</v>
      </c>
      <c r="C8248" t="s">
        <v>19</v>
      </c>
      <c r="D8248" s="7">
        <v>45931</v>
      </c>
      <c r="E8248">
        <v>16</v>
      </c>
      <c r="F8248">
        <v>97.31</v>
      </c>
      <c r="G8248">
        <f>dane_sprzedazy_sku__3[[#This Row],[Ilość wydana]]*dane_sprzedazy_sku__3[[#This Row],[Wartość jednostkowa]]</f>
        <v>1556.96</v>
      </c>
    </row>
    <row r="8249" spans="1:7">
      <c r="A8249" t="s">
        <v>707</v>
      </c>
      <c r="B8249" t="s">
        <v>708</v>
      </c>
      <c r="C8249" t="s">
        <v>19</v>
      </c>
      <c r="D8249" s="7">
        <v>45962</v>
      </c>
      <c r="E8249">
        <v>6</v>
      </c>
      <c r="F8249">
        <v>96.71</v>
      </c>
      <c r="G8249">
        <f>dane_sprzedazy_sku__3[[#This Row],[Ilość wydana]]*dane_sprzedazy_sku__3[[#This Row],[Wartość jednostkowa]]</f>
        <v>580.26</v>
      </c>
    </row>
    <row r="8250" spans="1:7">
      <c r="A8250" t="s">
        <v>707</v>
      </c>
      <c r="B8250" t="s">
        <v>708</v>
      </c>
      <c r="C8250" t="s">
        <v>19</v>
      </c>
      <c r="D8250" s="7">
        <v>45992</v>
      </c>
      <c r="E8250">
        <v>2</v>
      </c>
      <c r="F8250">
        <v>103.28</v>
      </c>
      <c r="G8250">
        <f>dane_sprzedazy_sku__3[[#This Row],[Ilość wydana]]*dane_sprzedazy_sku__3[[#This Row],[Wartość jednostkowa]]</f>
        <v>206.56</v>
      </c>
    </row>
    <row r="8251" spans="1:7">
      <c r="A8251" t="s">
        <v>707</v>
      </c>
      <c r="B8251" t="s">
        <v>708</v>
      </c>
      <c r="C8251" t="s">
        <v>19</v>
      </c>
      <c r="D8251" s="7">
        <v>46023</v>
      </c>
      <c r="E8251">
        <v>1</v>
      </c>
      <c r="F8251">
        <v>98.48</v>
      </c>
      <c r="G8251">
        <f>dane_sprzedazy_sku__3[[#This Row],[Ilość wydana]]*dane_sprzedazy_sku__3[[#This Row],[Wartość jednostkowa]]</f>
        <v>98.48</v>
      </c>
    </row>
    <row r="8252" spans="1:7">
      <c r="A8252" t="s">
        <v>707</v>
      </c>
      <c r="B8252" t="s">
        <v>708</v>
      </c>
      <c r="C8252" t="s">
        <v>19</v>
      </c>
      <c r="D8252" s="7">
        <v>46054</v>
      </c>
      <c r="E8252">
        <v>2</v>
      </c>
      <c r="F8252">
        <v>100.04</v>
      </c>
      <c r="G8252">
        <f>dane_sprzedazy_sku__3[[#This Row],[Ilość wydana]]*dane_sprzedazy_sku__3[[#This Row],[Wartość jednostkowa]]</f>
        <v>200.08</v>
      </c>
    </row>
    <row r="8253" spans="1:7">
      <c r="A8253" t="s">
        <v>707</v>
      </c>
      <c r="B8253" t="s">
        <v>708</v>
      </c>
      <c r="C8253" t="s">
        <v>19</v>
      </c>
      <c r="D8253" s="7">
        <v>46082</v>
      </c>
      <c r="E8253">
        <v>7</v>
      </c>
      <c r="F8253">
        <v>96.11</v>
      </c>
      <c r="G8253">
        <f>dane_sprzedazy_sku__3[[#This Row],[Ilość wydana]]*dane_sprzedazy_sku__3[[#This Row],[Wartość jednostkowa]]</f>
        <v>672.77</v>
      </c>
    </row>
    <row r="8254" spans="1:7">
      <c r="A8254" t="s">
        <v>707</v>
      </c>
      <c r="B8254" t="s">
        <v>708</v>
      </c>
      <c r="C8254" t="s">
        <v>19</v>
      </c>
      <c r="D8254" s="7">
        <v>46113</v>
      </c>
      <c r="E8254">
        <v>15</v>
      </c>
      <c r="F8254">
        <v>100.74</v>
      </c>
      <c r="G8254">
        <f>dane_sprzedazy_sku__3[[#This Row],[Ilość wydana]]*dane_sprzedazy_sku__3[[#This Row],[Wartość jednostkowa]]</f>
        <v>1511.1</v>
      </c>
    </row>
    <row r="8255" spans="1:7">
      <c r="A8255" t="s">
        <v>707</v>
      </c>
      <c r="B8255" t="s">
        <v>708</v>
      </c>
      <c r="C8255" t="s">
        <v>19</v>
      </c>
      <c r="D8255" s="7">
        <v>46143</v>
      </c>
      <c r="E8255">
        <v>23</v>
      </c>
      <c r="F8255">
        <v>103.23</v>
      </c>
      <c r="G8255">
        <f>dane_sprzedazy_sku__3[[#This Row],[Ilość wydana]]*dane_sprzedazy_sku__3[[#This Row],[Wartość jednostkowa]]</f>
        <v>2374.29</v>
      </c>
    </row>
    <row r="8256" spans="1:7">
      <c r="A8256" t="s">
        <v>707</v>
      </c>
      <c r="B8256" t="s">
        <v>708</v>
      </c>
      <c r="C8256" t="s">
        <v>19</v>
      </c>
      <c r="D8256" s="7">
        <v>46174</v>
      </c>
      <c r="E8256">
        <v>25</v>
      </c>
      <c r="F8256">
        <v>95.98</v>
      </c>
      <c r="G8256">
        <f>dane_sprzedazy_sku__3[[#This Row],[Ilość wydana]]*dane_sprzedazy_sku__3[[#This Row],[Wartość jednostkowa]]</f>
        <v>2399.5</v>
      </c>
    </row>
    <row r="8257" spans="1:7">
      <c r="A8257" t="s">
        <v>707</v>
      </c>
      <c r="B8257" t="s">
        <v>708</v>
      </c>
      <c r="C8257" t="s">
        <v>19</v>
      </c>
      <c r="D8257" s="7">
        <v>46204</v>
      </c>
      <c r="E8257">
        <v>28</v>
      </c>
      <c r="F8257">
        <v>94.62</v>
      </c>
      <c r="G8257">
        <f>dane_sprzedazy_sku__3[[#This Row],[Ilość wydana]]*dane_sprzedazy_sku__3[[#This Row],[Wartość jednostkowa]]</f>
        <v>2649.36</v>
      </c>
    </row>
    <row r="8258" spans="1:7">
      <c r="A8258" t="s">
        <v>709</v>
      </c>
      <c r="B8258" t="s">
        <v>710</v>
      </c>
      <c r="C8258" t="s">
        <v>66</v>
      </c>
      <c r="D8258" s="7">
        <v>45505</v>
      </c>
      <c r="E8258">
        <v>1</v>
      </c>
      <c r="F8258">
        <v>214.26</v>
      </c>
      <c r="G8258">
        <f>dane_sprzedazy_sku__3[[#This Row],[Ilość wydana]]*dane_sprzedazy_sku__3[[#This Row],[Wartość jednostkowa]]</f>
        <v>214.26</v>
      </c>
    </row>
    <row r="8259" spans="1:7">
      <c r="A8259" t="s">
        <v>709</v>
      </c>
      <c r="B8259" t="s">
        <v>710</v>
      </c>
      <c r="C8259" t="s">
        <v>66</v>
      </c>
      <c r="D8259" s="7">
        <v>45536</v>
      </c>
      <c r="E8259">
        <v>2</v>
      </c>
      <c r="F8259">
        <v>209.32</v>
      </c>
      <c r="G8259">
        <f>dane_sprzedazy_sku__3[[#This Row],[Ilość wydana]]*dane_sprzedazy_sku__3[[#This Row],[Wartość jednostkowa]]</f>
        <v>418.64</v>
      </c>
    </row>
    <row r="8260" spans="1:7">
      <c r="A8260" t="s">
        <v>709</v>
      </c>
      <c r="B8260" t="s">
        <v>710</v>
      </c>
      <c r="C8260" t="s">
        <v>66</v>
      </c>
      <c r="D8260" s="7">
        <v>45566</v>
      </c>
      <c r="E8260">
        <v>2</v>
      </c>
      <c r="F8260">
        <v>208.83</v>
      </c>
      <c r="G8260">
        <f>dane_sprzedazy_sku__3[[#This Row],[Ilość wydana]]*dane_sprzedazy_sku__3[[#This Row],[Wartość jednostkowa]]</f>
        <v>417.66</v>
      </c>
    </row>
    <row r="8261" spans="1:7">
      <c r="A8261" t="s">
        <v>709</v>
      </c>
      <c r="B8261" t="s">
        <v>710</v>
      </c>
      <c r="C8261" t="s">
        <v>66</v>
      </c>
      <c r="D8261" s="7">
        <v>45597</v>
      </c>
      <c r="E8261">
        <v>5</v>
      </c>
      <c r="F8261">
        <v>214.17</v>
      </c>
      <c r="G8261">
        <f>dane_sprzedazy_sku__3[[#This Row],[Ilość wydana]]*dane_sprzedazy_sku__3[[#This Row],[Wartość jednostkowa]]</f>
        <v>1070.8499999999999</v>
      </c>
    </row>
    <row r="8262" spans="1:7">
      <c r="A8262" t="s">
        <v>709</v>
      </c>
      <c r="B8262" t="s">
        <v>710</v>
      </c>
      <c r="C8262" t="s">
        <v>66</v>
      </c>
      <c r="D8262" s="7">
        <v>45627</v>
      </c>
      <c r="E8262">
        <v>4</v>
      </c>
      <c r="F8262">
        <v>207.27</v>
      </c>
      <c r="G8262">
        <f>dane_sprzedazy_sku__3[[#This Row],[Ilość wydana]]*dane_sprzedazy_sku__3[[#This Row],[Wartość jednostkowa]]</f>
        <v>829.08</v>
      </c>
    </row>
    <row r="8263" spans="1:7">
      <c r="A8263" t="s">
        <v>709</v>
      </c>
      <c r="B8263" t="s">
        <v>710</v>
      </c>
      <c r="C8263" t="s">
        <v>66</v>
      </c>
      <c r="D8263" s="7">
        <v>45658</v>
      </c>
      <c r="E8263">
        <v>6</v>
      </c>
      <c r="F8263">
        <v>223.33</v>
      </c>
      <c r="G8263">
        <f>dane_sprzedazy_sku__3[[#This Row],[Ilość wydana]]*dane_sprzedazy_sku__3[[#This Row],[Wartość jednostkowa]]</f>
        <v>1339.98</v>
      </c>
    </row>
    <row r="8264" spans="1:7">
      <c r="A8264" t="s">
        <v>709</v>
      </c>
      <c r="B8264" t="s">
        <v>710</v>
      </c>
      <c r="C8264" t="s">
        <v>66</v>
      </c>
      <c r="D8264" s="7">
        <v>45689</v>
      </c>
      <c r="E8264">
        <v>7</v>
      </c>
      <c r="F8264">
        <v>209.61</v>
      </c>
      <c r="G8264">
        <f>dane_sprzedazy_sku__3[[#This Row],[Ilość wydana]]*dane_sprzedazy_sku__3[[#This Row],[Wartość jednostkowa]]</f>
        <v>1467.27</v>
      </c>
    </row>
    <row r="8265" spans="1:7">
      <c r="A8265" t="s">
        <v>709</v>
      </c>
      <c r="B8265" t="s">
        <v>710</v>
      </c>
      <c r="C8265" t="s">
        <v>66</v>
      </c>
      <c r="D8265" s="7">
        <v>45717</v>
      </c>
      <c r="E8265">
        <v>9</v>
      </c>
      <c r="F8265">
        <v>206.63</v>
      </c>
      <c r="G8265">
        <f>dane_sprzedazy_sku__3[[#This Row],[Ilość wydana]]*dane_sprzedazy_sku__3[[#This Row],[Wartość jednostkowa]]</f>
        <v>1859.67</v>
      </c>
    </row>
    <row r="8266" spans="1:7">
      <c r="A8266" t="s">
        <v>709</v>
      </c>
      <c r="B8266" t="s">
        <v>710</v>
      </c>
      <c r="C8266" t="s">
        <v>66</v>
      </c>
      <c r="D8266" s="7">
        <v>45748</v>
      </c>
      <c r="E8266">
        <v>6</v>
      </c>
      <c r="F8266">
        <v>211.56</v>
      </c>
      <c r="G8266">
        <f>dane_sprzedazy_sku__3[[#This Row],[Ilość wydana]]*dane_sprzedazy_sku__3[[#This Row],[Wartość jednostkowa]]</f>
        <v>1269.3600000000001</v>
      </c>
    </row>
    <row r="8267" spans="1:7">
      <c r="A8267" t="s">
        <v>709</v>
      </c>
      <c r="B8267" t="s">
        <v>710</v>
      </c>
      <c r="C8267" t="s">
        <v>66</v>
      </c>
      <c r="D8267" s="7">
        <v>45778</v>
      </c>
      <c r="E8267">
        <v>5</v>
      </c>
      <c r="F8267">
        <v>225.22</v>
      </c>
      <c r="G8267">
        <f>dane_sprzedazy_sku__3[[#This Row],[Ilość wydana]]*dane_sprzedazy_sku__3[[#This Row],[Wartość jednostkowa]]</f>
        <v>1126.0999999999999</v>
      </c>
    </row>
    <row r="8268" spans="1:7">
      <c r="A8268" t="s">
        <v>709</v>
      </c>
      <c r="B8268" t="s">
        <v>710</v>
      </c>
      <c r="C8268" t="s">
        <v>66</v>
      </c>
      <c r="D8268" s="7">
        <v>45809</v>
      </c>
      <c r="E8268">
        <v>3</v>
      </c>
      <c r="F8268">
        <v>226.24</v>
      </c>
      <c r="G8268">
        <f>dane_sprzedazy_sku__3[[#This Row],[Ilość wydana]]*dane_sprzedazy_sku__3[[#This Row],[Wartość jednostkowa]]</f>
        <v>678.72</v>
      </c>
    </row>
    <row r="8269" spans="1:7">
      <c r="A8269" t="s">
        <v>709</v>
      </c>
      <c r="B8269" t="s">
        <v>710</v>
      </c>
      <c r="C8269" t="s">
        <v>66</v>
      </c>
      <c r="D8269" s="7">
        <v>45839</v>
      </c>
      <c r="E8269">
        <v>2</v>
      </c>
      <c r="F8269">
        <v>214.72</v>
      </c>
      <c r="G8269">
        <f>dane_sprzedazy_sku__3[[#This Row],[Ilość wydana]]*dane_sprzedazy_sku__3[[#This Row],[Wartość jednostkowa]]</f>
        <v>429.44</v>
      </c>
    </row>
    <row r="8270" spans="1:7">
      <c r="A8270" t="s">
        <v>709</v>
      </c>
      <c r="B8270" t="s">
        <v>710</v>
      </c>
      <c r="C8270" t="s">
        <v>66</v>
      </c>
      <c r="D8270" s="7">
        <v>45870</v>
      </c>
      <c r="E8270">
        <v>1</v>
      </c>
      <c r="F8270">
        <v>207.26</v>
      </c>
      <c r="G8270">
        <f>dane_sprzedazy_sku__3[[#This Row],[Ilość wydana]]*dane_sprzedazy_sku__3[[#This Row],[Wartość jednostkowa]]</f>
        <v>207.26</v>
      </c>
    </row>
    <row r="8271" spans="1:7">
      <c r="A8271" t="s">
        <v>709</v>
      </c>
      <c r="B8271" t="s">
        <v>710</v>
      </c>
      <c r="C8271" t="s">
        <v>66</v>
      </c>
      <c r="D8271" s="7">
        <v>45901</v>
      </c>
      <c r="E8271">
        <v>2</v>
      </c>
      <c r="F8271">
        <v>208.3</v>
      </c>
      <c r="G8271">
        <f>dane_sprzedazy_sku__3[[#This Row],[Ilość wydana]]*dane_sprzedazy_sku__3[[#This Row],[Wartość jednostkowa]]</f>
        <v>416.6</v>
      </c>
    </row>
    <row r="8272" spans="1:7">
      <c r="A8272" t="s">
        <v>709</v>
      </c>
      <c r="B8272" t="s">
        <v>710</v>
      </c>
      <c r="C8272" t="s">
        <v>66</v>
      </c>
      <c r="D8272" s="7">
        <v>45931</v>
      </c>
      <c r="E8272">
        <v>2</v>
      </c>
      <c r="F8272">
        <v>209.85</v>
      </c>
      <c r="G8272">
        <f>dane_sprzedazy_sku__3[[#This Row],[Ilość wydana]]*dane_sprzedazy_sku__3[[#This Row],[Wartość jednostkowa]]</f>
        <v>419.7</v>
      </c>
    </row>
    <row r="8273" spans="1:7">
      <c r="A8273" t="s">
        <v>709</v>
      </c>
      <c r="B8273" t="s">
        <v>710</v>
      </c>
      <c r="C8273" t="s">
        <v>66</v>
      </c>
      <c r="D8273" s="7">
        <v>45962</v>
      </c>
      <c r="E8273">
        <v>4</v>
      </c>
      <c r="F8273">
        <v>222.84</v>
      </c>
      <c r="G8273">
        <f>dane_sprzedazy_sku__3[[#This Row],[Ilość wydana]]*dane_sprzedazy_sku__3[[#This Row],[Wartość jednostkowa]]</f>
        <v>891.36</v>
      </c>
    </row>
    <row r="8274" spans="1:7">
      <c r="A8274" t="s">
        <v>709</v>
      </c>
      <c r="B8274" t="s">
        <v>710</v>
      </c>
      <c r="C8274" t="s">
        <v>66</v>
      </c>
      <c r="D8274" s="7">
        <v>45992</v>
      </c>
      <c r="E8274">
        <v>5</v>
      </c>
      <c r="F8274">
        <v>215.72</v>
      </c>
      <c r="G8274">
        <f>dane_sprzedazy_sku__3[[#This Row],[Ilość wydana]]*dane_sprzedazy_sku__3[[#This Row],[Wartość jednostkowa]]</f>
        <v>1078.5999999999999</v>
      </c>
    </row>
    <row r="8275" spans="1:7">
      <c r="A8275" t="s">
        <v>709</v>
      </c>
      <c r="B8275" t="s">
        <v>710</v>
      </c>
      <c r="C8275" t="s">
        <v>66</v>
      </c>
      <c r="D8275" s="7">
        <v>46023</v>
      </c>
      <c r="E8275">
        <v>8</v>
      </c>
      <c r="F8275">
        <v>217.16</v>
      </c>
      <c r="G8275">
        <f>dane_sprzedazy_sku__3[[#This Row],[Ilość wydana]]*dane_sprzedazy_sku__3[[#This Row],[Wartość jednostkowa]]</f>
        <v>1737.28</v>
      </c>
    </row>
    <row r="8276" spans="1:7">
      <c r="A8276" t="s">
        <v>709</v>
      </c>
      <c r="B8276" t="s">
        <v>710</v>
      </c>
      <c r="C8276" t="s">
        <v>66</v>
      </c>
      <c r="D8276" s="7">
        <v>46054</v>
      </c>
      <c r="E8276">
        <v>10</v>
      </c>
      <c r="F8276">
        <v>224.07</v>
      </c>
      <c r="G8276">
        <f>dane_sprzedazy_sku__3[[#This Row],[Ilość wydana]]*dane_sprzedazy_sku__3[[#This Row],[Wartość jednostkowa]]</f>
        <v>2240.6999999999998</v>
      </c>
    </row>
    <row r="8277" spans="1:7">
      <c r="A8277" t="s">
        <v>709</v>
      </c>
      <c r="B8277" t="s">
        <v>710</v>
      </c>
      <c r="C8277" t="s">
        <v>66</v>
      </c>
      <c r="D8277" s="7">
        <v>46082</v>
      </c>
      <c r="E8277">
        <v>8</v>
      </c>
      <c r="F8277">
        <v>212.35</v>
      </c>
      <c r="G8277">
        <f>dane_sprzedazy_sku__3[[#This Row],[Ilość wydana]]*dane_sprzedazy_sku__3[[#This Row],[Wartość jednostkowa]]</f>
        <v>1698.8</v>
      </c>
    </row>
    <row r="8278" spans="1:7">
      <c r="A8278" t="s">
        <v>709</v>
      </c>
      <c r="B8278" t="s">
        <v>710</v>
      </c>
      <c r="C8278" t="s">
        <v>66</v>
      </c>
      <c r="D8278" s="7">
        <v>46113</v>
      </c>
      <c r="E8278">
        <v>4</v>
      </c>
      <c r="F8278">
        <v>212.89</v>
      </c>
      <c r="G8278">
        <f>dane_sprzedazy_sku__3[[#This Row],[Ilość wydana]]*dane_sprzedazy_sku__3[[#This Row],[Wartość jednostkowa]]</f>
        <v>851.56</v>
      </c>
    </row>
    <row r="8279" spans="1:7">
      <c r="A8279" t="s">
        <v>709</v>
      </c>
      <c r="B8279" t="s">
        <v>710</v>
      </c>
      <c r="C8279" t="s">
        <v>66</v>
      </c>
      <c r="D8279" s="7">
        <v>46143</v>
      </c>
      <c r="E8279">
        <v>5</v>
      </c>
      <c r="F8279">
        <v>219.04</v>
      </c>
      <c r="G8279">
        <f>dane_sprzedazy_sku__3[[#This Row],[Ilość wydana]]*dane_sprzedazy_sku__3[[#This Row],[Wartość jednostkowa]]</f>
        <v>1095.2</v>
      </c>
    </row>
    <row r="8280" spans="1:7">
      <c r="A8280" t="s">
        <v>709</v>
      </c>
      <c r="B8280" t="s">
        <v>710</v>
      </c>
      <c r="C8280" t="s">
        <v>66</v>
      </c>
      <c r="D8280" s="7">
        <v>46174</v>
      </c>
      <c r="E8280">
        <v>2</v>
      </c>
      <c r="F8280">
        <v>222.91</v>
      </c>
      <c r="G8280">
        <f>dane_sprzedazy_sku__3[[#This Row],[Ilość wydana]]*dane_sprzedazy_sku__3[[#This Row],[Wartość jednostkowa]]</f>
        <v>445.82</v>
      </c>
    </row>
    <row r="8281" spans="1:7">
      <c r="A8281" t="s">
        <v>709</v>
      </c>
      <c r="B8281" t="s">
        <v>710</v>
      </c>
      <c r="C8281" t="s">
        <v>66</v>
      </c>
      <c r="D8281" s="7">
        <v>46204</v>
      </c>
      <c r="E8281">
        <v>3</v>
      </c>
      <c r="F8281">
        <v>208.14</v>
      </c>
      <c r="G8281">
        <f>dane_sprzedazy_sku__3[[#This Row],[Ilość wydana]]*dane_sprzedazy_sku__3[[#This Row],[Wartość jednostkowa]]</f>
        <v>624.41999999999996</v>
      </c>
    </row>
    <row r="8282" spans="1:7">
      <c r="A8282" t="s">
        <v>711</v>
      </c>
      <c r="B8282" t="s">
        <v>712</v>
      </c>
      <c r="C8282" t="s">
        <v>8</v>
      </c>
      <c r="D8282" s="7">
        <v>45505</v>
      </c>
      <c r="E8282">
        <v>4</v>
      </c>
      <c r="F8282">
        <v>37.46</v>
      </c>
      <c r="G8282">
        <f>dane_sprzedazy_sku__3[[#This Row],[Ilość wydana]]*dane_sprzedazy_sku__3[[#This Row],[Wartość jednostkowa]]</f>
        <v>149.84</v>
      </c>
    </row>
    <row r="8283" spans="1:7">
      <c r="A8283" t="s">
        <v>711</v>
      </c>
      <c r="B8283" t="s">
        <v>712</v>
      </c>
      <c r="C8283" t="s">
        <v>8</v>
      </c>
      <c r="D8283" s="7">
        <v>45536</v>
      </c>
      <c r="E8283">
        <v>5</v>
      </c>
      <c r="F8283">
        <v>38.450000000000003</v>
      </c>
      <c r="G8283">
        <f>dane_sprzedazy_sku__3[[#This Row],[Ilość wydana]]*dane_sprzedazy_sku__3[[#This Row],[Wartość jednostkowa]]</f>
        <v>192.25</v>
      </c>
    </row>
    <row r="8284" spans="1:7">
      <c r="A8284" t="s">
        <v>711</v>
      </c>
      <c r="B8284" t="s">
        <v>712</v>
      </c>
      <c r="C8284" t="s">
        <v>8</v>
      </c>
      <c r="D8284" s="7">
        <v>45566</v>
      </c>
      <c r="E8284">
        <v>1</v>
      </c>
      <c r="F8284">
        <v>39.479999999999997</v>
      </c>
      <c r="G8284">
        <f>dane_sprzedazy_sku__3[[#This Row],[Ilość wydana]]*dane_sprzedazy_sku__3[[#This Row],[Wartość jednostkowa]]</f>
        <v>39.479999999999997</v>
      </c>
    </row>
    <row r="8285" spans="1:7">
      <c r="A8285" t="s">
        <v>711</v>
      </c>
      <c r="B8285" t="s">
        <v>712</v>
      </c>
      <c r="C8285" t="s">
        <v>8</v>
      </c>
      <c r="D8285" s="7">
        <v>45597</v>
      </c>
      <c r="E8285">
        <v>0</v>
      </c>
      <c r="F8285">
        <v>39.200000000000003</v>
      </c>
      <c r="G8285">
        <f>dane_sprzedazy_sku__3[[#This Row],[Ilość wydana]]*dane_sprzedazy_sku__3[[#This Row],[Wartość jednostkowa]]</f>
        <v>0</v>
      </c>
    </row>
    <row r="8286" spans="1:7">
      <c r="A8286" t="s">
        <v>711</v>
      </c>
      <c r="B8286" t="s">
        <v>712</v>
      </c>
      <c r="C8286" t="s">
        <v>8</v>
      </c>
      <c r="D8286" s="7">
        <v>45627</v>
      </c>
      <c r="E8286">
        <v>1</v>
      </c>
      <c r="F8286">
        <v>39.049999999999997</v>
      </c>
      <c r="G8286">
        <f>dane_sprzedazy_sku__3[[#This Row],[Ilość wydana]]*dane_sprzedazy_sku__3[[#This Row],[Wartość jednostkowa]]</f>
        <v>39.049999999999997</v>
      </c>
    </row>
    <row r="8287" spans="1:7">
      <c r="A8287" t="s">
        <v>711</v>
      </c>
      <c r="B8287" t="s">
        <v>712</v>
      </c>
      <c r="C8287" t="s">
        <v>8</v>
      </c>
      <c r="D8287" s="7">
        <v>45658</v>
      </c>
      <c r="E8287">
        <v>2</v>
      </c>
      <c r="F8287">
        <v>37.75</v>
      </c>
      <c r="G8287">
        <f>dane_sprzedazy_sku__3[[#This Row],[Ilość wydana]]*dane_sprzedazy_sku__3[[#This Row],[Wartość jednostkowa]]</f>
        <v>75.5</v>
      </c>
    </row>
    <row r="8288" spans="1:7">
      <c r="A8288" t="s">
        <v>711</v>
      </c>
      <c r="B8288" t="s">
        <v>712</v>
      </c>
      <c r="C8288" t="s">
        <v>8</v>
      </c>
      <c r="D8288" s="7">
        <v>45689</v>
      </c>
      <c r="E8288">
        <v>5</v>
      </c>
      <c r="F8288">
        <v>36.26</v>
      </c>
      <c r="G8288">
        <f>dane_sprzedazy_sku__3[[#This Row],[Ilość wydana]]*dane_sprzedazy_sku__3[[#This Row],[Wartość jednostkowa]]</f>
        <v>181.29999999999998</v>
      </c>
    </row>
    <row r="8289" spans="1:7">
      <c r="A8289" t="s">
        <v>711</v>
      </c>
      <c r="B8289" t="s">
        <v>712</v>
      </c>
      <c r="C8289" t="s">
        <v>8</v>
      </c>
      <c r="D8289" s="7">
        <v>45717</v>
      </c>
      <c r="E8289">
        <v>9</v>
      </c>
      <c r="F8289">
        <v>39.33</v>
      </c>
      <c r="G8289">
        <f>dane_sprzedazy_sku__3[[#This Row],[Ilość wydana]]*dane_sprzedazy_sku__3[[#This Row],[Wartość jednostkowa]]</f>
        <v>353.96999999999997</v>
      </c>
    </row>
    <row r="8290" spans="1:7">
      <c r="A8290" t="s">
        <v>711</v>
      </c>
      <c r="B8290" t="s">
        <v>712</v>
      </c>
      <c r="C8290" t="s">
        <v>8</v>
      </c>
      <c r="D8290" s="7">
        <v>45748</v>
      </c>
      <c r="E8290">
        <v>11</v>
      </c>
      <c r="F8290">
        <v>37.200000000000003</v>
      </c>
      <c r="G8290">
        <f>dane_sprzedazy_sku__3[[#This Row],[Ilość wydana]]*dane_sprzedazy_sku__3[[#This Row],[Wartość jednostkowa]]</f>
        <v>409.20000000000005</v>
      </c>
    </row>
    <row r="8291" spans="1:7">
      <c r="A8291" t="s">
        <v>711</v>
      </c>
      <c r="B8291" t="s">
        <v>712</v>
      </c>
      <c r="C8291" t="s">
        <v>8</v>
      </c>
      <c r="D8291" s="7">
        <v>45778</v>
      </c>
      <c r="E8291">
        <v>9</v>
      </c>
      <c r="F8291">
        <v>38.270000000000003</v>
      </c>
      <c r="G8291">
        <f>dane_sprzedazy_sku__3[[#This Row],[Ilość wydana]]*dane_sprzedazy_sku__3[[#This Row],[Wartość jednostkowa]]</f>
        <v>344.43</v>
      </c>
    </row>
    <row r="8292" spans="1:7">
      <c r="A8292" t="s">
        <v>711</v>
      </c>
      <c r="B8292" t="s">
        <v>712</v>
      </c>
      <c r="C8292" t="s">
        <v>8</v>
      </c>
      <c r="D8292" s="7">
        <v>45809</v>
      </c>
      <c r="E8292">
        <v>10</v>
      </c>
      <c r="F8292">
        <v>36.49</v>
      </c>
      <c r="G8292">
        <f>dane_sprzedazy_sku__3[[#This Row],[Ilość wydana]]*dane_sprzedazy_sku__3[[#This Row],[Wartość jednostkowa]]</f>
        <v>364.90000000000003</v>
      </c>
    </row>
    <row r="8293" spans="1:7">
      <c r="A8293" t="s">
        <v>711</v>
      </c>
      <c r="B8293" t="s">
        <v>712</v>
      </c>
      <c r="C8293" t="s">
        <v>8</v>
      </c>
      <c r="D8293" s="7">
        <v>45839</v>
      </c>
      <c r="E8293">
        <v>10</v>
      </c>
      <c r="F8293">
        <v>37.04</v>
      </c>
      <c r="G8293">
        <f>dane_sprzedazy_sku__3[[#This Row],[Ilość wydana]]*dane_sprzedazy_sku__3[[#This Row],[Wartość jednostkowa]]</f>
        <v>370.4</v>
      </c>
    </row>
    <row r="8294" spans="1:7">
      <c r="A8294" t="s">
        <v>711</v>
      </c>
      <c r="B8294" t="s">
        <v>712</v>
      </c>
      <c r="C8294" t="s">
        <v>8</v>
      </c>
      <c r="D8294" s="7">
        <v>45870</v>
      </c>
      <c r="E8294">
        <v>8</v>
      </c>
      <c r="F8294">
        <v>36.380000000000003</v>
      </c>
      <c r="G8294">
        <f>dane_sprzedazy_sku__3[[#This Row],[Ilość wydana]]*dane_sprzedazy_sku__3[[#This Row],[Wartość jednostkowa]]</f>
        <v>291.04000000000002</v>
      </c>
    </row>
    <row r="8295" spans="1:7">
      <c r="A8295" t="s">
        <v>711</v>
      </c>
      <c r="B8295" t="s">
        <v>712</v>
      </c>
      <c r="C8295" t="s">
        <v>8</v>
      </c>
      <c r="D8295" s="7">
        <v>45901</v>
      </c>
      <c r="E8295">
        <v>6</v>
      </c>
      <c r="F8295">
        <v>37.340000000000003</v>
      </c>
      <c r="G8295">
        <f>dane_sprzedazy_sku__3[[#This Row],[Ilość wydana]]*dane_sprzedazy_sku__3[[#This Row],[Wartość jednostkowa]]</f>
        <v>224.04000000000002</v>
      </c>
    </row>
    <row r="8296" spans="1:7">
      <c r="A8296" t="s">
        <v>711</v>
      </c>
      <c r="B8296" t="s">
        <v>712</v>
      </c>
      <c r="C8296" t="s">
        <v>8</v>
      </c>
      <c r="D8296" s="7">
        <v>45931</v>
      </c>
      <c r="E8296">
        <v>2</v>
      </c>
      <c r="F8296">
        <v>36.29</v>
      </c>
      <c r="G8296">
        <f>dane_sprzedazy_sku__3[[#This Row],[Ilość wydana]]*dane_sprzedazy_sku__3[[#This Row],[Wartość jednostkowa]]</f>
        <v>72.58</v>
      </c>
    </row>
    <row r="8297" spans="1:7">
      <c r="A8297" t="s">
        <v>711</v>
      </c>
      <c r="B8297" t="s">
        <v>712</v>
      </c>
      <c r="C8297" t="s">
        <v>8</v>
      </c>
      <c r="D8297" s="7">
        <v>45962</v>
      </c>
      <c r="E8297">
        <v>1</v>
      </c>
      <c r="F8297">
        <v>38.159999999999997</v>
      </c>
      <c r="G8297">
        <f>dane_sprzedazy_sku__3[[#This Row],[Ilość wydana]]*dane_sprzedazy_sku__3[[#This Row],[Wartość jednostkowa]]</f>
        <v>38.159999999999997</v>
      </c>
    </row>
    <row r="8298" spans="1:7">
      <c r="A8298" t="s">
        <v>711</v>
      </c>
      <c r="B8298" t="s">
        <v>712</v>
      </c>
      <c r="C8298" t="s">
        <v>8</v>
      </c>
      <c r="D8298" s="7">
        <v>45992</v>
      </c>
      <c r="E8298">
        <v>1</v>
      </c>
      <c r="F8298">
        <v>36.31</v>
      </c>
      <c r="G8298">
        <f>dane_sprzedazy_sku__3[[#This Row],[Ilość wydana]]*dane_sprzedazy_sku__3[[#This Row],[Wartość jednostkowa]]</f>
        <v>36.31</v>
      </c>
    </row>
    <row r="8299" spans="1:7">
      <c r="A8299" t="s">
        <v>711</v>
      </c>
      <c r="B8299" t="s">
        <v>712</v>
      </c>
      <c r="C8299" t="s">
        <v>8</v>
      </c>
      <c r="D8299" s="7">
        <v>46023</v>
      </c>
      <c r="E8299">
        <v>4</v>
      </c>
      <c r="F8299">
        <v>37.15</v>
      </c>
      <c r="G8299">
        <f>dane_sprzedazy_sku__3[[#This Row],[Ilość wydana]]*dane_sprzedazy_sku__3[[#This Row],[Wartość jednostkowa]]</f>
        <v>148.6</v>
      </c>
    </row>
    <row r="8300" spans="1:7">
      <c r="A8300" t="s">
        <v>711</v>
      </c>
      <c r="B8300" t="s">
        <v>712</v>
      </c>
      <c r="C8300" t="s">
        <v>8</v>
      </c>
      <c r="D8300" s="7">
        <v>46054</v>
      </c>
      <c r="E8300">
        <v>6</v>
      </c>
      <c r="F8300">
        <v>39.76</v>
      </c>
      <c r="G8300">
        <f>dane_sprzedazy_sku__3[[#This Row],[Ilość wydana]]*dane_sprzedazy_sku__3[[#This Row],[Wartość jednostkowa]]</f>
        <v>238.56</v>
      </c>
    </row>
    <row r="8301" spans="1:7">
      <c r="A8301" t="s">
        <v>711</v>
      </c>
      <c r="B8301" t="s">
        <v>712</v>
      </c>
      <c r="C8301" t="s">
        <v>8</v>
      </c>
      <c r="D8301" s="7">
        <v>46082</v>
      </c>
      <c r="E8301">
        <v>10</v>
      </c>
      <c r="F8301">
        <v>39.46</v>
      </c>
      <c r="G8301">
        <f>dane_sprzedazy_sku__3[[#This Row],[Ilość wydana]]*dane_sprzedazy_sku__3[[#This Row],[Wartość jednostkowa]]</f>
        <v>394.6</v>
      </c>
    </row>
    <row r="8302" spans="1:7">
      <c r="A8302" t="s">
        <v>711</v>
      </c>
      <c r="B8302" t="s">
        <v>712</v>
      </c>
      <c r="C8302" t="s">
        <v>8</v>
      </c>
      <c r="D8302" s="7">
        <v>46113</v>
      </c>
      <c r="E8302">
        <v>12</v>
      </c>
      <c r="F8302">
        <v>38.54</v>
      </c>
      <c r="G8302">
        <f>dane_sprzedazy_sku__3[[#This Row],[Ilość wydana]]*dane_sprzedazy_sku__3[[#This Row],[Wartość jednostkowa]]</f>
        <v>462.48</v>
      </c>
    </row>
    <row r="8303" spans="1:7">
      <c r="A8303" t="s">
        <v>711</v>
      </c>
      <c r="B8303" t="s">
        <v>712</v>
      </c>
      <c r="C8303" t="s">
        <v>8</v>
      </c>
      <c r="D8303" s="7">
        <v>46143</v>
      </c>
      <c r="E8303">
        <v>16</v>
      </c>
      <c r="F8303">
        <v>36.479999999999997</v>
      </c>
      <c r="G8303">
        <f>dane_sprzedazy_sku__3[[#This Row],[Ilość wydana]]*dane_sprzedazy_sku__3[[#This Row],[Wartość jednostkowa]]</f>
        <v>583.67999999999995</v>
      </c>
    </row>
    <row r="8304" spans="1:7">
      <c r="A8304" t="s">
        <v>711</v>
      </c>
      <c r="B8304" t="s">
        <v>712</v>
      </c>
      <c r="C8304" t="s">
        <v>8</v>
      </c>
      <c r="D8304" s="7">
        <v>46174</v>
      </c>
      <c r="E8304">
        <v>16</v>
      </c>
      <c r="F8304">
        <v>38.43</v>
      </c>
      <c r="G8304">
        <f>dane_sprzedazy_sku__3[[#This Row],[Ilość wydana]]*dane_sprzedazy_sku__3[[#This Row],[Wartość jednostkowa]]</f>
        <v>614.88</v>
      </c>
    </row>
    <row r="8305" spans="1:7">
      <c r="A8305" t="s">
        <v>711</v>
      </c>
      <c r="B8305" t="s">
        <v>712</v>
      </c>
      <c r="C8305" t="s">
        <v>8</v>
      </c>
      <c r="D8305" s="7">
        <v>46204</v>
      </c>
      <c r="E8305">
        <v>17</v>
      </c>
      <c r="F8305">
        <v>37.78</v>
      </c>
      <c r="G8305">
        <f>dane_sprzedazy_sku__3[[#This Row],[Ilość wydana]]*dane_sprzedazy_sku__3[[#This Row],[Wartość jednostkowa]]</f>
        <v>642.26</v>
      </c>
    </row>
    <row r="8306" spans="1:7">
      <c r="A8306" t="s">
        <v>713</v>
      </c>
      <c r="B8306" t="s">
        <v>714</v>
      </c>
      <c r="C8306" t="s">
        <v>33</v>
      </c>
      <c r="D8306" s="7">
        <v>45505</v>
      </c>
      <c r="E8306">
        <v>22</v>
      </c>
      <c r="F8306">
        <v>396.64</v>
      </c>
      <c r="G8306">
        <f>dane_sprzedazy_sku__3[[#This Row],[Ilość wydana]]*dane_sprzedazy_sku__3[[#This Row],[Wartość jednostkowa]]</f>
        <v>8726.08</v>
      </c>
    </row>
    <row r="8307" spans="1:7">
      <c r="A8307" t="s">
        <v>713</v>
      </c>
      <c r="B8307" t="s">
        <v>714</v>
      </c>
      <c r="C8307" t="s">
        <v>33</v>
      </c>
      <c r="D8307" s="7">
        <v>45536</v>
      </c>
      <c r="E8307">
        <v>24</v>
      </c>
      <c r="F8307">
        <v>396.11</v>
      </c>
      <c r="G8307">
        <f>dane_sprzedazy_sku__3[[#This Row],[Ilość wydana]]*dane_sprzedazy_sku__3[[#This Row],[Wartość jednostkowa]]</f>
        <v>9506.64</v>
      </c>
    </row>
    <row r="8308" spans="1:7">
      <c r="A8308" t="s">
        <v>713</v>
      </c>
      <c r="B8308" t="s">
        <v>714</v>
      </c>
      <c r="C8308" t="s">
        <v>33</v>
      </c>
      <c r="D8308" s="7">
        <v>45566</v>
      </c>
      <c r="E8308">
        <v>21</v>
      </c>
      <c r="F8308">
        <v>392.56</v>
      </c>
      <c r="G8308">
        <f>dane_sprzedazy_sku__3[[#This Row],[Ilość wydana]]*dane_sprzedazy_sku__3[[#This Row],[Wartość jednostkowa]]</f>
        <v>8243.76</v>
      </c>
    </row>
    <row r="8309" spans="1:7">
      <c r="A8309" t="s">
        <v>713</v>
      </c>
      <c r="B8309" t="s">
        <v>714</v>
      </c>
      <c r="C8309" t="s">
        <v>33</v>
      </c>
      <c r="D8309" s="7">
        <v>45597</v>
      </c>
      <c r="E8309">
        <v>20</v>
      </c>
      <c r="F8309">
        <v>398.99</v>
      </c>
      <c r="G8309">
        <f>dane_sprzedazy_sku__3[[#This Row],[Ilość wydana]]*dane_sprzedazy_sku__3[[#This Row],[Wartość jednostkowa]]</f>
        <v>7979.8</v>
      </c>
    </row>
    <row r="8310" spans="1:7">
      <c r="A8310" t="s">
        <v>713</v>
      </c>
      <c r="B8310" t="s">
        <v>714</v>
      </c>
      <c r="C8310" t="s">
        <v>33</v>
      </c>
      <c r="D8310" s="7">
        <v>45627</v>
      </c>
      <c r="E8310">
        <v>19</v>
      </c>
      <c r="F8310">
        <v>414.89</v>
      </c>
      <c r="G8310">
        <f>dane_sprzedazy_sku__3[[#This Row],[Ilość wydana]]*dane_sprzedazy_sku__3[[#This Row],[Wartość jednostkowa]]</f>
        <v>7882.91</v>
      </c>
    </row>
    <row r="8311" spans="1:7">
      <c r="A8311" t="s">
        <v>713</v>
      </c>
      <c r="B8311" t="s">
        <v>714</v>
      </c>
      <c r="C8311" t="s">
        <v>33</v>
      </c>
      <c r="D8311" s="7">
        <v>45658</v>
      </c>
      <c r="E8311">
        <v>11</v>
      </c>
      <c r="F8311">
        <v>417.94</v>
      </c>
      <c r="G8311">
        <f>dane_sprzedazy_sku__3[[#This Row],[Ilość wydana]]*dane_sprzedazy_sku__3[[#This Row],[Wartość jednostkowa]]</f>
        <v>4597.34</v>
      </c>
    </row>
    <row r="8312" spans="1:7">
      <c r="A8312" t="s">
        <v>713</v>
      </c>
      <c r="B8312" t="s">
        <v>714</v>
      </c>
      <c r="C8312" t="s">
        <v>33</v>
      </c>
      <c r="D8312" s="7">
        <v>45689</v>
      </c>
      <c r="E8312">
        <v>11</v>
      </c>
      <c r="F8312">
        <v>381.88</v>
      </c>
      <c r="G8312">
        <f>dane_sprzedazy_sku__3[[#This Row],[Ilość wydana]]*dane_sprzedazy_sku__3[[#This Row],[Wartość jednostkowa]]</f>
        <v>4200.68</v>
      </c>
    </row>
    <row r="8313" spans="1:7">
      <c r="A8313" t="s">
        <v>713</v>
      </c>
      <c r="B8313" t="s">
        <v>714</v>
      </c>
      <c r="C8313" t="s">
        <v>33</v>
      </c>
      <c r="D8313" s="7">
        <v>45717</v>
      </c>
      <c r="E8313">
        <v>4</v>
      </c>
      <c r="F8313">
        <v>403.01</v>
      </c>
      <c r="G8313">
        <f>dane_sprzedazy_sku__3[[#This Row],[Ilość wydana]]*dane_sprzedazy_sku__3[[#This Row],[Wartość jednostkowa]]</f>
        <v>1612.04</v>
      </c>
    </row>
    <row r="8314" spans="1:7">
      <c r="A8314" t="s">
        <v>713</v>
      </c>
      <c r="B8314" t="s">
        <v>714</v>
      </c>
      <c r="C8314" t="s">
        <v>33</v>
      </c>
      <c r="D8314" s="7">
        <v>45748</v>
      </c>
      <c r="E8314">
        <v>2</v>
      </c>
      <c r="F8314">
        <v>388.74</v>
      </c>
      <c r="G8314">
        <f>dane_sprzedazy_sku__3[[#This Row],[Ilość wydana]]*dane_sprzedazy_sku__3[[#This Row],[Wartość jednostkowa]]</f>
        <v>777.48</v>
      </c>
    </row>
    <row r="8315" spans="1:7">
      <c r="A8315" t="s">
        <v>713</v>
      </c>
      <c r="B8315" t="s">
        <v>714</v>
      </c>
      <c r="C8315" t="s">
        <v>33</v>
      </c>
      <c r="D8315" s="7">
        <v>45778</v>
      </c>
      <c r="E8315">
        <v>2</v>
      </c>
      <c r="F8315">
        <v>412.55</v>
      </c>
      <c r="G8315">
        <f>dane_sprzedazy_sku__3[[#This Row],[Ilość wydana]]*dane_sprzedazy_sku__3[[#This Row],[Wartość jednostkowa]]</f>
        <v>825.1</v>
      </c>
    </row>
    <row r="8316" spans="1:7">
      <c r="A8316" t="s">
        <v>713</v>
      </c>
      <c r="B8316" t="s">
        <v>714</v>
      </c>
      <c r="C8316" t="s">
        <v>33</v>
      </c>
      <c r="D8316" s="7">
        <v>45809</v>
      </c>
      <c r="E8316">
        <v>9</v>
      </c>
      <c r="F8316">
        <v>394.73</v>
      </c>
      <c r="G8316">
        <f>dane_sprzedazy_sku__3[[#This Row],[Ilość wydana]]*dane_sprzedazy_sku__3[[#This Row],[Wartość jednostkowa]]</f>
        <v>3552.57</v>
      </c>
    </row>
    <row r="8317" spans="1:7">
      <c r="A8317" t="s">
        <v>713</v>
      </c>
      <c r="B8317" t="s">
        <v>714</v>
      </c>
      <c r="C8317" t="s">
        <v>33</v>
      </c>
      <c r="D8317" s="7">
        <v>45839</v>
      </c>
      <c r="E8317">
        <v>13</v>
      </c>
      <c r="F8317">
        <v>415.38</v>
      </c>
      <c r="G8317">
        <f>dane_sprzedazy_sku__3[[#This Row],[Ilość wydana]]*dane_sprzedazy_sku__3[[#This Row],[Wartość jednostkowa]]</f>
        <v>5399.94</v>
      </c>
    </row>
    <row r="8318" spans="1:7">
      <c r="A8318" t="s">
        <v>713</v>
      </c>
      <c r="B8318" t="s">
        <v>714</v>
      </c>
      <c r="C8318" t="s">
        <v>33</v>
      </c>
      <c r="D8318" s="7">
        <v>45870</v>
      </c>
      <c r="E8318">
        <v>23</v>
      </c>
      <c r="F8318">
        <v>396.96</v>
      </c>
      <c r="G8318">
        <f>dane_sprzedazy_sku__3[[#This Row],[Ilość wydana]]*dane_sprzedazy_sku__3[[#This Row],[Wartość jednostkowa]]</f>
        <v>9130.08</v>
      </c>
    </row>
    <row r="8319" spans="1:7">
      <c r="A8319" t="s">
        <v>713</v>
      </c>
      <c r="B8319" t="s">
        <v>714</v>
      </c>
      <c r="C8319" t="s">
        <v>33</v>
      </c>
      <c r="D8319" s="7">
        <v>45901</v>
      </c>
      <c r="E8319">
        <v>22</v>
      </c>
      <c r="F8319">
        <v>385.91</v>
      </c>
      <c r="G8319">
        <f>dane_sprzedazy_sku__3[[#This Row],[Ilość wydana]]*dane_sprzedazy_sku__3[[#This Row],[Wartość jednostkowa]]</f>
        <v>8490.02</v>
      </c>
    </row>
    <row r="8320" spans="1:7">
      <c r="A8320" t="s">
        <v>713</v>
      </c>
      <c r="B8320" t="s">
        <v>714</v>
      </c>
      <c r="C8320" t="s">
        <v>33</v>
      </c>
      <c r="D8320" s="7">
        <v>45931</v>
      </c>
      <c r="E8320">
        <v>22</v>
      </c>
      <c r="F8320">
        <v>393.7</v>
      </c>
      <c r="G8320">
        <f>dane_sprzedazy_sku__3[[#This Row],[Ilość wydana]]*dane_sprzedazy_sku__3[[#This Row],[Wartość jednostkowa]]</f>
        <v>8661.4</v>
      </c>
    </row>
    <row r="8321" spans="1:7">
      <c r="A8321" t="s">
        <v>713</v>
      </c>
      <c r="B8321" t="s">
        <v>714</v>
      </c>
      <c r="C8321" t="s">
        <v>33</v>
      </c>
      <c r="D8321" s="7">
        <v>45962</v>
      </c>
      <c r="E8321">
        <v>19</v>
      </c>
      <c r="F8321">
        <v>418.67</v>
      </c>
      <c r="G8321">
        <f>dane_sprzedazy_sku__3[[#This Row],[Ilość wydana]]*dane_sprzedazy_sku__3[[#This Row],[Wartość jednostkowa]]</f>
        <v>7954.7300000000005</v>
      </c>
    </row>
    <row r="8322" spans="1:7">
      <c r="A8322" t="s">
        <v>713</v>
      </c>
      <c r="B8322" t="s">
        <v>714</v>
      </c>
      <c r="C8322" t="s">
        <v>33</v>
      </c>
      <c r="D8322" s="7">
        <v>45992</v>
      </c>
      <c r="E8322">
        <v>14</v>
      </c>
      <c r="F8322">
        <v>410.82</v>
      </c>
      <c r="G8322">
        <f>dane_sprzedazy_sku__3[[#This Row],[Ilość wydana]]*dane_sprzedazy_sku__3[[#This Row],[Wartość jednostkowa]]</f>
        <v>5751.48</v>
      </c>
    </row>
    <row r="8323" spans="1:7">
      <c r="A8323" t="s">
        <v>713</v>
      </c>
      <c r="B8323" t="s">
        <v>714</v>
      </c>
      <c r="C8323" t="s">
        <v>33</v>
      </c>
      <c r="D8323" s="7">
        <v>46023</v>
      </c>
      <c r="E8323">
        <v>13</v>
      </c>
      <c r="F8323">
        <v>403.52</v>
      </c>
      <c r="G8323">
        <f>dane_sprzedazy_sku__3[[#This Row],[Ilość wydana]]*dane_sprzedazy_sku__3[[#This Row],[Wartość jednostkowa]]</f>
        <v>5245.76</v>
      </c>
    </row>
    <row r="8324" spans="1:7">
      <c r="A8324" t="s">
        <v>713</v>
      </c>
      <c r="B8324" t="s">
        <v>714</v>
      </c>
      <c r="C8324" t="s">
        <v>33</v>
      </c>
      <c r="D8324" s="7">
        <v>46054</v>
      </c>
      <c r="E8324">
        <v>9</v>
      </c>
      <c r="F8324">
        <v>391.07</v>
      </c>
      <c r="G8324">
        <f>dane_sprzedazy_sku__3[[#This Row],[Ilość wydana]]*dane_sprzedazy_sku__3[[#This Row],[Wartość jednostkowa]]</f>
        <v>3519.63</v>
      </c>
    </row>
    <row r="8325" spans="1:7">
      <c r="A8325" t="s">
        <v>713</v>
      </c>
      <c r="B8325" t="s">
        <v>714</v>
      </c>
      <c r="C8325" t="s">
        <v>33</v>
      </c>
      <c r="D8325" s="7">
        <v>46082</v>
      </c>
      <c r="E8325">
        <v>4</v>
      </c>
      <c r="F8325">
        <v>415.81</v>
      </c>
      <c r="G8325">
        <f>dane_sprzedazy_sku__3[[#This Row],[Ilość wydana]]*dane_sprzedazy_sku__3[[#This Row],[Wartość jednostkowa]]</f>
        <v>1663.24</v>
      </c>
    </row>
    <row r="8326" spans="1:7">
      <c r="A8326" t="s">
        <v>713</v>
      </c>
      <c r="B8326" t="s">
        <v>714</v>
      </c>
      <c r="C8326" t="s">
        <v>33</v>
      </c>
      <c r="D8326" s="7">
        <v>46113</v>
      </c>
      <c r="E8326">
        <v>2</v>
      </c>
      <c r="F8326">
        <v>379.12</v>
      </c>
      <c r="G8326">
        <f>dane_sprzedazy_sku__3[[#This Row],[Ilość wydana]]*dane_sprzedazy_sku__3[[#This Row],[Wartość jednostkowa]]</f>
        <v>758.24</v>
      </c>
    </row>
    <row r="8327" spans="1:7">
      <c r="A8327" t="s">
        <v>713</v>
      </c>
      <c r="B8327" t="s">
        <v>714</v>
      </c>
      <c r="C8327" t="s">
        <v>33</v>
      </c>
      <c r="D8327" s="7">
        <v>46143</v>
      </c>
      <c r="E8327">
        <v>3</v>
      </c>
      <c r="F8327">
        <v>414.96</v>
      </c>
      <c r="G8327">
        <f>dane_sprzedazy_sku__3[[#This Row],[Ilość wydana]]*dane_sprzedazy_sku__3[[#This Row],[Wartość jednostkowa]]</f>
        <v>1244.8799999999999</v>
      </c>
    </row>
    <row r="8328" spans="1:7">
      <c r="A8328" t="s">
        <v>713</v>
      </c>
      <c r="B8328" t="s">
        <v>714</v>
      </c>
      <c r="C8328" t="s">
        <v>33</v>
      </c>
      <c r="D8328" s="7">
        <v>46174</v>
      </c>
      <c r="E8328">
        <v>6</v>
      </c>
      <c r="F8328">
        <v>391.86</v>
      </c>
      <c r="G8328">
        <f>dane_sprzedazy_sku__3[[#This Row],[Ilość wydana]]*dane_sprzedazy_sku__3[[#This Row],[Wartość jednostkowa]]</f>
        <v>2351.16</v>
      </c>
    </row>
    <row r="8329" spans="1:7">
      <c r="A8329" t="s">
        <v>713</v>
      </c>
      <c r="B8329" t="s">
        <v>714</v>
      </c>
      <c r="C8329" t="s">
        <v>33</v>
      </c>
      <c r="D8329" s="7">
        <v>46204</v>
      </c>
      <c r="E8329">
        <v>10</v>
      </c>
      <c r="F8329">
        <v>396.53</v>
      </c>
      <c r="G8329">
        <f>dane_sprzedazy_sku__3[[#This Row],[Ilość wydana]]*dane_sprzedazy_sku__3[[#This Row],[Wartość jednostkowa]]</f>
        <v>3965.2999999999997</v>
      </c>
    </row>
    <row r="8330" spans="1:7">
      <c r="A8330" t="s">
        <v>715</v>
      </c>
      <c r="B8330" t="s">
        <v>716</v>
      </c>
      <c r="C8330" t="s">
        <v>60</v>
      </c>
      <c r="D8330" s="7">
        <v>45505</v>
      </c>
      <c r="E8330">
        <v>3</v>
      </c>
      <c r="F8330">
        <v>177.66</v>
      </c>
      <c r="G8330">
        <f>dane_sprzedazy_sku__3[[#This Row],[Ilość wydana]]*dane_sprzedazy_sku__3[[#This Row],[Wartość jednostkowa]]</f>
        <v>532.98</v>
      </c>
    </row>
    <row r="8331" spans="1:7">
      <c r="A8331" t="s">
        <v>715</v>
      </c>
      <c r="B8331" t="s">
        <v>716</v>
      </c>
      <c r="C8331" t="s">
        <v>60</v>
      </c>
      <c r="D8331" s="7">
        <v>45536</v>
      </c>
      <c r="E8331">
        <v>4</v>
      </c>
      <c r="F8331">
        <v>175.01</v>
      </c>
      <c r="G8331">
        <f>dane_sprzedazy_sku__3[[#This Row],[Ilość wydana]]*dane_sprzedazy_sku__3[[#This Row],[Wartość jednostkowa]]</f>
        <v>700.04</v>
      </c>
    </row>
    <row r="8332" spans="1:7">
      <c r="A8332" t="s">
        <v>715</v>
      </c>
      <c r="B8332" t="s">
        <v>716</v>
      </c>
      <c r="C8332" t="s">
        <v>60</v>
      </c>
      <c r="D8332" s="7">
        <v>45566</v>
      </c>
      <c r="E8332">
        <v>4</v>
      </c>
      <c r="F8332">
        <v>181.4</v>
      </c>
      <c r="G8332">
        <f>dane_sprzedazy_sku__3[[#This Row],[Ilość wydana]]*dane_sprzedazy_sku__3[[#This Row],[Wartość jednostkowa]]</f>
        <v>725.6</v>
      </c>
    </row>
    <row r="8333" spans="1:7">
      <c r="A8333" t="s">
        <v>715</v>
      </c>
      <c r="B8333" t="s">
        <v>716</v>
      </c>
      <c r="C8333" t="s">
        <v>60</v>
      </c>
      <c r="D8333" s="7">
        <v>45597</v>
      </c>
      <c r="E8333">
        <v>3</v>
      </c>
      <c r="F8333">
        <v>170.42</v>
      </c>
      <c r="G8333">
        <f>dane_sprzedazy_sku__3[[#This Row],[Ilość wydana]]*dane_sprzedazy_sku__3[[#This Row],[Wartość jednostkowa]]</f>
        <v>511.26</v>
      </c>
    </row>
    <row r="8334" spans="1:7">
      <c r="A8334" t="s">
        <v>715</v>
      </c>
      <c r="B8334" t="s">
        <v>716</v>
      </c>
      <c r="C8334" t="s">
        <v>60</v>
      </c>
      <c r="D8334" s="7">
        <v>45627</v>
      </c>
      <c r="E8334">
        <v>3</v>
      </c>
      <c r="F8334">
        <v>177.29</v>
      </c>
      <c r="G8334">
        <f>dane_sprzedazy_sku__3[[#This Row],[Ilość wydana]]*dane_sprzedazy_sku__3[[#This Row],[Wartość jednostkowa]]</f>
        <v>531.87</v>
      </c>
    </row>
    <row r="8335" spans="1:7">
      <c r="A8335" t="s">
        <v>715</v>
      </c>
      <c r="B8335" t="s">
        <v>716</v>
      </c>
      <c r="C8335" t="s">
        <v>60</v>
      </c>
      <c r="D8335" s="7">
        <v>45658</v>
      </c>
      <c r="E8335">
        <v>2</v>
      </c>
      <c r="F8335">
        <v>176.79</v>
      </c>
      <c r="G8335">
        <f>dane_sprzedazy_sku__3[[#This Row],[Ilość wydana]]*dane_sprzedazy_sku__3[[#This Row],[Wartość jednostkowa]]</f>
        <v>353.58</v>
      </c>
    </row>
    <row r="8336" spans="1:7">
      <c r="A8336" t="s">
        <v>715</v>
      </c>
      <c r="B8336" t="s">
        <v>716</v>
      </c>
      <c r="C8336" t="s">
        <v>60</v>
      </c>
      <c r="D8336" s="7">
        <v>45689</v>
      </c>
      <c r="E8336">
        <v>3</v>
      </c>
      <c r="F8336">
        <v>182.59</v>
      </c>
      <c r="G8336">
        <f>dane_sprzedazy_sku__3[[#This Row],[Ilość wydana]]*dane_sprzedazy_sku__3[[#This Row],[Wartość jednostkowa]]</f>
        <v>547.77</v>
      </c>
    </row>
    <row r="8337" spans="1:7">
      <c r="A8337" t="s">
        <v>715</v>
      </c>
      <c r="B8337" t="s">
        <v>716</v>
      </c>
      <c r="C8337" t="s">
        <v>60</v>
      </c>
      <c r="D8337" s="7">
        <v>45717</v>
      </c>
      <c r="E8337">
        <v>3</v>
      </c>
      <c r="F8337">
        <v>167.18</v>
      </c>
      <c r="G8337">
        <f>dane_sprzedazy_sku__3[[#This Row],[Ilość wydana]]*dane_sprzedazy_sku__3[[#This Row],[Wartość jednostkowa]]</f>
        <v>501.54</v>
      </c>
    </row>
    <row r="8338" spans="1:7">
      <c r="A8338" t="s">
        <v>715</v>
      </c>
      <c r="B8338" t="s">
        <v>716</v>
      </c>
      <c r="C8338" t="s">
        <v>60</v>
      </c>
      <c r="D8338" s="7">
        <v>45748</v>
      </c>
      <c r="E8338">
        <v>3</v>
      </c>
      <c r="F8338">
        <v>168.44</v>
      </c>
      <c r="G8338">
        <f>dane_sprzedazy_sku__3[[#This Row],[Ilość wydana]]*dane_sprzedazy_sku__3[[#This Row],[Wartość jednostkowa]]</f>
        <v>505.32</v>
      </c>
    </row>
    <row r="8339" spans="1:7">
      <c r="A8339" t="s">
        <v>715</v>
      </c>
      <c r="B8339" t="s">
        <v>716</v>
      </c>
      <c r="C8339" t="s">
        <v>60</v>
      </c>
      <c r="D8339" s="7">
        <v>45778</v>
      </c>
      <c r="E8339">
        <v>4</v>
      </c>
      <c r="F8339">
        <v>168.11</v>
      </c>
      <c r="G8339">
        <f>dane_sprzedazy_sku__3[[#This Row],[Ilość wydana]]*dane_sprzedazy_sku__3[[#This Row],[Wartość jednostkowa]]</f>
        <v>672.44</v>
      </c>
    </row>
    <row r="8340" spans="1:7">
      <c r="A8340" t="s">
        <v>715</v>
      </c>
      <c r="B8340" t="s">
        <v>716</v>
      </c>
      <c r="C8340" t="s">
        <v>60</v>
      </c>
      <c r="D8340" s="7">
        <v>45809</v>
      </c>
      <c r="E8340">
        <v>4</v>
      </c>
      <c r="F8340">
        <v>178.64</v>
      </c>
      <c r="G8340">
        <f>dane_sprzedazy_sku__3[[#This Row],[Ilość wydana]]*dane_sprzedazy_sku__3[[#This Row],[Wartość jednostkowa]]</f>
        <v>714.56</v>
      </c>
    </row>
    <row r="8341" spans="1:7">
      <c r="A8341" t="s">
        <v>715</v>
      </c>
      <c r="B8341" t="s">
        <v>716</v>
      </c>
      <c r="C8341" t="s">
        <v>60</v>
      </c>
      <c r="D8341" s="7">
        <v>45839</v>
      </c>
      <c r="E8341">
        <v>4</v>
      </c>
      <c r="F8341">
        <v>179.56</v>
      </c>
      <c r="G8341">
        <f>dane_sprzedazy_sku__3[[#This Row],[Ilość wydana]]*dane_sprzedazy_sku__3[[#This Row],[Wartość jednostkowa]]</f>
        <v>718.24</v>
      </c>
    </row>
    <row r="8342" spans="1:7">
      <c r="A8342" t="s">
        <v>715</v>
      </c>
      <c r="B8342" t="s">
        <v>716</v>
      </c>
      <c r="C8342" t="s">
        <v>60</v>
      </c>
      <c r="D8342" s="7">
        <v>45870</v>
      </c>
      <c r="E8342">
        <v>4</v>
      </c>
      <c r="F8342">
        <v>174.48</v>
      </c>
      <c r="G8342">
        <f>dane_sprzedazy_sku__3[[#This Row],[Ilość wydana]]*dane_sprzedazy_sku__3[[#This Row],[Wartość jednostkowa]]</f>
        <v>697.92</v>
      </c>
    </row>
    <row r="8343" spans="1:7">
      <c r="A8343" t="s">
        <v>715</v>
      </c>
      <c r="B8343" t="s">
        <v>716</v>
      </c>
      <c r="C8343" t="s">
        <v>60</v>
      </c>
      <c r="D8343" s="7">
        <v>45901</v>
      </c>
      <c r="E8343">
        <v>4</v>
      </c>
      <c r="F8343">
        <v>177.83</v>
      </c>
      <c r="G8343">
        <f>dane_sprzedazy_sku__3[[#This Row],[Ilość wydana]]*dane_sprzedazy_sku__3[[#This Row],[Wartość jednostkowa]]</f>
        <v>711.32</v>
      </c>
    </row>
    <row r="8344" spans="1:7">
      <c r="A8344" t="s">
        <v>715</v>
      </c>
      <c r="B8344" t="s">
        <v>716</v>
      </c>
      <c r="C8344" t="s">
        <v>60</v>
      </c>
      <c r="D8344" s="7">
        <v>45931</v>
      </c>
      <c r="E8344">
        <v>4</v>
      </c>
      <c r="F8344">
        <v>167.54</v>
      </c>
      <c r="G8344">
        <f>dane_sprzedazy_sku__3[[#This Row],[Ilość wydana]]*dane_sprzedazy_sku__3[[#This Row],[Wartość jednostkowa]]</f>
        <v>670.16</v>
      </c>
    </row>
    <row r="8345" spans="1:7">
      <c r="A8345" t="s">
        <v>715</v>
      </c>
      <c r="B8345" t="s">
        <v>716</v>
      </c>
      <c r="C8345" t="s">
        <v>60</v>
      </c>
      <c r="D8345" s="7">
        <v>45962</v>
      </c>
      <c r="E8345">
        <v>3</v>
      </c>
      <c r="F8345">
        <v>168.2</v>
      </c>
      <c r="G8345">
        <f>dane_sprzedazy_sku__3[[#This Row],[Ilość wydana]]*dane_sprzedazy_sku__3[[#This Row],[Wartość jednostkowa]]</f>
        <v>504.59999999999997</v>
      </c>
    </row>
    <row r="8346" spans="1:7">
      <c r="A8346" t="s">
        <v>715</v>
      </c>
      <c r="B8346" t="s">
        <v>716</v>
      </c>
      <c r="C8346" t="s">
        <v>60</v>
      </c>
      <c r="D8346" s="7">
        <v>45992</v>
      </c>
      <c r="E8346">
        <v>3</v>
      </c>
      <c r="F8346">
        <v>179.67</v>
      </c>
      <c r="G8346">
        <f>dane_sprzedazy_sku__3[[#This Row],[Ilość wydana]]*dane_sprzedazy_sku__3[[#This Row],[Wartość jednostkowa]]</f>
        <v>539.01</v>
      </c>
    </row>
    <row r="8347" spans="1:7">
      <c r="A8347" t="s">
        <v>715</v>
      </c>
      <c r="B8347" t="s">
        <v>716</v>
      </c>
      <c r="C8347" t="s">
        <v>60</v>
      </c>
      <c r="D8347" s="7">
        <v>46023</v>
      </c>
      <c r="E8347">
        <v>3</v>
      </c>
      <c r="F8347">
        <v>181.41</v>
      </c>
      <c r="G8347">
        <f>dane_sprzedazy_sku__3[[#This Row],[Ilość wydana]]*dane_sprzedazy_sku__3[[#This Row],[Wartość jednostkowa]]</f>
        <v>544.23</v>
      </c>
    </row>
    <row r="8348" spans="1:7">
      <c r="A8348" t="s">
        <v>715</v>
      </c>
      <c r="B8348" t="s">
        <v>716</v>
      </c>
      <c r="C8348" t="s">
        <v>60</v>
      </c>
      <c r="D8348" s="7">
        <v>46054</v>
      </c>
      <c r="E8348">
        <v>3</v>
      </c>
      <c r="F8348">
        <v>177.35</v>
      </c>
      <c r="G8348">
        <f>dane_sprzedazy_sku__3[[#This Row],[Ilość wydana]]*dane_sprzedazy_sku__3[[#This Row],[Wartość jednostkowa]]</f>
        <v>532.04999999999995</v>
      </c>
    </row>
    <row r="8349" spans="1:7">
      <c r="A8349" t="s">
        <v>715</v>
      </c>
      <c r="B8349" t="s">
        <v>716</v>
      </c>
      <c r="C8349" t="s">
        <v>60</v>
      </c>
      <c r="D8349" s="7">
        <v>46082</v>
      </c>
      <c r="E8349">
        <v>4</v>
      </c>
      <c r="F8349">
        <v>179.79</v>
      </c>
      <c r="G8349">
        <f>dane_sprzedazy_sku__3[[#This Row],[Ilość wydana]]*dane_sprzedazy_sku__3[[#This Row],[Wartość jednostkowa]]</f>
        <v>719.16</v>
      </c>
    </row>
    <row r="8350" spans="1:7">
      <c r="A8350" t="s">
        <v>715</v>
      </c>
      <c r="B8350" t="s">
        <v>716</v>
      </c>
      <c r="C8350" t="s">
        <v>60</v>
      </c>
      <c r="D8350" s="7">
        <v>46113</v>
      </c>
      <c r="E8350">
        <v>4</v>
      </c>
      <c r="F8350">
        <v>181.37</v>
      </c>
      <c r="G8350">
        <f>dane_sprzedazy_sku__3[[#This Row],[Ilość wydana]]*dane_sprzedazy_sku__3[[#This Row],[Wartość jednostkowa]]</f>
        <v>725.48</v>
      </c>
    </row>
    <row r="8351" spans="1:7">
      <c r="A8351" t="s">
        <v>715</v>
      </c>
      <c r="B8351" t="s">
        <v>716</v>
      </c>
      <c r="C8351" t="s">
        <v>60</v>
      </c>
      <c r="D8351" s="7">
        <v>46143</v>
      </c>
      <c r="E8351">
        <v>4</v>
      </c>
      <c r="F8351">
        <v>176.89</v>
      </c>
      <c r="G8351">
        <f>dane_sprzedazy_sku__3[[#This Row],[Ilość wydana]]*dane_sprzedazy_sku__3[[#This Row],[Wartość jednostkowa]]</f>
        <v>707.56</v>
      </c>
    </row>
    <row r="8352" spans="1:7">
      <c r="A8352" t="s">
        <v>715</v>
      </c>
      <c r="B8352" t="s">
        <v>716</v>
      </c>
      <c r="C8352" t="s">
        <v>60</v>
      </c>
      <c r="D8352" s="7">
        <v>46174</v>
      </c>
      <c r="E8352">
        <v>4</v>
      </c>
      <c r="F8352">
        <v>175.36</v>
      </c>
      <c r="G8352">
        <f>dane_sprzedazy_sku__3[[#This Row],[Ilość wydana]]*dane_sprzedazy_sku__3[[#This Row],[Wartość jednostkowa]]</f>
        <v>701.44</v>
      </c>
    </row>
    <row r="8353" spans="1:7">
      <c r="A8353" t="s">
        <v>715</v>
      </c>
      <c r="B8353" t="s">
        <v>716</v>
      </c>
      <c r="C8353" t="s">
        <v>60</v>
      </c>
      <c r="D8353" s="7">
        <v>46204</v>
      </c>
      <c r="E8353">
        <v>4</v>
      </c>
      <c r="F8353">
        <v>168.94</v>
      </c>
      <c r="G8353">
        <f>dane_sprzedazy_sku__3[[#This Row],[Ilość wydana]]*dane_sprzedazy_sku__3[[#This Row],[Wartość jednostkowa]]</f>
        <v>675.76</v>
      </c>
    </row>
    <row r="8354" spans="1:7">
      <c r="A8354" t="s">
        <v>717</v>
      </c>
      <c r="B8354" t="s">
        <v>718</v>
      </c>
      <c r="C8354" t="s">
        <v>19</v>
      </c>
      <c r="D8354" s="7">
        <v>45505</v>
      </c>
      <c r="E8354">
        <v>1</v>
      </c>
      <c r="F8354">
        <v>182.04</v>
      </c>
      <c r="G8354">
        <f>dane_sprzedazy_sku__3[[#This Row],[Ilość wydana]]*dane_sprzedazy_sku__3[[#This Row],[Wartość jednostkowa]]</f>
        <v>182.04</v>
      </c>
    </row>
    <row r="8355" spans="1:7">
      <c r="A8355" t="s">
        <v>717</v>
      </c>
      <c r="B8355" t="s">
        <v>718</v>
      </c>
      <c r="C8355" t="s">
        <v>19</v>
      </c>
      <c r="D8355" s="7">
        <v>45536</v>
      </c>
      <c r="E8355">
        <v>1</v>
      </c>
      <c r="F8355">
        <v>173.1</v>
      </c>
      <c r="G8355">
        <f>dane_sprzedazy_sku__3[[#This Row],[Ilość wydana]]*dane_sprzedazy_sku__3[[#This Row],[Wartość jednostkowa]]</f>
        <v>173.1</v>
      </c>
    </row>
    <row r="8356" spans="1:7">
      <c r="A8356" t="s">
        <v>717</v>
      </c>
      <c r="B8356" t="s">
        <v>718</v>
      </c>
      <c r="C8356" t="s">
        <v>19</v>
      </c>
      <c r="D8356" s="7">
        <v>45566</v>
      </c>
      <c r="E8356">
        <v>1</v>
      </c>
      <c r="F8356">
        <v>179.59</v>
      </c>
      <c r="G8356">
        <f>dane_sprzedazy_sku__3[[#This Row],[Ilość wydana]]*dane_sprzedazy_sku__3[[#This Row],[Wartość jednostkowa]]</f>
        <v>179.59</v>
      </c>
    </row>
    <row r="8357" spans="1:7">
      <c r="A8357" t="s">
        <v>717</v>
      </c>
      <c r="B8357" t="s">
        <v>718</v>
      </c>
      <c r="C8357" t="s">
        <v>19</v>
      </c>
      <c r="D8357" s="7">
        <v>45597</v>
      </c>
      <c r="E8357">
        <v>1</v>
      </c>
      <c r="F8357">
        <v>183.39</v>
      </c>
      <c r="G8357">
        <f>dane_sprzedazy_sku__3[[#This Row],[Ilość wydana]]*dane_sprzedazy_sku__3[[#This Row],[Wartość jednostkowa]]</f>
        <v>183.39</v>
      </c>
    </row>
    <row r="8358" spans="1:7">
      <c r="A8358" t="s">
        <v>717</v>
      </c>
      <c r="B8358" t="s">
        <v>718</v>
      </c>
      <c r="C8358" t="s">
        <v>19</v>
      </c>
      <c r="D8358" s="7">
        <v>45627</v>
      </c>
      <c r="E8358">
        <v>1</v>
      </c>
      <c r="F8358">
        <v>183.2</v>
      </c>
      <c r="G8358">
        <f>dane_sprzedazy_sku__3[[#This Row],[Ilość wydana]]*dane_sprzedazy_sku__3[[#This Row],[Wartość jednostkowa]]</f>
        <v>183.2</v>
      </c>
    </row>
    <row r="8359" spans="1:7">
      <c r="A8359" t="s">
        <v>717</v>
      </c>
      <c r="B8359" t="s">
        <v>718</v>
      </c>
      <c r="C8359" t="s">
        <v>19</v>
      </c>
      <c r="D8359" s="7">
        <v>45658</v>
      </c>
      <c r="E8359">
        <v>1</v>
      </c>
      <c r="F8359">
        <v>169.74</v>
      </c>
      <c r="G8359">
        <f>dane_sprzedazy_sku__3[[#This Row],[Ilość wydana]]*dane_sprzedazy_sku__3[[#This Row],[Wartość jednostkowa]]</f>
        <v>169.74</v>
      </c>
    </row>
    <row r="8360" spans="1:7">
      <c r="A8360" t="s">
        <v>717</v>
      </c>
      <c r="B8360" t="s">
        <v>718</v>
      </c>
      <c r="C8360" t="s">
        <v>19</v>
      </c>
      <c r="D8360" s="7">
        <v>45689</v>
      </c>
      <c r="E8360">
        <v>1</v>
      </c>
      <c r="F8360">
        <v>174.3</v>
      </c>
      <c r="G8360">
        <f>dane_sprzedazy_sku__3[[#This Row],[Ilość wydana]]*dane_sprzedazy_sku__3[[#This Row],[Wartość jednostkowa]]</f>
        <v>174.3</v>
      </c>
    </row>
    <row r="8361" spans="1:7">
      <c r="A8361" t="s">
        <v>717</v>
      </c>
      <c r="B8361" t="s">
        <v>718</v>
      </c>
      <c r="C8361" t="s">
        <v>19</v>
      </c>
      <c r="D8361" s="7">
        <v>45717</v>
      </c>
      <c r="E8361">
        <v>1</v>
      </c>
      <c r="F8361">
        <v>182.82</v>
      </c>
      <c r="G8361">
        <f>dane_sprzedazy_sku__3[[#This Row],[Ilość wydana]]*dane_sprzedazy_sku__3[[#This Row],[Wartość jednostkowa]]</f>
        <v>182.82</v>
      </c>
    </row>
    <row r="8362" spans="1:7">
      <c r="A8362" t="s">
        <v>717</v>
      </c>
      <c r="B8362" t="s">
        <v>718</v>
      </c>
      <c r="C8362" t="s">
        <v>19</v>
      </c>
      <c r="D8362" s="7">
        <v>45748</v>
      </c>
      <c r="E8362">
        <v>1</v>
      </c>
      <c r="F8362">
        <v>179.89</v>
      </c>
      <c r="G8362">
        <f>dane_sprzedazy_sku__3[[#This Row],[Ilość wydana]]*dane_sprzedazy_sku__3[[#This Row],[Wartość jednostkowa]]</f>
        <v>179.89</v>
      </c>
    </row>
    <row r="8363" spans="1:7">
      <c r="A8363" t="s">
        <v>717</v>
      </c>
      <c r="B8363" t="s">
        <v>718</v>
      </c>
      <c r="C8363" t="s">
        <v>19</v>
      </c>
      <c r="D8363" s="7">
        <v>45778</v>
      </c>
      <c r="E8363">
        <v>1</v>
      </c>
      <c r="F8363">
        <v>183.77</v>
      </c>
      <c r="G8363">
        <f>dane_sprzedazy_sku__3[[#This Row],[Ilość wydana]]*dane_sprzedazy_sku__3[[#This Row],[Wartość jednostkowa]]</f>
        <v>183.77</v>
      </c>
    </row>
    <row r="8364" spans="1:7">
      <c r="A8364" t="s">
        <v>717</v>
      </c>
      <c r="B8364" t="s">
        <v>718</v>
      </c>
      <c r="C8364" t="s">
        <v>19</v>
      </c>
      <c r="D8364" s="7">
        <v>45809</v>
      </c>
      <c r="E8364">
        <v>1</v>
      </c>
      <c r="F8364">
        <v>178.48</v>
      </c>
      <c r="G8364">
        <f>dane_sprzedazy_sku__3[[#This Row],[Ilość wydana]]*dane_sprzedazy_sku__3[[#This Row],[Wartość jednostkowa]]</f>
        <v>178.48</v>
      </c>
    </row>
    <row r="8365" spans="1:7">
      <c r="A8365" t="s">
        <v>717</v>
      </c>
      <c r="B8365" t="s">
        <v>718</v>
      </c>
      <c r="C8365" t="s">
        <v>19</v>
      </c>
      <c r="D8365" s="7">
        <v>45839</v>
      </c>
      <c r="E8365">
        <v>1</v>
      </c>
      <c r="F8365">
        <v>182.32</v>
      </c>
      <c r="G8365">
        <f>dane_sprzedazy_sku__3[[#This Row],[Ilość wydana]]*dane_sprzedazy_sku__3[[#This Row],[Wartość jednostkowa]]</f>
        <v>182.32</v>
      </c>
    </row>
    <row r="8366" spans="1:7">
      <c r="A8366" t="s">
        <v>717</v>
      </c>
      <c r="B8366" t="s">
        <v>718</v>
      </c>
      <c r="C8366" t="s">
        <v>19</v>
      </c>
      <c r="D8366" s="7">
        <v>45870</v>
      </c>
      <c r="E8366">
        <v>1</v>
      </c>
      <c r="F8366">
        <v>178.17</v>
      </c>
      <c r="G8366">
        <f>dane_sprzedazy_sku__3[[#This Row],[Ilość wydana]]*dane_sprzedazy_sku__3[[#This Row],[Wartość jednostkowa]]</f>
        <v>178.17</v>
      </c>
    </row>
    <row r="8367" spans="1:7">
      <c r="A8367" t="s">
        <v>717</v>
      </c>
      <c r="B8367" t="s">
        <v>718</v>
      </c>
      <c r="C8367" t="s">
        <v>19</v>
      </c>
      <c r="D8367" s="7">
        <v>45901</v>
      </c>
      <c r="E8367">
        <v>1</v>
      </c>
      <c r="F8367">
        <v>182.6</v>
      </c>
      <c r="G8367">
        <f>dane_sprzedazy_sku__3[[#This Row],[Ilość wydana]]*dane_sprzedazy_sku__3[[#This Row],[Wartość jednostkowa]]</f>
        <v>182.6</v>
      </c>
    </row>
    <row r="8368" spans="1:7">
      <c r="A8368" t="s">
        <v>717</v>
      </c>
      <c r="B8368" t="s">
        <v>718</v>
      </c>
      <c r="C8368" t="s">
        <v>19</v>
      </c>
      <c r="D8368" s="7">
        <v>45931</v>
      </c>
      <c r="E8368">
        <v>1</v>
      </c>
      <c r="F8368">
        <v>185.58</v>
      </c>
      <c r="G8368">
        <f>dane_sprzedazy_sku__3[[#This Row],[Ilość wydana]]*dane_sprzedazy_sku__3[[#This Row],[Wartość jednostkowa]]</f>
        <v>185.58</v>
      </c>
    </row>
    <row r="8369" spans="1:7">
      <c r="A8369" t="s">
        <v>717</v>
      </c>
      <c r="B8369" t="s">
        <v>718</v>
      </c>
      <c r="C8369" t="s">
        <v>19</v>
      </c>
      <c r="D8369" s="7">
        <v>45962</v>
      </c>
      <c r="E8369">
        <v>1</v>
      </c>
      <c r="F8369">
        <v>174.93</v>
      </c>
      <c r="G8369">
        <f>dane_sprzedazy_sku__3[[#This Row],[Ilość wydana]]*dane_sprzedazy_sku__3[[#This Row],[Wartość jednostkowa]]</f>
        <v>174.93</v>
      </c>
    </row>
    <row r="8370" spans="1:7">
      <c r="A8370" t="s">
        <v>717</v>
      </c>
      <c r="B8370" t="s">
        <v>718</v>
      </c>
      <c r="C8370" t="s">
        <v>19</v>
      </c>
      <c r="D8370" s="7">
        <v>45992</v>
      </c>
      <c r="E8370">
        <v>1</v>
      </c>
      <c r="F8370">
        <v>183.32</v>
      </c>
      <c r="G8370">
        <f>dane_sprzedazy_sku__3[[#This Row],[Ilość wydana]]*dane_sprzedazy_sku__3[[#This Row],[Wartość jednostkowa]]</f>
        <v>183.32</v>
      </c>
    </row>
    <row r="8371" spans="1:7">
      <c r="A8371" t="s">
        <v>717</v>
      </c>
      <c r="B8371" t="s">
        <v>718</v>
      </c>
      <c r="C8371" t="s">
        <v>19</v>
      </c>
      <c r="D8371" s="7">
        <v>46023</v>
      </c>
      <c r="E8371">
        <v>1</v>
      </c>
      <c r="F8371">
        <v>178.16</v>
      </c>
      <c r="G8371">
        <f>dane_sprzedazy_sku__3[[#This Row],[Ilość wydana]]*dane_sprzedazy_sku__3[[#This Row],[Wartość jednostkowa]]</f>
        <v>178.16</v>
      </c>
    </row>
    <row r="8372" spans="1:7">
      <c r="A8372" t="s">
        <v>717</v>
      </c>
      <c r="B8372" t="s">
        <v>718</v>
      </c>
      <c r="C8372" t="s">
        <v>19</v>
      </c>
      <c r="D8372" s="7">
        <v>46054</v>
      </c>
      <c r="E8372">
        <v>1</v>
      </c>
      <c r="F8372">
        <v>170.5</v>
      </c>
      <c r="G8372">
        <f>dane_sprzedazy_sku__3[[#This Row],[Ilość wydana]]*dane_sprzedazy_sku__3[[#This Row],[Wartość jednostkowa]]</f>
        <v>170.5</v>
      </c>
    </row>
    <row r="8373" spans="1:7">
      <c r="A8373" t="s">
        <v>717</v>
      </c>
      <c r="B8373" t="s">
        <v>718</v>
      </c>
      <c r="C8373" t="s">
        <v>19</v>
      </c>
      <c r="D8373" s="7">
        <v>46082</v>
      </c>
      <c r="E8373">
        <v>1</v>
      </c>
      <c r="F8373">
        <v>184</v>
      </c>
      <c r="G8373">
        <f>dane_sprzedazy_sku__3[[#This Row],[Ilość wydana]]*dane_sprzedazy_sku__3[[#This Row],[Wartość jednostkowa]]</f>
        <v>184</v>
      </c>
    </row>
    <row r="8374" spans="1:7">
      <c r="A8374" t="s">
        <v>717</v>
      </c>
      <c r="B8374" t="s">
        <v>718</v>
      </c>
      <c r="C8374" t="s">
        <v>19</v>
      </c>
      <c r="D8374" s="7">
        <v>46113</v>
      </c>
      <c r="E8374">
        <v>1</v>
      </c>
      <c r="F8374">
        <v>181.28</v>
      </c>
      <c r="G8374">
        <f>dane_sprzedazy_sku__3[[#This Row],[Ilość wydana]]*dane_sprzedazy_sku__3[[#This Row],[Wartość jednostkowa]]</f>
        <v>181.28</v>
      </c>
    </row>
    <row r="8375" spans="1:7">
      <c r="A8375" t="s">
        <v>717</v>
      </c>
      <c r="B8375" t="s">
        <v>718</v>
      </c>
      <c r="C8375" t="s">
        <v>19</v>
      </c>
      <c r="D8375" s="7">
        <v>46143</v>
      </c>
      <c r="E8375">
        <v>1</v>
      </c>
      <c r="F8375">
        <v>171.4</v>
      </c>
      <c r="G8375">
        <f>dane_sprzedazy_sku__3[[#This Row],[Ilość wydana]]*dane_sprzedazy_sku__3[[#This Row],[Wartość jednostkowa]]</f>
        <v>171.4</v>
      </c>
    </row>
    <row r="8376" spans="1:7">
      <c r="A8376" t="s">
        <v>717</v>
      </c>
      <c r="B8376" t="s">
        <v>718</v>
      </c>
      <c r="C8376" t="s">
        <v>19</v>
      </c>
      <c r="D8376" s="7">
        <v>46174</v>
      </c>
      <c r="E8376">
        <v>1</v>
      </c>
      <c r="F8376">
        <v>178.94</v>
      </c>
      <c r="G8376">
        <f>dane_sprzedazy_sku__3[[#This Row],[Ilość wydana]]*dane_sprzedazy_sku__3[[#This Row],[Wartość jednostkowa]]</f>
        <v>178.94</v>
      </c>
    </row>
    <row r="8377" spans="1:7">
      <c r="A8377" t="s">
        <v>717</v>
      </c>
      <c r="B8377" t="s">
        <v>718</v>
      </c>
      <c r="C8377" t="s">
        <v>19</v>
      </c>
      <c r="D8377" s="7">
        <v>46204</v>
      </c>
      <c r="E8377">
        <v>1</v>
      </c>
      <c r="F8377">
        <v>175.3</v>
      </c>
      <c r="G8377">
        <f>dane_sprzedazy_sku__3[[#This Row],[Ilość wydana]]*dane_sprzedazy_sku__3[[#This Row],[Wartość jednostkowa]]</f>
        <v>175.3</v>
      </c>
    </row>
    <row r="8378" spans="1:7">
      <c r="A8378" t="s">
        <v>719</v>
      </c>
      <c r="B8378" t="s">
        <v>720</v>
      </c>
      <c r="C8378" t="s">
        <v>36</v>
      </c>
      <c r="D8378" s="7">
        <v>45505</v>
      </c>
      <c r="E8378">
        <v>5</v>
      </c>
      <c r="F8378">
        <v>554.49</v>
      </c>
      <c r="G8378">
        <f>dane_sprzedazy_sku__3[[#This Row],[Ilość wydana]]*dane_sprzedazy_sku__3[[#This Row],[Wartość jednostkowa]]</f>
        <v>2772.45</v>
      </c>
    </row>
    <row r="8379" spans="1:7">
      <c r="A8379" t="s">
        <v>719</v>
      </c>
      <c r="B8379" t="s">
        <v>720</v>
      </c>
      <c r="C8379" t="s">
        <v>36</v>
      </c>
      <c r="D8379" s="7">
        <v>45536</v>
      </c>
      <c r="E8379">
        <v>17</v>
      </c>
      <c r="F8379">
        <v>579.25</v>
      </c>
      <c r="G8379">
        <f>dane_sprzedazy_sku__3[[#This Row],[Ilość wydana]]*dane_sprzedazy_sku__3[[#This Row],[Wartość jednostkowa]]</f>
        <v>9847.25</v>
      </c>
    </row>
    <row r="8380" spans="1:7">
      <c r="A8380" t="s">
        <v>719</v>
      </c>
      <c r="B8380" t="s">
        <v>720</v>
      </c>
      <c r="C8380" t="s">
        <v>36</v>
      </c>
      <c r="D8380" s="7">
        <v>45566</v>
      </c>
      <c r="E8380">
        <v>0</v>
      </c>
      <c r="F8380">
        <v>553.09</v>
      </c>
      <c r="G8380">
        <f>dane_sprzedazy_sku__3[[#This Row],[Ilość wydana]]*dane_sprzedazy_sku__3[[#This Row],[Wartość jednostkowa]]</f>
        <v>0</v>
      </c>
    </row>
    <row r="8381" spans="1:7">
      <c r="A8381" t="s">
        <v>719</v>
      </c>
      <c r="B8381" t="s">
        <v>720</v>
      </c>
      <c r="C8381" t="s">
        <v>36</v>
      </c>
      <c r="D8381" s="7">
        <v>45597</v>
      </c>
      <c r="E8381">
        <v>15</v>
      </c>
      <c r="F8381">
        <v>570.48</v>
      </c>
      <c r="G8381">
        <f>dane_sprzedazy_sku__3[[#This Row],[Ilość wydana]]*dane_sprzedazy_sku__3[[#This Row],[Wartość jednostkowa]]</f>
        <v>8557.2000000000007</v>
      </c>
    </row>
    <row r="8382" spans="1:7">
      <c r="A8382" t="s">
        <v>719</v>
      </c>
      <c r="B8382" t="s">
        <v>720</v>
      </c>
      <c r="C8382" t="s">
        <v>36</v>
      </c>
      <c r="D8382" s="7">
        <v>45627</v>
      </c>
      <c r="E8382">
        <v>0</v>
      </c>
      <c r="F8382">
        <v>538.57000000000005</v>
      </c>
      <c r="G8382">
        <f>dane_sprzedazy_sku__3[[#This Row],[Ilość wydana]]*dane_sprzedazy_sku__3[[#This Row],[Wartość jednostkowa]]</f>
        <v>0</v>
      </c>
    </row>
    <row r="8383" spans="1:7">
      <c r="A8383" t="s">
        <v>719</v>
      </c>
      <c r="B8383" t="s">
        <v>720</v>
      </c>
      <c r="C8383" t="s">
        <v>36</v>
      </c>
      <c r="D8383" s="7">
        <v>45658</v>
      </c>
      <c r="E8383">
        <v>0</v>
      </c>
      <c r="F8383">
        <v>555.28</v>
      </c>
      <c r="G8383">
        <f>dane_sprzedazy_sku__3[[#This Row],[Ilość wydana]]*dane_sprzedazy_sku__3[[#This Row],[Wartość jednostkowa]]</f>
        <v>0</v>
      </c>
    </row>
    <row r="8384" spans="1:7">
      <c r="A8384" t="s">
        <v>719</v>
      </c>
      <c r="B8384" t="s">
        <v>720</v>
      </c>
      <c r="C8384" t="s">
        <v>36</v>
      </c>
      <c r="D8384" s="7">
        <v>45689</v>
      </c>
      <c r="E8384">
        <v>0</v>
      </c>
      <c r="F8384">
        <v>535.83000000000004</v>
      </c>
      <c r="G8384">
        <f>dane_sprzedazy_sku__3[[#This Row],[Ilość wydana]]*dane_sprzedazy_sku__3[[#This Row],[Wartość jednostkowa]]</f>
        <v>0</v>
      </c>
    </row>
    <row r="8385" spans="1:7">
      <c r="A8385" t="s">
        <v>719</v>
      </c>
      <c r="B8385" t="s">
        <v>720</v>
      </c>
      <c r="C8385" t="s">
        <v>36</v>
      </c>
      <c r="D8385" s="7">
        <v>45717</v>
      </c>
      <c r="E8385">
        <v>0</v>
      </c>
      <c r="F8385">
        <v>561.80999999999995</v>
      </c>
      <c r="G8385">
        <f>dane_sprzedazy_sku__3[[#This Row],[Ilość wydana]]*dane_sprzedazy_sku__3[[#This Row],[Wartość jednostkowa]]</f>
        <v>0</v>
      </c>
    </row>
    <row r="8386" spans="1:7">
      <c r="A8386" t="s">
        <v>719</v>
      </c>
      <c r="B8386" t="s">
        <v>720</v>
      </c>
      <c r="C8386" t="s">
        <v>36</v>
      </c>
      <c r="D8386" s="7">
        <v>45748</v>
      </c>
      <c r="E8386">
        <v>18</v>
      </c>
      <c r="F8386">
        <v>555.66999999999996</v>
      </c>
      <c r="G8386">
        <f>dane_sprzedazy_sku__3[[#This Row],[Ilość wydana]]*dane_sprzedazy_sku__3[[#This Row],[Wartość jednostkowa]]</f>
        <v>10002.06</v>
      </c>
    </row>
    <row r="8387" spans="1:7">
      <c r="A8387" t="s">
        <v>719</v>
      </c>
      <c r="B8387" t="s">
        <v>720</v>
      </c>
      <c r="C8387" t="s">
        <v>36</v>
      </c>
      <c r="D8387" s="7">
        <v>45778</v>
      </c>
      <c r="E8387">
        <v>23</v>
      </c>
      <c r="F8387">
        <v>556.92999999999995</v>
      </c>
      <c r="G8387">
        <f>dane_sprzedazy_sku__3[[#This Row],[Ilość wydana]]*dane_sprzedazy_sku__3[[#This Row],[Wartość jednostkowa]]</f>
        <v>12809.39</v>
      </c>
    </row>
    <row r="8388" spans="1:7">
      <c r="A8388" t="s">
        <v>719</v>
      </c>
      <c r="B8388" t="s">
        <v>720</v>
      </c>
      <c r="C8388" t="s">
        <v>36</v>
      </c>
      <c r="D8388" s="7">
        <v>45809</v>
      </c>
      <c r="E8388">
        <v>2</v>
      </c>
      <c r="F8388">
        <v>568.15</v>
      </c>
      <c r="G8388">
        <f>dane_sprzedazy_sku__3[[#This Row],[Ilość wydana]]*dane_sprzedazy_sku__3[[#This Row],[Wartość jednostkowa]]</f>
        <v>1136.3</v>
      </c>
    </row>
    <row r="8389" spans="1:7">
      <c r="A8389" t="s">
        <v>719</v>
      </c>
      <c r="B8389" t="s">
        <v>720</v>
      </c>
      <c r="C8389" t="s">
        <v>36</v>
      </c>
      <c r="D8389" s="7">
        <v>45839</v>
      </c>
      <c r="E8389">
        <v>0</v>
      </c>
      <c r="F8389">
        <v>563.98</v>
      </c>
      <c r="G8389">
        <f>dane_sprzedazy_sku__3[[#This Row],[Ilość wydana]]*dane_sprzedazy_sku__3[[#This Row],[Wartość jednostkowa]]</f>
        <v>0</v>
      </c>
    </row>
    <row r="8390" spans="1:7">
      <c r="A8390" t="s">
        <v>719</v>
      </c>
      <c r="B8390" t="s">
        <v>720</v>
      </c>
      <c r="C8390" t="s">
        <v>36</v>
      </c>
      <c r="D8390" s="7">
        <v>45870</v>
      </c>
      <c r="E8390">
        <v>7</v>
      </c>
      <c r="F8390">
        <v>547.67999999999995</v>
      </c>
      <c r="G8390">
        <f>dane_sprzedazy_sku__3[[#This Row],[Ilość wydana]]*dane_sprzedazy_sku__3[[#This Row],[Wartość jednostkowa]]</f>
        <v>3833.7599999999998</v>
      </c>
    </row>
    <row r="8391" spans="1:7">
      <c r="A8391" t="s">
        <v>719</v>
      </c>
      <c r="B8391" t="s">
        <v>720</v>
      </c>
      <c r="C8391" t="s">
        <v>36</v>
      </c>
      <c r="D8391" s="7">
        <v>45901</v>
      </c>
      <c r="E8391">
        <v>0</v>
      </c>
      <c r="F8391">
        <v>571.95000000000005</v>
      </c>
      <c r="G8391">
        <f>dane_sprzedazy_sku__3[[#This Row],[Ilość wydana]]*dane_sprzedazy_sku__3[[#This Row],[Wartość jednostkowa]]</f>
        <v>0</v>
      </c>
    </row>
    <row r="8392" spans="1:7">
      <c r="A8392" t="s">
        <v>719</v>
      </c>
      <c r="B8392" t="s">
        <v>720</v>
      </c>
      <c r="C8392" t="s">
        <v>36</v>
      </c>
      <c r="D8392" s="7">
        <v>45931</v>
      </c>
      <c r="E8392">
        <v>8</v>
      </c>
      <c r="F8392">
        <v>557.04</v>
      </c>
      <c r="G8392">
        <f>dane_sprzedazy_sku__3[[#This Row],[Ilość wydana]]*dane_sprzedazy_sku__3[[#This Row],[Wartość jednostkowa]]</f>
        <v>4456.32</v>
      </c>
    </row>
    <row r="8393" spans="1:7">
      <c r="A8393" t="s">
        <v>719</v>
      </c>
      <c r="B8393" t="s">
        <v>720</v>
      </c>
      <c r="C8393" t="s">
        <v>36</v>
      </c>
      <c r="D8393" s="7">
        <v>45962</v>
      </c>
      <c r="E8393">
        <v>0</v>
      </c>
      <c r="F8393">
        <v>587.12</v>
      </c>
      <c r="G8393">
        <f>dane_sprzedazy_sku__3[[#This Row],[Ilość wydana]]*dane_sprzedazy_sku__3[[#This Row],[Wartość jednostkowa]]</f>
        <v>0</v>
      </c>
    </row>
    <row r="8394" spans="1:7">
      <c r="A8394" t="s">
        <v>719</v>
      </c>
      <c r="B8394" t="s">
        <v>720</v>
      </c>
      <c r="C8394" t="s">
        <v>36</v>
      </c>
      <c r="D8394" s="7">
        <v>45992</v>
      </c>
      <c r="E8394">
        <v>17</v>
      </c>
      <c r="F8394">
        <v>578.42999999999995</v>
      </c>
      <c r="G8394">
        <f>dane_sprzedazy_sku__3[[#This Row],[Ilość wydana]]*dane_sprzedazy_sku__3[[#This Row],[Wartość jednostkowa]]</f>
        <v>9833.31</v>
      </c>
    </row>
    <row r="8395" spans="1:7">
      <c r="A8395" t="s">
        <v>719</v>
      </c>
      <c r="B8395" t="s">
        <v>720</v>
      </c>
      <c r="C8395" t="s">
        <v>36</v>
      </c>
      <c r="D8395" s="7">
        <v>46023</v>
      </c>
      <c r="E8395">
        <v>0</v>
      </c>
      <c r="F8395">
        <v>563.72</v>
      </c>
      <c r="G8395">
        <f>dane_sprzedazy_sku__3[[#This Row],[Ilość wydana]]*dane_sprzedazy_sku__3[[#This Row],[Wartość jednostkowa]]</f>
        <v>0</v>
      </c>
    </row>
    <row r="8396" spans="1:7">
      <c r="A8396" t="s">
        <v>719</v>
      </c>
      <c r="B8396" t="s">
        <v>720</v>
      </c>
      <c r="C8396" t="s">
        <v>36</v>
      </c>
      <c r="D8396" s="7">
        <v>46054</v>
      </c>
      <c r="E8396">
        <v>0</v>
      </c>
      <c r="F8396">
        <v>559.34</v>
      </c>
      <c r="G8396">
        <f>dane_sprzedazy_sku__3[[#This Row],[Ilość wydana]]*dane_sprzedazy_sku__3[[#This Row],[Wartość jednostkowa]]</f>
        <v>0</v>
      </c>
    </row>
    <row r="8397" spans="1:7">
      <c r="A8397" t="s">
        <v>719</v>
      </c>
      <c r="B8397" t="s">
        <v>720</v>
      </c>
      <c r="C8397" t="s">
        <v>36</v>
      </c>
      <c r="D8397" s="7">
        <v>46082</v>
      </c>
      <c r="E8397">
        <v>23</v>
      </c>
      <c r="F8397">
        <v>541.55999999999995</v>
      </c>
      <c r="G8397">
        <f>dane_sprzedazy_sku__3[[#This Row],[Ilość wydana]]*dane_sprzedazy_sku__3[[#This Row],[Wartość jednostkowa]]</f>
        <v>12455.88</v>
      </c>
    </row>
    <row r="8398" spans="1:7">
      <c r="A8398" t="s">
        <v>719</v>
      </c>
      <c r="B8398" t="s">
        <v>720</v>
      </c>
      <c r="C8398" t="s">
        <v>36</v>
      </c>
      <c r="D8398" s="7">
        <v>46113</v>
      </c>
      <c r="E8398">
        <v>27</v>
      </c>
      <c r="F8398">
        <v>560.11</v>
      </c>
      <c r="G8398">
        <f>dane_sprzedazy_sku__3[[#This Row],[Ilość wydana]]*dane_sprzedazy_sku__3[[#This Row],[Wartość jednostkowa]]</f>
        <v>15122.970000000001</v>
      </c>
    </row>
    <row r="8399" spans="1:7">
      <c r="A8399" t="s">
        <v>719</v>
      </c>
      <c r="B8399" t="s">
        <v>720</v>
      </c>
      <c r="C8399" t="s">
        <v>36</v>
      </c>
      <c r="D8399" s="7">
        <v>46143</v>
      </c>
      <c r="E8399">
        <v>10</v>
      </c>
      <c r="F8399">
        <v>537.5</v>
      </c>
      <c r="G8399">
        <f>dane_sprzedazy_sku__3[[#This Row],[Ilość wydana]]*dane_sprzedazy_sku__3[[#This Row],[Wartość jednostkowa]]</f>
        <v>5375</v>
      </c>
    </row>
    <row r="8400" spans="1:7">
      <c r="A8400" t="s">
        <v>719</v>
      </c>
      <c r="B8400" t="s">
        <v>720</v>
      </c>
      <c r="C8400" t="s">
        <v>36</v>
      </c>
      <c r="D8400" s="7">
        <v>46174</v>
      </c>
      <c r="E8400">
        <v>21</v>
      </c>
      <c r="F8400">
        <v>576.09</v>
      </c>
      <c r="G8400">
        <f>dane_sprzedazy_sku__3[[#This Row],[Ilość wydana]]*dane_sprzedazy_sku__3[[#This Row],[Wartość jednostkowa]]</f>
        <v>12097.890000000001</v>
      </c>
    </row>
    <row r="8401" spans="1:7">
      <c r="A8401" t="s">
        <v>719</v>
      </c>
      <c r="B8401" t="s">
        <v>720</v>
      </c>
      <c r="C8401" t="s">
        <v>36</v>
      </c>
      <c r="D8401" s="7">
        <v>46204</v>
      </c>
      <c r="E8401">
        <v>12</v>
      </c>
      <c r="F8401">
        <v>539.04</v>
      </c>
      <c r="G8401">
        <f>dane_sprzedazy_sku__3[[#This Row],[Ilość wydana]]*dane_sprzedazy_sku__3[[#This Row],[Wartość jednostkowa]]</f>
        <v>6468.48</v>
      </c>
    </row>
    <row r="8402" spans="1:7">
      <c r="A8402" t="s">
        <v>721</v>
      </c>
      <c r="B8402" t="s">
        <v>722</v>
      </c>
      <c r="C8402" t="s">
        <v>49</v>
      </c>
      <c r="D8402" s="7">
        <v>45505</v>
      </c>
      <c r="E8402">
        <v>20</v>
      </c>
      <c r="F8402">
        <v>35.340000000000003</v>
      </c>
      <c r="G8402">
        <f>dane_sprzedazy_sku__3[[#This Row],[Ilość wydana]]*dane_sprzedazy_sku__3[[#This Row],[Wartość jednostkowa]]</f>
        <v>706.80000000000007</v>
      </c>
    </row>
    <row r="8403" spans="1:7">
      <c r="A8403" t="s">
        <v>721</v>
      </c>
      <c r="B8403" t="s">
        <v>722</v>
      </c>
      <c r="C8403" t="s">
        <v>49</v>
      </c>
      <c r="D8403" s="7">
        <v>45536</v>
      </c>
      <c r="E8403">
        <v>12</v>
      </c>
      <c r="F8403">
        <v>37.94</v>
      </c>
      <c r="G8403">
        <f>dane_sprzedazy_sku__3[[#This Row],[Ilość wydana]]*dane_sprzedazy_sku__3[[#This Row],[Wartość jednostkowa]]</f>
        <v>455.28</v>
      </c>
    </row>
    <row r="8404" spans="1:7">
      <c r="A8404" t="s">
        <v>721</v>
      </c>
      <c r="B8404" t="s">
        <v>722</v>
      </c>
      <c r="C8404" t="s">
        <v>49</v>
      </c>
      <c r="D8404" s="7">
        <v>45566</v>
      </c>
      <c r="E8404">
        <v>9</v>
      </c>
      <c r="F8404">
        <v>38.89</v>
      </c>
      <c r="G8404">
        <f>dane_sprzedazy_sku__3[[#This Row],[Ilość wydana]]*dane_sprzedazy_sku__3[[#This Row],[Wartość jednostkowa]]</f>
        <v>350.01</v>
      </c>
    </row>
    <row r="8405" spans="1:7">
      <c r="A8405" t="s">
        <v>721</v>
      </c>
      <c r="B8405" t="s">
        <v>722</v>
      </c>
      <c r="C8405" t="s">
        <v>49</v>
      </c>
      <c r="D8405" s="7">
        <v>45597</v>
      </c>
      <c r="E8405">
        <v>6</v>
      </c>
      <c r="F8405">
        <v>37.08</v>
      </c>
      <c r="G8405">
        <f>dane_sprzedazy_sku__3[[#This Row],[Ilość wydana]]*dane_sprzedazy_sku__3[[#This Row],[Wartość jednostkowa]]</f>
        <v>222.48</v>
      </c>
    </row>
    <row r="8406" spans="1:7">
      <c r="A8406" t="s">
        <v>721</v>
      </c>
      <c r="B8406" t="s">
        <v>722</v>
      </c>
      <c r="C8406" t="s">
        <v>49</v>
      </c>
      <c r="D8406" s="7">
        <v>45627</v>
      </c>
      <c r="E8406">
        <v>7</v>
      </c>
      <c r="F8406">
        <v>38.22</v>
      </c>
      <c r="G8406">
        <f>dane_sprzedazy_sku__3[[#This Row],[Ilość wydana]]*dane_sprzedazy_sku__3[[#This Row],[Wartość jednostkowa]]</f>
        <v>267.53999999999996</v>
      </c>
    </row>
    <row r="8407" spans="1:7">
      <c r="A8407" t="s">
        <v>721</v>
      </c>
      <c r="B8407" t="s">
        <v>722</v>
      </c>
      <c r="C8407" t="s">
        <v>49</v>
      </c>
      <c r="D8407" s="7">
        <v>45658</v>
      </c>
      <c r="E8407">
        <v>9</v>
      </c>
      <c r="F8407">
        <v>36.159999999999997</v>
      </c>
      <c r="G8407">
        <f>dane_sprzedazy_sku__3[[#This Row],[Ilość wydana]]*dane_sprzedazy_sku__3[[#This Row],[Wartość jednostkowa]]</f>
        <v>325.43999999999994</v>
      </c>
    </row>
    <row r="8408" spans="1:7">
      <c r="A8408" t="s">
        <v>721</v>
      </c>
      <c r="B8408" t="s">
        <v>722</v>
      </c>
      <c r="C8408" t="s">
        <v>49</v>
      </c>
      <c r="D8408" s="7">
        <v>45689</v>
      </c>
      <c r="E8408">
        <v>12</v>
      </c>
      <c r="F8408">
        <v>37.130000000000003</v>
      </c>
      <c r="G8408">
        <f>dane_sprzedazy_sku__3[[#This Row],[Ilość wydana]]*dane_sprzedazy_sku__3[[#This Row],[Wartość jednostkowa]]</f>
        <v>445.56000000000006</v>
      </c>
    </row>
    <row r="8409" spans="1:7">
      <c r="A8409" t="s">
        <v>721</v>
      </c>
      <c r="B8409" t="s">
        <v>722</v>
      </c>
      <c r="C8409" t="s">
        <v>49</v>
      </c>
      <c r="D8409" s="7">
        <v>45717</v>
      </c>
      <c r="E8409">
        <v>13</v>
      </c>
      <c r="F8409">
        <v>38.36</v>
      </c>
      <c r="G8409">
        <f>dane_sprzedazy_sku__3[[#This Row],[Ilość wydana]]*dane_sprzedazy_sku__3[[#This Row],[Wartość jednostkowa]]</f>
        <v>498.68</v>
      </c>
    </row>
    <row r="8410" spans="1:7">
      <c r="A8410" t="s">
        <v>721</v>
      </c>
      <c r="B8410" t="s">
        <v>722</v>
      </c>
      <c r="C8410" t="s">
        <v>49</v>
      </c>
      <c r="D8410" s="7">
        <v>45748</v>
      </c>
      <c r="E8410">
        <v>17</v>
      </c>
      <c r="F8410">
        <v>38.69</v>
      </c>
      <c r="G8410">
        <f>dane_sprzedazy_sku__3[[#This Row],[Ilość wydana]]*dane_sprzedazy_sku__3[[#This Row],[Wartość jednostkowa]]</f>
        <v>657.73</v>
      </c>
    </row>
    <row r="8411" spans="1:7">
      <c r="A8411" t="s">
        <v>721</v>
      </c>
      <c r="B8411" t="s">
        <v>722</v>
      </c>
      <c r="C8411" t="s">
        <v>49</v>
      </c>
      <c r="D8411" s="7">
        <v>45778</v>
      </c>
      <c r="E8411">
        <v>20</v>
      </c>
      <c r="F8411">
        <v>36.65</v>
      </c>
      <c r="G8411">
        <f>dane_sprzedazy_sku__3[[#This Row],[Ilość wydana]]*dane_sprzedazy_sku__3[[#This Row],[Wartość jednostkowa]]</f>
        <v>733</v>
      </c>
    </row>
    <row r="8412" spans="1:7">
      <c r="A8412" t="s">
        <v>721</v>
      </c>
      <c r="B8412" t="s">
        <v>722</v>
      </c>
      <c r="C8412" t="s">
        <v>49</v>
      </c>
      <c r="D8412" s="7">
        <v>45809</v>
      </c>
      <c r="E8412">
        <v>21</v>
      </c>
      <c r="F8412">
        <v>37.76</v>
      </c>
      <c r="G8412">
        <f>dane_sprzedazy_sku__3[[#This Row],[Ilość wydana]]*dane_sprzedazy_sku__3[[#This Row],[Wartość jednostkowa]]</f>
        <v>792.95999999999992</v>
      </c>
    </row>
    <row r="8413" spans="1:7">
      <c r="A8413" t="s">
        <v>721</v>
      </c>
      <c r="B8413" t="s">
        <v>722</v>
      </c>
      <c r="C8413" t="s">
        <v>49</v>
      </c>
      <c r="D8413" s="7">
        <v>45839</v>
      </c>
      <c r="E8413">
        <v>17</v>
      </c>
      <c r="F8413">
        <v>35.75</v>
      </c>
      <c r="G8413">
        <f>dane_sprzedazy_sku__3[[#This Row],[Ilość wydana]]*dane_sprzedazy_sku__3[[#This Row],[Wartość jednostkowa]]</f>
        <v>607.75</v>
      </c>
    </row>
    <row r="8414" spans="1:7">
      <c r="A8414" t="s">
        <v>721</v>
      </c>
      <c r="B8414" t="s">
        <v>722</v>
      </c>
      <c r="C8414" t="s">
        <v>49</v>
      </c>
      <c r="D8414" s="7">
        <v>45870</v>
      </c>
      <c r="E8414">
        <v>15</v>
      </c>
      <c r="F8414">
        <v>38.32</v>
      </c>
      <c r="G8414">
        <f>dane_sprzedazy_sku__3[[#This Row],[Ilość wydana]]*dane_sprzedazy_sku__3[[#This Row],[Wartość jednostkowa]]</f>
        <v>574.79999999999995</v>
      </c>
    </row>
    <row r="8415" spans="1:7">
      <c r="A8415" t="s">
        <v>721</v>
      </c>
      <c r="B8415" t="s">
        <v>722</v>
      </c>
      <c r="C8415" t="s">
        <v>49</v>
      </c>
      <c r="D8415" s="7">
        <v>45901</v>
      </c>
      <c r="E8415">
        <v>13</v>
      </c>
      <c r="F8415">
        <v>37.74</v>
      </c>
      <c r="G8415">
        <f>dane_sprzedazy_sku__3[[#This Row],[Ilość wydana]]*dane_sprzedazy_sku__3[[#This Row],[Wartość jednostkowa]]</f>
        <v>490.62</v>
      </c>
    </row>
    <row r="8416" spans="1:7">
      <c r="A8416" t="s">
        <v>721</v>
      </c>
      <c r="B8416" t="s">
        <v>722</v>
      </c>
      <c r="C8416" t="s">
        <v>49</v>
      </c>
      <c r="D8416" s="7">
        <v>45931</v>
      </c>
      <c r="E8416">
        <v>6</v>
      </c>
      <c r="F8416">
        <v>36.01</v>
      </c>
      <c r="G8416">
        <f>dane_sprzedazy_sku__3[[#This Row],[Ilość wydana]]*dane_sprzedazy_sku__3[[#This Row],[Wartość jednostkowa]]</f>
        <v>216.06</v>
      </c>
    </row>
    <row r="8417" spans="1:7">
      <c r="A8417" t="s">
        <v>721</v>
      </c>
      <c r="B8417" t="s">
        <v>722</v>
      </c>
      <c r="C8417" t="s">
        <v>49</v>
      </c>
      <c r="D8417" s="7">
        <v>45962</v>
      </c>
      <c r="E8417">
        <v>8</v>
      </c>
      <c r="F8417">
        <v>35.85</v>
      </c>
      <c r="G8417">
        <f>dane_sprzedazy_sku__3[[#This Row],[Ilość wydana]]*dane_sprzedazy_sku__3[[#This Row],[Wartość jednostkowa]]</f>
        <v>286.8</v>
      </c>
    </row>
    <row r="8418" spans="1:7">
      <c r="A8418" t="s">
        <v>721</v>
      </c>
      <c r="B8418" t="s">
        <v>722</v>
      </c>
      <c r="C8418" t="s">
        <v>49</v>
      </c>
      <c r="D8418" s="7">
        <v>45992</v>
      </c>
      <c r="E8418">
        <v>6</v>
      </c>
      <c r="F8418">
        <v>37.19</v>
      </c>
      <c r="G8418">
        <f>dane_sprzedazy_sku__3[[#This Row],[Ilość wydana]]*dane_sprzedazy_sku__3[[#This Row],[Wartość jednostkowa]]</f>
        <v>223.14</v>
      </c>
    </row>
    <row r="8419" spans="1:7">
      <c r="A8419" t="s">
        <v>721</v>
      </c>
      <c r="B8419" t="s">
        <v>722</v>
      </c>
      <c r="C8419" t="s">
        <v>49</v>
      </c>
      <c r="D8419" s="7">
        <v>46023</v>
      </c>
      <c r="E8419">
        <v>8</v>
      </c>
      <c r="F8419">
        <v>36.51</v>
      </c>
      <c r="G8419">
        <f>dane_sprzedazy_sku__3[[#This Row],[Ilość wydana]]*dane_sprzedazy_sku__3[[#This Row],[Wartość jednostkowa]]</f>
        <v>292.08</v>
      </c>
    </row>
    <row r="8420" spans="1:7">
      <c r="A8420" t="s">
        <v>721</v>
      </c>
      <c r="B8420" t="s">
        <v>722</v>
      </c>
      <c r="C8420" t="s">
        <v>49</v>
      </c>
      <c r="D8420" s="7">
        <v>46054</v>
      </c>
      <c r="E8420">
        <v>11</v>
      </c>
      <c r="F8420">
        <v>37.65</v>
      </c>
      <c r="G8420">
        <f>dane_sprzedazy_sku__3[[#This Row],[Ilość wydana]]*dane_sprzedazy_sku__3[[#This Row],[Wartość jednostkowa]]</f>
        <v>414.15</v>
      </c>
    </row>
    <row r="8421" spans="1:7">
      <c r="A8421" t="s">
        <v>721</v>
      </c>
      <c r="B8421" t="s">
        <v>722</v>
      </c>
      <c r="C8421" t="s">
        <v>49</v>
      </c>
      <c r="D8421" s="7">
        <v>46082</v>
      </c>
      <c r="E8421">
        <v>18</v>
      </c>
      <c r="F8421">
        <v>37.61</v>
      </c>
      <c r="G8421">
        <f>dane_sprzedazy_sku__3[[#This Row],[Ilość wydana]]*dane_sprzedazy_sku__3[[#This Row],[Wartość jednostkowa]]</f>
        <v>676.98</v>
      </c>
    </row>
    <row r="8422" spans="1:7">
      <c r="A8422" t="s">
        <v>721</v>
      </c>
      <c r="B8422" t="s">
        <v>722</v>
      </c>
      <c r="C8422" t="s">
        <v>49</v>
      </c>
      <c r="D8422" s="7">
        <v>46113</v>
      </c>
      <c r="E8422">
        <v>22</v>
      </c>
      <c r="F8422">
        <v>35.85</v>
      </c>
      <c r="G8422">
        <f>dane_sprzedazy_sku__3[[#This Row],[Ilość wydana]]*dane_sprzedazy_sku__3[[#This Row],[Wartość jednostkowa]]</f>
        <v>788.7</v>
      </c>
    </row>
    <row r="8423" spans="1:7">
      <c r="A8423" t="s">
        <v>721</v>
      </c>
      <c r="B8423" t="s">
        <v>722</v>
      </c>
      <c r="C8423" t="s">
        <v>49</v>
      </c>
      <c r="D8423" s="7">
        <v>46143</v>
      </c>
      <c r="E8423">
        <v>22</v>
      </c>
      <c r="F8423">
        <v>36.39</v>
      </c>
      <c r="G8423">
        <f>dane_sprzedazy_sku__3[[#This Row],[Ilość wydana]]*dane_sprzedazy_sku__3[[#This Row],[Wartość jednostkowa]]</f>
        <v>800.58</v>
      </c>
    </row>
    <row r="8424" spans="1:7">
      <c r="A8424" t="s">
        <v>721</v>
      </c>
      <c r="B8424" t="s">
        <v>722</v>
      </c>
      <c r="C8424" t="s">
        <v>49</v>
      </c>
      <c r="D8424" s="7">
        <v>46174</v>
      </c>
      <c r="E8424">
        <v>26</v>
      </c>
      <c r="F8424">
        <v>36.1</v>
      </c>
      <c r="G8424">
        <f>dane_sprzedazy_sku__3[[#This Row],[Ilość wydana]]*dane_sprzedazy_sku__3[[#This Row],[Wartość jednostkowa]]</f>
        <v>938.6</v>
      </c>
    </row>
    <row r="8425" spans="1:7">
      <c r="A8425" t="s">
        <v>721</v>
      </c>
      <c r="B8425" t="s">
        <v>722</v>
      </c>
      <c r="C8425" t="s">
        <v>49</v>
      </c>
      <c r="D8425" s="7">
        <v>46204</v>
      </c>
      <c r="E8425">
        <v>26</v>
      </c>
      <c r="F8425">
        <v>36.89</v>
      </c>
      <c r="G8425">
        <f>dane_sprzedazy_sku__3[[#This Row],[Ilość wydana]]*dane_sprzedazy_sku__3[[#This Row],[Wartość jednostkowa]]</f>
        <v>959.14</v>
      </c>
    </row>
    <row r="8426" spans="1:7">
      <c r="A8426" t="s">
        <v>723</v>
      </c>
      <c r="B8426" t="s">
        <v>724</v>
      </c>
      <c r="C8426" t="s">
        <v>36</v>
      </c>
      <c r="D8426" s="7">
        <v>45505</v>
      </c>
      <c r="E8426">
        <v>19</v>
      </c>
      <c r="F8426">
        <v>510.02</v>
      </c>
      <c r="G8426">
        <f>dane_sprzedazy_sku__3[[#This Row],[Ilość wydana]]*dane_sprzedazy_sku__3[[#This Row],[Wartość jednostkowa]]</f>
        <v>9690.3799999999992</v>
      </c>
    </row>
    <row r="8427" spans="1:7">
      <c r="A8427" t="s">
        <v>723</v>
      </c>
      <c r="B8427" t="s">
        <v>724</v>
      </c>
      <c r="C8427" t="s">
        <v>36</v>
      </c>
      <c r="D8427" s="7">
        <v>45536</v>
      </c>
      <c r="E8427">
        <v>22</v>
      </c>
      <c r="F8427">
        <v>505.53</v>
      </c>
      <c r="G8427">
        <f>dane_sprzedazy_sku__3[[#This Row],[Ilość wydana]]*dane_sprzedazy_sku__3[[#This Row],[Wartość jednostkowa]]</f>
        <v>11121.66</v>
      </c>
    </row>
    <row r="8428" spans="1:7">
      <c r="A8428" t="s">
        <v>723</v>
      </c>
      <c r="B8428" t="s">
        <v>724</v>
      </c>
      <c r="C8428" t="s">
        <v>36</v>
      </c>
      <c r="D8428" s="7">
        <v>45566</v>
      </c>
      <c r="E8428">
        <v>23</v>
      </c>
      <c r="F8428">
        <v>501.19</v>
      </c>
      <c r="G8428">
        <f>dane_sprzedazy_sku__3[[#This Row],[Ilość wydana]]*dane_sprzedazy_sku__3[[#This Row],[Wartość jednostkowa]]</f>
        <v>11527.37</v>
      </c>
    </row>
    <row r="8429" spans="1:7">
      <c r="A8429" t="s">
        <v>723</v>
      </c>
      <c r="B8429" t="s">
        <v>724</v>
      </c>
      <c r="C8429" t="s">
        <v>36</v>
      </c>
      <c r="D8429" s="7">
        <v>45597</v>
      </c>
      <c r="E8429">
        <v>32</v>
      </c>
      <c r="F8429">
        <v>499.41</v>
      </c>
      <c r="G8429">
        <f>dane_sprzedazy_sku__3[[#This Row],[Ilość wydana]]*dane_sprzedazy_sku__3[[#This Row],[Wartość jednostkowa]]</f>
        <v>15981.12</v>
      </c>
    </row>
    <row r="8430" spans="1:7">
      <c r="A8430" t="s">
        <v>723</v>
      </c>
      <c r="B8430" t="s">
        <v>724</v>
      </c>
      <c r="C8430" t="s">
        <v>36</v>
      </c>
      <c r="D8430" s="7">
        <v>45627</v>
      </c>
      <c r="E8430">
        <v>38</v>
      </c>
      <c r="F8430">
        <v>503.91</v>
      </c>
      <c r="G8430">
        <f>dane_sprzedazy_sku__3[[#This Row],[Ilość wydana]]*dane_sprzedazy_sku__3[[#This Row],[Wartość jednostkowa]]</f>
        <v>19148.580000000002</v>
      </c>
    </row>
    <row r="8431" spans="1:7">
      <c r="A8431" t="s">
        <v>723</v>
      </c>
      <c r="B8431" t="s">
        <v>724</v>
      </c>
      <c r="C8431" t="s">
        <v>36</v>
      </c>
      <c r="D8431" s="7">
        <v>45658</v>
      </c>
      <c r="E8431">
        <v>31</v>
      </c>
      <c r="F8431">
        <v>507.48</v>
      </c>
      <c r="G8431">
        <f>dane_sprzedazy_sku__3[[#This Row],[Ilość wydana]]*dane_sprzedazy_sku__3[[#This Row],[Wartość jednostkowa]]</f>
        <v>15731.880000000001</v>
      </c>
    </row>
    <row r="8432" spans="1:7">
      <c r="A8432" t="s">
        <v>723</v>
      </c>
      <c r="B8432" t="s">
        <v>724</v>
      </c>
      <c r="C8432" t="s">
        <v>36</v>
      </c>
      <c r="D8432" s="7">
        <v>45689</v>
      </c>
      <c r="E8432">
        <v>25</v>
      </c>
      <c r="F8432">
        <v>514.64</v>
      </c>
      <c r="G8432">
        <f>dane_sprzedazy_sku__3[[#This Row],[Ilość wydana]]*dane_sprzedazy_sku__3[[#This Row],[Wartość jednostkowa]]</f>
        <v>12866</v>
      </c>
    </row>
    <row r="8433" spans="1:7">
      <c r="A8433" t="s">
        <v>723</v>
      </c>
      <c r="B8433" t="s">
        <v>724</v>
      </c>
      <c r="C8433" t="s">
        <v>36</v>
      </c>
      <c r="D8433" s="7">
        <v>45717</v>
      </c>
      <c r="E8433">
        <v>10</v>
      </c>
      <c r="F8433">
        <v>526.32000000000005</v>
      </c>
      <c r="G8433">
        <f>dane_sprzedazy_sku__3[[#This Row],[Ilość wydana]]*dane_sprzedazy_sku__3[[#This Row],[Wartość jednostkowa]]</f>
        <v>5263.2000000000007</v>
      </c>
    </row>
    <row r="8434" spans="1:7">
      <c r="A8434" t="s">
        <v>723</v>
      </c>
      <c r="B8434" t="s">
        <v>724</v>
      </c>
      <c r="C8434" t="s">
        <v>36</v>
      </c>
      <c r="D8434" s="7">
        <v>45748</v>
      </c>
      <c r="E8434">
        <v>9</v>
      </c>
      <c r="F8434">
        <v>513.91</v>
      </c>
      <c r="G8434">
        <f>dane_sprzedazy_sku__3[[#This Row],[Ilość wydana]]*dane_sprzedazy_sku__3[[#This Row],[Wartość jednostkowa]]</f>
        <v>4625.1899999999996</v>
      </c>
    </row>
    <row r="8435" spans="1:7">
      <c r="A8435" t="s">
        <v>723</v>
      </c>
      <c r="B8435" t="s">
        <v>724</v>
      </c>
      <c r="C8435" t="s">
        <v>36</v>
      </c>
      <c r="D8435" s="7">
        <v>45778</v>
      </c>
      <c r="E8435">
        <v>7</v>
      </c>
      <c r="F8435">
        <v>498.48</v>
      </c>
      <c r="G8435">
        <f>dane_sprzedazy_sku__3[[#This Row],[Ilość wydana]]*dane_sprzedazy_sku__3[[#This Row],[Wartość jednostkowa]]</f>
        <v>3489.36</v>
      </c>
    </row>
    <row r="8436" spans="1:7">
      <c r="A8436" t="s">
        <v>723</v>
      </c>
      <c r="B8436" t="s">
        <v>724</v>
      </c>
      <c r="C8436" t="s">
        <v>36</v>
      </c>
      <c r="D8436" s="7">
        <v>45809</v>
      </c>
      <c r="E8436">
        <v>7</v>
      </c>
      <c r="F8436">
        <v>545.46</v>
      </c>
      <c r="G8436">
        <f>dane_sprzedazy_sku__3[[#This Row],[Ilość wydana]]*dane_sprzedazy_sku__3[[#This Row],[Wartość jednostkowa]]</f>
        <v>3818.2200000000003</v>
      </c>
    </row>
    <row r="8437" spans="1:7">
      <c r="A8437" t="s">
        <v>723</v>
      </c>
      <c r="B8437" t="s">
        <v>724</v>
      </c>
      <c r="C8437" t="s">
        <v>36</v>
      </c>
      <c r="D8437" s="7">
        <v>45839</v>
      </c>
      <c r="E8437">
        <v>12</v>
      </c>
      <c r="F8437">
        <v>528.16</v>
      </c>
      <c r="G8437">
        <f>dane_sprzedazy_sku__3[[#This Row],[Ilość wydana]]*dane_sprzedazy_sku__3[[#This Row],[Wartość jednostkowa]]</f>
        <v>6337.92</v>
      </c>
    </row>
    <row r="8438" spans="1:7">
      <c r="A8438" t="s">
        <v>723</v>
      </c>
      <c r="B8438" t="s">
        <v>724</v>
      </c>
      <c r="C8438" t="s">
        <v>36</v>
      </c>
      <c r="D8438" s="7">
        <v>45870</v>
      </c>
      <c r="E8438">
        <v>14</v>
      </c>
      <c r="F8438">
        <v>521.99</v>
      </c>
      <c r="G8438">
        <f>dane_sprzedazy_sku__3[[#This Row],[Ilość wydana]]*dane_sprzedazy_sku__3[[#This Row],[Wartość jednostkowa]]</f>
        <v>7307.8600000000006</v>
      </c>
    </row>
    <row r="8439" spans="1:7">
      <c r="A8439" t="s">
        <v>723</v>
      </c>
      <c r="B8439" t="s">
        <v>724</v>
      </c>
      <c r="C8439" t="s">
        <v>36</v>
      </c>
      <c r="D8439" s="7">
        <v>45901</v>
      </c>
      <c r="E8439">
        <v>16</v>
      </c>
      <c r="F8439">
        <v>508.95</v>
      </c>
      <c r="G8439">
        <f>dane_sprzedazy_sku__3[[#This Row],[Ilość wydana]]*dane_sprzedazy_sku__3[[#This Row],[Wartość jednostkowa]]</f>
        <v>8143.2</v>
      </c>
    </row>
    <row r="8440" spans="1:7">
      <c r="A8440" t="s">
        <v>723</v>
      </c>
      <c r="B8440" t="s">
        <v>724</v>
      </c>
      <c r="C8440" t="s">
        <v>36</v>
      </c>
      <c r="D8440" s="7">
        <v>45931</v>
      </c>
      <c r="E8440">
        <v>30</v>
      </c>
      <c r="F8440">
        <v>544.37</v>
      </c>
      <c r="G8440">
        <f>dane_sprzedazy_sku__3[[#This Row],[Ilość wydana]]*dane_sprzedazy_sku__3[[#This Row],[Wartość jednostkowa]]</f>
        <v>16331.1</v>
      </c>
    </row>
    <row r="8441" spans="1:7">
      <c r="A8441" t="s">
        <v>723</v>
      </c>
      <c r="B8441" t="s">
        <v>724</v>
      </c>
      <c r="C8441" t="s">
        <v>36</v>
      </c>
      <c r="D8441" s="7">
        <v>45962</v>
      </c>
      <c r="E8441">
        <v>28</v>
      </c>
      <c r="F8441">
        <v>505.13</v>
      </c>
      <c r="G8441">
        <f>dane_sprzedazy_sku__3[[#This Row],[Ilość wydana]]*dane_sprzedazy_sku__3[[#This Row],[Wartość jednostkowa]]</f>
        <v>14143.64</v>
      </c>
    </row>
    <row r="8442" spans="1:7">
      <c r="A8442" t="s">
        <v>723</v>
      </c>
      <c r="B8442" t="s">
        <v>724</v>
      </c>
      <c r="C8442" t="s">
        <v>36</v>
      </c>
      <c r="D8442" s="7">
        <v>45992</v>
      </c>
      <c r="E8442">
        <v>32</v>
      </c>
      <c r="F8442">
        <v>517.78</v>
      </c>
      <c r="G8442">
        <f>dane_sprzedazy_sku__3[[#This Row],[Ilość wydana]]*dane_sprzedazy_sku__3[[#This Row],[Wartość jednostkowa]]</f>
        <v>16568.96</v>
      </c>
    </row>
    <row r="8443" spans="1:7">
      <c r="A8443" t="s">
        <v>723</v>
      </c>
      <c r="B8443" t="s">
        <v>724</v>
      </c>
      <c r="C8443" t="s">
        <v>36</v>
      </c>
      <c r="D8443" s="7">
        <v>46023</v>
      </c>
      <c r="E8443">
        <v>20</v>
      </c>
      <c r="F8443">
        <v>497.84</v>
      </c>
      <c r="G8443">
        <f>dane_sprzedazy_sku__3[[#This Row],[Ilość wydana]]*dane_sprzedazy_sku__3[[#This Row],[Wartość jednostkowa]]</f>
        <v>9956.7999999999993</v>
      </c>
    </row>
    <row r="8444" spans="1:7">
      <c r="A8444" t="s">
        <v>723</v>
      </c>
      <c r="B8444" t="s">
        <v>724</v>
      </c>
      <c r="C8444" t="s">
        <v>36</v>
      </c>
      <c r="D8444" s="7">
        <v>46054</v>
      </c>
      <c r="E8444">
        <v>15</v>
      </c>
      <c r="F8444">
        <v>535.34</v>
      </c>
      <c r="G8444">
        <f>dane_sprzedazy_sku__3[[#This Row],[Ilość wydana]]*dane_sprzedazy_sku__3[[#This Row],[Wartość jednostkowa]]</f>
        <v>8030.1</v>
      </c>
    </row>
    <row r="8445" spans="1:7">
      <c r="A8445" t="s">
        <v>723</v>
      </c>
      <c r="B8445" t="s">
        <v>724</v>
      </c>
      <c r="C8445" t="s">
        <v>36</v>
      </c>
      <c r="D8445" s="7">
        <v>46082</v>
      </c>
      <c r="E8445">
        <v>15</v>
      </c>
      <c r="F8445">
        <v>515.22</v>
      </c>
      <c r="G8445">
        <f>dane_sprzedazy_sku__3[[#This Row],[Ilość wydana]]*dane_sprzedazy_sku__3[[#This Row],[Wartość jednostkowa]]</f>
        <v>7728.3</v>
      </c>
    </row>
    <row r="8446" spans="1:7">
      <c r="A8446" t="s">
        <v>723</v>
      </c>
      <c r="B8446" t="s">
        <v>724</v>
      </c>
      <c r="C8446" t="s">
        <v>36</v>
      </c>
      <c r="D8446" s="7">
        <v>46113</v>
      </c>
      <c r="E8446">
        <v>6</v>
      </c>
      <c r="F8446">
        <v>535.04</v>
      </c>
      <c r="G8446">
        <f>dane_sprzedazy_sku__3[[#This Row],[Ilość wydana]]*dane_sprzedazy_sku__3[[#This Row],[Wartość jednostkowa]]</f>
        <v>3210.24</v>
      </c>
    </row>
    <row r="8447" spans="1:7">
      <c r="A8447" t="s">
        <v>723</v>
      </c>
      <c r="B8447" t="s">
        <v>724</v>
      </c>
      <c r="C8447" t="s">
        <v>36</v>
      </c>
      <c r="D8447" s="7">
        <v>46143</v>
      </c>
      <c r="E8447">
        <v>6</v>
      </c>
      <c r="F8447">
        <v>507.47</v>
      </c>
      <c r="G8447">
        <f>dane_sprzedazy_sku__3[[#This Row],[Ilość wydana]]*dane_sprzedazy_sku__3[[#This Row],[Wartość jednostkowa]]</f>
        <v>3044.82</v>
      </c>
    </row>
    <row r="8448" spans="1:7">
      <c r="A8448" t="s">
        <v>723</v>
      </c>
      <c r="B8448" t="s">
        <v>724</v>
      </c>
      <c r="C8448" t="s">
        <v>36</v>
      </c>
      <c r="D8448" s="7">
        <v>46174</v>
      </c>
      <c r="E8448">
        <v>6</v>
      </c>
      <c r="F8448">
        <v>523.29999999999995</v>
      </c>
      <c r="G8448">
        <f>dane_sprzedazy_sku__3[[#This Row],[Ilość wydana]]*dane_sprzedazy_sku__3[[#This Row],[Wartość jednostkowa]]</f>
        <v>3139.7999999999997</v>
      </c>
    </row>
    <row r="8449" spans="1:7">
      <c r="A8449" t="s">
        <v>723</v>
      </c>
      <c r="B8449" t="s">
        <v>724</v>
      </c>
      <c r="C8449" t="s">
        <v>36</v>
      </c>
      <c r="D8449" s="7">
        <v>46204</v>
      </c>
      <c r="E8449">
        <v>11</v>
      </c>
      <c r="F8449">
        <v>498.84</v>
      </c>
      <c r="G8449">
        <f>dane_sprzedazy_sku__3[[#This Row],[Ilość wydana]]*dane_sprzedazy_sku__3[[#This Row],[Wartość jednostkowa]]</f>
        <v>5487.24</v>
      </c>
    </row>
    <row r="8450" spans="1:7">
      <c r="A8450" t="s">
        <v>725</v>
      </c>
      <c r="B8450" t="s">
        <v>726</v>
      </c>
      <c r="C8450" t="s">
        <v>14</v>
      </c>
      <c r="D8450" s="7">
        <v>45505</v>
      </c>
      <c r="E8450">
        <v>6</v>
      </c>
      <c r="F8450">
        <v>173.79</v>
      </c>
      <c r="G8450">
        <f>dane_sprzedazy_sku__3[[#This Row],[Ilość wydana]]*dane_sprzedazy_sku__3[[#This Row],[Wartość jednostkowa]]</f>
        <v>1042.74</v>
      </c>
    </row>
    <row r="8451" spans="1:7">
      <c r="A8451" t="s">
        <v>725</v>
      </c>
      <c r="B8451" t="s">
        <v>726</v>
      </c>
      <c r="C8451" t="s">
        <v>14</v>
      </c>
      <c r="D8451" s="7">
        <v>45536</v>
      </c>
      <c r="E8451">
        <v>15</v>
      </c>
      <c r="F8451">
        <v>167.7</v>
      </c>
      <c r="G8451">
        <f>dane_sprzedazy_sku__3[[#This Row],[Ilość wydana]]*dane_sprzedazy_sku__3[[#This Row],[Wartość jednostkowa]]</f>
        <v>2515.5</v>
      </c>
    </row>
    <row r="8452" spans="1:7">
      <c r="A8452" t="s">
        <v>725</v>
      </c>
      <c r="B8452" t="s">
        <v>726</v>
      </c>
      <c r="C8452" t="s">
        <v>14</v>
      </c>
      <c r="D8452" s="7">
        <v>45566</v>
      </c>
      <c r="E8452">
        <v>0</v>
      </c>
      <c r="F8452">
        <v>176.38</v>
      </c>
      <c r="G8452">
        <f>dane_sprzedazy_sku__3[[#This Row],[Ilość wydana]]*dane_sprzedazy_sku__3[[#This Row],[Wartość jednostkowa]]</f>
        <v>0</v>
      </c>
    </row>
    <row r="8453" spans="1:7">
      <c r="A8453" t="s">
        <v>725</v>
      </c>
      <c r="B8453" t="s">
        <v>726</v>
      </c>
      <c r="C8453" t="s">
        <v>14</v>
      </c>
      <c r="D8453" s="7">
        <v>45597</v>
      </c>
      <c r="E8453">
        <v>0</v>
      </c>
      <c r="F8453">
        <v>166.32</v>
      </c>
      <c r="G8453">
        <f>dane_sprzedazy_sku__3[[#This Row],[Ilość wydana]]*dane_sprzedazy_sku__3[[#This Row],[Wartość jednostkowa]]</f>
        <v>0</v>
      </c>
    </row>
    <row r="8454" spans="1:7">
      <c r="A8454" t="s">
        <v>725</v>
      </c>
      <c r="B8454" t="s">
        <v>726</v>
      </c>
      <c r="C8454" t="s">
        <v>14</v>
      </c>
      <c r="D8454" s="7">
        <v>45627</v>
      </c>
      <c r="E8454">
        <v>0</v>
      </c>
      <c r="F8454">
        <v>164.31</v>
      </c>
      <c r="G8454">
        <f>dane_sprzedazy_sku__3[[#This Row],[Ilość wydana]]*dane_sprzedazy_sku__3[[#This Row],[Wartość jednostkowa]]</f>
        <v>0</v>
      </c>
    </row>
    <row r="8455" spans="1:7">
      <c r="A8455" t="s">
        <v>725</v>
      </c>
      <c r="B8455" t="s">
        <v>726</v>
      </c>
      <c r="C8455" t="s">
        <v>14</v>
      </c>
      <c r="D8455" s="7">
        <v>45658</v>
      </c>
      <c r="E8455">
        <v>9</v>
      </c>
      <c r="F8455">
        <v>164.31</v>
      </c>
      <c r="G8455">
        <f>dane_sprzedazy_sku__3[[#This Row],[Ilość wydana]]*dane_sprzedazy_sku__3[[#This Row],[Wartość jednostkowa]]</f>
        <v>1478.79</v>
      </c>
    </row>
    <row r="8456" spans="1:7">
      <c r="A8456" t="s">
        <v>725</v>
      </c>
      <c r="B8456" t="s">
        <v>726</v>
      </c>
      <c r="C8456" t="s">
        <v>14</v>
      </c>
      <c r="D8456" s="7">
        <v>45689</v>
      </c>
      <c r="E8456">
        <v>7</v>
      </c>
      <c r="F8456">
        <v>172.18</v>
      </c>
      <c r="G8456">
        <f>dane_sprzedazy_sku__3[[#This Row],[Ilość wydana]]*dane_sprzedazy_sku__3[[#This Row],[Wartość jednostkowa]]</f>
        <v>1205.26</v>
      </c>
    </row>
    <row r="8457" spans="1:7">
      <c r="A8457" t="s">
        <v>725</v>
      </c>
      <c r="B8457" t="s">
        <v>726</v>
      </c>
      <c r="C8457" t="s">
        <v>14</v>
      </c>
      <c r="D8457" s="7">
        <v>45717</v>
      </c>
      <c r="E8457">
        <v>6</v>
      </c>
      <c r="F8457">
        <v>178.06</v>
      </c>
      <c r="G8457">
        <f>dane_sprzedazy_sku__3[[#This Row],[Ilość wydana]]*dane_sprzedazy_sku__3[[#This Row],[Wartość jednostkowa]]</f>
        <v>1068.3600000000001</v>
      </c>
    </row>
    <row r="8458" spans="1:7">
      <c r="A8458" t="s">
        <v>725</v>
      </c>
      <c r="B8458" t="s">
        <v>726</v>
      </c>
      <c r="C8458" t="s">
        <v>14</v>
      </c>
      <c r="D8458" s="7">
        <v>45748</v>
      </c>
      <c r="E8458">
        <v>3</v>
      </c>
      <c r="F8458">
        <v>162.51</v>
      </c>
      <c r="G8458">
        <f>dane_sprzedazy_sku__3[[#This Row],[Ilość wydana]]*dane_sprzedazy_sku__3[[#This Row],[Wartość jednostkowa]]</f>
        <v>487.53</v>
      </c>
    </row>
    <row r="8459" spans="1:7">
      <c r="A8459" t="s">
        <v>725</v>
      </c>
      <c r="B8459" t="s">
        <v>726</v>
      </c>
      <c r="C8459" t="s">
        <v>14</v>
      </c>
      <c r="D8459" s="7">
        <v>45778</v>
      </c>
      <c r="E8459">
        <v>6</v>
      </c>
      <c r="F8459">
        <v>162.97999999999999</v>
      </c>
      <c r="G8459">
        <f>dane_sprzedazy_sku__3[[#This Row],[Ilość wydana]]*dane_sprzedazy_sku__3[[#This Row],[Wartość jednostkowa]]</f>
        <v>977.87999999999988</v>
      </c>
    </row>
    <row r="8460" spans="1:7">
      <c r="A8460" t="s">
        <v>725</v>
      </c>
      <c r="B8460" t="s">
        <v>726</v>
      </c>
      <c r="C8460" t="s">
        <v>14</v>
      </c>
      <c r="D8460" s="7">
        <v>45809</v>
      </c>
      <c r="E8460">
        <v>0</v>
      </c>
      <c r="F8460">
        <v>170.85</v>
      </c>
      <c r="G8460">
        <f>dane_sprzedazy_sku__3[[#This Row],[Ilość wydana]]*dane_sprzedazy_sku__3[[#This Row],[Wartość jednostkowa]]</f>
        <v>0</v>
      </c>
    </row>
    <row r="8461" spans="1:7">
      <c r="A8461" t="s">
        <v>725</v>
      </c>
      <c r="B8461" t="s">
        <v>726</v>
      </c>
      <c r="C8461" t="s">
        <v>14</v>
      </c>
      <c r="D8461" s="7">
        <v>45839</v>
      </c>
      <c r="E8461">
        <v>0</v>
      </c>
      <c r="F8461">
        <v>173.95</v>
      </c>
      <c r="G8461">
        <f>dane_sprzedazy_sku__3[[#This Row],[Ilość wydana]]*dane_sprzedazy_sku__3[[#This Row],[Wartość jednostkowa]]</f>
        <v>0</v>
      </c>
    </row>
    <row r="8462" spans="1:7">
      <c r="A8462" t="s">
        <v>725</v>
      </c>
      <c r="B8462" t="s">
        <v>726</v>
      </c>
      <c r="C8462" t="s">
        <v>14</v>
      </c>
      <c r="D8462" s="7">
        <v>45870</v>
      </c>
      <c r="E8462">
        <v>0</v>
      </c>
      <c r="F8462">
        <v>171.72</v>
      </c>
      <c r="G8462">
        <f>dane_sprzedazy_sku__3[[#This Row],[Ilość wydana]]*dane_sprzedazy_sku__3[[#This Row],[Wartość jednostkowa]]</f>
        <v>0</v>
      </c>
    </row>
    <row r="8463" spans="1:7">
      <c r="A8463" t="s">
        <v>725</v>
      </c>
      <c r="B8463" t="s">
        <v>726</v>
      </c>
      <c r="C8463" t="s">
        <v>14</v>
      </c>
      <c r="D8463" s="7">
        <v>45901</v>
      </c>
      <c r="E8463">
        <v>0</v>
      </c>
      <c r="F8463">
        <v>174.54</v>
      </c>
      <c r="G8463">
        <f>dane_sprzedazy_sku__3[[#This Row],[Ilość wydana]]*dane_sprzedazy_sku__3[[#This Row],[Wartość jednostkowa]]</f>
        <v>0</v>
      </c>
    </row>
    <row r="8464" spans="1:7">
      <c r="A8464" t="s">
        <v>725</v>
      </c>
      <c r="B8464" t="s">
        <v>726</v>
      </c>
      <c r="C8464" t="s">
        <v>14</v>
      </c>
      <c r="D8464" s="7">
        <v>45931</v>
      </c>
      <c r="E8464">
        <v>0</v>
      </c>
      <c r="F8464">
        <v>175.44</v>
      </c>
      <c r="G8464">
        <f>dane_sprzedazy_sku__3[[#This Row],[Ilość wydana]]*dane_sprzedazy_sku__3[[#This Row],[Wartość jednostkowa]]</f>
        <v>0</v>
      </c>
    </row>
    <row r="8465" spans="1:7">
      <c r="A8465" t="s">
        <v>725</v>
      </c>
      <c r="B8465" t="s">
        <v>726</v>
      </c>
      <c r="C8465" t="s">
        <v>14</v>
      </c>
      <c r="D8465" s="7">
        <v>45962</v>
      </c>
      <c r="E8465">
        <v>0</v>
      </c>
      <c r="F8465">
        <v>163.15</v>
      </c>
      <c r="G8465">
        <f>dane_sprzedazy_sku__3[[#This Row],[Ilość wydana]]*dane_sprzedazy_sku__3[[#This Row],[Wartość jednostkowa]]</f>
        <v>0</v>
      </c>
    </row>
    <row r="8466" spans="1:7">
      <c r="A8466" t="s">
        <v>725</v>
      </c>
      <c r="B8466" t="s">
        <v>726</v>
      </c>
      <c r="C8466" t="s">
        <v>14</v>
      </c>
      <c r="D8466" s="7">
        <v>45992</v>
      </c>
      <c r="E8466">
        <v>0</v>
      </c>
      <c r="F8466">
        <v>179.22</v>
      </c>
      <c r="G8466">
        <f>dane_sprzedazy_sku__3[[#This Row],[Ilość wydana]]*dane_sprzedazy_sku__3[[#This Row],[Wartość jednostkowa]]</f>
        <v>0</v>
      </c>
    </row>
    <row r="8467" spans="1:7">
      <c r="A8467" t="s">
        <v>725</v>
      </c>
      <c r="B8467" t="s">
        <v>726</v>
      </c>
      <c r="C8467" t="s">
        <v>14</v>
      </c>
      <c r="D8467" s="7">
        <v>46023</v>
      </c>
      <c r="E8467">
        <v>0</v>
      </c>
      <c r="F8467">
        <v>177.89</v>
      </c>
      <c r="G8467">
        <f>dane_sprzedazy_sku__3[[#This Row],[Ilość wydana]]*dane_sprzedazy_sku__3[[#This Row],[Wartość jednostkowa]]</f>
        <v>0</v>
      </c>
    </row>
    <row r="8468" spans="1:7">
      <c r="A8468" t="s">
        <v>725</v>
      </c>
      <c r="B8468" t="s">
        <v>726</v>
      </c>
      <c r="C8468" t="s">
        <v>14</v>
      </c>
      <c r="D8468" s="7">
        <v>46054</v>
      </c>
      <c r="E8468">
        <v>12</v>
      </c>
      <c r="F8468">
        <v>163.78</v>
      </c>
      <c r="G8468">
        <f>dane_sprzedazy_sku__3[[#This Row],[Ilość wydana]]*dane_sprzedazy_sku__3[[#This Row],[Wartość jednostkowa]]</f>
        <v>1965.3600000000001</v>
      </c>
    </row>
    <row r="8469" spans="1:7">
      <c r="A8469" t="s">
        <v>725</v>
      </c>
      <c r="B8469" t="s">
        <v>726</v>
      </c>
      <c r="C8469" t="s">
        <v>14</v>
      </c>
      <c r="D8469" s="7">
        <v>46082</v>
      </c>
      <c r="E8469">
        <v>6</v>
      </c>
      <c r="F8469">
        <v>177.69</v>
      </c>
      <c r="G8469">
        <f>dane_sprzedazy_sku__3[[#This Row],[Ilość wydana]]*dane_sprzedazy_sku__3[[#This Row],[Wartość jednostkowa]]</f>
        <v>1066.1399999999999</v>
      </c>
    </row>
    <row r="8470" spans="1:7">
      <c r="A8470" t="s">
        <v>725</v>
      </c>
      <c r="B8470" t="s">
        <v>726</v>
      </c>
      <c r="C8470" t="s">
        <v>14</v>
      </c>
      <c r="D8470" s="7">
        <v>46113</v>
      </c>
      <c r="E8470">
        <v>10</v>
      </c>
      <c r="F8470">
        <v>175.33</v>
      </c>
      <c r="G8470">
        <f>dane_sprzedazy_sku__3[[#This Row],[Ilość wydana]]*dane_sprzedazy_sku__3[[#This Row],[Wartość jednostkowa]]</f>
        <v>1753.3000000000002</v>
      </c>
    </row>
    <row r="8471" spans="1:7">
      <c r="A8471" t="s">
        <v>725</v>
      </c>
      <c r="B8471" t="s">
        <v>726</v>
      </c>
      <c r="C8471" t="s">
        <v>14</v>
      </c>
      <c r="D8471" s="7">
        <v>46143</v>
      </c>
      <c r="E8471">
        <v>3</v>
      </c>
      <c r="F8471">
        <v>162.9</v>
      </c>
      <c r="G8471">
        <f>dane_sprzedazy_sku__3[[#This Row],[Ilość wydana]]*dane_sprzedazy_sku__3[[#This Row],[Wartość jednostkowa]]</f>
        <v>488.70000000000005</v>
      </c>
    </row>
    <row r="8472" spans="1:7">
      <c r="A8472" t="s">
        <v>725</v>
      </c>
      <c r="B8472" t="s">
        <v>726</v>
      </c>
      <c r="C8472" t="s">
        <v>14</v>
      </c>
      <c r="D8472" s="7">
        <v>46174</v>
      </c>
      <c r="E8472">
        <v>6</v>
      </c>
      <c r="F8472">
        <v>168.29</v>
      </c>
      <c r="G8472">
        <f>dane_sprzedazy_sku__3[[#This Row],[Ilość wydana]]*dane_sprzedazy_sku__3[[#This Row],[Wartość jednostkowa]]</f>
        <v>1009.74</v>
      </c>
    </row>
    <row r="8473" spans="1:7">
      <c r="A8473" t="s">
        <v>725</v>
      </c>
      <c r="B8473" t="s">
        <v>726</v>
      </c>
      <c r="C8473" t="s">
        <v>14</v>
      </c>
      <c r="D8473" s="7">
        <v>46204</v>
      </c>
      <c r="E8473">
        <v>1</v>
      </c>
      <c r="F8473">
        <v>162.65</v>
      </c>
      <c r="G8473">
        <f>dane_sprzedazy_sku__3[[#This Row],[Ilość wydana]]*dane_sprzedazy_sku__3[[#This Row],[Wartość jednostkowa]]</f>
        <v>162.65</v>
      </c>
    </row>
    <row r="8474" spans="1:7">
      <c r="A8474" t="s">
        <v>727</v>
      </c>
      <c r="B8474" t="s">
        <v>728</v>
      </c>
      <c r="C8474" t="s">
        <v>11</v>
      </c>
      <c r="D8474" s="7">
        <v>45505</v>
      </c>
      <c r="E8474">
        <v>14</v>
      </c>
      <c r="F8474">
        <v>42.48</v>
      </c>
      <c r="G8474">
        <f>dane_sprzedazy_sku__3[[#This Row],[Ilość wydana]]*dane_sprzedazy_sku__3[[#This Row],[Wartość jednostkowa]]</f>
        <v>594.71999999999991</v>
      </c>
    </row>
    <row r="8475" spans="1:7">
      <c r="A8475" t="s">
        <v>727</v>
      </c>
      <c r="B8475" t="s">
        <v>728</v>
      </c>
      <c r="C8475" t="s">
        <v>11</v>
      </c>
      <c r="D8475" s="7">
        <v>45536</v>
      </c>
      <c r="E8475">
        <v>15</v>
      </c>
      <c r="F8475">
        <v>39.86</v>
      </c>
      <c r="G8475">
        <f>dane_sprzedazy_sku__3[[#This Row],[Ilość wydana]]*dane_sprzedazy_sku__3[[#This Row],[Wartość jednostkowa]]</f>
        <v>597.9</v>
      </c>
    </row>
    <row r="8476" spans="1:7">
      <c r="A8476" t="s">
        <v>727</v>
      </c>
      <c r="B8476" t="s">
        <v>728</v>
      </c>
      <c r="C8476" t="s">
        <v>11</v>
      </c>
      <c r="D8476" s="7">
        <v>45566</v>
      </c>
      <c r="E8476">
        <v>15</v>
      </c>
      <c r="F8476">
        <v>39.72</v>
      </c>
      <c r="G8476">
        <f>dane_sprzedazy_sku__3[[#This Row],[Ilość wydana]]*dane_sprzedazy_sku__3[[#This Row],[Wartość jednostkowa]]</f>
        <v>595.79999999999995</v>
      </c>
    </row>
    <row r="8477" spans="1:7">
      <c r="A8477" t="s">
        <v>727</v>
      </c>
      <c r="B8477" t="s">
        <v>728</v>
      </c>
      <c r="C8477" t="s">
        <v>11</v>
      </c>
      <c r="D8477" s="7">
        <v>45597</v>
      </c>
      <c r="E8477">
        <v>16</v>
      </c>
      <c r="F8477">
        <v>41.51</v>
      </c>
      <c r="G8477">
        <f>dane_sprzedazy_sku__3[[#This Row],[Ilość wydana]]*dane_sprzedazy_sku__3[[#This Row],[Wartość jednostkowa]]</f>
        <v>664.16</v>
      </c>
    </row>
    <row r="8478" spans="1:7">
      <c r="A8478" t="s">
        <v>727</v>
      </c>
      <c r="B8478" t="s">
        <v>728</v>
      </c>
      <c r="C8478" t="s">
        <v>11</v>
      </c>
      <c r="D8478" s="7">
        <v>45627</v>
      </c>
      <c r="E8478">
        <v>17</v>
      </c>
      <c r="F8478">
        <v>40.369999999999997</v>
      </c>
      <c r="G8478">
        <f>dane_sprzedazy_sku__3[[#This Row],[Ilość wydana]]*dane_sprzedazy_sku__3[[#This Row],[Wartość jednostkowa]]</f>
        <v>686.29</v>
      </c>
    </row>
    <row r="8479" spans="1:7">
      <c r="A8479" t="s">
        <v>727</v>
      </c>
      <c r="B8479" t="s">
        <v>728</v>
      </c>
      <c r="C8479" t="s">
        <v>11</v>
      </c>
      <c r="D8479" s="7">
        <v>45658</v>
      </c>
      <c r="E8479">
        <v>16</v>
      </c>
      <c r="F8479">
        <v>42.66</v>
      </c>
      <c r="G8479">
        <f>dane_sprzedazy_sku__3[[#This Row],[Ilość wydana]]*dane_sprzedazy_sku__3[[#This Row],[Wartość jednostkowa]]</f>
        <v>682.56</v>
      </c>
    </row>
    <row r="8480" spans="1:7">
      <c r="A8480" t="s">
        <v>727</v>
      </c>
      <c r="B8480" t="s">
        <v>728</v>
      </c>
      <c r="C8480" t="s">
        <v>11</v>
      </c>
      <c r="D8480" s="7">
        <v>45689</v>
      </c>
      <c r="E8480">
        <v>22</v>
      </c>
      <c r="F8480">
        <v>41.46</v>
      </c>
      <c r="G8480">
        <f>dane_sprzedazy_sku__3[[#This Row],[Ilość wydana]]*dane_sprzedazy_sku__3[[#This Row],[Wartość jednostkowa]]</f>
        <v>912.12</v>
      </c>
    </row>
    <row r="8481" spans="1:7">
      <c r="A8481" t="s">
        <v>727</v>
      </c>
      <c r="B8481" t="s">
        <v>728</v>
      </c>
      <c r="C8481" t="s">
        <v>11</v>
      </c>
      <c r="D8481" s="7">
        <v>45717</v>
      </c>
      <c r="E8481">
        <v>18</v>
      </c>
      <c r="F8481">
        <v>39.22</v>
      </c>
      <c r="G8481">
        <f>dane_sprzedazy_sku__3[[#This Row],[Ilość wydana]]*dane_sprzedazy_sku__3[[#This Row],[Wartość jednostkowa]]</f>
        <v>705.96</v>
      </c>
    </row>
    <row r="8482" spans="1:7">
      <c r="A8482" t="s">
        <v>727</v>
      </c>
      <c r="B8482" t="s">
        <v>728</v>
      </c>
      <c r="C8482" t="s">
        <v>11</v>
      </c>
      <c r="D8482" s="7">
        <v>45748</v>
      </c>
      <c r="E8482">
        <v>16</v>
      </c>
      <c r="F8482">
        <v>42.28</v>
      </c>
      <c r="G8482">
        <f>dane_sprzedazy_sku__3[[#This Row],[Ilość wydana]]*dane_sprzedazy_sku__3[[#This Row],[Wartość jednostkowa]]</f>
        <v>676.48</v>
      </c>
    </row>
    <row r="8483" spans="1:7">
      <c r="A8483" t="s">
        <v>727</v>
      </c>
      <c r="B8483" t="s">
        <v>728</v>
      </c>
      <c r="C8483" t="s">
        <v>11</v>
      </c>
      <c r="D8483" s="7">
        <v>45778</v>
      </c>
      <c r="E8483">
        <v>17</v>
      </c>
      <c r="F8483">
        <v>40.46</v>
      </c>
      <c r="G8483">
        <f>dane_sprzedazy_sku__3[[#This Row],[Ilość wydana]]*dane_sprzedazy_sku__3[[#This Row],[Wartość jednostkowa]]</f>
        <v>687.82</v>
      </c>
    </row>
    <row r="8484" spans="1:7">
      <c r="A8484" t="s">
        <v>727</v>
      </c>
      <c r="B8484" t="s">
        <v>728</v>
      </c>
      <c r="C8484" t="s">
        <v>11</v>
      </c>
      <c r="D8484" s="7">
        <v>45809</v>
      </c>
      <c r="E8484">
        <v>14</v>
      </c>
      <c r="F8484">
        <v>39.24</v>
      </c>
      <c r="G8484">
        <f>dane_sprzedazy_sku__3[[#This Row],[Ilość wydana]]*dane_sprzedazy_sku__3[[#This Row],[Wartość jednostkowa]]</f>
        <v>549.36</v>
      </c>
    </row>
    <row r="8485" spans="1:7">
      <c r="A8485" t="s">
        <v>727</v>
      </c>
      <c r="B8485" t="s">
        <v>728</v>
      </c>
      <c r="C8485" t="s">
        <v>11</v>
      </c>
      <c r="D8485" s="7">
        <v>45839</v>
      </c>
      <c r="E8485">
        <v>14</v>
      </c>
      <c r="F8485">
        <v>39.92</v>
      </c>
      <c r="G8485">
        <f>dane_sprzedazy_sku__3[[#This Row],[Ilość wydana]]*dane_sprzedazy_sku__3[[#This Row],[Wartość jednostkowa]]</f>
        <v>558.88</v>
      </c>
    </row>
    <row r="8486" spans="1:7">
      <c r="A8486" t="s">
        <v>727</v>
      </c>
      <c r="B8486" t="s">
        <v>728</v>
      </c>
      <c r="C8486" t="s">
        <v>11</v>
      </c>
      <c r="D8486" s="7">
        <v>45870</v>
      </c>
      <c r="E8486">
        <v>12</v>
      </c>
      <c r="F8486">
        <v>40.44</v>
      </c>
      <c r="G8486">
        <f>dane_sprzedazy_sku__3[[#This Row],[Ilość wydana]]*dane_sprzedazy_sku__3[[#This Row],[Wartość jednostkowa]]</f>
        <v>485.28</v>
      </c>
    </row>
    <row r="8487" spans="1:7">
      <c r="A8487" t="s">
        <v>727</v>
      </c>
      <c r="B8487" t="s">
        <v>728</v>
      </c>
      <c r="C8487" t="s">
        <v>11</v>
      </c>
      <c r="D8487" s="7">
        <v>45901</v>
      </c>
      <c r="E8487">
        <v>14</v>
      </c>
      <c r="F8487">
        <v>38.79</v>
      </c>
      <c r="G8487">
        <f>dane_sprzedazy_sku__3[[#This Row],[Ilość wydana]]*dane_sprzedazy_sku__3[[#This Row],[Wartość jednostkowa]]</f>
        <v>543.05999999999995</v>
      </c>
    </row>
    <row r="8488" spans="1:7">
      <c r="A8488" t="s">
        <v>727</v>
      </c>
      <c r="B8488" t="s">
        <v>728</v>
      </c>
      <c r="C8488" t="s">
        <v>11</v>
      </c>
      <c r="D8488" s="7">
        <v>45931</v>
      </c>
      <c r="E8488">
        <v>14</v>
      </c>
      <c r="F8488">
        <v>39.64</v>
      </c>
      <c r="G8488">
        <f>dane_sprzedazy_sku__3[[#This Row],[Ilość wydana]]*dane_sprzedazy_sku__3[[#This Row],[Wartość jednostkowa]]</f>
        <v>554.96</v>
      </c>
    </row>
    <row r="8489" spans="1:7">
      <c r="A8489" t="s">
        <v>727</v>
      </c>
      <c r="B8489" t="s">
        <v>728</v>
      </c>
      <c r="C8489" t="s">
        <v>11</v>
      </c>
      <c r="D8489" s="7">
        <v>45962</v>
      </c>
      <c r="E8489">
        <v>17</v>
      </c>
      <c r="F8489">
        <v>40.98</v>
      </c>
      <c r="G8489">
        <f>dane_sprzedazy_sku__3[[#This Row],[Ilość wydana]]*dane_sprzedazy_sku__3[[#This Row],[Wartość jednostkowa]]</f>
        <v>696.66</v>
      </c>
    </row>
    <row r="8490" spans="1:7">
      <c r="A8490" t="s">
        <v>727</v>
      </c>
      <c r="B8490" t="s">
        <v>728</v>
      </c>
      <c r="C8490" t="s">
        <v>11</v>
      </c>
      <c r="D8490" s="7">
        <v>45992</v>
      </c>
      <c r="E8490">
        <v>16</v>
      </c>
      <c r="F8490">
        <v>39.06</v>
      </c>
      <c r="G8490">
        <f>dane_sprzedazy_sku__3[[#This Row],[Ilość wydana]]*dane_sprzedazy_sku__3[[#This Row],[Wartość jednostkowa]]</f>
        <v>624.96</v>
      </c>
    </row>
    <row r="8491" spans="1:7">
      <c r="A8491" t="s">
        <v>727</v>
      </c>
      <c r="B8491" t="s">
        <v>728</v>
      </c>
      <c r="C8491" t="s">
        <v>11</v>
      </c>
      <c r="D8491" s="7">
        <v>46023</v>
      </c>
      <c r="E8491">
        <v>16</v>
      </c>
      <c r="F8491">
        <v>39.69</v>
      </c>
      <c r="G8491">
        <f>dane_sprzedazy_sku__3[[#This Row],[Ilość wydana]]*dane_sprzedazy_sku__3[[#This Row],[Wartość jednostkowa]]</f>
        <v>635.04</v>
      </c>
    </row>
    <row r="8492" spans="1:7">
      <c r="A8492" t="s">
        <v>727</v>
      </c>
      <c r="B8492" t="s">
        <v>728</v>
      </c>
      <c r="C8492" t="s">
        <v>11</v>
      </c>
      <c r="D8492" s="7">
        <v>46054</v>
      </c>
      <c r="E8492">
        <v>16</v>
      </c>
      <c r="F8492">
        <v>39.33</v>
      </c>
      <c r="G8492">
        <f>dane_sprzedazy_sku__3[[#This Row],[Ilość wydana]]*dane_sprzedazy_sku__3[[#This Row],[Wartość jednostkowa]]</f>
        <v>629.28</v>
      </c>
    </row>
    <row r="8493" spans="1:7">
      <c r="A8493" t="s">
        <v>727</v>
      </c>
      <c r="B8493" t="s">
        <v>728</v>
      </c>
      <c r="C8493" t="s">
        <v>11</v>
      </c>
      <c r="D8493" s="7">
        <v>46082</v>
      </c>
      <c r="E8493">
        <v>19</v>
      </c>
      <c r="F8493">
        <v>40.19</v>
      </c>
      <c r="G8493">
        <f>dane_sprzedazy_sku__3[[#This Row],[Ilość wydana]]*dane_sprzedazy_sku__3[[#This Row],[Wartość jednostkowa]]</f>
        <v>763.6099999999999</v>
      </c>
    </row>
    <row r="8494" spans="1:7">
      <c r="A8494" t="s">
        <v>727</v>
      </c>
      <c r="B8494" t="s">
        <v>728</v>
      </c>
      <c r="C8494" t="s">
        <v>11</v>
      </c>
      <c r="D8494" s="7">
        <v>46113</v>
      </c>
      <c r="E8494">
        <v>18</v>
      </c>
      <c r="F8494">
        <v>39.92</v>
      </c>
      <c r="G8494">
        <f>dane_sprzedazy_sku__3[[#This Row],[Ilość wydana]]*dane_sprzedazy_sku__3[[#This Row],[Wartość jednostkowa]]</f>
        <v>718.56000000000006</v>
      </c>
    </row>
    <row r="8495" spans="1:7">
      <c r="A8495" t="s">
        <v>727</v>
      </c>
      <c r="B8495" t="s">
        <v>728</v>
      </c>
      <c r="C8495" t="s">
        <v>11</v>
      </c>
      <c r="D8495" s="7">
        <v>46143</v>
      </c>
      <c r="E8495">
        <v>17</v>
      </c>
      <c r="F8495">
        <v>39.82</v>
      </c>
      <c r="G8495">
        <f>dane_sprzedazy_sku__3[[#This Row],[Ilość wydana]]*dane_sprzedazy_sku__3[[#This Row],[Wartość jednostkowa]]</f>
        <v>676.94</v>
      </c>
    </row>
    <row r="8496" spans="1:7">
      <c r="A8496" t="s">
        <v>727</v>
      </c>
      <c r="B8496" t="s">
        <v>728</v>
      </c>
      <c r="C8496" t="s">
        <v>11</v>
      </c>
      <c r="D8496" s="7">
        <v>46174</v>
      </c>
      <c r="E8496">
        <v>15</v>
      </c>
      <c r="F8496">
        <v>42.73</v>
      </c>
      <c r="G8496">
        <f>dane_sprzedazy_sku__3[[#This Row],[Ilość wydana]]*dane_sprzedazy_sku__3[[#This Row],[Wartość jednostkowa]]</f>
        <v>640.94999999999993</v>
      </c>
    </row>
    <row r="8497" spans="1:7">
      <c r="A8497" t="s">
        <v>727</v>
      </c>
      <c r="B8497" t="s">
        <v>728</v>
      </c>
      <c r="C8497" t="s">
        <v>11</v>
      </c>
      <c r="D8497" s="7">
        <v>46204</v>
      </c>
      <c r="E8497">
        <v>14</v>
      </c>
      <c r="F8497">
        <v>40.130000000000003</v>
      </c>
      <c r="G8497">
        <f>dane_sprzedazy_sku__3[[#This Row],[Ilość wydana]]*dane_sprzedazy_sku__3[[#This Row],[Wartość jednostkowa]]</f>
        <v>561.82000000000005</v>
      </c>
    </row>
    <row r="8498" spans="1:7">
      <c r="A8498" t="s">
        <v>729</v>
      </c>
      <c r="B8498" t="s">
        <v>730</v>
      </c>
      <c r="C8498" t="s">
        <v>14</v>
      </c>
      <c r="D8498" s="7">
        <v>45505</v>
      </c>
      <c r="E8498">
        <v>21</v>
      </c>
      <c r="F8498">
        <v>308.01</v>
      </c>
      <c r="G8498">
        <f>dane_sprzedazy_sku__3[[#This Row],[Ilość wydana]]*dane_sprzedazy_sku__3[[#This Row],[Wartość jednostkowa]]</f>
        <v>6468.21</v>
      </c>
    </row>
    <row r="8499" spans="1:7">
      <c r="A8499" t="s">
        <v>729</v>
      </c>
      <c r="B8499" t="s">
        <v>730</v>
      </c>
      <c r="C8499" t="s">
        <v>14</v>
      </c>
      <c r="D8499" s="7">
        <v>45536</v>
      </c>
      <c r="E8499">
        <v>18</v>
      </c>
      <c r="F8499">
        <v>293.94</v>
      </c>
      <c r="G8499">
        <f>dane_sprzedazy_sku__3[[#This Row],[Ilość wydana]]*dane_sprzedazy_sku__3[[#This Row],[Wartość jednostkowa]]</f>
        <v>5290.92</v>
      </c>
    </row>
    <row r="8500" spans="1:7">
      <c r="A8500" t="s">
        <v>729</v>
      </c>
      <c r="B8500" t="s">
        <v>730</v>
      </c>
      <c r="C8500" t="s">
        <v>14</v>
      </c>
      <c r="D8500" s="7">
        <v>45566</v>
      </c>
      <c r="E8500">
        <v>21</v>
      </c>
      <c r="F8500">
        <v>296.39999999999998</v>
      </c>
      <c r="G8500">
        <f>dane_sprzedazy_sku__3[[#This Row],[Ilość wydana]]*dane_sprzedazy_sku__3[[#This Row],[Wartość jednostkowa]]</f>
        <v>6224.4</v>
      </c>
    </row>
    <row r="8501" spans="1:7">
      <c r="A8501" t="s">
        <v>729</v>
      </c>
      <c r="B8501" t="s">
        <v>730</v>
      </c>
      <c r="C8501" t="s">
        <v>14</v>
      </c>
      <c r="D8501" s="7">
        <v>45597</v>
      </c>
      <c r="E8501">
        <v>20</v>
      </c>
      <c r="F8501">
        <v>308.3</v>
      </c>
      <c r="G8501">
        <f>dane_sprzedazy_sku__3[[#This Row],[Ilość wydana]]*dane_sprzedazy_sku__3[[#This Row],[Wartość jednostkowa]]</f>
        <v>6166</v>
      </c>
    </row>
    <row r="8502" spans="1:7">
      <c r="A8502" t="s">
        <v>729</v>
      </c>
      <c r="B8502" t="s">
        <v>730</v>
      </c>
      <c r="C8502" t="s">
        <v>14</v>
      </c>
      <c r="D8502" s="7">
        <v>45627</v>
      </c>
      <c r="E8502">
        <v>19</v>
      </c>
      <c r="F8502">
        <v>309.17</v>
      </c>
      <c r="G8502">
        <f>dane_sprzedazy_sku__3[[#This Row],[Ilość wydana]]*dane_sprzedazy_sku__3[[#This Row],[Wartość jednostkowa]]</f>
        <v>5874.2300000000005</v>
      </c>
    </row>
    <row r="8503" spans="1:7">
      <c r="A8503" t="s">
        <v>729</v>
      </c>
      <c r="B8503" t="s">
        <v>730</v>
      </c>
      <c r="C8503" t="s">
        <v>14</v>
      </c>
      <c r="D8503" s="7">
        <v>45658</v>
      </c>
      <c r="E8503">
        <v>22</v>
      </c>
      <c r="F8503">
        <v>305.52</v>
      </c>
      <c r="G8503">
        <f>dane_sprzedazy_sku__3[[#This Row],[Ilość wydana]]*dane_sprzedazy_sku__3[[#This Row],[Wartość jednostkowa]]</f>
        <v>6721.44</v>
      </c>
    </row>
    <row r="8504" spans="1:7">
      <c r="A8504" t="s">
        <v>729</v>
      </c>
      <c r="B8504" t="s">
        <v>730</v>
      </c>
      <c r="C8504" t="s">
        <v>14</v>
      </c>
      <c r="D8504" s="7">
        <v>45689</v>
      </c>
      <c r="E8504">
        <v>22</v>
      </c>
      <c r="F8504">
        <v>308.81</v>
      </c>
      <c r="G8504">
        <f>dane_sprzedazy_sku__3[[#This Row],[Ilość wydana]]*dane_sprzedazy_sku__3[[#This Row],[Wartość jednostkowa]]</f>
        <v>6793.82</v>
      </c>
    </row>
    <row r="8505" spans="1:7">
      <c r="A8505" t="s">
        <v>729</v>
      </c>
      <c r="B8505" t="s">
        <v>730</v>
      </c>
      <c r="C8505" t="s">
        <v>14</v>
      </c>
      <c r="D8505" s="7">
        <v>45717</v>
      </c>
      <c r="E8505">
        <v>20</v>
      </c>
      <c r="F8505">
        <v>301.93</v>
      </c>
      <c r="G8505">
        <f>dane_sprzedazy_sku__3[[#This Row],[Ilość wydana]]*dane_sprzedazy_sku__3[[#This Row],[Wartość jednostkowa]]</f>
        <v>6038.6</v>
      </c>
    </row>
    <row r="8506" spans="1:7">
      <c r="A8506" t="s">
        <v>729</v>
      </c>
      <c r="B8506" t="s">
        <v>730</v>
      </c>
      <c r="C8506" t="s">
        <v>14</v>
      </c>
      <c r="D8506" s="7">
        <v>45748</v>
      </c>
      <c r="E8506">
        <v>24</v>
      </c>
      <c r="F8506">
        <v>284.02</v>
      </c>
      <c r="G8506">
        <f>dane_sprzedazy_sku__3[[#This Row],[Ilość wydana]]*dane_sprzedazy_sku__3[[#This Row],[Wartość jednostkowa]]</f>
        <v>6816.48</v>
      </c>
    </row>
    <row r="8507" spans="1:7">
      <c r="A8507" t="s">
        <v>729</v>
      </c>
      <c r="B8507" t="s">
        <v>730</v>
      </c>
      <c r="C8507" t="s">
        <v>14</v>
      </c>
      <c r="D8507" s="7">
        <v>45778</v>
      </c>
      <c r="E8507">
        <v>23</v>
      </c>
      <c r="F8507">
        <v>293.64</v>
      </c>
      <c r="G8507">
        <f>dane_sprzedazy_sku__3[[#This Row],[Ilość wydana]]*dane_sprzedazy_sku__3[[#This Row],[Wartość jednostkowa]]</f>
        <v>6753.7199999999993</v>
      </c>
    </row>
    <row r="8508" spans="1:7">
      <c r="A8508" t="s">
        <v>729</v>
      </c>
      <c r="B8508" t="s">
        <v>730</v>
      </c>
      <c r="C8508" t="s">
        <v>14</v>
      </c>
      <c r="D8508" s="7">
        <v>45809</v>
      </c>
      <c r="E8508">
        <v>24</v>
      </c>
      <c r="F8508">
        <v>305.13</v>
      </c>
      <c r="G8508">
        <f>dane_sprzedazy_sku__3[[#This Row],[Ilość wydana]]*dane_sprzedazy_sku__3[[#This Row],[Wartość jednostkowa]]</f>
        <v>7323.12</v>
      </c>
    </row>
    <row r="8509" spans="1:7">
      <c r="A8509" t="s">
        <v>729</v>
      </c>
      <c r="B8509" t="s">
        <v>730</v>
      </c>
      <c r="C8509" t="s">
        <v>14</v>
      </c>
      <c r="D8509" s="7">
        <v>45839</v>
      </c>
      <c r="E8509">
        <v>21</v>
      </c>
      <c r="F8509">
        <v>301.77999999999997</v>
      </c>
      <c r="G8509">
        <f>dane_sprzedazy_sku__3[[#This Row],[Ilość wydana]]*dane_sprzedazy_sku__3[[#This Row],[Wartość jednostkowa]]</f>
        <v>6337.3799999999992</v>
      </c>
    </row>
    <row r="8510" spans="1:7">
      <c r="A8510" t="s">
        <v>729</v>
      </c>
      <c r="B8510" t="s">
        <v>730</v>
      </c>
      <c r="C8510" t="s">
        <v>14</v>
      </c>
      <c r="D8510" s="7">
        <v>45870</v>
      </c>
      <c r="E8510">
        <v>19</v>
      </c>
      <c r="F8510">
        <v>305.95999999999998</v>
      </c>
      <c r="G8510">
        <f>dane_sprzedazy_sku__3[[#This Row],[Ilość wydana]]*dane_sprzedazy_sku__3[[#This Row],[Wartość jednostkowa]]</f>
        <v>5813.24</v>
      </c>
    </row>
    <row r="8511" spans="1:7">
      <c r="A8511" t="s">
        <v>729</v>
      </c>
      <c r="B8511" t="s">
        <v>730</v>
      </c>
      <c r="C8511" t="s">
        <v>14</v>
      </c>
      <c r="D8511" s="7">
        <v>45901</v>
      </c>
      <c r="E8511">
        <v>18</v>
      </c>
      <c r="F8511">
        <v>295.83999999999997</v>
      </c>
      <c r="G8511">
        <f>dane_sprzedazy_sku__3[[#This Row],[Ilość wydana]]*dane_sprzedazy_sku__3[[#This Row],[Wartość jednostkowa]]</f>
        <v>5325.12</v>
      </c>
    </row>
    <row r="8512" spans="1:7">
      <c r="A8512" t="s">
        <v>729</v>
      </c>
      <c r="B8512" t="s">
        <v>730</v>
      </c>
      <c r="C8512" t="s">
        <v>14</v>
      </c>
      <c r="D8512" s="7">
        <v>45931</v>
      </c>
      <c r="E8512">
        <v>17</v>
      </c>
      <c r="F8512">
        <v>308.97000000000003</v>
      </c>
      <c r="G8512">
        <f>dane_sprzedazy_sku__3[[#This Row],[Ilość wydana]]*dane_sprzedazy_sku__3[[#This Row],[Wartość jednostkowa]]</f>
        <v>5252.4900000000007</v>
      </c>
    </row>
    <row r="8513" spans="1:7">
      <c r="A8513" t="s">
        <v>729</v>
      </c>
      <c r="B8513" t="s">
        <v>730</v>
      </c>
      <c r="C8513" t="s">
        <v>14</v>
      </c>
      <c r="D8513" s="7">
        <v>45962</v>
      </c>
      <c r="E8513">
        <v>14</v>
      </c>
      <c r="F8513">
        <v>289.91000000000003</v>
      </c>
      <c r="G8513">
        <f>dane_sprzedazy_sku__3[[#This Row],[Ilość wydana]]*dane_sprzedazy_sku__3[[#This Row],[Wartość jednostkowa]]</f>
        <v>4058.7400000000002</v>
      </c>
    </row>
    <row r="8514" spans="1:7">
      <c r="A8514" t="s">
        <v>729</v>
      </c>
      <c r="B8514" t="s">
        <v>730</v>
      </c>
      <c r="C8514" t="s">
        <v>14</v>
      </c>
      <c r="D8514" s="7">
        <v>45992</v>
      </c>
      <c r="E8514">
        <v>17</v>
      </c>
      <c r="F8514">
        <v>306.66000000000003</v>
      </c>
      <c r="G8514">
        <f>dane_sprzedazy_sku__3[[#This Row],[Ilość wydana]]*dane_sprzedazy_sku__3[[#This Row],[Wartość jednostkowa]]</f>
        <v>5213.22</v>
      </c>
    </row>
    <row r="8515" spans="1:7">
      <c r="A8515" t="s">
        <v>729</v>
      </c>
      <c r="B8515" t="s">
        <v>730</v>
      </c>
      <c r="C8515" t="s">
        <v>14</v>
      </c>
      <c r="D8515" s="7">
        <v>46023</v>
      </c>
      <c r="E8515">
        <v>19</v>
      </c>
      <c r="F8515">
        <v>305.49</v>
      </c>
      <c r="G8515">
        <f>dane_sprzedazy_sku__3[[#This Row],[Ilość wydana]]*dane_sprzedazy_sku__3[[#This Row],[Wartość jednostkowa]]</f>
        <v>5804.31</v>
      </c>
    </row>
    <row r="8516" spans="1:7">
      <c r="A8516" t="s">
        <v>729</v>
      </c>
      <c r="B8516" t="s">
        <v>730</v>
      </c>
      <c r="C8516" t="s">
        <v>14</v>
      </c>
      <c r="D8516" s="7">
        <v>46054</v>
      </c>
      <c r="E8516">
        <v>15</v>
      </c>
      <c r="F8516">
        <v>291.13</v>
      </c>
      <c r="G8516">
        <f>dane_sprzedazy_sku__3[[#This Row],[Ilość wydana]]*dane_sprzedazy_sku__3[[#This Row],[Wartość jednostkowa]]</f>
        <v>4366.95</v>
      </c>
    </row>
    <row r="8517" spans="1:7">
      <c r="A8517" t="s">
        <v>729</v>
      </c>
      <c r="B8517" t="s">
        <v>730</v>
      </c>
      <c r="C8517" t="s">
        <v>14</v>
      </c>
      <c r="D8517" s="7">
        <v>46082</v>
      </c>
      <c r="E8517">
        <v>20</v>
      </c>
      <c r="F8517">
        <v>292.2</v>
      </c>
      <c r="G8517">
        <f>dane_sprzedazy_sku__3[[#This Row],[Ilość wydana]]*dane_sprzedazy_sku__3[[#This Row],[Wartość jednostkowa]]</f>
        <v>5844</v>
      </c>
    </row>
    <row r="8518" spans="1:7">
      <c r="A8518" t="s">
        <v>729</v>
      </c>
      <c r="B8518" t="s">
        <v>730</v>
      </c>
      <c r="C8518" t="s">
        <v>14</v>
      </c>
      <c r="D8518" s="7">
        <v>46113</v>
      </c>
      <c r="E8518">
        <v>21</v>
      </c>
      <c r="F8518">
        <v>306.89</v>
      </c>
      <c r="G8518">
        <f>dane_sprzedazy_sku__3[[#This Row],[Ilość wydana]]*dane_sprzedazy_sku__3[[#This Row],[Wartość jednostkowa]]</f>
        <v>6444.69</v>
      </c>
    </row>
    <row r="8519" spans="1:7">
      <c r="A8519" t="s">
        <v>729</v>
      </c>
      <c r="B8519" t="s">
        <v>730</v>
      </c>
      <c r="C8519" t="s">
        <v>14</v>
      </c>
      <c r="D8519" s="7">
        <v>46143</v>
      </c>
      <c r="E8519">
        <v>18</v>
      </c>
      <c r="F8519">
        <v>303.18</v>
      </c>
      <c r="G8519">
        <f>dane_sprzedazy_sku__3[[#This Row],[Ilość wydana]]*dane_sprzedazy_sku__3[[#This Row],[Wartość jednostkowa]]</f>
        <v>5457.24</v>
      </c>
    </row>
    <row r="8520" spans="1:7">
      <c r="A8520" t="s">
        <v>729</v>
      </c>
      <c r="B8520" t="s">
        <v>730</v>
      </c>
      <c r="C8520" t="s">
        <v>14</v>
      </c>
      <c r="D8520" s="7">
        <v>46174</v>
      </c>
      <c r="E8520">
        <v>19</v>
      </c>
      <c r="F8520">
        <v>306.39999999999998</v>
      </c>
      <c r="G8520">
        <f>dane_sprzedazy_sku__3[[#This Row],[Ilość wydana]]*dane_sprzedazy_sku__3[[#This Row],[Wartość jednostkowa]]</f>
        <v>5821.5999999999995</v>
      </c>
    </row>
    <row r="8521" spans="1:7">
      <c r="A8521" t="s">
        <v>729</v>
      </c>
      <c r="B8521" t="s">
        <v>730</v>
      </c>
      <c r="C8521" t="s">
        <v>14</v>
      </c>
      <c r="D8521" s="7">
        <v>46204</v>
      </c>
      <c r="E8521">
        <v>19</v>
      </c>
      <c r="F8521">
        <v>292.82</v>
      </c>
      <c r="G8521">
        <f>dane_sprzedazy_sku__3[[#This Row],[Ilość wydana]]*dane_sprzedazy_sku__3[[#This Row],[Wartość jednostkowa]]</f>
        <v>5563.58</v>
      </c>
    </row>
    <row r="8522" spans="1:7">
      <c r="A8522" t="s">
        <v>731</v>
      </c>
      <c r="B8522" t="s">
        <v>732</v>
      </c>
      <c r="C8522" t="s">
        <v>39</v>
      </c>
      <c r="D8522" s="7">
        <v>45505</v>
      </c>
      <c r="E8522">
        <v>6</v>
      </c>
      <c r="F8522">
        <v>116.65</v>
      </c>
      <c r="G8522">
        <f>dane_sprzedazy_sku__3[[#This Row],[Ilość wydana]]*dane_sprzedazy_sku__3[[#This Row],[Wartość jednostkowa]]</f>
        <v>699.90000000000009</v>
      </c>
    </row>
    <row r="8523" spans="1:7">
      <c r="A8523" t="s">
        <v>731</v>
      </c>
      <c r="B8523" t="s">
        <v>732</v>
      </c>
      <c r="C8523" t="s">
        <v>39</v>
      </c>
      <c r="D8523" s="7">
        <v>45536</v>
      </c>
      <c r="E8523">
        <v>6</v>
      </c>
      <c r="F8523">
        <v>115.34</v>
      </c>
      <c r="G8523">
        <f>dane_sprzedazy_sku__3[[#This Row],[Ilość wydana]]*dane_sprzedazy_sku__3[[#This Row],[Wartość jednostkowa]]</f>
        <v>692.04</v>
      </c>
    </row>
    <row r="8524" spans="1:7">
      <c r="A8524" t="s">
        <v>731</v>
      </c>
      <c r="B8524" t="s">
        <v>732</v>
      </c>
      <c r="C8524" t="s">
        <v>39</v>
      </c>
      <c r="D8524" s="7">
        <v>45566</v>
      </c>
      <c r="E8524">
        <v>6</v>
      </c>
      <c r="F8524">
        <v>122.9</v>
      </c>
      <c r="G8524">
        <f>dane_sprzedazy_sku__3[[#This Row],[Ilość wydana]]*dane_sprzedazy_sku__3[[#This Row],[Wartość jednostkowa]]</f>
        <v>737.40000000000009</v>
      </c>
    </row>
    <row r="8525" spans="1:7">
      <c r="A8525" t="s">
        <v>731</v>
      </c>
      <c r="B8525" t="s">
        <v>732</v>
      </c>
      <c r="C8525" t="s">
        <v>39</v>
      </c>
      <c r="D8525" s="7">
        <v>45597</v>
      </c>
      <c r="E8525">
        <v>6</v>
      </c>
      <c r="F8525">
        <v>121.79</v>
      </c>
      <c r="G8525">
        <f>dane_sprzedazy_sku__3[[#This Row],[Ilość wydana]]*dane_sprzedazy_sku__3[[#This Row],[Wartość jednostkowa]]</f>
        <v>730.74</v>
      </c>
    </row>
    <row r="8526" spans="1:7">
      <c r="A8526" t="s">
        <v>731</v>
      </c>
      <c r="B8526" t="s">
        <v>732</v>
      </c>
      <c r="C8526" t="s">
        <v>39</v>
      </c>
      <c r="D8526" s="7">
        <v>45627</v>
      </c>
      <c r="E8526">
        <v>5</v>
      </c>
      <c r="F8526">
        <v>114.99</v>
      </c>
      <c r="G8526">
        <f>dane_sprzedazy_sku__3[[#This Row],[Ilość wydana]]*dane_sprzedazy_sku__3[[#This Row],[Wartość jednostkowa]]</f>
        <v>574.94999999999993</v>
      </c>
    </row>
    <row r="8527" spans="1:7">
      <c r="A8527" t="s">
        <v>731</v>
      </c>
      <c r="B8527" t="s">
        <v>732</v>
      </c>
      <c r="C8527" t="s">
        <v>39</v>
      </c>
      <c r="D8527" s="7">
        <v>45658</v>
      </c>
      <c r="E8527">
        <v>5</v>
      </c>
      <c r="F8527">
        <v>117.52</v>
      </c>
      <c r="G8527">
        <f>dane_sprzedazy_sku__3[[#This Row],[Ilość wydana]]*dane_sprzedazy_sku__3[[#This Row],[Wartość jednostkowa]]</f>
        <v>587.6</v>
      </c>
    </row>
    <row r="8528" spans="1:7">
      <c r="A8528" t="s">
        <v>731</v>
      </c>
      <c r="B8528" t="s">
        <v>732</v>
      </c>
      <c r="C8528" t="s">
        <v>39</v>
      </c>
      <c r="D8528" s="7">
        <v>45689</v>
      </c>
      <c r="E8528">
        <v>6</v>
      </c>
      <c r="F8528">
        <v>125.14</v>
      </c>
      <c r="G8528">
        <f>dane_sprzedazy_sku__3[[#This Row],[Ilość wydana]]*dane_sprzedazy_sku__3[[#This Row],[Wartość jednostkowa]]</f>
        <v>750.84</v>
      </c>
    </row>
    <row r="8529" spans="1:7">
      <c r="A8529" t="s">
        <v>731</v>
      </c>
      <c r="B8529" t="s">
        <v>732</v>
      </c>
      <c r="C8529" t="s">
        <v>39</v>
      </c>
      <c r="D8529" s="7">
        <v>45717</v>
      </c>
      <c r="E8529">
        <v>5</v>
      </c>
      <c r="F8529">
        <v>124.06</v>
      </c>
      <c r="G8529">
        <f>dane_sprzedazy_sku__3[[#This Row],[Ilość wydana]]*dane_sprzedazy_sku__3[[#This Row],[Wartość jednostkowa]]</f>
        <v>620.29999999999995</v>
      </c>
    </row>
    <row r="8530" spans="1:7">
      <c r="A8530" t="s">
        <v>731</v>
      </c>
      <c r="B8530" t="s">
        <v>732</v>
      </c>
      <c r="C8530" t="s">
        <v>39</v>
      </c>
      <c r="D8530" s="7">
        <v>45748</v>
      </c>
      <c r="E8530">
        <v>6</v>
      </c>
      <c r="F8530">
        <v>118.76</v>
      </c>
      <c r="G8530">
        <f>dane_sprzedazy_sku__3[[#This Row],[Ilość wydana]]*dane_sprzedazy_sku__3[[#This Row],[Wartość jednostkowa]]</f>
        <v>712.56000000000006</v>
      </c>
    </row>
    <row r="8531" spans="1:7">
      <c r="A8531" t="s">
        <v>731</v>
      </c>
      <c r="B8531" t="s">
        <v>732</v>
      </c>
      <c r="C8531" t="s">
        <v>39</v>
      </c>
      <c r="D8531" s="7">
        <v>45778</v>
      </c>
      <c r="E8531">
        <v>6</v>
      </c>
      <c r="F8531">
        <v>124.67</v>
      </c>
      <c r="G8531">
        <f>dane_sprzedazy_sku__3[[#This Row],[Ilość wydana]]*dane_sprzedazy_sku__3[[#This Row],[Wartość jednostkowa]]</f>
        <v>748.02</v>
      </c>
    </row>
    <row r="8532" spans="1:7">
      <c r="A8532" t="s">
        <v>731</v>
      </c>
      <c r="B8532" t="s">
        <v>732</v>
      </c>
      <c r="C8532" t="s">
        <v>39</v>
      </c>
      <c r="D8532" s="7">
        <v>45809</v>
      </c>
      <c r="E8532">
        <v>6</v>
      </c>
      <c r="F8532">
        <v>120.37</v>
      </c>
      <c r="G8532">
        <f>dane_sprzedazy_sku__3[[#This Row],[Ilość wydana]]*dane_sprzedazy_sku__3[[#This Row],[Wartość jednostkowa]]</f>
        <v>722.22</v>
      </c>
    </row>
    <row r="8533" spans="1:7">
      <c r="A8533" t="s">
        <v>731</v>
      </c>
      <c r="B8533" t="s">
        <v>732</v>
      </c>
      <c r="C8533" t="s">
        <v>39</v>
      </c>
      <c r="D8533" s="7">
        <v>45839</v>
      </c>
      <c r="E8533">
        <v>6</v>
      </c>
      <c r="F8533">
        <v>114.43</v>
      </c>
      <c r="G8533">
        <f>dane_sprzedazy_sku__3[[#This Row],[Ilość wydana]]*dane_sprzedazy_sku__3[[#This Row],[Wartość jednostkowa]]</f>
        <v>686.58</v>
      </c>
    </row>
    <row r="8534" spans="1:7">
      <c r="A8534" t="s">
        <v>731</v>
      </c>
      <c r="B8534" t="s">
        <v>732</v>
      </c>
      <c r="C8534" t="s">
        <v>39</v>
      </c>
      <c r="D8534" s="7">
        <v>45870</v>
      </c>
      <c r="E8534">
        <v>6</v>
      </c>
      <c r="F8534">
        <v>114.84</v>
      </c>
      <c r="G8534">
        <f>dane_sprzedazy_sku__3[[#This Row],[Ilość wydana]]*dane_sprzedazy_sku__3[[#This Row],[Wartość jednostkowa]]</f>
        <v>689.04</v>
      </c>
    </row>
    <row r="8535" spans="1:7">
      <c r="A8535" t="s">
        <v>731</v>
      </c>
      <c r="B8535" t="s">
        <v>732</v>
      </c>
      <c r="C8535" t="s">
        <v>39</v>
      </c>
      <c r="D8535" s="7">
        <v>45901</v>
      </c>
      <c r="E8535">
        <v>7</v>
      </c>
      <c r="F8535">
        <v>114.58</v>
      </c>
      <c r="G8535">
        <f>dane_sprzedazy_sku__3[[#This Row],[Ilość wydana]]*dane_sprzedazy_sku__3[[#This Row],[Wartość jednostkowa]]</f>
        <v>802.06</v>
      </c>
    </row>
    <row r="8536" spans="1:7">
      <c r="A8536" t="s">
        <v>731</v>
      </c>
      <c r="B8536" t="s">
        <v>732</v>
      </c>
      <c r="C8536" t="s">
        <v>39</v>
      </c>
      <c r="D8536" s="7">
        <v>45931</v>
      </c>
      <c r="E8536">
        <v>7</v>
      </c>
      <c r="F8536">
        <v>118.75</v>
      </c>
      <c r="G8536">
        <f>dane_sprzedazy_sku__3[[#This Row],[Ilość wydana]]*dane_sprzedazy_sku__3[[#This Row],[Wartość jednostkowa]]</f>
        <v>831.25</v>
      </c>
    </row>
    <row r="8537" spans="1:7">
      <c r="A8537" t="s">
        <v>731</v>
      </c>
      <c r="B8537" t="s">
        <v>732</v>
      </c>
      <c r="C8537" t="s">
        <v>39</v>
      </c>
      <c r="D8537" s="7">
        <v>45962</v>
      </c>
      <c r="E8537">
        <v>5</v>
      </c>
      <c r="F8537">
        <v>123.75</v>
      </c>
      <c r="G8537">
        <f>dane_sprzedazy_sku__3[[#This Row],[Ilość wydana]]*dane_sprzedazy_sku__3[[#This Row],[Wartość jednostkowa]]</f>
        <v>618.75</v>
      </c>
    </row>
    <row r="8538" spans="1:7">
      <c r="A8538" t="s">
        <v>731</v>
      </c>
      <c r="B8538" t="s">
        <v>732</v>
      </c>
      <c r="C8538" t="s">
        <v>39</v>
      </c>
      <c r="D8538" s="7">
        <v>45992</v>
      </c>
      <c r="E8538">
        <v>6</v>
      </c>
      <c r="F8538">
        <v>124.44</v>
      </c>
      <c r="G8538">
        <f>dane_sprzedazy_sku__3[[#This Row],[Ilość wydana]]*dane_sprzedazy_sku__3[[#This Row],[Wartość jednostkowa]]</f>
        <v>746.64</v>
      </c>
    </row>
    <row r="8539" spans="1:7">
      <c r="A8539" t="s">
        <v>731</v>
      </c>
      <c r="B8539" t="s">
        <v>732</v>
      </c>
      <c r="C8539" t="s">
        <v>39</v>
      </c>
      <c r="D8539" s="7">
        <v>46023</v>
      </c>
      <c r="E8539">
        <v>6</v>
      </c>
      <c r="F8539">
        <v>124.22</v>
      </c>
      <c r="G8539">
        <f>dane_sprzedazy_sku__3[[#This Row],[Ilość wydana]]*dane_sprzedazy_sku__3[[#This Row],[Wartość jednostkowa]]</f>
        <v>745.31999999999994</v>
      </c>
    </row>
    <row r="8540" spans="1:7">
      <c r="A8540" t="s">
        <v>731</v>
      </c>
      <c r="B8540" t="s">
        <v>732</v>
      </c>
      <c r="C8540" t="s">
        <v>39</v>
      </c>
      <c r="D8540" s="7">
        <v>46054</v>
      </c>
      <c r="E8540">
        <v>6</v>
      </c>
      <c r="F8540">
        <v>124.42</v>
      </c>
      <c r="G8540">
        <f>dane_sprzedazy_sku__3[[#This Row],[Ilość wydana]]*dane_sprzedazy_sku__3[[#This Row],[Wartość jednostkowa]]</f>
        <v>746.52</v>
      </c>
    </row>
    <row r="8541" spans="1:7">
      <c r="A8541" t="s">
        <v>731</v>
      </c>
      <c r="B8541" t="s">
        <v>732</v>
      </c>
      <c r="C8541" t="s">
        <v>39</v>
      </c>
      <c r="D8541" s="7">
        <v>46082</v>
      </c>
      <c r="E8541">
        <v>6</v>
      </c>
      <c r="F8541">
        <v>121.1</v>
      </c>
      <c r="G8541">
        <f>dane_sprzedazy_sku__3[[#This Row],[Ilość wydana]]*dane_sprzedazy_sku__3[[#This Row],[Wartość jednostkowa]]</f>
        <v>726.59999999999991</v>
      </c>
    </row>
    <row r="8542" spans="1:7">
      <c r="A8542" t="s">
        <v>731</v>
      </c>
      <c r="B8542" t="s">
        <v>732</v>
      </c>
      <c r="C8542" t="s">
        <v>39</v>
      </c>
      <c r="D8542" s="7">
        <v>46113</v>
      </c>
      <c r="E8542">
        <v>5</v>
      </c>
      <c r="F8542">
        <v>117.78</v>
      </c>
      <c r="G8542">
        <f>dane_sprzedazy_sku__3[[#This Row],[Ilość wydana]]*dane_sprzedazy_sku__3[[#This Row],[Wartość jednostkowa]]</f>
        <v>588.9</v>
      </c>
    </row>
    <row r="8543" spans="1:7">
      <c r="A8543" t="s">
        <v>731</v>
      </c>
      <c r="B8543" t="s">
        <v>732</v>
      </c>
      <c r="C8543" t="s">
        <v>39</v>
      </c>
      <c r="D8543" s="7">
        <v>46143</v>
      </c>
      <c r="E8543">
        <v>6</v>
      </c>
      <c r="F8543">
        <v>121.1</v>
      </c>
      <c r="G8543">
        <f>dane_sprzedazy_sku__3[[#This Row],[Ilość wydana]]*dane_sprzedazy_sku__3[[#This Row],[Wartość jednostkowa]]</f>
        <v>726.59999999999991</v>
      </c>
    </row>
    <row r="8544" spans="1:7">
      <c r="A8544" t="s">
        <v>731</v>
      </c>
      <c r="B8544" t="s">
        <v>732</v>
      </c>
      <c r="C8544" t="s">
        <v>39</v>
      </c>
      <c r="D8544" s="7">
        <v>46174</v>
      </c>
      <c r="E8544">
        <v>6</v>
      </c>
      <c r="F8544">
        <v>121.41</v>
      </c>
      <c r="G8544">
        <f>dane_sprzedazy_sku__3[[#This Row],[Ilość wydana]]*dane_sprzedazy_sku__3[[#This Row],[Wartość jednostkowa]]</f>
        <v>728.46</v>
      </c>
    </row>
    <row r="8545" spans="1:7">
      <c r="A8545" t="s">
        <v>731</v>
      </c>
      <c r="B8545" t="s">
        <v>732</v>
      </c>
      <c r="C8545" t="s">
        <v>39</v>
      </c>
      <c r="D8545" s="7">
        <v>46204</v>
      </c>
      <c r="E8545">
        <v>7</v>
      </c>
      <c r="F8545">
        <v>122.49</v>
      </c>
      <c r="G8545">
        <f>dane_sprzedazy_sku__3[[#This Row],[Ilość wydana]]*dane_sprzedazy_sku__3[[#This Row],[Wartość jednostkowa]]</f>
        <v>857.43</v>
      </c>
    </row>
    <row r="8546" spans="1:7">
      <c r="A8546" t="s">
        <v>733</v>
      </c>
      <c r="B8546" t="s">
        <v>734</v>
      </c>
      <c r="C8546" t="s">
        <v>66</v>
      </c>
      <c r="D8546" s="7">
        <v>45505</v>
      </c>
      <c r="E8546">
        <v>38</v>
      </c>
      <c r="F8546">
        <v>94.74</v>
      </c>
      <c r="G8546">
        <f>dane_sprzedazy_sku__3[[#This Row],[Ilość wydana]]*dane_sprzedazy_sku__3[[#This Row],[Wartość jednostkowa]]</f>
        <v>3600.12</v>
      </c>
    </row>
    <row r="8547" spans="1:7">
      <c r="A8547" t="s">
        <v>733</v>
      </c>
      <c r="B8547" t="s">
        <v>734</v>
      </c>
      <c r="C8547" t="s">
        <v>66</v>
      </c>
      <c r="D8547" s="7">
        <v>45536</v>
      </c>
      <c r="E8547">
        <v>37</v>
      </c>
      <c r="F8547">
        <v>94.13</v>
      </c>
      <c r="G8547">
        <f>dane_sprzedazy_sku__3[[#This Row],[Ilość wydana]]*dane_sprzedazy_sku__3[[#This Row],[Wartość jednostkowa]]</f>
        <v>3482.81</v>
      </c>
    </row>
    <row r="8548" spans="1:7">
      <c r="A8548" t="s">
        <v>733</v>
      </c>
      <c r="B8548" t="s">
        <v>734</v>
      </c>
      <c r="C8548" t="s">
        <v>66</v>
      </c>
      <c r="D8548" s="7">
        <v>45566</v>
      </c>
      <c r="E8548">
        <v>40</v>
      </c>
      <c r="F8548">
        <v>96.68</v>
      </c>
      <c r="G8548">
        <f>dane_sprzedazy_sku__3[[#This Row],[Ilość wydana]]*dane_sprzedazy_sku__3[[#This Row],[Wartość jednostkowa]]</f>
        <v>3867.2000000000003</v>
      </c>
    </row>
    <row r="8549" spans="1:7">
      <c r="A8549" t="s">
        <v>733</v>
      </c>
      <c r="B8549" t="s">
        <v>734</v>
      </c>
      <c r="C8549" t="s">
        <v>66</v>
      </c>
      <c r="D8549" s="7">
        <v>45597</v>
      </c>
      <c r="E8549">
        <v>36</v>
      </c>
      <c r="F8549">
        <v>100.64</v>
      </c>
      <c r="G8549">
        <f>dane_sprzedazy_sku__3[[#This Row],[Ilość wydana]]*dane_sprzedazy_sku__3[[#This Row],[Wartość jednostkowa]]</f>
        <v>3623.04</v>
      </c>
    </row>
    <row r="8550" spans="1:7">
      <c r="A8550" t="s">
        <v>733</v>
      </c>
      <c r="B8550" t="s">
        <v>734</v>
      </c>
      <c r="C8550" t="s">
        <v>66</v>
      </c>
      <c r="D8550" s="7">
        <v>45627</v>
      </c>
      <c r="E8550">
        <v>48</v>
      </c>
      <c r="F8550">
        <v>100.91</v>
      </c>
      <c r="G8550">
        <f>dane_sprzedazy_sku__3[[#This Row],[Ilość wydana]]*dane_sprzedazy_sku__3[[#This Row],[Wartość jednostkowa]]</f>
        <v>4843.68</v>
      </c>
    </row>
    <row r="8551" spans="1:7">
      <c r="A8551" t="s">
        <v>733</v>
      </c>
      <c r="B8551" t="s">
        <v>734</v>
      </c>
      <c r="C8551" t="s">
        <v>66</v>
      </c>
      <c r="D8551" s="7">
        <v>45658</v>
      </c>
      <c r="E8551">
        <v>37</v>
      </c>
      <c r="F8551">
        <v>99.42</v>
      </c>
      <c r="G8551">
        <f>dane_sprzedazy_sku__3[[#This Row],[Ilość wydana]]*dane_sprzedazy_sku__3[[#This Row],[Wartość jednostkowa]]</f>
        <v>3678.54</v>
      </c>
    </row>
    <row r="8552" spans="1:7">
      <c r="A8552" t="s">
        <v>733</v>
      </c>
      <c r="B8552" t="s">
        <v>734</v>
      </c>
      <c r="C8552" t="s">
        <v>66</v>
      </c>
      <c r="D8552" s="7">
        <v>45689</v>
      </c>
      <c r="E8552">
        <v>46</v>
      </c>
      <c r="F8552">
        <v>95.25</v>
      </c>
      <c r="G8552">
        <f>dane_sprzedazy_sku__3[[#This Row],[Ilość wydana]]*dane_sprzedazy_sku__3[[#This Row],[Wartość jednostkowa]]</f>
        <v>4381.5</v>
      </c>
    </row>
    <row r="8553" spans="1:7">
      <c r="A8553" t="s">
        <v>733</v>
      </c>
      <c r="B8553" t="s">
        <v>734</v>
      </c>
      <c r="C8553" t="s">
        <v>66</v>
      </c>
      <c r="D8553" s="7">
        <v>45717</v>
      </c>
      <c r="E8553">
        <v>34</v>
      </c>
      <c r="F8553">
        <v>96.9</v>
      </c>
      <c r="G8553">
        <f>dane_sprzedazy_sku__3[[#This Row],[Ilość wydana]]*dane_sprzedazy_sku__3[[#This Row],[Wartość jednostkowa]]</f>
        <v>3294.6000000000004</v>
      </c>
    </row>
    <row r="8554" spans="1:7">
      <c r="A8554" t="s">
        <v>733</v>
      </c>
      <c r="B8554" t="s">
        <v>734</v>
      </c>
      <c r="C8554" t="s">
        <v>66</v>
      </c>
      <c r="D8554" s="7">
        <v>45748</v>
      </c>
      <c r="E8554">
        <v>34</v>
      </c>
      <c r="F8554">
        <v>100.75</v>
      </c>
      <c r="G8554">
        <f>dane_sprzedazy_sku__3[[#This Row],[Ilość wydana]]*dane_sprzedazy_sku__3[[#This Row],[Wartość jednostkowa]]</f>
        <v>3425.5</v>
      </c>
    </row>
    <row r="8555" spans="1:7">
      <c r="A8555" t="s">
        <v>733</v>
      </c>
      <c r="B8555" t="s">
        <v>734</v>
      </c>
      <c r="C8555" t="s">
        <v>66</v>
      </c>
      <c r="D8555" s="7">
        <v>45778</v>
      </c>
      <c r="E8555">
        <v>36</v>
      </c>
      <c r="F8555">
        <v>96.02</v>
      </c>
      <c r="G8555">
        <f>dane_sprzedazy_sku__3[[#This Row],[Ilość wydana]]*dane_sprzedazy_sku__3[[#This Row],[Wartość jednostkowa]]</f>
        <v>3456.72</v>
      </c>
    </row>
    <row r="8556" spans="1:7">
      <c r="A8556" t="s">
        <v>733</v>
      </c>
      <c r="B8556" t="s">
        <v>734</v>
      </c>
      <c r="C8556" t="s">
        <v>66</v>
      </c>
      <c r="D8556" s="7">
        <v>45809</v>
      </c>
      <c r="E8556">
        <v>34</v>
      </c>
      <c r="F8556">
        <v>96.66</v>
      </c>
      <c r="G8556">
        <f>dane_sprzedazy_sku__3[[#This Row],[Ilość wydana]]*dane_sprzedazy_sku__3[[#This Row],[Wartość jednostkowa]]</f>
        <v>3286.44</v>
      </c>
    </row>
    <row r="8557" spans="1:7">
      <c r="A8557" t="s">
        <v>733</v>
      </c>
      <c r="B8557" t="s">
        <v>734</v>
      </c>
      <c r="C8557" t="s">
        <v>66</v>
      </c>
      <c r="D8557" s="7">
        <v>45839</v>
      </c>
      <c r="E8557">
        <v>36</v>
      </c>
      <c r="F8557">
        <v>98.77</v>
      </c>
      <c r="G8557">
        <f>dane_sprzedazy_sku__3[[#This Row],[Ilość wydana]]*dane_sprzedazy_sku__3[[#This Row],[Wartość jednostkowa]]</f>
        <v>3555.72</v>
      </c>
    </row>
    <row r="8558" spans="1:7">
      <c r="A8558" t="s">
        <v>733</v>
      </c>
      <c r="B8558" t="s">
        <v>734</v>
      </c>
      <c r="C8558" t="s">
        <v>66</v>
      </c>
      <c r="D8558" s="7">
        <v>45870</v>
      </c>
      <c r="E8558">
        <v>35</v>
      </c>
      <c r="F8558">
        <v>95.44</v>
      </c>
      <c r="G8558">
        <f>dane_sprzedazy_sku__3[[#This Row],[Ilość wydana]]*dane_sprzedazy_sku__3[[#This Row],[Wartość jednostkowa]]</f>
        <v>3340.4</v>
      </c>
    </row>
    <row r="8559" spans="1:7">
      <c r="A8559" t="s">
        <v>733</v>
      </c>
      <c r="B8559" t="s">
        <v>734</v>
      </c>
      <c r="C8559" t="s">
        <v>66</v>
      </c>
      <c r="D8559" s="7">
        <v>45901</v>
      </c>
      <c r="E8559">
        <v>39</v>
      </c>
      <c r="F8559">
        <v>99.03</v>
      </c>
      <c r="G8559">
        <f>dane_sprzedazy_sku__3[[#This Row],[Ilość wydana]]*dane_sprzedazy_sku__3[[#This Row],[Wartość jednostkowa]]</f>
        <v>3862.17</v>
      </c>
    </row>
    <row r="8560" spans="1:7">
      <c r="A8560" t="s">
        <v>733</v>
      </c>
      <c r="B8560" t="s">
        <v>734</v>
      </c>
      <c r="C8560" t="s">
        <v>66</v>
      </c>
      <c r="D8560" s="7">
        <v>45931</v>
      </c>
      <c r="E8560">
        <v>39</v>
      </c>
      <c r="F8560">
        <v>93.19</v>
      </c>
      <c r="G8560">
        <f>dane_sprzedazy_sku__3[[#This Row],[Ilość wydana]]*dane_sprzedazy_sku__3[[#This Row],[Wartość jednostkowa]]</f>
        <v>3634.41</v>
      </c>
    </row>
    <row r="8561" spans="1:7">
      <c r="A8561" t="s">
        <v>733</v>
      </c>
      <c r="B8561" t="s">
        <v>734</v>
      </c>
      <c r="C8561" t="s">
        <v>66</v>
      </c>
      <c r="D8561" s="7">
        <v>45962</v>
      </c>
      <c r="E8561">
        <v>45</v>
      </c>
      <c r="F8561">
        <v>95.01</v>
      </c>
      <c r="G8561">
        <f>dane_sprzedazy_sku__3[[#This Row],[Ilość wydana]]*dane_sprzedazy_sku__3[[#This Row],[Wartość jednostkowa]]</f>
        <v>4275.45</v>
      </c>
    </row>
    <row r="8562" spans="1:7">
      <c r="A8562" t="s">
        <v>733</v>
      </c>
      <c r="B8562" t="s">
        <v>734</v>
      </c>
      <c r="C8562" t="s">
        <v>66</v>
      </c>
      <c r="D8562" s="7">
        <v>45992</v>
      </c>
      <c r="E8562">
        <v>44</v>
      </c>
      <c r="F8562">
        <v>99.11</v>
      </c>
      <c r="G8562">
        <f>dane_sprzedazy_sku__3[[#This Row],[Ilość wydana]]*dane_sprzedazy_sku__3[[#This Row],[Wartość jednostkowa]]</f>
        <v>4360.84</v>
      </c>
    </row>
    <row r="8563" spans="1:7">
      <c r="A8563" t="s">
        <v>733</v>
      </c>
      <c r="B8563" t="s">
        <v>734</v>
      </c>
      <c r="C8563" t="s">
        <v>66</v>
      </c>
      <c r="D8563" s="7">
        <v>46023</v>
      </c>
      <c r="E8563">
        <v>48</v>
      </c>
      <c r="F8563">
        <v>100.09</v>
      </c>
      <c r="G8563">
        <f>dane_sprzedazy_sku__3[[#This Row],[Ilość wydana]]*dane_sprzedazy_sku__3[[#This Row],[Wartość jednostkowa]]</f>
        <v>4804.32</v>
      </c>
    </row>
    <row r="8564" spans="1:7">
      <c r="A8564" t="s">
        <v>733</v>
      </c>
      <c r="B8564" t="s">
        <v>734</v>
      </c>
      <c r="C8564" t="s">
        <v>66</v>
      </c>
      <c r="D8564" s="7">
        <v>46054</v>
      </c>
      <c r="E8564">
        <v>49</v>
      </c>
      <c r="F8564">
        <v>95.76</v>
      </c>
      <c r="G8564">
        <f>dane_sprzedazy_sku__3[[#This Row],[Ilość wydana]]*dane_sprzedazy_sku__3[[#This Row],[Wartość jednostkowa]]</f>
        <v>4692.2400000000007</v>
      </c>
    </row>
    <row r="8565" spans="1:7">
      <c r="A8565" t="s">
        <v>733</v>
      </c>
      <c r="B8565" t="s">
        <v>734</v>
      </c>
      <c r="C8565" t="s">
        <v>66</v>
      </c>
      <c r="D8565" s="7">
        <v>46082</v>
      </c>
      <c r="E8565">
        <v>45</v>
      </c>
      <c r="F8565">
        <v>99.42</v>
      </c>
      <c r="G8565">
        <f>dane_sprzedazy_sku__3[[#This Row],[Ilość wydana]]*dane_sprzedazy_sku__3[[#This Row],[Wartość jednostkowa]]</f>
        <v>4473.8999999999996</v>
      </c>
    </row>
    <row r="8566" spans="1:7">
      <c r="A8566" t="s">
        <v>733</v>
      </c>
      <c r="B8566" t="s">
        <v>734</v>
      </c>
      <c r="C8566" t="s">
        <v>66</v>
      </c>
      <c r="D8566" s="7">
        <v>46113</v>
      </c>
      <c r="E8566">
        <v>43</v>
      </c>
      <c r="F8566">
        <v>98.37</v>
      </c>
      <c r="G8566">
        <f>dane_sprzedazy_sku__3[[#This Row],[Ilość wydana]]*dane_sprzedazy_sku__3[[#This Row],[Wartość jednostkowa]]</f>
        <v>4229.91</v>
      </c>
    </row>
    <row r="8567" spans="1:7">
      <c r="A8567" t="s">
        <v>733</v>
      </c>
      <c r="B8567" t="s">
        <v>734</v>
      </c>
      <c r="C8567" t="s">
        <v>66</v>
      </c>
      <c r="D8567" s="7">
        <v>46143</v>
      </c>
      <c r="E8567">
        <v>38</v>
      </c>
      <c r="F8567">
        <v>98.76</v>
      </c>
      <c r="G8567">
        <f>dane_sprzedazy_sku__3[[#This Row],[Ilość wydana]]*dane_sprzedazy_sku__3[[#This Row],[Wartość jednostkowa]]</f>
        <v>3752.88</v>
      </c>
    </row>
    <row r="8568" spans="1:7">
      <c r="A8568" t="s">
        <v>733</v>
      </c>
      <c r="B8568" t="s">
        <v>734</v>
      </c>
      <c r="C8568" t="s">
        <v>66</v>
      </c>
      <c r="D8568" s="7">
        <v>46174</v>
      </c>
      <c r="E8568">
        <v>41</v>
      </c>
      <c r="F8568">
        <v>94.03</v>
      </c>
      <c r="G8568">
        <f>dane_sprzedazy_sku__3[[#This Row],[Ilość wydana]]*dane_sprzedazy_sku__3[[#This Row],[Wartość jednostkowa]]</f>
        <v>3855.23</v>
      </c>
    </row>
    <row r="8569" spans="1:7">
      <c r="A8569" t="s">
        <v>733</v>
      </c>
      <c r="B8569" t="s">
        <v>734</v>
      </c>
      <c r="C8569" t="s">
        <v>66</v>
      </c>
      <c r="D8569" s="7">
        <v>46204</v>
      </c>
      <c r="E8569">
        <v>36</v>
      </c>
      <c r="F8569">
        <v>98.75</v>
      </c>
      <c r="G8569">
        <f>dane_sprzedazy_sku__3[[#This Row],[Ilość wydana]]*dane_sprzedazy_sku__3[[#This Row],[Wartość jednostkowa]]</f>
        <v>3555</v>
      </c>
    </row>
    <row r="8570" spans="1:7">
      <c r="A8570" t="s">
        <v>735</v>
      </c>
      <c r="B8570" t="s">
        <v>736</v>
      </c>
      <c r="C8570" t="s">
        <v>63</v>
      </c>
      <c r="D8570" s="7">
        <v>45505</v>
      </c>
      <c r="E8570">
        <v>6</v>
      </c>
      <c r="F8570">
        <v>145.34</v>
      </c>
      <c r="G8570">
        <f>dane_sprzedazy_sku__3[[#This Row],[Ilość wydana]]*dane_sprzedazy_sku__3[[#This Row],[Wartość jednostkowa]]</f>
        <v>872.04</v>
      </c>
    </row>
    <row r="8571" spans="1:7">
      <c r="A8571" t="s">
        <v>735</v>
      </c>
      <c r="B8571" t="s">
        <v>736</v>
      </c>
      <c r="C8571" t="s">
        <v>63</v>
      </c>
      <c r="D8571" s="7">
        <v>45536</v>
      </c>
      <c r="E8571">
        <v>0</v>
      </c>
      <c r="F8571">
        <v>158.61000000000001</v>
      </c>
      <c r="G8571">
        <f>dane_sprzedazy_sku__3[[#This Row],[Ilość wydana]]*dane_sprzedazy_sku__3[[#This Row],[Wartość jednostkowa]]</f>
        <v>0</v>
      </c>
    </row>
    <row r="8572" spans="1:7">
      <c r="A8572" t="s">
        <v>735</v>
      </c>
      <c r="B8572" t="s">
        <v>736</v>
      </c>
      <c r="C8572" t="s">
        <v>63</v>
      </c>
      <c r="D8572" s="7">
        <v>45566</v>
      </c>
      <c r="E8572">
        <v>0</v>
      </c>
      <c r="F8572">
        <v>159.94999999999999</v>
      </c>
      <c r="G8572">
        <f>dane_sprzedazy_sku__3[[#This Row],[Ilość wydana]]*dane_sprzedazy_sku__3[[#This Row],[Wartość jednostkowa]]</f>
        <v>0</v>
      </c>
    </row>
    <row r="8573" spans="1:7">
      <c r="A8573" t="s">
        <v>735</v>
      </c>
      <c r="B8573" t="s">
        <v>736</v>
      </c>
      <c r="C8573" t="s">
        <v>63</v>
      </c>
      <c r="D8573" s="7">
        <v>45597</v>
      </c>
      <c r="E8573">
        <v>3</v>
      </c>
      <c r="F8573">
        <v>156.58000000000001</v>
      </c>
      <c r="G8573">
        <f>dane_sprzedazy_sku__3[[#This Row],[Ilość wydana]]*dane_sprzedazy_sku__3[[#This Row],[Wartość jednostkowa]]</f>
        <v>469.74</v>
      </c>
    </row>
    <row r="8574" spans="1:7">
      <c r="A8574" t="s">
        <v>735</v>
      </c>
      <c r="B8574" t="s">
        <v>736</v>
      </c>
      <c r="C8574" t="s">
        <v>63</v>
      </c>
      <c r="D8574" s="7">
        <v>45627</v>
      </c>
      <c r="E8574">
        <v>5</v>
      </c>
      <c r="F8574">
        <v>155.13</v>
      </c>
      <c r="G8574">
        <f>dane_sprzedazy_sku__3[[#This Row],[Ilość wydana]]*dane_sprzedazy_sku__3[[#This Row],[Wartość jednostkowa]]</f>
        <v>775.65</v>
      </c>
    </row>
    <row r="8575" spans="1:7">
      <c r="A8575" t="s">
        <v>735</v>
      </c>
      <c r="B8575" t="s">
        <v>736</v>
      </c>
      <c r="C8575" t="s">
        <v>63</v>
      </c>
      <c r="D8575" s="7">
        <v>45658</v>
      </c>
      <c r="E8575">
        <v>0</v>
      </c>
      <c r="F8575">
        <v>154.38</v>
      </c>
      <c r="G8575">
        <f>dane_sprzedazy_sku__3[[#This Row],[Ilość wydana]]*dane_sprzedazy_sku__3[[#This Row],[Wartość jednostkowa]]</f>
        <v>0</v>
      </c>
    </row>
    <row r="8576" spans="1:7">
      <c r="A8576" t="s">
        <v>735</v>
      </c>
      <c r="B8576" t="s">
        <v>736</v>
      </c>
      <c r="C8576" t="s">
        <v>63</v>
      </c>
      <c r="D8576" s="7">
        <v>45689</v>
      </c>
      <c r="E8576">
        <v>2</v>
      </c>
      <c r="F8576">
        <v>145.13999999999999</v>
      </c>
      <c r="G8576">
        <f>dane_sprzedazy_sku__3[[#This Row],[Ilość wydana]]*dane_sprzedazy_sku__3[[#This Row],[Wartość jednostkowa]]</f>
        <v>290.27999999999997</v>
      </c>
    </row>
    <row r="8577" spans="1:7">
      <c r="A8577" t="s">
        <v>735</v>
      </c>
      <c r="B8577" t="s">
        <v>736</v>
      </c>
      <c r="C8577" t="s">
        <v>63</v>
      </c>
      <c r="D8577" s="7">
        <v>45717</v>
      </c>
      <c r="E8577">
        <v>3</v>
      </c>
      <c r="F8577">
        <v>159.72999999999999</v>
      </c>
      <c r="G8577">
        <f>dane_sprzedazy_sku__3[[#This Row],[Ilość wydana]]*dane_sprzedazy_sku__3[[#This Row],[Wartość jednostkowa]]</f>
        <v>479.18999999999994</v>
      </c>
    </row>
    <row r="8578" spans="1:7">
      <c r="A8578" t="s">
        <v>735</v>
      </c>
      <c r="B8578" t="s">
        <v>736</v>
      </c>
      <c r="C8578" t="s">
        <v>63</v>
      </c>
      <c r="D8578" s="7">
        <v>45748</v>
      </c>
      <c r="E8578">
        <v>1</v>
      </c>
      <c r="F8578">
        <v>145.21</v>
      </c>
      <c r="G8578">
        <f>dane_sprzedazy_sku__3[[#This Row],[Ilość wydana]]*dane_sprzedazy_sku__3[[#This Row],[Wartość jednostkowa]]</f>
        <v>145.21</v>
      </c>
    </row>
    <row r="8579" spans="1:7">
      <c r="A8579" t="s">
        <v>735</v>
      </c>
      <c r="B8579" t="s">
        <v>736</v>
      </c>
      <c r="C8579" t="s">
        <v>63</v>
      </c>
      <c r="D8579" s="7">
        <v>45778</v>
      </c>
      <c r="E8579">
        <v>2</v>
      </c>
      <c r="F8579">
        <v>148.88999999999999</v>
      </c>
      <c r="G8579">
        <f>dane_sprzedazy_sku__3[[#This Row],[Ilość wydana]]*dane_sprzedazy_sku__3[[#This Row],[Wartość jednostkowa]]</f>
        <v>297.77999999999997</v>
      </c>
    </row>
    <row r="8580" spans="1:7">
      <c r="A8580" t="s">
        <v>735</v>
      </c>
      <c r="B8580" t="s">
        <v>736</v>
      </c>
      <c r="C8580" t="s">
        <v>63</v>
      </c>
      <c r="D8580" s="7">
        <v>45809</v>
      </c>
      <c r="E8580">
        <v>0</v>
      </c>
      <c r="F8580">
        <v>144.99</v>
      </c>
      <c r="G8580">
        <f>dane_sprzedazy_sku__3[[#This Row],[Ilość wydana]]*dane_sprzedazy_sku__3[[#This Row],[Wartość jednostkowa]]</f>
        <v>0</v>
      </c>
    </row>
    <row r="8581" spans="1:7">
      <c r="A8581" t="s">
        <v>735</v>
      </c>
      <c r="B8581" t="s">
        <v>736</v>
      </c>
      <c r="C8581" t="s">
        <v>63</v>
      </c>
      <c r="D8581" s="7">
        <v>45839</v>
      </c>
      <c r="E8581">
        <v>3</v>
      </c>
      <c r="F8581">
        <v>153.29</v>
      </c>
      <c r="G8581">
        <f>dane_sprzedazy_sku__3[[#This Row],[Ilość wydana]]*dane_sprzedazy_sku__3[[#This Row],[Wartość jednostkowa]]</f>
        <v>459.87</v>
      </c>
    </row>
    <row r="8582" spans="1:7">
      <c r="A8582" t="s">
        <v>735</v>
      </c>
      <c r="B8582" t="s">
        <v>736</v>
      </c>
      <c r="C8582" t="s">
        <v>63</v>
      </c>
      <c r="D8582" s="7">
        <v>45870</v>
      </c>
      <c r="E8582">
        <v>4</v>
      </c>
      <c r="F8582">
        <v>148.97999999999999</v>
      </c>
      <c r="G8582">
        <f>dane_sprzedazy_sku__3[[#This Row],[Ilość wydana]]*dane_sprzedazy_sku__3[[#This Row],[Wartość jednostkowa]]</f>
        <v>595.91999999999996</v>
      </c>
    </row>
    <row r="8583" spans="1:7">
      <c r="A8583" t="s">
        <v>735</v>
      </c>
      <c r="B8583" t="s">
        <v>736</v>
      </c>
      <c r="C8583" t="s">
        <v>63</v>
      </c>
      <c r="D8583" s="7">
        <v>45901</v>
      </c>
      <c r="E8583">
        <v>0</v>
      </c>
      <c r="F8583">
        <v>154.85</v>
      </c>
      <c r="G8583">
        <f>dane_sprzedazy_sku__3[[#This Row],[Ilość wydana]]*dane_sprzedazy_sku__3[[#This Row],[Wartość jednostkowa]]</f>
        <v>0</v>
      </c>
    </row>
    <row r="8584" spans="1:7">
      <c r="A8584" t="s">
        <v>735</v>
      </c>
      <c r="B8584" t="s">
        <v>736</v>
      </c>
      <c r="C8584" t="s">
        <v>63</v>
      </c>
      <c r="D8584" s="7">
        <v>45931</v>
      </c>
      <c r="E8584">
        <v>3</v>
      </c>
      <c r="F8584">
        <v>155.9</v>
      </c>
      <c r="G8584">
        <f>dane_sprzedazy_sku__3[[#This Row],[Ilość wydana]]*dane_sprzedazy_sku__3[[#This Row],[Wartość jednostkowa]]</f>
        <v>467.70000000000005</v>
      </c>
    </row>
    <row r="8585" spans="1:7">
      <c r="A8585" t="s">
        <v>735</v>
      </c>
      <c r="B8585" t="s">
        <v>736</v>
      </c>
      <c r="C8585" t="s">
        <v>63</v>
      </c>
      <c r="D8585" s="7">
        <v>45962</v>
      </c>
      <c r="E8585">
        <v>0</v>
      </c>
      <c r="F8585">
        <v>159.72999999999999</v>
      </c>
      <c r="G8585">
        <f>dane_sprzedazy_sku__3[[#This Row],[Ilość wydana]]*dane_sprzedazy_sku__3[[#This Row],[Wartość jednostkowa]]</f>
        <v>0</v>
      </c>
    </row>
    <row r="8586" spans="1:7">
      <c r="A8586" t="s">
        <v>735</v>
      </c>
      <c r="B8586" t="s">
        <v>736</v>
      </c>
      <c r="C8586" t="s">
        <v>63</v>
      </c>
      <c r="D8586" s="7">
        <v>45992</v>
      </c>
      <c r="E8586">
        <v>0</v>
      </c>
      <c r="F8586">
        <v>147.52000000000001</v>
      </c>
      <c r="G8586">
        <f>dane_sprzedazy_sku__3[[#This Row],[Ilość wydana]]*dane_sprzedazy_sku__3[[#This Row],[Wartość jednostkowa]]</f>
        <v>0</v>
      </c>
    </row>
    <row r="8587" spans="1:7">
      <c r="A8587" t="s">
        <v>735</v>
      </c>
      <c r="B8587" t="s">
        <v>736</v>
      </c>
      <c r="C8587" t="s">
        <v>63</v>
      </c>
      <c r="D8587" s="7">
        <v>46023</v>
      </c>
      <c r="E8587">
        <v>6</v>
      </c>
      <c r="F8587">
        <v>152.29</v>
      </c>
      <c r="G8587">
        <f>dane_sprzedazy_sku__3[[#This Row],[Ilość wydana]]*dane_sprzedazy_sku__3[[#This Row],[Wartość jednostkowa]]</f>
        <v>913.74</v>
      </c>
    </row>
    <row r="8588" spans="1:7">
      <c r="A8588" t="s">
        <v>735</v>
      </c>
      <c r="B8588" t="s">
        <v>736</v>
      </c>
      <c r="C8588" t="s">
        <v>63</v>
      </c>
      <c r="D8588" s="7">
        <v>46054</v>
      </c>
      <c r="E8588">
        <v>0</v>
      </c>
      <c r="F8588">
        <v>153.82</v>
      </c>
      <c r="G8588">
        <f>dane_sprzedazy_sku__3[[#This Row],[Ilość wydana]]*dane_sprzedazy_sku__3[[#This Row],[Wartość jednostkowa]]</f>
        <v>0</v>
      </c>
    </row>
    <row r="8589" spans="1:7">
      <c r="A8589" t="s">
        <v>735</v>
      </c>
      <c r="B8589" t="s">
        <v>736</v>
      </c>
      <c r="C8589" t="s">
        <v>63</v>
      </c>
      <c r="D8589" s="7">
        <v>46082</v>
      </c>
      <c r="E8589">
        <v>0</v>
      </c>
      <c r="F8589">
        <v>150.82</v>
      </c>
      <c r="G8589">
        <f>dane_sprzedazy_sku__3[[#This Row],[Ilość wydana]]*dane_sprzedazy_sku__3[[#This Row],[Wartość jednostkowa]]</f>
        <v>0</v>
      </c>
    </row>
    <row r="8590" spans="1:7">
      <c r="A8590" t="s">
        <v>735</v>
      </c>
      <c r="B8590" t="s">
        <v>736</v>
      </c>
      <c r="C8590" t="s">
        <v>63</v>
      </c>
      <c r="D8590" s="7">
        <v>46113</v>
      </c>
      <c r="E8590">
        <v>1</v>
      </c>
      <c r="F8590">
        <v>159.63</v>
      </c>
      <c r="G8590">
        <f>dane_sprzedazy_sku__3[[#This Row],[Ilość wydana]]*dane_sprzedazy_sku__3[[#This Row],[Wartość jednostkowa]]</f>
        <v>159.63</v>
      </c>
    </row>
    <row r="8591" spans="1:7">
      <c r="A8591" t="s">
        <v>735</v>
      </c>
      <c r="B8591" t="s">
        <v>736</v>
      </c>
      <c r="C8591" t="s">
        <v>63</v>
      </c>
      <c r="D8591" s="7">
        <v>46143</v>
      </c>
      <c r="E8591">
        <v>5</v>
      </c>
      <c r="F8591">
        <v>146.96</v>
      </c>
      <c r="G8591">
        <f>dane_sprzedazy_sku__3[[#This Row],[Ilość wydana]]*dane_sprzedazy_sku__3[[#This Row],[Wartość jednostkowa]]</f>
        <v>734.80000000000007</v>
      </c>
    </row>
    <row r="8592" spans="1:7">
      <c r="A8592" t="s">
        <v>735</v>
      </c>
      <c r="B8592" t="s">
        <v>736</v>
      </c>
      <c r="C8592" t="s">
        <v>63</v>
      </c>
      <c r="D8592" s="7">
        <v>46174</v>
      </c>
      <c r="E8592">
        <v>5</v>
      </c>
      <c r="F8592">
        <v>156.72999999999999</v>
      </c>
      <c r="G8592">
        <f>dane_sprzedazy_sku__3[[#This Row],[Ilość wydana]]*dane_sprzedazy_sku__3[[#This Row],[Wartość jednostkowa]]</f>
        <v>783.65</v>
      </c>
    </row>
    <row r="8593" spans="1:7">
      <c r="A8593" t="s">
        <v>735</v>
      </c>
      <c r="B8593" t="s">
        <v>736</v>
      </c>
      <c r="C8593" t="s">
        <v>63</v>
      </c>
      <c r="D8593" s="7">
        <v>46204</v>
      </c>
      <c r="E8593">
        <v>3</v>
      </c>
      <c r="F8593">
        <v>157.72</v>
      </c>
      <c r="G8593">
        <f>dane_sprzedazy_sku__3[[#This Row],[Ilość wydana]]*dane_sprzedazy_sku__3[[#This Row],[Wartość jednostkowa]]</f>
        <v>473.15999999999997</v>
      </c>
    </row>
    <row r="8594" spans="1:7">
      <c r="A8594" t="s">
        <v>737</v>
      </c>
      <c r="B8594" t="s">
        <v>738</v>
      </c>
      <c r="C8594" t="s">
        <v>19</v>
      </c>
      <c r="D8594" s="7">
        <v>45505</v>
      </c>
      <c r="E8594">
        <v>14</v>
      </c>
      <c r="F8594">
        <v>197.49</v>
      </c>
      <c r="G8594">
        <f>dane_sprzedazy_sku__3[[#This Row],[Ilość wydana]]*dane_sprzedazy_sku__3[[#This Row],[Wartość jednostkowa]]</f>
        <v>2764.86</v>
      </c>
    </row>
    <row r="8595" spans="1:7">
      <c r="A8595" t="s">
        <v>737</v>
      </c>
      <c r="B8595" t="s">
        <v>738</v>
      </c>
      <c r="C8595" t="s">
        <v>19</v>
      </c>
      <c r="D8595" s="7">
        <v>45536</v>
      </c>
      <c r="E8595">
        <v>6</v>
      </c>
      <c r="F8595">
        <v>210.81</v>
      </c>
      <c r="G8595">
        <f>dane_sprzedazy_sku__3[[#This Row],[Ilość wydana]]*dane_sprzedazy_sku__3[[#This Row],[Wartość jednostkowa]]</f>
        <v>1264.8600000000001</v>
      </c>
    </row>
    <row r="8596" spans="1:7">
      <c r="A8596" t="s">
        <v>737</v>
      </c>
      <c r="B8596" t="s">
        <v>738</v>
      </c>
      <c r="C8596" t="s">
        <v>19</v>
      </c>
      <c r="D8596" s="7">
        <v>45566</v>
      </c>
      <c r="E8596">
        <v>0</v>
      </c>
      <c r="F8596">
        <v>200.04</v>
      </c>
      <c r="G8596">
        <f>dane_sprzedazy_sku__3[[#This Row],[Ilość wydana]]*dane_sprzedazy_sku__3[[#This Row],[Wartość jednostkowa]]</f>
        <v>0</v>
      </c>
    </row>
    <row r="8597" spans="1:7">
      <c r="A8597" t="s">
        <v>737</v>
      </c>
      <c r="B8597" t="s">
        <v>738</v>
      </c>
      <c r="C8597" t="s">
        <v>19</v>
      </c>
      <c r="D8597" s="7">
        <v>45597</v>
      </c>
      <c r="E8597">
        <v>0</v>
      </c>
      <c r="F8597">
        <v>202.14</v>
      </c>
      <c r="G8597">
        <f>dane_sprzedazy_sku__3[[#This Row],[Ilość wydana]]*dane_sprzedazy_sku__3[[#This Row],[Wartość jednostkowa]]</f>
        <v>0</v>
      </c>
    </row>
    <row r="8598" spans="1:7">
      <c r="A8598" t="s">
        <v>737</v>
      </c>
      <c r="B8598" t="s">
        <v>738</v>
      </c>
      <c r="C8598" t="s">
        <v>19</v>
      </c>
      <c r="D8598" s="7">
        <v>45627</v>
      </c>
      <c r="E8598">
        <v>0</v>
      </c>
      <c r="F8598">
        <v>194.02</v>
      </c>
      <c r="G8598">
        <f>dane_sprzedazy_sku__3[[#This Row],[Ilość wydana]]*dane_sprzedazy_sku__3[[#This Row],[Wartość jednostkowa]]</f>
        <v>0</v>
      </c>
    </row>
    <row r="8599" spans="1:7">
      <c r="A8599" t="s">
        <v>737</v>
      </c>
      <c r="B8599" t="s">
        <v>738</v>
      </c>
      <c r="C8599" t="s">
        <v>19</v>
      </c>
      <c r="D8599" s="7">
        <v>45658</v>
      </c>
      <c r="E8599">
        <v>0</v>
      </c>
      <c r="F8599">
        <v>199.41</v>
      </c>
      <c r="G8599">
        <f>dane_sprzedazy_sku__3[[#This Row],[Ilość wydana]]*dane_sprzedazy_sku__3[[#This Row],[Wartość jednostkowa]]</f>
        <v>0</v>
      </c>
    </row>
    <row r="8600" spans="1:7">
      <c r="A8600" t="s">
        <v>737</v>
      </c>
      <c r="B8600" t="s">
        <v>738</v>
      </c>
      <c r="C8600" t="s">
        <v>19</v>
      </c>
      <c r="D8600" s="7">
        <v>45689</v>
      </c>
      <c r="E8600">
        <v>0</v>
      </c>
      <c r="F8600">
        <v>198.48</v>
      </c>
      <c r="G8600">
        <f>dane_sprzedazy_sku__3[[#This Row],[Ilość wydana]]*dane_sprzedazy_sku__3[[#This Row],[Wartość jednostkowa]]</f>
        <v>0</v>
      </c>
    </row>
    <row r="8601" spans="1:7">
      <c r="A8601" t="s">
        <v>737</v>
      </c>
      <c r="B8601" t="s">
        <v>738</v>
      </c>
      <c r="C8601" t="s">
        <v>19</v>
      </c>
      <c r="D8601" s="7">
        <v>45717</v>
      </c>
      <c r="E8601">
        <v>0</v>
      </c>
      <c r="F8601">
        <v>199.78</v>
      </c>
      <c r="G8601">
        <f>dane_sprzedazy_sku__3[[#This Row],[Ilość wydana]]*dane_sprzedazy_sku__3[[#This Row],[Wartość jednostkowa]]</f>
        <v>0</v>
      </c>
    </row>
    <row r="8602" spans="1:7">
      <c r="A8602" t="s">
        <v>737</v>
      </c>
      <c r="B8602" t="s">
        <v>738</v>
      </c>
      <c r="C8602" t="s">
        <v>19</v>
      </c>
      <c r="D8602" s="7">
        <v>45748</v>
      </c>
      <c r="E8602">
        <v>11</v>
      </c>
      <c r="F8602">
        <v>194.5</v>
      </c>
      <c r="G8602">
        <f>dane_sprzedazy_sku__3[[#This Row],[Ilość wydana]]*dane_sprzedazy_sku__3[[#This Row],[Wartość jednostkowa]]</f>
        <v>2139.5</v>
      </c>
    </row>
    <row r="8603" spans="1:7">
      <c r="A8603" t="s">
        <v>737</v>
      </c>
      <c r="B8603" t="s">
        <v>738</v>
      </c>
      <c r="C8603" t="s">
        <v>19</v>
      </c>
      <c r="D8603" s="7">
        <v>45778</v>
      </c>
      <c r="E8603">
        <v>15</v>
      </c>
      <c r="F8603">
        <v>198.12</v>
      </c>
      <c r="G8603">
        <f>dane_sprzedazy_sku__3[[#This Row],[Ilość wydana]]*dane_sprzedazy_sku__3[[#This Row],[Wartość jednostkowa]]</f>
        <v>2971.8</v>
      </c>
    </row>
    <row r="8604" spans="1:7">
      <c r="A8604" t="s">
        <v>737</v>
      </c>
      <c r="B8604" t="s">
        <v>738</v>
      </c>
      <c r="C8604" t="s">
        <v>19</v>
      </c>
      <c r="D8604" s="7">
        <v>45809</v>
      </c>
      <c r="E8604">
        <v>11</v>
      </c>
      <c r="F8604">
        <v>203.8</v>
      </c>
      <c r="G8604">
        <f>dane_sprzedazy_sku__3[[#This Row],[Ilość wydana]]*dane_sprzedazy_sku__3[[#This Row],[Wartość jednostkowa]]</f>
        <v>2241.8000000000002</v>
      </c>
    </row>
    <row r="8605" spans="1:7">
      <c r="A8605" t="s">
        <v>737</v>
      </c>
      <c r="B8605" t="s">
        <v>738</v>
      </c>
      <c r="C8605" t="s">
        <v>19</v>
      </c>
      <c r="D8605" s="7">
        <v>45839</v>
      </c>
      <c r="E8605">
        <v>0</v>
      </c>
      <c r="F8605">
        <v>210.6</v>
      </c>
      <c r="G8605">
        <f>dane_sprzedazy_sku__3[[#This Row],[Ilość wydana]]*dane_sprzedazy_sku__3[[#This Row],[Wartość jednostkowa]]</f>
        <v>0</v>
      </c>
    </row>
    <row r="8606" spans="1:7">
      <c r="A8606" t="s">
        <v>737</v>
      </c>
      <c r="B8606" t="s">
        <v>738</v>
      </c>
      <c r="C8606" t="s">
        <v>19</v>
      </c>
      <c r="D8606" s="7">
        <v>45870</v>
      </c>
      <c r="E8606">
        <v>6</v>
      </c>
      <c r="F8606">
        <v>198.41</v>
      </c>
      <c r="G8606">
        <f>dane_sprzedazy_sku__3[[#This Row],[Ilość wydana]]*dane_sprzedazy_sku__3[[#This Row],[Wartość jednostkowa]]</f>
        <v>1190.46</v>
      </c>
    </row>
    <row r="8607" spans="1:7">
      <c r="A8607" t="s">
        <v>737</v>
      </c>
      <c r="B8607" t="s">
        <v>738</v>
      </c>
      <c r="C8607" t="s">
        <v>19</v>
      </c>
      <c r="D8607" s="7">
        <v>45901</v>
      </c>
      <c r="E8607">
        <v>0</v>
      </c>
      <c r="F8607">
        <v>204.15</v>
      </c>
      <c r="G8607">
        <f>dane_sprzedazy_sku__3[[#This Row],[Ilość wydana]]*dane_sprzedazy_sku__3[[#This Row],[Wartość jednostkowa]]</f>
        <v>0</v>
      </c>
    </row>
    <row r="8608" spans="1:7">
      <c r="A8608" t="s">
        <v>737</v>
      </c>
      <c r="B8608" t="s">
        <v>738</v>
      </c>
      <c r="C8608" t="s">
        <v>19</v>
      </c>
      <c r="D8608" s="7">
        <v>45931</v>
      </c>
      <c r="E8608">
        <v>0</v>
      </c>
      <c r="F8608">
        <v>211.45</v>
      </c>
      <c r="G8608">
        <f>dane_sprzedazy_sku__3[[#This Row],[Ilość wydana]]*dane_sprzedazy_sku__3[[#This Row],[Wartość jednostkowa]]</f>
        <v>0</v>
      </c>
    </row>
    <row r="8609" spans="1:7">
      <c r="A8609" t="s">
        <v>737</v>
      </c>
      <c r="B8609" t="s">
        <v>738</v>
      </c>
      <c r="C8609" t="s">
        <v>19</v>
      </c>
      <c r="D8609" s="7">
        <v>45962</v>
      </c>
      <c r="E8609">
        <v>0</v>
      </c>
      <c r="F8609">
        <v>204.94</v>
      </c>
      <c r="G8609">
        <f>dane_sprzedazy_sku__3[[#This Row],[Ilość wydana]]*dane_sprzedazy_sku__3[[#This Row],[Wartość jednostkowa]]</f>
        <v>0</v>
      </c>
    </row>
    <row r="8610" spans="1:7">
      <c r="A8610" t="s">
        <v>737</v>
      </c>
      <c r="B8610" t="s">
        <v>738</v>
      </c>
      <c r="C8610" t="s">
        <v>19</v>
      </c>
      <c r="D8610" s="7">
        <v>45992</v>
      </c>
      <c r="E8610">
        <v>0</v>
      </c>
      <c r="F8610">
        <v>194.72</v>
      </c>
      <c r="G8610">
        <f>dane_sprzedazy_sku__3[[#This Row],[Ilość wydana]]*dane_sprzedazy_sku__3[[#This Row],[Wartość jednostkowa]]</f>
        <v>0</v>
      </c>
    </row>
    <row r="8611" spans="1:7">
      <c r="A8611" t="s">
        <v>737</v>
      </c>
      <c r="B8611" t="s">
        <v>738</v>
      </c>
      <c r="C8611" t="s">
        <v>19</v>
      </c>
      <c r="D8611" s="7">
        <v>46023</v>
      </c>
      <c r="E8611">
        <v>0</v>
      </c>
      <c r="F8611">
        <v>195.04</v>
      </c>
      <c r="G8611">
        <f>dane_sprzedazy_sku__3[[#This Row],[Ilość wydana]]*dane_sprzedazy_sku__3[[#This Row],[Wartość jednostkowa]]</f>
        <v>0</v>
      </c>
    </row>
    <row r="8612" spans="1:7">
      <c r="A8612" t="s">
        <v>737</v>
      </c>
      <c r="B8612" t="s">
        <v>738</v>
      </c>
      <c r="C8612" t="s">
        <v>19</v>
      </c>
      <c r="D8612" s="7">
        <v>46054</v>
      </c>
      <c r="E8612">
        <v>4</v>
      </c>
      <c r="F8612">
        <v>192.6</v>
      </c>
      <c r="G8612">
        <f>dane_sprzedazy_sku__3[[#This Row],[Ilość wydana]]*dane_sprzedazy_sku__3[[#This Row],[Wartość jednostkowa]]</f>
        <v>770.4</v>
      </c>
    </row>
    <row r="8613" spans="1:7">
      <c r="A8613" t="s">
        <v>737</v>
      </c>
      <c r="B8613" t="s">
        <v>738</v>
      </c>
      <c r="C8613" t="s">
        <v>19</v>
      </c>
      <c r="D8613" s="7">
        <v>46082</v>
      </c>
      <c r="E8613">
        <v>23</v>
      </c>
      <c r="F8613">
        <v>195.08</v>
      </c>
      <c r="G8613">
        <f>dane_sprzedazy_sku__3[[#This Row],[Ilość wydana]]*dane_sprzedazy_sku__3[[#This Row],[Wartość jednostkowa]]</f>
        <v>4486.84</v>
      </c>
    </row>
    <row r="8614" spans="1:7">
      <c r="A8614" t="s">
        <v>737</v>
      </c>
      <c r="B8614" t="s">
        <v>738</v>
      </c>
      <c r="C8614" t="s">
        <v>19</v>
      </c>
      <c r="D8614" s="7">
        <v>46113</v>
      </c>
      <c r="E8614">
        <v>0</v>
      </c>
      <c r="F8614">
        <v>205.07</v>
      </c>
      <c r="G8614">
        <f>dane_sprzedazy_sku__3[[#This Row],[Ilość wydana]]*dane_sprzedazy_sku__3[[#This Row],[Wartość jednostkowa]]</f>
        <v>0</v>
      </c>
    </row>
    <row r="8615" spans="1:7">
      <c r="A8615" t="s">
        <v>737</v>
      </c>
      <c r="B8615" t="s">
        <v>738</v>
      </c>
      <c r="C8615" t="s">
        <v>19</v>
      </c>
      <c r="D8615" s="7">
        <v>46143</v>
      </c>
      <c r="E8615">
        <v>10</v>
      </c>
      <c r="F8615">
        <v>205.3</v>
      </c>
      <c r="G8615">
        <f>dane_sprzedazy_sku__3[[#This Row],[Ilość wydana]]*dane_sprzedazy_sku__3[[#This Row],[Wartość jednostkowa]]</f>
        <v>2053</v>
      </c>
    </row>
    <row r="8616" spans="1:7">
      <c r="A8616" t="s">
        <v>737</v>
      </c>
      <c r="B8616" t="s">
        <v>738</v>
      </c>
      <c r="C8616" t="s">
        <v>19</v>
      </c>
      <c r="D8616" s="7">
        <v>46174</v>
      </c>
      <c r="E8616">
        <v>15</v>
      </c>
      <c r="F8616">
        <v>200.71</v>
      </c>
      <c r="G8616">
        <f>dane_sprzedazy_sku__3[[#This Row],[Ilość wydana]]*dane_sprzedazy_sku__3[[#This Row],[Wartość jednostkowa]]</f>
        <v>3010.65</v>
      </c>
    </row>
    <row r="8617" spans="1:7">
      <c r="A8617" t="s">
        <v>737</v>
      </c>
      <c r="B8617" t="s">
        <v>738</v>
      </c>
      <c r="C8617" t="s">
        <v>19</v>
      </c>
      <c r="D8617" s="7">
        <v>46204</v>
      </c>
      <c r="E8617">
        <v>0</v>
      </c>
      <c r="F8617">
        <v>193.64</v>
      </c>
      <c r="G8617">
        <f>dane_sprzedazy_sku__3[[#This Row],[Ilość wydana]]*dane_sprzedazy_sku__3[[#This Row],[Wartość jednostkowa]]</f>
        <v>0</v>
      </c>
    </row>
    <row r="8618" spans="1:7">
      <c r="A8618" t="s">
        <v>739</v>
      </c>
      <c r="B8618" t="s">
        <v>740</v>
      </c>
      <c r="C8618" t="s">
        <v>14</v>
      </c>
      <c r="D8618" s="7">
        <v>45505</v>
      </c>
      <c r="E8618">
        <v>4</v>
      </c>
      <c r="F8618">
        <v>288.98</v>
      </c>
      <c r="G8618">
        <f>dane_sprzedazy_sku__3[[#This Row],[Ilość wydana]]*dane_sprzedazy_sku__3[[#This Row],[Wartość jednostkowa]]</f>
        <v>1155.92</v>
      </c>
    </row>
    <row r="8619" spans="1:7">
      <c r="A8619" t="s">
        <v>739</v>
      </c>
      <c r="B8619" t="s">
        <v>740</v>
      </c>
      <c r="C8619" t="s">
        <v>14</v>
      </c>
      <c r="D8619" s="7">
        <v>45536</v>
      </c>
      <c r="E8619">
        <v>8</v>
      </c>
      <c r="F8619">
        <v>312.61</v>
      </c>
      <c r="G8619">
        <f>dane_sprzedazy_sku__3[[#This Row],[Ilość wydana]]*dane_sprzedazy_sku__3[[#This Row],[Wartość jednostkowa]]</f>
        <v>2500.88</v>
      </c>
    </row>
    <row r="8620" spans="1:7">
      <c r="A8620" t="s">
        <v>739</v>
      </c>
      <c r="B8620" t="s">
        <v>740</v>
      </c>
      <c r="C8620" t="s">
        <v>14</v>
      </c>
      <c r="D8620" s="7">
        <v>45566</v>
      </c>
      <c r="E8620">
        <v>9</v>
      </c>
      <c r="F8620">
        <v>312.5</v>
      </c>
      <c r="G8620">
        <f>dane_sprzedazy_sku__3[[#This Row],[Ilość wydana]]*dane_sprzedazy_sku__3[[#This Row],[Wartość jednostkowa]]</f>
        <v>2812.5</v>
      </c>
    </row>
    <row r="8621" spans="1:7">
      <c r="A8621" t="s">
        <v>739</v>
      </c>
      <c r="B8621" t="s">
        <v>740</v>
      </c>
      <c r="C8621" t="s">
        <v>14</v>
      </c>
      <c r="D8621" s="7">
        <v>45597</v>
      </c>
      <c r="E8621">
        <v>7</v>
      </c>
      <c r="F8621">
        <v>305.35000000000002</v>
      </c>
      <c r="G8621">
        <f>dane_sprzedazy_sku__3[[#This Row],[Ilość wydana]]*dane_sprzedazy_sku__3[[#This Row],[Wartość jednostkowa]]</f>
        <v>2137.4500000000003</v>
      </c>
    </row>
    <row r="8622" spans="1:7">
      <c r="A8622" t="s">
        <v>739</v>
      </c>
      <c r="B8622" t="s">
        <v>740</v>
      </c>
      <c r="C8622" t="s">
        <v>14</v>
      </c>
      <c r="D8622" s="7">
        <v>45627</v>
      </c>
      <c r="E8622">
        <v>7</v>
      </c>
      <c r="F8622">
        <v>304.91000000000003</v>
      </c>
      <c r="G8622">
        <f>dane_sprzedazy_sku__3[[#This Row],[Ilość wydana]]*dane_sprzedazy_sku__3[[#This Row],[Wartość jednostkowa]]</f>
        <v>2134.3700000000003</v>
      </c>
    </row>
    <row r="8623" spans="1:7">
      <c r="A8623" t="s">
        <v>739</v>
      </c>
      <c r="B8623" t="s">
        <v>740</v>
      </c>
      <c r="C8623" t="s">
        <v>14</v>
      </c>
      <c r="D8623" s="7">
        <v>45658</v>
      </c>
      <c r="E8623">
        <v>4</v>
      </c>
      <c r="F8623">
        <v>308.11</v>
      </c>
      <c r="G8623">
        <f>dane_sprzedazy_sku__3[[#This Row],[Ilość wydana]]*dane_sprzedazy_sku__3[[#This Row],[Wartość jednostkowa]]</f>
        <v>1232.44</v>
      </c>
    </row>
    <row r="8624" spans="1:7">
      <c r="A8624" t="s">
        <v>739</v>
      </c>
      <c r="B8624" t="s">
        <v>740</v>
      </c>
      <c r="C8624" t="s">
        <v>14</v>
      </c>
      <c r="D8624" s="7">
        <v>45689</v>
      </c>
      <c r="E8624">
        <v>3</v>
      </c>
      <c r="F8624">
        <v>308.55</v>
      </c>
      <c r="G8624">
        <f>dane_sprzedazy_sku__3[[#This Row],[Ilość wydana]]*dane_sprzedazy_sku__3[[#This Row],[Wartość jednostkowa]]</f>
        <v>925.65000000000009</v>
      </c>
    </row>
    <row r="8625" spans="1:7">
      <c r="A8625" t="s">
        <v>739</v>
      </c>
      <c r="B8625" t="s">
        <v>740</v>
      </c>
      <c r="C8625" t="s">
        <v>14</v>
      </c>
      <c r="D8625" s="7">
        <v>45717</v>
      </c>
      <c r="E8625">
        <v>3</v>
      </c>
      <c r="F8625">
        <v>305.12</v>
      </c>
      <c r="G8625">
        <f>dane_sprzedazy_sku__3[[#This Row],[Ilość wydana]]*dane_sprzedazy_sku__3[[#This Row],[Wartość jednostkowa]]</f>
        <v>915.36</v>
      </c>
    </row>
    <row r="8626" spans="1:7">
      <c r="A8626" t="s">
        <v>739</v>
      </c>
      <c r="B8626" t="s">
        <v>740</v>
      </c>
      <c r="C8626" t="s">
        <v>14</v>
      </c>
      <c r="D8626" s="7">
        <v>45748</v>
      </c>
      <c r="E8626">
        <v>2</v>
      </c>
      <c r="F8626">
        <v>309.11</v>
      </c>
      <c r="G8626">
        <f>dane_sprzedazy_sku__3[[#This Row],[Ilość wydana]]*dane_sprzedazy_sku__3[[#This Row],[Wartość jednostkowa]]</f>
        <v>618.22</v>
      </c>
    </row>
    <row r="8627" spans="1:7">
      <c r="A8627" t="s">
        <v>739</v>
      </c>
      <c r="B8627" t="s">
        <v>740</v>
      </c>
      <c r="C8627" t="s">
        <v>14</v>
      </c>
      <c r="D8627" s="7">
        <v>45778</v>
      </c>
      <c r="E8627">
        <v>2</v>
      </c>
      <c r="F8627">
        <v>306.56</v>
      </c>
      <c r="G8627">
        <f>dane_sprzedazy_sku__3[[#This Row],[Ilość wydana]]*dane_sprzedazy_sku__3[[#This Row],[Wartość jednostkowa]]</f>
        <v>613.12</v>
      </c>
    </row>
    <row r="8628" spans="1:7">
      <c r="A8628" t="s">
        <v>739</v>
      </c>
      <c r="B8628" t="s">
        <v>740</v>
      </c>
      <c r="C8628" t="s">
        <v>14</v>
      </c>
      <c r="D8628" s="7">
        <v>45809</v>
      </c>
      <c r="E8628">
        <v>3</v>
      </c>
      <c r="F8628">
        <v>295.89999999999998</v>
      </c>
      <c r="G8628">
        <f>dane_sprzedazy_sku__3[[#This Row],[Ilość wydana]]*dane_sprzedazy_sku__3[[#This Row],[Wartość jednostkowa]]</f>
        <v>887.69999999999993</v>
      </c>
    </row>
    <row r="8629" spans="1:7">
      <c r="A8629" t="s">
        <v>739</v>
      </c>
      <c r="B8629" t="s">
        <v>740</v>
      </c>
      <c r="C8629" t="s">
        <v>14</v>
      </c>
      <c r="D8629" s="7">
        <v>45839</v>
      </c>
      <c r="E8629">
        <v>4</v>
      </c>
      <c r="F8629">
        <v>297.52</v>
      </c>
      <c r="G8629">
        <f>dane_sprzedazy_sku__3[[#This Row],[Ilość wydana]]*dane_sprzedazy_sku__3[[#This Row],[Wartość jednostkowa]]</f>
        <v>1190.08</v>
      </c>
    </row>
    <row r="8630" spans="1:7">
      <c r="A8630" t="s">
        <v>739</v>
      </c>
      <c r="B8630" t="s">
        <v>740</v>
      </c>
      <c r="C8630" t="s">
        <v>14</v>
      </c>
      <c r="D8630" s="7">
        <v>45870</v>
      </c>
      <c r="E8630">
        <v>5</v>
      </c>
      <c r="F8630">
        <v>304.73</v>
      </c>
      <c r="G8630">
        <f>dane_sprzedazy_sku__3[[#This Row],[Ilość wydana]]*dane_sprzedazy_sku__3[[#This Row],[Wartość jednostkowa]]</f>
        <v>1523.65</v>
      </c>
    </row>
    <row r="8631" spans="1:7">
      <c r="A8631" t="s">
        <v>739</v>
      </c>
      <c r="B8631" t="s">
        <v>740</v>
      </c>
      <c r="C8631" t="s">
        <v>14</v>
      </c>
      <c r="D8631" s="7">
        <v>45901</v>
      </c>
      <c r="E8631">
        <v>9</v>
      </c>
      <c r="F8631">
        <v>305.04000000000002</v>
      </c>
      <c r="G8631">
        <f>dane_sprzedazy_sku__3[[#This Row],[Ilość wydana]]*dane_sprzedazy_sku__3[[#This Row],[Wartość jednostkowa]]</f>
        <v>2745.36</v>
      </c>
    </row>
    <row r="8632" spans="1:7">
      <c r="A8632" t="s">
        <v>739</v>
      </c>
      <c r="B8632" t="s">
        <v>740</v>
      </c>
      <c r="C8632" t="s">
        <v>14</v>
      </c>
      <c r="D8632" s="7">
        <v>45931</v>
      </c>
      <c r="E8632">
        <v>9</v>
      </c>
      <c r="F8632">
        <v>287.52999999999997</v>
      </c>
      <c r="G8632">
        <f>dane_sprzedazy_sku__3[[#This Row],[Ilość wydana]]*dane_sprzedazy_sku__3[[#This Row],[Wartość jednostkowa]]</f>
        <v>2587.7699999999995</v>
      </c>
    </row>
    <row r="8633" spans="1:7">
      <c r="A8633" t="s">
        <v>739</v>
      </c>
      <c r="B8633" t="s">
        <v>740</v>
      </c>
      <c r="C8633" t="s">
        <v>14</v>
      </c>
      <c r="D8633" s="7">
        <v>45962</v>
      </c>
      <c r="E8633">
        <v>9</v>
      </c>
      <c r="F8633">
        <v>300.06</v>
      </c>
      <c r="G8633">
        <f>dane_sprzedazy_sku__3[[#This Row],[Ilość wydana]]*dane_sprzedazy_sku__3[[#This Row],[Wartość jednostkowa]]</f>
        <v>2700.54</v>
      </c>
    </row>
    <row r="8634" spans="1:7">
      <c r="A8634" t="s">
        <v>739</v>
      </c>
      <c r="B8634" t="s">
        <v>740</v>
      </c>
      <c r="C8634" t="s">
        <v>14</v>
      </c>
      <c r="D8634" s="7">
        <v>45992</v>
      </c>
      <c r="E8634">
        <v>7</v>
      </c>
      <c r="F8634">
        <v>286.31</v>
      </c>
      <c r="G8634">
        <f>dane_sprzedazy_sku__3[[#This Row],[Ilość wydana]]*dane_sprzedazy_sku__3[[#This Row],[Wartość jednostkowa]]</f>
        <v>2004.17</v>
      </c>
    </row>
    <row r="8635" spans="1:7">
      <c r="A8635" t="s">
        <v>739</v>
      </c>
      <c r="B8635" t="s">
        <v>740</v>
      </c>
      <c r="C8635" t="s">
        <v>14</v>
      </c>
      <c r="D8635" s="7">
        <v>46023</v>
      </c>
      <c r="E8635">
        <v>6</v>
      </c>
      <c r="F8635">
        <v>306.74</v>
      </c>
      <c r="G8635">
        <f>dane_sprzedazy_sku__3[[#This Row],[Ilość wydana]]*dane_sprzedazy_sku__3[[#This Row],[Wartość jednostkowa]]</f>
        <v>1840.44</v>
      </c>
    </row>
    <row r="8636" spans="1:7">
      <c r="A8636" t="s">
        <v>739</v>
      </c>
      <c r="B8636" t="s">
        <v>740</v>
      </c>
      <c r="C8636" t="s">
        <v>14</v>
      </c>
      <c r="D8636" s="7">
        <v>46054</v>
      </c>
      <c r="E8636">
        <v>3</v>
      </c>
      <c r="F8636">
        <v>292.01</v>
      </c>
      <c r="G8636">
        <f>dane_sprzedazy_sku__3[[#This Row],[Ilość wydana]]*dane_sprzedazy_sku__3[[#This Row],[Wartość jednostkowa]]</f>
        <v>876.03</v>
      </c>
    </row>
    <row r="8637" spans="1:7">
      <c r="A8637" t="s">
        <v>739</v>
      </c>
      <c r="B8637" t="s">
        <v>740</v>
      </c>
      <c r="C8637" t="s">
        <v>14</v>
      </c>
      <c r="D8637" s="7">
        <v>46082</v>
      </c>
      <c r="E8637">
        <v>3</v>
      </c>
      <c r="F8637">
        <v>296.85000000000002</v>
      </c>
      <c r="G8637">
        <f>dane_sprzedazy_sku__3[[#This Row],[Ilość wydana]]*dane_sprzedazy_sku__3[[#This Row],[Wartość jednostkowa]]</f>
        <v>890.55000000000007</v>
      </c>
    </row>
    <row r="8638" spans="1:7">
      <c r="A8638" t="s">
        <v>739</v>
      </c>
      <c r="B8638" t="s">
        <v>740</v>
      </c>
      <c r="C8638" t="s">
        <v>14</v>
      </c>
      <c r="D8638" s="7">
        <v>46113</v>
      </c>
      <c r="E8638">
        <v>3</v>
      </c>
      <c r="F8638">
        <v>284.44</v>
      </c>
      <c r="G8638">
        <f>dane_sprzedazy_sku__3[[#This Row],[Ilość wydana]]*dane_sprzedazy_sku__3[[#This Row],[Wartość jednostkowa]]</f>
        <v>853.31999999999994</v>
      </c>
    </row>
    <row r="8639" spans="1:7">
      <c r="A8639" t="s">
        <v>739</v>
      </c>
      <c r="B8639" t="s">
        <v>740</v>
      </c>
      <c r="C8639" t="s">
        <v>14</v>
      </c>
      <c r="D8639" s="7">
        <v>46143</v>
      </c>
      <c r="E8639">
        <v>4</v>
      </c>
      <c r="F8639">
        <v>303.64</v>
      </c>
      <c r="G8639">
        <f>dane_sprzedazy_sku__3[[#This Row],[Ilość wydana]]*dane_sprzedazy_sku__3[[#This Row],[Wartość jednostkowa]]</f>
        <v>1214.56</v>
      </c>
    </row>
    <row r="8640" spans="1:7">
      <c r="A8640" t="s">
        <v>739</v>
      </c>
      <c r="B8640" t="s">
        <v>740</v>
      </c>
      <c r="C8640" t="s">
        <v>14</v>
      </c>
      <c r="D8640" s="7">
        <v>46174</v>
      </c>
      <c r="E8640">
        <v>5</v>
      </c>
      <c r="F8640">
        <v>292.74</v>
      </c>
      <c r="G8640">
        <f>dane_sprzedazy_sku__3[[#This Row],[Ilość wydana]]*dane_sprzedazy_sku__3[[#This Row],[Wartość jednostkowa]]</f>
        <v>1463.7</v>
      </c>
    </row>
    <row r="8641" spans="1:7">
      <c r="A8641" t="s">
        <v>739</v>
      </c>
      <c r="B8641" t="s">
        <v>740</v>
      </c>
      <c r="C8641" t="s">
        <v>14</v>
      </c>
      <c r="D8641" s="7">
        <v>46204</v>
      </c>
      <c r="E8641">
        <v>6</v>
      </c>
      <c r="F8641">
        <v>304.77</v>
      </c>
      <c r="G8641">
        <f>dane_sprzedazy_sku__3[[#This Row],[Ilość wydana]]*dane_sprzedazy_sku__3[[#This Row],[Wartość jednostkowa]]</f>
        <v>1828.62</v>
      </c>
    </row>
    <row r="8642" spans="1:7">
      <c r="A8642" t="s">
        <v>741</v>
      </c>
      <c r="B8642" t="s">
        <v>742</v>
      </c>
      <c r="C8642" t="s">
        <v>39</v>
      </c>
      <c r="D8642" s="7">
        <v>45505</v>
      </c>
      <c r="E8642">
        <v>27</v>
      </c>
      <c r="F8642">
        <v>283.01</v>
      </c>
      <c r="G8642">
        <f>dane_sprzedazy_sku__3[[#This Row],[Ilość wydana]]*dane_sprzedazy_sku__3[[#This Row],[Wartość jednostkowa]]</f>
        <v>7641.2699999999995</v>
      </c>
    </row>
    <row r="8643" spans="1:7">
      <c r="A8643" t="s">
        <v>741</v>
      </c>
      <c r="B8643" t="s">
        <v>742</v>
      </c>
      <c r="C8643" t="s">
        <v>39</v>
      </c>
      <c r="D8643" s="7">
        <v>45536</v>
      </c>
      <c r="E8643">
        <v>20</v>
      </c>
      <c r="F8643">
        <v>288.23</v>
      </c>
      <c r="G8643">
        <f>dane_sprzedazy_sku__3[[#This Row],[Ilość wydana]]*dane_sprzedazy_sku__3[[#This Row],[Wartość jednostkowa]]</f>
        <v>5764.6</v>
      </c>
    </row>
    <row r="8644" spans="1:7">
      <c r="A8644" t="s">
        <v>741</v>
      </c>
      <c r="B8644" t="s">
        <v>742</v>
      </c>
      <c r="C8644" t="s">
        <v>39</v>
      </c>
      <c r="D8644" s="7">
        <v>45566</v>
      </c>
      <c r="E8644">
        <v>10</v>
      </c>
      <c r="F8644">
        <v>270.07</v>
      </c>
      <c r="G8644">
        <f>dane_sprzedazy_sku__3[[#This Row],[Ilość wydana]]*dane_sprzedazy_sku__3[[#This Row],[Wartość jednostkowa]]</f>
        <v>2700.7</v>
      </c>
    </row>
    <row r="8645" spans="1:7">
      <c r="A8645" t="s">
        <v>741</v>
      </c>
      <c r="B8645" t="s">
        <v>742</v>
      </c>
      <c r="C8645" t="s">
        <v>39</v>
      </c>
      <c r="D8645" s="7">
        <v>45597</v>
      </c>
      <c r="E8645">
        <v>7</v>
      </c>
      <c r="F8645">
        <v>278.57</v>
      </c>
      <c r="G8645">
        <f>dane_sprzedazy_sku__3[[#This Row],[Ilość wydana]]*dane_sprzedazy_sku__3[[#This Row],[Wartość jednostkowa]]</f>
        <v>1949.99</v>
      </c>
    </row>
    <row r="8646" spans="1:7">
      <c r="A8646" t="s">
        <v>741</v>
      </c>
      <c r="B8646" t="s">
        <v>742</v>
      </c>
      <c r="C8646" t="s">
        <v>39</v>
      </c>
      <c r="D8646" s="7">
        <v>45627</v>
      </c>
      <c r="E8646">
        <v>9</v>
      </c>
      <c r="F8646">
        <v>290.45999999999998</v>
      </c>
      <c r="G8646">
        <f>dane_sprzedazy_sku__3[[#This Row],[Ilość wydana]]*dane_sprzedazy_sku__3[[#This Row],[Wartość jednostkowa]]</f>
        <v>2614.14</v>
      </c>
    </row>
    <row r="8647" spans="1:7">
      <c r="A8647" t="s">
        <v>741</v>
      </c>
      <c r="B8647" t="s">
        <v>742</v>
      </c>
      <c r="C8647" t="s">
        <v>39</v>
      </c>
      <c r="D8647" s="7">
        <v>45658</v>
      </c>
      <c r="E8647">
        <v>9</v>
      </c>
      <c r="F8647">
        <v>282.23</v>
      </c>
      <c r="G8647">
        <f>dane_sprzedazy_sku__3[[#This Row],[Ilość wydana]]*dane_sprzedazy_sku__3[[#This Row],[Wartość jednostkowa]]</f>
        <v>2540.0700000000002</v>
      </c>
    </row>
    <row r="8648" spans="1:7">
      <c r="A8648" t="s">
        <v>741</v>
      </c>
      <c r="B8648" t="s">
        <v>742</v>
      </c>
      <c r="C8648" t="s">
        <v>39</v>
      </c>
      <c r="D8648" s="7">
        <v>45689</v>
      </c>
      <c r="E8648">
        <v>16</v>
      </c>
      <c r="F8648">
        <v>287.36</v>
      </c>
      <c r="G8648">
        <f>dane_sprzedazy_sku__3[[#This Row],[Ilość wydana]]*dane_sprzedazy_sku__3[[#This Row],[Wartość jednostkowa]]</f>
        <v>4597.76</v>
      </c>
    </row>
    <row r="8649" spans="1:7">
      <c r="A8649" t="s">
        <v>741</v>
      </c>
      <c r="B8649" t="s">
        <v>742</v>
      </c>
      <c r="C8649" t="s">
        <v>39</v>
      </c>
      <c r="D8649" s="7">
        <v>45717</v>
      </c>
      <c r="E8649">
        <v>22</v>
      </c>
      <c r="F8649">
        <v>266.62</v>
      </c>
      <c r="G8649">
        <f>dane_sprzedazy_sku__3[[#This Row],[Ilość wydana]]*dane_sprzedazy_sku__3[[#This Row],[Wartość jednostkowa]]</f>
        <v>5865.64</v>
      </c>
    </row>
    <row r="8650" spans="1:7">
      <c r="A8650" t="s">
        <v>741</v>
      </c>
      <c r="B8650" t="s">
        <v>742</v>
      </c>
      <c r="C8650" t="s">
        <v>39</v>
      </c>
      <c r="D8650" s="7">
        <v>45748</v>
      </c>
      <c r="E8650">
        <v>33</v>
      </c>
      <c r="F8650">
        <v>264.89999999999998</v>
      </c>
      <c r="G8650">
        <f>dane_sprzedazy_sku__3[[#This Row],[Ilość wydana]]*dane_sprzedazy_sku__3[[#This Row],[Wartość jednostkowa]]</f>
        <v>8741.6999999999989</v>
      </c>
    </row>
    <row r="8651" spans="1:7">
      <c r="A8651" t="s">
        <v>741</v>
      </c>
      <c r="B8651" t="s">
        <v>742</v>
      </c>
      <c r="C8651" t="s">
        <v>39</v>
      </c>
      <c r="D8651" s="7">
        <v>45778</v>
      </c>
      <c r="E8651">
        <v>32</v>
      </c>
      <c r="F8651">
        <v>282.95999999999998</v>
      </c>
      <c r="G8651">
        <f>dane_sprzedazy_sku__3[[#This Row],[Ilość wydana]]*dane_sprzedazy_sku__3[[#This Row],[Wartość jednostkowa]]</f>
        <v>9054.7199999999993</v>
      </c>
    </row>
    <row r="8652" spans="1:7">
      <c r="A8652" t="s">
        <v>741</v>
      </c>
      <c r="B8652" t="s">
        <v>742</v>
      </c>
      <c r="C8652" t="s">
        <v>39</v>
      </c>
      <c r="D8652" s="7">
        <v>45809</v>
      </c>
      <c r="E8652">
        <v>43</v>
      </c>
      <c r="F8652">
        <v>267.32</v>
      </c>
      <c r="G8652">
        <f>dane_sprzedazy_sku__3[[#This Row],[Ilość wydana]]*dane_sprzedazy_sku__3[[#This Row],[Wartość jednostkowa]]</f>
        <v>11494.76</v>
      </c>
    </row>
    <row r="8653" spans="1:7">
      <c r="A8653" t="s">
        <v>741</v>
      </c>
      <c r="B8653" t="s">
        <v>742</v>
      </c>
      <c r="C8653" t="s">
        <v>39</v>
      </c>
      <c r="D8653" s="7">
        <v>45839</v>
      </c>
      <c r="E8653">
        <v>41</v>
      </c>
      <c r="F8653">
        <v>291.06</v>
      </c>
      <c r="G8653">
        <f>dane_sprzedazy_sku__3[[#This Row],[Ilość wydana]]*dane_sprzedazy_sku__3[[#This Row],[Wartość jednostkowa]]</f>
        <v>11933.460000000001</v>
      </c>
    </row>
    <row r="8654" spans="1:7">
      <c r="A8654" t="s">
        <v>741</v>
      </c>
      <c r="B8654" t="s">
        <v>742</v>
      </c>
      <c r="C8654" t="s">
        <v>39</v>
      </c>
      <c r="D8654" s="7">
        <v>45870</v>
      </c>
      <c r="E8654">
        <v>31</v>
      </c>
      <c r="F8654">
        <v>290.13</v>
      </c>
      <c r="G8654">
        <f>dane_sprzedazy_sku__3[[#This Row],[Ilość wydana]]*dane_sprzedazy_sku__3[[#This Row],[Wartość jednostkowa]]</f>
        <v>8994.0300000000007</v>
      </c>
    </row>
    <row r="8655" spans="1:7">
      <c r="A8655" t="s">
        <v>741</v>
      </c>
      <c r="B8655" t="s">
        <v>742</v>
      </c>
      <c r="C8655" t="s">
        <v>39</v>
      </c>
      <c r="D8655" s="7">
        <v>45901</v>
      </c>
      <c r="E8655">
        <v>23</v>
      </c>
      <c r="F8655">
        <v>267.52</v>
      </c>
      <c r="G8655">
        <f>dane_sprzedazy_sku__3[[#This Row],[Ilość wydana]]*dane_sprzedazy_sku__3[[#This Row],[Wartość jednostkowa]]</f>
        <v>6152.9599999999991</v>
      </c>
    </row>
    <row r="8656" spans="1:7">
      <c r="A8656" t="s">
        <v>741</v>
      </c>
      <c r="B8656" t="s">
        <v>742</v>
      </c>
      <c r="C8656" t="s">
        <v>39</v>
      </c>
      <c r="D8656" s="7">
        <v>45931</v>
      </c>
      <c r="E8656">
        <v>16</v>
      </c>
      <c r="F8656">
        <v>286.02</v>
      </c>
      <c r="G8656">
        <f>dane_sprzedazy_sku__3[[#This Row],[Ilość wydana]]*dane_sprzedazy_sku__3[[#This Row],[Wartość jednostkowa]]</f>
        <v>4576.32</v>
      </c>
    </row>
    <row r="8657" spans="1:7">
      <c r="A8657" t="s">
        <v>741</v>
      </c>
      <c r="B8657" t="s">
        <v>742</v>
      </c>
      <c r="C8657" t="s">
        <v>39</v>
      </c>
      <c r="D8657" s="7">
        <v>45962</v>
      </c>
      <c r="E8657">
        <v>10</v>
      </c>
      <c r="F8657">
        <v>266.39999999999998</v>
      </c>
      <c r="G8657">
        <f>dane_sprzedazy_sku__3[[#This Row],[Ilość wydana]]*dane_sprzedazy_sku__3[[#This Row],[Wartość jednostkowa]]</f>
        <v>2664</v>
      </c>
    </row>
    <row r="8658" spans="1:7">
      <c r="A8658" t="s">
        <v>741</v>
      </c>
      <c r="B8658" t="s">
        <v>742</v>
      </c>
      <c r="C8658" t="s">
        <v>39</v>
      </c>
      <c r="D8658" s="7">
        <v>45992</v>
      </c>
      <c r="E8658">
        <v>8</v>
      </c>
      <c r="F8658">
        <v>277.54000000000002</v>
      </c>
      <c r="G8658">
        <f>dane_sprzedazy_sku__3[[#This Row],[Ilość wydana]]*dane_sprzedazy_sku__3[[#This Row],[Wartość jednostkowa]]</f>
        <v>2220.3200000000002</v>
      </c>
    </row>
    <row r="8659" spans="1:7">
      <c r="A8659" t="s">
        <v>741</v>
      </c>
      <c r="B8659" t="s">
        <v>742</v>
      </c>
      <c r="C8659" t="s">
        <v>39</v>
      </c>
      <c r="D8659" s="7">
        <v>46023</v>
      </c>
      <c r="E8659">
        <v>12</v>
      </c>
      <c r="F8659">
        <v>278.95</v>
      </c>
      <c r="G8659">
        <f>dane_sprzedazy_sku__3[[#This Row],[Ilość wydana]]*dane_sprzedazy_sku__3[[#This Row],[Wartość jednostkowa]]</f>
        <v>3347.3999999999996</v>
      </c>
    </row>
    <row r="8660" spans="1:7">
      <c r="A8660" t="s">
        <v>741</v>
      </c>
      <c r="B8660" t="s">
        <v>742</v>
      </c>
      <c r="C8660" t="s">
        <v>39</v>
      </c>
      <c r="D8660" s="7">
        <v>46054</v>
      </c>
      <c r="E8660">
        <v>20</v>
      </c>
      <c r="F8660">
        <v>264.68</v>
      </c>
      <c r="G8660">
        <f>dane_sprzedazy_sku__3[[#This Row],[Ilość wydana]]*dane_sprzedazy_sku__3[[#This Row],[Wartość jednostkowa]]</f>
        <v>5293.6</v>
      </c>
    </row>
    <row r="8661" spans="1:7">
      <c r="A8661" t="s">
        <v>741</v>
      </c>
      <c r="B8661" t="s">
        <v>742</v>
      </c>
      <c r="C8661" t="s">
        <v>39</v>
      </c>
      <c r="D8661" s="7">
        <v>46082</v>
      </c>
      <c r="E8661">
        <v>24</v>
      </c>
      <c r="F8661">
        <v>270.26</v>
      </c>
      <c r="G8661">
        <f>dane_sprzedazy_sku__3[[#This Row],[Ilość wydana]]*dane_sprzedazy_sku__3[[#This Row],[Wartość jednostkowa]]</f>
        <v>6486.24</v>
      </c>
    </row>
    <row r="8662" spans="1:7">
      <c r="A8662" t="s">
        <v>741</v>
      </c>
      <c r="B8662" t="s">
        <v>742</v>
      </c>
      <c r="C8662" t="s">
        <v>39</v>
      </c>
      <c r="D8662" s="7">
        <v>46113</v>
      </c>
      <c r="E8662">
        <v>25</v>
      </c>
      <c r="F8662">
        <v>277.72000000000003</v>
      </c>
      <c r="G8662">
        <f>dane_sprzedazy_sku__3[[#This Row],[Ilość wydana]]*dane_sprzedazy_sku__3[[#This Row],[Wartość jednostkowa]]</f>
        <v>6943.0000000000009</v>
      </c>
    </row>
    <row r="8663" spans="1:7">
      <c r="A8663" t="s">
        <v>741</v>
      </c>
      <c r="B8663" t="s">
        <v>742</v>
      </c>
      <c r="C8663" t="s">
        <v>39</v>
      </c>
      <c r="D8663" s="7">
        <v>46143</v>
      </c>
      <c r="E8663">
        <v>32</v>
      </c>
      <c r="F8663">
        <v>286.43</v>
      </c>
      <c r="G8663">
        <f>dane_sprzedazy_sku__3[[#This Row],[Ilość wydana]]*dane_sprzedazy_sku__3[[#This Row],[Wartość jednostkowa]]</f>
        <v>9165.76</v>
      </c>
    </row>
    <row r="8664" spans="1:7">
      <c r="A8664" t="s">
        <v>741</v>
      </c>
      <c r="B8664" t="s">
        <v>742</v>
      </c>
      <c r="C8664" t="s">
        <v>39</v>
      </c>
      <c r="D8664" s="7">
        <v>46174</v>
      </c>
      <c r="E8664">
        <v>55</v>
      </c>
      <c r="F8664">
        <v>269.88</v>
      </c>
      <c r="G8664">
        <f>dane_sprzedazy_sku__3[[#This Row],[Ilość wydana]]*dane_sprzedazy_sku__3[[#This Row],[Wartość jednostkowa]]</f>
        <v>14843.4</v>
      </c>
    </row>
    <row r="8665" spans="1:7">
      <c r="A8665" t="s">
        <v>741</v>
      </c>
      <c r="B8665" t="s">
        <v>742</v>
      </c>
      <c r="C8665" t="s">
        <v>39</v>
      </c>
      <c r="D8665" s="7">
        <v>46204</v>
      </c>
      <c r="E8665">
        <v>43</v>
      </c>
      <c r="F8665">
        <v>271.89</v>
      </c>
      <c r="G8665">
        <f>dane_sprzedazy_sku__3[[#This Row],[Ilość wydana]]*dane_sprzedazy_sku__3[[#This Row],[Wartość jednostkowa]]</f>
        <v>11691.269999999999</v>
      </c>
    </row>
    <row r="8666" spans="1:7">
      <c r="A8666" t="s">
        <v>743</v>
      </c>
      <c r="B8666" t="s">
        <v>744</v>
      </c>
      <c r="C8666" t="s">
        <v>36</v>
      </c>
      <c r="D8666" s="7">
        <v>45505</v>
      </c>
      <c r="E8666">
        <v>0</v>
      </c>
      <c r="F8666">
        <v>350.11</v>
      </c>
      <c r="G8666">
        <f>dane_sprzedazy_sku__3[[#This Row],[Ilość wydana]]*dane_sprzedazy_sku__3[[#This Row],[Wartość jednostkowa]]</f>
        <v>0</v>
      </c>
    </row>
    <row r="8667" spans="1:7">
      <c r="A8667" t="s">
        <v>743</v>
      </c>
      <c r="B8667" t="s">
        <v>744</v>
      </c>
      <c r="C8667" t="s">
        <v>36</v>
      </c>
      <c r="D8667" s="7">
        <v>45536</v>
      </c>
      <c r="E8667">
        <v>25</v>
      </c>
      <c r="F8667">
        <v>356.67</v>
      </c>
      <c r="G8667">
        <f>dane_sprzedazy_sku__3[[#This Row],[Ilość wydana]]*dane_sprzedazy_sku__3[[#This Row],[Wartość jednostkowa]]</f>
        <v>8916.75</v>
      </c>
    </row>
    <row r="8668" spans="1:7">
      <c r="A8668" t="s">
        <v>743</v>
      </c>
      <c r="B8668" t="s">
        <v>744</v>
      </c>
      <c r="C8668" t="s">
        <v>36</v>
      </c>
      <c r="D8668" s="7">
        <v>45566</v>
      </c>
      <c r="E8668">
        <v>0</v>
      </c>
      <c r="F8668">
        <v>370.06</v>
      </c>
      <c r="G8668">
        <f>dane_sprzedazy_sku__3[[#This Row],[Ilość wydana]]*dane_sprzedazy_sku__3[[#This Row],[Wartość jednostkowa]]</f>
        <v>0</v>
      </c>
    </row>
    <row r="8669" spans="1:7">
      <c r="A8669" t="s">
        <v>743</v>
      </c>
      <c r="B8669" t="s">
        <v>744</v>
      </c>
      <c r="C8669" t="s">
        <v>36</v>
      </c>
      <c r="D8669" s="7">
        <v>45597</v>
      </c>
      <c r="E8669">
        <v>159</v>
      </c>
      <c r="F8669">
        <v>373.57</v>
      </c>
      <c r="G8669">
        <f>dane_sprzedazy_sku__3[[#This Row],[Ilość wydana]]*dane_sprzedazy_sku__3[[#This Row],[Wartość jednostkowa]]</f>
        <v>59397.63</v>
      </c>
    </row>
    <row r="8670" spans="1:7">
      <c r="A8670" t="s">
        <v>743</v>
      </c>
      <c r="B8670" t="s">
        <v>744</v>
      </c>
      <c r="C8670" t="s">
        <v>36</v>
      </c>
      <c r="D8670" s="7">
        <v>45627</v>
      </c>
      <c r="E8670">
        <v>81</v>
      </c>
      <c r="F8670">
        <v>381.46</v>
      </c>
      <c r="G8670">
        <f>dane_sprzedazy_sku__3[[#This Row],[Ilość wydana]]*dane_sprzedazy_sku__3[[#This Row],[Wartość jednostkowa]]</f>
        <v>30898.26</v>
      </c>
    </row>
    <row r="8671" spans="1:7">
      <c r="A8671" t="s">
        <v>743</v>
      </c>
      <c r="B8671" t="s">
        <v>744</v>
      </c>
      <c r="C8671" t="s">
        <v>36</v>
      </c>
      <c r="D8671" s="7">
        <v>45658</v>
      </c>
      <c r="E8671">
        <v>254</v>
      </c>
      <c r="F8671">
        <v>355.96</v>
      </c>
      <c r="G8671">
        <f>dane_sprzedazy_sku__3[[#This Row],[Ilość wydana]]*dane_sprzedazy_sku__3[[#This Row],[Wartość jednostkowa]]</f>
        <v>90413.84</v>
      </c>
    </row>
    <row r="8672" spans="1:7">
      <c r="A8672" t="s">
        <v>743</v>
      </c>
      <c r="B8672" t="s">
        <v>744</v>
      </c>
      <c r="C8672" t="s">
        <v>36</v>
      </c>
      <c r="D8672" s="7">
        <v>45689</v>
      </c>
      <c r="E8672">
        <v>0</v>
      </c>
      <c r="F8672">
        <v>381.64</v>
      </c>
      <c r="G8672">
        <f>dane_sprzedazy_sku__3[[#This Row],[Ilość wydana]]*dane_sprzedazy_sku__3[[#This Row],[Wartość jednostkowa]]</f>
        <v>0</v>
      </c>
    </row>
    <row r="8673" spans="1:7">
      <c r="A8673" t="s">
        <v>743</v>
      </c>
      <c r="B8673" t="s">
        <v>744</v>
      </c>
      <c r="C8673" t="s">
        <v>36</v>
      </c>
      <c r="D8673" s="7">
        <v>45717</v>
      </c>
      <c r="E8673">
        <v>0</v>
      </c>
      <c r="F8673">
        <v>368.42</v>
      </c>
      <c r="G8673">
        <f>dane_sprzedazy_sku__3[[#This Row],[Ilość wydana]]*dane_sprzedazy_sku__3[[#This Row],[Wartość jednostkowa]]</f>
        <v>0</v>
      </c>
    </row>
    <row r="8674" spans="1:7">
      <c r="A8674" t="s">
        <v>743</v>
      </c>
      <c r="B8674" t="s">
        <v>744</v>
      </c>
      <c r="C8674" t="s">
        <v>36</v>
      </c>
      <c r="D8674" s="7">
        <v>45748</v>
      </c>
      <c r="E8674">
        <v>0</v>
      </c>
      <c r="F8674">
        <v>357.14</v>
      </c>
      <c r="G8674">
        <f>dane_sprzedazy_sku__3[[#This Row],[Ilość wydana]]*dane_sprzedazy_sku__3[[#This Row],[Wartość jednostkowa]]</f>
        <v>0</v>
      </c>
    </row>
    <row r="8675" spans="1:7">
      <c r="A8675" t="s">
        <v>743</v>
      </c>
      <c r="B8675" t="s">
        <v>744</v>
      </c>
      <c r="C8675" t="s">
        <v>36</v>
      </c>
      <c r="D8675" s="7">
        <v>45778</v>
      </c>
      <c r="E8675">
        <v>792</v>
      </c>
      <c r="F8675">
        <v>367.98</v>
      </c>
      <c r="G8675">
        <f>dane_sprzedazy_sku__3[[#This Row],[Ilość wydana]]*dane_sprzedazy_sku__3[[#This Row],[Wartość jednostkowa]]</f>
        <v>291440.16000000003</v>
      </c>
    </row>
    <row r="8676" spans="1:7">
      <c r="A8676" t="s">
        <v>743</v>
      </c>
      <c r="B8676" t="s">
        <v>744</v>
      </c>
      <c r="C8676" t="s">
        <v>36</v>
      </c>
      <c r="D8676" s="7">
        <v>45809</v>
      </c>
      <c r="E8676">
        <v>408</v>
      </c>
      <c r="F8676">
        <v>382.15</v>
      </c>
      <c r="G8676">
        <f>dane_sprzedazy_sku__3[[#This Row],[Ilość wydana]]*dane_sprzedazy_sku__3[[#This Row],[Wartość jednostkowa]]</f>
        <v>155917.19999999998</v>
      </c>
    </row>
    <row r="8677" spans="1:7">
      <c r="A8677" t="s">
        <v>743</v>
      </c>
      <c r="B8677" t="s">
        <v>744</v>
      </c>
      <c r="C8677" t="s">
        <v>36</v>
      </c>
      <c r="D8677" s="7">
        <v>45839</v>
      </c>
      <c r="E8677">
        <v>605</v>
      </c>
      <c r="F8677">
        <v>360.46</v>
      </c>
      <c r="G8677">
        <f>dane_sprzedazy_sku__3[[#This Row],[Ilość wydana]]*dane_sprzedazy_sku__3[[#This Row],[Wartość jednostkowa]]</f>
        <v>218078.3</v>
      </c>
    </row>
    <row r="8678" spans="1:7">
      <c r="A8678" t="s">
        <v>743</v>
      </c>
      <c r="B8678" t="s">
        <v>744</v>
      </c>
      <c r="C8678" t="s">
        <v>36</v>
      </c>
      <c r="D8678" s="7">
        <v>45870</v>
      </c>
      <c r="E8678">
        <v>605</v>
      </c>
      <c r="F8678">
        <v>378.96</v>
      </c>
      <c r="G8678">
        <f>dane_sprzedazy_sku__3[[#This Row],[Ilość wydana]]*dane_sprzedazy_sku__3[[#This Row],[Wartość jednostkowa]]</f>
        <v>229270.8</v>
      </c>
    </row>
    <row r="8679" spans="1:7">
      <c r="A8679" t="s">
        <v>743</v>
      </c>
      <c r="B8679" t="s">
        <v>744</v>
      </c>
      <c r="C8679" t="s">
        <v>36</v>
      </c>
      <c r="D8679" s="7">
        <v>45901</v>
      </c>
      <c r="E8679">
        <v>0</v>
      </c>
      <c r="F8679">
        <v>361.05</v>
      </c>
      <c r="G8679">
        <f>dane_sprzedazy_sku__3[[#This Row],[Ilość wydana]]*dane_sprzedazy_sku__3[[#This Row],[Wartość jednostkowa]]</f>
        <v>0</v>
      </c>
    </row>
    <row r="8680" spans="1:7">
      <c r="A8680" t="s">
        <v>743</v>
      </c>
      <c r="B8680" t="s">
        <v>744</v>
      </c>
      <c r="C8680" t="s">
        <v>36</v>
      </c>
      <c r="D8680" s="7">
        <v>45931</v>
      </c>
      <c r="E8680">
        <v>60</v>
      </c>
      <c r="F8680">
        <v>384.16</v>
      </c>
      <c r="G8680">
        <f>dane_sprzedazy_sku__3[[#This Row],[Ilość wydana]]*dane_sprzedazy_sku__3[[#This Row],[Wartość jednostkowa]]</f>
        <v>23049.600000000002</v>
      </c>
    </row>
    <row r="8681" spans="1:7">
      <c r="A8681" t="s">
        <v>743</v>
      </c>
      <c r="B8681" t="s">
        <v>744</v>
      </c>
      <c r="C8681" t="s">
        <v>36</v>
      </c>
      <c r="D8681" s="7">
        <v>45962</v>
      </c>
      <c r="E8681">
        <v>431</v>
      </c>
      <c r="F8681">
        <v>383.62</v>
      </c>
      <c r="G8681">
        <f>dane_sprzedazy_sku__3[[#This Row],[Ilość wydana]]*dane_sprzedazy_sku__3[[#This Row],[Wartość jednostkowa]]</f>
        <v>165340.22</v>
      </c>
    </row>
    <row r="8682" spans="1:7">
      <c r="A8682" t="s">
        <v>743</v>
      </c>
      <c r="B8682" t="s">
        <v>744</v>
      </c>
      <c r="C8682" t="s">
        <v>36</v>
      </c>
      <c r="D8682" s="7">
        <v>45992</v>
      </c>
      <c r="E8682">
        <v>520</v>
      </c>
      <c r="F8682">
        <v>353.99</v>
      </c>
      <c r="G8682">
        <f>dane_sprzedazy_sku__3[[#This Row],[Ilość wydana]]*dane_sprzedazy_sku__3[[#This Row],[Wartość jednostkowa]]</f>
        <v>184074.80000000002</v>
      </c>
    </row>
    <row r="8683" spans="1:7">
      <c r="A8683" t="s">
        <v>743</v>
      </c>
      <c r="B8683" t="s">
        <v>744</v>
      </c>
      <c r="C8683" t="s">
        <v>36</v>
      </c>
      <c r="D8683" s="7">
        <v>46023</v>
      </c>
      <c r="E8683">
        <v>590</v>
      </c>
      <c r="F8683">
        <v>358.05</v>
      </c>
      <c r="G8683">
        <f>dane_sprzedazy_sku__3[[#This Row],[Ilość wydana]]*dane_sprzedazy_sku__3[[#This Row],[Wartość jednostkowa]]</f>
        <v>211249.5</v>
      </c>
    </row>
    <row r="8684" spans="1:7">
      <c r="A8684" t="s">
        <v>743</v>
      </c>
      <c r="B8684" t="s">
        <v>744</v>
      </c>
      <c r="C8684" t="s">
        <v>36</v>
      </c>
      <c r="D8684" s="7">
        <v>46054</v>
      </c>
      <c r="E8684">
        <v>562</v>
      </c>
      <c r="F8684">
        <v>349.56</v>
      </c>
      <c r="G8684">
        <f>dane_sprzedazy_sku__3[[#This Row],[Ilość wydana]]*dane_sprzedazy_sku__3[[#This Row],[Wartość jednostkowa]]</f>
        <v>196452.72</v>
      </c>
    </row>
    <row r="8685" spans="1:7">
      <c r="A8685" t="s">
        <v>743</v>
      </c>
      <c r="B8685" t="s">
        <v>744</v>
      </c>
      <c r="C8685" t="s">
        <v>36</v>
      </c>
      <c r="D8685" s="7">
        <v>46082</v>
      </c>
      <c r="E8685">
        <v>0</v>
      </c>
      <c r="F8685">
        <v>378.55</v>
      </c>
      <c r="G8685">
        <f>dane_sprzedazy_sku__3[[#This Row],[Ilość wydana]]*dane_sprzedazy_sku__3[[#This Row],[Wartość jednostkowa]]</f>
        <v>0</v>
      </c>
    </row>
    <row r="8686" spans="1:7">
      <c r="A8686" t="s">
        <v>743</v>
      </c>
      <c r="B8686" t="s">
        <v>744</v>
      </c>
      <c r="C8686" t="s">
        <v>36</v>
      </c>
      <c r="D8686" s="7">
        <v>46113</v>
      </c>
      <c r="E8686">
        <v>77</v>
      </c>
      <c r="F8686">
        <v>358.07</v>
      </c>
      <c r="G8686">
        <f>dane_sprzedazy_sku__3[[#This Row],[Ilość wydana]]*dane_sprzedazy_sku__3[[#This Row],[Wartość jednostkowa]]</f>
        <v>27571.39</v>
      </c>
    </row>
    <row r="8687" spans="1:7">
      <c r="A8687" t="s">
        <v>743</v>
      </c>
      <c r="B8687" t="s">
        <v>744</v>
      </c>
      <c r="C8687" t="s">
        <v>36</v>
      </c>
      <c r="D8687" s="7">
        <v>46143</v>
      </c>
      <c r="E8687">
        <v>0</v>
      </c>
      <c r="F8687">
        <v>383.93</v>
      </c>
      <c r="G8687">
        <f>dane_sprzedazy_sku__3[[#This Row],[Ilość wydana]]*dane_sprzedazy_sku__3[[#This Row],[Wartość jednostkowa]]</f>
        <v>0</v>
      </c>
    </row>
    <row r="8688" spans="1:7">
      <c r="A8688" t="s">
        <v>743</v>
      </c>
      <c r="B8688" t="s">
        <v>744</v>
      </c>
      <c r="C8688" t="s">
        <v>36</v>
      </c>
      <c r="D8688" s="7">
        <v>46174</v>
      </c>
      <c r="E8688">
        <v>267</v>
      </c>
      <c r="F8688">
        <v>377.95</v>
      </c>
      <c r="G8688">
        <f>dane_sprzedazy_sku__3[[#This Row],[Ilość wydana]]*dane_sprzedazy_sku__3[[#This Row],[Wartość jednostkowa]]</f>
        <v>100912.65</v>
      </c>
    </row>
    <row r="8689" spans="1:7">
      <c r="A8689" t="s">
        <v>743</v>
      </c>
      <c r="B8689" t="s">
        <v>744</v>
      </c>
      <c r="C8689" t="s">
        <v>36</v>
      </c>
      <c r="D8689" s="7">
        <v>46204</v>
      </c>
      <c r="E8689">
        <v>0</v>
      </c>
      <c r="F8689">
        <v>363.79</v>
      </c>
      <c r="G8689">
        <f>dane_sprzedazy_sku__3[[#This Row],[Ilość wydana]]*dane_sprzedazy_sku__3[[#This Row],[Wartość jednostkowa]]</f>
        <v>0</v>
      </c>
    </row>
    <row r="8690" spans="1:7">
      <c r="A8690" t="s">
        <v>745</v>
      </c>
      <c r="B8690" t="s">
        <v>746</v>
      </c>
      <c r="C8690" t="s">
        <v>66</v>
      </c>
      <c r="D8690" s="7">
        <v>45505</v>
      </c>
      <c r="E8690">
        <v>3</v>
      </c>
      <c r="F8690">
        <v>182.22</v>
      </c>
      <c r="G8690">
        <f>dane_sprzedazy_sku__3[[#This Row],[Ilość wydana]]*dane_sprzedazy_sku__3[[#This Row],[Wartość jednostkowa]]</f>
        <v>546.66</v>
      </c>
    </row>
    <row r="8691" spans="1:7">
      <c r="A8691" t="s">
        <v>745</v>
      </c>
      <c r="B8691" t="s">
        <v>746</v>
      </c>
      <c r="C8691" t="s">
        <v>66</v>
      </c>
      <c r="D8691" s="7">
        <v>45536</v>
      </c>
      <c r="E8691">
        <v>3</v>
      </c>
      <c r="F8691">
        <v>184.12</v>
      </c>
      <c r="G8691">
        <f>dane_sprzedazy_sku__3[[#This Row],[Ilość wydana]]*dane_sprzedazy_sku__3[[#This Row],[Wartość jednostkowa]]</f>
        <v>552.36</v>
      </c>
    </row>
    <row r="8692" spans="1:7">
      <c r="A8692" t="s">
        <v>745</v>
      </c>
      <c r="B8692" t="s">
        <v>746</v>
      </c>
      <c r="C8692" t="s">
        <v>66</v>
      </c>
      <c r="D8692" s="7">
        <v>45566</v>
      </c>
      <c r="E8692">
        <v>2</v>
      </c>
      <c r="F8692">
        <v>174.57</v>
      </c>
      <c r="G8692">
        <f>dane_sprzedazy_sku__3[[#This Row],[Ilość wydana]]*dane_sprzedazy_sku__3[[#This Row],[Wartość jednostkowa]]</f>
        <v>349.14</v>
      </c>
    </row>
    <row r="8693" spans="1:7">
      <c r="A8693" t="s">
        <v>745</v>
      </c>
      <c r="B8693" t="s">
        <v>746</v>
      </c>
      <c r="C8693" t="s">
        <v>66</v>
      </c>
      <c r="D8693" s="7">
        <v>45597</v>
      </c>
      <c r="E8693">
        <v>1</v>
      </c>
      <c r="F8693">
        <v>183.04</v>
      </c>
      <c r="G8693">
        <f>dane_sprzedazy_sku__3[[#This Row],[Ilość wydana]]*dane_sprzedazy_sku__3[[#This Row],[Wartość jednostkowa]]</f>
        <v>183.04</v>
      </c>
    </row>
    <row r="8694" spans="1:7">
      <c r="A8694" t="s">
        <v>745</v>
      </c>
      <c r="B8694" t="s">
        <v>746</v>
      </c>
      <c r="C8694" t="s">
        <v>66</v>
      </c>
      <c r="D8694" s="7">
        <v>45627</v>
      </c>
      <c r="E8694">
        <v>1</v>
      </c>
      <c r="F8694">
        <v>174.9</v>
      </c>
      <c r="G8694">
        <f>dane_sprzedazy_sku__3[[#This Row],[Ilość wydana]]*dane_sprzedazy_sku__3[[#This Row],[Wartość jednostkowa]]</f>
        <v>174.9</v>
      </c>
    </row>
    <row r="8695" spans="1:7">
      <c r="A8695" t="s">
        <v>745</v>
      </c>
      <c r="B8695" t="s">
        <v>746</v>
      </c>
      <c r="C8695" t="s">
        <v>66</v>
      </c>
      <c r="D8695" s="7">
        <v>45658</v>
      </c>
      <c r="E8695">
        <v>2</v>
      </c>
      <c r="F8695">
        <v>187.52</v>
      </c>
      <c r="G8695">
        <f>dane_sprzedazy_sku__3[[#This Row],[Ilość wydana]]*dane_sprzedazy_sku__3[[#This Row],[Wartość jednostkowa]]</f>
        <v>375.04</v>
      </c>
    </row>
    <row r="8696" spans="1:7">
      <c r="A8696" t="s">
        <v>745</v>
      </c>
      <c r="B8696" t="s">
        <v>746</v>
      </c>
      <c r="C8696" t="s">
        <v>66</v>
      </c>
      <c r="D8696" s="7">
        <v>45689</v>
      </c>
      <c r="E8696">
        <v>2</v>
      </c>
      <c r="F8696">
        <v>175.48</v>
      </c>
      <c r="G8696">
        <f>dane_sprzedazy_sku__3[[#This Row],[Ilość wydana]]*dane_sprzedazy_sku__3[[#This Row],[Wartość jednostkowa]]</f>
        <v>350.96</v>
      </c>
    </row>
    <row r="8697" spans="1:7">
      <c r="A8697" t="s">
        <v>745</v>
      </c>
      <c r="B8697" t="s">
        <v>746</v>
      </c>
      <c r="C8697" t="s">
        <v>66</v>
      </c>
      <c r="D8697" s="7">
        <v>45717</v>
      </c>
      <c r="E8697">
        <v>3</v>
      </c>
      <c r="F8697">
        <v>182.32</v>
      </c>
      <c r="G8697">
        <f>dane_sprzedazy_sku__3[[#This Row],[Ilość wydana]]*dane_sprzedazy_sku__3[[#This Row],[Wartość jednostkowa]]</f>
        <v>546.96</v>
      </c>
    </row>
    <row r="8698" spans="1:7">
      <c r="A8698" t="s">
        <v>745</v>
      </c>
      <c r="B8698" t="s">
        <v>746</v>
      </c>
      <c r="C8698" t="s">
        <v>66</v>
      </c>
      <c r="D8698" s="7">
        <v>45748</v>
      </c>
      <c r="E8698">
        <v>4</v>
      </c>
      <c r="F8698">
        <v>182.02</v>
      </c>
      <c r="G8698">
        <f>dane_sprzedazy_sku__3[[#This Row],[Ilość wydana]]*dane_sprzedazy_sku__3[[#This Row],[Wartość jednostkowa]]</f>
        <v>728.08</v>
      </c>
    </row>
    <row r="8699" spans="1:7">
      <c r="A8699" t="s">
        <v>745</v>
      </c>
      <c r="B8699" t="s">
        <v>746</v>
      </c>
      <c r="C8699" t="s">
        <v>66</v>
      </c>
      <c r="D8699" s="7">
        <v>45778</v>
      </c>
      <c r="E8699">
        <v>4</v>
      </c>
      <c r="F8699">
        <v>176.08</v>
      </c>
      <c r="G8699">
        <f>dane_sprzedazy_sku__3[[#This Row],[Ilość wydana]]*dane_sprzedazy_sku__3[[#This Row],[Wartość jednostkowa]]</f>
        <v>704.32</v>
      </c>
    </row>
    <row r="8700" spans="1:7">
      <c r="A8700" t="s">
        <v>745</v>
      </c>
      <c r="B8700" t="s">
        <v>746</v>
      </c>
      <c r="C8700" t="s">
        <v>66</v>
      </c>
      <c r="D8700" s="7">
        <v>45809</v>
      </c>
      <c r="E8700">
        <v>5</v>
      </c>
      <c r="F8700">
        <v>188.44</v>
      </c>
      <c r="G8700">
        <f>dane_sprzedazy_sku__3[[#This Row],[Ilość wydana]]*dane_sprzedazy_sku__3[[#This Row],[Wartość jednostkowa]]</f>
        <v>942.2</v>
      </c>
    </row>
    <row r="8701" spans="1:7">
      <c r="A8701" t="s">
        <v>745</v>
      </c>
      <c r="B8701" t="s">
        <v>746</v>
      </c>
      <c r="C8701" t="s">
        <v>66</v>
      </c>
      <c r="D8701" s="7">
        <v>45839</v>
      </c>
      <c r="E8701">
        <v>2</v>
      </c>
      <c r="F8701">
        <v>175.76</v>
      </c>
      <c r="G8701">
        <f>dane_sprzedazy_sku__3[[#This Row],[Ilość wydana]]*dane_sprzedazy_sku__3[[#This Row],[Wartość jednostkowa]]</f>
        <v>351.52</v>
      </c>
    </row>
    <row r="8702" spans="1:7">
      <c r="A8702" t="s">
        <v>745</v>
      </c>
      <c r="B8702" t="s">
        <v>746</v>
      </c>
      <c r="C8702" t="s">
        <v>66</v>
      </c>
      <c r="D8702" s="7">
        <v>45870</v>
      </c>
      <c r="E8702">
        <v>4</v>
      </c>
      <c r="F8702">
        <v>182.15</v>
      </c>
      <c r="G8702">
        <f>dane_sprzedazy_sku__3[[#This Row],[Ilość wydana]]*dane_sprzedazy_sku__3[[#This Row],[Wartość jednostkowa]]</f>
        <v>728.6</v>
      </c>
    </row>
    <row r="8703" spans="1:7">
      <c r="A8703" t="s">
        <v>745</v>
      </c>
      <c r="B8703" t="s">
        <v>746</v>
      </c>
      <c r="C8703" t="s">
        <v>66</v>
      </c>
      <c r="D8703" s="7">
        <v>45901</v>
      </c>
      <c r="E8703">
        <v>2</v>
      </c>
      <c r="F8703">
        <v>173.47</v>
      </c>
      <c r="G8703">
        <f>dane_sprzedazy_sku__3[[#This Row],[Ilość wydana]]*dane_sprzedazy_sku__3[[#This Row],[Wartość jednostkowa]]</f>
        <v>346.94</v>
      </c>
    </row>
    <row r="8704" spans="1:7">
      <c r="A8704" t="s">
        <v>745</v>
      </c>
      <c r="B8704" t="s">
        <v>746</v>
      </c>
      <c r="C8704" t="s">
        <v>66</v>
      </c>
      <c r="D8704" s="7">
        <v>45931</v>
      </c>
      <c r="E8704">
        <v>2</v>
      </c>
      <c r="F8704">
        <v>173.4</v>
      </c>
      <c r="G8704">
        <f>dane_sprzedazy_sku__3[[#This Row],[Ilość wydana]]*dane_sprzedazy_sku__3[[#This Row],[Wartość jednostkowa]]</f>
        <v>346.8</v>
      </c>
    </row>
    <row r="8705" spans="1:7">
      <c r="A8705" t="s">
        <v>745</v>
      </c>
      <c r="B8705" t="s">
        <v>746</v>
      </c>
      <c r="C8705" t="s">
        <v>66</v>
      </c>
      <c r="D8705" s="7">
        <v>45962</v>
      </c>
      <c r="E8705">
        <v>1</v>
      </c>
      <c r="F8705">
        <v>187.07</v>
      </c>
      <c r="G8705">
        <f>dane_sprzedazy_sku__3[[#This Row],[Ilość wydana]]*dane_sprzedazy_sku__3[[#This Row],[Wartość jednostkowa]]</f>
        <v>187.07</v>
      </c>
    </row>
    <row r="8706" spans="1:7">
      <c r="A8706" t="s">
        <v>745</v>
      </c>
      <c r="B8706" t="s">
        <v>746</v>
      </c>
      <c r="C8706" t="s">
        <v>66</v>
      </c>
      <c r="D8706" s="7">
        <v>45992</v>
      </c>
      <c r="E8706">
        <v>1</v>
      </c>
      <c r="F8706">
        <v>177.95</v>
      </c>
      <c r="G8706">
        <f>dane_sprzedazy_sku__3[[#This Row],[Ilość wydana]]*dane_sprzedazy_sku__3[[#This Row],[Wartość jednostkowa]]</f>
        <v>177.95</v>
      </c>
    </row>
    <row r="8707" spans="1:7">
      <c r="A8707" t="s">
        <v>745</v>
      </c>
      <c r="B8707" t="s">
        <v>746</v>
      </c>
      <c r="C8707" t="s">
        <v>66</v>
      </c>
      <c r="D8707" s="7">
        <v>46023</v>
      </c>
      <c r="E8707">
        <v>1</v>
      </c>
      <c r="F8707">
        <v>181.7</v>
      </c>
      <c r="G8707">
        <f>dane_sprzedazy_sku__3[[#This Row],[Ilość wydana]]*dane_sprzedazy_sku__3[[#This Row],[Wartość jednostkowa]]</f>
        <v>181.7</v>
      </c>
    </row>
    <row r="8708" spans="1:7">
      <c r="A8708" t="s">
        <v>745</v>
      </c>
      <c r="B8708" t="s">
        <v>746</v>
      </c>
      <c r="C8708" t="s">
        <v>66</v>
      </c>
      <c r="D8708" s="7">
        <v>46054</v>
      </c>
      <c r="E8708">
        <v>2</v>
      </c>
      <c r="F8708">
        <v>180.84</v>
      </c>
      <c r="G8708">
        <f>dane_sprzedazy_sku__3[[#This Row],[Ilość wydana]]*dane_sprzedazy_sku__3[[#This Row],[Wartość jednostkowa]]</f>
        <v>361.68</v>
      </c>
    </row>
    <row r="8709" spans="1:7">
      <c r="A8709" t="s">
        <v>745</v>
      </c>
      <c r="B8709" t="s">
        <v>746</v>
      </c>
      <c r="C8709" t="s">
        <v>66</v>
      </c>
      <c r="D8709" s="7">
        <v>46082</v>
      </c>
      <c r="E8709">
        <v>3</v>
      </c>
      <c r="F8709">
        <v>187.12</v>
      </c>
      <c r="G8709">
        <f>dane_sprzedazy_sku__3[[#This Row],[Ilość wydana]]*dane_sprzedazy_sku__3[[#This Row],[Wartość jednostkowa]]</f>
        <v>561.36</v>
      </c>
    </row>
    <row r="8710" spans="1:7">
      <c r="A8710" t="s">
        <v>745</v>
      </c>
      <c r="B8710" t="s">
        <v>746</v>
      </c>
      <c r="C8710" t="s">
        <v>66</v>
      </c>
      <c r="D8710" s="7">
        <v>46113</v>
      </c>
      <c r="E8710">
        <v>4</v>
      </c>
      <c r="F8710">
        <v>186.9</v>
      </c>
      <c r="G8710">
        <f>dane_sprzedazy_sku__3[[#This Row],[Ilość wydana]]*dane_sprzedazy_sku__3[[#This Row],[Wartość jednostkowa]]</f>
        <v>747.6</v>
      </c>
    </row>
    <row r="8711" spans="1:7">
      <c r="A8711" t="s">
        <v>745</v>
      </c>
      <c r="B8711" t="s">
        <v>746</v>
      </c>
      <c r="C8711" t="s">
        <v>66</v>
      </c>
      <c r="D8711" s="7">
        <v>46143</v>
      </c>
      <c r="E8711">
        <v>5</v>
      </c>
      <c r="F8711">
        <v>172.69</v>
      </c>
      <c r="G8711">
        <f>dane_sprzedazy_sku__3[[#This Row],[Ilość wydana]]*dane_sprzedazy_sku__3[[#This Row],[Wartość jednostkowa]]</f>
        <v>863.45</v>
      </c>
    </row>
    <row r="8712" spans="1:7">
      <c r="A8712" t="s">
        <v>745</v>
      </c>
      <c r="B8712" t="s">
        <v>746</v>
      </c>
      <c r="C8712" t="s">
        <v>66</v>
      </c>
      <c r="D8712" s="7">
        <v>46174</v>
      </c>
      <c r="E8712">
        <v>5</v>
      </c>
      <c r="F8712">
        <v>187.05</v>
      </c>
      <c r="G8712">
        <f>dane_sprzedazy_sku__3[[#This Row],[Ilość wydana]]*dane_sprzedazy_sku__3[[#This Row],[Wartość jednostkowa]]</f>
        <v>935.25</v>
      </c>
    </row>
    <row r="8713" spans="1:7">
      <c r="A8713" t="s">
        <v>745</v>
      </c>
      <c r="B8713" t="s">
        <v>746</v>
      </c>
      <c r="C8713" t="s">
        <v>66</v>
      </c>
      <c r="D8713" s="7">
        <v>46204</v>
      </c>
      <c r="E8713">
        <v>4</v>
      </c>
      <c r="F8713">
        <v>186.15</v>
      </c>
      <c r="G8713">
        <f>dane_sprzedazy_sku__3[[#This Row],[Ilość wydana]]*dane_sprzedazy_sku__3[[#This Row],[Wartość jednostkowa]]</f>
        <v>744.6</v>
      </c>
    </row>
    <row r="8714" spans="1:7">
      <c r="A8714" t="s">
        <v>747</v>
      </c>
      <c r="B8714" t="s">
        <v>748</v>
      </c>
      <c r="C8714" t="s">
        <v>63</v>
      </c>
      <c r="D8714" s="7">
        <v>45505</v>
      </c>
      <c r="E8714">
        <v>0</v>
      </c>
      <c r="F8714">
        <v>162.18</v>
      </c>
      <c r="G8714">
        <f>dane_sprzedazy_sku__3[[#This Row],[Ilość wydana]]*dane_sprzedazy_sku__3[[#This Row],[Wartość jednostkowa]]</f>
        <v>0</v>
      </c>
    </row>
    <row r="8715" spans="1:7">
      <c r="A8715" t="s">
        <v>747</v>
      </c>
      <c r="B8715" t="s">
        <v>748</v>
      </c>
      <c r="C8715" t="s">
        <v>63</v>
      </c>
      <c r="D8715" s="7">
        <v>45536</v>
      </c>
      <c r="E8715">
        <v>23</v>
      </c>
      <c r="F8715">
        <v>170.02</v>
      </c>
      <c r="G8715">
        <f>dane_sprzedazy_sku__3[[#This Row],[Ilość wydana]]*dane_sprzedazy_sku__3[[#This Row],[Wartość jednostkowa]]</f>
        <v>3910.46</v>
      </c>
    </row>
    <row r="8716" spans="1:7">
      <c r="A8716" t="s">
        <v>747</v>
      </c>
      <c r="B8716" t="s">
        <v>748</v>
      </c>
      <c r="C8716" t="s">
        <v>63</v>
      </c>
      <c r="D8716" s="7">
        <v>45566</v>
      </c>
      <c r="E8716">
        <v>13</v>
      </c>
      <c r="F8716">
        <v>171.04</v>
      </c>
      <c r="G8716">
        <f>dane_sprzedazy_sku__3[[#This Row],[Ilość wydana]]*dane_sprzedazy_sku__3[[#This Row],[Wartość jednostkowa]]</f>
        <v>2223.52</v>
      </c>
    </row>
    <row r="8717" spans="1:7">
      <c r="A8717" t="s">
        <v>747</v>
      </c>
      <c r="B8717" t="s">
        <v>748</v>
      </c>
      <c r="C8717" t="s">
        <v>63</v>
      </c>
      <c r="D8717" s="7">
        <v>45597</v>
      </c>
      <c r="E8717">
        <v>20</v>
      </c>
      <c r="F8717">
        <v>173.41</v>
      </c>
      <c r="G8717">
        <f>dane_sprzedazy_sku__3[[#This Row],[Ilość wydana]]*dane_sprzedazy_sku__3[[#This Row],[Wartość jednostkowa]]</f>
        <v>3468.2</v>
      </c>
    </row>
    <row r="8718" spans="1:7">
      <c r="A8718" t="s">
        <v>747</v>
      </c>
      <c r="B8718" t="s">
        <v>748</v>
      </c>
      <c r="C8718" t="s">
        <v>63</v>
      </c>
      <c r="D8718" s="7">
        <v>45627</v>
      </c>
      <c r="E8718">
        <v>0</v>
      </c>
      <c r="F8718">
        <v>164.46</v>
      </c>
      <c r="G8718">
        <f>dane_sprzedazy_sku__3[[#This Row],[Ilość wydana]]*dane_sprzedazy_sku__3[[#This Row],[Wartość jednostkowa]]</f>
        <v>0</v>
      </c>
    </row>
    <row r="8719" spans="1:7">
      <c r="A8719" t="s">
        <v>747</v>
      </c>
      <c r="B8719" t="s">
        <v>748</v>
      </c>
      <c r="C8719" t="s">
        <v>63</v>
      </c>
      <c r="D8719" s="7">
        <v>45658</v>
      </c>
      <c r="E8719">
        <v>0</v>
      </c>
      <c r="F8719">
        <v>164.17</v>
      </c>
      <c r="G8719">
        <f>dane_sprzedazy_sku__3[[#This Row],[Ilość wydana]]*dane_sprzedazy_sku__3[[#This Row],[Wartość jednostkowa]]</f>
        <v>0</v>
      </c>
    </row>
    <row r="8720" spans="1:7">
      <c r="A8720" t="s">
        <v>747</v>
      </c>
      <c r="B8720" t="s">
        <v>748</v>
      </c>
      <c r="C8720" t="s">
        <v>63</v>
      </c>
      <c r="D8720" s="7">
        <v>45689</v>
      </c>
      <c r="E8720">
        <v>0</v>
      </c>
      <c r="F8720">
        <v>158.68</v>
      </c>
      <c r="G8720">
        <f>dane_sprzedazy_sku__3[[#This Row],[Ilość wydana]]*dane_sprzedazy_sku__3[[#This Row],[Wartość jednostkowa]]</f>
        <v>0</v>
      </c>
    </row>
    <row r="8721" spans="1:7">
      <c r="A8721" t="s">
        <v>747</v>
      </c>
      <c r="B8721" t="s">
        <v>748</v>
      </c>
      <c r="C8721" t="s">
        <v>63</v>
      </c>
      <c r="D8721" s="7">
        <v>45717</v>
      </c>
      <c r="E8721">
        <v>24</v>
      </c>
      <c r="F8721">
        <v>161.63</v>
      </c>
      <c r="G8721">
        <f>dane_sprzedazy_sku__3[[#This Row],[Ilość wydana]]*dane_sprzedazy_sku__3[[#This Row],[Wartość jednostkowa]]</f>
        <v>3879.12</v>
      </c>
    </row>
    <row r="8722" spans="1:7">
      <c r="A8722" t="s">
        <v>747</v>
      </c>
      <c r="B8722" t="s">
        <v>748</v>
      </c>
      <c r="C8722" t="s">
        <v>63</v>
      </c>
      <c r="D8722" s="7">
        <v>45748</v>
      </c>
      <c r="E8722">
        <v>0</v>
      </c>
      <c r="F8722">
        <v>174.7</v>
      </c>
      <c r="G8722">
        <f>dane_sprzedazy_sku__3[[#This Row],[Ilość wydana]]*dane_sprzedazy_sku__3[[#This Row],[Wartość jednostkowa]]</f>
        <v>0</v>
      </c>
    </row>
    <row r="8723" spans="1:7">
      <c r="A8723" t="s">
        <v>747</v>
      </c>
      <c r="B8723" t="s">
        <v>748</v>
      </c>
      <c r="C8723" t="s">
        <v>63</v>
      </c>
      <c r="D8723" s="7">
        <v>45778</v>
      </c>
      <c r="E8723">
        <v>20</v>
      </c>
      <c r="F8723">
        <v>168.98</v>
      </c>
      <c r="G8723">
        <f>dane_sprzedazy_sku__3[[#This Row],[Ilość wydana]]*dane_sprzedazy_sku__3[[#This Row],[Wartość jednostkowa]]</f>
        <v>3379.6</v>
      </c>
    </row>
    <row r="8724" spans="1:7">
      <c r="A8724" t="s">
        <v>747</v>
      </c>
      <c r="B8724" t="s">
        <v>748</v>
      </c>
      <c r="C8724" t="s">
        <v>63</v>
      </c>
      <c r="D8724" s="7">
        <v>45809</v>
      </c>
      <c r="E8724">
        <v>0</v>
      </c>
      <c r="F8724">
        <v>162.91</v>
      </c>
      <c r="G8724">
        <f>dane_sprzedazy_sku__3[[#This Row],[Ilość wydana]]*dane_sprzedazy_sku__3[[#This Row],[Wartość jednostkowa]]</f>
        <v>0</v>
      </c>
    </row>
    <row r="8725" spans="1:7">
      <c r="A8725" t="s">
        <v>747</v>
      </c>
      <c r="B8725" t="s">
        <v>748</v>
      </c>
      <c r="C8725" t="s">
        <v>63</v>
      </c>
      <c r="D8725" s="7">
        <v>45839</v>
      </c>
      <c r="E8725">
        <v>30</v>
      </c>
      <c r="F8725">
        <v>168.94</v>
      </c>
      <c r="G8725">
        <f>dane_sprzedazy_sku__3[[#This Row],[Ilość wydana]]*dane_sprzedazy_sku__3[[#This Row],[Wartość jednostkowa]]</f>
        <v>5068.2</v>
      </c>
    </row>
    <row r="8726" spans="1:7">
      <c r="A8726" t="s">
        <v>747</v>
      </c>
      <c r="B8726" t="s">
        <v>748</v>
      </c>
      <c r="C8726" t="s">
        <v>63</v>
      </c>
      <c r="D8726" s="7">
        <v>45870</v>
      </c>
      <c r="E8726">
        <v>14</v>
      </c>
      <c r="F8726">
        <v>161.59</v>
      </c>
      <c r="G8726">
        <f>dane_sprzedazy_sku__3[[#This Row],[Ilość wydana]]*dane_sprzedazy_sku__3[[#This Row],[Wartość jednostkowa]]</f>
        <v>2262.2600000000002</v>
      </c>
    </row>
    <row r="8727" spans="1:7">
      <c r="A8727" t="s">
        <v>747</v>
      </c>
      <c r="B8727" t="s">
        <v>748</v>
      </c>
      <c r="C8727" t="s">
        <v>63</v>
      </c>
      <c r="D8727" s="7">
        <v>45901</v>
      </c>
      <c r="E8727">
        <v>24</v>
      </c>
      <c r="F8727">
        <v>163.47999999999999</v>
      </c>
      <c r="G8727">
        <f>dane_sprzedazy_sku__3[[#This Row],[Ilość wydana]]*dane_sprzedazy_sku__3[[#This Row],[Wartość jednostkowa]]</f>
        <v>3923.5199999999995</v>
      </c>
    </row>
    <row r="8728" spans="1:7">
      <c r="A8728" t="s">
        <v>747</v>
      </c>
      <c r="B8728" t="s">
        <v>748</v>
      </c>
      <c r="C8728" t="s">
        <v>63</v>
      </c>
      <c r="D8728" s="7">
        <v>45931</v>
      </c>
      <c r="E8728">
        <v>0</v>
      </c>
      <c r="F8728">
        <v>161.43</v>
      </c>
      <c r="G8728">
        <f>dane_sprzedazy_sku__3[[#This Row],[Ilość wydana]]*dane_sprzedazy_sku__3[[#This Row],[Wartość jednostkowa]]</f>
        <v>0</v>
      </c>
    </row>
    <row r="8729" spans="1:7">
      <c r="A8729" t="s">
        <v>747</v>
      </c>
      <c r="B8729" t="s">
        <v>748</v>
      </c>
      <c r="C8729" t="s">
        <v>63</v>
      </c>
      <c r="D8729" s="7">
        <v>45962</v>
      </c>
      <c r="E8729">
        <v>22</v>
      </c>
      <c r="F8729">
        <v>169.87</v>
      </c>
      <c r="G8729">
        <f>dane_sprzedazy_sku__3[[#This Row],[Ilość wydana]]*dane_sprzedazy_sku__3[[#This Row],[Wartość jednostkowa]]</f>
        <v>3737.1400000000003</v>
      </c>
    </row>
    <row r="8730" spans="1:7">
      <c r="A8730" t="s">
        <v>747</v>
      </c>
      <c r="B8730" t="s">
        <v>748</v>
      </c>
      <c r="C8730" t="s">
        <v>63</v>
      </c>
      <c r="D8730" s="7">
        <v>45992</v>
      </c>
      <c r="E8730">
        <v>59</v>
      </c>
      <c r="F8730">
        <v>160.22</v>
      </c>
      <c r="G8730">
        <f>dane_sprzedazy_sku__3[[#This Row],[Ilość wydana]]*dane_sprzedazy_sku__3[[#This Row],[Wartość jednostkowa]]</f>
        <v>9452.98</v>
      </c>
    </row>
    <row r="8731" spans="1:7">
      <c r="A8731" t="s">
        <v>747</v>
      </c>
      <c r="B8731" t="s">
        <v>748</v>
      </c>
      <c r="C8731" t="s">
        <v>63</v>
      </c>
      <c r="D8731" s="7">
        <v>46023</v>
      </c>
      <c r="E8731">
        <v>61</v>
      </c>
      <c r="F8731">
        <v>170.28</v>
      </c>
      <c r="G8731">
        <f>dane_sprzedazy_sku__3[[#This Row],[Ilość wydana]]*dane_sprzedazy_sku__3[[#This Row],[Wartość jednostkowa]]</f>
        <v>10387.08</v>
      </c>
    </row>
    <row r="8732" spans="1:7">
      <c r="A8732" t="s">
        <v>747</v>
      </c>
      <c r="B8732" t="s">
        <v>748</v>
      </c>
      <c r="C8732" t="s">
        <v>63</v>
      </c>
      <c r="D8732" s="7">
        <v>46054</v>
      </c>
      <c r="E8732">
        <v>0</v>
      </c>
      <c r="F8732">
        <v>159.21</v>
      </c>
      <c r="G8732">
        <f>dane_sprzedazy_sku__3[[#This Row],[Ilość wydana]]*dane_sprzedazy_sku__3[[#This Row],[Wartość jednostkowa]]</f>
        <v>0</v>
      </c>
    </row>
    <row r="8733" spans="1:7">
      <c r="A8733" t="s">
        <v>747</v>
      </c>
      <c r="B8733" t="s">
        <v>748</v>
      </c>
      <c r="C8733" t="s">
        <v>63</v>
      </c>
      <c r="D8733" s="7">
        <v>46082</v>
      </c>
      <c r="E8733">
        <v>0</v>
      </c>
      <c r="F8733">
        <v>163.92</v>
      </c>
      <c r="G8733">
        <f>dane_sprzedazy_sku__3[[#This Row],[Ilość wydana]]*dane_sprzedazy_sku__3[[#This Row],[Wartość jednostkowa]]</f>
        <v>0</v>
      </c>
    </row>
    <row r="8734" spans="1:7">
      <c r="A8734" t="s">
        <v>747</v>
      </c>
      <c r="B8734" t="s">
        <v>748</v>
      </c>
      <c r="C8734" t="s">
        <v>63</v>
      </c>
      <c r="D8734" s="7">
        <v>46113</v>
      </c>
      <c r="E8734">
        <v>0</v>
      </c>
      <c r="F8734">
        <v>171.18</v>
      </c>
      <c r="G8734">
        <f>dane_sprzedazy_sku__3[[#This Row],[Ilość wydana]]*dane_sprzedazy_sku__3[[#This Row],[Wartość jednostkowa]]</f>
        <v>0</v>
      </c>
    </row>
    <row r="8735" spans="1:7">
      <c r="A8735" t="s">
        <v>747</v>
      </c>
      <c r="B8735" t="s">
        <v>748</v>
      </c>
      <c r="C8735" t="s">
        <v>63</v>
      </c>
      <c r="D8735" s="7">
        <v>46143</v>
      </c>
      <c r="E8735">
        <v>9</v>
      </c>
      <c r="F8735">
        <v>164.69</v>
      </c>
      <c r="G8735">
        <f>dane_sprzedazy_sku__3[[#This Row],[Ilość wydana]]*dane_sprzedazy_sku__3[[#This Row],[Wartość jednostkowa]]</f>
        <v>1482.21</v>
      </c>
    </row>
    <row r="8736" spans="1:7">
      <c r="A8736" t="s">
        <v>747</v>
      </c>
      <c r="B8736" t="s">
        <v>748</v>
      </c>
      <c r="C8736" t="s">
        <v>63</v>
      </c>
      <c r="D8736" s="7">
        <v>46174</v>
      </c>
      <c r="E8736">
        <v>35</v>
      </c>
      <c r="F8736">
        <v>174.77</v>
      </c>
      <c r="G8736">
        <f>dane_sprzedazy_sku__3[[#This Row],[Ilość wydana]]*dane_sprzedazy_sku__3[[#This Row],[Wartość jednostkowa]]</f>
        <v>6116.9500000000007</v>
      </c>
    </row>
    <row r="8737" spans="1:7">
      <c r="A8737" t="s">
        <v>747</v>
      </c>
      <c r="B8737" t="s">
        <v>748</v>
      </c>
      <c r="C8737" t="s">
        <v>63</v>
      </c>
      <c r="D8737" s="7">
        <v>46204</v>
      </c>
      <c r="E8737">
        <v>0</v>
      </c>
      <c r="F8737">
        <v>172.56</v>
      </c>
      <c r="G8737">
        <f>dane_sprzedazy_sku__3[[#This Row],[Ilość wydana]]*dane_sprzedazy_sku__3[[#This Row],[Wartość jednostkowa]]</f>
        <v>0</v>
      </c>
    </row>
    <row r="8738" spans="1:7">
      <c r="A8738" t="s">
        <v>749</v>
      </c>
      <c r="B8738" t="s">
        <v>750</v>
      </c>
      <c r="C8738" t="s">
        <v>77</v>
      </c>
      <c r="D8738" s="7">
        <v>45505</v>
      </c>
      <c r="E8738">
        <v>9</v>
      </c>
      <c r="F8738">
        <v>826.95</v>
      </c>
      <c r="G8738">
        <f>dane_sprzedazy_sku__3[[#This Row],[Ilość wydana]]*dane_sprzedazy_sku__3[[#This Row],[Wartość jednostkowa]]</f>
        <v>7442.55</v>
      </c>
    </row>
    <row r="8739" spans="1:7">
      <c r="A8739" t="s">
        <v>749</v>
      </c>
      <c r="B8739" t="s">
        <v>750</v>
      </c>
      <c r="C8739" t="s">
        <v>77</v>
      </c>
      <c r="D8739" s="7">
        <v>45536</v>
      </c>
      <c r="E8739">
        <v>12</v>
      </c>
      <c r="F8739">
        <v>826.09</v>
      </c>
      <c r="G8739">
        <f>dane_sprzedazy_sku__3[[#This Row],[Ilość wydana]]*dane_sprzedazy_sku__3[[#This Row],[Wartość jednostkowa]]</f>
        <v>9913.08</v>
      </c>
    </row>
    <row r="8740" spans="1:7">
      <c r="A8740" t="s">
        <v>749</v>
      </c>
      <c r="B8740" t="s">
        <v>750</v>
      </c>
      <c r="C8740" t="s">
        <v>77</v>
      </c>
      <c r="D8740" s="7">
        <v>45566</v>
      </c>
      <c r="E8740">
        <v>14</v>
      </c>
      <c r="F8740">
        <v>770.18</v>
      </c>
      <c r="G8740">
        <f>dane_sprzedazy_sku__3[[#This Row],[Ilość wydana]]*dane_sprzedazy_sku__3[[#This Row],[Wartość jednostkowa]]</f>
        <v>10782.519999999999</v>
      </c>
    </row>
    <row r="8741" spans="1:7">
      <c r="A8741" t="s">
        <v>749</v>
      </c>
      <c r="B8741" t="s">
        <v>750</v>
      </c>
      <c r="C8741" t="s">
        <v>77</v>
      </c>
      <c r="D8741" s="7">
        <v>45597</v>
      </c>
      <c r="E8741">
        <v>11</v>
      </c>
      <c r="F8741">
        <v>780.51</v>
      </c>
      <c r="G8741">
        <f>dane_sprzedazy_sku__3[[#This Row],[Ilość wydana]]*dane_sprzedazy_sku__3[[#This Row],[Wartość jednostkowa]]</f>
        <v>8585.61</v>
      </c>
    </row>
    <row r="8742" spans="1:7">
      <c r="A8742" t="s">
        <v>749</v>
      </c>
      <c r="B8742" t="s">
        <v>750</v>
      </c>
      <c r="C8742" t="s">
        <v>77</v>
      </c>
      <c r="D8742" s="7">
        <v>45627</v>
      </c>
      <c r="E8742">
        <v>13</v>
      </c>
      <c r="F8742">
        <v>817.24</v>
      </c>
      <c r="G8742">
        <f>dane_sprzedazy_sku__3[[#This Row],[Ilość wydana]]*dane_sprzedazy_sku__3[[#This Row],[Wartość jednostkowa]]</f>
        <v>10624.12</v>
      </c>
    </row>
    <row r="8743" spans="1:7">
      <c r="A8743" t="s">
        <v>749</v>
      </c>
      <c r="B8743" t="s">
        <v>750</v>
      </c>
      <c r="C8743" t="s">
        <v>77</v>
      </c>
      <c r="D8743" s="7">
        <v>45658</v>
      </c>
      <c r="E8743">
        <v>7</v>
      </c>
      <c r="F8743">
        <v>781.75</v>
      </c>
      <c r="G8743">
        <f>dane_sprzedazy_sku__3[[#This Row],[Ilość wydana]]*dane_sprzedazy_sku__3[[#This Row],[Wartość jednostkowa]]</f>
        <v>5472.25</v>
      </c>
    </row>
    <row r="8744" spans="1:7">
      <c r="A8744" t="s">
        <v>749</v>
      </c>
      <c r="B8744" t="s">
        <v>750</v>
      </c>
      <c r="C8744" t="s">
        <v>77</v>
      </c>
      <c r="D8744" s="7">
        <v>45689</v>
      </c>
      <c r="E8744">
        <v>7</v>
      </c>
      <c r="F8744">
        <v>788.47</v>
      </c>
      <c r="G8744">
        <f>dane_sprzedazy_sku__3[[#This Row],[Ilość wydana]]*dane_sprzedazy_sku__3[[#This Row],[Wartość jednostkowa]]</f>
        <v>5519.29</v>
      </c>
    </row>
    <row r="8745" spans="1:7">
      <c r="A8745" t="s">
        <v>749</v>
      </c>
      <c r="B8745" t="s">
        <v>750</v>
      </c>
      <c r="C8745" t="s">
        <v>77</v>
      </c>
      <c r="D8745" s="7">
        <v>45717</v>
      </c>
      <c r="E8745">
        <v>3</v>
      </c>
      <c r="F8745">
        <v>820.55</v>
      </c>
      <c r="G8745">
        <f>dane_sprzedazy_sku__3[[#This Row],[Ilość wydana]]*dane_sprzedazy_sku__3[[#This Row],[Wartość jednostkowa]]</f>
        <v>2461.6499999999996</v>
      </c>
    </row>
    <row r="8746" spans="1:7">
      <c r="A8746" t="s">
        <v>749</v>
      </c>
      <c r="B8746" t="s">
        <v>750</v>
      </c>
      <c r="C8746" t="s">
        <v>77</v>
      </c>
      <c r="D8746" s="7">
        <v>45748</v>
      </c>
      <c r="E8746">
        <v>2</v>
      </c>
      <c r="F8746">
        <v>828.78</v>
      </c>
      <c r="G8746">
        <f>dane_sprzedazy_sku__3[[#This Row],[Ilość wydana]]*dane_sprzedazy_sku__3[[#This Row],[Wartość jednostkowa]]</f>
        <v>1657.56</v>
      </c>
    </row>
    <row r="8747" spans="1:7">
      <c r="A8747" t="s">
        <v>749</v>
      </c>
      <c r="B8747" t="s">
        <v>750</v>
      </c>
      <c r="C8747" t="s">
        <v>77</v>
      </c>
      <c r="D8747" s="7">
        <v>45778</v>
      </c>
      <c r="E8747">
        <v>2</v>
      </c>
      <c r="F8747">
        <v>787.13</v>
      </c>
      <c r="G8747">
        <f>dane_sprzedazy_sku__3[[#This Row],[Ilość wydana]]*dane_sprzedazy_sku__3[[#This Row],[Wartość jednostkowa]]</f>
        <v>1574.26</v>
      </c>
    </row>
    <row r="8748" spans="1:7">
      <c r="A8748" t="s">
        <v>749</v>
      </c>
      <c r="B8748" t="s">
        <v>750</v>
      </c>
      <c r="C8748" t="s">
        <v>77</v>
      </c>
      <c r="D8748" s="7">
        <v>45809</v>
      </c>
      <c r="E8748">
        <v>3</v>
      </c>
      <c r="F8748">
        <v>821.41</v>
      </c>
      <c r="G8748">
        <f>dane_sprzedazy_sku__3[[#This Row],[Ilość wydana]]*dane_sprzedazy_sku__3[[#This Row],[Wartość jednostkowa]]</f>
        <v>2464.23</v>
      </c>
    </row>
    <row r="8749" spans="1:7">
      <c r="A8749" t="s">
        <v>749</v>
      </c>
      <c r="B8749" t="s">
        <v>750</v>
      </c>
      <c r="C8749" t="s">
        <v>77</v>
      </c>
      <c r="D8749" s="7">
        <v>45839</v>
      </c>
      <c r="E8749">
        <v>5</v>
      </c>
      <c r="F8749">
        <v>811.92</v>
      </c>
      <c r="G8749">
        <f>dane_sprzedazy_sku__3[[#This Row],[Ilość wydana]]*dane_sprzedazy_sku__3[[#This Row],[Wartość jednostkowa]]</f>
        <v>4059.6</v>
      </c>
    </row>
    <row r="8750" spans="1:7">
      <c r="A8750" t="s">
        <v>749</v>
      </c>
      <c r="B8750" t="s">
        <v>750</v>
      </c>
      <c r="C8750" t="s">
        <v>77</v>
      </c>
      <c r="D8750" s="7">
        <v>45870</v>
      </c>
      <c r="E8750">
        <v>8</v>
      </c>
      <c r="F8750">
        <v>774.77</v>
      </c>
      <c r="G8750">
        <f>dane_sprzedazy_sku__3[[#This Row],[Ilość wydana]]*dane_sprzedazy_sku__3[[#This Row],[Wartość jednostkowa]]</f>
        <v>6198.16</v>
      </c>
    </row>
    <row r="8751" spans="1:7">
      <c r="A8751" t="s">
        <v>749</v>
      </c>
      <c r="B8751" t="s">
        <v>750</v>
      </c>
      <c r="C8751" t="s">
        <v>77</v>
      </c>
      <c r="D8751" s="7">
        <v>45901</v>
      </c>
      <c r="E8751">
        <v>8</v>
      </c>
      <c r="F8751">
        <v>759.72</v>
      </c>
      <c r="G8751">
        <f>dane_sprzedazy_sku__3[[#This Row],[Ilość wydana]]*dane_sprzedazy_sku__3[[#This Row],[Wartość jednostkowa]]</f>
        <v>6077.76</v>
      </c>
    </row>
    <row r="8752" spans="1:7">
      <c r="A8752" t="s">
        <v>749</v>
      </c>
      <c r="B8752" t="s">
        <v>750</v>
      </c>
      <c r="C8752" t="s">
        <v>77</v>
      </c>
      <c r="D8752" s="7">
        <v>45931</v>
      </c>
      <c r="E8752">
        <v>15</v>
      </c>
      <c r="F8752">
        <v>809.37</v>
      </c>
      <c r="G8752">
        <f>dane_sprzedazy_sku__3[[#This Row],[Ilość wydana]]*dane_sprzedazy_sku__3[[#This Row],[Wartość jednostkowa]]</f>
        <v>12140.55</v>
      </c>
    </row>
    <row r="8753" spans="1:7">
      <c r="A8753" t="s">
        <v>749</v>
      </c>
      <c r="B8753" t="s">
        <v>750</v>
      </c>
      <c r="C8753" t="s">
        <v>77</v>
      </c>
      <c r="D8753" s="7">
        <v>45962</v>
      </c>
      <c r="E8753">
        <v>11</v>
      </c>
      <c r="F8753">
        <v>820.5</v>
      </c>
      <c r="G8753">
        <f>dane_sprzedazy_sku__3[[#This Row],[Ilość wydana]]*dane_sprzedazy_sku__3[[#This Row],[Wartość jednostkowa]]</f>
        <v>9025.5</v>
      </c>
    </row>
    <row r="8754" spans="1:7">
      <c r="A8754" t="s">
        <v>749</v>
      </c>
      <c r="B8754" t="s">
        <v>750</v>
      </c>
      <c r="C8754" t="s">
        <v>77</v>
      </c>
      <c r="D8754" s="7">
        <v>45992</v>
      </c>
      <c r="E8754">
        <v>8</v>
      </c>
      <c r="F8754">
        <v>764.65</v>
      </c>
      <c r="G8754">
        <f>dane_sprzedazy_sku__3[[#This Row],[Ilość wydana]]*dane_sprzedazy_sku__3[[#This Row],[Wartość jednostkowa]]</f>
        <v>6117.2</v>
      </c>
    </row>
    <row r="8755" spans="1:7">
      <c r="A8755" t="s">
        <v>749</v>
      </c>
      <c r="B8755" t="s">
        <v>750</v>
      </c>
      <c r="C8755" t="s">
        <v>77</v>
      </c>
      <c r="D8755" s="7">
        <v>46023</v>
      </c>
      <c r="E8755">
        <v>8</v>
      </c>
      <c r="F8755">
        <v>795.68</v>
      </c>
      <c r="G8755">
        <f>dane_sprzedazy_sku__3[[#This Row],[Ilość wydana]]*dane_sprzedazy_sku__3[[#This Row],[Wartość jednostkowa]]</f>
        <v>6365.44</v>
      </c>
    </row>
    <row r="8756" spans="1:7">
      <c r="A8756" t="s">
        <v>749</v>
      </c>
      <c r="B8756" t="s">
        <v>750</v>
      </c>
      <c r="C8756" t="s">
        <v>77</v>
      </c>
      <c r="D8756" s="7">
        <v>46054</v>
      </c>
      <c r="E8756">
        <v>6</v>
      </c>
      <c r="F8756">
        <v>816.26</v>
      </c>
      <c r="G8756">
        <f>dane_sprzedazy_sku__3[[#This Row],[Ilość wydana]]*dane_sprzedazy_sku__3[[#This Row],[Wartość jednostkowa]]</f>
        <v>4897.5599999999995</v>
      </c>
    </row>
    <row r="8757" spans="1:7">
      <c r="A8757" t="s">
        <v>749</v>
      </c>
      <c r="B8757" t="s">
        <v>750</v>
      </c>
      <c r="C8757" t="s">
        <v>77</v>
      </c>
      <c r="D8757" s="7">
        <v>46082</v>
      </c>
      <c r="E8757">
        <v>3</v>
      </c>
      <c r="F8757">
        <v>786.81</v>
      </c>
      <c r="G8757">
        <f>dane_sprzedazy_sku__3[[#This Row],[Ilość wydana]]*dane_sprzedazy_sku__3[[#This Row],[Wartość jednostkowa]]</f>
        <v>2360.4299999999998</v>
      </c>
    </row>
    <row r="8758" spans="1:7">
      <c r="A8758" t="s">
        <v>749</v>
      </c>
      <c r="B8758" t="s">
        <v>750</v>
      </c>
      <c r="C8758" t="s">
        <v>77</v>
      </c>
      <c r="D8758" s="7">
        <v>46113</v>
      </c>
      <c r="E8758">
        <v>2</v>
      </c>
      <c r="F8758">
        <v>765.73</v>
      </c>
      <c r="G8758">
        <f>dane_sprzedazy_sku__3[[#This Row],[Ilość wydana]]*dane_sprzedazy_sku__3[[#This Row],[Wartość jednostkowa]]</f>
        <v>1531.46</v>
      </c>
    </row>
    <row r="8759" spans="1:7">
      <c r="A8759" t="s">
        <v>749</v>
      </c>
      <c r="B8759" t="s">
        <v>750</v>
      </c>
      <c r="C8759" t="s">
        <v>77</v>
      </c>
      <c r="D8759" s="7">
        <v>46143</v>
      </c>
      <c r="E8759">
        <v>2</v>
      </c>
      <c r="F8759">
        <v>823.84</v>
      </c>
      <c r="G8759">
        <f>dane_sprzedazy_sku__3[[#This Row],[Ilość wydana]]*dane_sprzedazy_sku__3[[#This Row],[Wartość jednostkowa]]</f>
        <v>1647.68</v>
      </c>
    </row>
    <row r="8760" spans="1:7">
      <c r="A8760" t="s">
        <v>749</v>
      </c>
      <c r="B8760" t="s">
        <v>750</v>
      </c>
      <c r="C8760" t="s">
        <v>77</v>
      </c>
      <c r="D8760" s="7">
        <v>46174</v>
      </c>
      <c r="E8760">
        <v>4</v>
      </c>
      <c r="F8760">
        <v>761.5</v>
      </c>
      <c r="G8760">
        <f>dane_sprzedazy_sku__3[[#This Row],[Ilość wydana]]*dane_sprzedazy_sku__3[[#This Row],[Wartość jednostkowa]]</f>
        <v>3046</v>
      </c>
    </row>
    <row r="8761" spans="1:7">
      <c r="A8761" t="s">
        <v>749</v>
      </c>
      <c r="B8761" t="s">
        <v>750</v>
      </c>
      <c r="C8761" t="s">
        <v>77</v>
      </c>
      <c r="D8761" s="7">
        <v>46204</v>
      </c>
      <c r="E8761">
        <v>5</v>
      </c>
      <c r="F8761">
        <v>827.31</v>
      </c>
      <c r="G8761">
        <f>dane_sprzedazy_sku__3[[#This Row],[Ilość wydana]]*dane_sprzedazy_sku__3[[#This Row],[Wartość jednostkowa]]</f>
        <v>4136.5499999999993</v>
      </c>
    </row>
    <row r="8762" spans="1:7">
      <c r="A8762" t="s">
        <v>751</v>
      </c>
      <c r="B8762" t="s">
        <v>752</v>
      </c>
      <c r="C8762" t="s">
        <v>11</v>
      </c>
      <c r="D8762" s="7">
        <v>45505</v>
      </c>
      <c r="E8762">
        <v>2</v>
      </c>
      <c r="F8762">
        <v>16.510000000000002</v>
      </c>
      <c r="G8762">
        <f>dane_sprzedazy_sku__3[[#This Row],[Ilość wydana]]*dane_sprzedazy_sku__3[[#This Row],[Wartość jednostkowa]]</f>
        <v>33.020000000000003</v>
      </c>
    </row>
    <row r="8763" spans="1:7">
      <c r="A8763" t="s">
        <v>751</v>
      </c>
      <c r="B8763" t="s">
        <v>752</v>
      </c>
      <c r="C8763" t="s">
        <v>11</v>
      </c>
      <c r="D8763" s="7">
        <v>45536</v>
      </c>
      <c r="E8763">
        <v>0</v>
      </c>
      <c r="F8763">
        <v>15.57</v>
      </c>
      <c r="G8763">
        <f>dane_sprzedazy_sku__3[[#This Row],[Ilość wydana]]*dane_sprzedazy_sku__3[[#This Row],[Wartość jednostkowa]]</f>
        <v>0</v>
      </c>
    </row>
    <row r="8764" spans="1:7">
      <c r="A8764" t="s">
        <v>751</v>
      </c>
      <c r="B8764" t="s">
        <v>752</v>
      </c>
      <c r="C8764" t="s">
        <v>11</v>
      </c>
      <c r="D8764" s="7">
        <v>45566</v>
      </c>
      <c r="E8764">
        <v>3</v>
      </c>
      <c r="F8764">
        <v>16.61</v>
      </c>
      <c r="G8764">
        <f>dane_sprzedazy_sku__3[[#This Row],[Ilość wydana]]*dane_sprzedazy_sku__3[[#This Row],[Wartość jednostkowa]]</f>
        <v>49.83</v>
      </c>
    </row>
    <row r="8765" spans="1:7">
      <c r="A8765" t="s">
        <v>751</v>
      </c>
      <c r="B8765" t="s">
        <v>752</v>
      </c>
      <c r="C8765" t="s">
        <v>11</v>
      </c>
      <c r="D8765" s="7">
        <v>45597</v>
      </c>
      <c r="E8765">
        <v>12</v>
      </c>
      <c r="F8765">
        <v>16.73</v>
      </c>
      <c r="G8765">
        <f>dane_sprzedazy_sku__3[[#This Row],[Ilość wydana]]*dane_sprzedazy_sku__3[[#This Row],[Wartość jednostkowa]]</f>
        <v>200.76</v>
      </c>
    </row>
    <row r="8766" spans="1:7">
      <c r="A8766" t="s">
        <v>751</v>
      </c>
      <c r="B8766" t="s">
        <v>752</v>
      </c>
      <c r="C8766" t="s">
        <v>11</v>
      </c>
      <c r="D8766" s="7">
        <v>45627</v>
      </c>
      <c r="E8766">
        <v>7</v>
      </c>
      <c r="F8766">
        <v>15.46</v>
      </c>
      <c r="G8766">
        <f>dane_sprzedazy_sku__3[[#This Row],[Ilość wydana]]*dane_sprzedazy_sku__3[[#This Row],[Wartość jednostkowa]]</f>
        <v>108.22</v>
      </c>
    </row>
    <row r="8767" spans="1:7">
      <c r="A8767" t="s">
        <v>751</v>
      </c>
      <c r="B8767" t="s">
        <v>752</v>
      </c>
      <c r="C8767" t="s">
        <v>11</v>
      </c>
      <c r="D8767" s="7">
        <v>45658</v>
      </c>
      <c r="E8767">
        <v>5</v>
      </c>
      <c r="F8767">
        <v>15.25</v>
      </c>
      <c r="G8767">
        <f>dane_sprzedazy_sku__3[[#This Row],[Ilość wydana]]*dane_sprzedazy_sku__3[[#This Row],[Wartość jednostkowa]]</f>
        <v>76.25</v>
      </c>
    </row>
    <row r="8768" spans="1:7">
      <c r="A8768" t="s">
        <v>751</v>
      </c>
      <c r="B8768" t="s">
        <v>752</v>
      </c>
      <c r="C8768" t="s">
        <v>11</v>
      </c>
      <c r="D8768" s="7">
        <v>45689</v>
      </c>
      <c r="E8768">
        <v>12</v>
      </c>
      <c r="F8768">
        <v>15.49</v>
      </c>
      <c r="G8768">
        <f>dane_sprzedazy_sku__3[[#This Row],[Ilość wydana]]*dane_sprzedazy_sku__3[[#This Row],[Wartość jednostkowa]]</f>
        <v>185.88</v>
      </c>
    </row>
    <row r="8769" spans="1:7">
      <c r="A8769" t="s">
        <v>751</v>
      </c>
      <c r="B8769" t="s">
        <v>752</v>
      </c>
      <c r="C8769" t="s">
        <v>11</v>
      </c>
      <c r="D8769" s="7">
        <v>45717</v>
      </c>
      <c r="E8769">
        <v>12</v>
      </c>
      <c r="F8769">
        <v>15.5</v>
      </c>
      <c r="G8769">
        <f>dane_sprzedazy_sku__3[[#This Row],[Ilość wydana]]*dane_sprzedazy_sku__3[[#This Row],[Wartość jednostkowa]]</f>
        <v>186</v>
      </c>
    </row>
    <row r="8770" spans="1:7">
      <c r="A8770" t="s">
        <v>751</v>
      </c>
      <c r="B8770" t="s">
        <v>752</v>
      </c>
      <c r="C8770" t="s">
        <v>11</v>
      </c>
      <c r="D8770" s="7">
        <v>45748</v>
      </c>
      <c r="E8770">
        <v>0</v>
      </c>
      <c r="F8770">
        <v>15.51</v>
      </c>
      <c r="G8770">
        <f>dane_sprzedazy_sku__3[[#This Row],[Ilość wydana]]*dane_sprzedazy_sku__3[[#This Row],[Wartość jednostkowa]]</f>
        <v>0</v>
      </c>
    </row>
    <row r="8771" spans="1:7">
      <c r="A8771" t="s">
        <v>751</v>
      </c>
      <c r="B8771" t="s">
        <v>752</v>
      </c>
      <c r="C8771" t="s">
        <v>11</v>
      </c>
      <c r="D8771" s="7">
        <v>45778</v>
      </c>
      <c r="E8771">
        <v>10</v>
      </c>
      <c r="F8771">
        <v>15.97</v>
      </c>
      <c r="G8771">
        <f>dane_sprzedazy_sku__3[[#This Row],[Ilość wydana]]*dane_sprzedazy_sku__3[[#This Row],[Wartość jednostkowa]]</f>
        <v>159.70000000000002</v>
      </c>
    </row>
    <row r="8772" spans="1:7">
      <c r="A8772" t="s">
        <v>751</v>
      </c>
      <c r="B8772" t="s">
        <v>752</v>
      </c>
      <c r="C8772" t="s">
        <v>11</v>
      </c>
      <c r="D8772" s="7">
        <v>45809</v>
      </c>
      <c r="E8772">
        <v>3</v>
      </c>
      <c r="F8772">
        <v>15.49</v>
      </c>
      <c r="G8772">
        <f>dane_sprzedazy_sku__3[[#This Row],[Ilość wydana]]*dane_sprzedazy_sku__3[[#This Row],[Wartość jednostkowa]]</f>
        <v>46.47</v>
      </c>
    </row>
    <row r="8773" spans="1:7">
      <c r="A8773" t="s">
        <v>751</v>
      </c>
      <c r="B8773" t="s">
        <v>752</v>
      </c>
      <c r="C8773" t="s">
        <v>11</v>
      </c>
      <c r="D8773" s="7">
        <v>45839</v>
      </c>
      <c r="E8773">
        <v>13</v>
      </c>
      <c r="F8773">
        <v>16.739999999999998</v>
      </c>
      <c r="G8773">
        <f>dane_sprzedazy_sku__3[[#This Row],[Ilość wydana]]*dane_sprzedazy_sku__3[[#This Row],[Wartość jednostkowa]]</f>
        <v>217.61999999999998</v>
      </c>
    </row>
    <row r="8774" spans="1:7">
      <c r="A8774" t="s">
        <v>751</v>
      </c>
      <c r="B8774" t="s">
        <v>752</v>
      </c>
      <c r="C8774" t="s">
        <v>11</v>
      </c>
      <c r="D8774" s="7">
        <v>45870</v>
      </c>
      <c r="E8774">
        <v>5</v>
      </c>
      <c r="F8774">
        <v>15.46</v>
      </c>
      <c r="G8774">
        <f>dane_sprzedazy_sku__3[[#This Row],[Ilość wydana]]*dane_sprzedazy_sku__3[[#This Row],[Wartość jednostkowa]]</f>
        <v>77.300000000000011</v>
      </c>
    </row>
    <row r="8775" spans="1:7">
      <c r="A8775" t="s">
        <v>751</v>
      </c>
      <c r="B8775" t="s">
        <v>752</v>
      </c>
      <c r="C8775" t="s">
        <v>11</v>
      </c>
      <c r="D8775" s="7">
        <v>45901</v>
      </c>
      <c r="E8775">
        <v>7</v>
      </c>
      <c r="F8775">
        <v>16.059999999999999</v>
      </c>
      <c r="G8775">
        <f>dane_sprzedazy_sku__3[[#This Row],[Ilość wydana]]*dane_sprzedazy_sku__3[[#This Row],[Wartość jednostkowa]]</f>
        <v>112.41999999999999</v>
      </c>
    </row>
    <row r="8776" spans="1:7">
      <c r="A8776" t="s">
        <v>751</v>
      </c>
      <c r="B8776" t="s">
        <v>752</v>
      </c>
      <c r="C8776" t="s">
        <v>11</v>
      </c>
      <c r="D8776" s="7">
        <v>45931</v>
      </c>
      <c r="E8776">
        <v>0</v>
      </c>
      <c r="F8776">
        <v>16.579999999999998</v>
      </c>
      <c r="G8776">
        <f>dane_sprzedazy_sku__3[[#This Row],[Ilość wydana]]*dane_sprzedazy_sku__3[[#This Row],[Wartość jednostkowa]]</f>
        <v>0</v>
      </c>
    </row>
    <row r="8777" spans="1:7">
      <c r="A8777" t="s">
        <v>751</v>
      </c>
      <c r="B8777" t="s">
        <v>752</v>
      </c>
      <c r="C8777" t="s">
        <v>11</v>
      </c>
      <c r="D8777" s="7">
        <v>45962</v>
      </c>
      <c r="E8777">
        <v>3</v>
      </c>
      <c r="F8777">
        <v>15.95</v>
      </c>
      <c r="G8777">
        <f>dane_sprzedazy_sku__3[[#This Row],[Ilość wydana]]*dane_sprzedazy_sku__3[[#This Row],[Wartość jednostkowa]]</f>
        <v>47.849999999999994</v>
      </c>
    </row>
    <row r="8778" spans="1:7">
      <c r="A8778" t="s">
        <v>751</v>
      </c>
      <c r="B8778" t="s">
        <v>752</v>
      </c>
      <c r="C8778" t="s">
        <v>11</v>
      </c>
      <c r="D8778" s="7">
        <v>45992</v>
      </c>
      <c r="E8778">
        <v>0</v>
      </c>
      <c r="F8778">
        <v>15.79</v>
      </c>
      <c r="G8778">
        <f>dane_sprzedazy_sku__3[[#This Row],[Ilość wydana]]*dane_sprzedazy_sku__3[[#This Row],[Wartość jednostkowa]]</f>
        <v>0</v>
      </c>
    </row>
    <row r="8779" spans="1:7">
      <c r="A8779" t="s">
        <v>751</v>
      </c>
      <c r="B8779" t="s">
        <v>752</v>
      </c>
      <c r="C8779" t="s">
        <v>11</v>
      </c>
      <c r="D8779" s="7">
        <v>46023</v>
      </c>
      <c r="E8779">
        <v>3</v>
      </c>
      <c r="F8779">
        <v>16.18</v>
      </c>
      <c r="G8779">
        <f>dane_sprzedazy_sku__3[[#This Row],[Ilość wydana]]*dane_sprzedazy_sku__3[[#This Row],[Wartość jednostkowa]]</f>
        <v>48.54</v>
      </c>
    </row>
    <row r="8780" spans="1:7">
      <c r="A8780" t="s">
        <v>751</v>
      </c>
      <c r="B8780" t="s">
        <v>752</v>
      </c>
      <c r="C8780" t="s">
        <v>11</v>
      </c>
      <c r="D8780" s="7">
        <v>46054</v>
      </c>
      <c r="E8780">
        <v>11</v>
      </c>
      <c r="F8780">
        <v>16.14</v>
      </c>
      <c r="G8780">
        <f>dane_sprzedazy_sku__3[[#This Row],[Ilość wydana]]*dane_sprzedazy_sku__3[[#This Row],[Wartość jednostkowa]]</f>
        <v>177.54000000000002</v>
      </c>
    </row>
    <row r="8781" spans="1:7">
      <c r="A8781" t="s">
        <v>751</v>
      </c>
      <c r="B8781" t="s">
        <v>752</v>
      </c>
      <c r="C8781" t="s">
        <v>11</v>
      </c>
      <c r="D8781" s="7">
        <v>46082</v>
      </c>
      <c r="E8781">
        <v>0</v>
      </c>
      <c r="F8781">
        <v>16.420000000000002</v>
      </c>
      <c r="G8781">
        <f>dane_sprzedazy_sku__3[[#This Row],[Ilość wydana]]*dane_sprzedazy_sku__3[[#This Row],[Wartość jednostkowa]]</f>
        <v>0</v>
      </c>
    </row>
    <row r="8782" spans="1:7">
      <c r="A8782" t="s">
        <v>751</v>
      </c>
      <c r="B8782" t="s">
        <v>752</v>
      </c>
      <c r="C8782" t="s">
        <v>11</v>
      </c>
      <c r="D8782" s="7">
        <v>46113</v>
      </c>
      <c r="E8782">
        <v>5</v>
      </c>
      <c r="F8782">
        <v>16.760000000000002</v>
      </c>
      <c r="G8782">
        <f>dane_sprzedazy_sku__3[[#This Row],[Ilość wydana]]*dane_sprzedazy_sku__3[[#This Row],[Wartość jednostkowa]]</f>
        <v>83.800000000000011</v>
      </c>
    </row>
    <row r="8783" spans="1:7">
      <c r="A8783" t="s">
        <v>751</v>
      </c>
      <c r="B8783" t="s">
        <v>752</v>
      </c>
      <c r="C8783" t="s">
        <v>11</v>
      </c>
      <c r="D8783" s="7">
        <v>46143</v>
      </c>
      <c r="E8783">
        <v>11</v>
      </c>
      <c r="F8783">
        <v>15.51</v>
      </c>
      <c r="G8783">
        <f>dane_sprzedazy_sku__3[[#This Row],[Ilość wydana]]*dane_sprzedazy_sku__3[[#This Row],[Wartość jednostkowa]]</f>
        <v>170.60999999999999</v>
      </c>
    </row>
    <row r="8784" spans="1:7">
      <c r="A8784" t="s">
        <v>751</v>
      </c>
      <c r="B8784" t="s">
        <v>752</v>
      </c>
      <c r="C8784" t="s">
        <v>11</v>
      </c>
      <c r="D8784" s="7">
        <v>46174</v>
      </c>
      <c r="E8784">
        <v>13</v>
      </c>
      <c r="F8784">
        <v>16.37</v>
      </c>
      <c r="G8784">
        <f>dane_sprzedazy_sku__3[[#This Row],[Ilość wydana]]*dane_sprzedazy_sku__3[[#This Row],[Wartość jednostkowa]]</f>
        <v>212.81</v>
      </c>
    </row>
    <row r="8785" spans="1:7">
      <c r="A8785" t="s">
        <v>751</v>
      </c>
      <c r="B8785" t="s">
        <v>752</v>
      </c>
      <c r="C8785" t="s">
        <v>11</v>
      </c>
      <c r="D8785" s="7">
        <v>46204</v>
      </c>
      <c r="E8785">
        <v>5</v>
      </c>
      <c r="F8785">
        <v>16.010000000000002</v>
      </c>
      <c r="G8785">
        <f>dane_sprzedazy_sku__3[[#This Row],[Ilość wydana]]*dane_sprzedazy_sku__3[[#This Row],[Wartość jednostkowa]]</f>
        <v>80.050000000000011</v>
      </c>
    </row>
    <row r="8786" spans="1:7">
      <c r="A8786" t="s">
        <v>753</v>
      </c>
      <c r="B8786" t="s">
        <v>754</v>
      </c>
      <c r="C8786" t="s">
        <v>39</v>
      </c>
      <c r="D8786" s="7">
        <v>45505</v>
      </c>
      <c r="E8786">
        <v>2</v>
      </c>
      <c r="F8786">
        <v>260.77</v>
      </c>
      <c r="G8786">
        <f>dane_sprzedazy_sku__3[[#This Row],[Ilość wydana]]*dane_sprzedazy_sku__3[[#This Row],[Wartość jednostkowa]]</f>
        <v>521.54</v>
      </c>
    </row>
    <row r="8787" spans="1:7">
      <c r="A8787" t="s">
        <v>753</v>
      </c>
      <c r="B8787" t="s">
        <v>754</v>
      </c>
      <c r="C8787" t="s">
        <v>39</v>
      </c>
      <c r="D8787" s="7">
        <v>45536</v>
      </c>
      <c r="E8787">
        <v>4</v>
      </c>
      <c r="F8787">
        <v>250.19</v>
      </c>
      <c r="G8787">
        <f>dane_sprzedazy_sku__3[[#This Row],[Ilość wydana]]*dane_sprzedazy_sku__3[[#This Row],[Wartość jednostkowa]]</f>
        <v>1000.76</v>
      </c>
    </row>
    <row r="8788" spans="1:7">
      <c r="A8788" t="s">
        <v>753</v>
      </c>
      <c r="B8788" t="s">
        <v>754</v>
      </c>
      <c r="C8788" t="s">
        <v>39</v>
      </c>
      <c r="D8788" s="7">
        <v>45566</v>
      </c>
      <c r="E8788">
        <v>5</v>
      </c>
      <c r="F8788">
        <v>263.56</v>
      </c>
      <c r="G8788">
        <f>dane_sprzedazy_sku__3[[#This Row],[Ilość wydana]]*dane_sprzedazy_sku__3[[#This Row],[Wartość jednostkowa]]</f>
        <v>1317.8</v>
      </c>
    </row>
    <row r="8789" spans="1:7">
      <c r="A8789" t="s">
        <v>753</v>
      </c>
      <c r="B8789" t="s">
        <v>754</v>
      </c>
      <c r="C8789" t="s">
        <v>39</v>
      </c>
      <c r="D8789" s="7">
        <v>45597</v>
      </c>
      <c r="E8789">
        <v>5</v>
      </c>
      <c r="F8789">
        <v>265.75</v>
      </c>
      <c r="G8789">
        <f>dane_sprzedazy_sku__3[[#This Row],[Ilość wydana]]*dane_sprzedazy_sku__3[[#This Row],[Wartość jednostkowa]]</f>
        <v>1328.75</v>
      </c>
    </row>
    <row r="8790" spans="1:7">
      <c r="A8790" t="s">
        <v>753</v>
      </c>
      <c r="B8790" t="s">
        <v>754</v>
      </c>
      <c r="C8790" t="s">
        <v>39</v>
      </c>
      <c r="D8790" s="7">
        <v>45627</v>
      </c>
      <c r="E8790">
        <v>3</v>
      </c>
      <c r="F8790">
        <v>260.27999999999997</v>
      </c>
      <c r="G8790">
        <f>dane_sprzedazy_sku__3[[#This Row],[Ilość wydana]]*dane_sprzedazy_sku__3[[#This Row],[Wartość jednostkowa]]</f>
        <v>780.83999999999992</v>
      </c>
    </row>
    <row r="8791" spans="1:7">
      <c r="A8791" t="s">
        <v>753</v>
      </c>
      <c r="B8791" t="s">
        <v>754</v>
      </c>
      <c r="C8791" t="s">
        <v>39</v>
      </c>
      <c r="D8791" s="7">
        <v>45658</v>
      </c>
      <c r="E8791">
        <v>4</v>
      </c>
      <c r="F8791">
        <v>247.77</v>
      </c>
      <c r="G8791">
        <f>dane_sprzedazy_sku__3[[#This Row],[Ilość wydana]]*dane_sprzedazy_sku__3[[#This Row],[Wartość jednostkowa]]</f>
        <v>991.08</v>
      </c>
    </row>
    <row r="8792" spans="1:7">
      <c r="A8792" t="s">
        <v>753</v>
      </c>
      <c r="B8792" t="s">
        <v>754</v>
      </c>
      <c r="C8792" t="s">
        <v>39</v>
      </c>
      <c r="D8792" s="7">
        <v>45689</v>
      </c>
      <c r="E8792">
        <v>2</v>
      </c>
      <c r="F8792">
        <v>260.75</v>
      </c>
      <c r="G8792">
        <f>dane_sprzedazy_sku__3[[#This Row],[Ilość wydana]]*dane_sprzedazy_sku__3[[#This Row],[Wartość jednostkowa]]</f>
        <v>521.5</v>
      </c>
    </row>
    <row r="8793" spans="1:7">
      <c r="A8793" t="s">
        <v>753</v>
      </c>
      <c r="B8793" t="s">
        <v>754</v>
      </c>
      <c r="C8793" t="s">
        <v>39</v>
      </c>
      <c r="D8793" s="7">
        <v>45717</v>
      </c>
      <c r="E8793">
        <v>2</v>
      </c>
      <c r="F8793">
        <v>260.14999999999998</v>
      </c>
      <c r="G8793">
        <f>dane_sprzedazy_sku__3[[#This Row],[Ilość wydana]]*dane_sprzedazy_sku__3[[#This Row],[Wartość jednostkowa]]</f>
        <v>520.29999999999995</v>
      </c>
    </row>
    <row r="8794" spans="1:7">
      <c r="A8794" t="s">
        <v>753</v>
      </c>
      <c r="B8794" t="s">
        <v>754</v>
      </c>
      <c r="C8794" t="s">
        <v>39</v>
      </c>
      <c r="D8794" s="7">
        <v>45748</v>
      </c>
      <c r="E8794">
        <v>2</v>
      </c>
      <c r="F8794">
        <v>245.53</v>
      </c>
      <c r="G8794">
        <f>dane_sprzedazy_sku__3[[#This Row],[Ilość wydana]]*dane_sprzedazy_sku__3[[#This Row],[Wartość jednostkowa]]</f>
        <v>491.06</v>
      </c>
    </row>
    <row r="8795" spans="1:7">
      <c r="A8795" t="s">
        <v>753</v>
      </c>
      <c r="B8795" t="s">
        <v>754</v>
      </c>
      <c r="C8795" t="s">
        <v>39</v>
      </c>
      <c r="D8795" s="7">
        <v>45778</v>
      </c>
      <c r="E8795">
        <v>1</v>
      </c>
      <c r="F8795">
        <v>266.73</v>
      </c>
      <c r="G8795">
        <f>dane_sprzedazy_sku__3[[#This Row],[Ilość wydana]]*dane_sprzedazy_sku__3[[#This Row],[Wartość jednostkowa]]</f>
        <v>266.73</v>
      </c>
    </row>
    <row r="8796" spans="1:7">
      <c r="A8796" t="s">
        <v>753</v>
      </c>
      <c r="B8796" t="s">
        <v>754</v>
      </c>
      <c r="C8796" t="s">
        <v>39</v>
      </c>
      <c r="D8796" s="7">
        <v>45809</v>
      </c>
      <c r="E8796">
        <v>1</v>
      </c>
      <c r="F8796">
        <v>251.54</v>
      </c>
      <c r="G8796">
        <f>dane_sprzedazy_sku__3[[#This Row],[Ilość wydana]]*dane_sprzedazy_sku__3[[#This Row],[Wartość jednostkowa]]</f>
        <v>251.54</v>
      </c>
    </row>
    <row r="8797" spans="1:7">
      <c r="A8797" t="s">
        <v>753</v>
      </c>
      <c r="B8797" t="s">
        <v>754</v>
      </c>
      <c r="C8797" t="s">
        <v>39</v>
      </c>
      <c r="D8797" s="7">
        <v>45839</v>
      </c>
      <c r="E8797">
        <v>2</v>
      </c>
      <c r="F8797">
        <v>257.05</v>
      </c>
      <c r="G8797">
        <f>dane_sprzedazy_sku__3[[#This Row],[Ilość wydana]]*dane_sprzedazy_sku__3[[#This Row],[Wartość jednostkowa]]</f>
        <v>514.1</v>
      </c>
    </row>
    <row r="8798" spans="1:7">
      <c r="A8798" t="s">
        <v>753</v>
      </c>
      <c r="B8798" t="s">
        <v>754</v>
      </c>
      <c r="C8798" t="s">
        <v>39</v>
      </c>
      <c r="D8798" s="7">
        <v>45870</v>
      </c>
      <c r="E8798">
        <v>1</v>
      </c>
      <c r="F8798">
        <v>263.73</v>
      </c>
      <c r="G8798">
        <f>dane_sprzedazy_sku__3[[#This Row],[Ilość wydana]]*dane_sprzedazy_sku__3[[#This Row],[Wartość jednostkowa]]</f>
        <v>263.73</v>
      </c>
    </row>
    <row r="8799" spans="1:7">
      <c r="A8799" t="s">
        <v>753</v>
      </c>
      <c r="B8799" t="s">
        <v>754</v>
      </c>
      <c r="C8799" t="s">
        <v>39</v>
      </c>
      <c r="D8799" s="7">
        <v>45901</v>
      </c>
      <c r="E8799">
        <v>2</v>
      </c>
      <c r="F8799">
        <v>264.2</v>
      </c>
      <c r="G8799">
        <f>dane_sprzedazy_sku__3[[#This Row],[Ilość wydana]]*dane_sprzedazy_sku__3[[#This Row],[Wartość jednostkowa]]</f>
        <v>528.4</v>
      </c>
    </row>
    <row r="8800" spans="1:7">
      <c r="A8800" t="s">
        <v>753</v>
      </c>
      <c r="B8800" t="s">
        <v>754</v>
      </c>
      <c r="C8800" t="s">
        <v>39</v>
      </c>
      <c r="D8800" s="7">
        <v>45931</v>
      </c>
      <c r="E8800">
        <v>3</v>
      </c>
      <c r="F8800">
        <v>266.52</v>
      </c>
      <c r="G8800">
        <f>dane_sprzedazy_sku__3[[#This Row],[Ilość wydana]]*dane_sprzedazy_sku__3[[#This Row],[Wartość jednostkowa]]</f>
        <v>799.56</v>
      </c>
    </row>
    <row r="8801" spans="1:7">
      <c r="A8801" t="s">
        <v>753</v>
      </c>
      <c r="B8801" t="s">
        <v>754</v>
      </c>
      <c r="C8801" t="s">
        <v>39</v>
      </c>
      <c r="D8801" s="7">
        <v>45962</v>
      </c>
      <c r="E8801">
        <v>5</v>
      </c>
      <c r="F8801">
        <v>245.94</v>
      </c>
      <c r="G8801">
        <f>dane_sprzedazy_sku__3[[#This Row],[Ilość wydana]]*dane_sprzedazy_sku__3[[#This Row],[Wartość jednostkowa]]</f>
        <v>1229.7</v>
      </c>
    </row>
    <row r="8802" spans="1:7">
      <c r="A8802" t="s">
        <v>753</v>
      </c>
      <c r="B8802" t="s">
        <v>754</v>
      </c>
      <c r="C8802" t="s">
        <v>39</v>
      </c>
      <c r="D8802" s="7">
        <v>45992</v>
      </c>
      <c r="E8802">
        <v>4</v>
      </c>
      <c r="F8802">
        <v>267.88</v>
      </c>
      <c r="G8802">
        <f>dane_sprzedazy_sku__3[[#This Row],[Ilość wydana]]*dane_sprzedazy_sku__3[[#This Row],[Wartość jednostkowa]]</f>
        <v>1071.52</v>
      </c>
    </row>
    <row r="8803" spans="1:7">
      <c r="A8803" t="s">
        <v>753</v>
      </c>
      <c r="B8803" t="s">
        <v>754</v>
      </c>
      <c r="C8803" t="s">
        <v>39</v>
      </c>
      <c r="D8803" s="7">
        <v>46023</v>
      </c>
      <c r="E8803">
        <v>3</v>
      </c>
      <c r="F8803">
        <v>259.83</v>
      </c>
      <c r="G8803">
        <f>dane_sprzedazy_sku__3[[#This Row],[Ilość wydana]]*dane_sprzedazy_sku__3[[#This Row],[Wartość jednostkowa]]</f>
        <v>779.49</v>
      </c>
    </row>
    <row r="8804" spans="1:7">
      <c r="A8804" t="s">
        <v>753</v>
      </c>
      <c r="B8804" t="s">
        <v>754</v>
      </c>
      <c r="C8804" t="s">
        <v>39</v>
      </c>
      <c r="D8804" s="7">
        <v>46054</v>
      </c>
      <c r="E8804">
        <v>2</v>
      </c>
      <c r="F8804">
        <v>255.5</v>
      </c>
      <c r="G8804">
        <f>dane_sprzedazy_sku__3[[#This Row],[Ilość wydana]]*dane_sprzedazy_sku__3[[#This Row],[Wartość jednostkowa]]</f>
        <v>511</v>
      </c>
    </row>
    <row r="8805" spans="1:7">
      <c r="A8805" t="s">
        <v>753</v>
      </c>
      <c r="B8805" t="s">
        <v>754</v>
      </c>
      <c r="C8805" t="s">
        <v>39</v>
      </c>
      <c r="D8805" s="7">
        <v>46082</v>
      </c>
      <c r="E8805">
        <v>2</v>
      </c>
      <c r="F8805">
        <v>257.97000000000003</v>
      </c>
      <c r="G8805">
        <f>dane_sprzedazy_sku__3[[#This Row],[Ilość wydana]]*dane_sprzedazy_sku__3[[#This Row],[Wartość jednostkowa]]</f>
        <v>515.94000000000005</v>
      </c>
    </row>
    <row r="8806" spans="1:7">
      <c r="A8806" t="s">
        <v>753</v>
      </c>
      <c r="B8806" t="s">
        <v>754</v>
      </c>
      <c r="C8806" t="s">
        <v>39</v>
      </c>
      <c r="D8806" s="7">
        <v>46113</v>
      </c>
      <c r="E8806">
        <v>2</v>
      </c>
      <c r="F8806">
        <v>257.67</v>
      </c>
      <c r="G8806">
        <f>dane_sprzedazy_sku__3[[#This Row],[Ilość wydana]]*dane_sprzedazy_sku__3[[#This Row],[Wartość jednostkowa]]</f>
        <v>515.34</v>
      </c>
    </row>
    <row r="8807" spans="1:7">
      <c r="A8807" t="s">
        <v>753</v>
      </c>
      <c r="B8807" t="s">
        <v>754</v>
      </c>
      <c r="C8807" t="s">
        <v>39</v>
      </c>
      <c r="D8807" s="7">
        <v>46143</v>
      </c>
      <c r="E8807">
        <v>1</v>
      </c>
      <c r="F8807">
        <v>246.72</v>
      </c>
      <c r="G8807">
        <f>dane_sprzedazy_sku__3[[#This Row],[Ilość wydana]]*dane_sprzedazy_sku__3[[#This Row],[Wartość jednostkowa]]</f>
        <v>246.72</v>
      </c>
    </row>
    <row r="8808" spans="1:7">
      <c r="A8808" t="s">
        <v>753</v>
      </c>
      <c r="B8808" t="s">
        <v>754</v>
      </c>
      <c r="C8808" t="s">
        <v>39</v>
      </c>
      <c r="D8808" s="7">
        <v>46174</v>
      </c>
      <c r="E8808">
        <v>2</v>
      </c>
      <c r="F8808">
        <v>248.04</v>
      </c>
      <c r="G8808">
        <f>dane_sprzedazy_sku__3[[#This Row],[Ilość wydana]]*dane_sprzedazy_sku__3[[#This Row],[Wartość jednostkowa]]</f>
        <v>496.08</v>
      </c>
    </row>
    <row r="8809" spans="1:7">
      <c r="A8809" t="s">
        <v>753</v>
      </c>
      <c r="B8809" t="s">
        <v>754</v>
      </c>
      <c r="C8809" t="s">
        <v>39</v>
      </c>
      <c r="D8809" s="7">
        <v>46204</v>
      </c>
      <c r="E8809">
        <v>2</v>
      </c>
      <c r="F8809">
        <v>267.12</v>
      </c>
      <c r="G8809">
        <f>dane_sprzedazy_sku__3[[#This Row],[Ilość wydana]]*dane_sprzedazy_sku__3[[#This Row],[Wartość jednostkowa]]</f>
        <v>534.24</v>
      </c>
    </row>
    <row r="8810" spans="1:7">
      <c r="A8810" t="s">
        <v>755</v>
      </c>
      <c r="B8810" t="s">
        <v>756</v>
      </c>
      <c r="C8810" t="s">
        <v>42</v>
      </c>
      <c r="D8810" s="7">
        <v>45505</v>
      </c>
      <c r="E8810">
        <v>3</v>
      </c>
      <c r="F8810">
        <v>49.6</v>
      </c>
      <c r="G8810">
        <f>dane_sprzedazy_sku__3[[#This Row],[Ilość wydana]]*dane_sprzedazy_sku__3[[#This Row],[Wartość jednostkowa]]</f>
        <v>148.80000000000001</v>
      </c>
    </row>
    <row r="8811" spans="1:7">
      <c r="A8811" t="s">
        <v>755</v>
      </c>
      <c r="B8811" t="s">
        <v>756</v>
      </c>
      <c r="C8811" t="s">
        <v>42</v>
      </c>
      <c r="D8811" s="7">
        <v>45536</v>
      </c>
      <c r="E8811">
        <v>4</v>
      </c>
      <c r="F8811">
        <v>48.63</v>
      </c>
      <c r="G8811">
        <f>dane_sprzedazy_sku__3[[#This Row],[Ilość wydana]]*dane_sprzedazy_sku__3[[#This Row],[Wartość jednostkowa]]</f>
        <v>194.52</v>
      </c>
    </row>
    <row r="8812" spans="1:7">
      <c r="A8812" t="s">
        <v>755</v>
      </c>
      <c r="B8812" t="s">
        <v>756</v>
      </c>
      <c r="C8812" t="s">
        <v>42</v>
      </c>
      <c r="D8812" s="7">
        <v>45566</v>
      </c>
      <c r="E8812">
        <v>4</v>
      </c>
      <c r="F8812">
        <v>48.2</v>
      </c>
      <c r="G8812">
        <f>dane_sprzedazy_sku__3[[#This Row],[Ilość wydana]]*dane_sprzedazy_sku__3[[#This Row],[Wartość jednostkowa]]</f>
        <v>192.8</v>
      </c>
    </row>
    <row r="8813" spans="1:7">
      <c r="A8813" t="s">
        <v>755</v>
      </c>
      <c r="B8813" t="s">
        <v>756</v>
      </c>
      <c r="C8813" t="s">
        <v>42</v>
      </c>
      <c r="D8813" s="7">
        <v>45597</v>
      </c>
      <c r="E8813">
        <v>4</v>
      </c>
      <c r="F8813">
        <v>49.26</v>
      </c>
      <c r="G8813">
        <f>dane_sprzedazy_sku__3[[#This Row],[Ilość wydana]]*dane_sprzedazy_sku__3[[#This Row],[Wartość jednostkowa]]</f>
        <v>197.04</v>
      </c>
    </row>
    <row r="8814" spans="1:7">
      <c r="A8814" t="s">
        <v>755</v>
      </c>
      <c r="B8814" t="s">
        <v>756</v>
      </c>
      <c r="C8814" t="s">
        <v>42</v>
      </c>
      <c r="D8814" s="7">
        <v>45627</v>
      </c>
      <c r="E8814">
        <v>4</v>
      </c>
      <c r="F8814">
        <v>50.73</v>
      </c>
      <c r="G8814">
        <f>dane_sprzedazy_sku__3[[#This Row],[Ilość wydana]]*dane_sprzedazy_sku__3[[#This Row],[Wartość jednostkowa]]</f>
        <v>202.92</v>
      </c>
    </row>
    <row r="8815" spans="1:7">
      <c r="A8815" t="s">
        <v>755</v>
      </c>
      <c r="B8815" t="s">
        <v>756</v>
      </c>
      <c r="C8815" t="s">
        <v>42</v>
      </c>
      <c r="D8815" s="7">
        <v>45658</v>
      </c>
      <c r="E8815">
        <v>4</v>
      </c>
      <c r="F8815">
        <v>50.02</v>
      </c>
      <c r="G8815">
        <f>dane_sprzedazy_sku__3[[#This Row],[Ilość wydana]]*dane_sprzedazy_sku__3[[#This Row],[Wartość jednostkowa]]</f>
        <v>200.08</v>
      </c>
    </row>
    <row r="8816" spans="1:7">
      <c r="A8816" t="s">
        <v>755</v>
      </c>
      <c r="B8816" t="s">
        <v>756</v>
      </c>
      <c r="C8816" t="s">
        <v>42</v>
      </c>
      <c r="D8816" s="7">
        <v>45689</v>
      </c>
      <c r="E8816">
        <v>4</v>
      </c>
      <c r="F8816">
        <v>50.94</v>
      </c>
      <c r="G8816">
        <f>dane_sprzedazy_sku__3[[#This Row],[Ilość wydana]]*dane_sprzedazy_sku__3[[#This Row],[Wartość jednostkowa]]</f>
        <v>203.76</v>
      </c>
    </row>
    <row r="8817" spans="1:7">
      <c r="A8817" t="s">
        <v>755</v>
      </c>
      <c r="B8817" t="s">
        <v>756</v>
      </c>
      <c r="C8817" t="s">
        <v>42</v>
      </c>
      <c r="D8817" s="7">
        <v>45717</v>
      </c>
      <c r="E8817">
        <v>4</v>
      </c>
      <c r="F8817">
        <v>49.53</v>
      </c>
      <c r="G8817">
        <f>dane_sprzedazy_sku__3[[#This Row],[Ilość wydana]]*dane_sprzedazy_sku__3[[#This Row],[Wartość jednostkowa]]</f>
        <v>198.12</v>
      </c>
    </row>
    <row r="8818" spans="1:7">
      <c r="A8818" t="s">
        <v>755</v>
      </c>
      <c r="B8818" t="s">
        <v>756</v>
      </c>
      <c r="C8818" t="s">
        <v>42</v>
      </c>
      <c r="D8818" s="7">
        <v>45748</v>
      </c>
      <c r="E8818">
        <v>4</v>
      </c>
      <c r="F8818">
        <v>52.27</v>
      </c>
      <c r="G8818">
        <f>dane_sprzedazy_sku__3[[#This Row],[Ilość wydana]]*dane_sprzedazy_sku__3[[#This Row],[Wartość jednostkowa]]</f>
        <v>209.08</v>
      </c>
    </row>
    <row r="8819" spans="1:7">
      <c r="A8819" t="s">
        <v>755</v>
      </c>
      <c r="B8819" t="s">
        <v>756</v>
      </c>
      <c r="C8819" t="s">
        <v>42</v>
      </c>
      <c r="D8819" s="7">
        <v>45778</v>
      </c>
      <c r="E8819">
        <v>4</v>
      </c>
      <c r="F8819">
        <v>50.24</v>
      </c>
      <c r="G8819">
        <f>dane_sprzedazy_sku__3[[#This Row],[Ilość wydana]]*dane_sprzedazy_sku__3[[#This Row],[Wartość jednostkowa]]</f>
        <v>200.96</v>
      </c>
    </row>
    <row r="8820" spans="1:7">
      <c r="A8820" t="s">
        <v>755</v>
      </c>
      <c r="B8820" t="s">
        <v>756</v>
      </c>
      <c r="C8820" t="s">
        <v>42</v>
      </c>
      <c r="D8820" s="7">
        <v>45809</v>
      </c>
      <c r="E8820">
        <v>4</v>
      </c>
      <c r="F8820">
        <v>49.06</v>
      </c>
      <c r="G8820">
        <f>dane_sprzedazy_sku__3[[#This Row],[Ilość wydana]]*dane_sprzedazy_sku__3[[#This Row],[Wartość jednostkowa]]</f>
        <v>196.24</v>
      </c>
    </row>
    <row r="8821" spans="1:7">
      <c r="A8821" t="s">
        <v>755</v>
      </c>
      <c r="B8821" t="s">
        <v>756</v>
      </c>
      <c r="C8821" t="s">
        <v>42</v>
      </c>
      <c r="D8821" s="7">
        <v>45839</v>
      </c>
      <c r="E8821">
        <v>4</v>
      </c>
      <c r="F8821">
        <v>50.08</v>
      </c>
      <c r="G8821">
        <f>dane_sprzedazy_sku__3[[#This Row],[Ilość wydana]]*dane_sprzedazy_sku__3[[#This Row],[Wartość jednostkowa]]</f>
        <v>200.32</v>
      </c>
    </row>
    <row r="8822" spans="1:7">
      <c r="A8822" t="s">
        <v>755</v>
      </c>
      <c r="B8822" t="s">
        <v>756</v>
      </c>
      <c r="C8822" t="s">
        <v>42</v>
      </c>
      <c r="D8822" s="7">
        <v>45870</v>
      </c>
      <c r="E8822">
        <v>4</v>
      </c>
      <c r="F8822">
        <v>51.34</v>
      </c>
      <c r="G8822">
        <f>dane_sprzedazy_sku__3[[#This Row],[Ilość wydana]]*dane_sprzedazy_sku__3[[#This Row],[Wartość jednostkowa]]</f>
        <v>205.36</v>
      </c>
    </row>
    <row r="8823" spans="1:7">
      <c r="A8823" t="s">
        <v>755</v>
      </c>
      <c r="B8823" t="s">
        <v>756</v>
      </c>
      <c r="C8823" t="s">
        <v>42</v>
      </c>
      <c r="D8823" s="7">
        <v>45901</v>
      </c>
      <c r="E8823">
        <v>4</v>
      </c>
      <c r="F8823">
        <v>49.51</v>
      </c>
      <c r="G8823">
        <f>dane_sprzedazy_sku__3[[#This Row],[Ilość wydana]]*dane_sprzedazy_sku__3[[#This Row],[Wartość jednostkowa]]</f>
        <v>198.04</v>
      </c>
    </row>
    <row r="8824" spans="1:7">
      <c r="A8824" t="s">
        <v>755</v>
      </c>
      <c r="B8824" t="s">
        <v>756</v>
      </c>
      <c r="C8824" t="s">
        <v>42</v>
      </c>
      <c r="D8824" s="7">
        <v>45931</v>
      </c>
      <c r="E8824">
        <v>4</v>
      </c>
      <c r="F8824">
        <v>47.8</v>
      </c>
      <c r="G8824">
        <f>dane_sprzedazy_sku__3[[#This Row],[Ilość wydana]]*dane_sprzedazy_sku__3[[#This Row],[Wartość jednostkowa]]</f>
        <v>191.2</v>
      </c>
    </row>
    <row r="8825" spans="1:7">
      <c r="A8825" t="s">
        <v>755</v>
      </c>
      <c r="B8825" t="s">
        <v>756</v>
      </c>
      <c r="C8825" t="s">
        <v>42</v>
      </c>
      <c r="D8825" s="7">
        <v>45962</v>
      </c>
      <c r="E8825">
        <v>4</v>
      </c>
      <c r="F8825">
        <v>51.44</v>
      </c>
      <c r="G8825">
        <f>dane_sprzedazy_sku__3[[#This Row],[Ilość wydana]]*dane_sprzedazy_sku__3[[#This Row],[Wartość jednostkowa]]</f>
        <v>205.76</v>
      </c>
    </row>
    <row r="8826" spans="1:7">
      <c r="A8826" t="s">
        <v>755</v>
      </c>
      <c r="B8826" t="s">
        <v>756</v>
      </c>
      <c r="C8826" t="s">
        <v>42</v>
      </c>
      <c r="D8826" s="7">
        <v>45992</v>
      </c>
      <c r="E8826">
        <v>4</v>
      </c>
      <c r="F8826">
        <v>49.68</v>
      </c>
      <c r="G8826">
        <f>dane_sprzedazy_sku__3[[#This Row],[Ilość wydana]]*dane_sprzedazy_sku__3[[#This Row],[Wartość jednostkowa]]</f>
        <v>198.72</v>
      </c>
    </row>
    <row r="8827" spans="1:7">
      <c r="A8827" t="s">
        <v>755</v>
      </c>
      <c r="B8827" t="s">
        <v>756</v>
      </c>
      <c r="C8827" t="s">
        <v>42</v>
      </c>
      <c r="D8827" s="7">
        <v>46023</v>
      </c>
      <c r="E8827">
        <v>5</v>
      </c>
      <c r="F8827">
        <v>51.68</v>
      </c>
      <c r="G8827">
        <f>dane_sprzedazy_sku__3[[#This Row],[Ilość wydana]]*dane_sprzedazy_sku__3[[#This Row],[Wartość jednostkowa]]</f>
        <v>258.39999999999998</v>
      </c>
    </row>
    <row r="8828" spans="1:7">
      <c r="A8828" t="s">
        <v>755</v>
      </c>
      <c r="B8828" t="s">
        <v>756</v>
      </c>
      <c r="C8828" t="s">
        <v>42</v>
      </c>
      <c r="D8828" s="7">
        <v>46054</v>
      </c>
      <c r="E8828">
        <v>4</v>
      </c>
      <c r="F8828">
        <v>47.81</v>
      </c>
      <c r="G8828">
        <f>dane_sprzedazy_sku__3[[#This Row],[Ilość wydana]]*dane_sprzedazy_sku__3[[#This Row],[Wartość jednostkowa]]</f>
        <v>191.24</v>
      </c>
    </row>
    <row r="8829" spans="1:7">
      <c r="A8829" t="s">
        <v>755</v>
      </c>
      <c r="B8829" t="s">
        <v>756</v>
      </c>
      <c r="C8829" t="s">
        <v>42</v>
      </c>
      <c r="D8829" s="7">
        <v>46082</v>
      </c>
      <c r="E8829">
        <v>5</v>
      </c>
      <c r="F8829">
        <v>50.03</v>
      </c>
      <c r="G8829">
        <f>dane_sprzedazy_sku__3[[#This Row],[Ilość wydana]]*dane_sprzedazy_sku__3[[#This Row],[Wartość jednostkowa]]</f>
        <v>250.15</v>
      </c>
    </row>
    <row r="8830" spans="1:7">
      <c r="A8830" t="s">
        <v>755</v>
      </c>
      <c r="B8830" t="s">
        <v>756</v>
      </c>
      <c r="C8830" t="s">
        <v>42</v>
      </c>
      <c r="D8830" s="7">
        <v>46113</v>
      </c>
      <c r="E8830">
        <v>4</v>
      </c>
      <c r="F8830">
        <v>47.77</v>
      </c>
      <c r="G8830">
        <f>dane_sprzedazy_sku__3[[#This Row],[Ilość wydana]]*dane_sprzedazy_sku__3[[#This Row],[Wartość jednostkowa]]</f>
        <v>191.08</v>
      </c>
    </row>
    <row r="8831" spans="1:7">
      <c r="A8831" t="s">
        <v>755</v>
      </c>
      <c r="B8831" t="s">
        <v>756</v>
      </c>
      <c r="C8831" t="s">
        <v>42</v>
      </c>
      <c r="D8831" s="7">
        <v>46143</v>
      </c>
      <c r="E8831">
        <v>4</v>
      </c>
      <c r="F8831">
        <v>51.56</v>
      </c>
      <c r="G8831">
        <f>dane_sprzedazy_sku__3[[#This Row],[Ilość wydana]]*dane_sprzedazy_sku__3[[#This Row],[Wartość jednostkowa]]</f>
        <v>206.24</v>
      </c>
    </row>
    <row r="8832" spans="1:7">
      <c r="A8832" t="s">
        <v>755</v>
      </c>
      <c r="B8832" t="s">
        <v>756</v>
      </c>
      <c r="C8832" t="s">
        <v>42</v>
      </c>
      <c r="D8832" s="7">
        <v>46174</v>
      </c>
      <c r="E8832">
        <v>4</v>
      </c>
      <c r="F8832">
        <v>50.6</v>
      </c>
      <c r="G8832">
        <f>dane_sprzedazy_sku__3[[#This Row],[Ilość wydana]]*dane_sprzedazy_sku__3[[#This Row],[Wartość jednostkowa]]</f>
        <v>202.4</v>
      </c>
    </row>
    <row r="8833" spans="1:7">
      <c r="A8833" t="s">
        <v>755</v>
      </c>
      <c r="B8833" t="s">
        <v>756</v>
      </c>
      <c r="C8833" t="s">
        <v>42</v>
      </c>
      <c r="D8833" s="7">
        <v>46204</v>
      </c>
      <c r="E8833">
        <v>5</v>
      </c>
      <c r="F8833">
        <v>50.63</v>
      </c>
      <c r="G8833">
        <f>dane_sprzedazy_sku__3[[#This Row],[Ilość wydana]]*dane_sprzedazy_sku__3[[#This Row],[Wartość jednostkowa]]</f>
        <v>253.15</v>
      </c>
    </row>
    <row r="8834" spans="1:7">
      <c r="A8834" t="s">
        <v>757</v>
      </c>
      <c r="B8834" t="s">
        <v>758</v>
      </c>
      <c r="C8834" t="s">
        <v>36</v>
      </c>
      <c r="D8834" s="7">
        <v>45505</v>
      </c>
      <c r="E8834">
        <v>5</v>
      </c>
      <c r="F8834">
        <v>317.75</v>
      </c>
      <c r="G8834">
        <f>dane_sprzedazy_sku__3[[#This Row],[Ilość wydana]]*dane_sprzedazy_sku__3[[#This Row],[Wartość jednostkowa]]</f>
        <v>1588.75</v>
      </c>
    </row>
    <row r="8835" spans="1:7">
      <c r="A8835" t="s">
        <v>757</v>
      </c>
      <c r="B8835" t="s">
        <v>758</v>
      </c>
      <c r="C8835" t="s">
        <v>36</v>
      </c>
      <c r="D8835" s="7">
        <v>45536</v>
      </c>
      <c r="E8835">
        <v>8</v>
      </c>
      <c r="F8835">
        <v>309.97000000000003</v>
      </c>
      <c r="G8835">
        <f>dane_sprzedazy_sku__3[[#This Row],[Ilość wydana]]*dane_sprzedazy_sku__3[[#This Row],[Wartość jednostkowa]]</f>
        <v>2479.7600000000002</v>
      </c>
    </row>
    <row r="8836" spans="1:7">
      <c r="A8836" t="s">
        <v>757</v>
      </c>
      <c r="B8836" t="s">
        <v>758</v>
      </c>
      <c r="C8836" t="s">
        <v>36</v>
      </c>
      <c r="D8836" s="7">
        <v>45566</v>
      </c>
      <c r="E8836">
        <v>9</v>
      </c>
      <c r="F8836">
        <v>323.19</v>
      </c>
      <c r="G8836">
        <f>dane_sprzedazy_sku__3[[#This Row],[Ilość wydana]]*dane_sprzedazy_sku__3[[#This Row],[Wartość jednostkowa]]</f>
        <v>2908.71</v>
      </c>
    </row>
    <row r="8837" spans="1:7">
      <c r="A8837" t="s">
        <v>757</v>
      </c>
      <c r="B8837" t="s">
        <v>758</v>
      </c>
      <c r="C8837" t="s">
        <v>36</v>
      </c>
      <c r="D8837" s="7">
        <v>45597</v>
      </c>
      <c r="E8837">
        <v>5</v>
      </c>
      <c r="F8837">
        <v>306.89999999999998</v>
      </c>
      <c r="G8837">
        <f>dane_sprzedazy_sku__3[[#This Row],[Ilość wydana]]*dane_sprzedazy_sku__3[[#This Row],[Wartość jednostkowa]]</f>
        <v>1534.5</v>
      </c>
    </row>
    <row r="8838" spans="1:7">
      <c r="A8838" t="s">
        <v>757</v>
      </c>
      <c r="B8838" t="s">
        <v>758</v>
      </c>
      <c r="C8838" t="s">
        <v>36</v>
      </c>
      <c r="D8838" s="7">
        <v>45627</v>
      </c>
      <c r="E8838">
        <v>14</v>
      </c>
      <c r="F8838">
        <v>311.5</v>
      </c>
      <c r="G8838">
        <f>dane_sprzedazy_sku__3[[#This Row],[Ilość wydana]]*dane_sprzedazy_sku__3[[#This Row],[Wartość jednostkowa]]</f>
        <v>4361</v>
      </c>
    </row>
    <row r="8839" spans="1:7">
      <c r="A8839" t="s">
        <v>757</v>
      </c>
      <c r="B8839" t="s">
        <v>758</v>
      </c>
      <c r="C8839" t="s">
        <v>36</v>
      </c>
      <c r="D8839" s="7">
        <v>45658</v>
      </c>
      <c r="E8839">
        <v>14</v>
      </c>
      <c r="F8839">
        <v>321.39999999999998</v>
      </c>
      <c r="G8839">
        <f>dane_sprzedazy_sku__3[[#This Row],[Ilość wydana]]*dane_sprzedazy_sku__3[[#This Row],[Wartość jednostkowa]]</f>
        <v>4499.5999999999995</v>
      </c>
    </row>
    <row r="8840" spans="1:7">
      <c r="A8840" t="s">
        <v>757</v>
      </c>
      <c r="B8840" t="s">
        <v>758</v>
      </c>
      <c r="C8840" t="s">
        <v>36</v>
      </c>
      <c r="D8840" s="7">
        <v>45689</v>
      </c>
      <c r="E8840">
        <v>20</v>
      </c>
      <c r="F8840">
        <v>308.87</v>
      </c>
      <c r="G8840">
        <f>dane_sprzedazy_sku__3[[#This Row],[Ilość wydana]]*dane_sprzedazy_sku__3[[#This Row],[Wartość jednostkowa]]</f>
        <v>6177.4</v>
      </c>
    </row>
    <row r="8841" spans="1:7">
      <c r="A8841" t="s">
        <v>757</v>
      </c>
      <c r="B8841" t="s">
        <v>758</v>
      </c>
      <c r="C8841" t="s">
        <v>36</v>
      </c>
      <c r="D8841" s="7">
        <v>45717</v>
      </c>
      <c r="E8841">
        <v>19</v>
      </c>
      <c r="F8841">
        <v>313.42</v>
      </c>
      <c r="G8841">
        <f>dane_sprzedazy_sku__3[[#This Row],[Ilość wydana]]*dane_sprzedazy_sku__3[[#This Row],[Wartość jednostkowa]]</f>
        <v>5954.9800000000005</v>
      </c>
    </row>
    <row r="8842" spans="1:7">
      <c r="A8842" t="s">
        <v>757</v>
      </c>
      <c r="B8842" t="s">
        <v>758</v>
      </c>
      <c r="C8842" t="s">
        <v>36</v>
      </c>
      <c r="D8842" s="7">
        <v>45748</v>
      </c>
      <c r="E8842">
        <v>20</v>
      </c>
      <c r="F8842">
        <v>323.8</v>
      </c>
      <c r="G8842">
        <f>dane_sprzedazy_sku__3[[#This Row],[Ilość wydana]]*dane_sprzedazy_sku__3[[#This Row],[Wartość jednostkowa]]</f>
        <v>6476</v>
      </c>
    </row>
    <row r="8843" spans="1:7">
      <c r="A8843" t="s">
        <v>757</v>
      </c>
      <c r="B8843" t="s">
        <v>758</v>
      </c>
      <c r="C8843" t="s">
        <v>36</v>
      </c>
      <c r="D8843" s="7">
        <v>45778</v>
      </c>
      <c r="E8843">
        <v>17</v>
      </c>
      <c r="F8843">
        <v>322.75</v>
      </c>
      <c r="G8843">
        <f>dane_sprzedazy_sku__3[[#This Row],[Ilość wydana]]*dane_sprzedazy_sku__3[[#This Row],[Wartość jednostkowa]]</f>
        <v>5486.75</v>
      </c>
    </row>
    <row r="8844" spans="1:7">
      <c r="A8844" t="s">
        <v>757</v>
      </c>
      <c r="B8844" t="s">
        <v>758</v>
      </c>
      <c r="C8844" t="s">
        <v>36</v>
      </c>
      <c r="D8844" s="7">
        <v>45809</v>
      </c>
      <c r="E8844">
        <v>17</v>
      </c>
      <c r="F8844">
        <v>312.26</v>
      </c>
      <c r="G8844">
        <f>dane_sprzedazy_sku__3[[#This Row],[Ilość wydana]]*dane_sprzedazy_sku__3[[#This Row],[Wartość jednostkowa]]</f>
        <v>5308.42</v>
      </c>
    </row>
    <row r="8845" spans="1:7">
      <c r="A8845" t="s">
        <v>757</v>
      </c>
      <c r="B8845" t="s">
        <v>758</v>
      </c>
      <c r="C8845" t="s">
        <v>36</v>
      </c>
      <c r="D8845" s="7">
        <v>45839</v>
      </c>
      <c r="E8845">
        <v>12</v>
      </c>
      <c r="F8845">
        <v>308.45999999999998</v>
      </c>
      <c r="G8845">
        <f>dane_sprzedazy_sku__3[[#This Row],[Ilość wydana]]*dane_sprzedazy_sku__3[[#This Row],[Wartość jednostkowa]]</f>
        <v>3701.5199999999995</v>
      </c>
    </row>
    <row r="8846" spans="1:7">
      <c r="A8846" t="s">
        <v>757</v>
      </c>
      <c r="B8846" t="s">
        <v>758</v>
      </c>
      <c r="C8846" t="s">
        <v>36</v>
      </c>
      <c r="D8846" s="7">
        <v>45870</v>
      </c>
      <c r="E8846">
        <v>10</v>
      </c>
      <c r="F8846">
        <v>303.44</v>
      </c>
      <c r="G8846">
        <f>dane_sprzedazy_sku__3[[#This Row],[Ilość wydana]]*dane_sprzedazy_sku__3[[#This Row],[Wartość jednostkowa]]</f>
        <v>3034.4</v>
      </c>
    </row>
    <row r="8847" spans="1:7">
      <c r="A8847" t="s">
        <v>757</v>
      </c>
      <c r="B8847" t="s">
        <v>758</v>
      </c>
      <c r="C8847" t="s">
        <v>36</v>
      </c>
      <c r="D8847" s="7">
        <v>45901</v>
      </c>
      <c r="E8847">
        <v>5</v>
      </c>
      <c r="F8847">
        <v>323.97000000000003</v>
      </c>
      <c r="G8847">
        <f>dane_sprzedazy_sku__3[[#This Row],[Ilość wydana]]*dane_sprzedazy_sku__3[[#This Row],[Wartość jednostkowa]]</f>
        <v>1619.8500000000001</v>
      </c>
    </row>
    <row r="8848" spans="1:7">
      <c r="A8848" t="s">
        <v>757</v>
      </c>
      <c r="B8848" t="s">
        <v>758</v>
      </c>
      <c r="C8848" t="s">
        <v>36</v>
      </c>
      <c r="D8848" s="7">
        <v>45931</v>
      </c>
      <c r="E8848">
        <v>5</v>
      </c>
      <c r="F8848">
        <v>312.10000000000002</v>
      </c>
      <c r="G8848">
        <f>dane_sprzedazy_sku__3[[#This Row],[Ilość wydana]]*dane_sprzedazy_sku__3[[#This Row],[Wartość jednostkowa]]</f>
        <v>1560.5</v>
      </c>
    </row>
    <row r="8849" spans="1:7">
      <c r="A8849" t="s">
        <v>757</v>
      </c>
      <c r="B8849" t="s">
        <v>758</v>
      </c>
      <c r="C8849" t="s">
        <v>36</v>
      </c>
      <c r="D8849" s="7">
        <v>45962</v>
      </c>
      <c r="E8849">
        <v>11</v>
      </c>
      <c r="F8849">
        <v>327.79</v>
      </c>
      <c r="G8849">
        <f>dane_sprzedazy_sku__3[[#This Row],[Ilość wydana]]*dane_sprzedazy_sku__3[[#This Row],[Wartość jednostkowa]]</f>
        <v>3605.69</v>
      </c>
    </row>
    <row r="8850" spans="1:7">
      <c r="A8850" t="s">
        <v>757</v>
      </c>
      <c r="B8850" t="s">
        <v>758</v>
      </c>
      <c r="C8850" t="s">
        <v>36</v>
      </c>
      <c r="D8850" s="7">
        <v>45992</v>
      </c>
      <c r="E8850">
        <v>11</v>
      </c>
      <c r="F8850">
        <v>312.19</v>
      </c>
      <c r="G8850">
        <f>dane_sprzedazy_sku__3[[#This Row],[Ilość wydana]]*dane_sprzedazy_sku__3[[#This Row],[Wartość jednostkowa]]</f>
        <v>3434.09</v>
      </c>
    </row>
    <row r="8851" spans="1:7">
      <c r="A8851" t="s">
        <v>757</v>
      </c>
      <c r="B8851" t="s">
        <v>758</v>
      </c>
      <c r="C8851" t="s">
        <v>36</v>
      </c>
      <c r="D8851" s="7">
        <v>46023</v>
      </c>
      <c r="E8851">
        <v>18</v>
      </c>
      <c r="F8851">
        <v>307.27999999999997</v>
      </c>
      <c r="G8851">
        <f>dane_sprzedazy_sku__3[[#This Row],[Ilość wydana]]*dane_sprzedazy_sku__3[[#This Row],[Wartość jednostkowa]]</f>
        <v>5531.0399999999991</v>
      </c>
    </row>
    <row r="8852" spans="1:7">
      <c r="A8852" t="s">
        <v>757</v>
      </c>
      <c r="B8852" t="s">
        <v>758</v>
      </c>
      <c r="C8852" t="s">
        <v>36</v>
      </c>
      <c r="D8852" s="7">
        <v>46054</v>
      </c>
      <c r="E8852">
        <v>13</v>
      </c>
      <c r="F8852">
        <v>317.7</v>
      </c>
      <c r="G8852">
        <f>dane_sprzedazy_sku__3[[#This Row],[Ilość wydana]]*dane_sprzedazy_sku__3[[#This Row],[Wartość jednostkowa]]</f>
        <v>4130.0999999999995</v>
      </c>
    </row>
    <row r="8853" spans="1:7">
      <c r="A8853" t="s">
        <v>757</v>
      </c>
      <c r="B8853" t="s">
        <v>758</v>
      </c>
      <c r="C8853" t="s">
        <v>36</v>
      </c>
      <c r="D8853" s="7">
        <v>46082</v>
      </c>
      <c r="E8853">
        <v>18</v>
      </c>
      <c r="F8853">
        <v>299.97000000000003</v>
      </c>
      <c r="G8853">
        <f>dane_sprzedazy_sku__3[[#This Row],[Ilość wydana]]*dane_sprzedazy_sku__3[[#This Row],[Wartość jednostkowa]]</f>
        <v>5399.4600000000009</v>
      </c>
    </row>
    <row r="8854" spans="1:7">
      <c r="A8854" t="s">
        <v>757</v>
      </c>
      <c r="B8854" t="s">
        <v>758</v>
      </c>
      <c r="C8854" t="s">
        <v>36</v>
      </c>
      <c r="D8854" s="7">
        <v>46113</v>
      </c>
      <c r="E8854">
        <v>19</v>
      </c>
      <c r="F8854">
        <v>304.56</v>
      </c>
      <c r="G8854">
        <f>dane_sprzedazy_sku__3[[#This Row],[Ilość wydana]]*dane_sprzedazy_sku__3[[#This Row],[Wartość jednostkowa]]</f>
        <v>5786.64</v>
      </c>
    </row>
    <row r="8855" spans="1:7">
      <c r="A8855" t="s">
        <v>757</v>
      </c>
      <c r="B8855" t="s">
        <v>758</v>
      </c>
      <c r="C8855" t="s">
        <v>36</v>
      </c>
      <c r="D8855" s="7">
        <v>46143</v>
      </c>
      <c r="E8855">
        <v>13</v>
      </c>
      <c r="F8855">
        <v>315.51</v>
      </c>
      <c r="G8855">
        <f>dane_sprzedazy_sku__3[[#This Row],[Ilość wydana]]*dane_sprzedazy_sku__3[[#This Row],[Wartość jednostkowa]]</f>
        <v>4101.63</v>
      </c>
    </row>
    <row r="8856" spans="1:7">
      <c r="A8856" t="s">
        <v>757</v>
      </c>
      <c r="B8856" t="s">
        <v>758</v>
      </c>
      <c r="C8856" t="s">
        <v>36</v>
      </c>
      <c r="D8856" s="7">
        <v>46174</v>
      </c>
      <c r="E8856">
        <v>19</v>
      </c>
      <c r="F8856">
        <v>306.58999999999997</v>
      </c>
      <c r="G8856">
        <f>dane_sprzedazy_sku__3[[#This Row],[Ilość wydana]]*dane_sprzedazy_sku__3[[#This Row],[Wartość jednostkowa]]</f>
        <v>5825.2099999999991</v>
      </c>
    </row>
    <row r="8857" spans="1:7">
      <c r="A8857" t="s">
        <v>757</v>
      </c>
      <c r="B8857" t="s">
        <v>758</v>
      </c>
      <c r="C8857" t="s">
        <v>36</v>
      </c>
      <c r="D8857" s="7">
        <v>46204</v>
      </c>
      <c r="E8857">
        <v>8</v>
      </c>
      <c r="F8857">
        <v>329.18</v>
      </c>
      <c r="G8857">
        <f>dane_sprzedazy_sku__3[[#This Row],[Ilość wydana]]*dane_sprzedazy_sku__3[[#This Row],[Wartość jednostkowa]]</f>
        <v>2633.44</v>
      </c>
    </row>
    <row r="8858" spans="1:7">
      <c r="A8858" t="s">
        <v>759</v>
      </c>
      <c r="B8858" t="s">
        <v>760</v>
      </c>
      <c r="C8858" t="s">
        <v>11</v>
      </c>
      <c r="D8858" s="7">
        <v>45505</v>
      </c>
      <c r="E8858">
        <v>7</v>
      </c>
      <c r="F8858">
        <v>19.989999999999998</v>
      </c>
      <c r="G8858">
        <f>dane_sprzedazy_sku__3[[#This Row],[Ilość wydana]]*dane_sprzedazy_sku__3[[#This Row],[Wartość jednostkowa]]</f>
        <v>139.92999999999998</v>
      </c>
    </row>
    <row r="8859" spans="1:7">
      <c r="A8859" t="s">
        <v>759</v>
      </c>
      <c r="B8859" t="s">
        <v>760</v>
      </c>
      <c r="C8859" t="s">
        <v>11</v>
      </c>
      <c r="D8859" s="7">
        <v>45536</v>
      </c>
      <c r="E8859">
        <v>3</v>
      </c>
      <c r="F8859">
        <v>19.36</v>
      </c>
      <c r="G8859">
        <f>dane_sprzedazy_sku__3[[#This Row],[Ilość wydana]]*dane_sprzedazy_sku__3[[#This Row],[Wartość jednostkowa]]</f>
        <v>58.08</v>
      </c>
    </row>
    <row r="8860" spans="1:7">
      <c r="A8860" t="s">
        <v>759</v>
      </c>
      <c r="B8860" t="s">
        <v>760</v>
      </c>
      <c r="C8860" t="s">
        <v>11</v>
      </c>
      <c r="D8860" s="7">
        <v>45566</v>
      </c>
      <c r="E8860">
        <v>1</v>
      </c>
      <c r="F8860">
        <v>18.940000000000001</v>
      </c>
      <c r="G8860">
        <f>dane_sprzedazy_sku__3[[#This Row],[Ilość wydana]]*dane_sprzedazy_sku__3[[#This Row],[Wartość jednostkowa]]</f>
        <v>18.940000000000001</v>
      </c>
    </row>
    <row r="8861" spans="1:7">
      <c r="A8861" t="s">
        <v>759</v>
      </c>
      <c r="B8861" t="s">
        <v>760</v>
      </c>
      <c r="C8861" t="s">
        <v>11</v>
      </c>
      <c r="D8861" s="7">
        <v>45597</v>
      </c>
      <c r="E8861">
        <v>1</v>
      </c>
      <c r="F8861">
        <v>19.690000000000001</v>
      </c>
      <c r="G8861">
        <f>dane_sprzedazy_sku__3[[#This Row],[Ilość wydana]]*dane_sprzedazy_sku__3[[#This Row],[Wartość jednostkowa]]</f>
        <v>19.690000000000001</v>
      </c>
    </row>
    <row r="8862" spans="1:7">
      <c r="A8862" t="s">
        <v>759</v>
      </c>
      <c r="B8862" t="s">
        <v>760</v>
      </c>
      <c r="C8862" t="s">
        <v>11</v>
      </c>
      <c r="D8862" s="7">
        <v>45627</v>
      </c>
      <c r="E8862">
        <v>1</v>
      </c>
      <c r="F8862">
        <v>20.03</v>
      </c>
      <c r="G8862">
        <f>dane_sprzedazy_sku__3[[#This Row],[Ilość wydana]]*dane_sprzedazy_sku__3[[#This Row],[Wartość jednostkowa]]</f>
        <v>20.03</v>
      </c>
    </row>
    <row r="8863" spans="1:7">
      <c r="A8863" t="s">
        <v>759</v>
      </c>
      <c r="B8863" t="s">
        <v>760</v>
      </c>
      <c r="C8863" t="s">
        <v>11</v>
      </c>
      <c r="D8863" s="7">
        <v>45658</v>
      </c>
      <c r="E8863">
        <v>5</v>
      </c>
      <c r="F8863">
        <v>19.62</v>
      </c>
      <c r="G8863">
        <f>dane_sprzedazy_sku__3[[#This Row],[Ilość wydana]]*dane_sprzedazy_sku__3[[#This Row],[Wartość jednostkowa]]</f>
        <v>98.100000000000009</v>
      </c>
    </row>
    <row r="8864" spans="1:7">
      <c r="A8864" t="s">
        <v>759</v>
      </c>
      <c r="B8864" t="s">
        <v>760</v>
      </c>
      <c r="C8864" t="s">
        <v>11</v>
      </c>
      <c r="D8864" s="7">
        <v>45689</v>
      </c>
      <c r="E8864">
        <v>8</v>
      </c>
      <c r="F8864">
        <v>18.510000000000002</v>
      </c>
      <c r="G8864">
        <f>dane_sprzedazy_sku__3[[#This Row],[Ilość wydana]]*dane_sprzedazy_sku__3[[#This Row],[Wartość jednostkowa]]</f>
        <v>148.08000000000001</v>
      </c>
    </row>
    <row r="8865" spans="1:7">
      <c r="A8865" t="s">
        <v>759</v>
      </c>
      <c r="B8865" t="s">
        <v>760</v>
      </c>
      <c r="C8865" t="s">
        <v>11</v>
      </c>
      <c r="D8865" s="7">
        <v>45717</v>
      </c>
      <c r="E8865">
        <v>16</v>
      </c>
      <c r="F8865">
        <v>18.579999999999998</v>
      </c>
      <c r="G8865">
        <f>dane_sprzedazy_sku__3[[#This Row],[Ilość wydana]]*dane_sprzedazy_sku__3[[#This Row],[Wartość jednostkowa]]</f>
        <v>297.27999999999997</v>
      </c>
    </row>
    <row r="8866" spans="1:7">
      <c r="A8866" t="s">
        <v>759</v>
      </c>
      <c r="B8866" t="s">
        <v>760</v>
      </c>
      <c r="C8866" t="s">
        <v>11</v>
      </c>
      <c r="D8866" s="7">
        <v>45748</v>
      </c>
      <c r="E8866">
        <v>19</v>
      </c>
      <c r="F8866">
        <v>18.34</v>
      </c>
      <c r="G8866">
        <f>dane_sprzedazy_sku__3[[#This Row],[Ilość wydana]]*dane_sprzedazy_sku__3[[#This Row],[Wartość jednostkowa]]</f>
        <v>348.46</v>
      </c>
    </row>
    <row r="8867" spans="1:7">
      <c r="A8867" t="s">
        <v>759</v>
      </c>
      <c r="B8867" t="s">
        <v>760</v>
      </c>
      <c r="C8867" t="s">
        <v>11</v>
      </c>
      <c r="D8867" s="7">
        <v>45778</v>
      </c>
      <c r="E8867">
        <v>18</v>
      </c>
      <c r="F8867">
        <v>18.489999999999998</v>
      </c>
      <c r="G8867">
        <f>dane_sprzedazy_sku__3[[#This Row],[Ilość wydana]]*dane_sprzedazy_sku__3[[#This Row],[Wartość jednostkowa]]</f>
        <v>332.82</v>
      </c>
    </row>
    <row r="8868" spans="1:7">
      <c r="A8868" t="s">
        <v>759</v>
      </c>
      <c r="B8868" t="s">
        <v>760</v>
      </c>
      <c r="C8868" t="s">
        <v>11</v>
      </c>
      <c r="D8868" s="7">
        <v>45809</v>
      </c>
      <c r="E8868">
        <v>11</v>
      </c>
      <c r="F8868">
        <v>19.489999999999998</v>
      </c>
      <c r="G8868">
        <f>dane_sprzedazy_sku__3[[#This Row],[Ilość wydana]]*dane_sprzedazy_sku__3[[#This Row],[Wartość jednostkowa]]</f>
        <v>214.39</v>
      </c>
    </row>
    <row r="8869" spans="1:7">
      <c r="A8869" t="s">
        <v>759</v>
      </c>
      <c r="B8869" t="s">
        <v>760</v>
      </c>
      <c r="C8869" t="s">
        <v>11</v>
      </c>
      <c r="D8869" s="7">
        <v>45839</v>
      </c>
      <c r="E8869">
        <v>10</v>
      </c>
      <c r="F8869">
        <v>18.61</v>
      </c>
      <c r="G8869">
        <f>dane_sprzedazy_sku__3[[#This Row],[Ilość wydana]]*dane_sprzedazy_sku__3[[#This Row],[Wartość jednostkowa]]</f>
        <v>186.1</v>
      </c>
    </row>
    <row r="8870" spans="1:7">
      <c r="A8870" t="s">
        <v>759</v>
      </c>
      <c r="B8870" t="s">
        <v>760</v>
      </c>
      <c r="C8870" t="s">
        <v>11</v>
      </c>
      <c r="D8870" s="7">
        <v>45870</v>
      </c>
      <c r="E8870">
        <v>8</v>
      </c>
      <c r="F8870">
        <v>18.940000000000001</v>
      </c>
      <c r="G8870">
        <f>dane_sprzedazy_sku__3[[#This Row],[Ilość wydana]]*dane_sprzedazy_sku__3[[#This Row],[Wartość jednostkowa]]</f>
        <v>151.52000000000001</v>
      </c>
    </row>
    <row r="8871" spans="1:7">
      <c r="A8871" t="s">
        <v>759</v>
      </c>
      <c r="B8871" t="s">
        <v>760</v>
      </c>
      <c r="C8871" t="s">
        <v>11</v>
      </c>
      <c r="D8871" s="7">
        <v>45901</v>
      </c>
      <c r="E8871">
        <v>3</v>
      </c>
      <c r="F8871">
        <v>18.48</v>
      </c>
      <c r="G8871">
        <f>dane_sprzedazy_sku__3[[#This Row],[Ilość wydana]]*dane_sprzedazy_sku__3[[#This Row],[Wartość jednostkowa]]</f>
        <v>55.44</v>
      </c>
    </row>
    <row r="8872" spans="1:7">
      <c r="A8872" t="s">
        <v>759</v>
      </c>
      <c r="B8872" t="s">
        <v>760</v>
      </c>
      <c r="C8872" t="s">
        <v>11</v>
      </c>
      <c r="D8872" s="7">
        <v>45931</v>
      </c>
      <c r="E8872">
        <v>1</v>
      </c>
      <c r="F8872">
        <v>19.920000000000002</v>
      </c>
      <c r="G8872">
        <f>dane_sprzedazy_sku__3[[#This Row],[Ilość wydana]]*dane_sprzedazy_sku__3[[#This Row],[Wartość jednostkowa]]</f>
        <v>19.920000000000002</v>
      </c>
    </row>
    <row r="8873" spans="1:7">
      <c r="A8873" t="s">
        <v>759</v>
      </c>
      <c r="B8873" t="s">
        <v>760</v>
      </c>
      <c r="C8873" t="s">
        <v>11</v>
      </c>
      <c r="D8873" s="7">
        <v>45962</v>
      </c>
      <c r="E8873">
        <v>0</v>
      </c>
      <c r="F8873">
        <v>18.47</v>
      </c>
      <c r="G8873">
        <f>dane_sprzedazy_sku__3[[#This Row],[Ilość wydana]]*dane_sprzedazy_sku__3[[#This Row],[Wartość jednostkowa]]</f>
        <v>0</v>
      </c>
    </row>
    <row r="8874" spans="1:7">
      <c r="A8874" t="s">
        <v>759</v>
      </c>
      <c r="B8874" t="s">
        <v>760</v>
      </c>
      <c r="C8874" t="s">
        <v>11</v>
      </c>
      <c r="D8874" s="7">
        <v>45992</v>
      </c>
      <c r="E8874">
        <v>1</v>
      </c>
      <c r="F8874">
        <v>19.09</v>
      </c>
      <c r="G8874">
        <f>dane_sprzedazy_sku__3[[#This Row],[Ilość wydana]]*dane_sprzedazy_sku__3[[#This Row],[Wartość jednostkowa]]</f>
        <v>19.09</v>
      </c>
    </row>
    <row r="8875" spans="1:7">
      <c r="A8875" t="s">
        <v>759</v>
      </c>
      <c r="B8875" t="s">
        <v>760</v>
      </c>
      <c r="C8875" t="s">
        <v>11</v>
      </c>
      <c r="D8875" s="7">
        <v>46023</v>
      </c>
      <c r="E8875">
        <v>5</v>
      </c>
      <c r="F8875">
        <v>18.96</v>
      </c>
      <c r="G8875">
        <f>dane_sprzedazy_sku__3[[#This Row],[Ilość wydana]]*dane_sprzedazy_sku__3[[#This Row],[Wartość jednostkowa]]</f>
        <v>94.800000000000011</v>
      </c>
    </row>
    <row r="8876" spans="1:7">
      <c r="A8876" t="s">
        <v>759</v>
      </c>
      <c r="B8876" t="s">
        <v>760</v>
      </c>
      <c r="C8876" t="s">
        <v>11</v>
      </c>
      <c r="D8876" s="7">
        <v>46054</v>
      </c>
      <c r="E8876">
        <v>8</v>
      </c>
      <c r="F8876">
        <v>18.32</v>
      </c>
      <c r="G8876">
        <f>dane_sprzedazy_sku__3[[#This Row],[Ilość wydana]]*dane_sprzedazy_sku__3[[#This Row],[Wartość jednostkowa]]</f>
        <v>146.56</v>
      </c>
    </row>
    <row r="8877" spans="1:7">
      <c r="A8877" t="s">
        <v>759</v>
      </c>
      <c r="B8877" t="s">
        <v>760</v>
      </c>
      <c r="C8877" t="s">
        <v>11</v>
      </c>
      <c r="D8877" s="7">
        <v>46082</v>
      </c>
      <c r="E8877">
        <v>12</v>
      </c>
      <c r="F8877">
        <v>18.920000000000002</v>
      </c>
      <c r="G8877">
        <f>dane_sprzedazy_sku__3[[#This Row],[Ilość wydana]]*dane_sprzedazy_sku__3[[#This Row],[Wartość jednostkowa]]</f>
        <v>227.04000000000002</v>
      </c>
    </row>
    <row r="8878" spans="1:7">
      <c r="A8878" t="s">
        <v>759</v>
      </c>
      <c r="B8878" t="s">
        <v>760</v>
      </c>
      <c r="C8878" t="s">
        <v>11</v>
      </c>
      <c r="D8878" s="7">
        <v>46113</v>
      </c>
      <c r="E8878">
        <v>19</v>
      </c>
      <c r="F8878">
        <v>19.71</v>
      </c>
      <c r="G8878">
        <f>dane_sprzedazy_sku__3[[#This Row],[Ilość wydana]]*dane_sprzedazy_sku__3[[#This Row],[Wartość jednostkowa]]</f>
        <v>374.49</v>
      </c>
    </row>
    <row r="8879" spans="1:7">
      <c r="A8879" t="s">
        <v>759</v>
      </c>
      <c r="B8879" t="s">
        <v>760</v>
      </c>
      <c r="C8879" t="s">
        <v>11</v>
      </c>
      <c r="D8879" s="7">
        <v>46143</v>
      </c>
      <c r="E8879">
        <v>19</v>
      </c>
      <c r="F8879">
        <v>18.73</v>
      </c>
      <c r="G8879">
        <f>dane_sprzedazy_sku__3[[#This Row],[Ilość wydana]]*dane_sprzedazy_sku__3[[#This Row],[Wartość jednostkowa]]</f>
        <v>355.87</v>
      </c>
    </row>
    <row r="8880" spans="1:7">
      <c r="A8880" t="s">
        <v>759</v>
      </c>
      <c r="B8880" t="s">
        <v>760</v>
      </c>
      <c r="C8880" t="s">
        <v>11</v>
      </c>
      <c r="D8880" s="7">
        <v>46174</v>
      </c>
      <c r="E8880">
        <v>18</v>
      </c>
      <c r="F8880">
        <v>19.61</v>
      </c>
      <c r="G8880">
        <f>dane_sprzedazy_sku__3[[#This Row],[Ilość wydana]]*dane_sprzedazy_sku__3[[#This Row],[Wartość jednostkowa]]</f>
        <v>352.98</v>
      </c>
    </row>
    <row r="8881" spans="1:7">
      <c r="A8881" t="s">
        <v>759</v>
      </c>
      <c r="B8881" t="s">
        <v>760</v>
      </c>
      <c r="C8881" t="s">
        <v>11</v>
      </c>
      <c r="D8881" s="7">
        <v>46204</v>
      </c>
      <c r="E8881">
        <v>12</v>
      </c>
      <c r="F8881">
        <v>20.11</v>
      </c>
      <c r="G8881">
        <f>dane_sprzedazy_sku__3[[#This Row],[Ilość wydana]]*dane_sprzedazy_sku__3[[#This Row],[Wartość jednostkowa]]</f>
        <v>241.32</v>
      </c>
    </row>
    <row r="8882" spans="1:7">
      <c r="A8882" t="s">
        <v>761</v>
      </c>
      <c r="B8882" t="s">
        <v>762</v>
      </c>
      <c r="C8882" t="s">
        <v>8</v>
      </c>
      <c r="D8882" s="7">
        <v>45505</v>
      </c>
      <c r="E8882">
        <v>8</v>
      </c>
      <c r="F8882">
        <v>57.9</v>
      </c>
      <c r="G8882">
        <f>dane_sprzedazy_sku__3[[#This Row],[Ilość wydana]]*dane_sprzedazy_sku__3[[#This Row],[Wartość jednostkowa]]</f>
        <v>463.2</v>
      </c>
    </row>
    <row r="8883" spans="1:7">
      <c r="A8883" t="s">
        <v>761</v>
      </c>
      <c r="B8883" t="s">
        <v>762</v>
      </c>
      <c r="C8883" t="s">
        <v>8</v>
      </c>
      <c r="D8883" s="7">
        <v>45536</v>
      </c>
      <c r="E8883">
        <v>6</v>
      </c>
      <c r="F8883">
        <v>60.47</v>
      </c>
      <c r="G8883">
        <f>dane_sprzedazy_sku__3[[#This Row],[Ilość wydana]]*dane_sprzedazy_sku__3[[#This Row],[Wartość jednostkowa]]</f>
        <v>362.82</v>
      </c>
    </row>
    <row r="8884" spans="1:7">
      <c r="A8884" t="s">
        <v>761</v>
      </c>
      <c r="B8884" t="s">
        <v>762</v>
      </c>
      <c r="C8884" t="s">
        <v>8</v>
      </c>
      <c r="D8884" s="7">
        <v>45566</v>
      </c>
      <c r="E8884">
        <v>5</v>
      </c>
      <c r="F8884">
        <v>59.73</v>
      </c>
      <c r="G8884">
        <f>dane_sprzedazy_sku__3[[#This Row],[Ilość wydana]]*dane_sprzedazy_sku__3[[#This Row],[Wartość jednostkowa]]</f>
        <v>298.64999999999998</v>
      </c>
    </row>
    <row r="8885" spans="1:7">
      <c r="A8885" t="s">
        <v>761</v>
      </c>
      <c r="B8885" t="s">
        <v>762</v>
      </c>
      <c r="C8885" t="s">
        <v>8</v>
      </c>
      <c r="D8885" s="7">
        <v>45597</v>
      </c>
      <c r="E8885">
        <v>2</v>
      </c>
      <c r="F8885">
        <v>59.58</v>
      </c>
      <c r="G8885">
        <f>dane_sprzedazy_sku__3[[#This Row],[Ilość wydana]]*dane_sprzedazy_sku__3[[#This Row],[Wartość jednostkowa]]</f>
        <v>119.16</v>
      </c>
    </row>
    <row r="8886" spans="1:7">
      <c r="A8886" t="s">
        <v>761</v>
      </c>
      <c r="B8886" t="s">
        <v>762</v>
      </c>
      <c r="C8886" t="s">
        <v>8</v>
      </c>
      <c r="D8886" s="7">
        <v>45627</v>
      </c>
      <c r="E8886">
        <v>2</v>
      </c>
      <c r="F8886">
        <v>61.46</v>
      </c>
      <c r="G8886">
        <f>dane_sprzedazy_sku__3[[#This Row],[Ilość wydana]]*dane_sprzedazy_sku__3[[#This Row],[Wartość jednostkowa]]</f>
        <v>122.92</v>
      </c>
    </row>
    <row r="8887" spans="1:7">
      <c r="A8887" t="s">
        <v>761</v>
      </c>
      <c r="B8887" t="s">
        <v>762</v>
      </c>
      <c r="C8887" t="s">
        <v>8</v>
      </c>
      <c r="D8887" s="7">
        <v>45658</v>
      </c>
      <c r="E8887">
        <v>2</v>
      </c>
      <c r="F8887">
        <v>58.58</v>
      </c>
      <c r="G8887">
        <f>dane_sprzedazy_sku__3[[#This Row],[Ilość wydana]]*dane_sprzedazy_sku__3[[#This Row],[Wartość jednostkowa]]</f>
        <v>117.16</v>
      </c>
    </row>
    <row r="8888" spans="1:7">
      <c r="A8888" t="s">
        <v>761</v>
      </c>
      <c r="B8888" t="s">
        <v>762</v>
      </c>
      <c r="C8888" t="s">
        <v>8</v>
      </c>
      <c r="D8888" s="7">
        <v>45689</v>
      </c>
      <c r="E8888">
        <v>3</v>
      </c>
      <c r="F8888">
        <v>59.68</v>
      </c>
      <c r="G8888">
        <f>dane_sprzedazy_sku__3[[#This Row],[Ilość wydana]]*dane_sprzedazy_sku__3[[#This Row],[Wartość jednostkowa]]</f>
        <v>179.04</v>
      </c>
    </row>
    <row r="8889" spans="1:7">
      <c r="A8889" t="s">
        <v>761</v>
      </c>
      <c r="B8889" t="s">
        <v>762</v>
      </c>
      <c r="C8889" t="s">
        <v>8</v>
      </c>
      <c r="D8889" s="7">
        <v>45717</v>
      </c>
      <c r="E8889">
        <v>8</v>
      </c>
      <c r="F8889">
        <v>60.9</v>
      </c>
      <c r="G8889">
        <f>dane_sprzedazy_sku__3[[#This Row],[Ilość wydana]]*dane_sprzedazy_sku__3[[#This Row],[Wartość jednostkowa]]</f>
        <v>487.2</v>
      </c>
    </row>
    <row r="8890" spans="1:7">
      <c r="A8890" t="s">
        <v>761</v>
      </c>
      <c r="B8890" t="s">
        <v>762</v>
      </c>
      <c r="C8890" t="s">
        <v>8</v>
      </c>
      <c r="D8890" s="7">
        <v>45748</v>
      </c>
      <c r="E8890">
        <v>10</v>
      </c>
      <c r="F8890">
        <v>57.6</v>
      </c>
      <c r="G8890">
        <f>dane_sprzedazy_sku__3[[#This Row],[Ilość wydana]]*dane_sprzedazy_sku__3[[#This Row],[Wartość jednostkowa]]</f>
        <v>576</v>
      </c>
    </row>
    <row r="8891" spans="1:7">
      <c r="A8891" t="s">
        <v>761</v>
      </c>
      <c r="B8891" t="s">
        <v>762</v>
      </c>
      <c r="C8891" t="s">
        <v>8</v>
      </c>
      <c r="D8891" s="7">
        <v>45778</v>
      </c>
      <c r="E8891">
        <v>11</v>
      </c>
      <c r="F8891">
        <v>58.93</v>
      </c>
      <c r="G8891">
        <f>dane_sprzedazy_sku__3[[#This Row],[Ilość wydana]]*dane_sprzedazy_sku__3[[#This Row],[Wartość jednostkowa]]</f>
        <v>648.23</v>
      </c>
    </row>
    <row r="8892" spans="1:7">
      <c r="A8892" t="s">
        <v>761</v>
      </c>
      <c r="B8892" t="s">
        <v>762</v>
      </c>
      <c r="C8892" t="s">
        <v>8</v>
      </c>
      <c r="D8892" s="7">
        <v>45809</v>
      </c>
      <c r="E8892">
        <v>13</v>
      </c>
      <c r="F8892">
        <v>60.25</v>
      </c>
      <c r="G8892">
        <f>dane_sprzedazy_sku__3[[#This Row],[Ilość wydana]]*dane_sprzedazy_sku__3[[#This Row],[Wartość jednostkowa]]</f>
        <v>783.25</v>
      </c>
    </row>
    <row r="8893" spans="1:7">
      <c r="A8893" t="s">
        <v>761</v>
      </c>
      <c r="B8893" t="s">
        <v>762</v>
      </c>
      <c r="C8893" t="s">
        <v>8</v>
      </c>
      <c r="D8893" s="7">
        <v>45839</v>
      </c>
      <c r="E8893">
        <v>10</v>
      </c>
      <c r="F8893">
        <v>57.17</v>
      </c>
      <c r="G8893">
        <f>dane_sprzedazy_sku__3[[#This Row],[Ilość wydana]]*dane_sprzedazy_sku__3[[#This Row],[Wartość jednostkowa]]</f>
        <v>571.70000000000005</v>
      </c>
    </row>
    <row r="8894" spans="1:7">
      <c r="A8894" t="s">
        <v>761</v>
      </c>
      <c r="B8894" t="s">
        <v>762</v>
      </c>
      <c r="C8894" t="s">
        <v>8</v>
      </c>
      <c r="D8894" s="7">
        <v>45870</v>
      </c>
      <c r="E8894">
        <v>13</v>
      </c>
      <c r="F8894">
        <v>58.93</v>
      </c>
      <c r="G8894">
        <f>dane_sprzedazy_sku__3[[#This Row],[Ilość wydana]]*dane_sprzedazy_sku__3[[#This Row],[Wartość jednostkowa]]</f>
        <v>766.09</v>
      </c>
    </row>
    <row r="8895" spans="1:7">
      <c r="A8895" t="s">
        <v>761</v>
      </c>
      <c r="B8895" t="s">
        <v>762</v>
      </c>
      <c r="C8895" t="s">
        <v>8</v>
      </c>
      <c r="D8895" s="7">
        <v>45901</v>
      </c>
      <c r="E8895">
        <v>5</v>
      </c>
      <c r="F8895">
        <v>56.78</v>
      </c>
      <c r="G8895">
        <f>dane_sprzedazy_sku__3[[#This Row],[Ilość wydana]]*dane_sprzedazy_sku__3[[#This Row],[Wartość jednostkowa]]</f>
        <v>283.89999999999998</v>
      </c>
    </row>
    <row r="8896" spans="1:7">
      <c r="A8896" t="s">
        <v>761</v>
      </c>
      <c r="B8896" t="s">
        <v>762</v>
      </c>
      <c r="C8896" t="s">
        <v>8</v>
      </c>
      <c r="D8896" s="7">
        <v>45931</v>
      </c>
      <c r="E8896">
        <v>5</v>
      </c>
      <c r="F8896">
        <v>59.06</v>
      </c>
      <c r="G8896">
        <f>dane_sprzedazy_sku__3[[#This Row],[Ilość wydana]]*dane_sprzedazy_sku__3[[#This Row],[Wartość jednostkowa]]</f>
        <v>295.3</v>
      </c>
    </row>
    <row r="8897" spans="1:7">
      <c r="A8897" t="s">
        <v>761</v>
      </c>
      <c r="B8897" t="s">
        <v>762</v>
      </c>
      <c r="C8897" t="s">
        <v>8</v>
      </c>
      <c r="D8897" s="7">
        <v>45962</v>
      </c>
      <c r="E8897">
        <v>2</v>
      </c>
      <c r="F8897">
        <v>57.79</v>
      </c>
      <c r="G8897">
        <f>dane_sprzedazy_sku__3[[#This Row],[Ilość wydana]]*dane_sprzedazy_sku__3[[#This Row],[Wartość jednostkowa]]</f>
        <v>115.58</v>
      </c>
    </row>
    <row r="8898" spans="1:7">
      <c r="A8898" t="s">
        <v>761</v>
      </c>
      <c r="B8898" t="s">
        <v>762</v>
      </c>
      <c r="C8898" t="s">
        <v>8</v>
      </c>
      <c r="D8898" s="7">
        <v>45992</v>
      </c>
      <c r="E8898">
        <v>2</v>
      </c>
      <c r="F8898">
        <v>57.93</v>
      </c>
      <c r="G8898">
        <f>dane_sprzedazy_sku__3[[#This Row],[Ilość wydana]]*dane_sprzedazy_sku__3[[#This Row],[Wartość jednostkowa]]</f>
        <v>115.86</v>
      </c>
    </row>
    <row r="8899" spans="1:7">
      <c r="A8899" t="s">
        <v>761</v>
      </c>
      <c r="B8899" t="s">
        <v>762</v>
      </c>
      <c r="C8899" t="s">
        <v>8</v>
      </c>
      <c r="D8899" s="7">
        <v>46023</v>
      </c>
      <c r="E8899">
        <v>2</v>
      </c>
      <c r="F8899">
        <v>57.14</v>
      </c>
      <c r="G8899">
        <f>dane_sprzedazy_sku__3[[#This Row],[Ilość wydana]]*dane_sprzedazy_sku__3[[#This Row],[Wartość jednostkowa]]</f>
        <v>114.28</v>
      </c>
    </row>
    <row r="8900" spans="1:7">
      <c r="A8900" t="s">
        <v>761</v>
      </c>
      <c r="B8900" t="s">
        <v>762</v>
      </c>
      <c r="C8900" t="s">
        <v>8</v>
      </c>
      <c r="D8900" s="7">
        <v>46054</v>
      </c>
      <c r="E8900">
        <v>5</v>
      </c>
      <c r="F8900">
        <v>59.32</v>
      </c>
      <c r="G8900">
        <f>dane_sprzedazy_sku__3[[#This Row],[Ilość wydana]]*dane_sprzedazy_sku__3[[#This Row],[Wartość jednostkowa]]</f>
        <v>296.60000000000002</v>
      </c>
    </row>
    <row r="8901" spans="1:7">
      <c r="A8901" t="s">
        <v>761</v>
      </c>
      <c r="B8901" t="s">
        <v>762</v>
      </c>
      <c r="C8901" t="s">
        <v>8</v>
      </c>
      <c r="D8901" s="7">
        <v>46082</v>
      </c>
      <c r="E8901">
        <v>6</v>
      </c>
      <c r="F8901">
        <v>61.9</v>
      </c>
      <c r="G8901">
        <f>dane_sprzedazy_sku__3[[#This Row],[Ilość wydana]]*dane_sprzedazy_sku__3[[#This Row],[Wartość jednostkowa]]</f>
        <v>371.4</v>
      </c>
    </row>
    <row r="8902" spans="1:7">
      <c r="A8902" t="s">
        <v>761</v>
      </c>
      <c r="B8902" t="s">
        <v>762</v>
      </c>
      <c r="C8902" t="s">
        <v>8</v>
      </c>
      <c r="D8902" s="7">
        <v>46113</v>
      </c>
      <c r="E8902">
        <v>10</v>
      </c>
      <c r="F8902">
        <v>57.87</v>
      </c>
      <c r="G8902">
        <f>dane_sprzedazy_sku__3[[#This Row],[Ilość wydana]]*dane_sprzedazy_sku__3[[#This Row],[Wartość jednostkowa]]</f>
        <v>578.69999999999993</v>
      </c>
    </row>
    <row r="8903" spans="1:7">
      <c r="A8903" t="s">
        <v>761</v>
      </c>
      <c r="B8903" t="s">
        <v>762</v>
      </c>
      <c r="C8903" t="s">
        <v>8</v>
      </c>
      <c r="D8903" s="7">
        <v>46143</v>
      </c>
      <c r="E8903">
        <v>10</v>
      </c>
      <c r="F8903">
        <v>60.76</v>
      </c>
      <c r="G8903">
        <f>dane_sprzedazy_sku__3[[#This Row],[Ilość wydana]]*dane_sprzedazy_sku__3[[#This Row],[Wartość jednostkowa]]</f>
        <v>607.6</v>
      </c>
    </row>
    <row r="8904" spans="1:7">
      <c r="A8904" t="s">
        <v>761</v>
      </c>
      <c r="B8904" t="s">
        <v>762</v>
      </c>
      <c r="C8904" t="s">
        <v>8</v>
      </c>
      <c r="D8904" s="7">
        <v>46174</v>
      </c>
      <c r="E8904">
        <v>13</v>
      </c>
      <c r="F8904">
        <v>57.98</v>
      </c>
      <c r="G8904">
        <f>dane_sprzedazy_sku__3[[#This Row],[Ilość wydana]]*dane_sprzedazy_sku__3[[#This Row],[Wartość jednostkowa]]</f>
        <v>753.74</v>
      </c>
    </row>
    <row r="8905" spans="1:7">
      <c r="A8905" t="s">
        <v>761</v>
      </c>
      <c r="B8905" t="s">
        <v>762</v>
      </c>
      <c r="C8905" t="s">
        <v>8</v>
      </c>
      <c r="D8905" s="7">
        <v>46204</v>
      </c>
      <c r="E8905">
        <v>18</v>
      </c>
      <c r="F8905">
        <v>58.19</v>
      </c>
      <c r="G8905">
        <f>dane_sprzedazy_sku__3[[#This Row],[Ilość wydana]]*dane_sprzedazy_sku__3[[#This Row],[Wartość jednostkowa]]</f>
        <v>1047.42</v>
      </c>
    </row>
    <row r="8906" spans="1:7">
      <c r="A8906" t="s">
        <v>763</v>
      </c>
      <c r="B8906" t="s">
        <v>764</v>
      </c>
      <c r="C8906" t="s">
        <v>66</v>
      </c>
      <c r="D8906" s="7">
        <v>45505</v>
      </c>
      <c r="E8906">
        <v>1</v>
      </c>
      <c r="F8906">
        <v>208.18</v>
      </c>
      <c r="G8906">
        <f>dane_sprzedazy_sku__3[[#This Row],[Ilość wydana]]*dane_sprzedazy_sku__3[[#This Row],[Wartość jednostkowa]]</f>
        <v>208.18</v>
      </c>
    </row>
    <row r="8907" spans="1:7">
      <c r="A8907" t="s">
        <v>763</v>
      </c>
      <c r="B8907" t="s">
        <v>764</v>
      </c>
      <c r="C8907" t="s">
        <v>66</v>
      </c>
      <c r="D8907" s="7">
        <v>45536</v>
      </c>
      <c r="E8907">
        <v>2</v>
      </c>
      <c r="F8907">
        <v>210.57</v>
      </c>
      <c r="G8907">
        <f>dane_sprzedazy_sku__3[[#This Row],[Ilość wydana]]*dane_sprzedazy_sku__3[[#This Row],[Wartość jednostkowa]]</f>
        <v>421.14</v>
      </c>
    </row>
    <row r="8908" spans="1:7">
      <c r="A8908" t="s">
        <v>763</v>
      </c>
      <c r="B8908" t="s">
        <v>764</v>
      </c>
      <c r="C8908" t="s">
        <v>66</v>
      </c>
      <c r="D8908" s="7">
        <v>45566</v>
      </c>
      <c r="E8908">
        <v>4</v>
      </c>
      <c r="F8908">
        <v>222.11</v>
      </c>
      <c r="G8908">
        <f>dane_sprzedazy_sku__3[[#This Row],[Ilość wydana]]*dane_sprzedazy_sku__3[[#This Row],[Wartość jednostkowa]]</f>
        <v>888.44</v>
      </c>
    </row>
    <row r="8909" spans="1:7">
      <c r="A8909" t="s">
        <v>763</v>
      </c>
      <c r="B8909" t="s">
        <v>764</v>
      </c>
      <c r="C8909" t="s">
        <v>66</v>
      </c>
      <c r="D8909" s="7">
        <v>45597</v>
      </c>
      <c r="E8909">
        <v>5</v>
      </c>
      <c r="F8909">
        <v>216.53</v>
      </c>
      <c r="G8909">
        <f>dane_sprzedazy_sku__3[[#This Row],[Ilość wydana]]*dane_sprzedazy_sku__3[[#This Row],[Wartość jednostkowa]]</f>
        <v>1082.6500000000001</v>
      </c>
    </row>
    <row r="8910" spans="1:7">
      <c r="A8910" t="s">
        <v>763</v>
      </c>
      <c r="B8910" t="s">
        <v>764</v>
      </c>
      <c r="C8910" t="s">
        <v>66</v>
      </c>
      <c r="D8910" s="7">
        <v>45627</v>
      </c>
      <c r="E8910">
        <v>7</v>
      </c>
      <c r="F8910">
        <v>221.36</v>
      </c>
      <c r="G8910">
        <f>dane_sprzedazy_sku__3[[#This Row],[Ilość wydana]]*dane_sprzedazy_sku__3[[#This Row],[Wartość jednostkowa]]</f>
        <v>1549.52</v>
      </c>
    </row>
    <row r="8911" spans="1:7">
      <c r="A8911" t="s">
        <v>763</v>
      </c>
      <c r="B8911" t="s">
        <v>764</v>
      </c>
      <c r="C8911" t="s">
        <v>66</v>
      </c>
      <c r="D8911" s="7">
        <v>45658</v>
      </c>
      <c r="E8911">
        <v>6</v>
      </c>
      <c r="F8911">
        <v>213.07</v>
      </c>
      <c r="G8911">
        <f>dane_sprzedazy_sku__3[[#This Row],[Ilość wydana]]*dane_sprzedazy_sku__3[[#This Row],[Wartość jednostkowa]]</f>
        <v>1278.42</v>
      </c>
    </row>
    <row r="8912" spans="1:7">
      <c r="A8912" t="s">
        <v>763</v>
      </c>
      <c r="B8912" t="s">
        <v>764</v>
      </c>
      <c r="C8912" t="s">
        <v>66</v>
      </c>
      <c r="D8912" s="7">
        <v>45689</v>
      </c>
      <c r="E8912">
        <v>7</v>
      </c>
      <c r="F8912">
        <v>221.96</v>
      </c>
      <c r="G8912">
        <f>dane_sprzedazy_sku__3[[#This Row],[Ilość wydana]]*dane_sprzedazy_sku__3[[#This Row],[Wartość jednostkowa]]</f>
        <v>1553.72</v>
      </c>
    </row>
    <row r="8913" spans="1:7">
      <c r="A8913" t="s">
        <v>763</v>
      </c>
      <c r="B8913" t="s">
        <v>764</v>
      </c>
      <c r="C8913" t="s">
        <v>66</v>
      </c>
      <c r="D8913" s="7">
        <v>45717</v>
      </c>
      <c r="E8913">
        <v>6</v>
      </c>
      <c r="F8913">
        <v>223.97</v>
      </c>
      <c r="G8913">
        <f>dane_sprzedazy_sku__3[[#This Row],[Ilość wydana]]*dane_sprzedazy_sku__3[[#This Row],[Wartość jednostkowa]]</f>
        <v>1343.82</v>
      </c>
    </row>
    <row r="8914" spans="1:7">
      <c r="A8914" t="s">
        <v>763</v>
      </c>
      <c r="B8914" t="s">
        <v>764</v>
      </c>
      <c r="C8914" t="s">
        <v>66</v>
      </c>
      <c r="D8914" s="7">
        <v>45748</v>
      </c>
      <c r="E8914">
        <v>4</v>
      </c>
      <c r="F8914">
        <v>220.08</v>
      </c>
      <c r="G8914">
        <f>dane_sprzedazy_sku__3[[#This Row],[Ilość wydana]]*dane_sprzedazy_sku__3[[#This Row],[Wartość jednostkowa]]</f>
        <v>880.32</v>
      </c>
    </row>
    <row r="8915" spans="1:7">
      <c r="A8915" t="s">
        <v>763</v>
      </c>
      <c r="B8915" t="s">
        <v>764</v>
      </c>
      <c r="C8915" t="s">
        <v>66</v>
      </c>
      <c r="D8915" s="7">
        <v>45778</v>
      </c>
      <c r="E8915">
        <v>3</v>
      </c>
      <c r="F8915">
        <v>208.71</v>
      </c>
      <c r="G8915">
        <f>dane_sprzedazy_sku__3[[#This Row],[Ilość wydana]]*dane_sprzedazy_sku__3[[#This Row],[Wartość jednostkowa]]</f>
        <v>626.13</v>
      </c>
    </row>
    <row r="8916" spans="1:7">
      <c r="A8916" t="s">
        <v>763</v>
      </c>
      <c r="B8916" t="s">
        <v>764</v>
      </c>
      <c r="C8916" t="s">
        <v>66</v>
      </c>
      <c r="D8916" s="7">
        <v>45809</v>
      </c>
      <c r="E8916">
        <v>2</v>
      </c>
      <c r="F8916">
        <v>209.95</v>
      </c>
      <c r="G8916">
        <f>dane_sprzedazy_sku__3[[#This Row],[Ilość wydana]]*dane_sprzedazy_sku__3[[#This Row],[Wartość jednostkowa]]</f>
        <v>419.9</v>
      </c>
    </row>
    <row r="8917" spans="1:7">
      <c r="A8917" t="s">
        <v>763</v>
      </c>
      <c r="B8917" t="s">
        <v>764</v>
      </c>
      <c r="C8917" t="s">
        <v>66</v>
      </c>
      <c r="D8917" s="7">
        <v>45839</v>
      </c>
      <c r="E8917">
        <v>2</v>
      </c>
      <c r="F8917">
        <v>219.5</v>
      </c>
      <c r="G8917">
        <f>dane_sprzedazy_sku__3[[#This Row],[Ilość wydana]]*dane_sprzedazy_sku__3[[#This Row],[Wartość jednostkowa]]</f>
        <v>439</v>
      </c>
    </row>
    <row r="8918" spans="1:7">
      <c r="A8918" t="s">
        <v>763</v>
      </c>
      <c r="B8918" t="s">
        <v>764</v>
      </c>
      <c r="C8918" t="s">
        <v>66</v>
      </c>
      <c r="D8918" s="7">
        <v>45870</v>
      </c>
      <c r="E8918">
        <v>2</v>
      </c>
      <c r="F8918">
        <v>219.28</v>
      </c>
      <c r="G8918">
        <f>dane_sprzedazy_sku__3[[#This Row],[Ilość wydana]]*dane_sprzedazy_sku__3[[#This Row],[Wartość jednostkowa]]</f>
        <v>438.56</v>
      </c>
    </row>
    <row r="8919" spans="1:7">
      <c r="A8919" t="s">
        <v>763</v>
      </c>
      <c r="B8919" t="s">
        <v>764</v>
      </c>
      <c r="C8919" t="s">
        <v>66</v>
      </c>
      <c r="D8919" s="7">
        <v>45901</v>
      </c>
      <c r="E8919">
        <v>5</v>
      </c>
      <c r="F8919">
        <v>211.06</v>
      </c>
      <c r="G8919">
        <f>dane_sprzedazy_sku__3[[#This Row],[Ilość wydana]]*dane_sprzedazy_sku__3[[#This Row],[Wartość jednostkowa]]</f>
        <v>1055.3</v>
      </c>
    </row>
    <row r="8920" spans="1:7">
      <c r="A8920" t="s">
        <v>763</v>
      </c>
      <c r="B8920" t="s">
        <v>764</v>
      </c>
      <c r="C8920" t="s">
        <v>66</v>
      </c>
      <c r="D8920" s="7">
        <v>45931</v>
      </c>
      <c r="E8920">
        <v>5</v>
      </c>
      <c r="F8920">
        <v>214.13</v>
      </c>
      <c r="G8920">
        <f>dane_sprzedazy_sku__3[[#This Row],[Ilość wydana]]*dane_sprzedazy_sku__3[[#This Row],[Wartość jednostkowa]]</f>
        <v>1070.6500000000001</v>
      </c>
    </row>
    <row r="8921" spans="1:7">
      <c r="A8921" t="s">
        <v>763</v>
      </c>
      <c r="B8921" t="s">
        <v>764</v>
      </c>
      <c r="C8921" t="s">
        <v>66</v>
      </c>
      <c r="D8921" s="7">
        <v>45962</v>
      </c>
      <c r="E8921">
        <v>9</v>
      </c>
      <c r="F8921">
        <v>213.41</v>
      </c>
      <c r="G8921">
        <f>dane_sprzedazy_sku__3[[#This Row],[Ilość wydana]]*dane_sprzedazy_sku__3[[#This Row],[Wartość jednostkowa]]</f>
        <v>1920.69</v>
      </c>
    </row>
    <row r="8922" spans="1:7">
      <c r="A8922" t="s">
        <v>763</v>
      </c>
      <c r="B8922" t="s">
        <v>764</v>
      </c>
      <c r="C8922" t="s">
        <v>66</v>
      </c>
      <c r="D8922" s="7">
        <v>45992</v>
      </c>
      <c r="E8922">
        <v>8</v>
      </c>
      <c r="F8922">
        <v>211.7</v>
      </c>
      <c r="G8922">
        <f>dane_sprzedazy_sku__3[[#This Row],[Ilość wydana]]*dane_sprzedazy_sku__3[[#This Row],[Wartość jednostkowa]]</f>
        <v>1693.6</v>
      </c>
    </row>
    <row r="8923" spans="1:7">
      <c r="A8923" t="s">
        <v>763</v>
      </c>
      <c r="B8923" t="s">
        <v>764</v>
      </c>
      <c r="C8923" t="s">
        <v>66</v>
      </c>
      <c r="D8923" s="7">
        <v>46023</v>
      </c>
      <c r="E8923">
        <v>9</v>
      </c>
      <c r="F8923">
        <v>221.73</v>
      </c>
      <c r="G8923">
        <f>dane_sprzedazy_sku__3[[#This Row],[Ilość wydana]]*dane_sprzedazy_sku__3[[#This Row],[Wartość jednostkowa]]</f>
        <v>1995.57</v>
      </c>
    </row>
    <row r="8924" spans="1:7">
      <c r="A8924" t="s">
        <v>763</v>
      </c>
      <c r="B8924" t="s">
        <v>764</v>
      </c>
      <c r="C8924" t="s">
        <v>66</v>
      </c>
      <c r="D8924" s="7">
        <v>46054</v>
      </c>
      <c r="E8924">
        <v>9</v>
      </c>
      <c r="F8924">
        <v>217.46</v>
      </c>
      <c r="G8924">
        <f>dane_sprzedazy_sku__3[[#This Row],[Ilość wydana]]*dane_sprzedazy_sku__3[[#This Row],[Wartość jednostkowa]]</f>
        <v>1957.14</v>
      </c>
    </row>
    <row r="8925" spans="1:7">
      <c r="A8925" t="s">
        <v>763</v>
      </c>
      <c r="B8925" t="s">
        <v>764</v>
      </c>
      <c r="C8925" t="s">
        <v>66</v>
      </c>
      <c r="D8925" s="7">
        <v>46082</v>
      </c>
      <c r="E8925">
        <v>7</v>
      </c>
      <c r="F8925">
        <v>221.52</v>
      </c>
      <c r="G8925">
        <f>dane_sprzedazy_sku__3[[#This Row],[Ilość wydana]]*dane_sprzedazy_sku__3[[#This Row],[Wartość jednostkowa]]</f>
        <v>1550.64</v>
      </c>
    </row>
    <row r="8926" spans="1:7">
      <c r="A8926" t="s">
        <v>763</v>
      </c>
      <c r="B8926" t="s">
        <v>764</v>
      </c>
      <c r="C8926" t="s">
        <v>66</v>
      </c>
      <c r="D8926" s="7">
        <v>46113</v>
      </c>
      <c r="E8926">
        <v>6</v>
      </c>
      <c r="F8926">
        <v>216.01</v>
      </c>
      <c r="G8926">
        <f>dane_sprzedazy_sku__3[[#This Row],[Ilość wydana]]*dane_sprzedazy_sku__3[[#This Row],[Wartość jednostkowa]]</f>
        <v>1296.06</v>
      </c>
    </row>
    <row r="8927" spans="1:7">
      <c r="A8927" t="s">
        <v>763</v>
      </c>
      <c r="B8927" t="s">
        <v>764</v>
      </c>
      <c r="C8927" t="s">
        <v>66</v>
      </c>
      <c r="D8927" s="7">
        <v>46143</v>
      </c>
      <c r="E8927">
        <v>3</v>
      </c>
      <c r="F8927">
        <v>211.07</v>
      </c>
      <c r="G8927">
        <f>dane_sprzedazy_sku__3[[#This Row],[Ilość wydana]]*dane_sprzedazy_sku__3[[#This Row],[Wartość jednostkowa]]</f>
        <v>633.21</v>
      </c>
    </row>
    <row r="8928" spans="1:7">
      <c r="A8928" t="s">
        <v>763</v>
      </c>
      <c r="B8928" t="s">
        <v>764</v>
      </c>
      <c r="C8928" t="s">
        <v>66</v>
      </c>
      <c r="D8928" s="7">
        <v>46174</v>
      </c>
      <c r="E8928">
        <v>3</v>
      </c>
      <c r="F8928">
        <v>218.64</v>
      </c>
      <c r="G8928">
        <f>dane_sprzedazy_sku__3[[#This Row],[Ilość wydana]]*dane_sprzedazy_sku__3[[#This Row],[Wartość jednostkowa]]</f>
        <v>655.92</v>
      </c>
    </row>
    <row r="8929" spans="1:7">
      <c r="A8929" t="s">
        <v>763</v>
      </c>
      <c r="B8929" t="s">
        <v>764</v>
      </c>
      <c r="C8929" t="s">
        <v>66</v>
      </c>
      <c r="D8929" s="7">
        <v>46204</v>
      </c>
      <c r="E8929">
        <v>2</v>
      </c>
      <c r="F8929">
        <v>227.53</v>
      </c>
      <c r="G8929">
        <f>dane_sprzedazy_sku__3[[#This Row],[Ilość wydana]]*dane_sprzedazy_sku__3[[#This Row],[Wartość jednostkowa]]</f>
        <v>455.06</v>
      </c>
    </row>
    <row r="8930" spans="1:7">
      <c r="A8930" t="s">
        <v>765</v>
      </c>
      <c r="B8930" t="s">
        <v>766</v>
      </c>
      <c r="C8930" t="s">
        <v>42</v>
      </c>
      <c r="D8930" s="7">
        <v>45505</v>
      </c>
      <c r="E8930">
        <v>19</v>
      </c>
      <c r="F8930">
        <v>599.83000000000004</v>
      </c>
      <c r="G8930">
        <f>dane_sprzedazy_sku__3[[#This Row],[Ilość wydana]]*dane_sprzedazy_sku__3[[#This Row],[Wartość jednostkowa]]</f>
        <v>11396.77</v>
      </c>
    </row>
    <row r="8931" spans="1:7">
      <c r="A8931" t="s">
        <v>765</v>
      </c>
      <c r="B8931" t="s">
        <v>766</v>
      </c>
      <c r="C8931" t="s">
        <v>42</v>
      </c>
      <c r="D8931" s="7">
        <v>45536</v>
      </c>
      <c r="E8931">
        <v>10</v>
      </c>
      <c r="F8931">
        <v>602.61</v>
      </c>
      <c r="G8931">
        <f>dane_sprzedazy_sku__3[[#This Row],[Ilość wydana]]*dane_sprzedazy_sku__3[[#This Row],[Wartość jednostkowa]]</f>
        <v>6026.1</v>
      </c>
    </row>
    <row r="8932" spans="1:7">
      <c r="A8932" t="s">
        <v>765</v>
      </c>
      <c r="B8932" t="s">
        <v>766</v>
      </c>
      <c r="C8932" t="s">
        <v>42</v>
      </c>
      <c r="D8932" s="7">
        <v>45566</v>
      </c>
      <c r="E8932">
        <v>9</v>
      </c>
      <c r="F8932">
        <v>565.16999999999996</v>
      </c>
      <c r="G8932">
        <f>dane_sprzedazy_sku__3[[#This Row],[Ilość wydana]]*dane_sprzedazy_sku__3[[#This Row],[Wartość jednostkowa]]</f>
        <v>5086.53</v>
      </c>
    </row>
    <row r="8933" spans="1:7">
      <c r="A8933" t="s">
        <v>765</v>
      </c>
      <c r="B8933" t="s">
        <v>766</v>
      </c>
      <c r="C8933" t="s">
        <v>42</v>
      </c>
      <c r="D8933" s="7">
        <v>45597</v>
      </c>
      <c r="E8933">
        <v>5</v>
      </c>
      <c r="F8933">
        <v>565.97</v>
      </c>
      <c r="G8933">
        <f>dane_sprzedazy_sku__3[[#This Row],[Ilość wydana]]*dane_sprzedazy_sku__3[[#This Row],[Wartość jednostkowa]]</f>
        <v>2829.8500000000004</v>
      </c>
    </row>
    <row r="8934" spans="1:7">
      <c r="A8934" t="s">
        <v>765</v>
      </c>
      <c r="B8934" t="s">
        <v>766</v>
      </c>
      <c r="C8934" t="s">
        <v>42</v>
      </c>
      <c r="D8934" s="7">
        <v>45627</v>
      </c>
      <c r="E8934">
        <v>5</v>
      </c>
      <c r="F8934">
        <v>586.39</v>
      </c>
      <c r="G8934">
        <f>dane_sprzedazy_sku__3[[#This Row],[Ilość wydana]]*dane_sprzedazy_sku__3[[#This Row],[Wartość jednostkowa]]</f>
        <v>2931.95</v>
      </c>
    </row>
    <row r="8935" spans="1:7">
      <c r="A8935" t="s">
        <v>765</v>
      </c>
      <c r="B8935" t="s">
        <v>766</v>
      </c>
      <c r="C8935" t="s">
        <v>42</v>
      </c>
      <c r="D8935" s="7">
        <v>45658</v>
      </c>
      <c r="E8935">
        <v>6</v>
      </c>
      <c r="F8935">
        <v>554.86</v>
      </c>
      <c r="G8935">
        <f>dane_sprzedazy_sku__3[[#This Row],[Ilość wydana]]*dane_sprzedazy_sku__3[[#This Row],[Wartość jednostkowa]]</f>
        <v>3329.16</v>
      </c>
    </row>
    <row r="8936" spans="1:7">
      <c r="A8936" t="s">
        <v>765</v>
      </c>
      <c r="B8936" t="s">
        <v>766</v>
      </c>
      <c r="C8936" t="s">
        <v>42</v>
      </c>
      <c r="D8936" s="7">
        <v>45689</v>
      </c>
      <c r="E8936">
        <v>7</v>
      </c>
      <c r="F8936">
        <v>600.61</v>
      </c>
      <c r="G8936">
        <f>dane_sprzedazy_sku__3[[#This Row],[Ilość wydana]]*dane_sprzedazy_sku__3[[#This Row],[Wartość jednostkowa]]</f>
        <v>4204.2700000000004</v>
      </c>
    </row>
    <row r="8937" spans="1:7">
      <c r="A8937" t="s">
        <v>765</v>
      </c>
      <c r="B8937" t="s">
        <v>766</v>
      </c>
      <c r="C8937" t="s">
        <v>42</v>
      </c>
      <c r="D8937" s="7">
        <v>45717</v>
      </c>
      <c r="E8937">
        <v>12</v>
      </c>
      <c r="F8937">
        <v>603.11</v>
      </c>
      <c r="G8937">
        <f>dane_sprzedazy_sku__3[[#This Row],[Ilość wydana]]*dane_sprzedazy_sku__3[[#This Row],[Wartość jednostkowa]]</f>
        <v>7237.32</v>
      </c>
    </row>
    <row r="8938" spans="1:7">
      <c r="A8938" t="s">
        <v>765</v>
      </c>
      <c r="B8938" t="s">
        <v>766</v>
      </c>
      <c r="C8938" t="s">
        <v>42</v>
      </c>
      <c r="D8938" s="7">
        <v>45748</v>
      </c>
      <c r="E8938">
        <v>14</v>
      </c>
      <c r="F8938">
        <v>562.63</v>
      </c>
      <c r="G8938">
        <f>dane_sprzedazy_sku__3[[#This Row],[Ilość wydana]]*dane_sprzedazy_sku__3[[#This Row],[Wartość jednostkowa]]</f>
        <v>7876.82</v>
      </c>
    </row>
    <row r="8939" spans="1:7">
      <c r="A8939" t="s">
        <v>765</v>
      </c>
      <c r="B8939" t="s">
        <v>766</v>
      </c>
      <c r="C8939" t="s">
        <v>42</v>
      </c>
      <c r="D8939" s="7">
        <v>45778</v>
      </c>
      <c r="E8939">
        <v>17</v>
      </c>
      <c r="F8939">
        <v>592.20000000000005</v>
      </c>
      <c r="G8939">
        <f>dane_sprzedazy_sku__3[[#This Row],[Ilość wydana]]*dane_sprzedazy_sku__3[[#This Row],[Wartość jednostkowa]]</f>
        <v>10067.400000000001</v>
      </c>
    </row>
    <row r="8940" spans="1:7">
      <c r="A8940" t="s">
        <v>765</v>
      </c>
      <c r="B8940" t="s">
        <v>766</v>
      </c>
      <c r="C8940" t="s">
        <v>42</v>
      </c>
      <c r="D8940" s="7">
        <v>45809</v>
      </c>
      <c r="E8940">
        <v>14</v>
      </c>
      <c r="F8940">
        <v>578.02</v>
      </c>
      <c r="G8940">
        <f>dane_sprzedazy_sku__3[[#This Row],[Ilość wydana]]*dane_sprzedazy_sku__3[[#This Row],[Wartość jednostkowa]]</f>
        <v>8092.28</v>
      </c>
    </row>
    <row r="8941" spans="1:7">
      <c r="A8941" t="s">
        <v>765</v>
      </c>
      <c r="B8941" t="s">
        <v>766</v>
      </c>
      <c r="C8941" t="s">
        <v>42</v>
      </c>
      <c r="D8941" s="7">
        <v>45839</v>
      </c>
      <c r="E8941">
        <v>13</v>
      </c>
      <c r="F8941">
        <v>558.54</v>
      </c>
      <c r="G8941">
        <f>dane_sprzedazy_sku__3[[#This Row],[Ilość wydana]]*dane_sprzedazy_sku__3[[#This Row],[Wartość jednostkowa]]</f>
        <v>7261.0199999999995</v>
      </c>
    </row>
    <row r="8942" spans="1:7">
      <c r="A8942" t="s">
        <v>765</v>
      </c>
      <c r="B8942" t="s">
        <v>766</v>
      </c>
      <c r="C8942" t="s">
        <v>42</v>
      </c>
      <c r="D8942" s="7">
        <v>45870</v>
      </c>
      <c r="E8942">
        <v>13</v>
      </c>
      <c r="F8942">
        <v>594.76</v>
      </c>
      <c r="G8942">
        <f>dane_sprzedazy_sku__3[[#This Row],[Ilość wydana]]*dane_sprzedazy_sku__3[[#This Row],[Wartość jednostkowa]]</f>
        <v>7731.88</v>
      </c>
    </row>
    <row r="8943" spans="1:7">
      <c r="A8943" t="s">
        <v>765</v>
      </c>
      <c r="B8943" t="s">
        <v>766</v>
      </c>
      <c r="C8943" t="s">
        <v>42</v>
      </c>
      <c r="D8943" s="7">
        <v>45901</v>
      </c>
      <c r="E8943">
        <v>16</v>
      </c>
      <c r="F8943">
        <v>560.02</v>
      </c>
      <c r="G8943">
        <f>dane_sprzedazy_sku__3[[#This Row],[Ilość wydana]]*dane_sprzedazy_sku__3[[#This Row],[Wartość jednostkowa]]</f>
        <v>8960.32</v>
      </c>
    </row>
    <row r="8944" spans="1:7">
      <c r="A8944" t="s">
        <v>765</v>
      </c>
      <c r="B8944" t="s">
        <v>766</v>
      </c>
      <c r="C8944" t="s">
        <v>42</v>
      </c>
      <c r="D8944" s="7">
        <v>45931</v>
      </c>
      <c r="E8944">
        <v>10</v>
      </c>
      <c r="F8944">
        <v>558.98</v>
      </c>
      <c r="G8944">
        <f>dane_sprzedazy_sku__3[[#This Row],[Ilość wydana]]*dane_sprzedazy_sku__3[[#This Row],[Wartość jednostkowa]]</f>
        <v>5589.8</v>
      </c>
    </row>
    <row r="8945" spans="1:7">
      <c r="A8945" t="s">
        <v>765</v>
      </c>
      <c r="B8945" t="s">
        <v>766</v>
      </c>
      <c r="C8945" t="s">
        <v>42</v>
      </c>
      <c r="D8945" s="7">
        <v>45962</v>
      </c>
      <c r="E8945">
        <v>6</v>
      </c>
      <c r="F8945">
        <v>600.76</v>
      </c>
      <c r="G8945">
        <f>dane_sprzedazy_sku__3[[#This Row],[Ilość wydana]]*dane_sprzedazy_sku__3[[#This Row],[Wartość jednostkowa]]</f>
        <v>3604.56</v>
      </c>
    </row>
    <row r="8946" spans="1:7">
      <c r="A8946" t="s">
        <v>765</v>
      </c>
      <c r="B8946" t="s">
        <v>766</v>
      </c>
      <c r="C8946" t="s">
        <v>42</v>
      </c>
      <c r="D8946" s="7">
        <v>45992</v>
      </c>
      <c r="E8946">
        <v>5</v>
      </c>
      <c r="F8946">
        <v>565.27</v>
      </c>
      <c r="G8946">
        <f>dane_sprzedazy_sku__3[[#This Row],[Ilość wydana]]*dane_sprzedazy_sku__3[[#This Row],[Wartość jednostkowa]]</f>
        <v>2826.35</v>
      </c>
    </row>
    <row r="8947" spans="1:7">
      <c r="A8947" t="s">
        <v>765</v>
      </c>
      <c r="B8947" t="s">
        <v>766</v>
      </c>
      <c r="C8947" t="s">
        <v>42</v>
      </c>
      <c r="D8947" s="7">
        <v>46023</v>
      </c>
      <c r="E8947">
        <v>6</v>
      </c>
      <c r="F8947">
        <v>564.19000000000005</v>
      </c>
      <c r="G8947">
        <f>dane_sprzedazy_sku__3[[#This Row],[Ilość wydana]]*dane_sprzedazy_sku__3[[#This Row],[Wartość jednostkowa]]</f>
        <v>3385.1400000000003</v>
      </c>
    </row>
    <row r="8948" spans="1:7">
      <c r="A8948" t="s">
        <v>765</v>
      </c>
      <c r="B8948" t="s">
        <v>766</v>
      </c>
      <c r="C8948" t="s">
        <v>42</v>
      </c>
      <c r="D8948" s="7">
        <v>46054</v>
      </c>
      <c r="E8948">
        <v>11</v>
      </c>
      <c r="F8948">
        <v>601.87</v>
      </c>
      <c r="G8948">
        <f>dane_sprzedazy_sku__3[[#This Row],[Ilość wydana]]*dane_sprzedazy_sku__3[[#This Row],[Wartość jednostkowa]]</f>
        <v>6620.57</v>
      </c>
    </row>
    <row r="8949" spans="1:7">
      <c r="A8949" t="s">
        <v>765</v>
      </c>
      <c r="B8949" t="s">
        <v>766</v>
      </c>
      <c r="C8949" t="s">
        <v>42</v>
      </c>
      <c r="D8949" s="7">
        <v>46082</v>
      </c>
      <c r="E8949">
        <v>10</v>
      </c>
      <c r="F8949">
        <v>584.94000000000005</v>
      </c>
      <c r="G8949">
        <f>dane_sprzedazy_sku__3[[#This Row],[Ilość wydana]]*dane_sprzedazy_sku__3[[#This Row],[Wartość jednostkowa]]</f>
        <v>5849.4000000000005</v>
      </c>
    </row>
    <row r="8950" spans="1:7">
      <c r="A8950" t="s">
        <v>765</v>
      </c>
      <c r="B8950" t="s">
        <v>766</v>
      </c>
      <c r="C8950" t="s">
        <v>42</v>
      </c>
      <c r="D8950" s="7">
        <v>46113</v>
      </c>
      <c r="E8950">
        <v>13</v>
      </c>
      <c r="F8950">
        <v>580.27</v>
      </c>
      <c r="G8950">
        <f>dane_sprzedazy_sku__3[[#This Row],[Ilość wydana]]*dane_sprzedazy_sku__3[[#This Row],[Wartość jednostkowa]]</f>
        <v>7543.51</v>
      </c>
    </row>
    <row r="8951" spans="1:7">
      <c r="A8951" t="s">
        <v>765</v>
      </c>
      <c r="B8951" t="s">
        <v>766</v>
      </c>
      <c r="C8951" t="s">
        <v>42</v>
      </c>
      <c r="D8951" s="7">
        <v>46143</v>
      </c>
      <c r="E8951">
        <v>18</v>
      </c>
      <c r="F8951">
        <v>563.46</v>
      </c>
      <c r="G8951">
        <f>dane_sprzedazy_sku__3[[#This Row],[Ilość wydana]]*dane_sprzedazy_sku__3[[#This Row],[Wartość jednostkowa]]</f>
        <v>10142.280000000001</v>
      </c>
    </row>
    <row r="8952" spans="1:7">
      <c r="A8952" t="s">
        <v>765</v>
      </c>
      <c r="B8952" t="s">
        <v>766</v>
      </c>
      <c r="C8952" t="s">
        <v>42</v>
      </c>
      <c r="D8952" s="7">
        <v>46174</v>
      </c>
      <c r="E8952">
        <v>17</v>
      </c>
      <c r="F8952">
        <v>577.98</v>
      </c>
      <c r="G8952">
        <f>dane_sprzedazy_sku__3[[#This Row],[Ilość wydana]]*dane_sprzedazy_sku__3[[#This Row],[Wartość jednostkowa]]</f>
        <v>9825.66</v>
      </c>
    </row>
    <row r="8953" spans="1:7">
      <c r="A8953" t="s">
        <v>765</v>
      </c>
      <c r="B8953" t="s">
        <v>766</v>
      </c>
      <c r="C8953" t="s">
        <v>42</v>
      </c>
      <c r="D8953" s="7">
        <v>46204</v>
      </c>
      <c r="E8953">
        <v>25</v>
      </c>
      <c r="F8953">
        <v>569.73</v>
      </c>
      <c r="G8953">
        <f>dane_sprzedazy_sku__3[[#This Row],[Ilość wydana]]*dane_sprzedazy_sku__3[[#This Row],[Wartość jednostkowa]]</f>
        <v>14243.25</v>
      </c>
    </row>
    <row r="8954" spans="1:7">
      <c r="A8954" t="s">
        <v>767</v>
      </c>
      <c r="B8954" t="s">
        <v>768</v>
      </c>
      <c r="C8954" t="s">
        <v>42</v>
      </c>
      <c r="D8954" s="7">
        <v>45505</v>
      </c>
      <c r="E8954">
        <v>4</v>
      </c>
      <c r="F8954">
        <v>282.05</v>
      </c>
      <c r="G8954">
        <f>dane_sprzedazy_sku__3[[#This Row],[Ilość wydana]]*dane_sprzedazy_sku__3[[#This Row],[Wartość jednostkowa]]</f>
        <v>1128.2</v>
      </c>
    </row>
    <row r="8955" spans="1:7">
      <c r="A8955" t="s">
        <v>767</v>
      </c>
      <c r="B8955" t="s">
        <v>768</v>
      </c>
      <c r="C8955" t="s">
        <v>42</v>
      </c>
      <c r="D8955" s="7">
        <v>45536</v>
      </c>
      <c r="E8955">
        <v>4</v>
      </c>
      <c r="F8955">
        <v>263</v>
      </c>
      <c r="G8955">
        <f>dane_sprzedazy_sku__3[[#This Row],[Ilość wydana]]*dane_sprzedazy_sku__3[[#This Row],[Wartość jednostkowa]]</f>
        <v>1052</v>
      </c>
    </row>
    <row r="8956" spans="1:7">
      <c r="A8956" t="s">
        <v>767</v>
      </c>
      <c r="B8956" t="s">
        <v>768</v>
      </c>
      <c r="C8956" t="s">
        <v>42</v>
      </c>
      <c r="D8956" s="7">
        <v>45566</v>
      </c>
      <c r="E8956">
        <v>4</v>
      </c>
      <c r="F8956">
        <v>266.37</v>
      </c>
      <c r="G8956">
        <f>dane_sprzedazy_sku__3[[#This Row],[Ilość wydana]]*dane_sprzedazy_sku__3[[#This Row],[Wartość jednostkowa]]</f>
        <v>1065.48</v>
      </c>
    </row>
    <row r="8957" spans="1:7">
      <c r="A8957" t="s">
        <v>767</v>
      </c>
      <c r="B8957" t="s">
        <v>768</v>
      </c>
      <c r="C8957" t="s">
        <v>42</v>
      </c>
      <c r="D8957" s="7">
        <v>45597</v>
      </c>
      <c r="E8957">
        <v>4</v>
      </c>
      <c r="F8957">
        <v>280.75</v>
      </c>
      <c r="G8957">
        <f>dane_sprzedazy_sku__3[[#This Row],[Ilość wydana]]*dane_sprzedazy_sku__3[[#This Row],[Wartość jednostkowa]]</f>
        <v>1123</v>
      </c>
    </row>
    <row r="8958" spans="1:7">
      <c r="A8958" t="s">
        <v>767</v>
      </c>
      <c r="B8958" t="s">
        <v>768</v>
      </c>
      <c r="C8958" t="s">
        <v>42</v>
      </c>
      <c r="D8958" s="7">
        <v>45627</v>
      </c>
      <c r="E8958">
        <v>4</v>
      </c>
      <c r="F8958">
        <v>287.37</v>
      </c>
      <c r="G8958">
        <f>dane_sprzedazy_sku__3[[#This Row],[Ilość wydana]]*dane_sprzedazy_sku__3[[#This Row],[Wartość jednostkowa]]</f>
        <v>1149.48</v>
      </c>
    </row>
    <row r="8959" spans="1:7">
      <c r="A8959" t="s">
        <v>767</v>
      </c>
      <c r="B8959" t="s">
        <v>768</v>
      </c>
      <c r="C8959" t="s">
        <v>42</v>
      </c>
      <c r="D8959" s="7">
        <v>45658</v>
      </c>
      <c r="E8959">
        <v>4</v>
      </c>
      <c r="F8959">
        <v>279.35000000000002</v>
      </c>
      <c r="G8959">
        <f>dane_sprzedazy_sku__3[[#This Row],[Ilość wydana]]*dane_sprzedazy_sku__3[[#This Row],[Wartość jednostkowa]]</f>
        <v>1117.4000000000001</v>
      </c>
    </row>
    <row r="8960" spans="1:7">
      <c r="A8960" t="s">
        <v>767</v>
      </c>
      <c r="B8960" t="s">
        <v>768</v>
      </c>
      <c r="C8960" t="s">
        <v>42</v>
      </c>
      <c r="D8960" s="7">
        <v>45689</v>
      </c>
      <c r="E8960">
        <v>5</v>
      </c>
      <c r="F8960">
        <v>275.32</v>
      </c>
      <c r="G8960">
        <f>dane_sprzedazy_sku__3[[#This Row],[Ilość wydana]]*dane_sprzedazy_sku__3[[#This Row],[Wartość jednostkowa]]</f>
        <v>1376.6</v>
      </c>
    </row>
    <row r="8961" spans="1:7">
      <c r="A8961" t="s">
        <v>767</v>
      </c>
      <c r="B8961" t="s">
        <v>768</v>
      </c>
      <c r="C8961" t="s">
        <v>42</v>
      </c>
      <c r="D8961" s="7">
        <v>45717</v>
      </c>
      <c r="E8961">
        <v>4</v>
      </c>
      <c r="F8961">
        <v>283.99</v>
      </c>
      <c r="G8961">
        <f>dane_sprzedazy_sku__3[[#This Row],[Ilość wydana]]*dane_sprzedazy_sku__3[[#This Row],[Wartość jednostkowa]]</f>
        <v>1135.96</v>
      </c>
    </row>
    <row r="8962" spans="1:7">
      <c r="A8962" t="s">
        <v>767</v>
      </c>
      <c r="B8962" t="s">
        <v>768</v>
      </c>
      <c r="C8962" t="s">
        <v>42</v>
      </c>
      <c r="D8962" s="7">
        <v>45748</v>
      </c>
      <c r="E8962">
        <v>4</v>
      </c>
      <c r="F8962">
        <v>271.62</v>
      </c>
      <c r="G8962">
        <f>dane_sprzedazy_sku__3[[#This Row],[Ilość wydana]]*dane_sprzedazy_sku__3[[#This Row],[Wartość jednostkowa]]</f>
        <v>1086.48</v>
      </c>
    </row>
    <row r="8963" spans="1:7">
      <c r="A8963" t="s">
        <v>767</v>
      </c>
      <c r="B8963" t="s">
        <v>768</v>
      </c>
      <c r="C8963" t="s">
        <v>42</v>
      </c>
      <c r="D8963" s="7">
        <v>45778</v>
      </c>
      <c r="E8963">
        <v>4</v>
      </c>
      <c r="F8963">
        <v>267.81</v>
      </c>
      <c r="G8963">
        <f>dane_sprzedazy_sku__3[[#This Row],[Ilość wydana]]*dane_sprzedazy_sku__3[[#This Row],[Wartość jednostkowa]]</f>
        <v>1071.24</v>
      </c>
    </row>
    <row r="8964" spans="1:7">
      <c r="A8964" t="s">
        <v>767</v>
      </c>
      <c r="B8964" t="s">
        <v>768</v>
      </c>
      <c r="C8964" t="s">
        <v>42</v>
      </c>
      <c r="D8964" s="7">
        <v>45809</v>
      </c>
      <c r="E8964">
        <v>4</v>
      </c>
      <c r="F8964">
        <v>278.27999999999997</v>
      </c>
      <c r="G8964">
        <f>dane_sprzedazy_sku__3[[#This Row],[Ilość wydana]]*dane_sprzedazy_sku__3[[#This Row],[Wartość jednostkowa]]</f>
        <v>1113.1199999999999</v>
      </c>
    </row>
    <row r="8965" spans="1:7">
      <c r="A8965" t="s">
        <v>767</v>
      </c>
      <c r="B8965" t="s">
        <v>768</v>
      </c>
      <c r="C8965" t="s">
        <v>42</v>
      </c>
      <c r="D8965" s="7">
        <v>45839</v>
      </c>
      <c r="E8965">
        <v>4</v>
      </c>
      <c r="F8965">
        <v>268.27999999999997</v>
      </c>
      <c r="G8965">
        <f>dane_sprzedazy_sku__3[[#This Row],[Ilość wydana]]*dane_sprzedazy_sku__3[[#This Row],[Wartość jednostkowa]]</f>
        <v>1073.1199999999999</v>
      </c>
    </row>
    <row r="8966" spans="1:7">
      <c r="A8966" t="s">
        <v>767</v>
      </c>
      <c r="B8966" t="s">
        <v>768</v>
      </c>
      <c r="C8966" t="s">
        <v>42</v>
      </c>
      <c r="D8966" s="7">
        <v>45870</v>
      </c>
      <c r="E8966">
        <v>4</v>
      </c>
      <c r="F8966">
        <v>265.02999999999997</v>
      </c>
      <c r="G8966">
        <f>dane_sprzedazy_sku__3[[#This Row],[Ilość wydana]]*dane_sprzedazy_sku__3[[#This Row],[Wartość jednostkowa]]</f>
        <v>1060.1199999999999</v>
      </c>
    </row>
    <row r="8967" spans="1:7">
      <c r="A8967" t="s">
        <v>767</v>
      </c>
      <c r="B8967" t="s">
        <v>768</v>
      </c>
      <c r="C8967" t="s">
        <v>42</v>
      </c>
      <c r="D8967" s="7">
        <v>45901</v>
      </c>
      <c r="E8967">
        <v>4</v>
      </c>
      <c r="F8967">
        <v>268.26</v>
      </c>
      <c r="G8967">
        <f>dane_sprzedazy_sku__3[[#This Row],[Ilość wydana]]*dane_sprzedazy_sku__3[[#This Row],[Wartość jednostkowa]]</f>
        <v>1073.04</v>
      </c>
    </row>
    <row r="8968" spans="1:7">
      <c r="A8968" t="s">
        <v>767</v>
      </c>
      <c r="B8968" t="s">
        <v>768</v>
      </c>
      <c r="C8968" t="s">
        <v>42</v>
      </c>
      <c r="D8968" s="7">
        <v>45931</v>
      </c>
      <c r="E8968">
        <v>4</v>
      </c>
      <c r="F8968">
        <v>266.63</v>
      </c>
      <c r="G8968">
        <f>dane_sprzedazy_sku__3[[#This Row],[Ilość wydana]]*dane_sprzedazy_sku__3[[#This Row],[Wartość jednostkowa]]</f>
        <v>1066.52</v>
      </c>
    </row>
    <row r="8969" spans="1:7">
      <c r="A8969" t="s">
        <v>767</v>
      </c>
      <c r="B8969" t="s">
        <v>768</v>
      </c>
      <c r="C8969" t="s">
        <v>42</v>
      </c>
      <c r="D8969" s="7">
        <v>45962</v>
      </c>
      <c r="E8969">
        <v>4</v>
      </c>
      <c r="F8969">
        <v>261.39</v>
      </c>
      <c r="G8969">
        <f>dane_sprzedazy_sku__3[[#This Row],[Ilość wydana]]*dane_sprzedazy_sku__3[[#This Row],[Wartość jednostkowa]]</f>
        <v>1045.56</v>
      </c>
    </row>
    <row r="8970" spans="1:7">
      <c r="A8970" t="s">
        <v>767</v>
      </c>
      <c r="B8970" t="s">
        <v>768</v>
      </c>
      <c r="C8970" t="s">
        <v>42</v>
      </c>
      <c r="D8970" s="7">
        <v>45992</v>
      </c>
      <c r="E8970">
        <v>4</v>
      </c>
      <c r="F8970">
        <v>266.89</v>
      </c>
      <c r="G8970">
        <f>dane_sprzedazy_sku__3[[#This Row],[Ilość wydana]]*dane_sprzedazy_sku__3[[#This Row],[Wartość jednostkowa]]</f>
        <v>1067.56</v>
      </c>
    </row>
    <row r="8971" spans="1:7">
      <c r="A8971" t="s">
        <v>767</v>
      </c>
      <c r="B8971" t="s">
        <v>768</v>
      </c>
      <c r="C8971" t="s">
        <v>42</v>
      </c>
      <c r="D8971" s="7">
        <v>46023</v>
      </c>
      <c r="E8971">
        <v>4</v>
      </c>
      <c r="F8971">
        <v>266.45999999999998</v>
      </c>
      <c r="G8971">
        <f>dane_sprzedazy_sku__3[[#This Row],[Ilość wydana]]*dane_sprzedazy_sku__3[[#This Row],[Wartość jednostkowa]]</f>
        <v>1065.8399999999999</v>
      </c>
    </row>
    <row r="8972" spans="1:7">
      <c r="A8972" t="s">
        <v>767</v>
      </c>
      <c r="B8972" t="s">
        <v>768</v>
      </c>
      <c r="C8972" t="s">
        <v>42</v>
      </c>
      <c r="D8972" s="7">
        <v>46054</v>
      </c>
      <c r="E8972">
        <v>4</v>
      </c>
      <c r="F8972">
        <v>281.95</v>
      </c>
      <c r="G8972">
        <f>dane_sprzedazy_sku__3[[#This Row],[Ilość wydana]]*dane_sprzedazy_sku__3[[#This Row],[Wartość jednostkowa]]</f>
        <v>1127.8</v>
      </c>
    </row>
    <row r="8973" spans="1:7">
      <c r="A8973" t="s">
        <v>767</v>
      </c>
      <c r="B8973" t="s">
        <v>768</v>
      </c>
      <c r="C8973" t="s">
        <v>42</v>
      </c>
      <c r="D8973" s="7">
        <v>46082</v>
      </c>
      <c r="E8973">
        <v>3</v>
      </c>
      <c r="F8973">
        <v>267.47000000000003</v>
      </c>
      <c r="G8973">
        <f>dane_sprzedazy_sku__3[[#This Row],[Ilość wydana]]*dane_sprzedazy_sku__3[[#This Row],[Wartość jednostkowa]]</f>
        <v>802.41000000000008</v>
      </c>
    </row>
    <row r="8974" spans="1:7">
      <c r="A8974" t="s">
        <v>767</v>
      </c>
      <c r="B8974" t="s">
        <v>768</v>
      </c>
      <c r="C8974" t="s">
        <v>42</v>
      </c>
      <c r="D8974" s="7">
        <v>46113</v>
      </c>
      <c r="E8974">
        <v>4</v>
      </c>
      <c r="F8974">
        <v>262.44</v>
      </c>
      <c r="G8974">
        <f>dane_sprzedazy_sku__3[[#This Row],[Ilość wydana]]*dane_sprzedazy_sku__3[[#This Row],[Wartość jednostkowa]]</f>
        <v>1049.76</v>
      </c>
    </row>
    <row r="8975" spans="1:7">
      <c r="A8975" t="s">
        <v>767</v>
      </c>
      <c r="B8975" t="s">
        <v>768</v>
      </c>
      <c r="C8975" t="s">
        <v>42</v>
      </c>
      <c r="D8975" s="7">
        <v>46143</v>
      </c>
      <c r="E8975">
        <v>4</v>
      </c>
      <c r="F8975">
        <v>261.66000000000003</v>
      </c>
      <c r="G8975">
        <f>dane_sprzedazy_sku__3[[#This Row],[Ilość wydana]]*dane_sprzedazy_sku__3[[#This Row],[Wartość jednostkowa]]</f>
        <v>1046.6400000000001</v>
      </c>
    </row>
    <row r="8976" spans="1:7">
      <c r="A8976" t="s">
        <v>767</v>
      </c>
      <c r="B8976" t="s">
        <v>768</v>
      </c>
      <c r="C8976" t="s">
        <v>42</v>
      </c>
      <c r="D8976" s="7">
        <v>46174</v>
      </c>
      <c r="E8976">
        <v>3</v>
      </c>
      <c r="F8976">
        <v>282.77999999999997</v>
      </c>
      <c r="G8976">
        <f>dane_sprzedazy_sku__3[[#This Row],[Ilość wydana]]*dane_sprzedazy_sku__3[[#This Row],[Wartość jednostkowa]]</f>
        <v>848.33999999999992</v>
      </c>
    </row>
    <row r="8977" spans="1:7">
      <c r="A8977" t="s">
        <v>767</v>
      </c>
      <c r="B8977" t="s">
        <v>768</v>
      </c>
      <c r="C8977" t="s">
        <v>42</v>
      </c>
      <c r="D8977" s="7">
        <v>46204</v>
      </c>
      <c r="E8977">
        <v>3</v>
      </c>
      <c r="F8977">
        <v>264.61</v>
      </c>
      <c r="G8977">
        <f>dane_sprzedazy_sku__3[[#This Row],[Ilość wydana]]*dane_sprzedazy_sku__3[[#This Row],[Wartość jednostkowa]]</f>
        <v>793.83</v>
      </c>
    </row>
    <row r="8978" spans="1:7">
      <c r="A8978" t="s">
        <v>769</v>
      </c>
      <c r="B8978" t="s">
        <v>770</v>
      </c>
      <c r="C8978" t="s">
        <v>14</v>
      </c>
      <c r="D8978" s="7">
        <v>45505</v>
      </c>
      <c r="E8978">
        <v>25</v>
      </c>
      <c r="F8978">
        <v>63.48</v>
      </c>
      <c r="G8978">
        <f>dane_sprzedazy_sku__3[[#This Row],[Ilość wydana]]*dane_sprzedazy_sku__3[[#This Row],[Wartość jednostkowa]]</f>
        <v>1587</v>
      </c>
    </row>
    <row r="8979" spans="1:7">
      <c r="A8979" t="s">
        <v>769</v>
      </c>
      <c r="B8979" t="s">
        <v>770</v>
      </c>
      <c r="C8979" t="s">
        <v>14</v>
      </c>
      <c r="D8979" s="7">
        <v>45536</v>
      </c>
      <c r="E8979">
        <v>18</v>
      </c>
      <c r="F8979">
        <v>63.18</v>
      </c>
      <c r="G8979">
        <f>dane_sprzedazy_sku__3[[#This Row],[Ilość wydana]]*dane_sprzedazy_sku__3[[#This Row],[Wartość jednostkowa]]</f>
        <v>1137.24</v>
      </c>
    </row>
    <row r="8980" spans="1:7">
      <c r="A8980" t="s">
        <v>769</v>
      </c>
      <c r="B8980" t="s">
        <v>770</v>
      </c>
      <c r="C8980" t="s">
        <v>14</v>
      </c>
      <c r="D8980" s="7">
        <v>45566</v>
      </c>
      <c r="E8980">
        <v>15</v>
      </c>
      <c r="F8980">
        <v>64.290000000000006</v>
      </c>
      <c r="G8980">
        <f>dane_sprzedazy_sku__3[[#This Row],[Ilość wydana]]*dane_sprzedazy_sku__3[[#This Row],[Wartość jednostkowa]]</f>
        <v>964.35000000000014</v>
      </c>
    </row>
    <row r="8981" spans="1:7">
      <c r="A8981" t="s">
        <v>769</v>
      </c>
      <c r="B8981" t="s">
        <v>770</v>
      </c>
      <c r="C8981" t="s">
        <v>14</v>
      </c>
      <c r="D8981" s="7">
        <v>45597</v>
      </c>
      <c r="E8981">
        <v>10</v>
      </c>
      <c r="F8981">
        <v>64.97</v>
      </c>
      <c r="G8981">
        <f>dane_sprzedazy_sku__3[[#This Row],[Ilość wydana]]*dane_sprzedazy_sku__3[[#This Row],[Wartość jednostkowa]]</f>
        <v>649.70000000000005</v>
      </c>
    </row>
    <row r="8982" spans="1:7">
      <c r="A8982" t="s">
        <v>769</v>
      </c>
      <c r="B8982" t="s">
        <v>770</v>
      </c>
      <c r="C8982" t="s">
        <v>14</v>
      </c>
      <c r="D8982" s="7">
        <v>45627</v>
      </c>
      <c r="E8982">
        <v>4</v>
      </c>
      <c r="F8982">
        <v>63.17</v>
      </c>
      <c r="G8982">
        <f>dane_sprzedazy_sku__3[[#This Row],[Ilość wydana]]*dane_sprzedazy_sku__3[[#This Row],[Wartość jednostkowa]]</f>
        <v>252.68</v>
      </c>
    </row>
    <row r="8983" spans="1:7">
      <c r="A8983" t="s">
        <v>769</v>
      </c>
      <c r="B8983" t="s">
        <v>770</v>
      </c>
      <c r="C8983" t="s">
        <v>14</v>
      </c>
      <c r="D8983" s="7">
        <v>45658</v>
      </c>
      <c r="E8983">
        <v>5</v>
      </c>
      <c r="F8983">
        <v>67.400000000000006</v>
      </c>
      <c r="G8983">
        <f>dane_sprzedazy_sku__3[[#This Row],[Ilość wydana]]*dane_sprzedazy_sku__3[[#This Row],[Wartość jednostkowa]]</f>
        <v>337</v>
      </c>
    </row>
    <row r="8984" spans="1:7">
      <c r="A8984" t="s">
        <v>769</v>
      </c>
      <c r="B8984" t="s">
        <v>770</v>
      </c>
      <c r="C8984" t="s">
        <v>14</v>
      </c>
      <c r="D8984" s="7">
        <v>45689</v>
      </c>
      <c r="E8984">
        <v>4</v>
      </c>
      <c r="F8984">
        <v>66.040000000000006</v>
      </c>
      <c r="G8984">
        <f>dane_sprzedazy_sku__3[[#This Row],[Ilość wydana]]*dane_sprzedazy_sku__3[[#This Row],[Wartość jednostkowa]]</f>
        <v>264.16000000000003</v>
      </c>
    </row>
    <row r="8985" spans="1:7">
      <c r="A8985" t="s">
        <v>769</v>
      </c>
      <c r="B8985" t="s">
        <v>770</v>
      </c>
      <c r="C8985" t="s">
        <v>14</v>
      </c>
      <c r="D8985" s="7">
        <v>45717</v>
      </c>
      <c r="E8985">
        <v>14</v>
      </c>
      <c r="F8985">
        <v>61.97</v>
      </c>
      <c r="G8985">
        <f>dane_sprzedazy_sku__3[[#This Row],[Ilość wydana]]*dane_sprzedazy_sku__3[[#This Row],[Wartość jednostkowa]]</f>
        <v>867.57999999999993</v>
      </c>
    </row>
    <row r="8986" spans="1:7">
      <c r="A8986" t="s">
        <v>769</v>
      </c>
      <c r="B8986" t="s">
        <v>770</v>
      </c>
      <c r="C8986" t="s">
        <v>14</v>
      </c>
      <c r="D8986" s="7">
        <v>45748</v>
      </c>
      <c r="E8986">
        <v>21</v>
      </c>
      <c r="F8986">
        <v>62.34</v>
      </c>
      <c r="G8986">
        <f>dane_sprzedazy_sku__3[[#This Row],[Ilość wydana]]*dane_sprzedazy_sku__3[[#This Row],[Wartość jednostkowa]]</f>
        <v>1309.1400000000001</v>
      </c>
    </row>
    <row r="8987" spans="1:7">
      <c r="A8987" t="s">
        <v>769</v>
      </c>
      <c r="B8987" t="s">
        <v>770</v>
      </c>
      <c r="C8987" t="s">
        <v>14</v>
      </c>
      <c r="D8987" s="7">
        <v>45778</v>
      </c>
      <c r="E8987">
        <v>41</v>
      </c>
      <c r="F8987">
        <v>62.03</v>
      </c>
      <c r="G8987">
        <f>dane_sprzedazy_sku__3[[#This Row],[Ilość wydana]]*dane_sprzedazy_sku__3[[#This Row],[Wartość jednostkowa]]</f>
        <v>2543.23</v>
      </c>
    </row>
    <row r="8988" spans="1:7">
      <c r="A8988" t="s">
        <v>769</v>
      </c>
      <c r="B8988" t="s">
        <v>770</v>
      </c>
      <c r="C8988" t="s">
        <v>14</v>
      </c>
      <c r="D8988" s="7">
        <v>45809</v>
      </c>
      <c r="E8988">
        <v>31</v>
      </c>
      <c r="F8988">
        <v>66.540000000000006</v>
      </c>
      <c r="G8988">
        <f>dane_sprzedazy_sku__3[[#This Row],[Ilość wydana]]*dane_sprzedazy_sku__3[[#This Row],[Wartość jednostkowa]]</f>
        <v>2062.7400000000002</v>
      </c>
    </row>
    <row r="8989" spans="1:7">
      <c r="A8989" t="s">
        <v>769</v>
      </c>
      <c r="B8989" t="s">
        <v>770</v>
      </c>
      <c r="C8989" t="s">
        <v>14</v>
      </c>
      <c r="D8989" s="7">
        <v>45839</v>
      </c>
      <c r="E8989">
        <v>40</v>
      </c>
      <c r="F8989">
        <v>63.61</v>
      </c>
      <c r="G8989">
        <f>dane_sprzedazy_sku__3[[#This Row],[Ilość wydana]]*dane_sprzedazy_sku__3[[#This Row],[Wartość jednostkowa]]</f>
        <v>2544.4</v>
      </c>
    </row>
    <row r="8990" spans="1:7">
      <c r="A8990" t="s">
        <v>769</v>
      </c>
      <c r="B8990" t="s">
        <v>770</v>
      </c>
      <c r="C8990" t="s">
        <v>14</v>
      </c>
      <c r="D8990" s="7">
        <v>45870</v>
      </c>
      <c r="E8990">
        <v>30</v>
      </c>
      <c r="F8990">
        <v>63.99</v>
      </c>
      <c r="G8990">
        <f>dane_sprzedazy_sku__3[[#This Row],[Ilość wydana]]*dane_sprzedazy_sku__3[[#This Row],[Wartość jednostkowa]]</f>
        <v>1919.7</v>
      </c>
    </row>
    <row r="8991" spans="1:7">
      <c r="A8991" t="s">
        <v>769</v>
      </c>
      <c r="B8991" t="s">
        <v>770</v>
      </c>
      <c r="C8991" t="s">
        <v>14</v>
      </c>
      <c r="D8991" s="7">
        <v>45901</v>
      </c>
      <c r="E8991">
        <v>25</v>
      </c>
      <c r="F8991">
        <v>65.69</v>
      </c>
      <c r="G8991">
        <f>dane_sprzedazy_sku__3[[#This Row],[Ilość wydana]]*dane_sprzedazy_sku__3[[#This Row],[Wartość jednostkowa]]</f>
        <v>1642.25</v>
      </c>
    </row>
    <row r="8992" spans="1:7">
      <c r="A8992" t="s">
        <v>769</v>
      </c>
      <c r="B8992" t="s">
        <v>770</v>
      </c>
      <c r="C8992" t="s">
        <v>14</v>
      </c>
      <c r="D8992" s="7">
        <v>45931</v>
      </c>
      <c r="E8992">
        <v>20</v>
      </c>
      <c r="F8992">
        <v>64.33</v>
      </c>
      <c r="G8992">
        <f>dane_sprzedazy_sku__3[[#This Row],[Ilość wydana]]*dane_sprzedazy_sku__3[[#This Row],[Wartość jednostkowa]]</f>
        <v>1286.5999999999999</v>
      </c>
    </row>
    <row r="8993" spans="1:7">
      <c r="A8993" t="s">
        <v>769</v>
      </c>
      <c r="B8993" t="s">
        <v>770</v>
      </c>
      <c r="C8993" t="s">
        <v>14</v>
      </c>
      <c r="D8993" s="7">
        <v>45962</v>
      </c>
      <c r="E8993">
        <v>10</v>
      </c>
      <c r="F8993">
        <v>62.39</v>
      </c>
      <c r="G8993">
        <f>dane_sprzedazy_sku__3[[#This Row],[Ilość wydana]]*dane_sprzedazy_sku__3[[#This Row],[Wartość jednostkowa]]</f>
        <v>623.9</v>
      </c>
    </row>
    <row r="8994" spans="1:7">
      <c r="A8994" t="s">
        <v>769</v>
      </c>
      <c r="B8994" t="s">
        <v>770</v>
      </c>
      <c r="C8994" t="s">
        <v>14</v>
      </c>
      <c r="D8994" s="7">
        <v>45992</v>
      </c>
      <c r="E8994">
        <v>5</v>
      </c>
      <c r="F8994">
        <v>67.209999999999994</v>
      </c>
      <c r="G8994">
        <f>dane_sprzedazy_sku__3[[#This Row],[Ilość wydana]]*dane_sprzedazy_sku__3[[#This Row],[Wartość jednostkowa]]</f>
        <v>336.04999999999995</v>
      </c>
    </row>
    <row r="8995" spans="1:7">
      <c r="A8995" t="s">
        <v>769</v>
      </c>
      <c r="B8995" t="s">
        <v>770</v>
      </c>
      <c r="C8995" t="s">
        <v>14</v>
      </c>
      <c r="D8995" s="7">
        <v>46023</v>
      </c>
      <c r="E8995">
        <v>4</v>
      </c>
      <c r="F8995">
        <v>64.72</v>
      </c>
      <c r="G8995">
        <f>dane_sprzedazy_sku__3[[#This Row],[Ilość wydana]]*dane_sprzedazy_sku__3[[#This Row],[Wartość jednostkowa]]</f>
        <v>258.88</v>
      </c>
    </row>
    <row r="8996" spans="1:7">
      <c r="A8996" t="s">
        <v>769</v>
      </c>
      <c r="B8996" t="s">
        <v>770</v>
      </c>
      <c r="C8996" t="s">
        <v>14</v>
      </c>
      <c r="D8996" s="7">
        <v>46054</v>
      </c>
      <c r="E8996">
        <v>7</v>
      </c>
      <c r="F8996">
        <v>62.2</v>
      </c>
      <c r="G8996">
        <f>dane_sprzedazy_sku__3[[#This Row],[Ilość wydana]]*dane_sprzedazy_sku__3[[#This Row],[Wartość jednostkowa]]</f>
        <v>435.40000000000003</v>
      </c>
    </row>
    <row r="8997" spans="1:7">
      <c r="A8997" t="s">
        <v>769</v>
      </c>
      <c r="B8997" t="s">
        <v>770</v>
      </c>
      <c r="C8997" t="s">
        <v>14</v>
      </c>
      <c r="D8997" s="7">
        <v>46082</v>
      </c>
      <c r="E8997">
        <v>14</v>
      </c>
      <c r="F8997">
        <v>68.06</v>
      </c>
      <c r="G8997">
        <f>dane_sprzedazy_sku__3[[#This Row],[Ilość wydana]]*dane_sprzedazy_sku__3[[#This Row],[Wartość jednostkowa]]</f>
        <v>952.84</v>
      </c>
    </row>
    <row r="8998" spans="1:7">
      <c r="A8998" t="s">
        <v>769</v>
      </c>
      <c r="B8998" t="s">
        <v>770</v>
      </c>
      <c r="C8998" t="s">
        <v>14</v>
      </c>
      <c r="D8998" s="7">
        <v>46113</v>
      </c>
      <c r="E8998">
        <v>25</v>
      </c>
      <c r="F8998">
        <v>61.9</v>
      </c>
      <c r="G8998">
        <f>dane_sprzedazy_sku__3[[#This Row],[Ilość wydana]]*dane_sprzedazy_sku__3[[#This Row],[Wartość jednostkowa]]</f>
        <v>1547.5</v>
      </c>
    </row>
    <row r="8999" spans="1:7">
      <c r="A8999" t="s">
        <v>769</v>
      </c>
      <c r="B8999" t="s">
        <v>770</v>
      </c>
      <c r="C8999" t="s">
        <v>14</v>
      </c>
      <c r="D8999" s="7">
        <v>46143</v>
      </c>
      <c r="E8999">
        <v>43</v>
      </c>
      <c r="F8999">
        <v>67.64</v>
      </c>
      <c r="G8999">
        <f>dane_sprzedazy_sku__3[[#This Row],[Ilość wydana]]*dane_sprzedazy_sku__3[[#This Row],[Wartość jednostkowa]]</f>
        <v>2908.52</v>
      </c>
    </row>
    <row r="9000" spans="1:7">
      <c r="A9000" t="s">
        <v>769</v>
      </c>
      <c r="B9000" t="s">
        <v>770</v>
      </c>
      <c r="C9000" t="s">
        <v>14</v>
      </c>
      <c r="D9000" s="7">
        <v>46174</v>
      </c>
      <c r="E9000">
        <v>32</v>
      </c>
      <c r="F9000">
        <v>62.81</v>
      </c>
      <c r="G9000">
        <f>dane_sprzedazy_sku__3[[#This Row],[Ilość wydana]]*dane_sprzedazy_sku__3[[#This Row],[Wartość jednostkowa]]</f>
        <v>2009.92</v>
      </c>
    </row>
    <row r="9001" spans="1:7">
      <c r="A9001" t="s">
        <v>769</v>
      </c>
      <c r="B9001" t="s">
        <v>770</v>
      </c>
      <c r="C9001" t="s">
        <v>14</v>
      </c>
      <c r="D9001" s="7">
        <v>46204</v>
      </c>
      <c r="E9001">
        <v>40</v>
      </c>
      <c r="F9001">
        <v>62.96</v>
      </c>
      <c r="G9001">
        <f>dane_sprzedazy_sku__3[[#This Row],[Ilość wydana]]*dane_sprzedazy_sku__3[[#This Row],[Wartość jednostkowa]]</f>
        <v>2518.4</v>
      </c>
    </row>
    <row r="9002" spans="1:7">
      <c r="A9002" t="s">
        <v>771</v>
      </c>
      <c r="B9002" t="s">
        <v>772</v>
      </c>
      <c r="C9002" t="s">
        <v>77</v>
      </c>
      <c r="D9002" s="7">
        <v>45505</v>
      </c>
      <c r="E9002">
        <v>3</v>
      </c>
      <c r="F9002">
        <v>93.58</v>
      </c>
      <c r="G9002">
        <f>dane_sprzedazy_sku__3[[#This Row],[Ilość wydana]]*dane_sprzedazy_sku__3[[#This Row],[Wartość jednostkowa]]</f>
        <v>280.74</v>
      </c>
    </row>
    <row r="9003" spans="1:7">
      <c r="A9003" t="s">
        <v>771</v>
      </c>
      <c r="B9003" t="s">
        <v>772</v>
      </c>
      <c r="C9003" t="s">
        <v>77</v>
      </c>
      <c r="D9003" s="7">
        <v>45536</v>
      </c>
      <c r="E9003">
        <v>1</v>
      </c>
      <c r="F9003">
        <v>94.32</v>
      </c>
      <c r="G9003">
        <f>dane_sprzedazy_sku__3[[#This Row],[Ilość wydana]]*dane_sprzedazy_sku__3[[#This Row],[Wartość jednostkowa]]</f>
        <v>94.32</v>
      </c>
    </row>
    <row r="9004" spans="1:7">
      <c r="A9004" t="s">
        <v>771</v>
      </c>
      <c r="B9004" t="s">
        <v>772</v>
      </c>
      <c r="C9004" t="s">
        <v>77</v>
      </c>
      <c r="D9004" s="7">
        <v>45566</v>
      </c>
      <c r="E9004">
        <v>0</v>
      </c>
      <c r="F9004">
        <v>95.81</v>
      </c>
      <c r="G9004">
        <f>dane_sprzedazy_sku__3[[#This Row],[Ilość wydana]]*dane_sprzedazy_sku__3[[#This Row],[Wartość jednostkowa]]</f>
        <v>0</v>
      </c>
    </row>
    <row r="9005" spans="1:7">
      <c r="A9005" t="s">
        <v>771</v>
      </c>
      <c r="B9005" t="s">
        <v>772</v>
      </c>
      <c r="C9005" t="s">
        <v>77</v>
      </c>
      <c r="D9005" s="7">
        <v>45597</v>
      </c>
      <c r="E9005">
        <v>2</v>
      </c>
      <c r="F9005">
        <v>90.64</v>
      </c>
      <c r="G9005">
        <f>dane_sprzedazy_sku__3[[#This Row],[Ilość wydana]]*dane_sprzedazy_sku__3[[#This Row],[Wartość jednostkowa]]</f>
        <v>181.28</v>
      </c>
    </row>
    <row r="9006" spans="1:7">
      <c r="A9006" t="s">
        <v>771</v>
      </c>
      <c r="B9006" t="s">
        <v>772</v>
      </c>
      <c r="C9006" t="s">
        <v>77</v>
      </c>
      <c r="D9006" s="7">
        <v>45627</v>
      </c>
      <c r="E9006">
        <v>6</v>
      </c>
      <c r="F9006">
        <v>95.81</v>
      </c>
      <c r="G9006">
        <f>dane_sprzedazy_sku__3[[#This Row],[Ilość wydana]]*dane_sprzedazy_sku__3[[#This Row],[Wartość jednostkowa]]</f>
        <v>574.86</v>
      </c>
    </row>
    <row r="9007" spans="1:7">
      <c r="A9007" t="s">
        <v>771</v>
      </c>
      <c r="B9007" t="s">
        <v>772</v>
      </c>
      <c r="C9007" t="s">
        <v>77</v>
      </c>
      <c r="D9007" s="7">
        <v>45658</v>
      </c>
      <c r="E9007">
        <v>8</v>
      </c>
      <c r="F9007">
        <v>93.5</v>
      </c>
      <c r="G9007">
        <f>dane_sprzedazy_sku__3[[#This Row],[Ilość wydana]]*dane_sprzedazy_sku__3[[#This Row],[Wartość jednostkowa]]</f>
        <v>748</v>
      </c>
    </row>
    <row r="9008" spans="1:7">
      <c r="A9008" t="s">
        <v>771</v>
      </c>
      <c r="B9008" t="s">
        <v>772</v>
      </c>
      <c r="C9008" t="s">
        <v>77</v>
      </c>
      <c r="D9008" s="7">
        <v>45689</v>
      </c>
      <c r="E9008">
        <v>10</v>
      </c>
      <c r="F9008">
        <v>95.66</v>
      </c>
      <c r="G9008">
        <f>dane_sprzedazy_sku__3[[#This Row],[Ilość wydana]]*dane_sprzedazy_sku__3[[#This Row],[Wartość jednostkowa]]</f>
        <v>956.59999999999991</v>
      </c>
    </row>
    <row r="9009" spans="1:7">
      <c r="A9009" t="s">
        <v>771</v>
      </c>
      <c r="B9009" t="s">
        <v>772</v>
      </c>
      <c r="C9009" t="s">
        <v>77</v>
      </c>
      <c r="D9009" s="7">
        <v>45717</v>
      </c>
      <c r="E9009">
        <v>13</v>
      </c>
      <c r="F9009">
        <v>94.61</v>
      </c>
      <c r="G9009">
        <f>dane_sprzedazy_sku__3[[#This Row],[Ilość wydana]]*dane_sprzedazy_sku__3[[#This Row],[Wartość jednostkowa]]</f>
        <v>1229.93</v>
      </c>
    </row>
    <row r="9010" spans="1:7">
      <c r="A9010" t="s">
        <v>771</v>
      </c>
      <c r="B9010" t="s">
        <v>772</v>
      </c>
      <c r="C9010" t="s">
        <v>77</v>
      </c>
      <c r="D9010" s="7">
        <v>45748</v>
      </c>
      <c r="E9010">
        <v>14</v>
      </c>
      <c r="F9010">
        <v>86.84</v>
      </c>
      <c r="G9010">
        <f>dane_sprzedazy_sku__3[[#This Row],[Ilość wydana]]*dane_sprzedazy_sku__3[[#This Row],[Wartość jednostkowa]]</f>
        <v>1215.76</v>
      </c>
    </row>
    <row r="9011" spans="1:7">
      <c r="A9011" t="s">
        <v>771</v>
      </c>
      <c r="B9011" t="s">
        <v>772</v>
      </c>
      <c r="C9011" t="s">
        <v>77</v>
      </c>
      <c r="D9011" s="7">
        <v>45778</v>
      </c>
      <c r="E9011">
        <v>18</v>
      </c>
      <c r="F9011">
        <v>91.29</v>
      </c>
      <c r="G9011">
        <f>dane_sprzedazy_sku__3[[#This Row],[Ilość wydana]]*dane_sprzedazy_sku__3[[#This Row],[Wartość jednostkowa]]</f>
        <v>1643.22</v>
      </c>
    </row>
    <row r="9012" spans="1:7">
      <c r="A9012" t="s">
        <v>771</v>
      </c>
      <c r="B9012" t="s">
        <v>772</v>
      </c>
      <c r="C9012" t="s">
        <v>77</v>
      </c>
      <c r="D9012" s="7">
        <v>45809</v>
      </c>
      <c r="E9012">
        <v>16</v>
      </c>
      <c r="F9012">
        <v>90.23</v>
      </c>
      <c r="G9012">
        <f>dane_sprzedazy_sku__3[[#This Row],[Ilość wydana]]*dane_sprzedazy_sku__3[[#This Row],[Wartość jednostkowa]]</f>
        <v>1443.68</v>
      </c>
    </row>
    <row r="9013" spans="1:7">
      <c r="A9013" t="s">
        <v>771</v>
      </c>
      <c r="B9013" t="s">
        <v>772</v>
      </c>
      <c r="C9013" t="s">
        <v>77</v>
      </c>
      <c r="D9013" s="7">
        <v>45839</v>
      </c>
      <c r="E9013">
        <v>5</v>
      </c>
      <c r="F9013">
        <v>94.09</v>
      </c>
      <c r="G9013">
        <f>dane_sprzedazy_sku__3[[#This Row],[Ilość wydana]]*dane_sprzedazy_sku__3[[#This Row],[Wartość jednostkowa]]</f>
        <v>470.45000000000005</v>
      </c>
    </row>
    <row r="9014" spans="1:7">
      <c r="A9014" t="s">
        <v>771</v>
      </c>
      <c r="B9014" t="s">
        <v>772</v>
      </c>
      <c r="C9014" t="s">
        <v>77</v>
      </c>
      <c r="D9014" s="7">
        <v>45870</v>
      </c>
      <c r="E9014">
        <v>2</v>
      </c>
      <c r="F9014">
        <v>95.32</v>
      </c>
      <c r="G9014">
        <f>dane_sprzedazy_sku__3[[#This Row],[Ilość wydana]]*dane_sprzedazy_sku__3[[#This Row],[Wartość jednostkowa]]</f>
        <v>190.64</v>
      </c>
    </row>
    <row r="9015" spans="1:7">
      <c r="A9015" t="s">
        <v>771</v>
      </c>
      <c r="B9015" t="s">
        <v>772</v>
      </c>
      <c r="C9015" t="s">
        <v>77</v>
      </c>
      <c r="D9015" s="7">
        <v>45901</v>
      </c>
      <c r="E9015">
        <v>1</v>
      </c>
      <c r="F9015">
        <v>88.04</v>
      </c>
      <c r="G9015">
        <f>dane_sprzedazy_sku__3[[#This Row],[Ilość wydana]]*dane_sprzedazy_sku__3[[#This Row],[Wartość jednostkowa]]</f>
        <v>88.04</v>
      </c>
    </row>
    <row r="9016" spans="1:7">
      <c r="A9016" t="s">
        <v>771</v>
      </c>
      <c r="B9016" t="s">
        <v>772</v>
      </c>
      <c r="C9016" t="s">
        <v>77</v>
      </c>
      <c r="D9016" s="7">
        <v>45931</v>
      </c>
      <c r="E9016">
        <v>0</v>
      </c>
      <c r="F9016">
        <v>88.75</v>
      </c>
      <c r="G9016">
        <f>dane_sprzedazy_sku__3[[#This Row],[Ilość wydana]]*dane_sprzedazy_sku__3[[#This Row],[Wartość jednostkowa]]</f>
        <v>0</v>
      </c>
    </row>
    <row r="9017" spans="1:7">
      <c r="A9017" t="s">
        <v>771</v>
      </c>
      <c r="B9017" t="s">
        <v>772</v>
      </c>
      <c r="C9017" t="s">
        <v>77</v>
      </c>
      <c r="D9017" s="7">
        <v>45962</v>
      </c>
      <c r="E9017">
        <v>2</v>
      </c>
      <c r="F9017">
        <v>94.9</v>
      </c>
      <c r="G9017">
        <f>dane_sprzedazy_sku__3[[#This Row],[Ilość wydana]]*dane_sprzedazy_sku__3[[#This Row],[Wartość jednostkowa]]</f>
        <v>189.8</v>
      </c>
    </row>
    <row r="9018" spans="1:7">
      <c r="A9018" t="s">
        <v>771</v>
      </c>
      <c r="B9018" t="s">
        <v>772</v>
      </c>
      <c r="C9018" t="s">
        <v>77</v>
      </c>
      <c r="D9018" s="7">
        <v>45992</v>
      </c>
      <c r="E9018">
        <v>6</v>
      </c>
      <c r="F9018">
        <v>92.01</v>
      </c>
      <c r="G9018">
        <f>dane_sprzedazy_sku__3[[#This Row],[Ilość wydana]]*dane_sprzedazy_sku__3[[#This Row],[Wartość jednostkowa]]</f>
        <v>552.06000000000006</v>
      </c>
    </row>
    <row r="9019" spans="1:7">
      <c r="A9019" t="s">
        <v>771</v>
      </c>
      <c r="B9019" t="s">
        <v>772</v>
      </c>
      <c r="C9019" t="s">
        <v>77</v>
      </c>
      <c r="D9019" s="7">
        <v>46023</v>
      </c>
      <c r="E9019">
        <v>9</v>
      </c>
      <c r="F9019">
        <v>88.35</v>
      </c>
      <c r="G9019">
        <f>dane_sprzedazy_sku__3[[#This Row],[Ilość wydana]]*dane_sprzedazy_sku__3[[#This Row],[Wartość jednostkowa]]</f>
        <v>795.15</v>
      </c>
    </row>
    <row r="9020" spans="1:7">
      <c r="A9020" t="s">
        <v>771</v>
      </c>
      <c r="B9020" t="s">
        <v>772</v>
      </c>
      <c r="C9020" t="s">
        <v>77</v>
      </c>
      <c r="D9020" s="7">
        <v>46054</v>
      </c>
      <c r="E9020">
        <v>15</v>
      </c>
      <c r="F9020">
        <v>90.19</v>
      </c>
      <c r="G9020">
        <f>dane_sprzedazy_sku__3[[#This Row],[Ilość wydana]]*dane_sprzedazy_sku__3[[#This Row],[Wartość jednostkowa]]</f>
        <v>1352.85</v>
      </c>
    </row>
    <row r="9021" spans="1:7">
      <c r="A9021" t="s">
        <v>771</v>
      </c>
      <c r="B9021" t="s">
        <v>772</v>
      </c>
      <c r="C9021" t="s">
        <v>77</v>
      </c>
      <c r="D9021" s="7">
        <v>46082</v>
      </c>
      <c r="E9021">
        <v>22</v>
      </c>
      <c r="F9021">
        <v>95.71</v>
      </c>
      <c r="G9021">
        <f>dane_sprzedazy_sku__3[[#This Row],[Ilość wydana]]*dane_sprzedazy_sku__3[[#This Row],[Wartość jednostkowa]]</f>
        <v>2105.62</v>
      </c>
    </row>
    <row r="9022" spans="1:7">
      <c r="A9022" t="s">
        <v>771</v>
      </c>
      <c r="B9022" t="s">
        <v>772</v>
      </c>
      <c r="C9022" t="s">
        <v>77</v>
      </c>
      <c r="D9022" s="7">
        <v>46113</v>
      </c>
      <c r="E9022">
        <v>23</v>
      </c>
      <c r="F9022">
        <v>87.89</v>
      </c>
      <c r="G9022">
        <f>dane_sprzedazy_sku__3[[#This Row],[Ilość wydana]]*dane_sprzedazy_sku__3[[#This Row],[Wartość jednostkowa]]</f>
        <v>2021.47</v>
      </c>
    </row>
    <row r="9023" spans="1:7">
      <c r="A9023" t="s">
        <v>771</v>
      </c>
      <c r="B9023" t="s">
        <v>772</v>
      </c>
      <c r="C9023" t="s">
        <v>77</v>
      </c>
      <c r="D9023" s="7">
        <v>46143</v>
      </c>
      <c r="E9023">
        <v>13</v>
      </c>
      <c r="F9023">
        <v>94.49</v>
      </c>
      <c r="G9023">
        <f>dane_sprzedazy_sku__3[[#This Row],[Ilość wydana]]*dane_sprzedazy_sku__3[[#This Row],[Wartość jednostkowa]]</f>
        <v>1228.3699999999999</v>
      </c>
    </row>
    <row r="9024" spans="1:7">
      <c r="A9024" t="s">
        <v>771</v>
      </c>
      <c r="B9024" t="s">
        <v>772</v>
      </c>
      <c r="C9024" t="s">
        <v>77</v>
      </c>
      <c r="D9024" s="7">
        <v>46174</v>
      </c>
      <c r="E9024">
        <v>11</v>
      </c>
      <c r="F9024">
        <v>95.11</v>
      </c>
      <c r="G9024">
        <f>dane_sprzedazy_sku__3[[#This Row],[Ilość wydana]]*dane_sprzedazy_sku__3[[#This Row],[Wartość jednostkowa]]</f>
        <v>1046.21</v>
      </c>
    </row>
    <row r="9025" spans="1:7">
      <c r="A9025" t="s">
        <v>771</v>
      </c>
      <c r="B9025" t="s">
        <v>772</v>
      </c>
      <c r="C9025" t="s">
        <v>77</v>
      </c>
      <c r="D9025" s="7">
        <v>46204</v>
      </c>
      <c r="E9025">
        <v>9</v>
      </c>
      <c r="F9025">
        <v>94.26</v>
      </c>
      <c r="G9025">
        <f>dane_sprzedazy_sku__3[[#This Row],[Ilość wydana]]*dane_sprzedazy_sku__3[[#This Row],[Wartość jednostkowa]]</f>
        <v>848.34</v>
      </c>
    </row>
    <row r="9026" spans="1:7">
      <c r="A9026" t="s">
        <v>773</v>
      </c>
      <c r="B9026" t="s">
        <v>774</v>
      </c>
      <c r="C9026" t="s">
        <v>77</v>
      </c>
      <c r="D9026" s="7">
        <v>45505</v>
      </c>
      <c r="E9026">
        <v>10</v>
      </c>
      <c r="F9026">
        <v>850.16</v>
      </c>
      <c r="G9026">
        <f>dane_sprzedazy_sku__3[[#This Row],[Ilość wydana]]*dane_sprzedazy_sku__3[[#This Row],[Wartość jednostkowa]]</f>
        <v>8501.6</v>
      </c>
    </row>
    <row r="9027" spans="1:7">
      <c r="A9027" t="s">
        <v>773</v>
      </c>
      <c r="B9027" t="s">
        <v>774</v>
      </c>
      <c r="C9027" t="s">
        <v>77</v>
      </c>
      <c r="D9027" s="7">
        <v>45536</v>
      </c>
      <c r="E9027">
        <v>10</v>
      </c>
      <c r="F9027">
        <v>861.4</v>
      </c>
      <c r="G9027">
        <f>dane_sprzedazy_sku__3[[#This Row],[Ilość wydana]]*dane_sprzedazy_sku__3[[#This Row],[Wartość jednostkowa]]</f>
        <v>8614</v>
      </c>
    </row>
    <row r="9028" spans="1:7">
      <c r="A9028" t="s">
        <v>773</v>
      </c>
      <c r="B9028" t="s">
        <v>774</v>
      </c>
      <c r="C9028" t="s">
        <v>77</v>
      </c>
      <c r="D9028" s="7">
        <v>45566</v>
      </c>
      <c r="E9028">
        <v>10</v>
      </c>
      <c r="F9028">
        <v>875.33</v>
      </c>
      <c r="G9028">
        <f>dane_sprzedazy_sku__3[[#This Row],[Ilość wydana]]*dane_sprzedazy_sku__3[[#This Row],[Wartość jednostkowa]]</f>
        <v>8753.3000000000011</v>
      </c>
    </row>
    <row r="9029" spans="1:7">
      <c r="A9029" t="s">
        <v>773</v>
      </c>
      <c r="B9029" t="s">
        <v>774</v>
      </c>
      <c r="C9029" t="s">
        <v>77</v>
      </c>
      <c r="D9029" s="7">
        <v>45597</v>
      </c>
      <c r="E9029">
        <v>9</v>
      </c>
      <c r="F9029">
        <v>861.51</v>
      </c>
      <c r="G9029">
        <f>dane_sprzedazy_sku__3[[#This Row],[Ilość wydana]]*dane_sprzedazy_sku__3[[#This Row],[Wartość jednostkowa]]</f>
        <v>7753.59</v>
      </c>
    </row>
    <row r="9030" spans="1:7">
      <c r="A9030" t="s">
        <v>773</v>
      </c>
      <c r="B9030" t="s">
        <v>774</v>
      </c>
      <c r="C9030" t="s">
        <v>77</v>
      </c>
      <c r="D9030" s="7">
        <v>45627</v>
      </c>
      <c r="E9030">
        <v>10</v>
      </c>
      <c r="F9030">
        <v>907.75</v>
      </c>
      <c r="G9030">
        <f>dane_sprzedazy_sku__3[[#This Row],[Ilość wydana]]*dane_sprzedazy_sku__3[[#This Row],[Wartość jednostkowa]]</f>
        <v>9077.5</v>
      </c>
    </row>
    <row r="9031" spans="1:7">
      <c r="A9031" t="s">
        <v>773</v>
      </c>
      <c r="B9031" t="s">
        <v>774</v>
      </c>
      <c r="C9031" t="s">
        <v>77</v>
      </c>
      <c r="D9031" s="7">
        <v>45658</v>
      </c>
      <c r="E9031">
        <v>9</v>
      </c>
      <c r="F9031">
        <v>926.26</v>
      </c>
      <c r="G9031">
        <f>dane_sprzedazy_sku__3[[#This Row],[Ilość wydana]]*dane_sprzedazy_sku__3[[#This Row],[Wartość jednostkowa]]</f>
        <v>8336.34</v>
      </c>
    </row>
    <row r="9032" spans="1:7">
      <c r="A9032" t="s">
        <v>773</v>
      </c>
      <c r="B9032" t="s">
        <v>774</v>
      </c>
      <c r="C9032" t="s">
        <v>77</v>
      </c>
      <c r="D9032" s="7">
        <v>45689</v>
      </c>
      <c r="E9032">
        <v>9</v>
      </c>
      <c r="F9032">
        <v>906.45</v>
      </c>
      <c r="G9032">
        <f>dane_sprzedazy_sku__3[[#This Row],[Ilość wydana]]*dane_sprzedazy_sku__3[[#This Row],[Wartość jednostkowa]]</f>
        <v>8158.05</v>
      </c>
    </row>
    <row r="9033" spans="1:7">
      <c r="A9033" t="s">
        <v>773</v>
      </c>
      <c r="B9033" t="s">
        <v>774</v>
      </c>
      <c r="C9033" t="s">
        <v>77</v>
      </c>
      <c r="D9033" s="7">
        <v>45717</v>
      </c>
      <c r="E9033">
        <v>10</v>
      </c>
      <c r="F9033">
        <v>907.71</v>
      </c>
      <c r="G9033">
        <f>dane_sprzedazy_sku__3[[#This Row],[Ilość wydana]]*dane_sprzedazy_sku__3[[#This Row],[Wartość jednostkowa]]</f>
        <v>9077.1</v>
      </c>
    </row>
    <row r="9034" spans="1:7">
      <c r="A9034" t="s">
        <v>773</v>
      </c>
      <c r="B9034" t="s">
        <v>774</v>
      </c>
      <c r="C9034" t="s">
        <v>77</v>
      </c>
      <c r="D9034" s="7">
        <v>45748</v>
      </c>
      <c r="E9034">
        <v>9</v>
      </c>
      <c r="F9034">
        <v>868.15</v>
      </c>
      <c r="G9034">
        <f>dane_sprzedazy_sku__3[[#This Row],[Ilość wydana]]*dane_sprzedazy_sku__3[[#This Row],[Wartość jednostkowa]]</f>
        <v>7813.3499999999995</v>
      </c>
    </row>
    <row r="9035" spans="1:7">
      <c r="A9035" t="s">
        <v>773</v>
      </c>
      <c r="B9035" t="s">
        <v>774</v>
      </c>
      <c r="C9035" t="s">
        <v>77</v>
      </c>
      <c r="D9035" s="7">
        <v>45778</v>
      </c>
      <c r="E9035">
        <v>9</v>
      </c>
      <c r="F9035">
        <v>890.1</v>
      </c>
      <c r="G9035">
        <f>dane_sprzedazy_sku__3[[#This Row],[Ilość wydana]]*dane_sprzedazy_sku__3[[#This Row],[Wartość jednostkowa]]</f>
        <v>8010.9000000000005</v>
      </c>
    </row>
    <row r="9036" spans="1:7">
      <c r="A9036" t="s">
        <v>773</v>
      </c>
      <c r="B9036" t="s">
        <v>774</v>
      </c>
      <c r="C9036" t="s">
        <v>77</v>
      </c>
      <c r="D9036" s="7">
        <v>45809</v>
      </c>
      <c r="E9036">
        <v>12</v>
      </c>
      <c r="F9036">
        <v>934.47</v>
      </c>
      <c r="G9036">
        <f>dane_sprzedazy_sku__3[[#This Row],[Ilość wydana]]*dane_sprzedazy_sku__3[[#This Row],[Wartość jednostkowa]]</f>
        <v>11213.64</v>
      </c>
    </row>
    <row r="9037" spans="1:7">
      <c r="A9037" t="s">
        <v>773</v>
      </c>
      <c r="B9037" t="s">
        <v>774</v>
      </c>
      <c r="C9037" t="s">
        <v>77</v>
      </c>
      <c r="D9037" s="7">
        <v>45839</v>
      </c>
      <c r="E9037">
        <v>9</v>
      </c>
      <c r="F9037">
        <v>884.2</v>
      </c>
      <c r="G9037">
        <f>dane_sprzedazy_sku__3[[#This Row],[Ilość wydana]]*dane_sprzedazy_sku__3[[#This Row],[Wartość jednostkowa]]</f>
        <v>7957.8</v>
      </c>
    </row>
    <row r="9038" spans="1:7">
      <c r="A9038" t="s">
        <v>773</v>
      </c>
      <c r="B9038" t="s">
        <v>774</v>
      </c>
      <c r="C9038" t="s">
        <v>77</v>
      </c>
      <c r="D9038" s="7">
        <v>45870</v>
      </c>
      <c r="E9038">
        <v>9</v>
      </c>
      <c r="F9038">
        <v>880.16</v>
      </c>
      <c r="G9038">
        <f>dane_sprzedazy_sku__3[[#This Row],[Ilość wydana]]*dane_sprzedazy_sku__3[[#This Row],[Wartość jednostkowa]]</f>
        <v>7921.44</v>
      </c>
    </row>
    <row r="9039" spans="1:7">
      <c r="A9039" t="s">
        <v>773</v>
      </c>
      <c r="B9039" t="s">
        <v>774</v>
      </c>
      <c r="C9039" t="s">
        <v>77</v>
      </c>
      <c r="D9039" s="7">
        <v>45901</v>
      </c>
      <c r="E9039">
        <v>10</v>
      </c>
      <c r="F9039">
        <v>906.15</v>
      </c>
      <c r="G9039">
        <f>dane_sprzedazy_sku__3[[#This Row],[Ilość wydana]]*dane_sprzedazy_sku__3[[#This Row],[Wartość jednostkowa]]</f>
        <v>9061.5</v>
      </c>
    </row>
    <row r="9040" spans="1:7">
      <c r="A9040" t="s">
        <v>773</v>
      </c>
      <c r="B9040" t="s">
        <v>774</v>
      </c>
      <c r="C9040" t="s">
        <v>77</v>
      </c>
      <c r="D9040" s="7">
        <v>45931</v>
      </c>
      <c r="E9040">
        <v>10</v>
      </c>
      <c r="F9040">
        <v>903.03</v>
      </c>
      <c r="G9040">
        <f>dane_sprzedazy_sku__3[[#This Row],[Ilość wydana]]*dane_sprzedazy_sku__3[[#This Row],[Wartość jednostkowa]]</f>
        <v>9030.2999999999993</v>
      </c>
    </row>
    <row r="9041" spans="1:7">
      <c r="A9041" t="s">
        <v>773</v>
      </c>
      <c r="B9041" t="s">
        <v>774</v>
      </c>
      <c r="C9041" t="s">
        <v>77</v>
      </c>
      <c r="D9041" s="7">
        <v>45962</v>
      </c>
      <c r="E9041">
        <v>10</v>
      </c>
      <c r="F9041">
        <v>895.12</v>
      </c>
      <c r="G9041">
        <f>dane_sprzedazy_sku__3[[#This Row],[Ilość wydana]]*dane_sprzedazy_sku__3[[#This Row],[Wartość jednostkowa]]</f>
        <v>8951.2000000000007</v>
      </c>
    </row>
    <row r="9042" spans="1:7">
      <c r="A9042" t="s">
        <v>773</v>
      </c>
      <c r="B9042" t="s">
        <v>774</v>
      </c>
      <c r="C9042" t="s">
        <v>77</v>
      </c>
      <c r="D9042" s="7">
        <v>45992</v>
      </c>
      <c r="E9042">
        <v>8</v>
      </c>
      <c r="F9042">
        <v>920</v>
      </c>
      <c r="G9042">
        <f>dane_sprzedazy_sku__3[[#This Row],[Ilość wydana]]*dane_sprzedazy_sku__3[[#This Row],[Wartość jednostkowa]]</f>
        <v>7360</v>
      </c>
    </row>
    <row r="9043" spans="1:7">
      <c r="A9043" t="s">
        <v>773</v>
      </c>
      <c r="B9043" t="s">
        <v>774</v>
      </c>
      <c r="C9043" t="s">
        <v>77</v>
      </c>
      <c r="D9043" s="7">
        <v>46023</v>
      </c>
      <c r="E9043">
        <v>10</v>
      </c>
      <c r="F9043">
        <v>885.02</v>
      </c>
      <c r="G9043">
        <f>dane_sprzedazy_sku__3[[#This Row],[Ilość wydana]]*dane_sprzedazy_sku__3[[#This Row],[Wartość jednostkowa]]</f>
        <v>8850.2000000000007</v>
      </c>
    </row>
    <row r="9044" spans="1:7">
      <c r="A9044" t="s">
        <v>773</v>
      </c>
      <c r="B9044" t="s">
        <v>774</v>
      </c>
      <c r="C9044" t="s">
        <v>77</v>
      </c>
      <c r="D9044" s="7">
        <v>46054</v>
      </c>
      <c r="E9044">
        <v>10</v>
      </c>
      <c r="F9044">
        <v>919.97</v>
      </c>
      <c r="G9044">
        <f>dane_sprzedazy_sku__3[[#This Row],[Ilość wydana]]*dane_sprzedazy_sku__3[[#This Row],[Wartość jednostkowa]]</f>
        <v>9199.7000000000007</v>
      </c>
    </row>
    <row r="9045" spans="1:7">
      <c r="A9045" t="s">
        <v>773</v>
      </c>
      <c r="B9045" t="s">
        <v>774</v>
      </c>
      <c r="C9045" t="s">
        <v>77</v>
      </c>
      <c r="D9045" s="7">
        <v>46082</v>
      </c>
      <c r="E9045">
        <v>10</v>
      </c>
      <c r="F9045">
        <v>865.75</v>
      </c>
      <c r="G9045">
        <f>dane_sprzedazy_sku__3[[#This Row],[Ilość wydana]]*dane_sprzedazy_sku__3[[#This Row],[Wartość jednostkowa]]</f>
        <v>8657.5</v>
      </c>
    </row>
    <row r="9046" spans="1:7">
      <c r="A9046" t="s">
        <v>773</v>
      </c>
      <c r="B9046" t="s">
        <v>774</v>
      </c>
      <c r="C9046" t="s">
        <v>77</v>
      </c>
      <c r="D9046" s="7">
        <v>46113</v>
      </c>
      <c r="E9046">
        <v>10</v>
      </c>
      <c r="F9046">
        <v>875.04</v>
      </c>
      <c r="G9046">
        <f>dane_sprzedazy_sku__3[[#This Row],[Ilość wydana]]*dane_sprzedazy_sku__3[[#This Row],[Wartość jednostkowa]]</f>
        <v>8750.4</v>
      </c>
    </row>
    <row r="9047" spans="1:7">
      <c r="A9047" t="s">
        <v>773</v>
      </c>
      <c r="B9047" t="s">
        <v>774</v>
      </c>
      <c r="C9047" t="s">
        <v>77</v>
      </c>
      <c r="D9047" s="7">
        <v>46143</v>
      </c>
      <c r="E9047">
        <v>10</v>
      </c>
      <c r="F9047">
        <v>920.16</v>
      </c>
      <c r="G9047">
        <f>dane_sprzedazy_sku__3[[#This Row],[Ilość wydana]]*dane_sprzedazy_sku__3[[#This Row],[Wartość jednostkowa]]</f>
        <v>9201.6</v>
      </c>
    </row>
    <row r="9048" spans="1:7">
      <c r="A9048" t="s">
        <v>773</v>
      </c>
      <c r="B9048" t="s">
        <v>774</v>
      </c>
      <c r="C9048" t="s">
        <v>77</v>
      </c>
      <c r="D9048" s="7">
        <v>46174</v>
      </c>
      <c r="E9048">
        <v>10</v>
      </c>
      <c r="F9048">
        <v>915.86</v>
      </c>
      <c r="G9048">
        <f>dane_sprzedazy_sku__3[[#This Row],[Ilość wydana]]*dane_sprzedazy_sku__3[[#This Row],[Wartość jednostkowa]]</f>
        <v>9158.6</v>
      </c>
    </row>
    <row r="9049" spans="1:7">
      <c r="A9049" t="s">
        <v>773</v>
      </c>
      <c r="B9049" t="s">
        <v>774</v>
      </c>
      <c r="C9049" t="s">
        <v>77</v>
      </c>
      <c r="D9049" s="7">
        <v>46204</v>
      </c>
      <c r="E9049">
        <v>9</v>
      </c>
      <c r="F9049">
        <v>881.22</v>
      </c>
      <c r="G9049">
        <f>dane_sprzedazy_sku__3[[#This Row],[Ilość wydana]]*dane_sprzedazy_sku__3[[#This Row],[Wartość jednostkowa]]</f>
        <v>7930.9800000000005</v>
      </c>
    </row>
    <row r="9050" spans="1:7">
      <c r="A9050" t="s">
        <v>775</v>
      </c>
      <c r="B9050" t="s">
        <v>776</v>
      </c>
      <c r="C9050" t="s">
        <v>60</v>
      </c>
      <c r="D9050" s="7">
        <v>45505</v>
      </c>
      <c r="E9050">
        <v>5</v>
      </c>
      <c r="F9050">
        <v>105.88</v>
      </c>
      <c r="G9050">
        <f>dane_sprzedazy_sku__3[[#This Row],[Ilość wydana]]*dane_sprzedazy_sku__3[[#This Row],[Wartość jednostkowa]]</f>
        <v>529.4</v>
      </c>
    </row>
    <row r="9051" spans="1:7">
      <c r="A9051" t="s">
        <v>775</v>
      </c>
      <c r="B9051" t="s">
        <v>776</v>
      </c>
      <c r="C9051" t="s">
        <v>60</v>
      </c>
      <c r="D9051" s="7">
        <v>45536</v>
      </c>
      <c r="E9051">
        <v>4</v>
      </c>
      <c r="F9051">
        <v>107.09</v>
      </c>
      <c r="G9051">
        <f>dane_sprzedazy_sku__3[[#This Row],[Ilość wydana]]*dane_sprzedazy_sku__3[[#This Row],[Wartość jednostkowa]]</f>
        <v>428.36</v>
      </c>
    </row>
    <row r="9052" spans="1:7">
      <c r="A9052" t="s">
        <v>775</v>
      </c>
      <c r="B9052" t="s">
        <v>776</v>
      </c>
      <c r="C9052" t="s">
        <v>60</v>
      </c>
      <c r="D9052" s="7">
        <v>45566</v>
      </c>
      <c r="E9052">
        <v>5</v>
      </c>
      <c r="F9052">
        <v>107.06</v>
      </c>
      <c r="G9052">
        <f>dane_sprzedazy_sku__3[[#This Row],[Ilość wydana]]*dane_sprzedazy_sku__3[[#This Row],[Wartość jednostkowa]]</f>
        <v>535.29999999999995</v>
      </c>
    </row>
    <row r="9053" spans="1:7">
      <c r="A9053" t="s">
        <v>775</v>
      </c>
      <c r="B9053" t="s">
        <v>776</v>
      </c>
      <c r="C9053" t="s">
        <v>60</v>
      </c>
      <c r="D9053" s="7">
        <v>45597</v>
      </c>
      <c r="E9053">
        <v>6</v>
      </c>
      <c r="F9053">
        <v>110.72</v>
      </c>
      <c r="G9053">
        <f>dane_sprzedazy_sku__3[[#This Row],[Ilość wydana]]*dane_sprzedazy_sku__3[[#This Row],[Wartość jednostkowa]]</f>
        <v>664.31999999999994</v>
      </c>
    </row>
    <row r="9054" spans="1:7">
      <c r="A9054" t="s">
        <v>775</v>
      </c>
      <c r="B9054" t="s">
        <v>776</v>
      </c>
      <c r="C9054" t="s">
        <v>60</v>
      </c>
      <c r="D9054" s="7">
        <v>45627</v>
      </c>
      <c r="E9054">
        <v>4</v>
      </c>
      <c r="F9054">
        <v>103.44</v>
      </c>
      <c r="G9054">
        <f>dane_sprzedazy_sku__3[[#This Row],[Ilość wydana]]*dane_sprzedazy_sku__3[[#This Row],[Wartość jednostkowa]]</f>
        <v>413.76</v>
      </c>
    </row>
    <row r="9055" spans="1:7">
      <c r="A9055" t="s">
        <v>775</v>
      </c>
      <c r="B9055" t="s">
        <v>776</v>
      </c>
      <c r="C9055" t="s">
        <v>60</v>
      </c>
      <c r="D9055" s="7">
        <v>45658</v>
      </c>
      <c r="E9055">
        <v>2</v>
      </c>
      <c r="F9055">
        <v>104.92</v>
      </c>
      <c r="G9055">
        <f>dane_sprzedazy_sku__3[[#This Row],[Ilość wydana]]*dane_sprzedazy_sku__3[[#This Row],[Wartość jednostkowa]]</f>
        <v>209.84</v>
      </c>
    </row>
    <row r="9056" spans="1:7">
      <c r="A9056" t="s">
        <v>775</v>
      </c>
      <c r="B9056" t="s">
        <v>776</v>
      </c>
      <c r="C9056" t="s">
        <v>60</v>
      </c>
      <c r="D9056" s="7">
        <v>45689</v>
      </c>
      <c r="E9056">
        <v>1</v>
      </c>
      <c r="F9056">
        <v>108.87</v>
      </c>
      <c r="G9056">
        <f>dane_sprzedazy_sku__3[[#This Row],[Ilość wydana]]*dane_sprzedazy_sku__3[[#This Row],[Wartość jednostkowa]]</f>
        <v>108.87</v>
      </c>
    </row>
    <row r="9057" spans="1:7">
      <c r="A9057" t="s">
        <v>775</v>
      </c>
      <c r="B9057" t="s">
        <v>776</v>
      </c>
      <c r="C9057" t="s">
        <v>60</v>
      </c>
      <c r="D9057" s="7">
        <v>45717</v>
      </c>
      <c r="E9057">
        <v>2</v>
      </c>
      <c r="F9057">
        <v>108.62</v>
      </c>
      <c r="G9057">
        <f>dane_sprzedazy_sku__3[[#This Row],[Ilość wydana]]*dane_sprzedazy_sku__3[[#This Row],[Wartość jednostkowa]]</f>
        <v>217.24</v>
      </c>
    </row>
    <row r="9058" spans="1:7">
      <c r="A9058" t="s">
        <v>775</v>
      </c>
      <c r="B9058" t="s">
        <v>776</v>
      </c>
      <c r="C9058" t="s">
        <v>60</v>
      </c>
      <c r="D9058" s="7">
        <v>45748</v>
      </c>
      <c r="E9058">
        <v>1</v>
      </c>
      <c r="F9058">
        <v>108.98</v>
      </c>
      <c r="G9058">
        <f>dane_sprzedazy_sku__3[[#This Row],[Ilość wydana]]*dane_sprzedazy_sku__3[[#This Row],[Wartość jednostkowa]]</f>
        <v>108.98</v>
      </c>
    </row>
    <row r="9059" spans="1:7">
      <c r="A9059" t="s">
        <v>775</v>
      </c>
      <c r="B9059" t="s">
        <v>776</v>
      </c>
      <c r="C9059" t="s">
        <v>60</v>
      </c>
      <c r="D9059" s="7">
        <v>45778</v>
      </c>
      <c r="E9059">
        <v>4</v>
      </c>
      <c r="F9059">
        <v>106.52</v>
      </c>
      <c r="G9059">
        <f>dane_sprzedazy_sku__3[[#This Row],[Ilość wydana]]*dane_sprzedazy_sku__3[[#This Row],[Wartość jednostkowa]]</f>
        <v>426.08</v>
      </c>
    </row>
    <row r="9060" spans="1:7">
      <c r="A9060" t="s">
        <v>775</v>
      </c>
      <c r="B9060" t="s">
        <v>776</v>
      </c>
      <c r="C9060" t="s">
        <v>60</v>
      </c>
      <c r="D9060" s="7">
        <v>45809</v>
      </c>
      <c r="E9060">
        <v>4</v>
      </c>
      <c r="F9060">
        <v>103.45</v>
      </c>
      <c r="G9060">
        <f>dane_sprzedazy_sku__3[[#This Row],[Ilość wydana]]*dane_sprzedazy_sku__3[[#This Row],[Wartość jednostkowa]]</f>
        <v>413.8</v>
      </c>
    </row>
    <row r="9061" spans="1:7">
      <c r="A9061" t="s">
        <v>775</v>
      </c>
      <c r="B9061" t="s">
        <v>776</v>
      </c>
      <c r="C9061" t="s">
        <v>60</v>
      </c>
      <c r="D9061" s="7">
        <v>45839</v>
      </c>
      <c r="E9061">
        <v>5</v>
      </c>
      <c r="F9061">
        <v>109.39</v>
      </c>
      <c r="G9061">
        <f>dane_sprzedazy_sku__3[[#This Row],[Ilość wydana]]*dane_sprzedazy_sku__3[[#This Row],[Wartość jednostkowa]]</f>
        <v>546.95000000000005</v>
      </c>
    </row>
    <row r="9062" spans="1:7">
      <c r="A9062" t="s">
        <v>775</v>
      </c>
      <c r="B9062" t="s">
        <v>776</v>
      </c>
      <c r="C9062" t="s">
        <v>60</v>
      </c>
      <c r="D9062" s="7">
        <v>45870</v>
      </c>
      <c r="E9062">
        <v>7</v>
      </c>
      <c r="F9062">
        <v>111.28</v>
      </c>
      <c r="G9062">
        <f>dane_sprzedazy_sku__3[[#This Row],[Ilość wydana]]*dane_sprzedazy_sku__3[[#This Row],[Wartość jednostkowa]]</f>
        <v>778.96</v>
      </c>
    </row>
    <row r="9063" spans="1:7">
      <c r="A9063" t="s">
        <v>775</v>
      </c>
      <c r="B9063" t="s">
        <v>776</v>
      </c>
      <c r="C9063" t="s">
        <v>60</v>
      </c>
      <c r="D9063" s="7">
        <v>45901</v>
      </c>
      <c r="E9063">
        <v>6</v>
      </c>
      <c r="F9063">
        <v>105.81</v>
      </c>
      <c r="G9063">
        <f>dane_sprzedazy_sku__3[[#This Row],[Ilość wydana]]*dane_sprzedazy_sku__3[[#This Row],[Wartość jednostkowa]]</f>
        <v>634.86</v>
      </c>
    </row>
    <row r="9064" spans="1:7">
      <c r="A9064" t="s">
        <v>775</v>
      </c>
      <c r="B9064" t="s">
        <v>776</v>
      </c>
      <c r="C9064" t="s">
        <v>60</v>
      </c>
      <c r="D9064" s="7">
        <v>45931</v>
      </c>
      <c r="E9064">
        <v>5</v>
      </c>
      <c r="F9064">
        <v>104.19</v>
      </c>
      <c r="G9064">
        <f>dane_sprzedazy_sku__3[[#This Row],[Ilość wydana]]*dane_sprzedazy_sku__3[[#This Row],[Wartość jednostkowa]]</f>
        <v>520.95000000000005</v>
      </c>
    </row>
    <row r="9065" spans="1:7">
      <c r="A9065" t="s">
        <v>775</v>
      </c>
      <c r="B9065" t="s">
        <v>776</v>
      </c>
      <c r="C9065" t="s">
        <v>60</v>
      </c>
      <c r="D9065" s="7">
        <v>45962</v>
      </c>
      <c r="E9065">
        <v>6</v>
      </c>
      <c r="F9065">
        <v>106.49</v>
      </c>
      <c r="G9065">
        <f>dane_sprzedazy_sku__3[[#This Row],[Ilość wydana]]*dane_sprzedazy_sku__3[[#This Row],[Wartość jednostkowa]]</f>
        <v>638.93999999999994</v>
      </c>
    </row>
    <row r="9066" spans="1:7">
      <c r="A9066" t="s">
        <v>775</v>
      </c>
      <c r="B9066" t="s">
        <v>776</v>
      </c>
      <c r="C9066" t="s">
        <v>60</v>
      </c>
      <c r="D9066" s="7">
        <v>45992</v>
      </c>
      <c r="E9066">
        <v>5</v>
      </c>
      <c r="F9066">
        <v>112.25</v>
      </c>
      <c r="G9066">
        <f>dane_sprzedazy_sku__3[[#This Row],[Ilość wydana]]*dane_sprzedazy_sku__3[[#This Row],[Wartość jednostkowa]]</f>
        <v>561.25</v>
      </c>
    </row>
    <row r="9067" spans="1:7">
      <c r="A9067" t="s">
        <v>775</v>
      </c>
      <c r="B9067" t="s">
        <v>776</v>
      </c>
      <c r="C9067" t="s">
        <v>60</v>
      </c>
      <c r="D9067" s="7">
        <v>46023</v>
      </c>
      <c r="E9067">
        <v>3</v>
      </c>
      <c r="F9067">
        <v>109.25</v>
      </c>
      <c r="G9067">
        <f>dane_sprzedazy_sku__3[[#This Row],[Ilość wydana]]*dane_sprzedazy_sku__3[[#This Row],[Wartość jednostkowa]]</f>
        <v>327.75</v>
      </c>
    </row>
    <row r="9068" spans="1:7">
      <c r="A9068" t="s">
        <v>775</v>
      </c>
      <c r="B9068" t="s">
        <v>776</v>
      </c>
      <c r="C9068" t="s">
        <v>60</v>
      </c>
      <c r="D9068" s="7">
        <v>46054</v>
      </c>
      <c r="E9068">
        <v>3</v>
      </c>
      <c r="F9068">
        <v>110.57</v>
      </c>
      <c r="G9068">
        <f>dane_sprzedazy_sku__3[[#This Row],[Ilość wydana]]*dane_sprzedazy_sku__3[[#This Row],[Wartość jednostkowa]]</f>
        <v>331.71</v>
      </c>
    </row>
    <row r="9069" spans="1:7">
      <c r="A9069" t="s">
        <v>775</v>
      </c>
      <c r="B9069" t="s">
        <v>776</v>
      </c>
      <c r="C9069" t="s">
        <v>60</v>
      </c>
      <c r="D9069" s="7">
        <v>46082</v>
      </c>
      <c r="E9069">
        <v>2</v>
      </c>
      <c r="F9069">
        <v>103.2</v>
      </c>
      <c r="G9069">
        <f>dane_sprzedazy_sku__3[[#This Row],[Ilość wydana]]*dane_sprzedazy_sku__3[[#This Row],[Wartość jednostkowa]]</f>
        <v>206.4</v>
      </c>
    </row>
    <row r="9070" spans="1:7">
      <c r="A9070" t="s">
        <v>775</v>
      </c>
      <c r="B9070" t="s">
        <v>776</v>
      </c>
      <c r="C9070" t="s">
        <v>60</v>
      </c>
      <c r="D9070" s="7">
        <v>46113</v>
      </c>
      <c r="E9070">
        <v>2</v>
      </c>
      <c r="F9070">
        <v>109.46</v>
      </c>
      <c r="G9070">
        <f>dane_sprzedazy_sku__3[[#This Row],[Ilość wydana]]*dane_sprzedazy_sku__3[[#This Row],[Wartość jednostkowa]]</f>
        <v>218.92</v>
      </c>
    </row>
    <row r="9071" spans="1:7">
      <c r="A9071" t="s">
        <v>775</v>
      </c>
      <c r="B9071" t="s">
        <v>776</v>
      </c>
      <c r="C9071" t="s">
        <v>60</v>
      </c>
      <c r="D9071" s="7">
        <v>46143</v>
      </c>
      <c r="E9071">
        <v>3</v>
      </c>
      <c r="F9071">
        <v>108.66</v>
      </c>
      <c r="G9071">
        <f>dane_sprzedazy_sku__3[[#This Row],[Ilość wydana]]*dane_sprzedazy_sku__3[[#This Row],[Wartość jednostkowa]]</f>
        <v>325.98</v>
      </c>
    </row>
    <row r="9072" spans="1:7">
      <c r="A9072" t="s">
        <v>775</v>
      </c>
      <c r="B9072" t="s">
        <v>776</v>
      </c>
      <c r="C9072" t="s">
        <v>60</v>
      </c>
      <c r="D9072" s="7">
        <v>46174</v>
      </c>
      <c r="E9072">
        <v>4</v>
      </c>
      <c r="F9072">
        <v>103.74</v>
      </c>
      <c r="G9072">
        <f>dane_sprzedazy_sku__3[[#This Row],[Ilość wydana]]*dane_sprzedazy_sku__3[[#This Row],[Wartość jednostkowa]]</f>
        <v>414.96</v>
      </c>
    </row>
    <row r="9073" spans="1:7">
      <c r="A9073" t="s">
        <v>775</v>
      </c>
      <c r="B9073" t="s">
        <v>776</v>
      </c>
      <c r="C9073" t="s">
        <v>60</v>
      </c>
      <c r="D9073" s="7">
        <v>46204</v>
      </c>
      <c r="E9073">
        <v>4</v>
      </c>
      <c r="F9073">
        <v>111.79</v>
      </c>
      <c r="G9073">
        <f>dane_sprzedazy_sku__3[[#This Row],[Ilość wydana]]*dane_sprzedazy_sku__3[[#This Row],[Wartość jednostkowa]]</f>
        <v>447.16</v>
      </c>
    </row>
    <row r="9074" spans="1:7">
      <c r="A9074" t="s">
        <v>777</v>
      </c>
      <c r="B9074" t="s">
        <v>778</v>
      </c>
      <c r="C9074" t="s">
        <v>36</v>
      </c>
      <c r="D9074" s="7">
        <v>45505</v>
      </c>
      <c r="E9074">
        <v>35</v>
      </c>
      <c r="F9074">
        <v>219.1</v>
      </c>
      <c r="G9074">
        <f>dane_sprzedazy_sku__3[[#This Row],[Ilość wydana]]*dane_sprzedazy_sku__3[[#This Row],[Wartość jednostkowa]]</f>
        <v>7668.5</v>
      </c>
    </row>
    <row r="9075" spans="1:7">
      <c r="A9075" t="s">
        <v>777</v>
      </c>
      <c r="B9075" t="s">
        <v>778</v>
      </c>
      <c r="C9075" t="s">
        <v>36</v>
      </c>
      <c r="D9075" s="7">
        <v>45536</v>
      </c>
      <c r="E9075">
        <v>0</v>
      </c>
      <c r="F9075">
        <v>224.39</v>
      </c>
      <c r="G9075">
        <f>dane_sprzedazy_sku__3[[#This Row],[Ilość wydana]]*dane_sprzedazy_sku__3[[#This Row],[Wartość jednostkowa]]</f>
        <v>0</v>
      </c>
    </row>
    <row r="9076" spans="1:7">
      <c r="A9076" t="s">
        <v>777</v>
      </c>
      <c r="B9076" t="s">
        <v>778</v>
      </c>
      <c r="C9076" t="s">
        <v>36</v>
      </c>
      <c r="D9076" s="7">
        <v>45566</v>
      </c>
      <c r="E9076">
        <v>29</v>
      </c>
      <c r="F9076">
        <v>216.9</v>
      </c>
      <c r="G9076">
        <f>dane_sprzedazy_sku__3[[#This Row],[Ilość wydana]]*dane_sprzedazy_sku__3[[#This Row],[Wartość jednostkowa]]</f>
        <v>6290.1</v>
      </c>
    </row>
    <row r="9077" spans="1:7">
      <c r="A9077" t="s">
        <v>777</v>
      </c>
      <c r="B9077" t="s">
        <v>778</v>
      </c>
      <c r="C9077" t="s">
        <v>36</v>
      </c>
      <c r="D9077" s="7">
        <v>45597</v>
      </c>
      <c r="E9077">
        <v>28</v>
      </c>
      <c r="F9077">
        <v>225.85</v>
      </c>
      <c r="G9077">
        <f>dane_sprzedazy_sku__3[[#This Row],[Ilość wydana]]*dane_sprzedazy_sku__3[[#This Row],[Wartość jednostkowa]]</f>
        <v>6323.8</v>
      </c>
    </row>
    <row r="9078" spans="1:7">
      <c r="A9078" t="s">
        <v>777</v>
      </c>
      <c r="B9078" t="s">
        <v>778</v>
      </c>
      <c r="C9078" t="s">
        <v>36</v>
      </c>
      <c r="D9078" s="7">
        <v>45627</v>
      </c>
      <c r="E9078">
        <v>50</v>
      </c>
      <c r="F9078">
        <v>218.69</v>
      </c>
      <c r="G9078">
        <f>dane_sprzedazy_sku__3[[#This Row],[Ilość wydana]]*dane_sprzedazy_sku__3[[#This Row],[Wartość jednostkowa]]</f>
        <v>10934.5</v>
      </c>
    </row>
    <row r="9079" spans="1:7">
      <c r="A9079" t="s">
        <v>777</v>
      </c>
      <c r="B9079" t="s">
        <v>778</v>
      </c>
      <c r="C9079" t="s">
        <v>36</v>
      </c>
      <c r="D9079" s="7">
        <v>45658</v>
      </c>
      <c r="E9079">
        <v>13</v>
      </c>
      <c r="F9079">
        <v>218.44</v>
      </c>
      <c r="G9079">
        <f>dane_sprzedazy_sku__3[[#This Row],[Ilość wydana]]*dane_sprzedazy_sku__3[[#This Row],[Wartość jednostkowa]]</f>
        <v>2839.72</v>
      </c>
    </row>
    <row r="9080" spans="1:7">
      <c r="A9080" t="s">
        <v>777</v>
      </c>
      <c r="B9080" t="s">
        <v>778</v>
      </c>
      <c r="C9080" t="s">
        <v>36</v>
      </c>
      <c r="D9080" s="7">
        <v>45689</v>
      </c>
      <c r="E9080">
        <v>0</v>
      </c>
      <c r="F9080">
        <v>224.56</v>
      </c>
      <c r="G9080">
        <f>dane_sprzedazy_sku__3[[#This Row],[Ilość wydana]]*dane_sprzedazy_sku__3[[#This Row],[Wartość jednostkowa]]</f>
        <v>0</v>
      </c>
    </row>
    <row r="9081" spans="1:7">
      <c r="A9081" t="s">
        <v>777</v>
      </c>
      <c r="B9081" t="s">
        <v>778</v>
      </c>
      <c r="C9081" t="s">
        <v>36</v>
      </c>
      <c r="D9081" s="7">
        <v>45717</v>
      </c>
      <c r="E9081">
        <v>0</v>
      </c>
      <c r="F9081">
        <v>207.85</v>
      </c>
      <c r="G9081">
        <f>dane_sprzedazy_sku__3[[#This Row],[Ilość wydana]]*dane_sprzedazy_sku__3[[#This Row],[Wartość jednostkowa]]</f>
        <v>0</v>
      </c>
    </row>
    <row r="9082" spans="1:7">
      <c r="A9082" t="s">
        <v>777</v>
      </c>
      <c r="B9082" t="s">
        <v>778</v>
      </c>
      <c r="C9082" t="s">
        <v>36</v>
      </c>
      <c r="D9082" s="7">
        <v>45748</v>
      </c>
      <c r="E9082">
        <v>44</v>
      </c>
      <c r="F9082">
        <v>214.92</v>
      </c>
      <c r="G9082">
        <f>dane_sprzedazy_sku__3[[#This Row],[Ilość wydana]]*dane_sprzedazy_sku__3[[#This Row],[Wartość jednostkowa]]</f>
        <v>9456.48</v>
      </c>
    </row>
    <row r="9083" spans="1:7">
      <c r="A9083" t="s">
        <v>777</v>
      </c>
      <c r="B9083" t="s">
        <v>778</v>
      </c>
      <c r="C9083" t="s">
        <v>36</v>
      </c>
      <c r="D9083" s="7">
        <v>45778</v>
      </c>
      <c r="E9083">
        <v>42</v>
      </c>
      <c r="F9083">
        <v>208.43</v>
      </c>
      <c r="G9083">
        <f>dane_sprzedazy_sku__3[[#This Row],[Ilość wydana]]*dane_sprzedazy_sku__3[[#This Row],[Wartość jednostkowa]]</f>
        <v>8754.06</v>
      </c>
    </row>
    <row r="9084" spans="1:7">
      <c r="A9084" t="s">
        <v>777</v>
      </c>
      <c r="B9084" t="s">
        <v>778</v>
      </c>
      <c r="C9084" t="s">
        <v>36</v>
      </c>
      <c r="D9084" s="7">
        <v>45809</v>
      </c>
      <c r="E9084">
        <v>0</v>
      </c>
      <c r="F9084">
        <v>212.97</v>
      </c>
      <c r="G9084">
        <f>dane_sprzedazy_sku__3[[#This Row],[Ilość wydana]]*dane_sprzedazy_sku__3[[#This Row],[Wartość jednostkowa]]</f>
        <v>0</v>
      </c>
    </row>
    <row r="9085" spans="1:7">
      <c r="A9085" t="s">
        <v>777</v>
      </c>
      <c r="B9085" t="s">
        <v>778</v>
      </c>
      <c r="C9085" t="s">
        <v>36</v>
      </c>
      <c r="D9085" s="7">
        <v>45839</v>
      </c>
      <c r="E9085">
        <v>0</v>
      </c>
      <c r="F9085">
        <v>209.23</v>
      </c>
      <c r="G9085">
        <f>dane_sprzedazy_sku__3[[#This Row],[Ilość wydana]]*dane_sprzedazy_sku__3[[#This Row],[Wartość jednostkowa]]</f>
        <v>0</v>
      </c>
    </row>
    <row r="9086" spans="1:7">
      <c r="A9086" t="s">
        <v>777</v>
      </c>
      <c r="B9086" t="s">
        <v>778</v>
      </c>
      <c r="C9086" t="s">
        <v>36</v>
      </c>
      <c r="D9086" s="7">
        <v>45870</v>
      </c>
      <c r="E9086">
        <v>0</v>
      </c>
      <c r="F9086">
        <v>212.44</v>
      </c>
      <c r="G9086">
        <f>dane_sprzedazy_sku__3[[#This Row],[Ilość wydana]]*dane_sprzedazy_sku__3[[#This Row],[Wartość jednostkowa]]</f>
        <v>0</v>
      </c>
    </row>
    <row r="9087" spans="1:7">
      <c r="A9087" t="s">
        <v>777</v>
      </c>
      <c r="B9087" t="s">
        <v>778</v>
      </c>
      <c r="C9087" t="s">
        <v>36</v>
      </c>
      <c r="D9087" s="7">
        <v>45901</v>
      </c>
      <c r="E9087">
        <v>0</v>
      </c>
      <c r="F9087">
        <v>216.98</v>
      </c>
      <c r="G9087">
        <f>dane_sprzedazy_sku__3[[#This Row],[Ilość wydana]]*dane_sprzedazy_sku__3[[#This Row],[Wartość jednostkowa]]</f>
        <v>0</v>
      </c>
    </row>
    <row r="9088" spans="1:7">
      <c r="A9088" t="s">
        <v>777</v>
      </c>
      <c r="B9088" t="s">
        <v>778</v>
      </c>
      <c r="C9088" t="s">
        <v>36</v>
      </c>
      <c r="D9088" s="7">
        <v>45931</v>
      </c>
      <c r="E9088">
        <v>44</v>
      </c>
      <c r="F9088">
        <v>211.12</v>
      </c>
      <c r="G9088">
        <f>dane_sprzedazy_sku__3[[#This Row],[Ilość wydana]]*dane_sprzedazy_sku__3[[#This Row],[Wartość jednostkowa]]</f>
        <v>9289.2800000000007</v>
      </c>
    </row>
    <row r="9089" spans="1:7">
      <c r="A9089" t="s">
        <v>777</v>
      </c>
      <c r="B9089" t="s">
        <v>778</v>
      </c>
      <c r="C9089" t="s">
        <v>36</v>
      </c>
      <c r="D9089" s="7">
        <v>45962</v>
      </c>
      <c r="E9089">
        <v>0</v>
      </c>
      <c r="F9089">
        <v>208.33</v>
      </c>
      <c r="G9089">
        <f>dane_sprzedazy_sku__3[[#This Row],[Ilość wydana]]*dane_sprzedazy_sku__3[[#This Row],[Wartość jednostkowa]]</f>
        <v>0</v>
      </c>
    </row>
    <row r="9090" spans="1:7">
      <c r="A9090" t="s">
        <v>777</v>
      </c>
      <c r="B9090" t="s">
        <v>778</v>
      </c>
      <c r="C9090" t="s">
        <v>36</v>
      </c>
      <c r="D9090" s="7">
        <v>45992</v>
      </c>
      <c r="E9090">
        <v>0</v>
      </c>
      <c r="F9090">
        <v>207.91</v>
      </c>
      <c r="G9090">
        <f>dane_sprzedazy_sku__3[[#This Row],[Ilość wydana]]*dane_sprzedazy_sku__3[[#This Row],[Wartość jednostkowa]]</f>
        <v>0</v>
      </c>
    </row>
    <row r="9091" spans="1:7">
      <c r="A9091" t="s">
        <v>777</v>
      </c>
      <c r="B9091" t="s">
        <v>778</v>
      </c>
      <c r="C9091" t="s">
        <v>36</v>
      </c>
      <c r="D9091" s="7">
        <v>46023</v>
      </c>
      <c r="E9091">
        <v>24</v>
      </c>
      <c r="F9091">
        <v>209.45</v>
      </c>
      <c r="G9091">
        <f>dane_sprzedazy_sku__3[[#This Row],[Ilość wydana]]*dane_sprzedazy_sku__3[[#This Row],[Wartość jednostkowa]]</f>
        <v>5026.7999999999993</v>
      </c>
    </row>
    <row r="9092" spans="1:7">
      <c r="A9092" t="s">
        <v>777</v>
      </c>
      <c r="B9092" t="s">
        <v>778</v>
      </c>
      <c r="C9092" t="s">
        <v>36</v>
      </c>
      <c r="D9092" s="7">
        <v>46054</v>
      </c>
      <c r="E9092">
        <v>35</v>
      </c>
      <c r="F9092">
        <v>214.95</v>
      </c>
      <c r="G9092">
        <f>dane_sprzedazy_sku__3[[#This Row],[Ilość wydana]]*dane_sprzedazy_sku__3[[#This Row],[Wartość jednostkowa]]</f>
        <v>7523.25</v>
      </c>
    </row>
    <row r="9093" spans="1:7">
      <c r="A9093" t="s">
        <v>777</v>
      </c>
      <c r="B9093" t="s">
        <v>778</v>
      </c>
      <c r="C9093" t="s">
        <v>36</v>
      </c>
      <c r="D9093" s="7">
        <v>46082</v>
      </c>
      <c r="E9093">
        <v>0</v>
      </c>
      <c r="F9093">
        <v>217.68</v>
      </c>
      <c r="G9093">
        <f>dane_sprzedazy_sku__3[[#This Row],[Ilość wydana]]*dane_sprzedazy_sku__3[[#This Row],[Wartość jednostkowa]]</f>
        <v>0</v>
      </c>
    </row>
    <row r="9094" spans="1:7">
      <c r="A9094" t="s">
        <v>777</v>
      </c>
      <c r="B9094" t="s">
        <v>778</v>
      </c>
      <c r="C9094" t="s">
        <v>36</v>
      </c>
      <c r="D9094" s="7">
        <v>46113</v>
      </c>
      <c r="E9094">
        <v>16</v>
      </c>
      <c r="F9094">
        <v>223.08</v>
      </c>
      <c r="G9094">
        <f>dane_sprzedazy_sku__3[[#This Row],[Ilość wydana]]*dane_sprzedazy_sku__3[[#This Row],[Wartość jednostkowa]]</f>
        <v>3569.28</v>
      </c>
    </row>
    <row r="9095" spans="1:7">
      <c r="A9095" t="s">
        <v>777</v>
      </c>
      <c r="B9095" t="s">
        <v>778</v>
      </c>
      <c r="C9095" t="s">
        <v>36</v>
      </c>
      <c r="D9095" s="7">
        <v>46143</v>
      </c>
      <c r="E9095">
        <v>0</v>
      </c>
      <c r="F9095">
        <v>216.73</v>
      </c>
      <c r="G9095">
        <f>dane_sprzedazy_sku__3[[#This Row],[Ilość wydana]]*dane_sprzedazy_sku__3[[#This Row],[Wartość jednostkowa]]</f>
        <v>0</v>
      </c>
    </row>
    <row r="9096" spans="1:7">
      <c r="A9096" t="s">
        <v>777</v>
      </c>
      <c r="B9096" t="s">
        <v>778</v>
      </c>
      <c r="C9096" t="s">
        <v>36</v>
      </c>
      <c r="D9096" s="7">
        <v>46174</v>
      </c>
      <c r="E9096">
        <v>0</v>
      </c>
      <c r="F9096">
        <v>219.43</v>
      </c>
      <c r="G9096">
        <f>dane_sprzedazy_sku__3[[#This Row],[Ilość wydana]]*dane_sprzedazy_sku__3[[#This Row],[Wartość jednostkowa]]</f>
        <v>0</v>
      </c>
    </row>
    <row r="9097" spans="1:7">
      <c r="A9097" t="s">
        <v>777</v>
      </c>
      <c r="B9097" t="s">
        <v>778</v>
      </c>
      <c r="C9097" t="s">
        <v>36</v>
      </c>
      <c r="D9097" s="7">
        <v>46204</v>
      </c>
      <c r="E9097">
        <v>0</v>
      </c>
      <c r="F9097">
        <v>206.36</v>
      </c>
      <c r="G9097">
        <f>dane_sprzedazy_sku__3[[#This Row],[Ilość wydana]]*dane_sprzedazy_sku__3[[#This Row],[Wartość jednostkowa]]</f>
        <v>0</v>
      </c>
    </row>
    <row r="9098" spans="1:7">
      <c r="A9098" t="s">
        <v>779</v>
      </c>
      <c r="B9098" t="s">
        <v>780</v>
      </c>
      <c r="C9098" t="s">
        <v>77</v>
      </c>
      <c r="D9098" s="7">
        <v>45505</v>
      </c>
      <c r="E9098">
        <v>73</v>
      </c>
      <c r="F9098">
        <v>389.19</v>
      </c>
      <c r="G9098">
        <f>dane_sprzedazy_sku__3[[#This Row],[Ilość wydana]]*dane_sprzedazy_sku__3[[#This Row],[Wartość jednostkowa]]</f>
        <v>28410.87</v>
      </c>
    </row>
    <row r="9099" spans="1:7">
      <c r="A9099" t="s">
        <v>779</v>
      </c>
      <c r="B9099" t="s">
        <v>780</v>
      </c>
      <c r="C9099" t="s">
        <v>77</v>
      </c>
      <c r="D9099" s="7">
        <v>45536</v>
      </c>
      <c r="E9099">
        <v>52</v>
      </c>
      <c r="F9099">
        <v>396.47</v>
      </c>
      <c r="G9099">
        <f>dane_sprzedazy_sku__3[[#This Row],[Ilość wydana]]*dane_sprzedazy_sku__3[[#This Row],[Wartość jednostkowa]]</f>
        <v>20616.440000000002</v>
      </c>
    </row>
    <row r="9100" spans="1:7">
      <c r="A9100" t="s">
        <v>779</v>
      </c>
      <c r="B9100" t="s">
        <v>780</v>
      </c>
      <c r="C9100" t="s">
        <v>77</v>
      </c>
      <c r="D9100" s="7">
        <v>45566</v>
      </c>
      <c r="E9100">
        <v>20</v>
      </c>
      <c r="F9100">
        <v>378.25</v>
      </c>
      <c r="G9100">
        <f>dane_sprzedazy_sku__3[[#This Row],[Ilość wydana]]*dane_sprzedazy_sku__3[[#This Row],[Wartość jednostkowa]]</f>
        <v>7565</v>
      </c>
    </row>
    <row r="9101" spans="1:7">
      <c r="A9101" t="s">
        <v>779</v>
      </c>
      <c r="B9101" t="s">
        <v>780</v>
      </c>
      <c r="C9101" t="s">
        <v>77</v>
      </c>
      <c r="D9101" s="7">
        <v>45597</v>
      </c>
      <c r="E9101">
        <v>8</v>
      </c>
      <c r="F9101">
        <v>405.66</v>
      </c>
      <c r="G9101">
        <f>dane_sprzedazy_sku__3[[#This Row],[Ilość wydana]]*dane_sprzedazy_sku__3[[#This Row],[Wartość jednostkowa]]</f>
        <v>3245.28</v>
      </c>
    </row>
    <row r="9102" spans="1:7">
      <c r="A9102" t="s">
        <v>779</v>
      </c>
      <c r="B9102" t="s">
        <v>780</v>
      </c>
      <c r="C9102" t="s">
        <v>77</v>
      </c>
      <c r="D9102" s="7">
        <v>45627</v>
      </c>
      <c r="E9102">
        <v>7</v>
      </c>
      <c r="F9102">
        <v>387.1</v>
      </c>
      <c r="G9102">
        <f>dane_sprzedazy_sku__3[[#This Row],[Ilość wydana]]*dane_sprzedazy_sku__3[[#This Row],[Wartość jednostkowa]]</f>
        <v>2709.7000000000003</v>
      </c>
    </row>
    <row r="9103" spans="1:7">
      <c r="A9103" t="s">
        <v>779</v>
      </c>
      <c r="B9103" t="s">
        <v>780</v>
      </c>
      <c r="C9103" t="s">
        <v>77</v>
      </c>
      <c r="D9103" s="7">
        <v>45658</v>
      </c>
      <c r="E9103">
        <v>12</v>
      </c>
      <c r="F9103">
        <v>374.23</v>
      </c>
      <c r="G9103">
        <f>dane_sprzedazy_sku__3[[#This Row],[Ilość wydana]]*dane_sprzedazy_sku__3[[#This Row],[Wartość jednostkowa]]</f>
        <v>4490.76</v>
      </c>
    </row>
    <row r="9104" spans="1:7">
      <c r="A9104" t="s">
        <v>779</v>
      </c>
      <c r="B9104" t="s">
        <v>780</v>
      </c>
      <c r="C9104" t="s">
        <v>77</v>
      </c>
      <c r="D9104" s="7">
        <v>45689</v>
      </c>
      <c r="E9104">
        <v>23</v>
      </c>
      <c r="F9104">
        <v>403.47</v>
      </c>
      <c r="G9104">
        <f>dane_sprzedazy_sku__3[[#This Row],[Ilość wydana]]*dane_sprzedazy_sku__3[[#This Row],[Wartość jednostkowa]]</f>
        <v>9279.8100000000013</v>
      </c>
    </row>
    <row r="9105" spans="1:7">
      <c r="A9105" t="s">
        <v>779</v>
      </c>
      <c r="B9105" t="s">
        <v>780</v>
      </c>
      <c r="C9105" t="s">
        <v>77</v>
      </c>
      <c r="D9105" s="7">
        <v>45717</v>
      </c>
      <c r="E9105">
        <v>46</v>
      </c>
      <c r="F9105">
        <v>406.77</v>
      </c>
      <c r="G9105">
        <f>dane_sprzedazy_sku__3[[#This Row],[Ilość wydana]]*dane_sprzedazy_sku__3[[#This Row],[Wartość jednostkowa]]</f>
        <v>18711.419999999998</v>
      </c>
    </row>
    <row r="9106" spans="1:7">
      <c r="A9106" t="s">
        <v>779</v>
      </c>
      <c r="B9106" t="s">
        <v>780</v>
      </c>
      <c r="C9106" t="s">
        <v>77</v>
      </c>
      <c r="D9106" s="7">
        <v>45748</v>
      </c>
      <c r="E9106">
        <v>116</v>
      </c>
      <c r="F9106">
        <v>394.42</v>
      </c>
      <c r="G9106">
        <f>dane_sprzedazy_sku__3[[#This Row],[Ilość wydana]]*dane_sprzedazy_sku__3[[#This Row],[Wartość jednostkowa]]</f>
        <v>45752.72</v>
      </c>
    </row>
    <row r="9107" spans="1:7">
      <c r="A9107" t="s">
        <v>779</v>
      </c>
      <c r="B9107" t="s">
        <v>780</v>
      </c>
      <c r="C9107" t="s">
        <v>77</v>
      </c>
      <c r="D9107" s="7">
        <v>45778</v>
      </c>
      <c r="E9107">
        <v>109</v>
      </c>
      <c r="F9107">
        <v>374.43</v>
      </c>
      <c r="G9107">
        <f>dane_sprzedazy_sku__3[[#This Row],[Ilość wydana]]*dane_sprzedazy_sku__3[[#This Row],[Wartość jednostkowa]]</f>
        <v>40812.870000000003</v>
      </c>
    </row>
    <row r="9108" spans="1:7">
      <c r="A9108" t="s">
        <v>779</v>
      </c>
      <c r="B9108" t="s">
        <v>780</v>
      </c>
      <c r="C9108" t="s">
        <v>77</v>
      </c>
      <c r="D9108" s="7">
        <v>45809</v>
      </c>
      <c r="E9108">
        <v>95</v>
      </c>
      <c r="F9108">
        <v>373.31</v>
      </c>
      <c r="G9108">
        <f>dane_sprzedazy_sku__3[[#This Row],[Ilość wydana]]*dane_sprzedazy_sku__3[[#This Row],[Wartość jednostkowa]]</f>
        <v>35464.449999999997</v>
      </c>
    </row>
    <row r="9109" spans="1:7">
      <c r="A9109" t="s">
        <v>779</v>
      </c>
      <c r="B9109" t="s">
        <v>780</v>
      </c>
      <c r="C9109" t="s">
        <v>77</v>
      </c>
      <c r="D9109" s="7">
        <v>45839</v>
      </c>
      <c r="E9109">
        <v>79</v>
      </c>
      <c r="F9109">
        <v>377.31</v>
      </c>
      <c r="G9109">
        <f>dane_sprzedazy_sku__3[[#This Row],[Ilość wydana]]*dane_sprzedazy_sku__3[[#This Row],[Wartość jednostkowa]]</f>
        <v>29807.49</v>
      </c>
    </row>
    <row r="9110" spans="1:7">
      <c r="A9110" t="s">
        <v>779</v>
      </c>
      <c r="B9110" t="s">
        <v>780</v>
      </c>
      <c r="C9110" t="s">
        <v>77</v>
      </c>
      <c r="D9110" s="7">
        <v>45870</v>
      </c>
      <c r="E9110">
        <v>85</v>
      </c>
      <c r="F9110">
        <v>373.65</v>
      </c>
      <c r="G9110">
        <f>dane_sprzedazy_sku__3[[#This Row],[Ilość wydana]]*dane_sprzedazy_sku__3[[#This Row],[Wartość jednostkowa]]</f>
        <v>31760.249999999996</v>
      </c>
    </row>
    <row r="9111" spans="1:7">
      <c r="A9111" t="s">
        <v>779</v>
      </c>
      <c r="B9111" t="s">
        <v>780</v>
      </c>
      <c r="C9111" t="s">
        <v>77</v>
      </c>
      <c r="D9111" s="7">
        <v>45901</v>
      </c>
      <c r="E9111">
        <v>51</v>
      </c>
      <c r="F9111">
        <v>384.3</v>
      </c>
      <c r="G9111">
        <f>dane_sprzedazy_sku__3[[#This Row],[Ilość wydana]]*dane_sprzedazy_sku__3[[#This Row],[Wartość jednostkowa]]</f>
        <v>19599.3</v>
      </c>
    </row>
    <row r="9112" spans="1:7">
      <c r="A9112" t="s">
        <v>779</v>
      </c>
      <c r="B9112" t="s">
        <v>780</v>
      </c>
      <c r="C9112" t="s">
        <v>77</v>
      </c>
      <c r="D9112" s="7">
        <v>45931</v>
      </c>
      <c r="E9112">
        <v>18</v>
      </c>
      <c r="F9112">
        <v>397.85</v>
      </c>
      <c r="G9112">
        <f>dane_sprzedazy_sku__3[[#This Row],[Ilość wydana]]*dane_sprzedazy_sku__3[[#This Row],[Wartość jednostkowa]]</f>
        <v>7161.3</v>
      </c>
    </row>
    <row r="9113" spans="1:7">
      <c r="A9113" t="s">
        <v>779</v>
      </c>
      <c r="B9113" t="s">
        <v>780</v>
      </c>
      <c r="C9113" t="s">
        <v>77</v>
      </c>
      <c r="D9113" s="7">
        <v>45962</v>
      </c>
      <c r="E9113">
        <v>7</v>
      </c>
      <c r="F9113">
        <v>387.5</v>
      </c>
      <c r="G9113">
        <f>dane_sprzedazy_sku__3[[#This Row],[Ilość wydana]]*dane_sprzedazy_sku__3[[#This Row],[Wartość jednostkowa]]</f>
        <v>2712.5</v>
      </c>
    </row>
    <row r="9114" spans="1:7">
      <c r="A9114" t="s">
        <v>779</v>
      </c>
      <c r="B9114" t="s">
        <v>780</v>
      </c>
      <c r="C9114" t="s">
        <v>77</v>
      </c>
      <c r="D9114" s="7">
        <v>45992</v>
      </c>
      <c r="E9114">
        <v>9</v>
      </c>
      <c r="F9114">
        <v>377.29</v>
      </c>
      <c r="G9114">
        <f>dane_sprzedazy_sku__3[[#This Row],[Ilość wydana]]*dane_sprzedazy_sku__3[[#This Row],[Wartość jednostkowa]]</f>
        <v>3395.61</v>
      </c>
    </row>
    <row r="9115" spans="1:7">
      <c r="A9115" t="s">
        <v>779</v>
      </c>
      <c r="B9115" t="s">
        <v>780</v>
      </c>
      <c r="C9115" t="s">
        <v>77</v>
      </c>
      <c r="D9115" s="7">
        <v>46023</v>
      </c>
      <c r="E9115">
        <v>13</v>
      </c>
      <c r="F9115">
        <v>381.99</v>
      </c>
      <c r="G9115">
        <f>dane_sprzedazy_sku__3[[#This Row],[Ilość wydana]]*dane_sprzedazy_sku__3[[#This Row],[Wartość jednostkowa]]</f>
        <v>4965.87</v>
      </c>
    </row>
    <row r="9116" spans="1:7">
      <c r="A9116" t="s">
        <v>779</v>
      </c>
      <c r="B9116" t="s">
        <v>780</v>
      </c>
      <c r="C9116" t="s">
        <v>77</v>
      </c>
      <c r="D9116" s="7">
        <v>46054</v>
      </c>
      <c r="E9116">
        <v>32</v>
      </c>
      <c r="F9116">
        <v>394.95</v>
      </c>
      <c r="G9116">
        <f>dane_sprzedazy_sku__3[[#This Row],[Ilość wydana]]*dane_sprzedazy_sku__3[[#This Row],[Wartość jednostkowa]]</f>
        <v>12638.4</v>
      </c>
    </row>
    <row r="9117" spans="1:7">
      <c r="A9117" t="s">
        <v>779</v>
      </c>
      <c r="B9117" t="s">
        <v>780</v>
      </c>
      <c r="C9117" t="s">
        <v>77</v>
      </c>
      <c r="D9117" s="7">
        <v>46082</v>
      </c>
      <c r="E9117">
        <v>93</v>
      </c>
      <c r="F9117">
        <v>396.38</v>
      </c>
      <c r="G9117">
        <f>dane_sprzedazy_sku__3[[#This Row],[Ilość wydana]]*dane_sprzedazy_sku__3[[#This Row],[Wartość jednostkowa]]</f>
        <v>36863.339999999997</v>
      </c>
    </row>
    <row r="9118" spans="1:7">
      <c r="A9118" t="s">
        <v>779</v>
      </c>
      <c r="B9118" t="s">
        <v>780</v>
      </c>
      <c r="C9118" t="s">
        <v>77</v>
      </c>
      <c r="D9118" s="7">
        <v>46113</v>
      </c>
      <c r="E9118">
        <v>78</v>
      </c>
      <c r="F9118">
        <v>378.56</v>
      </c>
      <c r="G9118">
        <f>dane_sprzedazy_sku__3[[#This Row],[Ilość wydana]]*dane_sprzedazy_sku__3[[#This Row],[Wartość jednostkowa]]</f>
        <v>29527.68</v>
      </c>
    </row>
    <row r="9119" spans="1:7">
      <c r="A9119" t="s">
        <v>779</v>
      </c>
      <c r="B9119" t="s">
        <v>780</v>
      </c>
      <c r="C9119" t="s">
        <v>77</v>
      </c>
      <c r="D9119" s="7">
        <v>46143</v>
      </c>
      <c r="E9119">
        <v>112</v>
      </c>
      <c r="F9119">
        <v>396.64</v>
      </c>
      <c r="G9119">
        <f>dane_sprzedazy_sku__3[[#This Row],[Ilość wydana]]*dane_sprzedazy_sku__3[[#This Row],[Wartość jednostkowa]]</f>
        <v>44423.68</v>
      </c>
    </row>
    <row r="9120" spans="1:7">
      <c r="A9120" t="s">
        <v>779</v>
      </c>
      <c r="B9120" t="s">
        <v>780</v>
      </c>
      <c r="C9120" t="s">
        <v>77</v>
      </c>
      <c r="D9120" s="7">
        <v>46174</v>
      </c>
      <c r="E9120">
        <v>100</v>
      </c>
      <c r="F9120">
        <v>395.56</v>
      </c>
      <c r="G9120">
        <f>dane_sprzedazy_sku__3[[#This Row],[Ilość wydana]]*dane_sprzedazy_sku__3[[#This Row],[Wartość jednostkowa]]</f>
        <v>39556</v>
      </c>
    </row>
    <row r="9121" spans="1:7">
      <c r="A9121" t="s">
        <v>779</v>
      </c>
      <c r="B9121" t="s">
        <v>780</v>
      </c>
      <c r="C9121" t="s">
        <v>77</v>
      </c>
      <c r="D9121" s="7">
        <v>46204</v>
      </c>
      <c r="E9121">
        <v>101</v>
      </c>
      <c r="F9121">
        <v>378.62</v>
      </c>
      <c r="G9121">
        <f>dane_sprzedazy_sku__3[[#This Row],[Ilość wydana]]*dane_sprzedazy_sku__3[[#This Row],[Wartość jednostkowa]]</f>
        <v>38240.620000000003</v>
      </c>
    </row>
    <row r="9122" spans="1:7">
      <c r="A9122" t="s">
        <v>781</v>
      </c>
      <c r="B9122" t="s">
        <v>782</v>
      </c>
      <c r="C9122" t="s">
        <v>49</v>
      </c>
      <c r="D9122" s="7">
        <v>45505</v>
      </c>
      <c r="E9122">
        <v>1</v>
      </c>
      <c r="F9122">
        <v>96.99</v>
      </c>
      <c r="G9122">
        <f>dane_sprzedazy_sku__3[[#This Row],[Ilość wydana]]*dane_sprzedazy_sku__3[[#This Row],[Wartość jednostkowa]]</f>
        <v>96.99</v>
      </c>
    </row>
    <row r="9123" spans="1:7">
      <c r="A9123" t="s">
        <v>781</v>
      </c>
      <c r="B9123" t="s">
        <v>782</v>
      </c>
      <c r="C9123" t="s">
        <v>49</v>
      </c>
      <c r="D9123" s="7">
        <v>45536</v>
      </c>
      <c r="E9123">
        <v>0</v>
      </c>
      <c r="F9123">
        <v>104.73</v>
      </c>
      <c r="G9123">
        <f>dane_sprzedazy_sku__3[[#This Row],[Ilość wydana]]*dane_sprzedazy_sku__3[[#This Row],[Wartość jednostkowa]]</f>
        <v>0</v>
      </c>
    </row>
    <row r="9124" spans="1:7">
      <c r="A9124" t="s">
        <v>781</v>
      </c>
      <c r="B9124" t="s">
        <v>782</v>
      </c>
      <c r="C9124" t="s">
        <v>49</v>
      </c>
      <c r="D9124" s="7">
        <v>45566</v>
      </c>
      <c r="E9124">
        <v>0</v>
      </c>
      <c r="F9124">
        <v>103.36</v>
      </c>
      <c r="G9124">
        <f>dane_sprzedazy_sku__3[[#This Row],[Ilość wydana]]*dane_sprzedazy_sku__3[[#This Row],[Wartość jednostkowa]]</f>
        <v>0</v>
      </c>
    </row>
    <row r="9125" spans="1:7">
      <c r="A9125" t="s">
        <v>781</v>
      </c>
      <c r="B9125" t="s">
        <v>782</v>
      </c>
      <c r="C9125" t="s">
        <v>49</v>
      </c>
      <c r="D9125" s="7">
        <v>45597</v>
      </c>
      <c r="E9125">
        <v>1</v>
      </c>
      <c r="F9125">
        <v>103.83</v>
      </c>
      <c r="G9125">
        <f>dane_sprzedazy_sku__3[[#This Row],[Ilość wydana]]*dane_sprzedazy_sku__3[[#This Row],[Wartość jednostkowa]]</f>
        <v>103.83</v>
      </c>
    </row>
    <row r="9126" spans="1:7">
      <c r="A9126" t="s">
        <v>781</v>
      </c>
      <c r="B9126" t="s">
        <v>782</v>
      </c>
      <c r="C9126" t="s">
        <v>49</v>
      </c>
      <c r="D9126" s="7">
        <v>45627</v>
      </c>
      <c r="E9126">
        <v>1</v>
      </c>
      <c r="F9126">
        <v>100.12</v>
      </c>
      <c r="G9126">
        <f>dane_sprzedazy_sku__3[[#This Row],[Ilość wydana]]*dane_sprzedazy_sku__3[[#This Row],[Wartość jednostkowa]]</f>
        <v>100.12</v>
      </c>
    </row>
    <row r="9127" spans="1:7">
      <c r="A9127" t="s">
        <v>781</v>
      </c>
      <c r="B9127" t="s">
        <v>782</v>
      </c>
      <c r="C9127" t="s">
        <v>49</v>
      </c>
      <c r="D9127" s="7">
        <v>45658</v>
      </c>
      <c r="E9127">
        <v>1</v>
      </c>
      <c r="F9127">
        <v>101.21</v>
      </c>
      <c r="G9127">
        <f>dane_sprzedazy_sku__3[[#This Row],[Ilość wydana]]*dane_sprzedazy_sku__3[[#This Row],[Wartość jednostkowa]]</f>
        <v>101.21</v>
      </c>
    </row>
    <row r="9128" spans="1:7">
      <c r="A9128" t="s">
        <v>781</v>
      </c>
      <c r="B9128" t="s">
        <v>782</v>
      </c>
      <c r="C9128" t="s">
        <v>49</v>
      </c>
      <c r="D9128" s="7">
        <v>45689</v>
      </c>
      <c r="E9128">
        <v>2</v>
      </c>
      <c r="F9128">
        <v>102.45</v>
      </c>
      <c r="G9128">
        <f>dane_sprzedazy_sku__3[[#This Row],[Ilość wydana]]*dane_sprzedazy_sku__3[[#This Row],[Wartość jednostkowa]]</f>
        <v>204.9</v>
      </c>
    </row>
    <row r="9129" spans="1:7">
      <c r="A9129" t="s">
        <v>781</v>
      </c>
      <c r="B9129" t="s">
        <v>782</v>
      </c>
      <c r="C9129" t="s">
        <v>49</v>
      </c>
      <c r="D9129" s="7">
        <v>45717</v>
      </c>
      <c r="E9129">
        <v>2</v>
      </c>
      <c r="F9129">
        <v>102.12</v>
      </c>
      <c r="G9129">
        <f>dane_sprzedazy_sku__3[[#This Row],[Ilość wydana]]*dane_sprzedazy_sku__3[[#This Row],[Wartość jednostkowa]]</f>
        <v>204.24</v>
      </c>
    </row>
    <row r="9130" spans="1:7">
      <c r="A9130" t="s">
        <v>781</v>
      </c>
      <c r="B9130" t="s">
        <v>782</v>
      </c>
      <c r="C9130" t="s">
        <v>49</v>
      </c>
      <c r="D9130" s="7">
        <v>45748</v>
      </c>
      <c r="E9130">
        <v>2</v>
      </c>
      <c r="F9130">
        <v>97.4</v>
      </c>
      <c r="G9130">
        <f>dane_sprzedazy_sku__3[[#This Row],[Ilość wydana]]*dane_sprzedazy_sku__3[[#This Row],[Wartość jednostkowa]]</f>
        <v>194.8</v>
      </c>
    </row>
    <row r="9131" spans="1:7">
      <c r="A9131" t="s">
        <v>781</v>
      </c>
      <c r="B9131" t="s">
        <v>782</v>
      </c>
      <c r="C9131" t="s">
        <v>49</v>
      </c>
      <c r="D9131" s="7">
        <v>45778</v>
      </c>
      <c r="E9131">
        <v>2</v>
      </c>
      <c r="F9131">
        <v>103.16</v>
      </c>
      <c r="G9131">
        <f>dane_sprzedazy_sku__3[[#This Row],[Ilość wydana]]*dane_sprzedazy_sku__3[[#This Row],[Wartość jednostkowa]]</f>
        <v>206.32</v>
      </c>
    </row>
    <row r="9132" spans="1:7">
      <c r="A9132" t="s">
        <v>781</v>
      </c>
      <c r="B9132" t="s">
        <v>782</v>
      </c>
      <c r="C9132" t="s">
        <v>49</v>
      </c>
      <c r="D9132" s="7">
        <v>45809</v>
      </c>
      <c r="E9132">
        <v>2</v>
      </c>
      <c r="F9132">
        <v>102.35</v>
      </c>
      <c r="G9132">
        <f>dane_sprzedazy_sku__3[[#This Row],[Ilość wydana]]*dane_sprzedazy_sku__3[[#This Row],[Wartość jednostkowa]]</f>
        <v>204.7</v>
      </c>
    </row>
    <row r="9133" spans="1:7">
      <c r="A9133" t="s">
        <v>781</v>
      </c>
      <c r="B9133" t="s">
        <v>782</v>
      </c>
      <c r="C9133" t="s">
        <v>49</v>
      </c>
      <c r="D9133" s="7">
        <v>45839</v>
      </c>
      <c r="E9133">
        <v>1</v>
      </c>
      <c r="F9133">
        <v>102.34</v>
      </c>
      <c r="G9133">
        <f>dane_sprzedazy_sku__3[[#This Row],[Ilość wydana]]*dane_sprzedazy_sku__3[[#This Row],[Wartość jednostkowa]]</f>
        <v>102.34</v>
      </c>
    </row>
    <row r="9134" spans="1:7">
      <c r="A9134" t="s">
        <v>781</v>
      </c>
      <c r="B9134" t="s">
        <v>782</v>
      </c>
      <c r="C9134" t="s">
        <v>49</v>
      </c>
      <c r="D9134" s="7">
        <v>45870</v>
      </c>
      <c r="E9134">
        <v>1</v>
      </c>
      <c r="F9134">
        <v>102.82</v>
      </c>
      <c r="G9134">
        <f>dane_sprzedazy_sku__3[[#This Row],[Ilość wydana]]*dane_sprzedazy_sku__3[[#This Row],[Wartość jednostkowa]]</f>
        <v>102.82</v>
      </c>
    </row>
    <row r="9135" spans="1:7">
      <c r="A9135" t="s">
        <v>781</v>
      </c>
      <c r="B9135" t="s">
        <v>782</v>
      </c>
      <c r="C9135" t="s">
        <v>49</v>
      </c>
      <c r="D9135" s="7">
        <v>45901</v>
      </c>
      <c r="E9135">
        <v>1</v>
      </c>
      <c r="F9135">
        <v>104.46</v>
      </c>
      <c r="G9135">
        <f>dane_sprzedazy_sku__3[[#This Row],[Ilość wydana]]*dane_sprzedazy_sku__3[[#This Row],[Wartość jednostkowa]]</f>
        <v>104.46</v>
      </c>
    </row>
    <row r="9136" spans="1:7">
      <c r="A9136" t="s">
        <v>781</v>
      </c>
      <c r="B9136" t="s">
        <v>782</v>
      </c>
      <c r="C9136" t="s">
        <v>49</v>
      </c>
      <c r="D9136" s="7">
        <v>45931</v>
      </c>
      <c r="E9136">
        <v>0</v>
      </c>
      <c r="F9136">
        <v>97.62</v>
      </c>
      <c r="G9136">
        <f>dane_sprzedazy_sku__3[[#This Row],[Ilość wydana]]*dane_sprzedazy_sku__3[[#This Row],[Wartość jednostkowa]]</f>
        <v>0</v>
      </c>
    </row>
    <row r="9137" spans="1:7">
      <c r="A9137" t="s">
        <v>781</v>
      </c>
      <c r="B9137" t="s">
        <v>782</v>
      </c>
      <c r="C9137" t="s">
        <v>49</v>
      </c>
      <c r="D9137" s="7">
        <v>45962</v>
      </c>
      <c r="E9137">
        <v>1</v>
      </c>
      <c r="F9137">
        <v>100.89</v>
      </c>
      <c r="G9137">
        <f>dane_sprzedazy_sku__3[[#This Row],[Ilość wydana]]*dane_sprzedazy_sku__3[[#This Row],[Wartość jednostkowa]]</f>
        <v>100.89</v>
      </c>
    </row>
    <row r="9138" spans="1:7">
      <c r="A9138" t="s">
        <v>781</v>
      </c>
      <c r="B9138" t="s">
        <v>782</v>
      </c>
      <c r="C9138" t="s">
        <v>49</v>
      </c>
      <c r="D9138" s="7">
        <v>45992</v>
      </c>
      <c r="E9138">
        <v>1</v>
      </c>
      <c r="F9138">
        <v>100.38</v>
      </c>
      <c r="G9138">
        <f>dane_sprzedazy_sku__3[[#This Row],[Ilość wydana]]*dane_sprzedazy_sku__3[[#This Row],[Wartość jednostkowa]]</f>
        <v>100.38</v>
      </c>
    </row>
    <row r="9139" spans="1:7">
      <c r="A9139" t="s">
        <v>781</v>
      </c>
      <c r="B9139" t="s">
        <v>782</v>
      </c>
      <c r="C9139" t="s">
        <v>49</v>
      </c>
      <c r="D9139" s="7">
        <v>46023</v>
      </c>
      <c r="E9139">
        <v>1</v>
      </c>
      <c r="F9139">
        <v>95.69</v>
      </c>
      <c r="G9139">
        <f>dane_sprzedazy_sku__3[[#This Row],[Ilość wydana]]*dane_sprzedazy_sku__3[[#This Row],[Wartość jednostkowa]]</f>
        <v>95.69</v>
      </c>
    </row>
    <row r="9140" spans="1:7">
      <c r="A9140" t="s">
        <v>781</v>
      </c>
      <c r="B9140" t="s">
        <v>782</v>
      </c>
      <c r="C9140" t="s">
        <v>49</v>
      </c>
      <c r="D9140" s="7">
        <v>46054</v>
      </c>
      <c r="E9140">
        <v>2</v>
      </c>
      <c r="F9140">
        <v>101.19</v>
      </c>
      <c r="G9140">
        <f>dane_sprzedazy_sku__3[[#This Row],[Ilość wydana]]*dane_sprzedazy_sku__3[[#This Row],[Wartość jednostkowa]]</f>
        <v>202.38</v>
      </c>
    </row>
    <row r="9141" spans="1:7">
      <c r="A9141" t="s">
        <v>781</v>
      </c>
      <c r="B9141" t="s">
        <v>782</v>
      </c>
      <c r="C9141" t="s">
        <v>49</v>
      </c>
      <c r="D9141" s="7">
        <v>46082</v>
      </c>
      <c r="E9141">
        <v>2</v>
      </c>
      <c r="F9141">
        <v>100.37</v>
      </c>
      <c r="G9141">
        <f>dane_sprzedazy_sku__3[[#This Row],[Ilość wydana]]*dane_sprzedazy_sku__3[[#This Row],[Wartość jednostkowa]]</f>
        <v>200.74</v>
      </c>
    </row>
    <row r="9142" spans="1:7">
      <c r="A9142" t="s">
        <v>781</v>
      </c>
      <c r="B9142" t="s">
        <v>782</v>
      </c>
      <c r="C9142" t="s">
        <v>49</v>
      </c>
      <c r="D9142" s="7">
        <v>46113</v>
      </c>
      <c r="E9142">
        <v>2</v>
      </c>
      <c r="F9142">
        <v>103.01</v>
      </c>
      <c r="G9142">
        <f>dane_sprzedazy_sku__3[[#This Row],[Ilość wydana]]*dane_sprzedazy_sku__3[[#This Row],[Wartość jednostkowa]]</f>
        <v>206.02</v>
      </c>
    </row>
    <row r="9143" spans="1:7">
      <c r="A9143" t="s">
        <v>781</v>
      </c>
      <c r="B9143" t="s">
        <v>782</v>
      </c>
      <c r="C9143" t="s">
        <v>49</v>
      </c>
      <c r="D9143" s="7">
        <v>46143</v>
      </c>
      <c r="E9143">
        <v>2</v>
      </c>
      <c r="F9143">
        <v>97.15</v>
      </c>
      <c r="G9143">
        <f>dane_sprzedazy_sku__3[[#This Row],[Ilość wydana]]*dane_sprzedazy_sku__3[[#This Row],[Wartość jednostkowa]]</f>
        <v>194.3</v>
      </c>
    </row>
    <row r="9144" spans="1:7">
      <c r="A9144" t="s">
        <v>781</v>
      </c>
      <c r="B9144" t="s">
        <v>782</v>
      </c>
      <c r="C9144" t="s">
        <v>49</v>
      </c>
      <c r="D9144" s="7">
        <v>46174</v>
      </c>
      <c r="E9144">
        <v>2</v>
      </c>
      <c r="F9144">
        <v>96.36</v>
      </c>
      <c r="G9144">
        <f>dane_sprzedazy_sku__3[[#This Row],[Ilość wydana]]*dane_sprzedazy_sku__3[[#This Row],[Wartość jednostkowa]]</f>
        <v>192.72</v>
      </c>
    </row>
    <row r="9145" spans="1:7">
      <c r="A9145" t="s">
        <v>781</v>
      </c>
      <c r="B9145" t="s">
        <v>782</v>
      </c>
      <c r="C9145" t="s">
        <v>49</v>
      </c>
      <c r="D9145" s="7">
        <v>46204</v>
      </c>
      <c r="E9145">
        <v>1</v>
      </c>
      <c r="F9145">
        <v>97.18</v>
      </c>
      <c r="G9145">
        <f>dane_sprzedazy_sku__3[[#This Row],[Ilość wydana]]*dane_sprzedazy_sku__3[[#This Row],[Wartość jednostkowa]]</f>
        <v>97.18</v>
      </c>
    </row>
    <row r="9146" spans="1:7">
      <c r="A9146" t="s">
        <v>783</v>
      </c>
      <c r="B9146" t="s">
        <v>784</v>
      </c>
      <c r="C9146" t="s">
        <v>60</v>
      </c>
      <c r="D9146" s="7">
        <v>45505</v>
      </c>
      <c r="E9146">
        <v>3</v>
      </c>
      <c r="F9146">
        <v>140</v>
      </c>
      <c r="G9146">
        <f>dane_sprzedazy_sku__3[[#This Row],[Ilość wydana]]*dane_sprzedazy_sku__3[[#This Row],[Wartość jednostkowa]]</f>
        <v>420</v>
      </c>
    </row>
    <row r="9147" spans="1:7">
      <c r="A9147" t="s">
        <v>783</v>
      </c>
      <c r="B9147" t="s">
        <v>784</v>
      </c>
      <c r="C9147" t="s">
        <v>60</v>
      </c>
      <c r="D9147" s="7">
        <v>45536</v>
      </c>
      <c r="E9147">
        <v>4</v>
      </c>
      <c r="F9147">
        <v>150.52000000000001</v>
      </c>
      <c r="G9147">
        <f>dane_sprzedazy_sku__3[[#This Row],[Ilość wydana]]*dane_sprzedazy_sku__3[[#This Row],[Wartość jednostkowa]]</f>
        <v>602.08000000000004</v>
      </c>
    </row>
    <row r="9148" spans="1:7">
      <c r="A9148" t="s">
        <v>783</v>
      </c>
      <c r="B9148" t="s">
        <v>784</v>
      </c>
      <c r="C9148" t="s">
        <v>60</v>
      </c>
      <c r="D9148" s="7">
        <v>45566</v>
      </c>
      <c r="E9148">
        <v>3</v>
      </c>
      <c r="F9148">
        <v>138.31</v>
      </c>
      <c r="G9148">
        <f>dane_sprzedazy_sku__3[[#This Row],[Ilość wydana]]*dane_sprzedazy_sku__3[[#This Row],[Wartość jednostkowa]]</f>
        <v>414.93</v>
      </c>
    </row>
    <row r="9149" spans="1:7">
      <c r="A9149" t="s">
        <v>783</v>
      </c>
      <c r="B9149" t="s">
        <v>784</v>
      </c>
      <c r="C9149" t="s">
        <v>60</v>
      </c>
      <c r="D9149" s="7">
        <v>45597</v>
      </c>
      <c r="E9149">
        <v>1</v>
      </c>
      <c r="F9149">
        <v>149.9</v>
      </c>
      <c r="G9149">
        <f>dane_sprzedazy_sku__3[[#This Row],[Ilość wydana]]*dane_sprzedazy_sku__3[[#This Row],[Wartość jednostkowa]]</f>
        <v>149.9</v>
      </c>
    </row>
    <row r="9150" spans="1:7">
      <c r="A9150" t="s">
        <v>783</v>
      </c>
      <c r="B9150" t="s">
        <v>784</v>
      </c>
      <c r="C9150" t="s">
        <v>60</v>
      </c>
      <c r="D9150" s="7">
        <v>45627</v>
      </c>
      <c r="E9150">
        <v>2</v>
      </c>
      <c r="F9150">
        <v>142.69</v>
      </c>
      <c r="G9150">
        <f>dane_sprzedazy_sku__3[[#This Row],[Ilość wydana]]*dane_sprzedazy_sku__3[[#This Row],[Wartość jednostkowa]]</f>
        <v>285.38</v>
      </c>
    </row>
    <row r="9151" spans="1:7">
      <c r="A9151" t="s">
        <v>783</v>
      </c>
      <c r="B9151" t="s">
        <v>784</v>
      </c>
      <c r="C9151" t="s">
        <v>60</v>
      </c>
      <c r="D9151" s="7">
        <v>45658</v>
      </c>
      <c r="E9151">
        <v>2</v>
      </c>
      <c r="F9151">
        <v>140.44999999999999</v>
      </c>
      <c r="G9151">
        <f>dane_sprzedazy_sku__3[[#This Row],[Ilość wydana]]*dane_sprzedazy_sku__3[[#This Row],[Wartość jednostkowa]]</f>
        <v>280.89999999999998</v>
      </c>
    </row>
    <row r="9152" spans="1:7">
      <c r="A9152" t="s">
        <v>783</v>
      </c>
      <c r="B9152" t="s">
        <v>784</v>
      </c>
      <c r="C9152" t="s">
        <v>60</v>
      </c>
      <c r="D9152" s="7">
        <v>45689</v>
      </c>
      <c r="E9152">
        <v>2</v>
      </c>
      <c r="F9152">
        <v>141.72999999999999</v>
      </c>
      <c r="G9152">
        <f>dane_sprzedazy_sku__3[[#This Row],[Ilość wydana]]*dane_sprzedazy_sku__3[[#This Row],[Wartość jednostkowa]]</f>
        <v>283.45999999999998</v>
      </c>
    </row>
    <row r="9153" spans="1:7">
      <c r="A9153" t="s">
        <v>783</v>
      </c>
      <c r="B9153" t="s">
        <v>784</v>
      </c>
      <c r="C9153" t="s">
        <v>60</v>
      </c>
      <c r="D9153" s="7">
        <v>45717</v>
      </c>
      <c r="E9153">
        <v>2</v>
      </c>
      <c r="F9153">
        <v>139.79</v>
      </c>
      <c r="G9153">
        <f>dane_sprzedazy_sku__3[[#This Row],[Ilość wydana]]*dane_sprzedazy_sku__3[[#This Row],[Wartość jednostkowa]]</f>
        <v>279.58</v>
      </c>
    </row>
    <row r="9154" spans="1:7">
      <c r="A9154" t="s">
        <v>783</v>
      </c>
      <c r="B9154" t="s">
        <v>784</v>
      </c>
      <c r="C9154" t="s">
        <v>60</v>
      </c>
      <c r="D9154" s="7">
        <v>45748</v>
      </c>
      <c r="E9154">
        <v>5</v>
      </c>
      <c r="F9154">
        <v>143.36000000000001</v>
      </c>
      <c r="G9154">
        <f>dane_sprzedazy_sku__3[[#This Row],[Ilość wydana]]*dane_sprzedazy_sku__3[[#This Row],[Wartość jednostkowa]]</f>
        <v>716.80000000000007</v>
      </c>
    </row>
    <row r="9155" spans="1:7">
      <c r="A9155" t="s">
        <v>783</v>
      </c>
      <c r="B9155" t="s">
        <v>784</v>
      </c>
      <c r="C9155" t="s">
        <v>60</v>
      </c>
      <c r="D9155" s="7">
        <v>45778</v>
      </c>
      <c r="E9155">
        <v>4</v>
      </c>
      <c r="F9155">
        <v>149.81</v>
      </c>
      <c r="G9155">
        <f>dane_sprzedazy_sku__3[[#This Row],[Ilość wydana]]*dane_sprzedazy_sku__3[[#This Row],[Wartość jednostkowa]]</f>
        <v>599.24</v>
      </c>
    </row>
    <row r="9156" spans="1:7">
      <c r="A9156" t="s">
        <v>783</v>
      </c>
      <c r="B9156" t="s">
        <v>784</v>
      </c>
      <c r="C9156" t="s">
        <v>60</v>
      </c>
      <c r="D9156" s="7">
        <v>45809</v>
      </c>
      <c r="E9156">
        <v>6</v>
      </c>
      <c r="F9156">
        <v>146.65</v>
      </c>
      <c r="G9156">
        <f>dane_sprzedazy_sku__3[[#This Row],[Ilość wydana]]*dane_sprzedazy_sku__3[[#This Row],[Wartość jednostkowa]]</f>
        <v>879.90000000000009</v>
      </c>
    </row>
    <row r="9157" spans="1:7">
      <c r="A9157" t="s">
        <v>783</v>
      </c>
      <c r="B9157" t="s">
        <v>784</v>
      </c>
      <c r="C9157" t="s">
        <v>60</v>
      </c>
      <c r="D9157" s="7">
        <v>45839</v>
      </c>
      <c r="E9157">
        <v>4</v>
      </c>
      <c r="F9157">
        <v>147.19</v>
      </c>
      <c r="G9157">
        <f>dane_sprzedazy_sku__3[[#This Row],[Ilość wydana]]*dane_sprzedazy_sku__3[[#This Row],[Wartość jednostkowa]]</f>
        <v>588.76</v>
      </c>
    </row>
    <row r="9158" spans="1:7">
      <c r="A9158" t="s">
        <v>783</v>
      </c>
      <c r="B9158" t="s">
        <v>784</v>
      </c>
      <c r="C9158" t="s">
        <v>60</v>
      </c>
      <c r="D9158" s="7">
        <v>45870</v>
      </c>
      <c r="E9158">
        <v>3</v>
      </c>
      <c r="F9158">
        <v>137.16</v>
      </c>
      <c r="G9158">
        <f>dane_sprzedazy_sku__3[[#This Row],[Ilość wydana]]*dane_sprzedazy_sku__3[[#This Row],[Wartość jednostkowa]]</f>
        <v>411.48</v>
      </c>
    </row>
    <row r="9159" spans="1:7">
      <c r="A9159" t="s">
        <v>783</v>
      </c>
      <c r="B9159" t="s">
        <v>784</v>
      </c>
      <c r="C9159" t="s">
        <v>60</v>
      </c>
      <c r="D9159" s="7">
        <v>45901</v>
      </c>
      <c r="E9159">
        <v>2</v>
      </c>
      <c r="F9159">
        <v>137.77000000000001</v>
      </c>
      <c r="G9159">
        <f>dane_sprzedazy_sku__3[[#This Row],[Ilość wydana]]*dane_sprzedazy_sku__3[[#This Row],[Wartość jednostkowa]]</f>
        <v>275.54000000000002</v>
      </c>
    </row>
    <row r="9160" spans="1:7">
      <c r="A9160" t="s">
        <v>783</v>
      </c>
      <c r="B9160" t="s">
        <v>784</v>
      </c>
      <c r="C9160" t="s">
        <v>60</v>
      </c>
      <c r="D9160" s="7">
        <v>45931</v>
      </c>
      <c r="E9160">
        <v>3</v>
      </c>
      <c r="F9160">
        <v>144.68</v>
      </c>
      <c r="G9160">
        <f>dane_sprzedazy_sku__3[[#This Row],[Ilość wydana]]*dane_sprzedazy_sku__3[[#This Row],[Wartość jednostkowa]]</f>
        <v>434.04</v>
      </c>
    </row>
    <row r="9161" spans="1:7">
      <c r="A9161" t="s">
        <v>783</v>
      </c>
      <c r="B9161" t="s">
        <v>784</v>
      </c>
      <c r="C9161" t="s">
        <v>60</v>
      </c>
      <c r="D9161" s="7">
        <v>45962</v>
      </c>
      <c r="E9161">
        <v>2</v>
      </c>
      <c r="F9161">
        <v>141.07</v>
      </c>
      <c r="G9161">
        <f>dane_sprzedazy_sku__3[[#This Row],[Ilość wydana]]*dane_sprzedazy_sku__3[[#This Row],[Wartość jednostkowa]]</f>
        <v>282.14</v>
      </c>
    </row>
    <row r="9162" spans="1:7">
      <c r="A9162" t="s">
        <v>783</v>
      </c>
      <c r="B9162" t="s">
        <v>784</v>
      </c>
      <c r="C9162" t="s">
        <v>60</v>
      </c>
      <c r="D9162" s="7">
        <v>45992</v>
      </c>
      <c r="E9162">
        <v>1</v>
      </c>
      <c r="F9162">
        <v>139.07</v>
      </c>
      <c r="G9162">
        <f>dane_sprzedazy_sku__3[[#This Row],[Ilość wydana]]*dane_sprzedazy_sku__3[[#This Row],[Wartość jednostkowa]]</f>
        <v>139.07</v>
      </c>
    </row>
    <row r="9163" spans="1:7">
      <c r="A9163" t="s">
        <v>783</v>
      </c>
      <c r="B9163" t="s">
        <v>784</v>
      </c>
      <c r="C9163" t="s">
        <v>60</v>
      </c>
      <c r="D9163" s="7">
        <v>46023</v>
      </c>
      <c r="E9163">
        <v>2</v>
      </c>
      <c r="F9163">
        <v>143.88999999999999</v>
      </c>
      <c r="G9163">
        <f>dane_sprzedazy_sku__3[[#This Row],[Ilość wydana]]*dane_sprzedazy_sku__3[[#This Row],[Wartość jednostkowa]]</f>
        <v>287.77999999999997</v>
      </c>
    </row>
    <row r="9164" spans="1:7">
      <c r="A9164" t="s">
        <v>783</v>
      </c>
      <c r="B9164" t="s">
        <v>784</v>
      </c>
      <c r="C9164" t="s">
        <v>60</v>
      </c>
      <c r="D9164" s="7">
        <v>46054</v>
      </c>
      <c r="E9164">
        <v>3</v>
      </c>
      <c r="F9164">
        <v>138.79</v>
      </c>
      <c r="G9164">
        <f>dane_sprzedazy_sku__3[[#This Row],[Ilość wydana]]*dane_sprzedazy_sku__3[[#This Row],[Wartość jednostkowa]]</f>
        <v>416.37</v>
      </c>
    </row>
    <row r="9165" spans="1:7">
      <c r="A9165" t="s">
        <v>783</v>
      </c>
      <c r="B9165" t="s">
        <v>784</v>
      </c>
      <c r="C9165" t="s">
        <v>60</v>
      </c>
      <c r="D9165" s="7">
        <v>46082</v>
      </c>
      <c r="E9165">
        <v>4</v>
      </c>
      <c r="F9165">
        <v>143.68</v>
      </c>
      <c r="G9165">
        <f>dane_sprzedazy_sku__3[[#This Row],[Ilość wydana]]*dane_sprzedazy_sku__3[[#This Row],[Wartość jednostkowa]]</f>
        <v>574.72</v>
      </c>
    </row>
    <row r="9166" spans="1:7">
      <c r="A9166" t="s">
        <v>783</v>
      </c>
      <c r="B9166" t="s">
        <v>784</v>
      </c>
      <c r="C9166" t="s">
        <v>60</v>
      </c>
      <c r="D9166" s="7">
        <v>46113</v>
      </c>
      <c r="E9166">
        <v>2</v>
      </c>
      <c r="F9166">
        <v>142.87</v>
      </c>
      <c r="G9166">
        <f>dane_sprzedazy_sku__3[[#This Row],[Ilość wydana]]*dane_sprzedazy_sku__3[[#This Row],[Wartość jednostkowa]]</f>
        <v>285.74</v>
      </c>
    </row>
    <row r="9167" spans="1:7">
      <c r="A9167" t="s">
        <v>783</v>
      </c>
      <c r="B9167" t="s">
        <v>784</v>
      </c>
      <c r="C9167" t="s">
        <v>60</v>
      </c>
      <c r="D9167" s="7">
        <v>46143</v>
      </c>
      <c r="E9167">
        <v>6</v>
      </c>
      <c r="F9167">
        <v>140.47</v>
      </c>
      <c r="G9167">
        <f>dane_sprzedazy_sku__3[[#This Row],[Ilość wydana]]*dane_sprzedazy_sku__3[[#This Row],[Wartość jednostkowa]]</f>
        <v>842.81999999999994</v>
      </c>
    </row>
    <row r="9168" spans="1:7">
      <c r="A9168" t="s">
        <v>783</v>
      </c>
      <c r="B9168" t="s">
        <v>784</v>
      </c>
      <c r="C9168" t="s">
        <v>60</v>
      </c>
      <c r="D9168" s="7">
        <v>46174</v>
      </c>
      <c r="E9168">
        <v>6</v>
      </c>
      <c r="F9168">
        <v>142.63999999999999</v>
      </c>
      <c r="G9168">
        <f>dane_sprzedazy_sku__3[[#This Row],[Ilość wydana]]*dane_sprzedazy_sku__3[[#This Row],[Wartość jednostkowa]]</f>
        <v>855.83999999999992</v>
      </c>
    </row>
    <row r="9169" spans="1:7">
      <c r="A9169" t="s">
        <v>783</v>
      </c>
      <c r="B9169" t="s">
        <v>784</v>
      </c>
      <c r="C9169" t="s">
        <v>60</v>
      </c>
      <c r="D9169" s="7">
        <v>46204</v>
      </c>
      <c r="E9169">
        <v>6</v>
      </c>
      <c r="F9169">
        <v>139.19999999999999</v>
      </c>
      <c r="G9169">
        <f>dane_sprzedazy_sku__3[[#This Row],[Ilość wydana]]*dane_sprzedazy_sku__3[[#This Row],[Wartość jednostkowa]]</f>
        <v>835.19999999999993</v>
      </c>
    </row>
    <row r="9170" spans="1:7">
      <c r="A9170" t="s">
        <v>785</v>
      </c>
      <c r="B9170" t="s">
        <v>786</v>
      </c>
      <c r="C9170" t="s">
        <v>63</v>
      </c>
      <c r="D9170" s="7">
        <v>45505</v>
      </c>
      <c r="E9170">
        <v>2</v>
      </c>
      <c r="F9170">
        <v>222.5</v>
      </c>
      <c r="G9170">
        <f>dane_sprzedazy_sku__3[[#This Row],[Ilość wydana]]*dane_sprzedazy_sku__3[[#This Row],[Wartość jednostkowa]]</f>
        <v>445</v>
      </c>
    </row>
    <row r="9171" spans="1:7">
      <c r="A9171" t="s">
        <v>785</v>
      </c>
      <c r="B9171" t="s">
        <v>786</v>
      </c>
      <c r="C9171" t="s">
        <v>63</v>
      </c>
      <c r="D9171" s="7">
        <v>45536</v>
      </c>
      <c r="E9171">
        <v>2</v>
      </c>
      <c r="F9171">
        <v>215.38</v>
      </c>
      <c r="G9171">
        <f>dane_sprzedazy_sku__3[[#This Row],[Ilość wydana]]*dane_sprzedazy_sku__3[[#This Row],[Wartość jednostkowa]]</f>
        <v>430.76</v>
      </c>
    </row>
    <row r="9172" spans="1:7">
      <c r="A9172" t="s">
        <v>785</v>
      </c>
      <c r="B9172" t="s">
        <v>786</v>
      </c>
      <c r="C9172" t="s">
        <v>63</v>
      </c>
      <c r="D9172" s="7">
        <v>45566</v>
      </c>
      <c r="E9172">
        <v>2</v>
      </c>
      <c r="F9172">
        <v>233.49</v>
      </c>
      <c r="G9172">
        <f>dane_sprzedazy_sku__3[[#This Row],[Ilość wydana]]*dane_sprzedazy_sku__3[[#This Row],[Wartość jednostkowa]]</f>
        <v>466.98</v>
      </c>
    </row>
    <row r="9173" spans="1:7">
      <c r="A9173" t="s">
        <v>785</v>
      </c>
      <c r="B9173" t="s">
        <v>786</v>
      </c>
      <c r="C9173" t="s">
        <v>63</v>
      </c>
      <c r="D9173" s="7">
        <v>45597</v>
      </c>
      <c r="E9173">
        <v>2</v>
      </c>
      <c r="F9173">
        <v>215.07</v>
      </c>
      <c r="G9173">
        <f>dane_sprzedazy_sku__3[[#This Row],[Ilość wydana]]*dane_sprzedazy_sku__3[[#This Row],[Wartość jednostkowa]]</f>
        <v>430.14</v>
      </c>
    </row>
    <row r="9174" spans="1:7">
      <c r="A9174" t="s">
        <v>785</v>
      </c>
      <c r="B9174" t="s">
        <v>786</v>
      </c>
      <c r="C9174" t="s">
        <v>63</v>
      </c>
      <c r="D9174" s="7">
        <v>45627</v>
      </c>
      <c r="E9174">
        <v>3</v>
      </c>
      <c r="F9174">
        <v>221.46</v>
      </c>
      <c r="G9174">
        <f>dane_sprzedazy_sku__3[[#This Row],[Ilość wydana]]*dane_sprzedazy_sku__3[[#This Row],[Wartość jednostkowa]]</f>
        <v>664.38</v>
      </c>
    </row>
    <row r="9175" spans="1:7">
      <c r="A9175" t="s">
        <v>785</v>
      </c>
      <c r="B9175" t="s">
        <v>786</v>
      </c>
      <c r="C9175" t="s">
        <v>63</v>
      </c>
      <c r="D9175" s="7">
        <v>45658</v>
      </c>
      <c r="E9175">
        <v>3</v>
      </c>
      <c r="F9175">
        <v>227.79</v>
      </c>
      <c r="G9175">
        <f>dane_sprzedazy_sku__3[[#This Row],[Ilość wydana]]*dane_sprzedazy_sku__3[[#This Row],[Wartość jednostkowa]]</f>
        <v>683.37</v>
      </c>
    </row>
    <row r="9176" spans="1:7">
      <c r="A9176" t="s">
        <v>785</v>
      </c>
      <c r="B9176" t="s">
        <v>786</v>
      </c>
      <c r="C9176" t="s">
        <v>63</v>
      </c>
      <c r="D9176" s="7">
        <v>45689</v>
      </c>
      <c r="E9176">
        <v>3</v>
      </c>
      <c r="F9176">
        <v>233.29</v>
      </c>
      <c r="G9176">
        <f>dane_sprzedazy_sku__3[[#This Row],[Ilość wydana]]*dane_sprzedazy_sku__3[[#This Row],[Wartość jednostkowa]]</f>
        <v>699.87</v>
      </c>
    </row>
    <row r="9177" spans="1:7">
      <c r="A9177" t="s">
        <v>785</v>
      </c>
      <c r="B9177" t="s">
        <v>786</v>
      </c>
      <c r="C9177" t="s">
        <v>63</v>
      </c>
      <c r="D9177" s="7">
        <v>45717</v>
      </c>
      <c r="E9177">
        <v>3</v>
      </c>
      <c r="F9177">
        <v>224.79</v>
      </c>
      <c r="G9177">
        <f>dane_sprzedazy_sku__3[[#This Row],[Ilość wydana]]*dane_sprzedazy_sku__3[[#This Row],[Wartość jednostkowa]]</f>
        <v>674.37</v>
      </c>
    </row>
    <row r="9178" spans="1:7">
      <c r="A9178" t="s">
        <v>785</v>
      </c>
      <c r="B9178" t="s">
        <v>786</v>
      </c>
      <c r="C9178" t="s">
        <v>63</v>
      </c>
      <c r="D9178" s="7">
        <v>45748</v>
      </c>
      <c r="E9178">
        <v>3</v>
      </c>
      <c r="F9178">
        <v>219.6</v>
      </c>
      <c r="G9178">
        <f>dane_sprzedazy_sku__3[[#This Row],[Ilość wydana]]*dane_sprzedazy_sku__3[[#This Row],[Wartość jednostkowa]]</f>
        <v>658.8</v>
      </c>
    </row>
    <row r="9179" spans="1:7">
      <c r="A9179" t="s">
        <v>785</v>
      </c>
      <c r="B9179" t="s">
        <v>786</v>
      </c>
      <c r="C9179" t="s">
        <v>63</v>
      </c>
      <c r="D9179" s="7">
        <v>45778</v>
      </c>
      <c r="E9179">
        <v>3</v>
      </c>
      <c r="F9179">
        <v>234.17</v>
      </c>
      <c r="G9179">
        <f>dane_sprzedazy_sku__3[[#This Row],[Ilość wydana]]*dane_sprzedazy_sku__3[[#This Row],[Wartość jednostkowa]]</f>
        <v>702.51</v>
      </c>
    </row>
    <row r="9180" spans="1:7">
      <c r="A9180" t="s">
        <v>785</v>
      </c>
      <c r="B9180" t="s">
        <v>786</v>
      </c>
      <c r="C9180" t="s">
        <v>63</v>
      </c>
      <c r="D9180" s="7">
        <v>45809</v>
      </c>
      <c r="E9180">
        <v>3</v>
      </c>
      <c r="F9180">
        <v>231.23</v>
      </c>
      <c r="G9180">
        <f>dane_sprzedazy_sku__3[[#This Row],[Ilość wydana]]*dane_sprzedazy_sku__3[[#This Row],[Wartość jednostkowa]]</f>
        <v>693.68999999999994</v>
      </c>
    </row>
    <row r="9181" spans="1:7">
      <c r="A9181" t="s">
        <v>785</v>
      </c>
      <c r="B9181" t="s">
        <v>786</v>
      </c>
      <c r="C9181" t="s">
        <v>63</v>
      </c>
      <c r="D9181" s="7">
        <v>45839</v>
      </c>
      <c r="E9181">
        <v>3</v>
      </c>
      <c r="F9181">
        <v>232.7</v>
      </c>
      <c r="G9181">
        <f>dane_sprzedazy_sku__3[[#This Row],[Ilość wydana]]*dane_sprzedazy_sku__3[[#This Row],[Wartość jednostkowa]]</f>
        <v>698.09999999999991</v>
      </c>
    </row>
    <row r="9182" spans="1:7">
      <c r="A9182" t="s">
        <v>785</v>
      </c>
      <c r="B9182" t="s">
        <v>786</v>
      </c>
      <c r="C9182" t="s">
        <v>63</v>
      </c>
      <c r="D9182" s="7">
        <v>45870</v>
      </c>
      <c r="E9182">
        <v>2</v>
      </c>
      <c r="F9182">
        <v>234.69</v>
      </c>
      <c r="G9182">
        <f>dane_sprzedazy_sku__3[[#This Row],[Ilość wydana]]*dane_sprzedazy_sku__3[[#This Row],[Wartość jednostkowa]]</f>
        <v>469.38</v>
      </c>
    </row>
    <row r="9183" spans="1:7">
      <c r="A9183" t="s">
        <v>785</v>
      </c>
      <c r="B9183" t="s">
        <v>786</v>
      </c>
      <c r="C9183" t="s">
        <v>63</v>
      </c>
      <c r="D9183" s="7">
        <v>45901</v>
      </c>
      <c r="E9183">
        <v>2</v>
      </c>
      <c r="F9183">
        <v>218.46</v>
      </c>
      <c r="G9183">
        <f>dane_sprzedazy_sku__3[[#This Row],[Ilość wydana]]*dane_sprzedazy_sku__3[[#This Row],[Wartość jednostkowa]]</f>
        <v>436.92</v>
      </c>
    </row>
    <row r="9184" spans="1:7">
      <c r="A9184" t="s">
        <v>785</v>
      </c>
      <c r="B9184" t="s">
        <v>786</v>
      </c>
      <c r="C9184" t="s">
        <v>63</v>
      </c>
      <c r="D9184" s="7">
        <v>45931</v>
      </c>
      <c r="E9184">
        <v>2</v>
      </c>
      <c r="F9184">
        <v>229.57</v>
      </c>
      <c r="G9184">
        <f>dane_sprzedazy_sku__3[[#This Row],[Ilość wydana]]*dane_sprzedazy_sku__3[[#This Row],[Wartość jednostkowa]]</f>
        <v>459.14</v>
      </c>
    </row>
    <row r="9185" spans="1:7">
      <c r="A9185" t="s">
        <v>785</v>
      </c>
      <c r="B9185" t="s">
        <v>786</v>
      </c>
      <c r="C9185" t="s">
        <v>63</v>
      </c>
      <c r="D9185" s="7">
        <v>45962</v>
      </c>
      <c r="E9185">
        <v>2</v>
      </c>
      <c r="F9185">
        <v>233.28</v>
      </c>
      <c r="G9185">
        <f>dane_sprzedazy_sku__3[[#This Row],[Ilość wydana]]*dane_sprzedazy_sku__3[[#This Row],[Wartość jednostkowa]]</f>
        <v>466.56</v>
      </c>
    </row>
    <row r="9186" spans="1:7">
      <c r="A9186" t="s">
        <v>785</v>
      </c>
      <c r="B9186" t="s">
        <v>786</v>
      </c>
      <c r="C9186" t="s">
        <v>63</v>
      </c>
      <c r="D9186" s="7">
        <v>45992</v>
      </c>
      <c r="E9186">
        <v>3</v>
      </c>
      <c r="F9186">
        <v>225.23</v>
      </c>
      <c r="G9186">
        <f>dane_sprzedazy_sku__3[[#This Row],[Ilość wydana]]*dane_sprzedazy_sku__3[[#This Row],[Wartość jednostkowa]]</f>
        <v>675.68999999999994</v>
      </c>
    </row>
    <row r="9187" spans="1:7">
      <c r="A9187" t="s">
        <v>785</v>
      </c>
      <c r="B9187" t="s">
        <v>786</v>
      </c>
      <c r="C9187" t="s">
        <v>63</v>
      </c>
      <c r="D9187" s="7">
        <v>46023</v>
      </c>
      <c r="E9187">
        <v>2</v>
      </c>
      <c r="F9187">
        <v>224.47</v>
      </c>
      <c r="G9187">
        <f>dane_sprzedazy_sku__3[[#This Row],[Ilość wydana]]*dane_sprzedazy_sku__3[[#This Row],[Wartość jednostkowa]]</f>
        <v>448.94</v>
      </c>
    </row>
    <row r="9188" spans="1:7">
      <c r="A9188" t="s">
        <v>785</v>
      </c>
      <c r="B9188" t="s">
        <v>786</v>
      </c>
      <c r="C9188" t="s">
        <v>63</v>
      </c>
      <c r="D9188" s="7">
        <v>46054</v>
      </c>
      <c r="E9188">
        <v>3</v>
      </c>
      <c r="F9188">
        <v>226.53</v>
      </c>
      <c r="G9188">
        <f>dane_sprzedazy_sku__3[[#This Row],[Ilość wydana]]*dane_sprzedazy_sku__3[[#This Row],[Wartość jednostkowa]]</f>
        <v>679.59</v>
      </c>
    </row>
    <row r="9189" spans="1:7">
      <c r="A9189" t="s">
        <v>785</v>
      </c>
      <c r="B9189" t="s">
        <v>786</v>
      </c>
      <c r="C9189" t="s">
        <v>63</v>
      </c>
      <c r="D9189" s="7">
        <v>46082</v>
      </c>
      <c r="E9189">
        <v>3</v>
      </c>
      <c r="F9189">
        <v>221.3</v>
      </c>
      <c r="G9189">
        <f>dane_sprzedazy_sku__3[[#This Row],[Ilość wydana]]*dane_sprzedazy_sku__3[[#This Row],[Wartość jednostkowa]]</f>
        <v>663.90000000000009</v>
      </c>
    </row>
    <row r="9190" spans="1:7">
      <c r="A9190" t="s">
        <v>785</v>
      </c>
      <c r="B9190" t="s">
        <v>786</v>
      </c>
      <c r="C9190" t="s">
        <v>63</v>
      </c>
      <c r="D9190" s="7">
        <v>46113</v>
      </c>
      <c r="E9190">
        <v>3</v>
      </c>
      <c r="F9190">
        <v>229.73</v>
      </c>
      <c r="G9190">
        <f>dane_sprzedazy_sku__3[[#This Row],[Ilość wydana]]*dane_sprzedazy_sku__3[[#This Row],[Wartość jednostkowa]]</f>
        <v>689.18999999999994</v>
      </c>
    </row>
    <row r="9191" spans="1:7">
      <c r="A9191" t="s">
        <v>785</v>
      </c>
      <c r="B9191" t="s">
        <v>786</v>
      </c>
      <c r="C9191" t="s">
        <v>63</v>
      </c>
      <c r="D9191" s="7">
        <v>46143</v>
      </c>
      <c r="E9191">
        <v>3</v>
      </c>
      <c r="F9191">
        <v>218.91</v>
      </c>
      <c r="G9191">
        <f>dane_sprzedazy_sku__3[[#This Row],[Ilość wydana]]*dane_sprzedazy_sku__3[[#This Row],[Wartość jednostkowa]]</f>
        <v>656.73</v>
      </c>
    </row>
    <row r="9192" spans="1:7">
      <c r="A9192" t="s">
        <v>785</v>
      </c>
      <c r="B9192" t="s">
        <v>786</v>
      </c>
      <c r="C9192" t="s">
        <v>63</v>
      </c>
      <c r="D9192" s="7">
        <v>46174</v>
      </c>
      <c r="E9192">
        <v>3</v>
      </c>
      <c r="F9192">
        <v>212.46</v>
      </c>
      <c r="G9192">
        <f>dane_sprzedazy_sku__3[[#This Row],[Ilość wydana]]*dane_sprzedazy_sku__3[[#This Row],[Wartość jednostkowa]]</f>
        <v>637.38</v>
      </c>
    </row>
    <row r="9193" spans="1:7">
      <c r="A9193" t="s">
        <v>785</v>
      </c>
      <c r="B9193" t="s">
        <v>786</v>
      </c>
      <c r="C9193" t="s">
        <v>63</v>
      </c>
      <c r="D9193" s="7">
        <v>46204</v>
      </c>
      <c r="E9193">
        <v>3</v>
      </c>
      <c r="F9193">
        <v>233.25</v>
      </c>
      <c r="G9193">
        <f>dane_sprzedazy_sku__3[[#This Row],[Ilość wydana]]*dane_sprzedazy_sku__3[[#This Row],[Wartość jednostkowa]]</f>
        <v>699.75</v>
      </c>
    </row>
    <row r="9194" spans="1:7">
      <c r="A9194" t="s">
        <v>787</v>
      </c>
      <c r="B9194" t="s">
        <v>788</v>
      </c>
      <c r="C9194" t="s">
        <v>60</v>
      </c>
      <c r="D9194" s="7">
        <v>45505</v>
      </c>
      <c r="E9194">
        <v>2</v>
      </c>
      <c r="F9194">
        <v>31.72</v>
      </c>
      <c r="G9194">
        <f>dane_sprzedazy_sku__3[[#This Row],[Ilość wydana]]*dane_sprzedazy_sku__3[[#This Row],[Wartość jednostkowa]]</f>
        <v>63.44</v>
      </c>
    </row>
    <row r="9195" spans="1:7">
      <c r="A9195" t="s">
        <v>787</v>
      </c>
      <c r="B9195" t="s">
        <v>788</v>
      </c>
      <c r="C9195" t="s">
        <v>60</v>
      </c>
      <c r="D9195" s="7">
        <v>45536</v>
      </c>
      <c r="E9195">
        <v>1</v>
      </c>
      <c r="F9195">
        <v>33.090000000000003</v>
      </c>
      <c r="G9195">
        <f>dane_sprzedazy_sku__3[[#This Row],[Ilość wydana]]*dane_sprzedazy_sku__3[[#This Row],[Wartość jednostkowa]]</f>
        <v>33.090000000000003</v>
      </c>
    </row>
    <row r="9196" spans="1:7">
      <c r="A9196" t="s">
        <v>787</v>
      </c>
      <c r="B9196" t="s">
        <v>788</v>
      </c>
      <c r="C9196" t="s">
        <v>60</v>
      </c>
      <c r="D9196" s="7">
        <v>45566</v>
      </c>
      <c r="E9196">
        <v>2</v>
      </c>
      <c r="F9196">
        <v>33.119999999999997</v>
      </c>
      <c r="G9196">
        <f>dane_sprzedazy_sku__3[[#This Row],[Ilość wydana]]*dane_sprzedazy_sku__3[[#This Row],[Wartość jednostkowa]]</f>
        <v>66.239999999999995</v>
      </c>
    </row>
    <row r="9197" spans="1:7">
      <c r="A9197" t="s">
        <v>787</v>
      </c>
      <c r="B9197" t="s">
        <v>788</v>
      </c>
      <c r="C9197" t="s">
        <v>60</v>
      </c>
      <c r="D9197" s="7">
        <v>45597</v>
      </c>
      <c r="E9197">
        <v>4</v>
      </c>
      <c r="F9197">
        <v>34.26</v>
      </c>
      <c r="G9197">
        <f>dane_sprzedazy_sku__3[[#This Row],[Ilość wydana]]*dane_sprzedazy_sku__3[[#This Row],[Wartość jednostkowa]]</f>
        <v>137.04</v>
      </c>
    </row>
    <row r="9198" spans="1:7">
      <c r="A9198" t="s">
        <v>787</v>
      </c>
      <c r="B9198" t="s">
        <v>788</v>
      </c>
      <c r="C9198" t="s">
        <v>60</v>
      </c>
      <c r="D9198" s="7">
        <v>45627</v>
      </c>
      <c r="E9198">
        <v>5</v>
      </c>
      <c r="F9198">
        <v>33.840000000000003</v>
      </c>
      <c r="G9198">
        <f>dane_sprzedazy_sku__3[[#This Row],[Ilość wydana]]*dane_sprzedazy_sku__3[[#This Row],[Wartość jednostkowa]]</f>
        <v>169.20000000000002</v>
      </c>
    </row>
    <row r="9199" spans="1:7">
      <c r="A9199" t="s">
        <v>787</v>
      </c>
      <c r="B9199" t="s">
        <v>788</v>
      </c>
      <c r="C9199" t="s">
        <v>60</v>
      </c>
      <c r="D9199" s="7">
        <v>45658</v>
      </c>
      <c r="E9199">
        <v>4</v>
      </c>
      <c r="F9199">
        <v>32.049999999999997</v>
      </c>
      <c r="G9199">
        <f>dane_sprzedazy_sku__3[[#This Row],[Ilość wydana]]*dane_sprzedazy_sku__3[[#This Row],[Wartość jednostkowa]]</f>
        <v>128.19999999999999</v>
      </c>
    </row>
    <row r="9200" spans="1:7">
      <c r="A9200" t="s">
        <v>787</v>
      </c>
      <c r="B9200" t="s">
        <v>788</v>
      </c>
      <c r="C9200" t="s">
        <v>60</v>
      </c>
      <c r="D9200" s="7">
        <v>45689</v>
      </c>
      <c r="E9200">
        <v>9</v>
      </c>
      <c r="F9200">
        <v>31.3</v>
      </c>
      <c r="G9200">
        <f>dane_sprzedazy_sku__3[[#This Row],[Ilość wydana]]*dane_sprzedazy_sku__3[[#This Row],[Wartość jednostkowa]]</f>
        <v>281.7</v>
      </c>
    </row>
    <row r="9201" spans="1:7">
      <c r="A9201" t="s">
        <v>787</v>
      </c>
      <c r="B9201" t="s">
        <v>788</v>
      </c>
      <c r="C9201" t="s">
        <v>60</v>
      </c>
      <c r="D9201" s="7">
        <v>45717</v>
      </c>
      <c r="E9201">
        <v>11</v>
      </c>
      <c r="F9201">
        <v>31.92</v>
      </c>
      <c r="G9201">
        <f>dane_sprzedazy_sku__3[[#This Row],[Ilość wydana]]*dane_sprzedazy_sku__3[[#This Row],[Wartość jednostkowa]]</f>
        <v>351.12</v>
      </c>
    </row>
    <row r="9202" spans="1:7">
      <c r="A9202" t="s">
        <v>787</v>
      </c>
      <c r="B9202" t="s">
        <v>788</v>
      </c>
      <c r="C9202" t="s">
        <v>60</v>
      </c>
      <c r="D9202" s="7">
        <v>45748</v>
      </c>
      <c r="E9202">
        <v>7</v>
      </c>
      <c r="F9202">
        <v>32.85</v>
      </c>
      <c r="G9202">
        <f>dane_sprzedazy_sku__3[[#This Row],[Ilość wydana]]*dane_sprzedazy_sku__3[[#This Row],[Wartość jednostkowa]]</f>
        <v>229.95000000000002</v>
      </c>
    </row>
    <row r="9203" spans="1:7">
      <c r="A9203" t="s">
        <v>787</v>
      </c>
      <c r="B9203" t="s">
        <v>788</v>
      </c>
      <c r="C9203" t="s">
        <v>60</v>
      </c>
      <c r="D9203" s="7">
        <v>45778</v>
      </c>
      <c r="E9203">
        <v>6</v>
      </c>
      <c r="F9203">
        <v>34.53</v>
      </c>
      <c r="G9203">
        <f>dane_sprzedazy_sku__3[[#This Row],[Ilość wydana]]*dane_sprzedazy_sku__3[[#This Row],[Wartość jednostkowa]]</f>
        <v>207.18</v>
      </c>
    </row>
    <row r="9204" spans="1:7">
      <c r="A9204" t="s">
        <v>787</v>
      </c>
      <c r="B9204" t="s">
        <v>788</v>
      </c>
      <c r="C9204" t="s">
        <v>60</v>
      </c>
      <c r="D9204" s="7">
        <v>45809</v>
      </c>
      <c r="E9204">
        <v>7</v>
      </c>
      <c r="F9204">
        <v>32.61</v>
      </c>
      <c r="G9204">
        <f>dane_sprzedazy_sku__3[[#This Row],[Ilość wydana]]*dane_sprzedazy_sku__3[[#This Row],[Wartość jednostkowa]]</f>
        <v>228.26999999999998</v>
      </c>
    </row>
    <row r="9205" spans="1:7">
      <c r="A9205" t="s">
        <v>787</v>
      </c>
      <c r="B9205" t="s">
        <v>788</v>
      </c>
      <c r="C9205" t="s">
        <v>60</v>
      </c>
      <c r="D9205" s="7">
        <v>45839</v>
      </c>
      <c r="E9205">
        <v>5</v>
      </c>
      <c r="F9205">
        <v>33.770000000000003</v>
      </c>
      <c r="G9205">
        <f>dane_sprzedazy_sku__3[[#This Row],[Ilość wydana]]*dane_sprzedazy_sku__3[[#This Row],[Wartość jednostkowa]]</f>
        <v>168.85000000000002</v>
      </c>
    </row>
    <row r="9206" spans="1:7">
      <c r="A9206" t="s">
        <v>787</v>
      </c>
      <c r="B9206" t="s">
        <v>788</v>
      </c>
      <c r="C9206" t="s">
        <v>60</v>
      </c>
      <c r="D9206" s="7">
        <v>45870</v>
      </c>
      <c r="E9206">
        <v>3</v>
      </c>
      <c r="F9206">
        <v>34.520000000000003</v>
      </c>
      <c r="G9206">
        <f>dane_sprzedazy_sku__3[[#This Row],[Ilość wydana]]*dane_sprzedazy_sku__3[[#This Row],[Wartość jednostkowa]]</f>
        <v>103.56</v>
      </c>
    </row>
    <row r="9207" spans="1:7">
      <c r="A9207" t="s">
        <v>787</v>
      </c>
      <c r="B9207" t="s">
        <v>788</v>
      </c>
      <c r="C9207" t="s">
        <v>60</v>
      </c>
      <c r="D9207" s="7">
        <v>45901</v>
      </c>
      <c r="E9207">
        <v>2</v>
      </c>
      <c r="F9207">
        <v>31.27</v>
      </c>
      <c r="G9207">
        <f>dane_sprzedazy_sku__3[[#This Row],[Ilość wydana]]*dane_sprzedazy_sku__3[[#This Row],[Wartość jednostkowa]]</f>
        <v>62.54</v>
      </c>
    </row>
    <row r="9208" spans="1:7">
      <c r="A9208" t="s">
        <v>787</v>
      </c>
      <c r="B9208" t="s">
        <v>788</v>
      </c>
      <c r="C9208" t="s">
        <v>60</v>
      </c>
      <c r="D9208" s="7">
        <v>45931</v>
      </c>
      <c r="E9208">
        <v>3</v>
      </c>
      <c r="F9208">
        <v>31.55</v>
      </c>
      <c r="G9208">
        <f>dane_sprzedazy_sku__3[[#This Row],[Ilość wydana]]*dane_sprzedazy_sku__3[[#This Row],[Wartość jednostkowa]]</f>
        <v>94.65</v>
      </c>
    </row>
    <row r="9209" spans="1:7">
      <c r="A9209" t="s">
        <v>787</v>
      </c>
      <c r="B9209" t="s">
        <v>788</v>
      </c>
      <c r="C9209" t="s">
        <v>60</v>
      </c>
      <c r="D9209" s="7">
        <v>45962</v>
      </c>
      <c r="E9209">
        <v>4</v>
      </c>
      <c r="F9209">
        <v>34.26</v>
      </c>
      <c r="G9209">
        <f>dane_sprzedazy_sku__3[[#This Row],[Ilość wydana]]*dane_sprzedazy_sku__3[[#This Row],[Wartość jednostkowa]]</f>
        <v>137.04</v>
      </c>
    </row>
    <row r="9210" spans="1:7">
      <c r="A9210" t="s">
        <v>787</v>
      </c>
      <c r="B9210" t="s">
        <v>788</v>
      </c>
      <c r="C9210" t="s">
        <v>60</v>
      </c>
      <c r="D9210" s="7">
        <v>45992</v>
      </c>
      <c r="E9210">
        <v>6</v>
      </c>
      <c r="F9210">
        <v>33.58</v>
      </c>
      <c r="G9210">
        <f>dane_sprzedazy_sku__3[[#This Row],[Ilość wydana]]*dane_sprzedazy_sku__3[[#This Row],[Wartość jednostkowa]]</f>
        <v>201.48</v>
      </c>
    </row>
    <row r="9211" spans="1:7">
      <c r="A9211" t="s">
        <v>787</v>
      </c>
      <c r="B9211" t="s">
        <v>788</v>
      </c>
      <c r="C9211" t="s">
        <v>60</v>
      </c>
      <c r="D9211" s="7">
        <v>46023</v>
      </c>
      <c r="E9211">
        <v>7</v>
      </c>
      <c r="F9211">
        <v>34.28</v>
      </c>
      <c r="G9211">
        <f>dane_sprzedazy_sku__3[[#This Row],[Ilość wydana]]*dane_sprzedazy_sku__3[[#This Row],[Wartość jednostkowa]]</f>
        <v>239.96</v>
      </c>
    </row>
    <row r="9212" spans="1:7">
      <c r="A9212" t="s">
        <v>787</v>
      </c>
      <c r="B9212" t="s">
        <v>788</v>
      </c>
      <c r="C9212" t="s">
        <v>60</v>
      </c>
      <c r="D9212" s="7">
        <v>46054</v>
      </c>
      <c r="E9212">
        <v>9</v>
      </c>
      <c r="F9212">
        <v>33.47</v>
      </c>
      <c r="G9212">
        <f>dane_sprzedazy_sku__3[[#This Row],[Ilość wydana]]*dane_sprzedazy_sku__3[[#This Row],[Wartość jednostkowa]]</f>
        <v>301.23</v>
      </c>
    </row>
    <row r="9213" spans="1:7">
      <c r="A9213" t="s">
        <v>787</v>
      </c>
      <c r="B9213" t="s">
        <v>788</v>
      </c>
      <c r="C9213" t="s">
        <v>60</v>
      </c>
      <c r="D9213" s="7">
        <v>46082</v>
      </c>
      <c r="E9213">
        <v>10</v>
      </c>
      <c r="F9213">
        <v>33.93</v>
      </c>
      <c r="G9213">
        <f>dane_sprzedazy_sku__3[[#This Row],[Ilość wydana]]*dane_sprzedazy_sku__3[[#This Row],[Wartość jednostkowa]]</f>
        <v>339.3</v>
      </c>
    </row>
    <row r="9214" spans="1:7">
      <c r="A9214" t="s">
        <v>787</v>
      </c>
      <c r="B9214" t="s">
        <v>788</v>
      </c>
      <c r="C9214" t="s">
        <v>60</v>
      </c>
      <c r="D9214" s="7">
        <v>46113</v>
      </c>
      <c r="E9214">
        <v>13</v>
      </c>
      <c r="F9214">
        <v>33.729999999999997</v>
      </c>
      <c r="G9214">
        <f>dane_sprzedazy_sku__3[[#This Row],[Ilość wydana]]*dane_sprzedazy_sku__3[[#This Row],[Wartość jednostkowa]]</f>
        <v>438.48999999999995</v>
      </c>
    </row>
    <row r="9215" spans="1:7">
      <c r="A9215" t="s">
        <v>787</v>
      </c>
      <c r="B9215" t="s">
        <v>788</v>
      </c>
      <c r="C9215" t="s">
        <v>60</v>
      </c>
      <c r="D9215" s="7">
        <v>46143</v>
      </c>
      <c r="E9215">
        <v>8</v>
      </c>
      <c r="F9215">
        <v>31.83</v>
      </c>
      <c r="G9215">
        <f>dane_sprzedazy_sku__3[[#This Row],[Ilość wydana]]*dane_sprzedazy_sku__3[[#This Row],[Wartość jednostkowa]]</f>
        <v>254.64</v>
      </c>
    </row>
    <row r="9216" spans="1:7">
      <c r="A9216" t="s">
        <v>787</v>
      </c>
      <c r="B9216" t="s">
        <v>788</v>
      </c>
      <c r="C9216" t="s">
        <v>60</v>
      </c>
      <c r="D9216" s="7">
        <v>46174</v>
      </c>
      <c r="E9216">
        <v>6</v>
      </c>
      <c r="F9216">
        <v>34.270000000000003</v>
      </c>
      <c r="G9216">
        <f>dane_sprzedazy_sku__3[[#This Row],[Ilość wydana]]*dane_sprzedazy_sku__3[[#This Row],[Wartość jednostkowa]]</f>
        <v>205.62</v>
      </c>
    </row>
    <row r="9217" spans="1:7">
      <c r="A9217" t="s">
        <v>787</v>
      </c>
      <c r="B9217" t="s">
        <v>788</v>
      </c>
      <c r="C9217" t="s">
        <v>60</v>
      </c>
      <c r="D9217" s="7">
        <v>46204</v>
      </c>
      <c r="E9217">
        <v>3</v>
      </c>
      <c r="F9217">
        <v>32.409999999999997</v>
      </c>
      <c r="G9217">
        <f>dane_sprzedazy_sku__3[[#This Row],[Ilość wydana]]*dane_sprzedazy_sku__3[[#This Row],[Wartość jednostkowa]]</f>
        <v>97.22999999999999</v>
      </c>
    </row>
    <row r="9218" spans="1:7">
      <c r="A9218" t="s">
        <v>789</v>
      </c>
      <c r="B9218" t="s">
        <v>790</v>
      </c>
      <c r="C9218" t="s">
        <v>36</v>
      </c>
      <c r="D9218" s="7">
        <v>45505</v>
      </c>
      <c r="E9218">
        <v>99</v>
      </c>
      <c r="F9218">
        <v>230.17</v>
      </c>
      <c r="G9218">
        <f>dane_sprzedazy_sku__3[[#This Row],[Ilość wydana]]*dane_sprzedazy_sku__3[[#This Row],[Wartość jednostkowa]]</f>
        <v>22786.829999999998</v>
      </c>
    </row>
    <row r="9219" spans="1:7">
      <c r="A9219" t="s">
        <v>789</v>
      </c>
      <c r="B9219" t="s">
        <v>790</v>
      </c>
      <c r="C9219" t="s">
        <v>36</v>
      </c>
      <c r="D9219" s="7">
        <v>45536</v>
      </c>
      <c r="E9219">
        <v>108</v>
      </c>
      <c r="F9219">
        <v>221.47</v>
      </c>
      <c r="G9219">
        <f>dane_sprzedazy_sku__3[[#This Row],[Ilość wydana]]*dane_sprzedazy_sku__3[[#This Row],[Wartość jednostkowa]]</f>
        <v>23918.76</v>
      </c>
    </row>
    <row r="9220" spans="1:7">
      <c r="A9220" t="s">
        <v>789</v>
      </c>
      <c r="B9220" t="s">
        <v>790</v>
      </c>
      <c r="C9220" t="s">
        <v>36</v>
      </c>
      <c r="D9220" s="7">
        <v>45566</v>
      </c>
      <c r="E9220">
        <v>109</v>
      </c>
      <c r="F9220">
        <v>226.65</v>
      </c>
      <c r="G9220">
        <f>dane_sprzedazy_sku__3[[#This Row],[Ilość wydana]]*dane_sprzedazy_sku__3[[#This Row],[Wartość jednostkowa]]</f>
        <v>24704.850000000002</v>
      </c>
    </row>
    <row r="9221" spans="1:7">
      <c r="A9221" t="s">
        <v>789</v>
      </c>
      <c r="B9221" t="s">
        <v>790</v>
      </c>
      <c r="C9221" t="s">
        <v>36</v>
      </c>
      <c r="D9221" s="7">
        <v>45597</v>
      </c>
      <c r="E9221">
        <v>112</v>
      </c>
      <c r="F9221">
        <v>231.78</v>
      </c>
      <c r="G9221">
        <f>dane_sprzedazy_sku__3[[#This Row],[Ilość wydana]]*dane_sprzedazy_sku__3[[#This Row],[Wartość jednostkowa]]</f>
        <v>25959.360000000001</v>
      </c>
    </row>
    <row r="9222" spans="1:7">
      <c r="A9222" t="s">
        <v>789</v>
      </c>
      <c r="B9222" t="s">
        <v>790</v>
      </c>
      <c r="C9222" t="s">
        <v>36</v>
      </c>
      <c r="D9222" s="7">
        <v>45627</v>
      </c>
      <c r="E9222">
        <v>108</v>
      </c>
      <c r="F9222">
        <v>222.74</v>
      </c>
      <c r="G9222">
        <f>dane_sprzedazy_sku__3[[#This Row],[Ilość wydana]]*dane_sprzedazy_sku__3[[#This Row],[Wartość jednostkowa]]</f>
        <v>24055.920000000002</v>
      </c>
    </row>
    <row r="9223" spans="1:7">
      <c r="A9223" t="s">
        <v>789</v>
      </c>
      <c r="B9223" t="s">
        <v>790</v>
      </c>
      <c r="C9223" t="s">
        <v>36</v>
      </c>
      <c r="D9223" s="7">
        <v>45658</v>
      </c>
      <c r="E9223">
        <v>121</v>
      </c>
      <c r="F9223">
        <v>230.19</v>
      </c>
      <c r="G9223">
        <f>dane_sprzedazy_sku__3[[#This Row],[Ilość wydana]]*dane_sprzedazy_sku__3[[#This Row],[Wartość jednostkowa]]</f>
        <v>27852.989999999998</v>
      </c>
    </row>
    <row r="9224" spans="1:7">
      <c r="A9224" t="s">
        <v>789</v>
      </c>
      <c r="B9224" t="s">
        <v>790</v>
      </c>
      <c r="C9224" t="s">
        <v>36</v>
      </c>
      <c r="D9224" s="7">
        <v>45689</v>
      </c>
      <c r="E9224">
        <v>115</v>
      </c>
      <c r="F9224">
        <v>224.71</v>
      </c>
      <c r="G9224">
        <f>dane_sprzedazy_sku__3[[#This Row],[Ilość wydana]]*dane_sprzedazy_sku__3[[#This Row],[Wartość jednostkowa]]</f>
        <v>25841.65</v>
      </c>
    </row>
    <row r="9225" spans="1:7">
      <c r="A9225" t="s">
        <v>789</v>
      </c>
      <c r="B9225" t="s">
        <v>790</v>
      </c>
      <c r="C9225" t="s">
        <v>36</v>
      </c>
      <c r="D9225" s="7">
        <v>45717</v>
      </c>
      <c r="E9225">
        <v>101</v>
      </c>
      <c r="F9225">
        <v>231.89</v>
      </c>
      <c r="G9225">
        <f>dane_sprzedazy_sku__3[[#This Row],[Ilość wydana]]*dane_sprzedazy_sku__3[[#This Row],[Wartość jednostkowa]]</f>
        <v>23420.89</v>
      </c>
    </row>
    <row r="9226" spans="1:7">
      <c r="A9226" t="s">
        <v>789</v>
      </c>
      <c r="B9226" t="s">
        <v>790</v>
      </c>
      <c r="C9226" t="s">
        <v>36</v>
      </c>
      <c r="D9226" s="7">
        <v>45748</v>
      </c>
      <c r="E9226">
        <v>108</v>
      </c>
      <c r="F9226">
        <v>225.26</v>
      </c>
      <c r="G9226">
        <f>dane_sprzedazy_sku__3[[#This Row],[Ilość wydana]]*dane_sprzedazy_sku__3[[#This Row],[Wartość jednostkowa]]</f>
        <v>24328.079999999998</v>
      </c>
    </row>
    <row r="9227" spans="1:7">
      <c r="A9227" t="s">
        <v>789</v>
      </c>
      <c r="B9227" t="s">
        <v>790</v>
      </c>
      <c r="C9227" t="s">
        <v>36</v>
      </c>
      <c r="D9227" s="7">
        <v>45778</v>
      </c>
      <c r="E9227">
        <v>96</v>
      </c>
      <c r="F9227">
        <v>236.61</v>
      </c>
      <c r="G9227">
        <f>dane_sprzedazy_sku__3[[#This Row],[Ilość wydana]]*dane_sprzedazy_sku__3[[#This Row],[Wartość jednostkowa]]</f>
        <v>22714.560000000001</v>
      </c>
    </row>
    <row r="9228" spans="1:7">
      <c r="A9228" t="s">
        <v>789</v>
      </c>
      <c r="B9228" t="s">
        <v>790</v>
      </c>
      <c r="C9228" t="s">
        <v>36</v>
      </c>
      <c r="D9228" s="7">
        <v>45809</v>
      </c>
      <c r="E9228">
        <v>100</v>
      </c>
      <c r="F9228">
        <v>234.23</v>
      </c>
      <c r="G9228">
        <f>dane_sprzedazy_sku__3[[#This Row],[Ilość wydana]]*dane_sprzedazy_sku__3[[#This Row],[Wartość jednostkowa]]</f>
        <v>23423</v>
      </c>
    </row>
    <row r="9229" spans="1:7">
      <c r="A9229" t="s">
        <v>789</v>
      </c>
      <c r="B9229" t="s">
        <v>790</v>
      </c>
      <c r="C9229" t="s">
        <v>36</v>
      </c>
      <c r="D9229" s="7">
        <v>45839</v>
      </c>
      <c r="E9229">
        <v>108</v>
      </c>
      <c r="F9229">
        <v>233.86</v>
      </c>
      <c r="G9229">
        <f>dane_sprzedazy_sku__3[[#This Row],[Ilość wydana]]*dane_sprzedazy_sku__3[[#This Row],[Wartość jednostkowa]]</f>
        <v>25256.880000000001</v>
      </c>
    </row>
    <row r="9230" spans="1:7">
      <c r="A9230" t="s">
        <v>789</v>
      </c>
      <c r="B9230" t="s">
        <v>790</v>
      </c>
      <c r="C9230" t="s">
        <v>36</v>
      </c>
      <c r="D9230" s="7">
        <v>45870</v>
      </c>
      <c r="E9230">
        <v>115</v>
      </c>
      <c r="F9230">
        <v>221.28</v>
      </c>
      <c r="G9230">
        <f>dane_sprzedazy_sku__3[[#This Row],[Ilość wydana]]*dane_sprzedazy_sku__3[[#This Row],[Wartość jednostkowa]]</f>
        <v>25447.200000000001</v>
      </c>
    </row>
    <row r="9231" spans="1:7">
      <c r="A9231" t="s">
        <v>789</v>
      </c>
      <c r="B9231" t="s">
        <v>790</v>
      </c>
      <c r="C9231" t="s">
        <v>36</v>
      </c>
      <c r="D9231" s="7">
        <v>45901</v>
      </c>
      <c r="E9231">
        <v>121</v>
      </c>
      <c r="F9231">
        <v>239.57</v>
      </c>
      <c r="G9231">
        <f>dane_sprzedazy_sku__3[[#This Row],[Ilość wydana]]*dane_sprzedazy_sku__3[[#This Row],[Wartość jednostkowa]]</f>
        <v>28987.969999999998</v>
      </c>
    </row>
    <row r="9232" spans="1:7">
      <c r="A9232" t="s">
        <v>789</v>
      </c>
      <c r="B9232" t="s">
        <v>790</v>
      </c>
      <c r="C9232" t="s">
        <v>36</v>
      </c>
      <c r="D9232" s="7">
        <v>45931</v>
      </c>
      <c r="E9232">
        <v>128</v>
      </c>
      <c r="F9232">
        <v>236.78</v>
      </c>
      <c r="G9232">
        <f>dane_sprzedazy_sku__3[[#This Row],[Ilość wydana]]*dane_sprzedazy_sku__3[[#This Row],[Wartość jednostkowa]]</f>
        <v>30307.84</v>
      </c>
    </row>
    <row r="9233" spans="1:7">
      <c r="A9233" t="s">
        <v>789</v>
      </c>
      <c r="B9233" t="s">
        <v>790</v>
      </c>
      <c r="C9233" t="s">
        <v>36</v>
      </c>
      <c r="D9233" s="7">
        <v>45962</v>
      </c>
      <c r="E9233">
        <v>125</v>
      </c>
      <c r="F9233">
        <v>220.77</v>
      </c>
      <c r="G9233">
        <f>dane_sprzedazy_sku__3[[#This Row],[Ilość wydana]]*dane_sprzedazy_sku__3[[#This Row],[Wartość jednostkowa]]</f>
        <v>27596.25</v>
      </c>
    </row>
    <row r="9234" spans="1:7">
      <c r="A9234" t="s">
        <v>789</v>
      </c>
      <c r="B9234" t="s">
        <v>790</v>
      </c>
      <c r="C9234" t="s">
        <v>36</v>
      </c>
      <c r="D9234" s="7">
        <v>45992</v>
      </c>
      <c r="E9234">
        <v>123</v>
      </c>
      <c r="F9234">
        <v>227.06</v>
      </c>
      <c r="G9234">
        <f>dane_sprzedazy_sku__3[[#This Row],[Ilość wydana]]*dane_sprzedazy_sku__3[[#This Row],[Wartość jednostkowa]]</f>
        <v>27928.38</v>
      </c>
    </row>
    <row r="9235" spans="1:7">
      <c r="A9235" t="s">
        <v>789</v>
      </c>
      <c r="B9235" t="s">
        <v>790</v>
      </c>
      <c r="C9235" t="s">
        <v>36</v>
      </c>
      <c r="D9235" s="7">
        <v>46023</v>
      </c>
      <c r="E9235">
        <v>123</v>
      </c>
      <c r="F9235">
        <v>227.44</v>
      </c>
      <c r="G9235">
        <f>dane_sprzedazy_sku__3[[#This Row],[Ilość wydana]]*dane_sprzedazy_sku__3[[#This Row],[Wartość jednostkowa]]</f>
        <v>27975.119999999999</v>
      </c>
    </row>
    <row r="9236" spans="1:7">
      <c r="A9236" t="s">
        <v>789</v>
      </c>
      <c r="B9236" t="s">
        <v>790</v>
      </c>
      <c r="C9236" t="s">
        <v>36</v>
      </c>
      <c r="D9236" s="7">
        <v>46054</v>
      </c>
      <c r="E9236">
        <v>110</v>
      </c>
      <c r="F9236">
        <v>224.5</v>
      </c>
      <c r="G9236">
        <f>dane_sprzedazy_sku__3[[#This Row],[Ilość wydana]]*dane_sprzedazy_sku__3[[#This Row],[Wartość jednostkowa]]</f>
        <v>24695</v>
      </c>
    </row>
    <row r="9237" spans="1:7">
      <c r="A9237" t="s">
        <v>789</v>
      </c>
      <c r="B9237" t="s">
        <v>790</v>
      </c>
      <c r="C9237" t="s">
        <v>36</v>
      </c>
      <c r="D9237" s="7">
        <v>46082</v>
      </c>
      <c r="E9237">
        <v>107</v>
      </c>
      <c r="F9237">
        <v>217.07</v>
      </c>
      <c r="G9237">
        <f>dane_sprzedazy_sku__3[[#This Row],[Ilość wydana]]*dane_sprzedazy_sku__3[[#This Row],[Wartość jednostkowa]]</f>
        <v>23226.489999999998</v>
      </c>
    </row>
    <row r="9238" spans="1:7">
      <c r="A9238" t="s">
        <v>789</v>
      </c>
      <c r="B9238" t="s">
        <v>790</v>
      </c>
      <c r="C9238" t="s">
        <v>36</v>
      </c>
      <c r="D9238" s="7">
        <v>46113</v>
      </c>
      <c r="E9238">
        <v>114</v>
      </c>
      <c r="F9238">
        <v>231.31</v>
      </c>
      <c r="G9238">
        <f>dane_sprzedazy_sku__3[[#This Row],[Ilość wydana]]*dane_sprzedazy_sku__3[[#This Row],[Wartość jednostkowa]]</f>
        <v>26369.34</v>
      </c>
    </row>
    <row r="9239" spans="1:7">
      <c r="A9239" t="s">
        <v>789</v>
      </c>
      <c r="B9239" t="s">
        <v>790</v>
      </c>
      <c r="C9239" t="s">
        <v>36</v>
      </c>
      <c r="D9239" s="7">
        <v>46143</v>
      </c>
      <c r="E9239">
        <v>106</v>
      </c>
      <c r="F9239">
        <v>228.58</v>
      </c>
      <c r="G9239">
        <f>dane_sprzedazy_sku__3[[#This Row],[Ilość wydana]]*dane_sprzedazy_sku__3[[#This Row],[Wartość jednostkowa]]</f>
        <v>24229.48</v>
      </c>
    </row>
    <row r="9240" spans="1:7">
      <c r="A9240" t="s">
        <v>789</v>
      </c>
      <c r="B9240" t="s">
        <v>790</v>
      </c>
      <c r="C9240" t="s">
        <v>36</v>
      </c>
      <c r="D9240" s="7">
        <v>46174</v>
      </c>
      <c r="E9240">
        <v>107</v>
      </c>
      <c r="F9240">
        <v>218.67</v>
      </c>
      <c r="G9240">
        <f>dane_sprzedazy_sku__3[[#This Row],[Ilość wydana]]*dane_sprzedazy_sku__3[[#This Row],[Wartość jednostkowa]]</f>
        <v>23397.69</v>
      </c>
    </row>
    <row r="9241" spans="1:7">
      <c r="A9241" t="s">
        <v>789</v>
      </c>
      <c r="B9241" t="s">
        <v>790</v>
      </c>
      <c r="C9241" t="s">
        <v>36</v>
      </c>
      <c r="D9241" s="7">
        <v>46204</v>
      </c>
      <c r="E9241">
        <v>124</v>
      </c>
      <c r="F9241">
        <v>231.96</v>
      </c>
      <c r="G9241">
        <f>dane_sprzedazy_sku__3[[#This Row],[Ilość wydana]]*dane_sprzedazy_sku__3[[#This Row],[Wartość jednostkowa]]</f>
        <v>28763.040000000001</v>
      </c>
    </row>
    <row r="9242" spans="1:7">
      <c r="A9242" t="s">
        <v>791</v>
      </c>
      <c r="B9242" t="s">
        <v>792</v>
      </c>
      <c r="C9242" t="s">
        <v>14</v>
      </c>
      <c r="D9242" s="7">
        <v>45505</v>
      </c>
      <c r="E9242">
        <v>5</v>
      </c>
      <c r="F9242">
        <v>325.11</v>
      </c>
      <c r="G9242">
        <f>dane_sprzedazy_sku__3[[#This Row],[Ilość wydana]]*dane_sprzedazy_sku__3[[#This Row],[Wartość jednostkowa]]</f>
        <v>1625.5500000000002</v>
      </c>
    </row>
    <row r="9243" spans="1:7">
      <c r="A9243" t="s">
        <v>791</v>
      </c>
      <c r="B9243" t="s">
        <v>792</v>
      </c>
      <c r="C9243" t="s">
        <v>14</v>
      </c>
      <c r="D9243" s="7">
        <v>45536</v>
      </c>
      <c r="E9243">
        <v>5</v>
      </c>
      <c r="F9243">
        <v>355.58</v>
      </c>
      <c r="G9243">
        <f>dane_sprzedazy_sku__3[[#This Row],[Ilość wydana]]*dane_sprzedazy_sku__3[[#This Row],[Wartość jednostkowa]]</f>
        <v>1777.8999999999999</v>
      </c>
    </row>
    <row r="9244" spans="1:7">
      <c r="A9244" t="s">
        <v>791</v>
      </c>
      <c r="B9244" t="s">
        <v>792</v>
      </c>
      <c r="C9244" t="s">
        <v>14</v>
      </c>
      <c r="D9244" s="7">
        <v>45566</v>
      </c>
      <c r="E9244">
        <v>10</v>
      </c>
      <c r="F9244">
        <v>326.62</v>
      </c>
      <c r="G9244">
        <f>dane_sprzedazy_sku__3[[#This Row],[Ilość wydana]]*dane_sprzedazy_sku__3[[#This Row],[Wartość jednostkowa]]</f>
        <v>3266.2</v>
      </c>
    </row>
    <row r="9245" spans="1:7">
      <c r="A9245" t="s">
        <v>791</v>
      </c>
      <c r="B9245" t="s">
        <v>792</v>
      </c>
      <c r="C9245" t="s">
        <v>14</v>
      </c>
      <c r="D9245" s="7">
        <v>45597</v>
      </c>
      <c r="E9245">
        <v>11</v>
      </c>
      <c r="F9245">
        <v>355.29</v>
      </c>
      <c r="G9245">
        <f>dane_sprzedazy_sku__3[[#This Row],[Ilość wydana]]*dane_sprzedazy_sku__3[[#This Row],[Wartość jednostkowa]]</f>
        <v>3908.19</v>
      </c>
    </row>
    <row r="9246" spans="1:7">
      <c r="A9246" t="s">
        <v>791</v>
      </c>
      <c r="B9246" t="s">
        <v>792</v>
      </c>
      <c r="C9246" t="s">
        <v>14</v>
      </c>
      <c r="D9246" s="7">
        <v>45627</v>
      </c>
      <c r="E9246">
        <v>6</v>
      </c>
      <c r="F9246">
        <v>340.64</v>
      </c>
      <c r="G9246">
        <f>dane_sprzedazy_sku__3[[#This Row],[Ilość wydana]]*dane_sprzedazy_sku__3[[#This Row],[Wartość jednostkowa]]</f>
        <v>2043.84</v>
      </c>
    </row>
    <row r="9247" spans="1:7">
      <c r="A9247" t="s">
        <v>791</v>
      </c>
      <c r="B9247" t="s">
        <v>792</v>
      </c>
      <c r="C9247" t="s">
        <v>14</v>
      </c>
      <c r="D9247" s="7">
        <v>45658</v>
      </c>
      <c r="E9247">
        <v>7</v>
      </c>
      <c r="F9247">
        <v>345.21</v>
      </c>
      <c r="G9247">
        <f>dane_sprzedazy_sku__3[[#This Row],[Ilość wydana]]*dane_sprzedazy_sku__3[[#This Row],[Wartość jednostkowa]]</f>
        <v>2416.4699999999998</v>
      </c>
    </row>
    <row r="9248" spans="1:7">
      <c r="A9248" t="s">
        <v>791</v>
      </c>
      <c r="B9248" t="s">
        <v>792</v>
      </c>
      <c r="C9248" t="s">
        <v>14</v>
      </c>
      <c r="D9248" s="7">
        <v>45689</v>
      </c>
      <c r="E9248">
        <v>5</v>
      </c>
      <c r="F9248">
        <v>324.06</v>
      </c>
      <c r="G9248">
        <f>dane_sprzedazy_sku__3[[#This Row],[Ilość wydana]]*dane_sprzedazy_sku__3[[#This Row],[Wartość jednostkowa]]</f>
        <v>1620.3</v>
      </c>
    </row>
    <row r="9249" spans="1:7">
      <c r="A9249" t="s">
        <v>791</v>
      </c>
      <c r="B9249" t="s">
        <v>792</v>
      </c>
      <c r="C9249" t="s">
        <v>14</v>
      </c>
      <c r="D9249" s="7">
        <v>45717</v>
      </c>
      <c r="E9249">
        <v>3</v>
      </c>
      <c r="F9249">
        <v>341.52</v>
      </c>
      <c r="G9249">
        <f>dane_sprzedazy_sku__3[[#This Row],[Ilość wydana]]*dane_sprzedazy_sku__3[[#This Row],[Wartość jednostkowa]]</f>
        <v>1024.56</v>
      </c>
    </row>
    <row r="9250" spans="1:7">
      <c r="A9250" t="s">
        <v>791</v>
      </c>
      <c r="B9250" t="s">
        <v>792</v>
      </c>
      <c r="C9250" t="s">
        <v>14</v>
      </c>
      <c r="D9250" s="7">
        <v>45748</v>
      </c>
      <c r="E9250">
        <v>2</v>
      </c>
      <c r="F9250">
        <v>349.53</v>
      </c>
      <c r="G9250">
        <f>dane_sprzedazy_sku__3[[#This Row],[Ilość wydana]]*dane_sprzedazy_sku__3[[#This Row],[Wartość jednostkowa]]</f>
        <v>699.06</v>
      </c>
    </row>
    <row r="9251" spans="1:7">
      <c r="A9251" t="s">
        <v>791</v>
      </c>
      <c r="B9251" t="s">
        <v>792</v>
      </c>
      <c r="C9251" t="s">
        <v>14</v>
      </c>
      <c r="D9251" s="7">
        <v>45778</v>
      </c>
      <c r="E9251">
        <v>2</v>
      </c>
      <c r="F9251">
        <v>345.04</v>
      </c>
      <c r="G9251">
        <f>dane_sprzedazy_sku__3[[#This Row],[Ilość wydana]]*dane_sprzedazy_sku__3[[#This Row],[Wartość jednostkowa]]</f>
        <v>690.08</v>
      </c>
    </row>
    <row r="9252" spans="1:7">
      <c r="A9252" t="s">
        <v>791</v>
      </c>
      <c r="B9252" t="s">
        <v>792</v>
      </c>
      <c r="C9252" t="s">
        <v>14</v>
      </c>
      <c r="D9252" s="7">
        <v>45809</v>
      </c>
      <c r="E9252">
        <v>4</v>
      </c>
      <c r="F9252">
        <v>342.57</v>
      </c>
      <c r="G9252">
        <f>dane_sprzedazy_sku__3[[#This Row],[Ilość wydana]]*dane_sprzedazy_sku__3[[#This Row],[Wartość jednostkowa]]</f>
        <v>1370.28</v>
      </c>
    </row>
    <row r="9253" spans="1:7">
      <c r="A9253" t="s">
        <v>791</v>
      </c>
      <c r="B9253" t="s">
        <v>792</v>
      </c>
      <c r="C9253" t="s">
        <v>14</v>
      </c>
      <c r="D9253" s="7">
        <v>45839</v>
      </c>
      <c r="E9253">
        <v>3</v>
      </c>
      <c r="F9253">
        <v>324.29000000000002</v>
      </c>
      <c r="G9253">
        <f>dane_sprzedazy_sku__3[[#This Row],[Ilość wydana]]*dane_sprzedazy_sku__3[[#This Row],[Wartość jednostkowa]]</f>
        <v>972.87000000000012</v>
      </c>
    </row>
    <row r="9254" spans="1:7">
      <c r="A9254" t="s">
        <v>791</v>
      </c>
      <c r="B9254" t="s">
        <v>792</v>
      </c>
      <c r="C9254" t="s">
        <v>14</v>
      </c>
      <c r="D9254" s="7">
        <v>45870</v>
      </c>
      <c r="E9254">
        <v>6</v>
      </c>
      <c r="F9254">
        <v>342.35</v>
      </c>
      <c r="G9254">
        <f>dane_sprzedazy_sku__3[[#This Row],[Ilość wydana]]*dane_sprzedazy_sku__3[[#This Row],[Wartość jednostkowa]]</f>
        <v>2054.1000000000004</v>
      </c>
    </row>
    <row r="9255" spans="1:7">
      <c r="A9255" t="s">
        <v>791</v>
      </c>
      <c r="B9255" t="s">
        <v>792</v>
      </c>
      <c r="C9255" t="s">
        <v>14</v>
      </c>
      <c r="D9255" s="7">
        <v>45901</v>
      </c>
      <c r="E9255">
        <v>7</v>
      </c>
      <c r="F9255">
        <v>322.33</v>
      </c>
      <c r="G9255">
        <f>dane_sprzedazy_sku__3[[#This Row],[Ilość wydana]]*dane_sprzedazy_sku__3[[#This Row],[Wartość jednostkowa]]</f>
        <v>2256.31</v>
      </c>
    </row>
    <row r="9256" spans="1:7">
      <c r="A9256" t="s">
        <v>791</v>
      </c>
      <c r="B9256" t="s">
        <v>792</v>
      </c>
      <c r="C9256" t="s">
        <v>14</v>
      </c>
      <c r="D9256" s="7">
        <v>45931</v>
      </c>
      <c r="E9256">
        <v>8</v>
      </c>
      <c r="F9256">
        <v>353.53</v>
      </c>
      <c r="G9256">
        <f>dane_sprzedazy_sku__3[[#This Row],[Ilość wydana]]*dane_sprzedazy_sku__3[[#This Row],[Wartość jednostkowa]]</f>
        <v>2828.24</v>
      </c>
    </row>
    <row r="9257" spans="1:7">
      <c r="A9257" t="s">
        <v>791</v>
      </c>
      <c r="B9257" t="s">
        <v>792</v>
      </c>
      <c r="C9257" t="s">
        <v>14</v>
      </c>
      <c r="D9257" s="7">
        <v>45962</v>
      </c>
      <c r="E9257">
        <v>8</v>
      </c>
      <c r="F9257">
        <v>322.87</v>
      </c>
      <c r="G9257">
        <f>dane_sprzedazy_sku__3[[#This Row],[Ilość wydana]]*dane_sprzedazy_sku__3[[#This Row],[Wartość jednostkowa]]</f>
        <v>2582.96</v>
      </c>
    </row>
    <row r="9258" spans="1:7">
      <c r="A9258" t="s">
        <v>791</v>
      </c>
      <c r="B9258" t="s">
        <v>792</v>
      </c>
      <c r="C9258" t="s">
        <v>14</v>
      </c>
      <c r="D9258" s="7">
        <v>45992</v>
      </c>
      <c r="E9258">
        <v>7</v>
      </c>
      <c r="F9258">
        <v>326.22000000000003</v>
      </c>
      <c r="G9258">
        <f>dane_sprzedazy_sku__3[[#This Row],[Ilość wydana]]*dane_sprzedazy_sku__3[[#This Row],[Wartość jednostkowa]]</f>
        <v>2283.54</v>
      </c>
    </row>
    <row r="9259" spans="1:7">
      <c r="A9259" t="s">
        <v>791</v>
      </c>
      <c r="B9259" t="s">
        <v>792</v>
      </c>
      <c r="C9259" t="s">
        <v>14</v>
      </c>
      <c r="D9259" s="7">
        <v>46023</v>
      </c>
      <c r="E9259">
        <v>5</v>
      </c>
      <c r="F9259">
        <v>349.36</v>
      </c>
      <c r="G9259">
        <f>dane_sprzedazy_sku__3[[#This Row],[Ilość wydana]]*dane_sprzedazy_sku__3[[#This Row],[Wartość jednostkowa]]</f>
        <v>1746.8000000000002</v>
      </c>
    </row>
    <row r="9260" spans="1:7">
      <c r="A9260" t="s">
        <v>791</v>
      </c>
      <c r="B9260" t="s">
        <v>792</v>
      </c>
      <c r="C9260" t="s">
        <v>14</v>
      </c>
      <c r="D9260" s="7">
        <v>46054</v>
      </c>
      <c r="E9260">
        <v>4</v>
      </c>
      <c r="F9260">
        <v>354.7</v>
      </c>
      <c r="G9260">
        <f>dane_sprzedazy_sku__3[[#This Row],[Ilość wydana]]*dane_sprzedazy_sku__3[[#This Row],[Wartość jednostkowa]]</f>
        <v>1418.8</v>
      </c>
    </row>
    <row r="9261" spans="1:7">
      <c r="A9261" t="s">
        <v>791</v>
      </c>
      <c r="B9261" t="s">
        <v>792</v>
      </c>
      <c r="C9261" t="s">
        <v>14</v>
      </c>
      <c r="D9261" s="7">
        <v>46082</v>
      </c>
      <c r="E9261">
        <v>4</v>
      </c>
      <c r="F9261">
        <v>332.69</v>
      </c>
      <c r="G9261">
        <f>dane_sprzedazy_sku__3[[#This Row],[Ilość wydana]]*dane_sprzedazy_sku__3[[#This Row],[Wartość jednostkowa]]</f>
        <v>1330.76</v>
      </c>
    </row>
    <row r="9262" spans="1:7">
      <c r="A9262" t="s">
        <v>791</v>
      </c>
      <c r="B9262" t="s">
        <v>792</v>
      </c>
      <c r="C9262" t="s">
        <v>14</v>
      </c>
      <c r="D9262" s="7">
        <v>46113</v>
      </c>
      <c r="E9262">
        <v>2</v>
      </c>
      <c r="F9262">
        <v>328.05</v>
      </c>
      <c r="G9262">
        <f>dane_sprzedazy_sku__3[[#This Row],[Ilość wydana]]*dane_sprzedazy_sku__3[[#This Row],[Wartość jednostkowa]]</f>
        <v>656.1</v>
      </c>
    </row>
    <row r="9263" spans="1:7">
      <c r="A9263" t="s">
        <v>791</v>
      </c>
      <c r="B9263" t="s">
        <v>792</v>
      </c>
      <c r="C9263" t="s">
        <v>14</v>
      </c>
      <c r="D9263" s="7">
        <v>46143</v>
      </c>
      <c r="E9263">
        <v>3</v>
      </c>
      <c r="F9263">
        <v>350.87</v>
      </c>
      <c r="G9263">
        <f>dane_sprzedazy_sku__3[[#This Row],[Ilość wydana]]*dane_sprzedazy_sku__3[[#This Row],[Wartość jednostkowa]]</f>
        <v>1052.6100000000001</v>
      </c>
    </row>
    <row r="9264" spans="1:7">
      <c r="A9264" t="s">
        <v>791</v>
      </c>
      <c r="B9264" t="s">
        <v>792</v>
      </c>
      <c r="C9264" t="s">
        <v>14</v>
      </c>
      <c r="D9264" s="7">
        <v>46174</v>
      </c>
      <c r="E9264">
        <v>2</v>
      </c>
      <c r="F9264">
        <v>349.11</v>
      </c>
      <c r="G9264">
        <f>dane_sprzedazy_sku__3[[#This Row],[Ilość wydana]]*dane_sprzedazy_sku__3[[#This Row],[Wartość jednostkowa]]</f>
        <v>698.22</v>
      </c>
    </row>
    <row r="9265" spans="1:7">
      <c r="A9265" t="s">
        <v>791</v>
      </c>
      <c r="B9265" t="s">
        <v>792</v>
      </c>
      <c r="C9265" t="s">
        <v>14</v>
      </c>
      <c r="D9265" s="7">
        <v>46204</v>
      </c>
      <c r="E9265">
        <v>5</v>
      </c>
      <c r="F9265">
        <v>343.73</v>
      </c>
      <c r="G9265">
        <f>dane_sprzedazy_sku__3[[#This Row],[Ilość wydana]]*dane_sprzedazy_sku__3[[#This Row],[Wartość jednostkowa]]</f>
        <v>1718.65</v>
      </c>
    </row>
    <row r="9266" spans="1:7">
      <c r="A9266" t="s">
        <v>793</v>
      </c>
      <c r="B9266" t="s">
        <v>794</v>
      </c>
      <c r="C9266" t="s">
        <v>63</v>
      </c>
      <c r="D9266" s="7">
        <v>45505</v>
      </c>
      <c r="E9266">
        <v>2</v>
      </c>
      <c r="F9266">
        <v>46.81</v>
      </c>
      <c r="G9266">
        <f>dane_sprzedazy_sku__3[[#This Row],[Ilość wydana]]*dane_sprzedazy_sku__3[[#This Row],[Wartość jednostkowa]]</f>
        <v>93.62</v>
      </c>
    </row>
    <row r="9267" spans="1:7">
      <c r="A9267" t="s">
        <v>793</v>
      </c>
      <c r="B9267" t="s">
        <v>794</v>
      </c>
      <c r="C9267" t="s">
        <v>63</v>
      </c>
      <c r="D9267" s="7">
        <v>45536</v>
      </c>
      <c r="E9267">
        <v>2</v>
      </c>
      <c r="F9267">
        <v>50.08</v>
      </c>
      <c r="G9267">
        <f>dane_sprzedazy_sku__3[[#This Row],[Ilość wydana]]*dane_sprzedazy_sku__3[[#This Row],[Wartość jednostkowa]]</f>
        <v>100.16</v>
      </c>
    </row>
    <row r="9268" spans="1:7">
      <c r="A9268" t="s">
        <v>793</v>
      </c>
      <c r="B9268" t="s">
        <v>794</v>
      </c>
      <c r="C9268" t="s">
        <v>63</v>
      </c>
      <c r="D9268" s="7">
        <v>45566</v>
      </c>
      <c r="E9268">
        <v>0</v>
      </c>
      <c r="F9268">
        <v>50.15</v>
      </c>
      <c r="G9268">
        <f>dane_sprzedazy_sku__3[[#This Row],[Ilość wydana]]*dane_sprzedazy_sku__3[[#This Row],[Wartość jednostkowa]]</f>
        <v>0</v>
      </c>
    </row>
    <row r="9269" spans="1:7">
      <c r="A9269" t="s">
        <v>793</v>
      </c>
      <c r="B9269" t="s">
        <v>794</v>
      </c>
      <c r="C9269" t="s">
        <v>63</v>
      </c>
      <c r="D9269" s="7">
        <v>45597</v>
      </c>
      <c r="E9269">
        <v>2</v>
      </c>
      <c r="F9269">
        <v>47.58</v>
      </c>
      <c r="G9269">
        <f>dane_sprzedazy_sku__3[[#This Row],[Ilość wydana]]*dane_sprzedazy_sku__3[[#This Row],[Wartość jednostkowa]]</f>
        <v>95.16</v>
      </c>
    </row>
    <row r="9270" spans="1:7">
      <c r="A9270" t="s">
        <v>793</v>
      </c>
      <c r="B9270" t="s">
        <v>794</v>
      </c>
      <c r="C9270" t="s">
        <v>63</v>
      </c>
      <c r="D9270" s="7">
        <v>45627</v>
      </c>
      <c r="E9270">
        <v>0</v>
      </c>
      <c r="F9270">
        <v>48.73</v>
      </c>
      <c r="G9270">
        <f>dane_sprzedazy_sku__3[[#This Row],[Ilość wydana]]*dane_sprzedazy_sku__3[[#This Row],[Wartość jednostkowa]]</f>
        <v>0</v>
      </c>
    </row>
    <row r="9271" spans="1:7">
      <c r="A9271" t="s">
        <v>793</v>
      </c>
      <c r="B9271" t="s">
        <v>794</v>
      </c>
      <c r="C9271" t="s">
        <v>63</v>
      </c>
      <c r="D9271" s="7">
        <v>45658</v>
      </c>
      <c r="E9271">
        <v>0</v>
      </c>
      <c r="F9271">
        <v>50.69</v>
      </c>
      <c r="G9271">
        <f>dane_sprzedazy_sku__3[[#This Row],[Ilość wydana]]*dane_sprzedazy_sku__3[[#This Row],[Wartość jednostkowa]]</f>
        <v>0</v>
      </c>
    </row>
    <row r="9272" spans="1:7">
      <c r="A9272" t="s">
        <v>793</v>
      </c>
      <c r="B9272" t="s">
        <v>794</v>
      </c>
      <c r="C9272" t="s">
        <v>63</v>
      </c>
      <c r="D9272" s="7">
        <v>45689</v>
      </c>
      <c r="E9272">
        <v>0</v>
      </c>
      <c r="F9272">
        <v>46.23</v>
      </c>
      <c r="G9272">
        <f>dane_sprzedazy_sku__3[[#This Row],[Ilość wydana]]*dane_sprzedazy_sku__3[[#This Row],[Wartość jednostkowa]]</f>
        <v>0</v>
      </c>
    </row>
    <row r="9273" spans="1:7">
      <c r="A9273" t="s">
        <v>793</v>
      </c>
      <c r="B9273" t="s">
        <v>794</v>
      </c>
      <c r="C9273" t="s">
        <v>63</v>
      </c>
      <c r="D9273" s="7">
        <v>45717</v>
      </c>
      <c r="E9273">
        <v>0</v>
      </c>
      <c r="F9273">
        <v>47.56</v>
      </c>
      <c r="G9273">
        <f>dane_sprzedazy_sku__3[[#This Row],[Ilość wydana]]*dane_sprzedazy_sku__3[[#This Row],[Wartość jednostkowa]]</f>
        <v>0</v>
      </c>
    </row>
    <row r="9274" spans="1:7">
      <c r="A9274" t="s">
        <v>793</v>
      </c>
      <c r="B9274" t="s">
        <v>794</v>
      </c>
      <c r="C9274" t="s">
        <v>63</v>
      </c>
      <c r="D9274" s="7">
        <v>45748</v>
      </c>
      <c r="E9274">
        <v>1</v>
      </c>
      <c r="F9274">
        <v>48.53</v>
      </c>
      <c r="G9274">
        <f>dane_sprzedazy_sku__3[[#This Row],[Ilość wydana]]*dane_sprzedazy_sku__3[[#This Row],[Wartość jednostkowa]]</f>
        <v>48.53</v>
      </c>
    </row>
    <row r="9275" spans="1:7">
      <c r="A9275" t="s">
        <v>793</v>
      </c>
      <c r="B9275" t="s">
        <v>794</v>
      </c>
      <c r="C9275" t="s">
        <v>63</v>
      </c>
      <c r="D9275" s="7">
        <v>45778</v>
      </c>
      <c r="E9275">
        <v>1</v>
      </c>
      <c r="F9275">
        <v>46.86</v>
      </c>
      <c r="G9275">
        <f>dane_sprzedazy_sku__3[[#This Row],[Ilość wydana]]*dane_sprzedazy_sku__3[[#This Row],[Wartość jednostkowa]]</f>
        <v>46.86</v>
      </c>
    </row>
    <row r="9276" spans="1:7">
      <c r="A9276" t="s">
        <v>793</v>
      </c>
      <c r="B9276" t="s">
        <v>794</v>
      </c>
      <c r="C9276" t="s">
        <v>63</v>
      </c>
      <c r="D9276" s="7">
        <v>45809</v>
      </c>
      <c r="E9276">
        <v>0</v>
      </c>
      <c r="F9276">
        <v>50.52</v>
      </c>
      <c r="G9276">
        <f>dane_sprzedazy_sku__3[[#This Row],[Ilość wydana]]*dane_sprzedazy_sku__3[[#This Row],[Wartość jednostkowa]]</f>
        <v>0</v>
      </c>
    </row>
    <row r="9277" spans="1:7">
      <c r="A9277" t="s">
        <v>793</v>
      </c>
      <c r="B9277" t="s">
        <v>794</v>
      </c>
      <c r="C9277" t="s">
        <v>63</v>
      </c>
      <c r="D9277" s="7">
        <v>45839</v>
      </c>
      <c r="E9277">
        <v>1</v>
      </c>
      <c r="F9277">
        <v>48.33</v>
      </c>
      <c r="G9277">
        <f>dane_sprzedazy_sku__3[[#This Row],[Ilość wydana]]*dane_sprzedazy_sku__3[[#This Row],[Wartość jednostkowa]]</f>
        <v>48.33</v>
      </c>
    </row>
    <row r="9278" spans="1:7">
      <c r="A9278" t="s">
        <v>793</v>
      </c>
      <c r="B9278" t="s">
        <v>794</v>
      </c>
      <c r="C9278" t="s">
        <v>63</v>
      </c>
      <c r="D9278" s="7">
        <v>45870</v>
      </c>
      <c r="E9278">
        <v>0</v>
      </c>
      <c r="F9278">
        <v>50.18</v>
      </c>
      <c r="G9278">
        <f>dane_sprzedazy_sku__3[[#This Row],[Ilość wydana]]*dane_sprzedazy_sku__3[[#This Row],[Wartość jednostkowa]]</f>
        <v>0</v>
      </c>
    </row>
    <row r="9279" spans="1:7">
      <c r="A9279" t="s">
        <v>793</v>
      </c>
      <c r="B9279" t="s">
        <v>794</v>
      </c>
      <c r="C9279" t="s">
        <v>63</v>
      </c>
      <c r="D9279" s="7">
        <v>45901</v>
      </c>
      <c r="E9279">
        <v>1</v>
      </c>
      <c r="F9279">
        <v>48.73</v>
      </c>
      <c r="G9279">
        <f>dane_sprzedazy_sku__3[[#This Row],[Ilość wydana]]*dane_sprzedazy_sku__3[[#This Row],[Wartość jednostkowa]]</f>
        <v>48.73</v>
      </c>
    </row>
    <row r="9280" spans="1:7">
      <c r="A9280" t="s">
        <v>793</v>
      </c>
      <c r="B9280" t="s">
        <v>794</v>
      </c>
      <c r="C9280" t="s">
        <v>63</v>
      </c>
      <c r="D9280" s="7">
        <v>45931</v>
      </c>
      <c r="E9280">
        <v>2</v>
      </c>
      <c r="F9280">
        <v>50.8</v>
      </c>
      <c r="G9280">
        <f>dane_sprzedazy_sku__3[[#This Row],[Ilość wydana]]*dane_sprzedazy_sku__3[[#This Row],[Wartość jednostkowa]]</f>
        <v>101.6</v>
      </c>
    </row>
    <row r="9281" spans="1:7">
      <c r="A9281" t="s">
        <v>793</v>
      </c>
      <c r="B9281" t="s">
        <v>794</v>
      </c>
      <c r="C9281" t="s">
        <v>63</v>
      </c>
      <c r="D9281" s="7">
        <v>45962</v>
      </c>
      <c r="E9281">
        <v>1</v>
      </c>
      <c r="F9281">
        <v>48.04</v>
      </c>
      <c r="G9281">
        <f>dane_sprzedazy_sku__3[[#This Row],[Ilość wydana]]*dane_sprzedazy_sku__3[[#This Row],[Wartość jednostkowa]]</f>
        <v>48.04</v>
      </c>
    </row>
    <row r="9282" spans="1:7">
      <c r="A9282" t="s">
        <v>793</v>
      </c>
      <c r="B9282" t="s">
        <v>794</v>
      </c>
      <c r="C9282" t="s">
        <v>63</v>
      </c>
      <c r="D9282" s="7">
        <v>45992</v>
      </c>
      <c r="E9282">
        <v>0</v>
      </c>
      <c r="F9282">
        <v>49.84</v>
      </c>
      <c r="G9282">
        <f>dane_sprzedazy_sku__3[[#This Row],[Ilość wydana]]*dane_sprzedazy_sku__3[[#This Row],[Wartość jednostkowa]]</f>
        <v>0</v>
      </c>
    </row>
    <row r="9283" spans="1:7">
      <c r="A9283" t="s">
        <v>793</v>
      </c>
      <c r="B9283" t="s">
        <v>794</v>
      </c>
      <c r="C9283" t="s">
        <v>63</v>
      </c>
      <c r="D9283" s="7">
        <v>46023</v>
      </c>
      <c r="E9283">
        <v>3</v>
      </c>
      <c r="F9283">
        <v>49.84</v>
      </c>
      <c r="G9283">
        <f>dane_sprzedazy_sku__3[[#This Row],[Ilość wydana]]*dane_sprzedazy_sku__3[[#This Row],[Wartość jednostkowa]]</f>
        <v>149.52000000000001</v>
      </c>
    </row>
    <row r="9284" spans="1:7">
      <c r="A9284" t="s">
        <v>793</v>
      </c>
      <c r="B9284" t="s">
        <v>794</v>
      </c>
      <c r="C9284" t="s">
        <v>63</v>
      </c>
      <c r="D9284" s="7">
        <v>46054</v>
      </c>
      <c r="E9284">
        <v>1</v>
      </c>
      <c r="F9284">
        <v>50.77</v>
      </c>
      <c r="G9284">
        <f>dane_sprzedazy_sku__3[[#This Row],[Ilość wydana]]*dane_sprzedazy_sku__3[[#This Row],[Wartość jednostkowa]]</f>
        <v>50.77</v>
      </c>
    </row>
    <row r="9285" spans="1:7">
      <c r="A9285" t="s">
        <v>793</v>
      </c>
      <c r="B9285" t="s">
        <v>794</v>
      </c>
      <c r="C9285" t="s">
        <v>63</v>
      </c>
      <c r="D9285" s="7">
        <v>46082</v>
      </c>
      <c r="E9285">
        <v>0</v>
      </c>
      <c r="F9285">
        <v>50.17</v>
      </c>
      <c r="G9285">
        <f>dane_sprzedazy_sku__3[[#This Row],[Ilość wydana]]*dane_sprzedazy_sku__3[[#This Row],[Wartość jednostkowa]]</f>
        <v>0</v>
      </c>
    </row>
    <row r="9286" spans="1:7">
      <c r="A9286" t="s">
        <v>793</v>
      </c>
      <c r="B9286" t="s">
        <v>794</v>
      </c>
      <c r="C9286" t="s">
        <v>63</v>
      </c>
      <c r="D9286" s="7">
        <v>46113</v>
      </c>
      <c r="E9286">
        <v>0</v>
      </c>
      <c r="F9286">
        <v>46.95</v>
      </c>
      <c r="G9286">
        <f>dane_sprzedazy_sku__3[[#This Row],[Ilość wydana]]*dane_sprzedazy_sku__3[[#This Row],[Wartość jednostkowa]]</f>
        <v>0</v>
      </c>
    </row>
    <row r="9287" spans="1:7">
      <c r="A9287" t="s">
        <v>793</v>
      </c>
      <c r="B9287" t="s">
        <v>794</v>
      </c>
      <c r="C9287" t="s">
        <v>63</v>
      </c>
      <c r="D9287" s="7">
        <v>46143</v>
      </c>
      <c r="E9287">
        <v>0</v>
      </c>
      <c r="F9287">
        <v>50.14</v>
      </c>
      <c r="G9287">
        <f>dane_sprzedazy_sku__3[[#This Row],[Ilość wydana]]*dane_sprzedazy_sku__3[[#This Row],[Wartość jednostkowa]]</f>
        <v>0</v>
      </c>
    </row>
    <row r="9288" spans="1:7">
      <c r="A9288" t="s">
        <v>793</v>
      </c>
      <c r="B9288" t="s">
        <v>794</v>
      </c>
      <c r="C9288" t="s">
        <v>63</v>
      </c>
      <c r="D9288" s="7">
        <v>46174</v>
      </c>
      <c r="E9288">
        <v>1</v>
      </c>
      <c r="F9288">
        <v>48.01</v>
      </c>
      <c r="G9288">
        <f>dane_sprzedazy_sku__3[[#This Row],[Ilość wydana]]*dane_sprzedazy_sku__3[[#This Row],[Wartość jednostkowa]]</f>
        <v>48.01</v>
      </c>
    </row>
    <row r="9289" spans="1:7">
      <c r="A9289" t="s">
        <v>793</v>
      </c>
      <c r="B9289" t="s">
        <v>794</v>
      </c>
      <c r="C9289" t="s">
        <v>63</v>
      </c>
      <c r="D9289" s="7">
        <v>46204</v>
      </c>
      <c r="E9289">
        <v>0</v>
      </c>
      <c r="F9289">
        <v>46.8</v>
      </c>
      <c r="G9289">
        <f>dane_sprzedazy_sku__3[[#This Row],[Ilość wydana]]*dane_sprzedazy_sku__3[[#This Row],[Wartość jednostkowa]]</f>
        <v>0</v>
      </c>
    </row>
    <row r="9290" spans="1:7">
      <c r="A9290" t="s">
        <v>795</v>
      </c>
      <c r="B9290" t="s">
        <v>796</v>
      </c>
      <c r="C9290" t="s">
        <v>77</v>
      </c>
      <c r="D9290" s="7">
        <v>45505</v>
      </c>
      <c r="E9290">
        <v>5</v>
      </c>
      <c r="F9290">
        <v>1084.72</v>
      </c>
      <c r="G9290">
        <f>dane_sprzedazy_sku__3[[#This Row],[Ilość wydana]]*dane_sprzedazy_sku__3[[#This Row],[Wartość jednostkowa]]</f>
        <v>5423.6</v>
      </c>
    </row>
    <row r="9291" spans="1:7">
      <c r="A9291" t="s">
        <v>795</v>
      </c>
      <c r="B9291" t="s">
        <v>796</v>
      </c>
      <c r="C9291" t="s">
        <v>77</v>
      </c>
      <c r="D9291" s="7">
        <v>45536</v>
      </c>
      <c r="E9291">
        <v>7</v>
      </c>
      <c r="F9291">
        <v>1112.2</v>
      </c>
      <c r="G9291">
        <f>dane_sprzedazy_sku__3[[#This Row],[Ilość wydana]]*dane_sprzedazy_sku__3[[#This Row],[Wartość jednostkowa]]</f>
        <v>7785.4000000000005</v>
      </c>
    </row>
    <row r="9292" spans="1:7">
      <c r="A9292" t="s">
        <v>795</v>
      </c>
      <c r="B9292" t="s">
        <v>796</v>
      </c>
      <c r="C9292" t="s">
        <v>77</v>
      </c>
      <c r="D9292" s="7">
        <v>45566</v>
      </c>
      <c r="E9292">
        <v>9</v>
      </c>
      <c r="F9292">
        <v>1119.79</v>
      </c>
      <c r="G9292">
        <f>dane_sprzedazy_sku__3[[#This Row],[Ilość wydana]]*dane_sprzedazy_sku__3[[#This Row],[Wartość jednostkowa]]</f>
        <v>10078.11</v>
      </c>
    </row>
    <row r="9293" spans="1:7">
      <c r="A9293" t="s">
        <v>795</v>
      </c>
      <c r="B9293" t="s">
        <v>796</v>
      </c>
      <c r="C9293" t="s">
        <v>77</v>
      </c>
      <c r="D9293" s="7">
        <v>45597</v>
      </c>
      <c r="E9293">
        <v>8</v>
      </c>
      <c r="F9293">
        <v>1025.6300000000001</v>
      </c>
      <c r="G9293">
        <f>dane_sprzedazy_sku__3[[#This Row],[Ilość wydana]]*dane_sprzedazy_sku__3[[#This Row],[Wartość jednostkowa]]</f>
        <v>8205.0400000000009</v>
      </c>
    </row>
    <row r="9294" spans="1:7">
      <c r="A9294" t="s">
        <v>795</v>
      </c>
      <c r="B9294" t="s">
        <v>796</v>
      </c>
      <c r="C9294" t="s">
        <v>77</v>
      </c>
      <c r="D9294" s="7">
        <v>45627</v>
      </c>
      <c r="E9294">
        <v>10</v>
      </c>
      <c r="F9294">
        <v>1055.0999999999999</v>
      </c>
      <c r="G9294">
        <f>dane_sprzedazy_sku__3[[#This Row],[Ilość wydana]]*dane_sprzedazy_sku__3[[#This Row],[Wartość jednostkowa]]</f>
        <v>10551</v>
      </c>
    </row>
    <row r="9295" spans="1:7">
      <c r="A9295" t="s">
        <v>795</v>
      </c>
      <c r="B9295" t="s">
        <v>796</v>
      </c>
      <c r="C9295" t="s">
        <v>77</v>
      </c>
      <c r="D9295" s="7">
        <v>45658</v>
      </c>
      <c r="E9295">
        <v>5</v>
      </c>
      <c r="F9295">
        <v>1056.6600000000001</v>
      </c>
      <c r="G9295">
        <f>dane_sprzedazy_sku__3[[#This Row],[Ilość wydana]]*dane_sprzedazy_sku__3[[#This Row],[Wartość jednostkowa]]</f>
        <v>5283.3</v>
      </c>
    </row>
    <row r="9296" spans="1:7">
      <c r="A9296" t="s">
        <v>795</v>
      </c>
      <c r="B9296" t="s">
        <v>796</v>
      </c>
      <c r="C9296" t="s">
        <v>77</v>
      </c>
      <c r="D9296" s="7">
        <v>45689</v>
      </c>
      <c r="E9296">
        <v>6</v>
      </c>
      <c r="F9296">
        <v>1073.99</v>
      </c>
      <c r="G9296">
        <f>dane_sprzedazy_sku__3[[#This Row],[Ilość wydana]]*dane_sprzedazy_sku__3[[#This Row],[Wartość jednostkowa]]</f>
        <v>6443.9400000000005</v>
      </c>
    </row>
    <row r="9297" spans="1:7">
      <c r="A9297" t="s">
        <v>795</v>
      </c>
      <c r="B9297" t="s">
        <v>796</v>
      </c>
      <c r="C9297" t="s">
        <v>77</v>
      </c>
      <c r="D9297" s="7">
        <v>45717</v>
      </c>
      <c r="E9297">
        <v>3</v>
      </c>
      <c r="F9297">
        <v>1032.08</v>
      </c>
      <c r="G9297">
        <f>dane_sprzedazy_sku__3[[#This Row],[Ilość wydana]]*dane_sprzedazy_sku__3[[#This Row],[Wartość jednostkowa]]</f>
        <v>3096.24</v>
      </c>
    </row>
    <row r="9298" spans="1:7">
      <c r="A9298" t="s">
        <v>795</v>
      </c>
      <c r="B9298" t="s">
        <v>796</v>
      </c>
      <c r="C9298" t="s">
        <v>77</v>
      </c>
      <c r="D9298" s="7">
        <v>45748</v>
      </c>
      <c r="E9298">
        <v>1</v>
      </c>
      <c r="F9298">
        <v>1090.19</v>
      </c>
      <c r="G9298">
        <f>dane_sprzedazy_sku__3[[#This Row],[Ilość wydana]]*dane_sprzedazy_sku__3[[#This Row],[Wartość jednostkowa]]</f>
        <v>1090.19</v>
      </c>
    </row>
    <row r="9299" spans="1:7">
      <c r="A9299" t="s">
        <v>795</v>
      </c>
      <c r="B9299" t="s">
        <v>796</v>
      </c>
      <c r="C9299" t="s">
        <v>77</v>
      </c>
      <c r="D9299" s="7">
        <v>45778</v>
      </c>
      <c r="E9299">
        <v>1</v>
      </c>
      <c r="F9299">
        <v>1072.04</v>
      </c>
      <c r="G9299">
        <f>dane_sprzedazy_sku__3[[#This Row],[Ilość wydana]]*dane_sprzedazy_sku__3[[#This Row],[Wartość jednostkowa]]</f>
        <v>1072.04</v>
      </c>
    </row>
    <row r="9300" spans="1:7">
      <c r="A9300" t="s">
        <v>795</v>
      </c>
      <c r="B9300" t="s">
        <v>796</v>
      </c>
      <c r="C9300" t="s">
        <v>77</v>
      </c>
      <c r="D9300" s="7">
        <v>45809</v>
      </c>
      <c r="E9300">
        <v>1</v>
      </c>
      <c r="F9300">
        <v>1096</v>
      </c>
      <c r="G9300">
        <f>dane_sprzedazy_sku__3[[#This Row],[Ilość wydana]]*dane_sprzedazy_sku__3[[#This Row],[Wartość jednostkowa]]</f>
        <v>1096</v>
      </c>
    </row>
    <row r="9301" spans="1:7">
      <c r="A9301" t="s">
        <v>795</v>
      </c>
      <c r="B9301" t="s">
        <v>796</v>
      </c>
      <c r="C9301" t="s">
        <v>77</v>
      </c>
      <c r="D9301" s="7">
        <v>45839</v>
      </c>
      <c r="E9301">
        <v>3</v>
      </c>
      <c r="F9301">
        <v>1041.6099999999999</v>
      </c>
      <c r="G9301">
        <f>dane_sprzedazy_sku__3[[#This Row],[Ilość wydana]]*dane_sprzedazy_sku__3[[#This Row],[Wartość jednostkowa]]</f>
        <v>3124.83</v>
      </c>
    </row>
    <row r="9302" spans="1:7">
      <c r="A9302" t="s">
        <v>795</v>
      </c>
      <c r="B9302" t="s">
        <v>796</v>
      </c>
      <c r="C9302" t="s">
        <v>77</v>
      </c>
      <c r="D9302" s="7">
        <v>45870</v>
      </c>
      <c r="E9302">
        <v>4</v>
      </c>
      <c r="F9302">
        <v>1086.77</v>
      </c>
      <c r="G9302">
        <f>dane_sprzedazy_sku__3[[#This Row],[Ilość wydana]]*dane_sprzedazy_sku__3[[#This Row],[Wartość jednostkowa]]</f>
        <v>4347.08</v>
      </c>
    </row>
    <row r="9303" spans="1:7">
      <c r="A9303" t="s">
        <v>795</v>
      </c>
      <c r="B9303" t="s">
        <v>796</v>
      </c>
      <c r="C9303" t="s">
        <v>77</v>
      </c>
      <c r="D9303" s="7">
        <v>45901</v>
      </c>
      <c r="E9303">
        <v>7</v>
      </c>
      <c r="F9303">
        <v>1089.05</v>
      </c>
      <c r="G9303">
        <f>dane_sprzedazy_sku__3[[#This Row],[Ilość wydana]]*dane_sprzedazy_sku__3[[#This Row],[Wartość jednostkowa]]</f>
        <v>7623.3499999999995</v>
      </c>
    </row>
    <row r="9304" spans="1:7">
      <c r="A9304" t="s">
        <v>795</v>
      </c>
      <c r="B9304" t="s">
        <v>796</v>
      </c>
      <c r="C9304" t="s">
        <v>77</v>
      </c>
      <c r="D9304" s="7">
        <v>45931</v>
      </c>
      <c r="E9304">
        <v>9</v>
      </c>
      <c r="F9304">
        <v>1117.26</v>
      </c>
      <c r="G9304">
        <f>dane_sprzedazy_sku__3[[#This Row],[Ilość wydana]]*dane_sprzedazy_sku__3[[#This Row],[Wartość jednostkowa]]</f>
        <v>10055.34</v>
      </c>
    </row>
    <row r="9305" spans="1:7">
      <c r="A9305" t="s">
        <v>795</v>
      </c>
      <c r="B9305" t="s">
        <v>796</v>
      </c>
      <c r="C9305" t="s">
        <v>77</v>
      </c>
      <c r="D9305" s="7">
        <v>45962</v>
      </c>
      <c r="E9305">
        <v>12</v>
      </c>
      <c r="F9305">
        <v>1032.5899999999999</v>
      </c>
      <c r="G9305">
        <f>dane_sprzedazy_sku__3[[#This Row],[Ilość wydana]]*dane_sprzedazy_sku__3[[#This Row],[Wartość jednostkowa]]</f>
        <v>12391.079999999998</v>
      </c>
    </row>
    <row r="9306" spans="1:7">
      <c r="A9306" t="s">
        <v>795</v>
      </c>
      <c r="B9306" t="s">
        <v>796</v>
      </c>
      <c r="C9306" t="s">
        <v>77</v>
      </c>
      <c r="D9306" s="7">
        <v>45992</v>
      </c>
      <c r="E9306">
        <v>14</v>
      </c>
      <c r="F9306">
        <v>1087.75</v>
      </c>
      <c r="G9306">
        <f>dane_sprzedazy_sku__3[[#This Row],[Ilość wydana]]*dane_sprzedazy_sku__3[[#This Row],[Wartość jednostkowa]]</f>
        <v>15228.5</v>
      </c>
    </row>
    <row r="9307" spans="1:7">
      <c r="A9307" t="s">
        <v>795</v>
      </c>
      <c r="B9307" t="s">
        <v>796</v>
      </c>
      <c r="C9307" t="s">
        <v>77</v>
      </c>
      <c r="D9307" s="7">
        <v>46023</v>
      </c>
      <c r="E9307">
        <v>7</v>
      </c>
      <c r="F9307">
        <v>1107.05</v>
      </c>
      <c r="G9307">
        <f>dane_sprzedazy_sku__3[[#This Row],[Ilość wydana]]*dane_sprzedazy_sku__3[[#This Row],[Wartość jednostkowa]]</f>
        <v>7749.3499999999995</v>
      </c>
    </row>
    <row r="9308" spans="1:7">
      <c r="A9308" t="s">
        <v>795</v>
      </c>
      <c r="B9308" t="s">
        <v>796</v>
      </c>
      <c r="C9308" t="s">
        <v>77</v>
      </c>
      <c r="D9308" s="7">
        <v>46054</v>
      </c>
      <c r="E9308">
        <v>7</v>
      </c>
      <c r="F9308">
        <v>1063.18</v>
      </c>
      <c r="G9308">
        <f>dane_sprzedazy_sku__3[[#This Row],[Ilość wydana]]*dane_sprzedazy_sku__3[[#This Row],[Wartość jednostkowa]]</f>
        <v>7442.26</v>
      </c>
    </row>
    <row r="9309" spans="1:7">
      <c r="A9309" t="s">
        <v>795</v>
      </c>
      <c r="B9309" t="s">
        <v>796</v>
      </c>
      <c r="C9309" t="s">
        <v>77</v>
      </c>
      <c r="D9309" s="7">
        <v>46082</v>
      </c>
      <c r="E9309">
        <v>3</v>
      </c>
      <c r="F9309">
        <v>1047.72</v>
      </c>
      <c r="G9309">
        <f>dane_sprzedazy_sku__3[[#This Row],[Ilość wydana]]*dane_sprzedazy_sku__3[[#This Row],[Wartość jednostkowa]]</f>
        <v>3143.16</v>
      </c>
    </row>
    <row r="9310" spans="1:7">
      <c r="A9310" t="s">
        <v>795</v>
      </c>
      <c r="B9310" t="s">
        <v>796</v>
      </c>
      <c r="C9310" t="s">
        <v>77</v>
      </c>
      <c r="D9310" s="7">
        <v>46113</v>
      </c>
      <c r="E9310">
        <v>2</v>
      </c>
      <c r="F9310">
        <v>1044.6300000000001</v>
      </c>
      <c r="G9310">
        <f>dane_sprzedazy_sku__3[[#This Row],[Ilość wydana]]*dane_sprzedazy_sku__3[[#This Row],[Wartość jednostkowa]]</f>
        <v>2089.2600000000002</v>
      </c>
    </row>
    <row r="9311" spans="1:7">
      <c r="A9311" t="s">
        <v>795</v>
      </c>
      <c r="B9311" t="s">
        <v>796</v>
      </c>
      <c r="C9311" t="s">
        <v>77</v>
      </c>
      <c r="D9311" s="7">
        <v>46143</v>
      </c>
      <c r="E9311">
        <v>0</v>
      </c>
      <c r="F9311">
        <v>1064.46</v>
      </c>
      <c r="G9311">
        <f>dane_sprzedazy_sku__3[[#This Row],[Ilość wydana]]*dane_sprzedazy_sku__3[[#This Row],[Wartość jednostkowa]]</f>
        <v>0</v>
      </c>
    </row>
    <row r="9312" spans="1:7">
      <c r="A9312" t="s">
        <v>795</v>
      </c>
      <c r="B9312" t="s">
        <v>796</v>
      </c>
      <c r="C9312" t="s">
        <v>77</v>
      </c>
      <c r="D9312" s="7">
        <v>46174</v>
      </c>
      <c r="E9312">
        <v>1</v>
      </c>
      <c r="F9312">
        <v>1060.96</v>
      </c>
      <c r="G9312">
        <f>dane_sprzedazy_sku__3[[#This Row],[Ilość wydana]]*dane_sprzedazy_sku__3[[#This Row],[Wartość jednostkowa]]</f>
        <v>1060.96</v>
      </c>
    </row>
    <row r="9313" spans="1:7">
      <c r="A9313" t="s">
        <v>795</v>
      </c>
      <c r="B9313" t="s">
        <v>796</v>
      </c>
      <c r="C9313" t="s">
        <v>77</v>
      </c>
      <c r="D9313" s="7">
        <v>46204</v>
      </c>
      <c r="E9313">
        <v>3</v>
      </c>
      <c r="F9313">
        <v>1081.68</v>
      </c>
      <c r="G9313">
        <f>dane_sprzedazy_sku__3[[#This Row],[Ilość wydana]]*dane_sprzedazy_sku__3[[#This Row],[Wartość jednostkowa]]</f>
        <v>3245.04</v>
      </c>
    </row>
    <row r="9314" spans="1:7">
      <c r="A9314" t="s">
        <v>797</v>
      </c>
      <c r="B9314" t="s">
        <v>798</v>
      </c>
      <c r="C9314" t="s">
        <v>11</v>
      </c>
      <c r="D9314" s="7">
        <v>45505</v>
      </c>
      <c r="E9314">
        <v>2</v>
      </c>
      <c r="F9314">
        <v>49.44</v>
      </c>
      <c r="G9314">
        <f>dane_sprzedazy_sku__3[[#This Row],[Ilość wydana]]*dane_sprzedazy_sku__3[[#This Row],[Wartość jednostkowa]]</f>
        <v>98.88</v>
      </c>
    </row>
    <row r="9315" spans="1:7">
      <c r="A9315" t="s">
        <v>797</v>
      </c>
      <c r="B9315" t="s">
        <v>798</v>
      </c>
      <c r="C9315" t="s">
        <v>11</v>
      </c>
      <c r="D9315" s="7">
        <v>45536</v>
      </c>
      <c r="E9315">
        <v>3</v>
      </c>
      <c r="F9315">
        <v>46.72</v>
      </c>
      <c r="G9315">
        <f>dane_sprzedazy_sku__3[[#This Row],[Ilość wydana]]*dane_sprzedazy_sku__3[[#This Row],[Wartość jednostkowa]]</f>
        <v>140.16</v>
      </c>
    </row>
    <row r="9316" spans="1:7">
      <c r="A9316" t="s">
        <v>797</v>
      </c>
      <c r="B9316" t="s">
        <v>798</v>
      </c>
      <c r="C9316" t="s">
        <v>11</v>
      </c>
      <c r="D9316" s="7">
        <v>45566</v>
      </c>
      <c r="E9316">
        <v>2</v>
      </c>
      <c r="F9316">
        <v>47.34</v>
      </c>
      <c r="G9316">
        <f>dane_sprzedazy_sku__3[[#This Row],[Ilość wydana]]*dane_sprzedazy_sku__3[[#This Row],[Wartość jednostkowa]]</f>
        <v>94.68</v>
      </c>
    </row>
    <row r="9317" spans="1:7">
      <c r="A9317" t="s">
        <v>797</v>
      </c>
      <c r="B9317" t="s">
        <v>798</v>
      </c>
      <c r="C9317" t="s">
        <v>11</v>
      </c>
      <c r="D9317" s="7">
        <v>45597</v>
      </c>
      <c r="E9317">
        <v>2</v>
      </c>
      <c r="F9317">
        <v>47.43</v>
      </c>
      <c r="G9317">
        <f>dane_sprzedazy_sku__3[[#This Row],[Ilość wydana]]*dane_sprzedazy_sku__3[[#This Row],[Wartość jednostkowa]]</f>
        <v>94.86</v>
      </c>
    </row>
    <row r="9318" spans="1:7">
      <c r="A9318" t="s">
        <v>797</v>
      </c>
      <c r="B9318" t="s">
        <v>798</v>
      </c>
      <c r="C9318" t="s">
        <v>11</v>
      </c>
      <c r="D9318" s="7">
        <v>45627</v>
      </c>
      <c r="E9318">
        <v>2</v>
      </c>
      <c r="F9318">
        <v>48.49</v>
      </c>
      <c r="G9318">
        <f>dane_sprzedazy_sku__3[[#This Row],[Ilość wydana]]*dane_sprzedazy_sku__3[[#This Row],[Wartość jednostkowa]]</f>
        <v>96.98</v>
      </c>
    </row>
    <row r="9319" spans="1:7">
      <c r="A9319" t="s">
        <v>797</v>
      </c>
      <c r="B9319" t="s">
        <v>798</v>
      </c>
      <c r="C9319" t="s">
        <v>11</v>
      </c>
      <c r="D9319" s="7">
        <v>45658</v>
      </c>
      <c r="E9319">
        <v>1</v>
      </c>
      <c r="F9319">
        <v>48.15</v>
      </c>
      <c r="G9319">
        <f>dane_sprzedazy_sku__3[[#This Row],[Ilość wydana]]*dane_sprzedazy_sku__3[[#This Row],[Wartość jednostkowa]]</f>
        <v>48.15</v>
      </c>
    </row>
    <row r="9320" spans="1:7">
      <c r="A9320" t="s">
        <v>797</v>
      </c>
      <c r="B9320" t="s">
        <v>798</v>
      </c>
      <c r="C9320" t="s">
        <v>11</v>
      </c>
      <c r="D9320" s="7">
        <v>45689</v>
      </c>
      <c r="E9320">
        <v>0</v>
      </c>
      <c r="F9320">
        <v>45.81</v>
      </c>
      <c r="G9320">
        <f>dane_sprzedazy_sku__3[[#This Row],[Ilość wydana]]*dane_sprzedazy_sku__3[[#This Row],[Wartość jednostkowa]]</f>
        <v>0</v>
      </c>
    </row>
    <row r="9321" spans="1:7">
      <c r="A9321" t="s">
        <v>797</v>
      </c>
      <c r="B9321" t="s">
        <v>798</v>
      </c>
      <c r="C9321" t="s">
        <v>11</v>
      </c>
      <c r="D9321" s="7">
        <v>45717</v>
      </c>
      <c r="E9321">
        <v>0</v>
      </c>
      <c r="F9321">
        <v>46.34</v>
      </c>
      <c r="G9321">
        <f>dane_sprzedazy_sku__3[[#This Row],[Ilość wydana]]*dane_sprzedazy_sku__3[[#This Row],[Wartość jednostkowa]]</f>
        <v>0</v>
      </c>
    </row>
    <row r="9322" spans="1:7">
      <c r="A9322" t="s">
        <v>797</v>
      </c>
      <c r="B9322" t="s">
        <v>798</v>
      </c>
      <c r="C9322" t="s">
        <v>11</v>
      </c>
      <c r="D9322" s="7">
        <v>45748</v>
      </c>
      <c r="E9322">
        <v>0</v>
      </c>
      <c r="F9322">
        <v>48.79</v>
      </c>
      <c r="G9322">
        <f>dane_sprzedazy_sku__3[[#This Row],[Ilość wydana]]*dane_sprzedazy_sku__3[[#This Row],[Wartość jednostkowa]]</f>
        <v>0</v>
      </c>
    </row>
    <row r="9323" spans="1:7">
      <c r="A9323" t="s">
        <v>797</v>
      </c>
      <c r="B9323" t="s">
        <v>798</v>
      </c>
      <c r="C9323" t="s">
        <v>11</v>
      </c>
      <c r="D9323" s="7">
        <v>45778</v>
      </c>
      <c r="E9323">
        <v>1</v>
      </c>
      <c r="F9323">
        <v>48.24</v>
      </c>
      <c r="G9323">
        <f>dane_sprzedazy_sku__3[[#This Row],[Ilość wydana]]*dane_sprzedazy_sku__3[[#This Row],[Wartość jednostkowa]]</f>
        <v>48.24</v>
      </c>
    </row>
    <row r="9324" spans="1:7">
      <c r="A9324" t="s">
        <v>797</v>
      </c>
      <c r="B9324" t="s">
        <v>798</v>
      </c>
      <c r="C9324" t="s">
        <v>11</v>
      </c>
      <c r="D9324" s="7">
        <v>45809</v>
      </c>
      <c r="E9324">
        <v>1</v>
      </c>
      <c r="F9324">
        <v>46.15</v>
      </c>
      <c r="G9324">
        <f>dane_sprzedazy_sku__3[[#This Row],[Ilość wydana]]*dane_sprzedazy_sku__3[[#This Row],[Wartość jednostkowa]]</f>
        <v>46.15</v>
      </c>
    </row>
    <row r="9325" spans="1:7">
      <c r="A9325" t="s">
        <v>797</v>
      </c>
      <c r="B9325" t="s">
        <v>798</v>
      </c>
      <c r="C9325" t="s">
        <v>11</v>
      </c>
      <c r="D9325" s="7">
        <v>45839</v>
      </c>
      <c r="E9325">
        <v>1</v>
      </c>
      <c r="F9325">
        <v>48.74</v>
      </c>
      <c r="G9325">
        <f>dane_sprzedazy_sku__3[[#This Row],[Ilość wydana]]*dane_sprzedazy_sku__3[[#This Row],[Wartość jednostkowa]]</f>
        <v>48.74</v>
      </c>
    </row>
    <row r="9326" spans="1:7">
      <c r="A9326" t="s">
        <v>797</v>
      </c>
      <c r="B9326" t="s">
        <v>798</v>
      </c>
      <c r="C9326" t="s">
        <v>11</v>
      </c>
      <c r="D9326" s="7">
        <v>45870</v>
      </c>
      <c r="E9326">
        <v>2</v>
      </c>
      <c r="F9326">
        <v>46.64</v>
      </c>
      <c r="G9326">
        <f>dane_sprzedazy_sku__3[[#This Row],[Ilość wydana]]*dane_sprzedazy_sku__3[[#This Row],[Wartość jednostkowa]]</f>
        <v>93.28</v>
      </c>
    </row>
    <row r="9327" spans="1:7">
      <c r="A9327" t="s">
        <v>797</v>
      </c>
      <c r="B9327" t="s">
        <v>798</v>
      </c>
      <c r="C9327" t="s">
        <v>11</v>
      </c>
      <c r="D9327" s="7">
        <v>45901</v>
      </c>
      <c r="E9327">
        <v>2</v>
      </c>
      <c r="F9327">
        <v>48.37</v>
      </c>
      <c r="G9327">
        <f>dane_sprzedazy_sku__3[[#This Row],[Ilość wydana]]*dane_sprzedazy_sku__3[[#This Row],[Wartość jednostkowa]]</f>
        <v>96.74</v>
      </c>
    </row>
    <row r="9328" spans="1:7">
      <c r="A9328" t="s">
        <v>797</v>
      </c>
      <c r="B9328" t="s">
        <v>798</v>
      </c>
      <c r="C9328" t="s">
        <v>11</v>
      </c>
      <c r="D9328" s="7">
        <v>45931</v>
      </c>
      <c r="E9328">
        <v>2</v>
      </c>
      <c r="F9328">
        <v>48.49</v>
      </c>
      <c r="G9328">
        <f>dane_sprzedazy_sku__3[[#This Row],[Ilość wydana]]*dane_sprzedazy_sku__3[[#This Row],[Wartość jednostkowa]]</f>
        <v>96.98</v>
      </c>
    </row>
    <row r="9329" spans="1:7">
      <c r="A9329" t="s">
        <v>797</v>
      </c>
      <c r="B9329" t="s">
        <v>798</v>
      </c>
      <c r="C9329" t="s">
        <v>11</v>
      </c>
      <c r="D9329" s="7">
        <v>45962</v>
      </c>
      <c r="E9329">
        <v>2</v>
      </c>
      <c r="F9329">
        <v>46.44</v>
      </c>
      <c r="G9329">
        <f>dane_sprzedazy_sku__3[[#This Row],[Ilość wydana]]*dane_sprzedazy_sku__3[[#This Row],[Wartość jednostkowa]]</f>
        <v>92.88</v>
      </c>
    </row>
    <row r="9330" spans="1:7">
      <c r="A9330" t="s">
        <v>797</v>
      </c>
      <c r="B9330" t="s">
        <v>798</v>
      </c>
      <c r="C9330" t="s">
        <v>11</v>
      </c>
      <c r="D9330" s="7">
        <v>45992</v>
      </c>
      <c r="E9330">
        <v>2</v>
      </c>
      <c r="F9330">
        <v>50.04</v>
      </c>
      <c r="G9330">
        <f>dane_sprzedazy_sku__3[[#This Row],[Ilość wydana]]*dane_sprzedazy_sku__3[[#This Row],[Wartość jednostkowa]]</f>
        <v>100.08</v>
      </c>
    </row>
    <row r="9331" spans="1:7">
      <c r="A9331" t="s">
        <v>797</v>
      </c>
      <c r="B9331" t="s">
        <v>798</v>
      </c>
      <c r="C9331" t="s">
        <v>11</v>
      </c>
      <c r="D9331" s="7">
        <v>46023</v>
      </c>
      <c r="E9331">
        <v>1</v>
      </c>
      <c r="F9331">
        <v>46.77</v>
      </c>
      <c r="G9331">
        <f>dane_sprzedazy_sku__3[[#This Row],[Ilość wydana]]*dane_sprzedazy_sku__3[[#This Row],[Wartość jednostkowa]]</f>
        <v>46.77</v>
      </c>
    </row>
    <row r="9332" spans="1:7">
      <c r="A9332" t="s">
        <v>797</v>
      </c>
      <c r="B9332" t="s">
        <v>798</v>
      </c>
      <c r="C9332" t="s">
        <v>11</v>
      </c>
      <c r="D9332" s="7">
        <v>46054</v>
      </c>
      <c r="E9332">
        <v>0</v>
      </c>
      <c r="F9332">
        <v>49.86</v>
      </c>
      <c r="G9332">
        <f>dane_sprzedazy_sku__3[[#This Row],[Ilość wydana]]*dane_sprzedazy_sku__3[[#This Row],[Wartość jednostkowa]]</f>
        <v>0</v>
      </c>
    </row>
    <row r="9333" spans="1:7">
      <c r="A9333" t="s">
        <v>797</v>
      </c>
      <c r="B9333" t="s">
        <v>798</v>
      </c>
      <c r="C9333" t="s">
        <v>11</v>
      </c>
      <c r="D9333" s="7">
        <v>46082</v>
      </c>
      <c r="E9333">
        <v>0</v>
      </c>
      <c r="F9333">
        <v>48.07</v>
      </c>
      <c r="G9333">
        <f>dane_sprzedazy_sku__3[[#This Row],[Ilość wydana]]*dane_sprzedazy_sku__3[[#This Row],[Wartość jednostkowa]]</f>
        <v>0</v>
      </c>
    </row>
    <row r="9334" spans="1:7">
      <c r="A9334" t="s">
        <v>797</v>
      </c>
      <c r="B9334" t="s">
        <v>798</v>
      </c>
      <c r="C9334" t="s">
        <v>11</v>
      </c>
      <c r="D9334" s="7">
        <v>46113</v>
      </c>
      <c r="E9334">
        <v>0</v>
      </c>
      <c r="F9334">
        <v>46.85</v>
      </c>
      <c r="G9334">
        <f>dane_sprzedazy_sku__3[[#This Row],[Ilość wydana]]*dane_sprzedazy_sku__3[[#This Row],[Wartość jednostkowa]]</f>
        <v>0</v>
      </c>
    </row>
    <row r="9335" spans="1:7">
      <c r="A9335" t="s">
        <v>797</v>
      </c>
      <c r="B9335" t="s">
        <v>798</v>
      </c>
      <c r="C9335" t="s">
        <v>11</v>
      </c>
      <c r="D9335" s="7">
        <v>46143</v>
      </c>
      <c r="E9335">
        <v>1</v>
      </c>
      <c r="F9335">
        <v>48.05</v>
      </c>
      <c r="G9335">
        <f>dane_sprzedazy_sku__3[[#This Row],[Ilość wydana]]*dane_sprzedazy_sku__3[[#This Row],[Wartość jednostkowa]]</f>
        <v>48.05</v>
      </c>
    </row>
    <row r="9336" spans="1:7">
      <c r="A9336" t="s">
        <v>797</v>
      </c>
      <c r="B9336" t="s">
        <v>798</v>
      </c>
      <c r="C9336" t="s">
        <v>11</v>
      </c>
      <c r="D9336" s="7">
        <v>46174</v>
      </c>
      <c r="E9336">
        <v>1</v>
      </c>
      <c r="F9336">
        <v>46.99</v>
      </c>
      <c r="G9336">
        <f>dane_sprzedazy_sku__3[[#This Row],[Ilość wydana]]*dane_sprzedazy_sku__3[[#This Row],[Wartość jednostkowa]]</f>
        <v>46.99</v>
      </c>
    </row>
    <row r="9337" spans="1:7">
      <c r="A9337" t="s">
        <v>797</v>
      </c>
      <c r="B9337" t="s">
        <v>798</v>
      </c>
      <c r="C9337" t="s">
        <v>11</v>
      </c>
      <c r="D9337" s="7">
        <v>46204</v>
      </c>
      <c r="E9337">
        <v>2</v>
      </c>
      <c r="F9337">
        <v>47.09</v>
      </c>
      <c r="G9337">
        <f>dane_sprzedazy_sku__3[[#This Row],[Ilość wydana]]*dane_sprzedazy_sku__3[[#This Row],[Wartość jednostkowa]]</f>
        <v>94.18</v>
      </c>
    </row>
    <row r="9338" spans="1:7">
      <c r="A9338" t="s">
        <v>799</v>
      </c>
      <c r="B9338" t="s">
        <v>800</v>
      </c>
      <c r="C9338" t="s">
        <v>77</v>
      </c>
      <c r="D9338" s="7">
        <v>45505</v>
      </c>
      <c r="E9338">
        <v>0</v>
      </c>
      <c r="F9338">
        <v>655.34</v>
      </c>
      <c r="G9338">
        <f>dane_sprzedazy_sku__3[[#This Row],[Ilość wydana]]*dane_sprzedazy_sku__3[[#This Row],[Wartość jednostkowa]]</f>
        <v>0</v>
      </c>
    </row>
    <row r="9339" spans="1:7">
      <c r="A9339" t="s">
        <v>799</v>
      </c>
      <c r="B9339" t="s">
        <v>800</v>
      </c>
      <c r="C9339" t="s">
        <v>77</v>
      </c>
      <c r="D9339" s="7">
        <v>45536</v>
      </c>
      <c r="E9339">
        <v>1</v>
      </c>
      <c r="F9339">
        <v>661.07</v>
      </c>
      <c r="G9339">
        <f>dane_sprzedazy_sku__3[[#This Row],[Ilość wydana]]*dane_sprzedazy_sku__3[[#This Row],[Wartość jednostkowa]]</f>
        <v>661.07</v>
      </c>
    </row>
    <row r="9340" spans="1:7">
      <c r="A9340" t="s">
        <v>799</v>
      </c>
      <c r="B9340" t="s">
        <v>800</v>
      </c>
      <c r="C9340" t="s">
        <v>77</v>
      </c>
      <c r="D9340" s="7">
        <v>45566</v>
      </c>
      <c r="E9340">
        <v>1</v>
      </c>
      <c r="F9340">
        <v>698.25</v>
      </c>
      <c r="G9340">
        <f>dane_sprzedazy_sku__3[[#This Row],[Ilość wydana]]*dane_sprzedazy_sku__3[[#This Row],[Wartość jednostkowa]]</f>
        <v>698.25</v>
      </c>
    </row>
    <row r="9341" spans="1:7">
      <c r="A9341" t="s">
        <v>799</v>
      </c>
      <c r="B9341" t="s">
        <v>800</v>
      </c>
      <c r="C9341" t="s">
        <v>77</v>
      </c>
      <c r="D9341" s="7">
        <v>45597</v>
      </c>
      <c r="E9341">
        <v>1</v>
      </c>
      <c r="F9341">
        <v>714.5</v>
      </c>
      <c r="G9341">
        <f>dane_sprzedazy_sku__3[[#This Row],[Ilość wydana]]*dane_sprzedazy_sku__3[[#This Row],[Wartość jednostkowa]]</f>
        <v>714.5</v>
      </c>
    </row>
    <row r="9342" spans="1:7">
      <c r="A9342" t="s">
        <v>799</v>
      </c>
      <c r="B9342" t="s">
        <v>800</v>
      </c>
      <c r="C9342" t="s">
        <v>77</v>
      </c>
      <c r="D9342" s="7">
        <v>45627</v>
      </c>
      <c r="E9342">
        <v>0</v>
      </c>
      <c r="F9342">
        <v>700.62</v>
      </c>
      <c r="G9342">
        <f>dane_sprzedazy_sku__3[[#This Row],[Ilość wydana]]*dane_sprzedazy_sku__3[[#This Row],[Wartość jednostkowa]]</f>
        <v>0</v>
      </c>
    </row>
    <row r="9343" spans="1:7">
      <c r="A9343" t="s">
        <v>799</v>
      </c>
      <c r="B9343" t="s">
        <v>800</v>
      </c>
      <c r="C9343" t="s">
        <v>77</v>
      </c>
      <c r="D9343" s="7">
        <v>45658</v>
      </c>
      <c r="E9343">
        <v>0</v>
      </c>
      <c r="F9343">
        <v>690</v>
      </c>
      <c r="G9343">
        <f>dane_sprzedazy_sku__3[[#This Row],[Ilość wydana]]*dane_sprzedazy_sku__3[[#This Row],[Wartość jednostkowa]]</f>
        <v>0</v>
      </c>
    </row>
    <row r="9344" spans="1:7">
      <c r="A9344" t="s">
        <v>799</v>
      </c>
      <c r="B9344" t="s">
        <v>800</v>
      </c>
      <c r="C9344" t="s">
        <v>77</v>
      </c>
      <c r="D9344" s="7">
        <v>45689</v>
      </c>
      <c r="E9344">
        <v>2</v>
      </c>
      <c r="F9344">
        <v>668.81</v>
      </c>
      <c r="G9344">
        <f>dane_sprzedazy_sku__3[[#This Row],[Ilość wydana]]*dane_sprzedazy_sku__3[[#This Row],[Wartość jednostkowa]]</f>
        <v>1337.62</v>
      </c>
    </row>
    <row r="9345" spans="1:7">
      <c r="A9345" t="s">
        <v>799</v>
      </c>
      <c r="B9345" t="s">
        <v>800</v>
      </c>
      <c r="C9345" t="s">
        <v>77</v>
      </c>
      <c r="D9345" s="7">
        <v>45717</v>
      </c>
      <c r="E9345">
        <v>3</v>
      </c>
      <c r="F9345">
        <v>662.79</v>
      </c>
      <c r="G9345">
        <f>dane_sprzedazy_sku__3[[#This Row],[Ilość wydana]]*dane_sprzedazy_sku__3[[#This Row],[Wartość jednostkowa]]</f>
        <v>1988.37</v>
      </c>
    </row>
    <row r="9346" spans="1:7">
      <c r="A9346" t="s">
        <v>799</v>
      </c>
      <c r="B9346" t="s">
        <v>800</v>
      </c>
      <c r="C9346" t="s">
        <v>77</v>
      </c>
      <c r="D9346" s="7">
        <v>45748</v>
      </c>
      <c r="E9346">
        <v>4</v>
      </c>
      <c r="F9346">
        <v>701.09</v>
      </c>
      <c r="G9346">
        <f>dane_sprzedazy_sku__3[[#This Row],[Ilość wydana]]*dane_sprzedazy_sku__3[[#This Row],[Wartość jednostkowa]]</f>
        <v>2804.36</v>
      </c>
    </row>
    <row r="9347" spans="1:7">
      <c r="A9347" t="s">
        <v>799</v>
      </c>
      <c r="B9347" t="s">
        <v>800</v>
      </c>
      <c r="C9347" t="s">
        <v>77</v>
      </c>
      <c r="D9347" s="7">
        <v>45778</v>
      </c>
      <c r="E9347">
        <v>1</v>
      </c>
      <c r="F9347">
        <v>697.85</v>
      </c>
      <c r="G9347">
        <f>dane_sprzedazy_sku__3[[#This Row],[Ilość wydana]]*dane_sprzedazy_sku__3[[#This Row],[Wartość jednostkowa]]</f>
        <v>697.85</v>
      </c>
    </row>
    <row r="9348" spans="1:7">
      <c r="A9348" t="s">
        <v>799</v>
      </c>
      <c r="B9348" t="s">
        <v>800</v>
      </c>
      <c r="C9348" t="s">
        <v>77</v>
      </c>
      <c r="D9348" s="7">
        <v>45809</v>
      </c>
      <c r="E9348">
        <v>2</v>
      </c>
      <c r="F9348">
        <v>693.78</v>
      </c>
      <c r="G9348">
        <f>dane_sprzedazy_sku__3[[#This Row],[Ilość wydana]]*dane_sprzedazy_sku__3[[#This Row],[Wartość jednostkowa]]</f>
        <v>1387.56</v>
      </c>
    </row>
    <row r="9349" spans="1:7">
      <c r="A9349" t="s">
        <v>799</v>
      </c>
      <c r="B9349" t="s">
        <v>800</v>
      </c>
      <c r="C9349" t="s">
        <v>77</v>
      </c>
      <c r="D9349" s="7">
        <v>45839</v>
      </c>
      <c r="E9349">
        <v>1</v>
      </c>
      <c r="F9349">
        <v>714.62</v>
      </c>
      <c r="G9349">
        <f>dane_sprzedazy_sku__3[[#This Row],[Ilość wydana]]*dane_sprzedazy_sku__3[[#This Row],[Wartość jednostkowa]]</f>
        <v>714.62</v>
      </c>
    </row>
    <row r="9350" spans="1:7">
      <c r="A9350" t="s">
        <v>799</v>
      </c>
      <c r="B9350" t="s">
        <v>800</v>
      </c>
      <c r="C9350" t="s">
        <v>77</v>
      </c>
      <c r="D9350" s="7">
        <v>45870</v>
      </c>
      <c r="E9350">
        <v>0</v>
      </c>
      <c r="F9350">
        <v>674.6</v>
      </c>
      <c r="G9350">
        <f>dane_sprzedazy_sku__3[[#This Row],[Ilość wydana]]*dane_sprzedazy_sku__3[[#This Row],[Wartość jednostkowa]]</f>
        <v>0</v>
      </c>
    </row>
    <row r="9351" spans="1:7">
      <c r="A9351" t="s">
        <v>799</v>
      </c>
      <c r="B9351" t="s">
        <v>800</v>
      </c>
      <c r="C9351" t="s">
        <v>77</v>
      </c>
      <c r="D9351" s="7">
        <v>45901</v>
      </c>
      <c r="E9351">
        <v>0</v>
      </c>
      <c r="F9351">
        <v>716.43</v>
      </c>
      <c r="G9351">
        <f>dane_sprzedazy_sku__3[[#This Row],[Ilość wydana]]*dane_sprzedazy_sku__3[[#This Row],[Wartość jednostkowa]]</f>
        <v>0</v>
      </c>
    </row>
    <row r="9352" spans="1:7">
      <c r="A9352" t="s">
        <v>799</v>
      </c>
      <c r="B9352" t="s">
        <v>800</v>
      </c>
      <c r="C9352" t="s">
        <v>77</v>
      </c>
      <c r="D9352" s="7">
        <v>45931</v>
      </c>
      <c r="E9352">
        <v>1</v>
      </c>
      <c r="F9352">
        <v>659.25</v>
      </c>
      <c r="G9352">
        <f>dane_sprzedazy_sku__3[[#This Row],[Ilość wydana]]*dane_sprzedazy_sku__3[[#This Row],[Wartość jednostkowa]]</f>
        <v>659.25</v>
      </c>
    </row>
    <row r="9353" spans="1:7">
      <c r="A9353" t="s">
        <v>799</v>
      </c>
      <c r="B9353" t="s">
        <v>800</v>
      </c>
      <c r="C9353" t="s">
        <v>77</v>
      </c>
      <c r="D9353" s="7">
        <v>45962</v>
      </c>
      <c r="E9353">
        <v>0</v>
      </c>
      <c r="F9353">
        <v>711.79</v>
      </c>
      <c r="G9353">
        <f>dane_sprzedazy_sku__3[[#This Row],[Ilość wydana]]*dane_sprzedazy_sku__3[[#This Row],[Wartość jednostkowa]]</f>
        <v>0</v>
      </c>
    </row>
    <row r="9354" spans="1:7">
      <c r="A9354" t="s">
        <v>799</v>
      </c>
      <c r="B9354" t="s">
        <v>800</v>
      </c>
      <c r="C9354" t="s">
        <v>77</v>
      </c>
      <c r="D9354" s="7">
        <v>45992</v>
      </c>
      <c r="E9354">
        <v>0</v>
      </c>
      <c r="F9354">
        <v>659.63</v>
      </c>
      <c r="G9354">
        <f>dane_sprzedazy_sku__3[[#This Row],[Ilość wydana]]*dane_sprzedazy_sku__3[[#This Row],[Wartość jednostkowa]]</f>
        <v>0</v>
      </c>
    </row>
    <row r="9355" spans="1:7">
      <c r="A9355" t="s">
        <v>799</v>
      </c>
      <c r="B9355" t="s">
        <v>800</v>
      </c>
      <c r="C9355" t="s">
        <v>77</v>
      </c>
      <c r="D9355" s="7">
        <v>46023</v>
      </c>
      <c r="E9355">
        <v>2</v>
      </c>
      <c r="F9355">
        <v>660.88</v>
      </c>
      <c r="G9355">
        <f>dane_sprzedazy_sku__3[[#This Row],[Ilość wydana]]*dane_sprzedazy_sku__3[[#This Row],[Wartość jednostkowa]]</f>
        <v>1321.76</v>
      </c>
    </row>
    <row r="9356" spans="1:7">
      <c r="A9356" t="s">
        <v>799</v>
      </c>
      <c r="B9356" t="s">
        <v>800</v>
      </c>
      <c r="C9356" t="s">
        <v>77</v>
      </c>
      <c r="D9356" s="7">
        <v>46054</v>
      </c>
      <c r="E9356">
        <v>1</v>
      </c>
      <c r="F9356">
        <v>710.25</v>
      </c>
      <c r="G9356">
        <f>dane_sprzedazy_sku__3[[#This Row],[Ilość wydana]]*dane_sprzedazy_sku__3[[#This Row],[Wartość jednostkowa]]</f>
        <v>710.25</v>
      </c>
    </row>
    <row r="9357" spans="1:7">
      <c r="A9357" t="s">
        <v>799</v>
      </c>
      <c r="B9357" t="s">
        <v>800</v>
      </c>
      <c r="C9357" t="s">
        <v>77</v>
      </c>
      <c r="D9357" s="7">
        <v>46082</v>
      </c>
      <c r="E9357">
        <v>0</v>
      </c>
      <c r="F9357">
        <v>665.98</v>
      </c>
      <c r="G9357">
        <f>dane_sprzedazy_sku__3[[#This Row],[Ilość wydana]]*dane_sprzedazy_sku__3[[#This Row],[Wartość jednostkowa]]</f>
        <v>0</v>
      </c>
    </row>
    <row r="9358" spans="1:7">
      <c r="A9358" t="s">
        <v>799</v>
      </c>
      <c r="B9358" t="s">
        <v>800</v>
      </c>
      <c r="C9358" t="s">
        <v>77</v>
      </c>
      <c r="D9358" s="7">
        <v>46113</v>
      </c>
      <c r="E9358">
        <v>2</v>
      </c>
      <c r="F9358">
        <v>720.34</v>
      </c>
      <c r="G9358">
        <f>dane_sprzedazy_sku__3[[#This Row],[Ilość wydana]]*dane_sprzedazy_sku__3[[#This Row],[Wartość jednostkowa]]</f>
        <v>1440.68</v>
      </c>
    </row>
    <row r="9359" spans="1:7">
      <c r="A9359" t="s">
        <v>799</v>
      </c>
      <c r="B9359" t="s">
        <v>800</v>
      </c>
      <c r="C9359" t="s">
        <v>77</v>
      </c>
      <c r="D9359" s="7">
        <v>46143</v>
      </c>
      <c r="E9359">
        <v>3</v>
      </c>
      <c r="F9359">
        <v>688.12</v>
      </c>
      <c r="G9359">
        <f>dane_sprzedazy_sku__3[[#This Row],[Ilość wydana]]*dane_sprzedazy_sku__3[[#This Row],[Wartość jednostkowa]]</f>
        <v>2064.36</v>
      </c>
    </row>
    <row r="9360" spans="1:7">
      <c r="A9360" t="s">
        <v>799</v>
      </c>
      <c r="B9360" t="s">
        <v>800</v>
      </c>
      <c r="C9360" t="s">
        <v>77</v>
      </c>
      <c r="D9360" s="7">
        <v>46174</v>
      </c>
      <c r="E9360">
        <v>3</v>
      </c>
      <c r="F9360">
        <v>675.4</v>
      </c>
      <c r="G9360">
        <f>dane_sprzedazy_sku__3[[#This Row],[Ilość wydana]]*dane_sprzedazy_sku__3[[#This Row],[Wartość jednostkowa]]</f>
        <v>2026.1999999999998</v>
      </c>
    </row>
    <row r="9361" spans="1:7">
      <c r="A9361" t="s">
        <v>799</v>
      </c>
      <c r="B9361" t="s">
        <v>800</v>
      </c>
      <c r="C9361" t="s">
        <v>77</v>
      </c>
      <c r="D9361" s="7">
        <v>46204</v>
      </c>
      <c r="E9361">
        <v>0</v>
      </c>
      <c r="F9361">
        <v>658.74</v>
      </c>
      <c r="G9361">
        <f>dane_sprzedazy_sku__3[[#This Row],[Ilość wydana]]*dane_sprzedazy_sku__3[[#This Row],[Wartość jednostkowa]]</f>
        <v>0</v>
      </c>
    </row>
    <row r="9362" spans="1:7">
      <c r="A9362" t="s">
        <v>801</v>
      </c>
      <c r="B9362" t="s">
        <v>802</v>
      </c>
      <c r="C9362" t="s">
        <v>63</v>
      </c>
      <c r="D9362" s="7">
        <v>45505</v>
      </c>
      <c r="E9362">
        <v>0</v>
      </c>
      <c r="F9362">
        <v>72.37</v>
      </c>
      <c r="G9362">
        <f>dane_sprzedazy_sku__3[[#This Row],[Ilość wydana]]*dane_sprzedazy_sku__3[[#This Row],[Wartość jednostkowa]]</f>
        <v>0</v>
      </c>
    </row>
    <row r="9363" spans="1:7">
      <c r="A9363" t="s">
        <v>801</v>
      </c>
      <c r="B9363" t="s">
        <v>802</v>
      </c>
      <c r="C9363" t="s">
        <v>63</v>
      </c>
      <c r="D9363" s="7">
        <v>45536</v>
      </c>
      <c r="E9363">
        <v>0</v>
      </c>
      <c r="F9363">
        <v>75.09</v>
      </c>
      <c r="G9363">
        <f>dane_sprzedazy_sku__3[[#This Row],[Ilość wydana]]*dane_sprzedazy_sku__3[[#This Row],[Wartość jednostkowa]]</f>
        <v>0</v>
      </c>
    </row>
    <row r="9364" spans="1:7">
      <c r="A9364" t="s">
        <v>801</v>
      </c>
      <c r="B9364" t="s">
        <v>802</v>
      </c>
      <c r="C9364" t="s">
        <v>63</v>
      </c>
      <c r="D9364" s="7">
        <v>45566</v>
      </c>
      <c r="E9364">
        <v>0</v>
      </c>
      <c r="F9364">
        <v>70.81</v>
      </c>
      <c r="G9364">
        <f>dane_sprzedazy_sku__3[[#This Row],[Ilość wydana]]*dane_sprzedazy_sku__3[[#This Row],[Wartość jednostkowa]]</f>
        <v>0</v>
      </c>
    </row>
    <row r="9365" spans="1:7">
      <c r="A9365" t="s">
        <v>801</v>
      </c>
      <c r="B9365" t="s">
        <v>802</v>
      </c>
      <c r="C9365" t="s">
        <v>63</v>
      </c>
      <c r="D9365" s="7">
        <v>45597</v>
      </c>
      <c r="E9365">
        <v>2</v>
      </c>
      <c r="F9365">
        <v>72.88</v>
      </c>
      <c r="G9365">
        <f>dane_sprzedazy_sku__3[[#This Row],[Ilość wydana]]*dane_sprzedazy_sku__3[[#This Row],[Wartość jednostkowa]]</f>
        <v>145.76</v>
      </c>
    </row>
    <row r="9366" spans="1:7">
      <c r="A9366" t="s">
        <v>801</v>
      </c>
      <c r="B9366" t="s">
        <v>802</v>
      </c>
      <c r="C9366" t="s">
        <v>63</v>
      </c>
      <c r="D9366" s="7">
        <v>45627</v>
      </c>
      <c r="E9366">
        <v>0</v>
      </c>
      <c r="F9366">
        <v>72.11</v>
      </c>
      <c r="G9366">
        <f>dane_sprzedazy_sku__3[[#This Row],[Ilość wydana]]*dane_sprzedazy_sku__3[[#This Row],[Wartość jednostkowa]]</f>
        <v>0</v>
      </c>
    </row>
    <row r="9367" spans="1:7">
      <c r="A9367" t="s">
        <v>801</v>
      </c>
      <c r="B9367" t="s">
        <v>802</v>
      </c>
      <c r="C9367" t="s">
        <v>63</v>
      </c>
      <c r="D9367" s="7">
        <v>45658</v>
      </c>
      <c r="E9367">
        <v>0</v>
      </c>
      <c r="F9367">
        <v>73.64</v>
      </c>
      <c r="G9367">
        <f>dane_sprzedazy_sku__3[[#This Row],[Ilość wydana]]*dane_sprzedazy_sku__3[[#This Row],[Wartość jednostkowa]]</f>
        <v>0</v>
      </c>
    </row>
    <row r="9368" spans="1:7">
      <c r="A9368" t="s">
        <v>801</v>
      </c>
      <c r="B9368" t="s">
        <v>802</v>
      </c>
      <c r="C9368" t="s">
        <v>63</v>
      </c>
      <c r="D9368" s="7">
        <v>45689</v>
      </c>
      <c r="E9368">
        <v>0</v>
      </c>
      <c r="F9368">
        <v>75.599999999999994</v>
      </c>
      <c r="G9368">
        <f>dane_sprzedazy_sku__3[[#This Row],[Ilość wydana]]*dane_sprzedazy_sku__3[[#This Row],[Wartość jednostkowa]]</f>
        <v>0</v>
      </c>
    </row>
    <row r="9369" spans="1:7">
      <c r="A9369" t="s">
        <v>801</v>
      </c>
      <c r="B9369" t="s">
        <v>802</v>
      </c>
      <c r="C9369" t="s">
        <v>63</v>
      </c>
      <c r="D9369" s="7">
        <v>45717</v>
      </c>
      <c r="E9369">
        <v>0</v>
      </c>
      <c r="F9369">
        <v>70.98</v>
      </c>
      <c r="G9369">
        <f>dane_sprzedazy_sku__3[[#This Row],[Ilość wydana]]*dane_sprzedazy_sku__3[[#This Row],[Wartość jednostkowa]]</f>
        <v>0</v>
      </c>
    </row>
    <row r="9370" spans="1:7">
      <c r="A9370" t="s">
        <v>801</v>
      </c>
      <c r="B9370" t="s">
        <v>802</v>
      </c>
      <c r="C9370" t="s">
        <v>63</v>
      </c>
      <c r="D9370" s="7">
        <v>45748</v>
      </c>
      <c r="E9370">
        <v>0</v>
      </c>
      <c r="F9370">
        <v>69.180000000000007</v>
      </c>
      <c r="G9370">
        <f>dane_sprzedazy_sku__3[[#This Row],[Ilość wydana]]*dane_sprzedazy_sku__3[[#This Row],[Wartość jednostkowa]]</f>
        <v>0</v>
      </c>
    </row>
    <row r="9371" spans="1:7">
      <c r="A9371" t="s">
        <v>801</v>
      </c>
      <c r="B9371" t="s">
        <v>802</v>
      </c>
      <c r="C9371" t="s">
        <v>63</v>
      </c>
      <c r="D9371" s="7">
        <v>45778</v>
      </c>
      <c r="E9371">
        <v>2</v>
      </c>
      <c r="F9371">
        <v>75.099999999999994</v>
      </c>
      <c r="G9371">
        <f>dane_sprzedazy_sku__3[[#This Row],[Ilość wydana]]*dane_sprzedazy_sku__3[[#This Row],[Wartość jednostkowa]]</f>
        <v>150.19999999999999</v>
      </c>
    </row>
    <row r="9372" spans="1:7">
      <c r="A9372" t="s">
        <v>801</v>
      </c>
      <c r="B9372" t="s">
        <v>802</v>
      </c>
      <c r="C9372" t="s">
        <v>63</v>
      </c>
      <c r="D9372" s="7">
        <v>45809</v>
      </c>
      <c r="E9372">
        <v>6</v>
      </c>
      <c r="F9372">
        <v>68.760000000000005</v>
      </c>
      <c r="G9372">
        <f>dane_sprzedazy_sku__3[[#This Row],[Ilość wydana]]*dane_sprzedazy_sku__3[[#This Row],[Wartość jednostkowa]]</f>
        <v>412.56000000000006</v>
      </c>
    </row>
    <row r="9373" spans="1:7">
      <c r="A9373" t="s">
        <v>801</v>
      </c>
      <c r="B9373" t="s">
        <v>802</v>
      </c>
      <c r="C9373" t="s">
        <v>63</v>
      </c>
      <c r="D9373" s="7">
        <v>45839</v>
      </c>
      <c r="E9373">
        <v>0</v>
      </c>
      <c r="F9373">
        <v>75.05</v>
      </c>
      <c r="G9373">
        <f>dane_sprzedazy_sku__3[[#This Row],[Ilość wydana]]*dane_sprzedazy_sku__3[[#This Row],[Wartość jednostkowa]]</f>
        <v>0</v>
      </c>
    </row>
    <row r="9374" spans="1:7">
      <c r="A9374" t="s">
        <v>801</v>
      </c>
      <c r="B9374" t="s">
        <v>802</v>
      </c>
      <c r="C9374" t="s">
        <v>63</v>
      </c>
      <c r="D9374" s="7">
        <v>45870</v>
      </c>
      <c r="E9374">
        <v>3</v>
      </c>
      <c r="F9374">
        <v>71.25</v>
      </c>
      <c r="G9374">
        <f>dane_sprzedazy_sku__3[[#This Row],[Ilość wydana]]*dane_sprzedazy_sku__3[[#This Row],[Wartość jednostkowa]]</f>
        <v>213.75</v>
      </c>
    </row>
    <row r="9375" spans="1:7">
      <c r="A9375" t="s">
        <v>801</v>
      </c>
      <c r="B9375" t="s">
        <v>802</v>
      </c>
      <c r="C9375" t="s">
        <v>63</v>
      </c>
      <c r="D9375" s="7">
        <v>45901</v>
      </c>
      <c r="E9375">
        <v>1</v>
      </c>
      <c r="F9375">
        <v>71.16</v>
      </c>
      <c r="G9375">
        <f>dane_sprzedazy_sku__3[[#This Row],[Ilość wydana]]*dane_sprzedazy_sku__3[[#This Row],[Wartość jednostkowa]]</f>
        <v>71.16</v>
      </c>
    </row>
    <row r="9376" spans="1:7">
      <c r="A9376" t="s">
        <v>801</v>
      </c>
      <c r="B9376" t="s">
        <v>802</v>
      </c>
      <c r="C9376" t="s">
        <v>63</v>
      </c>
      <c r="D9376" s="7">
        <v>45931</v>
      </c>
      <c r="E9376">
        <v>1</v>
      </c>
      <c r="F9376">
        <v>70.489999999999995</v>
      </c>
      <c r="G9376">
        <f>dane_sprzedazy_sku__3[[#This Row],[Ilość wydana]]*dane_sprzedazy_sku__3[[#This Row],[Wartość jednostkowa]]</f>
        <v>70.489999999999995</v>
      </c>
    </row>
    <row r="9377" spans="1:7">
      <c r="A9377" t="s">
        <v>801</v>
      </c>
      <c r="B9377" t="s">
        <v>802</v>
      </c>
      <c r="C9377" t="s">
        <v>63</v>
      </c>
      <c r="D9377" s="7">
        <v>45962</v>
      </c>
      <c r="E9377">
        <v>0</v>
      </c>
      <c r="F9377">
        <v>75.84</v>
      </c>
      <c r="G9377">
        <f>dane_sprzedazy_sku__3[[#This Row],[Ilość wydana]]*dane_sprzedazy_sku__3[[#This Row],[Wartość jednostkowa]]</f>
        <v>0</v>
      </c>
    </row>
    <row r="9378" spans="1:7">
      <c r="A9378" t="s">
        <v>801</v>
      </c>
      <c r="B9378" t="s">
        <v>802</v>
      </c>
      <c r="C9378" t="s">
        <v>63</v>
      </c>
      <c r="D9378" s="7">
        <v>45992</v>
      </c>
      <c r="E9378">
        <v>1</v>
      </c>
      <c r="F9378">
        <v>71.3</v>
      </c>
      <c r="G9378">
        <f>dane_sprzedazy_sku__3[[#This Row],[Ilość wydana]]*dane_sprzedazy_sku__3[[#This Row],[Wartość jednostkowa]]</f>
        <v>71.3</v>
      </c>
    </row>
    <row r="9379" spans="1:7">
      <c r="A9379" t="s">
        <v>801</v>
      </c>
      <c r="B9379" t="s">
        <v>802</v>
      </c>
      <c r="C9379" t="s">
        <v>63</v>
      </c>
      <c r="D9379" s="7">
        <v>46023</v>
      </c>
      <c r="E9379">
        <v>0</v>
      </c>
      <c r="F9379">
        <v>74.61</v>
      </c>
      <c r="G9379">
        <f>dane_sprzedazy_sku__3[[#This Row],[Ilość wydana]]*dane_sprzedazy_sku__3[[#This Row],[Wartość jednostkowa]]</f>
        <v>0</v>
      </c>
    </row>
    <row r="9380" spans="1:7">
      <c r="A9380" t="s">
        <v>801</v>
      </c>
      <c r="B9380" t="s">
        <v>802</v>
      </c>
      <c r="C9380" t="s">
        <v>63</v>
      </c>
      <c r="D9380" s="7">
        <v>46054</v>
      </c>
      <c r="E9380">
        <v>0</v>
      </c>
      <c r="F9380">
        <v>73.69</v>
      </c>
      <c r="G9380">
        <f>dane_sprzedazy_sku__3[[#This Row],[Ilość wydana]]*dane_sprzedazy_sku__3[[#This Row],[Wartość jednostkowa]]</f>
        <v>0</v>
      </c>
    </row>
    <row r="9381" spans="1:7">
      <c r="A9381" t="s">
        <v>801</v>
      </c>
      <c r="B9381" t="s">
        <v>802</v>
      </c>
      <c r="C9381" t="s">
        <v>63</v>
      </c>
      <c r="D9381" s="7">
        <v>46082</v>
      </c>
      <c r="E9381">
        <v>0</v>
      </c>
      <c r="F9381">
        <v>71.33</v>
      </c>
      <c r="G9381">
        <f>dane_sprzedazy_sku__3[[#This Row],[Ilość wydana]]*dane_sprzedazy_sku__3[[#This Row],[Wartość jednostkowa]]</f>
        <v>0</v>
      </c>
    </row>
    <row r="9382" spans="1:7">
      <c r="A9382" t="s">
        <v>801</v>
      </c>
      <c r="B9382" t="s">
        <v>802</v>
      </c>
      <c r="C9382" t="s">
        <v>63</v>
      </c>
      <c r="D9382" s="7">
        <v>46113</v>
      </c>
      <c r="E9382">
        <v>0</v>
      </c>
      <c r="F9382">
        <v>70.72</v>
      </c>
      <c r="G9382">
        <f>dane_sprzedazy_sku__3[[#This Row],[Ilość wydana]]*dane_sprzedazy_sku__3[[#This Row],[Wartość jednostkowa]]</f>
        <v>0</v>
      </c>
    </row>
    <row r="9383" spans="1:7">
      <c r="A9383" t="s">
        <v>801</v>
      </c>
      <c r="B9383" t="s">
        <v>802</v>
      </c>
      <c r="C9383" t="s">
        <v>63</v>
      </c>
      <c r="D9383" s="7">
        <v>46143</v>
      </c>
      <c r="E9383">
        <v>1</v>
      </c>
      <c r="F9383">
        <v>72.27</v>
      </c>
      <c r="G9383">
        <f>dane_sprzedazy_sku__3[[#This Row],[Ilość wydana]]*dane_sprzedazy_sku__3[[#This Row],[Wartość jednostkowa]]</f>
        <v>72.27</v>
      </c>
    </row>
    <row r="9384" spans="1:7">
      <c r="A9384" t="s">
        <v>801</v>
      </c>
      <c r="B9384" t="s">
        <v>802</v>
      </c>
      <c r="C9384" t="s">
        <v>63</v>
      </c>
      <c r="D9384" s="7">
        <v>46174</v>
      </c>
      <c r="E9384">
        <v>0</v>
      </c>
      <c r="F9384">
        <v>69.040000000000006</v>
      </c>
      <c r="G9384">
        <f>dane_sprzedazy_sku__3[[#This Row],[Ilość wydana]]*dane_sprzedazy_sku__3[[#This Row],[Wartość jednostkowa]]</f>
        <v>0</v>
      </c>
    </row>
    <row r="9385" spans="1:7">
      <c r="A9385" t="s">
        <v>801</v>
      </c>
      <c r="B9385" t="s">
        <v>802</v>
      </c>
      <c r="C9385" t="s">
        <v>63</v>
      </c>
      <c r="D9385" s="7">
        <v>46204</v>
      </c>
      <c r="E9385">
        <v>1</v>
      </c>
      <c r="F9385">
        <v>73.489999999999995</v>
      </c>
      <c r="G9385">
        <f>dane_sprzedazy_sku__3[[#This Row],[Ilość wydana]]*dane_sprzedazy_sku__3[[#This Row],[Wartość jednostkowa]]</f>
        <v>73.489999999999995</v>
      </c>
    </row>
    <row r="9386" spans="1:7">
      <c r="A9386" t="s">
        <v>803</v>
      </c>
      <c r="B9386" t="s">
        <v>804</v>
      </c>
      <c r="C9386" t="s">
        <v>63</v>
      </c>
      <c r="D9386" s="7">
        <v>45505</v>
      </c>
      <c r="E9386">
        <v>3</v>
      </c>
      <c r="F9386">
        <v>41.56</v>
      </c>
      <c r="G9386">
        <f>dane_sprzedazy_sku__3[[#This Row],[Ilość wydana]]*dane_sprzedazy_sku__3[[#This Row],[Wartość jednostkowa]]</f>
        <v>124.68</v>
      </c>
    </row>
    <row r="9387" spans="1:7">
      <c r="A9387" t="s">
        <v>803</v>
      </c>
      <c r="B9387" t="s">
        <v>804</v>
      </c>
      <c r="C9387" t="s">
        <v>63</v>
      </c>
      <c r="D9387" s="7">
        <v>45536</v>
      </c>
      <c r="E9387">
        <v>1</v>
      </c>
      <c r="F9387">
        <v>44.42</v>
      </c>
      <c r="G9387">
        <f>dane_sprzedazy_sku__3[[#This Row],[Ilość wydana]]*dane_sprzedazy_sku__3[[#This Row],[Wartość jednostkowa]]</f>
        <v>44.42</v>
      </c>
    </row>
    <row r="9388" spans="1:7">
      <c r="A9388" t="s">
        <v>803</v>
      </c>
      <c r="B9388" t="s">
        <v>804</v>
      </c>
      <c r="C9388" t="s">
        <v>63</v>
      </c>
      <c r="D9388" s="7">
        <v>45566</v>
      </c>
      <c r="E9388">
        <v>1</v>
      </c>
      <c r="F9388">
        <v>43.38</v>
      </c>
      <c r="G9388">
        <f>dane_sprzedazy_sku__3[[#This Row],[Ilość wydana]]*dane_sprzedazy_sku__3[[#This Row],[Wartość jednostkowa]]</f>
        <v>43.38</v>
      </c>
    </row>
    <row r="9389" spans="1:7">
      <c r="A9389" t="s">
        <v>803</v>
      </c>
      <c r="B9389" t="s">
        <v>804</v>
      </c>
      <c r="C9389" t="s">
        <v>63</v>
      </c>
      <c r="D9389" s="7">
        <v>45597</v>
      </c>
      <c r="E9389">
        <v>1</v>
      </c>
      <c r="F9389">
        <v>43.51</v>
      </c>
      <c r="G9389">
        <f>dane_sprzedazy_sku__3[[#This Row],[Ilość wydana]]*dane_sprzedazy_sku__3[[#This Row],[Wartość jednostkowa]]</f>
        <v>43.51</v>
      </c>
    </row>
    <row r="9390" spans="1:7">
      <c r="A9390" t="s">
        <v>803</v>
      </c>
      <c r="B9390" t="s">
        <v>804</v>
      </c>
      <c r="C9390" t="s">
        <v>63</v>
      </c>
      <c r="D9390" s="7">
        <v>45627</v>
      </c>
      <c r="E9390">
        <v>0</v>
      </c>
      <c r="F9390">
        <v>42.81</v>
      </c>
      <c r="G9390">
        <f>dane_sprzedazy_sku__3[[#This Row],[Ilość wydana]]*dane_sprzedazy_sku__3[[#This Row],[Wartość jednostkowa]]</f>
        <v>0</v>
      </c>
    </row>
    <row r="9391" spans="1:7">
      <c r="A9391" t="s">
        <v>803</v>
      </c>
      <c r="B9391" t="s">
        <v>804</v>
      </c>
      <c r="C9391" t="s">
        <v>63</v>
      </c>
      <c r="D9391" s="7">
        <v>45658</v>
      </c>
      <c r="E9391">
        <v>1</v>
      </c>
      <c r="F9391">
        <v>44.43</v>
      </c>
      <c r="G9391">
        <f>dane_sprzedazy_sku__3[[#This Row],[Ilość wydana]]*dane_sprzedazy_sku__3[[#This Row],[Wartość jednostkowa]]</f>
        <v>44.43</v>
      </c>
    </row>
    <row r="9392" spans="1:7">
      <c r="A9392" t="s">
        <v>803</v>
      </c>
      <c r="B9392" t="s">
        <v>804</v>
      </c>
      <c r="C9392" t="s">
        <v>63</v>
      </c>
      <c r="D9392" s="7">
        <v>45689</v>
      </c>
      <c r="E9392">
        <v>3</v>
      </c>
      <c r="F9392">
        <v>44.09</v>
      </c>
      <c r="G9392">
        <f>dane_sprzedazy_sku__3[[#This Row],[Ilość wydana]]*dane_sprzedazy_sku__3[[#This Row],[Wartość jednostkowa]]</f>
        <v>132.27000000000001</v>
      </c>
    </row>
    <row r="9393" spans="1:7">
      <c r="A9393" t="s">
        <v>803</v>
      </c>
      <c r="B9393" t="s">
        <v>804</v>
      </c>
      <c r="C9393" t="s">
        <v>63</v>
      </c>
      <c r="D9393" s="7">
        <v>45717</v>
      </c>
      <c r="E9393">
        <v>3</v>
      </c>
      <c r="F9393">
        <v>43.08</v>
      </c>
      <c r="G9393">
        <f>dane_sprzedazy_sku__3[[#This Row],[Ilość wydana]]*dane_sprzedazy_sku__3[[#This Row],[Wartość jednostkowa]]</f>
        <v>129.24</v>
      </c>
    </row>
    <row r="9394" spans="1:7">
      <c r="A9394" t="s">
        <v>803</v>
      </c>
      <c r="B9394" t="s">
        <v>804</v>
      </c>
      <c r="C9394" t="s">
        <v>63</v>
      </c>
      <c r="D9394" s="7">
        <v>45748</v>
      </c>
      <c r="E9394">
        <v>4</v>
      </c>
      <c r="F9394">
        <v>44.41</v>
      </c>
      <c r="G9394">
        <f>dane_sprzedazy_sku__3[[#This Row],[Ilość wydana]]*dane_sprzedazy_sku__3[[#This Row],[Wartość jednostkowa]]</f>
        <v>177.64</v>
      </c>
    </row>
    <row r="9395" spans="1:7">
      <c r="A9395" t="s">
        <v>803</v>
      </c>
      <c r="B9395" t="s">
        <v>804</v>
      </c>
      <c r="C9395" t="s">
        <v>63</v>
      </c>
      <c r="D9395" s="7">
        <v>45778</v>
      </c>
      <c r="E9395">
        <v>7</v>
      </c>
      <c r="F9395">
        <v>45.05</v>
      </c>
      <c r="G9395">
        <f>dane_sprzedazy_sku__3[[#This Row],[Ilość wydana]]*dane_sprzedazy_sku__3[[#This Row],[Wartość jednostkowa]]</f>
        <v>315.34999999999997</v>
      </c>
    </row>
    <row r="9396" spans="1:7">
      <c r="A9396" t="s">
        <v>803</v>
      </c>
      <c r="B9396" t="s">
        <v>804</v>
      </c>
      <c r="C9396" t="s">
        <v>63</v>
      </c>
      <c r="D9396" s="7">
        <v>45809</v>
      </c>
      <c r="E9396">
        <v>5</v>
      </c>
      <c r="F9396">
        <v>43.7</v>
      </c>
      <c r="G9396">
        <f>dane_sprzedazy_sku__3[[#This Row],[Ilość wydana]]*dane_sprzedazy_sku__3[[#This Row],[Wartość jednostkowa]]</f>
        <v>218.5</v>
      </c>
    </row>
    <row r="9397" spans="1:7">
      <c r="A9397" t="s">
        <v>803</v>
      </c>
      <c r="B9397" t="s">
        <v>804</v>
      </c>
      <c r="C9397" t="s">
        <v>63</v>
      </c>
      <c r="D9397" s="7">
        <v>45839</v>
      </c>
      <c r="E9397">
        <v>5</v>
      </c>
      <c r="F9397">
        <v>43.58</v>
      </c>
      <c r="G9397">
        <f>dane_sprzedazy_sku__3[[#This Row],[Ilość wydana]]*dane_sprzedazy_sku__3[[#This Row],[Wartość jednostkowa]]</f>
        <v>217.89999999999998</v>
      </c>
    </row>
    <row r="9398" spans="1:7">
      <c r="A9398" t="s">
        <v>803</v>
      </c>
      <c r="B9398" t="s">
        <v>804</v>
      </c>
      <c r="C9398" t="s">
        <v>63</v>
      </c>
      <c r="D9398" s="7">
        <v>45870</v>
      </c>
      <c r="E9398">
        <v>4</v>
      </c>
      <c r="F9398">
        <v>44.19</v>
      </c>
      <c r="G9398">
        <f>dane_sprzedazy_sku__3[[#This Row],[Ilość wydana]]*dane_sprzedazy_sku__3[[#This Row],[Wartość jednostkowa]]</f>
        <v>176.76</v>
      </c>
    </row>
    <row r="9399" spans="1:7">
      <c r="A9399" t="s">
        <v>803</v>
      </c>
      <c r="B9399" t="s">
        <v>804</v>
      </c>
      <c r="C9399" t="s">
        <v>63</v>
      </c>
      <c r="D9399" s="7">
        <v>45901</v>
      </c>
      <c r="E9399">
        <v>2</v>
      </c>
      <c r="F9399">
        <v>42.07</v>
      </c>
      <c r="G9399">
        <f>dane_sprzedazy_sku__3[[#This Row],[Ilość wydana]]*dane_sprzedazy_sku__3[[#This Row],[Wartość jednostkowa]]</f>
        <v>84.14</v>
      </c>
    </row>
    <row r="9400" spans="1:7">
      <c r="A9400" t="s">
        <v>803</v>
      </c>
      <c r="B9400" t="s">
        <v>804</v>
      </c>
      <c r="C9400" t="s">
        <v>63</v>
      </c>
      <c r="D9400" s="7">
        <v>45931</v>
      </c>
      <c r="E9400">
        <v>1</v>
      </c>
      <c r="F9400">
        <v>41.78</v>
      </c>
      <c r="G9400">
        <f>dane_sprzedazy_sku__3[[#This Row],[Ilość wydana]]*dane_sprzedazy_sku__3[[#This Row],[Wartość jednostkowa]]</f>
        <v>41.78</v>
      </c>
    </row>
    <row r="9401" spans="1:7">
      <c r="A9401" t="s">
        <v>803</v>
      </c>
      <c r="B9401" t="s">
        <v>804</v>
      </c>
      <c r="C9401" t="s">
        <v>63</v>
      </c>
      <c r="D9401" s="7">
        <v>45962</v>
      </c>
      <c r="E9401">
        <v>1</v>
      </c>
      <c r="F9401">
        <v>43.66</v>
      </c>
      <c r="G9401">
        <f>dane_sprzedazy_sku__3[[#This Row],[Ilość wydana]]*dane_sprzedazy_sku__3[[#This Row],[Wartość jednostkowa]]</f>
        <v>43.66</v>
      </c>
    </row>
    <row r="9402" spans="1:7">
      <c r="A9402" t="s">
        <v>803</v>
      </c>
      <c r="B9402" t="s">
        <v>804</v>
      </c>
      <c r="C9402" t="s">
        <v>63</v>
      </c>
      <c r="D9402" s="7">
        <v>45992</v>
      </c>
      <c r="E9402">
        <v>1</v>
      </c>
      <c r="F9402">
        <v>41.39</v>
      </c>
      <c r="G9402">
        <f>dane_sprzedazy_sku__3[[#This Row],[Ilość wydana]]*dane_sprzedazy_sku__3[[#This Row],[Wartość jednostkowa]]</f>
        <v>41.39</v>
      </c>
    </row>
    <row r="9403" spans="1:7">
      <c r="A9403" t="s">
        <v>803</v>
      </c>
      <c r="B9403" t="s">
        <v>804</v>
      </c>
      <c r="C9403" t="s">
        <v>63</v>
      </c>
      <c r="D9403" s="7">
        <v>46023</v>
      </c>
      <c r="E9403">
        <v>2</v>
      </c>
      <c r="F9403">
        <v>41.65</v>
      </c>
      <c r="G9403">
        <f>dane_sprzedazy_sku__3[[#This Row],[Ilość wydana]]*dane_sprzedazy_sku__3[[#This Row],[Wartość jednostkowa]]</f>
        <v>83.3</v>
      </c>
    </row>
    <row r="9404" spans="1:7">
      <c r="A9404" t="s">
        <v>803</v>
      </c>
      <c r="B9404" t="s">
        <v>804</v>
      </c>
      <c r="C9404" t="s">
        <v>63</v>
      </c>
      <c r="D9404" s="7">
        <v>46054</v>
      </c>
      <c r="E9404">
        <v>3</v>
      </c>
      <c r="F9404">
        <v>41.39</v>
      </c>
      <c r="G9404">
        <f>dane_sprzedazy_sku__3[[#This Row],[Ilość wydana]]*dane_sprzedazy_sku__3[[#This Row],[Wartość jednostkowa]]</f>
        <v>124.17</v>
      </c>
    </row>
    <row r="9405" spans="1:7">
      <c r="A9405" t="s">
        <v>803</v>
      </c>
      <c r="B9405" t="s">
        <v>804</v>
      </c>
      <c r="C9405" t="s">
        <v>63</v>
      </c>
      <c r="D9405" s="7">
        <v>46082</v>
      </c>
      <c r="E9405">
        <v>4</v>
      </c>
      <c r="F9405">
        <v>44.95</v>
      </c>
      <c r="G9405">
        <f>dane_sprzedazy_sku__3[[#This Row],[Ilość wydana]]*dane_sprzedazy_sku__3[[#This Row],[Wartość jednostkowa]]</f>
        <v>179.8</v>
      </c>
    </row>
    <row r="9406" spans="1:7">
      <c r="A9406" t="s">
        <v>803</v>
      </c>
      <c r="B9406" t="s">
        <v>804</v>
      </c>
      <c r="C9406" t="s">
        <v>63</v>
      </c>
      <c r="D9406" s="7">
        <v>46113</v>
      </c>
      <c r="E9406">
        <v>5</v>
      </c>
      <c r="F9406">
        <v>41.7</v>
      </c>
      <c r="G9406">
        <f>dane_sprzedazy_sku__3[[#This Row],[Ilość wydana]]*dane_sprzedazy_sku__3[[#This Row],[Wartość jednostkowa]]</f>
        <v>208.5</v>
      </c>
    </row>
    <row r="9407" spans="1:7">
      <c r="A9407" t="s">
        <v>803</v>
      </c>
      <c r="B9407" t="s">
        <v>804</v>
      </c>
      <c r="C9407" t="s">
        <v>63</v>
      </c>
      <c r="D9407" s="7">
        <v>46143</v>
      </c>
      <c r="E9407">
        <v>4</v>
      </c>
      <c r="F9407">
        <v>45.44</v>
      </c>
      <c r="G9407">
        <f>dane_sprzedazy_sku__3[[#This Row],[Ilość wydana]]*dane_sprzedazy_sku__3[[#This Row],[Wartość jednostkowa]]</f>
        <v>181.76</v>
      </c>
    </row>
    <row r="9408" spans="1:7">
      <c r="A9408" t="s">
        <v>803</v>
      </c>
      <c r="B9408" t="s">
        <v>804</v>
      </c>
      <c r="C9408" t="s">
        <v>63</v>
      </c>
      <c r="D9408" s="7">
        <v>46174</v>
      </c>
      <c r="E9408">
        <v>6</v>
      </c>
      <c r="F9408">
        <v>41.75</v>
      </c>
      <c r="G9408">
        <f>dane_sprzedazy_sku__3[[#This Row],[Ilość wydana]]*dane_sprzedazy_sku__3[[#This Row],[Wartość jednostkowa]]</f>
        <v>250.5</v>
      </c>
    </row>
    <row r="9409" spans="1:7">
      <c r="A9409" t="s">
        <v>803</v>
      </c>
      <c r="B9409" t="s">
        <v>804</v>
      </c>
      <c r="C9409" t="s">
        <v>63</v>
      </c>
      <c r="D9409" s="7">
        <v>46204</v>
      </c>
      <c r="E9409">
        <v>4</v>
      </c>
      <c r="F9409">
        <v>42.85</v>
      </c>
      <c r="G9409">
        <f>dane_sprzedazy_sku__3[[#This Row],[Ilość wydana]]*dane_sprzedazy_sku__3[[#This Row],[Wartość jednostkowa]]</f>
        <v>171.4</v>
      </c>
    </row>
    <row r="9410" spans="1:7">
      <c r="A9410" t="s">
        <v>805</v>
      </c>
      <c r="B9410" t="s">
        <v>806</v>
      </c>
      <c r="C9410" t="s">
        <v>66</v>
      </c>
      <c r="D9410" s="7">
        <v>45505</v>
      </c>
      <c r="E9410">
        <v>29</v>
      </c>
      <c r="F9410">
        <v>300.38</v>
      </c>
      <c r="G9410">
        <f>dane_sprzedazy_sku__3[[#This Row],[Ilość wydana]]*dane_sprzedazy_sku__3[[#This Row],[Wartość jednostkowa]]</f>
        <v>8711.02</v>
      </c>
    </row>
    <row r="9411" spans="1:7">
      <c r="A9411" t="s">
        <v>805</v>
      </c>
      <c r="B9411" t="s">
        <v>806</v>
      </c>
      <c r="C9411" t="s">
        <v>66</v>
      </c>
      <c r="D9411" s="7">
        <v>45536</v>
      </c>
      <c r="E9411">
        <v>18</v>
      </c>
      <c r="F9411">
        <v>306.68</v>
      </c>
      <c r="G9411">
        <f>dane_sprzedazy_sku__3[[#This Row],[Ilość wydana]]*dane_sprzedazy_sku__3[[#This Row],[Wartość jednostkowa]]</f>
        <v>5520.24</v>
      </c>
    </row>
    <row r="9412" spans="1:7">
      <c r="A9412" t="s">
        <v>805</v>
      </c>
      <c r="B9412" t="s">
        <v>806</v>
      </c>
      <c r="C9412" t="s">
        <v>66</v>
      </c>
      <c r="D9412" s="7">
        <v>45566</v>
      </c>
      <c r="E9412">
        <v>23</v>
      </c>
      <c r="F9412">
        <v>306.92</v>
      </c>
      <c r="G9412">
        <f>dane_sprzedazy_sku__3[[#This Row],[Ilość wydana]]*dane_sprzedazy_sku__3[[#This Row],[Wartość jednostkowa]]</f>
        <v>7059.1600000000008</v>
      </c>
    </row>
    <row r="9413" spans="1:7">
      <c r="A9413" t="s">
        <v>805</v>
      </c>
      <c r="B9413" t="s">
        <v>806</v>
      </c>
      <c r="C9413" t="s">
        <v>66</v>
      </c>
      <c r="D9413" s="7">
        <v>45597</v>
      </c>
      <c r="E9413">
        <v>10</v>
      </c>
      <c r="F9413">
        <v>289.04000000000002</v>
      </c>
      <c r="G9413">
        <f>dane_sprzedazy_sku__3[[#This Row],[Ilość wydana]]*dane_sprzedazy_sku__3[[#This Row],[Wartość jednostkowa]]</f>
        <v>2890.4</v>
      </c>
    </row>
    <row r="9414" spans="1:7">
      <c r="A9414" t="s">
        <v>805</v>
      </c>
      <c r="B9414" t="s">
        <v>806</v>
      </c>
      <c r="C9414" t="s">
        <v>66</v>
      </c>
      <c r="D9414" s="7">
        <v>45627</v>
      </c>
      <c r="E9414">
        <v>9</v>
      </c>
      <c r="F9414">
        <v>299.66000000000003</v>
      </c>
      <c r="G9414">
        <f>dane_sprzedazy_sku__3[[#This Row],[Ilość wydana]]*dane_sprzedazy_sku__3[[#This Row],[Wartość jednostkowa]]</f>
        <v>2696.94</v>
      </c>
    </row>
    <row r="9415" spans="1:7">
      <c r="A9415" t="s">
        <v>805</v>
      </c>
      <c r="B9415" t="s">
        <v>806</v>
      </c>
      <c r="C9415" t="s">
        <v>66</v>
      </c>
      <c r="D9415" s="7">
        <v>45658</v>
      </c>
      <c r="E9415">
        <v>5</v>
      </c>
      <c r="F9415">
        <v>304.01</v>
      </c>
      <c r="G9415">
        <f>dane_sprzedazy_sku__3[[#This Row],[Ilość wydana]]*dane_sprzedazy_sku__3[[#This Row],[Wartość jednostkowa]]</f>
        <v>1520.05</v>
      </c>
    </row>
    <row r="9416" spans="1:7">
      <c r="A9416" t="s">
        <v>805</v>
      </c>
      <c r="B9416" t="s">
        <v>806</v>
      </c>
      <c r="C9416" t="s">
        <v>66</v>
      </c>
      <c r="D9416" s="7">
        <v>45689</v>
      </c>
      <c r="E9416">
        <v>4</v>
      </c>
      <c r="F9416">
        <v>283.89</v>
      </c>
      <c r="G9416">
        <f>dane_sprzedazy_sku__3[[#This Row],[Ilość wydana]]*dane_sprzedazy_sku__3[[#This Row],[Wartość jednostkowa]]</f>
        <v>1135.56</v>
      </c>
    </row>
    <row r="9417" spans="1:7">
      <c r="A9417" t="s">
        <v>805</v>
      </c>
      <c r="B9417" t="s">
        <v>806</v>
      </c>
      <c r="C9417" t="s">
        <v>66</v>
      </c>
      <c r="D9417" s="7">
        <v>45717</v>
      </c>
      <c r="E9417">
        <v>2</v>
      </c>
      <c r="F9417">
        <v>285.14999999999998</v>
      </c>
      <c r="G9417">
        <f>dane_sprzedazy_sku__3[[#This Row],[Ilość wydana]]*dane_sprzedazy_sku__3[[#This Row],[Wartość jednostkowa]]</f>
        <v>570.29999999999995</v>
      </c>
    </row>
    <row r="9418" spans="1:7">
      <c r="A9418" t="s">
        <v>805</v>
      </c>
      <c r="B9418" t="s">
        <v>806</v>
      </c>
      <c r="C9418" t="s">
        <v>66</v>
      </c>
      <c r="D9418" s="7">
        <v>45748</v>
      </c>
      <c r="E9418">
        <v>7</v>
      </c>
      <c r="F9418">
        <v>293.24</v>
      </c>
      <c r="G9418">
        <f>dane_sprzedazy_sku__3[[#This Row],[Ilość wydana]]*dane_sprzedazy_sku__3[[#This Row],[Wartość jednostkowa]]</f>
        <v>2052.6800000000003</v>
      </c>
    </row>
    <row r="9419" spans="1:7">
      <c r="A9419" t="s">
        <v>805</v>
      </c>
      <c r="B9419" t="s">
        <v>806</v>
      </c>
      <c r="C9419" t="s">
        <v>66</v>
      </c>
      <c r="D9419" s="7">
        <v>45778</v>
      </c>
      <c r="E9419">
        <v>12</v>
      </c>
      <c r="F9419">
        <v>307.76</v>
      </c>
      <c r="G9419">
        <f>dane_sprzedazy_sku__3[[#This Row],[Ilość wydana]]*dane_sprzedazy_sku__3[[#This Row],[Wartość jednostkowa]]</f>
        <v>3693.12</v>
      </c>
    </row>
    <row r="9420" spans="1:7">
      <c r="A9420" t="s">
        <v>805</v>
      </c>
      <c r="B9420" t="s">
        <v>806</v>
      </c>
      <c r="C9420" t="s">
        <v>66</v>
      </c>
      <c r="D9420" s="7">
        <v>45809</v>
      </c>
      <c r="E9420">
        <v>16</v>
      </c>
      <c r="F9420">
        <v>308.05</v>
      </c>
      <c r="G9420">
        <f>dane_sprzedazy_sku__3[[#This Row],[Ilość wydana]]*dane_sprzedazy_sku__3[[#This Row],[Wartość jednostkowa]]</f>
        <v>4928.8</v>
      </c>
    </row>
    <row r="9421" spans="1:7">
      <c r="A9421" t="s">
        <v>805</v>
      </c>
      <c r="B9421" t="s">
        <v>806</v>
      </c>
      <c r="C9421" t="s">
        <v>66</v>
      </c>
      <c r="D9421" s="7">
        <v>45839</v>
      </c>
      <c r="E9421">
        <v>15</v>
      </c>
      <c r="F9421">
        <v>292.24</v>
      </c>
      <c r="G9421">
        <f>dane_sprzedazy_sku__3[[#This Row],[Ilość wydana]]*dane_sprzedazy_sku__3[[#This Row],[Wartość jednostkowa]]</f>
        <v>4383.6000000000004</v>
      </c>
    </row>
    <row r="9422" spans="1:7">
      <c r="A9422" t="s">
        <v>805</v>
      </c>
      <c r="B9422" t="s">
        <v>806</v>
      </c>
      <c r="C9422" t="s">
        <v>66</v>
      </c>
      <c r="D9422" s="7">
        <v>45870</v>
      </c>
      <c r="E9422">
        <v>27</v>
      </c>
      <c r="F9422">
        <v>285.32</v>
      </c>
      <c r="G9422">
        <f>dane_sprzedazy_sku__3[[#This Row],[Ilość wydana]]*dane_sprzedazy_sku__3[[#This Row],[Wartość jednostkowa]]</f>
        <v>7703.6399999999994</v>
      </c>
    </row>
    <row r="9423" spans="1:7">
      <c r="A9423" t="s">
        <v>805</v>
      </c>
      <c r="B9423" t="s">
        <v>806</v>
      </c>
      <c r="C9423" t="s">
        <v>66</v>
      </c>
      <c r="D9423" s="7">
        <v>45901</v>
      </c>
      <c r="E9423">
        <v>28</v>
      </c>
      <c r="F9423">
        <v>304.05</v>
      </c>
      <c r="G9423">
        <f>dane_sprzedazy_sku__3[[#This Row],[Ilość wydana]]*dane_sprzedazy_sku__3[[#This Row],[Wartość jednostkowa]]</f>
        <v>8513.4</v>
      </c>
    </row>
    <row r="9424" spans="1:7">
      <c r="A9424" t="s">
        <v>805</v>
      </c>
      <c r="B9424" t="s">
        <v>806</v>
      </c>
      <c r="C9424" t="s">
        <v>66</v>
      </c>
      <c r="D9424" s="7">
        <v>45931</v>
      </c>
      <c r="E9424">
        <v>22</v>
      </c>
      <c r="F9424">
        <v>303.52</v>
      </c>
      <c r="G9424">
        <f>dane_sprzedazy_sku__3[[#This Row],[Ilość wydana]]*dane_sprzedazy_sku__3[[#This Row],[Wartość jednostkowa]]</f>
        <v>6677.44</v>
      </c>
    </row>
    <row r="9425" spans="1:7">
      <c r="A9425" t="s">
        <v>805</v>
      </c>
      <c r="B9425" t="s">
        <v>806</v>
      </c>
      <c r="C9425" t="s">
        <v>66</v>
      </c>
      <c r="D9425" s="7">
        <v>45962</v>
      </c>
      <c r="E9425">
        <v>21</v>
      </c>
      <c r="F9425">
        <v>303.45</v>
      </c>
      <c r="G9425">
        <f>dane_sprzedazy_sku__3[[#This Row],[Ilość wydana]]*dane_sprzedazy_sku__3[[#This Row],[Wartość jednostkowa]]</f>
        <v>6372.45</v>
      </c>
    </row>
    <row r="9426" spans="1:7">
      <c r="A9426" t="s">
        <v>805</v>
      </c>
      <c r="B9426" t="s">
        <v>806</v>
      </c>
      <c r="C9426" t="s">
        <v>66</v>
      </c>
      <c r="D9426" s="7">
        <v>45992</v>
      </c>
      <c r="E9426">
        <v>11</v>
      </c>
      <c r="F9426">
        <v>310.39999999999998</v>
      </c>
      <c r="G9426">
        <f>dane_sprzedazy_sku__3[[#This Row],[Ilość wydana]]*dane_sprzedazy_sku__3[[#This Row],[Wartość jednostkowa]]</f>
        <v>3414.3999999999996</v>
      </c>
    </row>
    <row r="9427" spans="1:7">
      <c r="A9427" t="s">
        <v>805</v>
      </c>
      <c r="B9427" t="s">
        <v>806</v>
      </c>
      <c r="C9427" t="s">
        <v>66</v>
      </c>
      <c r="D9427" s="7">
        <v>46023</v>
      </c>
      <c r="E9427">
        <v>7</v>
      </c>
      <c r="F9427">
        <v>304.10000000000002</v>
      </c>
      <c r="G9427">
        <f>dane_sprzedazy_sku__3[[#This Row],[Ilość wydana]]*dane_sprzedazy_sku__3[[#This Row],[Wartość jednostkowa]]</f>
        <v>2128.7000000000003</v>
      </c>
    </row>
    <row r="9428" spans="1:7">
      <c r="A9428" t="s">
        <v>805</v>
      </c>
      <c r="B9428" t="s">
        <v>806</v>
      </c>
      <c r="C9428" t="s">
        <v>66</v>
      </c>
      <c r="D9428" s="7">
        <v>46054</v>
      </c>
      <c r="E9428">
        <v>3</v>
      </c>
      <c r="F9428">
        <v>293.20999999999998</v>
      </c>
      <c r="G9428">
        <f>dane_sprzedazy_sku__3[[#This Row],[Ilość wydana]]*dane_sprzedazy_sku__3[[#This Row],[Wartość jednostkowa]]</f>
        <v>879.62999999999988</v>
      </c>
    </row>
    <row r="9429" spans="1:7">
      <c r="A9429" t="s">
        <v>805</v>
      </c>
      <c r="B9429" t="s">
        <v>806</v>
      </c>
      <c r="C9429" t="s">
        <v>66</v>
      </c>
      <c r="D9429" s="7">
        <v>46082</v>
      </c>
      <c r="E9429">
        <v>3</v>
      </c>
      <c r="F9429">
        <v>285.39</v>
      </c>
      <c r="G9429">
        <f>dane_sprzedazy_sku__3[[#This Row],[Ilość wydana]]*dane_sprzedazy_sku__3[[#This Row],[Wartość jednostkowa]]</f>
        <v>856.17</v>
      </c>
    </row>
    <row r="9430" spans="1:7">
      <c r="A9430" t="s">
        <v>805</v>
      </c>
      <c r="B9430" t="s">
        <v>806</v>
      </c>
      <c r="C9430" t="s">
        <v>66</v>
      </c>
      <c r="D9430" s="7">
        <v>46113</v>
      </c>
      <c r="E9430">
        <v>7</v>
      </c>
      <c r="F9430">
        <v>303.8</v>
      </c>
      <c r="G9430">
        <f>dane_sprzedazy_sku__3[[#This Row],[Ilość wydana]]*dane_sprzedazy_sku__3[[#This Row],[Wartość jednostkowa]]</f>
        <v>2126.6</v>
      </c>
    </row>
    <row r="9431" spans="1:7">
      <c r="A9431" t="s">
        <v>805</v>
      </c>
      <c r="B9431" t="s">
        <v>806</v>
      </c>
      <c r="C9431" t="s">
        <v>66</v>
      </c>
      <c r="D9431" s="7">
        <v>46143</v>
      </c>
      <c r="E9431">
        <v>13</v>
      </c>
      <c r="F9431">
        <v>305.19</v>
      </c>
      <c r="G9431">
        <f>dane_sprzedazy_sku__3[[#This Row],[Ilość wydana]]*dane_sprzedazy_sku__3[[#This Row],[Wartość jednostkowa]]</f>
        <v>3967.47</v>
      </c>
    </row>
    <row r="9432" spans="1:7">
      <c r="A9432" t="s">
        <v>805</v>
      </c>
      <c r="B9432" t="s">
        <v>806</v>
      </c>
      <c r="C9432" t="s">
        <v>66</v>
      </c>
      <c r="D9432" s="7">
        <v>46174</v>
      </c>
      <c r="E9432">
        <v>16</v>
      </c>
      <c r="F9432">
        <v>291.17</v>
      </c>
      <c r="G9432">
        <f>dane_sprzedazy_sku__3[[#This Row],[Ilość wydana]]*dane_sprzedazy_sku__3[[#This Row],[Wartość jednostkowa]]</f>
        <v>4658.72</v>
      </c>
    </row>
    <row r="9433" spans="1:7">
      <c r="A9433" t="s">
        <v>805</v>
      </c>
      <c r="B9433" t="s">
        <v>806</v>
      </c>
      <c r="C9433" t="s">
        <v>66</v>
      </c>
      <c r="D9433" s="7">
        <v>46204</v>
      </c>
      <c r="E9433">
        <v>24</v>
      </c>
      <c r="F9433">
        <v>284.95</v>
      </c>
      <c r="G9433">
        <f>dane_sprzedazy_sku__3[[#This Row],[Ilość wydana]]*dane_sprzedazy_sku__3[[#This Row],[Wartość jednostkowa]]</f>
        <v>6838.7999999999993</v>
      </c>
    </row>
    <row r="9434" spans="1:7">
      <c r="A9434" t="s">
        <v>807</v>
      </c>
      <c r="B9434" t="s">
        <v>808</v>
      </c>
      <c r="C9434" t="s">
        <v>94</v>
      </c>
      <c r="D9434" s="7">
        <v>45505</v>
      </c>
      <c r="E9434">
        <v>37</v>
      </c>
      <c r="F9434">
        <v>232.32</v>
      </c>
      <c r="G9434">
        <f>dane_sprzedazy_sku__3[[#This Row],[Ilość wydana]]*dane_sprzedazy_sku__3[[#This Row],[Wartość jednostkowa]]</f>
        <v>8595.84</v>
      </c>
    </row>
    <row r="9435" spans="1:7">
      <c r="A9435" t="s">
        <v>807</v>
      </c>
      <c r="B9435" t="s">
        <v>808</v>
      </c>
      <c r="C9435" t="s">
        <v>94</v>
      </c>
      <c r="D9435" s="7">
        <v>45536</v>
      </c>
      <c r="E9435">
        <v>41</v>
      </c>
      <c r="F9435">
        <v>232.3</v>
      </c>
      <c r="G9435">
        <f>dane_sprzedazy_sku__3[[#This Row],[Ilość wydana]]*dane_sprzedazy_sku__3[[#This Row],[Wartość jednostkowa]]</f>
        <v>9524.3000000000011</v>
      </c>
    </row>
    <row r="9436" spans="1:7">
      <c r="A9436" t="s">
        <v>807</v>
      </c>
      <c r="B9436" t="s">
        <v>808</v>
      </c>
      <c r="C9436" t="s">
        <v>94</v>
      </c>
      <c r="D9436" s="7">
        <v>45566</v>
      </c>
      <c r="E9436">
        <v>54</v>
      </c>
      <c r="F9436">
        <v>218.79</v>
      </c>
      <c r="G9436">
        <f>dane_sprzedazy_sku__3[[#This Row],[Ilość wydana]]*dane_sprzedazy_sku__3[[#This Row],[Wartość jednostkowa]]</f>
        <v>11814.66</v>
      </c>
    </row>
    <row r="9437" spans="1:7">
      <c r="A9437" t="s">
        <v>807</v>
      </c>
      <c r="B9437" t="s">
        <v>808</v>
      </c>
      <c r="C9437" t="s">
        <v>94</v>
      </c>
      <c r="D9437" s="7">
        <v>45597</v>
      </c>
      <c r="E9437">
        <v>32</v>
      </c>
      <c r="F9437">
        <v>221.31</v>
      </c>
      <c r="G9437">
        <f>dane_sprzedazy_sku__3[[#This Row],[Ilość wydana]]*dane_sprzedazy_sku__3[[#This Row],[Wartość jednostkowa]]</f>
        <v>7081.92</v>
      </c>
    </row>
    <row r="9438" spans="1:7">
      <c r="A9438" t="s">
        <v>807</v>
      </c>
      <c r="B9438" t="s">
        <v>808</v>
      </c>
      <c r="C9438" t="s">
        <v>94</v>
      </c>
      <c r="D9438" s="7">
        <v>45627</v>
      </c>
      <c r="E9438">
        <v>18</v>
      </c>
      <c r="F9438">
        <v>219.34</v>
      </c>
      <c r="G9438">
        <f>dane_sprzedazy_sku__3[[#This Row],[Ilość wydana]]*dane_sprzedazy_sku__3[[#This Row],[Wartość jednostkowa]]</f>
        <v>3948.12</v>
      </c>
    </row>
    <row r="9439" spans="1:7">
      <c r="A9439" t="s">
        <v>807</v>
      </c>
      <c r="B9439" t="s">
        <v>808</v>
      </c>
      <c r="C9439" t="s">
        <v>94</v>
      </c>
      <c r="D9439" s="7">
        <v>45658</v>
      </c>
      <c r="E9439">
        <v>10</v>
      </c>
      <c r="F9439">
        <v>220.47</v>
      </c>
      <c r="G9439">
        <f>dane_sprzedazy_sku__3[[#This Row],[Ilość wydana]]*dane_sprzedazy_sku__3[[#This Row],[Wartość jednostkowa]]</f>
        <v>2204.6999999999998</v>
      </c>
    </row>
    <row r="9440" spans="1:7">
      <c r="A9440" t="s">
        <v>807</v>
      </c>
      <c r="B9440" t="s">
        <v>808</v>
      </c>
      <c r="C9440" t="s">
        <v>94</v>
      </c>
      <c r="D9440" s="7">
        <v>45689</v>
      </c>
      <c r="E9440">
        <v>7</v>
      </c>
      <c r="F9440">
        <v>220.6</v>
      </c>
      <c r="G9440">
        <f>dane_sprzedazy_sku__3[[#This Row],[Ilość wydana]]*dane_sprzedazy_sku__3[[#This Row],[Wartość jednostkowa]]</f>
        <v>1544.2</v>
      </c>
    </row>
    <row r="9441" spans="1:7">
      <c r="A9441" t="s">
        <v>807</v>
      </c>
      <c r="B9441" t="s">
        <v>808</v>
      </c>
      <c r="C9441" t="s">
        <v>94</v>
      </c>
      <c r="D9441" s="7">
        <v>45717</v>
      </c>
      <c r="E9441">
        <v>5</v>
      </c>
      <c r="F9441">
        <v>216.7</v>
      </c>
      <c r="G9441">
        <f>dane_sprzedazy_sku__3[[#This Row],[Ilość wydana]]*dane_sprzedazy_sku__3[[#This Row],[Wartość jednostkowa]]</f>
        <v>1083.5</v>
      </c>
    </row>
    <row r="9442" spans="1:7">
      <c r="A9442" t="s">
        <v>807</v>
      </c>
      <c r="B9442" t="s">
        <v>808</v>
      </c>
      <c r="C9442" t="s">
        <v>94</v>
      </c>
      <c r="D9442" s="7">
        <v>45748</v>
      </c>
      <c r="E9442">
        <v>16</v>
      </c>
      <c r="F9442">
        <v>225.76</v>
      </c>
      <c r="G9442">
        <f>dane_sprzedazy_sku__3[[#This Row],[Ilość wydana]]*dane_sprzedazy_sku__3[[#This Row],[Wartość jednostkowa]]</f>
        <v>3612.16</v>
      </c>
    </row>
    <row r="9443" spans="1:7">
      <c r="A9443" t="s">
        <v>807</v>
      </c>
      <c r="B9443" t="s">
        <v>808</v>
      </c>
      <c r="C9443" t="s">
        <v>94</v>
      </c>
      <c r="D9443" s="7">
        <v>45778</v>
      </c>
      <c r="E9443">
        <v>23</v>
      </c>
      <c r="F9443">
        <v>232.02</v>
      </c>
      <c r="G9443">
        <f>dane_sprzedazy_sku__3[[#This Row],[Ilość wydana]]*dane_sprzedazy_sku__3[[#This Row],[Wartość jednostkowa]]</f>
        <v>5336.46</v>
      </c>
    </row>
    <row r="9444" spans="1:7">
      <c r="A9444" t="s">
        <v>807</v>
      </c>
      <c r="B9444" t="s">
        <v>808</v>
      </c>
      <c r="C9444" t="s">
        <v>94</v>
      </c>
      <c r="D9444" s="7">
        <v>45809</v>
      </c>
      <c r="E9444">
        <v>49</v>
      </c>
      <c r="F9444">
        <v>214.84</v>
      </c>
      <c r="G9444">
        <f>dane_sprzedazy_sku__3[[#This Row],[Ilość wydana]]*dane_sprzedazy_sku__3[[#This Row],[Wartość jednostkowa]]</f>
        <v>10527.16</v>
      </c>
    </row>
    <row r="9445" spans="1:7">
      <c r="A9445" t="s">
        <v>807</v>
      </c>
      <c r="B9445" t="s">
        <v>808</v>
      </c>
      <c r="C9445" t="s">
        <v>94</v>
      </c>
      <c r="D9445" s="7">
        <v>45839</v>
      </c>
      <c r="E9445">
        <v>29</v>
      </c>
      <c r="F9445">
        <v>212.89</v>
      </c>
      <c r="G9445">
        <f>dane_sprzedazy_sku__3[[#This Row],[Ilość wydana]]*dane_sprzedazy_sku__3[[#This Row],[Wartość jednostkowa]]</f>
        <v>6173.8099999999995</v>
      </c>
    </row>
    <row r="9446" spans="1:7">
      <c r="A9446" t="s">
        <v>807</v>
      </c>
      <c r="B9446" t="s">
        <v>808</v>
      </c>
      <c r="C9446" t="s">
        <v>94</v>
      </c>
      <c r="D9446" s="7">
        <v>45870</v>
      </c>
      <c r="E9446">
        <v>60</v>
      </c>
      <c r="F9446">
        <v>231.42</v>
      </c>
      <c r="G9446">
        <f>dane_sprzedazy_sku__3[[#This Row],[Ilość wydana]]*dane_sprzedazy_sku__3[[#This Row],[Wartość jednostkowa]]</f>
        <v>13885.199999999999</v>
      </c>
    </row>
    <row r="9447" spans="1:7">
      <c r="A9447" t="s">
        <v>807</v>
      </c>
      <c r="B9447" t="s">
        <v>808</v>
      </c>
      <c r="C9447" t="s">
        <v>94</v>
      </c>
      <c r="D9447" s="7">
        <v>45901</v>
      </c>
      <c r="E9447">
        <v>58</v>
      </c>
      <c r="F9447">
        <v>217.69</v>
      </c>
      <c r="G9447">
        <f>dane_sprzedazy_sku__3[[#This Row],[Ilość wydana]]*dane_sprzedazy_sku__3[[#This Row],[Wartość jednostkowa]]</f>
        <v>12626.02</v>
      </c>
    </row>
    <row r="9448" spans="1:7">
      <c r="A9448" t="s">
        <v>807</v>
      </c>
      <c r="B9448" t="s">
        <v>808</v>
      </c>
      <c r="C9448" t="s">
        <v>94</v>
      </c>
      <c r="D9448" s="7">
        <v>45931</v>
      </c>
      <c r="E9448">
        <v>44</v>
      </c>
      <c r="F9448">
        <v>227.07</v>
      </c>
      <c r="G9448">
        <f>dane_sprzedazy_sku__3[[#This Row],[Ilość wydana]]*dane_sprzedazy_sku__3[[#This Row],[Wartość jednostkowa]]</f>
        <v>9991.08</v>
      </c>
    </row>
    <row r="9449" spans="1:7">
      <c r="A9449" t="s">
        <v>807</v>
      </c>
      <c r="B9449" t="s">
        <v>808</v>
      </c>
      <c r="C9449" t="s">
        <v>94</v>
      </c>
      <c r="D9449" s="7">
        <v>45962</v>
      </c>
      <c r="E9449">
        <v>30</v>
      </c>
      <c r="F9449">
        <v>233.06</v>
      </c>
      <c r="G9449">
        <f>dane_sprzedazy_sku__3[[#This Row],[Ilość wydana]]*dane_sprzedazy_sku__3[[#This Row],[Wartość jednostkowa]]</f>
        <v>6991.8</v>
      </c>
    </row>
    <row r="9450" spans="1:7">
      <c r="A9450" t="s">
        <v>807</v>
      </c>
      <c r="B9450" t="s">
        <v>808</v>
      </c>
      <c r="C9450" t="s">
        <v>94</v>
      </c>
      <c r="D9450" s="7">
        <v>45992</v>
      </c>
      <c r="E9450">
        <v>27</v>
      </c>
      <c r="F9450">
        <v>220.27</v>
      </c>
      <c r="G9450">
        <f>dane_sprzedazy_sku__3[[#This Row],[Ilość wydana]]*dane_sprzedazy_sku__3[[#This Row],[Wartość jednostkowa]]</f>
        <v>5947.29</v>
      </c>
    </row>
    <row r="9451" spans="1:7">
      <c r="A9451" t="s">
        <v>807</v>
      </c>
      <c r="B9451" t="s">
        <v>808</v>
      </c>
      <c r="C9451" t="s">
        <v>94</v>
      </c>
      <c r="D9451" s="7">
        <v>46023</v>
      </c>
      <c r="E9451">
        <v>15</v>
      </c>
      <c r="F9451">
        <v>232.58</v>
      </c>
      <c r="G9451">
        <f>dane_sprzedazy_sku__3[[#This Row],[Ilość wydana]]*dane_sprzedazy_sku__3[[#This Row],[Wartość jednostkowa]]</f>
        <v>3488.7000000000003</v>
      </c>
    </row>
    <row r="9452" spans="1:7">
      <c r="A9452" t="s">
        <v>807</v>
      </c>
      <c r="B9452" t="s">
        <v>808</v>
      </c>
      <c r="C9452" t="s">
        <v>94</v>
      </c>
      <c r="D9452" s="7">
        <v>46054</v>
      </c>
      <c r="E9452">
        <v>11</v>
      </c>
      <c r="F9452">
        <v>219.01</v>
      </c>
      <c r="G9452">
        <f>dane_sprzedazy_sku__3[[#This Row],[Ilość wydana]]*dane_sprzedazy_sku__3[[#This Row],[Wartość jednostkowa]]</f>
        <v>2409.1099999999997</v>
      </c>
    </row>
    <row r="9453" spans="1:7">
      <c r="A9453" t="s">
        <v>807</v>
      </c>
      <c r="B9453" t="s">
        <v>808</v>
      </c>
      <c r="C9453" t="s">
        <v>94</v>
      </c>
      <c r="D9453" s="7">
        <v>46082</v>
      </c>
      <c r="E9453">
        <v>13</v>
      </c>
      <c r="F9453">
        <v>229.34</v>
      </c>
      <c r="G9453">
        <f>dane_sprzedazy_sku__3[[#This Row],[Ilość wydana]]*dane_sprzedazy_sku__3[[#This Row],[Wartość jednostkowa]]</f>
        <v>2981.42</v>
      </c>
    </row>
    <row r="9454" spans="1:7">
      <c r="A9454" t="s">
        <v>807</v>
      </c>
      <c r="B9454" t="s">
        <v>808</v>
      </c>
      <c r="C9454" t="s">
        <v>94</v>
      </c>
      <c r="D9454" s="7">
        <v>46113</v>
      </c>
      <c r="E9454">
        <v>30</v>
      </c>
      <c r="F9454">
        <v>230.07</v>
      </c>
      <c r="G9454">
        <f>dane_sprzedazy_sku__3[[#This Row],[Ilość wydana]]*dane_sprzedazy_sku__3[[#This Row],[Wartość jednostkowa]]</f>
        <v>6902.0999999999995</v>
      </c>
    </row>
    <row r="9455" spans="1:7">
      <c r="A9455" t="s">
        <v>807</v>
      </c>
      <c r="B9455" t="s">
        <v>808</v>
      </c>
      <c r="C9455" t="s">
        <v>94</v>
      </c>
      <c r="D9455" s="7">
        <v>46143</v>
      </c>
      <c r="E9455">
        <v>51</v>
      </c>
      <c r="F9455">
        <v>229.72</v>
      </c>
      <c r="G9455">
        <f>dane_sprzedazy_sku__3[[#This Row],[Ilość wydana]]*dane_sprzedazy_sku__3[[#This Row],[Wartość jednostkowa]]</f>
        <v>11715.72</v>
      </c>
    </row>
    <row r="9456" spans="1:7">
      <c r="A9456" t="s">
        <v>807</v>
      </c>
      <c r="B9456" t="s">
        <v>808</v>
      </c>
      <c r="C9456" t="s">
        <v>94</v>
      </c>
      <c r="D9456" s="7">
        <v>46174</v>
      </c>
      <c r="E9456">
        <v>47</v>
      </c>
      <c r="F9456">
        <v>216.01</v>
      </c>
      <c r="G9456">
        <f>dane_sprzedazy_sku__3[[#This Row],[Ilość wydana]]*dane_sprzedazy_sku__3[[#This Row],[Wartość jednostkowa]]</f>
        <v>10152.469999999999</v>
      </c>
    </row>
    <row r="9457" spans="1:7">
      <c r="A9457" t="s">
        <v>807</v>
      </c>
      <c r="B9457" t="s">
        <v>808</v>
      </c>
      <c r="C9457" t="s">
        <v>94</v>
      </c>
      <c r="D9457" s="7">
        <v>46204</v>
      </c>
      <c r="E9457">
        <v>76</v>
      </c>
      <c r="F9457">
        <v>224.66</v>
      </c>
      <c r="G9457">
        <f>dane_sprzedazy_sku__3[[#This Row],[Ilość wydana]]*dane_sprzedazy_sku__3[[#This Row],[Wartość jednostkowa]]</f>
        <v>17074.16</v>
      </c>
    </row>
    <row r="9458" spans="1:7">
      <c r="A9458" t="s">
        <v>809</v>
      </c>
      <c r="B9458" t="s">
        <v>810</v>
      </c>
      <c r="C9458" t="s">
        <v>63</v>
      </c>
      <c r="D9458" s="7">
        <v>45505</v>
      </c>
      <c r="E9458">
        <v>11</v>
      </c>
      <c r="F9458">
        <v>236.11</v>
      </c>
      <c r="G9458">
        <f>dane_sprzedazy_sku__3[[#This Row],[Ilość wydana]]*dane_sprzedazy_sku__3[[#This Row],[Wartość jednostkowa]]</f>
        <v>2597.21</v>
      </c>
    </row>
    <row r="9459" spans="1:7">
      <c r="A9459" t="s">
        <v>809</v>
      </c>
      <c r="B9459" t="s">
        <v>810</v>
      </c>
      <c r="C9459" t="s">
        <v>63</v>
      </c>
      <c r="D9459" s="7">
        <v>45536</v>
      </c>
      <c r="E9459">
        <v>22</v>
      </c>
      <c r="F9459">
        <v>234.41</v>
      </c>
      <c r="G9459">
        <f>dane_sprzedazy_sku__3[[#This Row],[Ilość wydana]]*dane_sprzedazy_sku__3[[#This Row],[Wartość jednostkowa]]</f>
        <v>5157.0199999999995</v>
      </c>
    </row>
    <row r="9460" spans="1:7">
      <c r="A9460" t="s">
        <v>809</v>
      </c>
      <c r="B9460" t="s">
        <v>810</v>
      </c>
      <c r="C9460" t="s">
        <v>63</v>
      </c>
      <c r="D9460" s="7">
        <v>45566</v>
      </c>
      <c r="E9460">
        <v>9</v>
      </c>
      <c r="F9460">
        <v>222.39</v>
      </c>
      <c r="G9460">
        <f>dane_sprzedazy_sku__3[[#This Row],[Ilość wydana]]*dane_sprzedazy_sku__3[[#This Row],[Wartość jednostkowa]]</f>
        <v>2001.5099999999998</v>
      </c>
    </row>
    <row r="9461" spans="1:7">
      <c r="A9461" t="s">
        <v>809</v>
      </c>
      <c r="B9461" t="s">
        <v>810</v>
      </c>
      <c r="C9461" t="s">
        <v>63</v>
      </c>
      <c r="D9461" s="7">
        <v>45597</v>
      </c>
      <c r="E9461">
        <v>16</v>
      </c>
      <c r="F9461">
        <v>220.36</v>
      </c>
      <c r="G9461">
        <f>dane_sprzedazy_sku__3[[#This Row],[Ilość wydana]]*dane_sprzedazy_sku__3[[#This Row],[Wartość jednostkowa]]</f>
        <v>3525.76</v>
      </c>
    </row>
    <row r="9462" spans="1:7">
      <c r="A9462" t="s">
        <v>809</v>
      </c>
      <c r="B9462" t="s">
        <v>810</v>
      </c>
      <c r="C9462" t="s">
        <v>63</v>
      </c>
      <c r="D9462" s="7">
        <v>45627</v>
      </c>
      <c r="E9462">
        <v>15</v>
      </c>
      <c r="F9462">
        <v>236.84</v>
      </c>
      <c r="G9462">
        <f>dane_sprzedazy_sku__3[[#This Row],[Ilość wydana]]*dane_sprzedazy_sku__3[[#This Row],[Wartość jednostkowa]]</f>
        <v>3552.6</v>
      </c>
    </row>
    <row r="9463" spans="1:7">
      <c r="A9463" t="s">
        <v>809</v>
      </c>
      <c r="B9463" t="s">
        <v>810</v>
      </c>
      <c r="C9463" t="s">
        <v>63</v>
      </c>
      <c r="D9463" s="7">
        <v>45658</v>
      </c>
      <c r="E9463">
        <v>0</v>
      </c>
      <c r="F9463">
        <v>225.96</v>
      </c>
      <c r="G9463">
        <f>dane_sprzedazy_sku__3[[#This Row],[Ilość wydana]]*dane_sprzedazy_sku__3[[#This Row],[Wartość jednostkowa]]</f>
        <v>0</v>
      </c>
    </row>
    <row r="9464" spans="1:7">
      <c r="A9464" t="s">
        <v>809</v>
      </c>
      <c r="B9464" t="s">
        <v>810</v>
      </c>
      <c r="C9464" t="s">
        <v>63</v>
      </c>
      <c r="D9464" s="7">
        <v>45689</v>
      </c>
      <c r="E9464">
        <v>0</v>
      </c>
      <c r="F9464">
        <v>229.79</v>
      </c>
      <c r="G9464">
        <f>dane_sprzedazy_sku__3[[#This Row],[Ilość wydana]]*dane_sprzedazy_sku__3[[#This Row],[Wartość jednostkowa]]</f>
        <v>0</v>
      </c>
    </row>
    <row r="9465" spans="1:7">
      <c r="A9465" t="s">
        <v>809</v>
      </c>
      <c r="B9465" t="s">
        <v>810</v>
      </c>
      <c r="C9465" t="s">
        <v>63</v>
      </c>
      <c r="D9465" s="7">
        <v>45717</v>
      </c>
      <c r="E9465">
        <v>0</v>
      </c>
      <c r="F9465">
        <v>217.92</v>
      </c>
      <c r="G9465">
        <f>dane_sprzedazy_sku__3[[#This Row],[Ilość wydana]]*dane_sprzedazy_sku__3[[#This Row],[Wartość jednostkowa]]</f>
        <v>0</v>
      </c>
    </row>
    <row r="9466" spans="1:7">
      <c r="A9466" t="s">
        <v>809</v>
      </c>
      <c r="B9466" t="s">
        <v>810</v>
      </c>
      <c r="C9466" t="s">
        <v>63</v>
      </c>
      <c r="D9466" s="7">
        <v>45748</v>
      </c>
      <c r="E9466">
        <v>22</v>
      </c>
      <c r="F9466">
        <v>227.94</v>
      </c>
      <c r="G9466">
        <f>dane_sprzedazy_sku__3[[#This Row],[Ilość wydana]]*dane_sprzedazy_sku__3[[#This Row],[Wartość jednostkowa]]</f>
        <v>5014.68</v>
      </c>
    </row>
    <row r="9467" spans="1:7">
      <c r="A9467" t="s">
        <v>809</v>
      </c>
      <c r="B9467" t="s">
        <v>810</v>
      </c>
      <c r="C9467" t="s">
        <v>63</v>
      </c>
      <c r="D9467" s="7">
        <v>45778</v>
      </c>
      <c r="E9467">
        <v>19</v>
      </c>
      <c r="F9467">
        <v>237.72</v>
      </c>
      <c r="G9467">
        <f>dane_sprzedazy_sku__3[[#This Row],[Ilość wydana]]*dane_sprzedazy_sku__3[[#This Row],[Wartość jednostkowa]]</f>
        <v>4516.68</v>
      </c>
    </row>
    <row r="9468" spans="1:7">
      <c r="A9468" t="s">
        <v>809</v>
      </c>
      <c r="B9468" t="s">
        <v>810</v>
      </c>
      <c r="C9468" t="s">
        <v>63</v>
      </c>
      <c r="D9468" s="7">
        <v>45809</v>
      </c>
      <c r="E9468">
        <v>0</v>
      </c>
      <c r="F9468">
        <v>233.09</v>
      </c>
      <c r="G9468">
        <f>dane_sprzedazy_sku__3[[#This Row],[Ilość wydana]]*dane_sprzedazy_sku__3[[#This Row],[Wartość jednostkowa]]</f>
        <v>0</v>
      </c>
    </row>
    <row r="9469" spans="1:7">
      <c r="A9469" t="s">
        <v>809</v>
      </c>
      <c r="B9469" t="s">
        <v>810</v>
      </c>
      <c r="C9469" t="s">
        <v>63</v>
      </c>
      <c r="D9469" s="7">
        <v>45839</v>
      </c>
      <c r="E9469">
        <v>24</v>
      </c>
      <c r="F9469">
        <v>238.26</v>
      </c>
      <c r="G9469">
        <f>dane_sprzedazy_sku__3[[#This Row],[Ilość wydana]]*dane_sprzedazy_sku__3[[#This Row],[Wartość jednostkowa]]</f>
        <v>5718.24</v>
      </c>
    </row>
    <row r="9470" spans="1:7">
      <c r="A9470" t="s">
        <v>809</v>
      </c>
      <c r="B9470" t="s">
        <v>810</v>
      </c>
      <c r="C9470" t="s">
        <v>63</v>
      </c>
      <c r="D9470" s="7">
        <v>45870</v>
      </c>
      <c r="E9470">
        <v>4</v>
      </c>
      <c r="F9470">
        <v>234.8</v>
      </c>
      <c r="G9470">
        <f>dane_sprzedazy_sku__3[[#This Row],[Ilość wydana]]*dane_sprzedazy_sku__3[[#This Row],[Wartość jednostkowa]]</f>
        <v>939.2</v>
      </c>
    </row>
    <row r="9471" spans="1:7">
      <c r="A9471" t="s">
        <v>809</v>
      </c>
      <c r="B9471" t="s">
        <v>810</v>
      </c>
      <c r="C9471" t="s">
        <v>63</v>
      </c>
      <c r="D9471" s="7">
        <v>45901</v>
      </c>
      <c r="E9471">
        <v>0</v>
      </c>
      <c r="F9471">
        <v>234.31</v>
      </c>
      <c r="G9471">
        <f>dane_sprzedazy_sku__3[[#This Row],[Ilość wydana]]*dane_sprzedazy_sku__3[[#This Row],[Wartość jednostkowa]]</f>
        <v>0</v>
      </c>
    </row>
    <row r="9472" spans="1:7">
      <c r="A9472" t="s">
        <v>809</v>
      </c>
      <c r="B9472" t="s">
        <v>810</v>
      </c>
      <c r="C9472" t="s">
        <v>63</v>
      </c>
      <c r="D9472" s="7">
        <v>45931</v>
      </c>
      <c r="E9472">
        <v>4</v>
      </c>
      <c r="F9472">
        <v>238.11</v>
      </c>
      <c r="G9472">
        <f>dane_sprzedazy_sku__3[[#This Row],[Ilość wydana]]*dane_sprzedazy_sku__3[[#This Row],[Wartość jednostkowa]]</f>
        <v>952.44</v>
      </c>
    </row>
    <row r="9473" spans="1:7">
      <c r="A9473" t="s">
        <v>809</v>
      </c>
      <c r="B9473" t="s">
        <v>810</v>
      </c>
      <c r="C9473" t="s">
        <v>63</v>
      </c>
      <c r="D9473" s="7">
        <v>45962</v>
      </c>
      <c r="E9473">
        <v>14</v>
      </c>
      <c r="F9473">
        <v>234.86</v>
      </c>
      <c r="G9473">
        <f>dane_sprzedazy_sku__3[[#This Row],[Ilość wydana]]*dane_sprzedazy_sku__3[[#This Row],[Wartość jednostkowa]]</f>
        <v>3288.04</v>
      </c>
    </row>
    <row r="9474" spans="1:7">
      <c r="A9474" t="s">
        <v>809</v>
      </c>
      <c r="B9474" t="s">
        <v>810</v>
      </c>
      <c r="C9474" t="s">
        <v>63</v>
      </c>
      <c r="D9474" s="7">
        <v>45992</v>
      </c>
      <c r="E9474">
        <v>13</v>
      </c>
      <c r="F9474">
        <v>231.62</v>
      </c>
      <c r="G9474">
        <f>dane_sprzedazy_sku__3[[#This Row],[Ilość wydana]]*dane_sprzedazy_sku__3[[#This Row],[Wartość jednostkowa]]</f>
        <v>3011.06</v>
      </c>
    </row>
    <row r="9475" spans="1:7">
      <c r="A9475" t="s">
        <v>809</v>
      </c>
      <c r="B9475" t="s">
        <v>810</v>
      </c>
      <c r="C9475" t="s">
        <v>63</v>
      </c>
      <c r="D9475" s="7">
        <v>46023</v>
      </c>
      <c r="E9475">
        <v>19</v>
      </c>
      <c r="F9475">
        <v>220.89</v>
      </c>
      <c r="G9475">
        <f>dane_sprzedazy_sku__3[[#This Row],[Ilość wydana]]*dane_sprzedazy_sku__3[[#This Row],[Wartość jednostkowa]]</f>
        <v>4196.91</v>
      </c>
    </row>
    <row r="9476" spans="1:7">
      <c r="A9476" t="s">
        <v>809</v>
      </c>
      <c r="B9476" t="s">
        <v>810</v>
      </c>
      <c r="C9476" t="s">
        <v>63</v>
      </c>
      <c r="D9476" s="7">
        <v>46054</v>
      </c>
      <c r="E9476">
        <v>3</v>
      </c>
      <c r="F9476">
        <v>229.19</v>
      </c>
      <c r="G9476">
        <f>dane_sprzedazy_sku__3[[#This Row],[Ilość wydana]]*dane_sprzedazy_sku__3[[#This Row],[Wartość jednostkowa]]</f>
        <v>687.56999999999994</v>
      </c>
    </row>
    <row r="9477" spans="1:7">
      <c r="A9477" t="s">
        <v>809</v>
      </c>
      <c r="B9477" t="s">
        <v>810</v>
      </c>
      <c r="C9477" t="s">
        <v>63</v>
      </c>
      <c r="D9477" s="7">
        <v>46082</v>
      </c>
      <c r="E9477">
        <v>10</v>
      </c>
      <c r="F9477">
        <v>226.27</v>
      </c>
      <c r="G9477">
        <f>dane_sprzedazy_sku__3[[#This Row],[Ilość wydana]]*dane_sprzedazy_sku__3[[#This Row],[Wartość jednostkowa]]</f>
        <v>2262.7000000000003</v>
      </c>
    </row>
    <row r="9478" spans="1:7">
      <c r="A9478" t="s">
        <v>809</v>
      </c>
      <c r="B9478" t="s">
        <v>810</v>
      </c>
      <c r="C9478" t="s">
        <v>63</v>
      </c>
      <c r="D9478" s="7">
        <v>46113</v>
      </c>
      <c r="E9478">
        <v>19</v>
      </c>
      <c r="F9478">
        <v>232.25</v>
      </c>
      <c r="G9478">
        <f>dane_sprzedazy_sku__3[[#This Row],[Ilość wydana]]*dane_sprzedazy_sku__3[[#This Row],[Wartość jednostkowa]]</f>
        <v>4412.75</v>
      </c>
    </row>
    <row r="9479" spans="1:7">
      <c r="A9479" t="s">
        <v>809</v>
      </c>
      <c r="B9479" t="s">
        <v>810</v>
      </c>
      <c r="C9479" t="s">
        <v>63</v>
      </c>
      <c r="D9479" s="7">
        <v>46143</v>
      </c>
      <c r="E9479">
        <v>12</v>
      </c>
      <c r="F9479">
        <v>224.4</v>
      </c>
      <c r="G9479">
        <f>dane_sprzedazy_sku__3[[#This Row],[Ilość wydana]]*dane_sprzedazy_sku__3[[#This Row],[Wartość jednostkowa]]</f>
        <v>2692.8</v>
      </c>
    </row>
    <row r="9480" spans="1:7">
      <c r="A9480" t="s">
        <v>809</v>
      </c>
      <c r="B9480" t="s">
        <v>810</v>
      </c>
      <c r="C9480" t="s">
        <v>63</v>
      </c>
      <c r="D9480" s="7">
        <v>46174</v>
      </c>
      <c r="E9480">
        <v>10</v>
      </c>
      <c r="F9480">
        <v>222.94</v>
      </c>
      <c r="G9480">
        <f>dane_sprzedazy_sku__3[[#This Row],[Ilość wydana]]*dane_sprzedazy_sku__3[[#This Row],[Wartość jednostkowa]]</f>
        <v>2229.4</v>
      </c>
    </row>
    <row r="9481" spans="1:7">
      <c r="A9481" t="s">
        <v>809</v>
      </c>
      <c r="B9481" t="s">
        <v>810</v>
      </c>
      <c r="C9481" t="s">
        <v>63</v>
      </c>
      <c r="D9481" s="7">
        <v>46204</v>
      </c>
      <c r="E9481">
        <v>1</v>
      </c>
      <c r="F9481">
        <v>228.32</v>
      </c>
      <c r="G9481">
        <f>dane_sprzedazy_sku__3[[#This Row],[Ilość wydana]]*dane_sprzedazy_sku__3[[#This Row],[Wartość jednostkowa]]</f>
        <v>228.32</v>
      </c>
    </row>
    <row r="9482" spans="1:7">
      <c r="A9482" t="s">
        <v>811</v>
      </c>
      <c r="B9482" t="s">
        <v>812</v>
      </c>
      <c r="C9482" t="s">
        <v>33</v>
      </c>
      <c r="D9482" s="7">
        <v>45505</v>
      </c>
      <c r="E9482">
        <v>84</v>
      </c>
      <c r="F9482">
        <v>501.15</v>
      </c>
      <c r="G9482">
        <f>dane_sprzedazy_sku__3[[#This Row],[Ilość wydana]]*dane_sprzedazy_sku__3[[#This Row],[Wartość jednostkowa]]</f>
        <v>42096.6</v>
      </c>
    </row>
    <row r="9483" spans="1:7">
      <c r="A9483" t="s">
        <v>811</v>
      </c>
      <c r="B9483" t="s">
        <v>812</v>
      </c>
      <c r="C9483" t="s">
        <v>33</v>
      </c>
      <c r="D9483" s="7">
        <v>45536</v>
      </c>
      <c r="E9483">
        <v>94</v>
      </c>
      <c r="F9483">
        <v>481.45</v>
      </c>
      <c r="G9483">
        <f>dane_sprzedazy_sku__3[[#This Row],[Ilość wydana]]*dane_sprzedazy_sku__3[[#This Row],[Wartość jednostkowa]]</f>
        <v>45256.299999999996</v>
      </c>
    </row>
    <row r="9484" spans="1:7">
      <c r="A9484" t="s">
        <v>811</v>
      </c>
      <c r="B9484" t="s">
        <v>812</v>
      </c>
      <c r="C9484" t="s">
        <v>33</v>
      </c>
      <c r="D9484" s="7">
        <v>45566</v>
      </c>
      <c r="E9484">
        <v>116</v>
      </c>
      <c r="F9484">
        <v>503.81</v>
      </c>
      <c r="G9484">
        <f>dane_sprzedazy_sku__3[[#This Row],[Ilość wydana]]*dane_sprzedazy_sku__3[[#This Row],[Wartość jednostkowa]]</f>
        <v>58441.96</v>
      </c>
    </row>
    <row r="9485" spans="1:7">
      <c r="A9485" t="s">
        <v>811</v>
      </c>
      <c r="B9485" t="s">
        <v>812</v>
      </c>
      <c r="C9485" t="s">
        <v>33</v>
      </c>
      <c r="D9485" s="7">
        <v>45597</v>
      </c>
      <c r="E9485">
        <v>96</v>
      </c>
      <c r="F9485">
        <v>506.49</v>
      </c>
      <c r="G9485">
        <f>dane_sprzedazy_sku__3[[#This Row],[Ilość wydana]]*dane_sprzedazy_sku__3[[#This Row],[Wartość jednostkowa]]</f>
        <v>48623.040000000001</v>
      </c>
    </row>
    <row r="9486" spans="1:7">
      <c r="A9486" t="s">
        <v>811</v>
      </c>
      <c r="B9486" t="s">
        <v>812</v>
      </c>
      <c r="C9486" t="s">
        <v>33</v>
      </c>
      <c r="D9486" s="7">
        <v>45627</v>
      </c>
      <c r="E9486">
        <v>101</v>
      </c>
      <c r="F9486">
        <v>502.32</v>
      </c>
      <c r="G9486">
        <f>dane_sprzedazy_sku__3[[#This Row],[Ilość wydana]]*dane_sprzedazy_sku__3[[#This Row],[Wartość jednostkowa]]</f>
        <v>50734.32</v>
      </c>
    </row>
    <row r="9487" spans="1:7">
      <c r="A9487" t="s">
        <v>811</v>
      </c>
      <c r="B9487" t="s">
        <v>812</v>
      </c>
      <c r="C9487" t="s">
        <v>33</v>
      </c>
      <c r="D9487" s="7">
        <v>45658</v>
      </c>
      <c r="E9487">
        <v>101</v>
      </c>
      <c r="F9487">
        <v>502.26</v>
      </c>
      <c r="G9487">
        <f>dane_sprzedazy_sku__3[[#This Row],[Ilość wydana]]*dane_sprzedazy_sku__3[[#This Row],[Wartość jednostkowa]]</f>
        <v>50728.26</v>
      </c>
    </row>
    <row r="9488" spans="1:7">
      <c r="A9488" t="s">
        <v>811</v>
      </c>
      <c r="B9488" t="s">
        <v>812</v>
      </c>
      <c r="C9488" t="s">
        <v>33</v>
      </c>
      <c r="D9488" s="7">
        <v>45689</v>
      </c>
      <c r="E9488">
        <v>88</v>
      </c>
      <c r="F9488">
        <v>476.92</v>
      </c>
      <c r="G9488">
        <f>dane_sprzedazy_sku__3[[#This Row],[Ilość wydana]]*dane_sprzedazy_sku__3[[#This Row],[Wartość jednostkowa]]</f>
        <v>41968.959999999999</v>
      </c>
    </row>
    <row r="9489" spans="1:7">
      <c r="A9489" t="s">
        <v>811</v>
      </c>
      <c r="B9489" t="s">
        <v>812</v>
      </c>
      <c r="C9489" t="s">
        <v>33</v>
      </c>
      <c r="D9489" s="7">
        <v>45717</v>
      </c>
      <c r="E9489">
        <v>101</v>
      </c>
      <c r="F9489">
        <v>506.15</v>
      </c>
      <c r="G9489">
        <f>dane_sprzedazy_sku__3[[#This Row],[Ilość wydana]]*dane_sprzedazy_sku__3[[#This Row],[Wartość jednostkowa]]</f>
        <v>51121.149999999994</v>
      </c>
    </row>
    <row r="9490" spans="1:7">
      <c r="A9490" t="s">
        <v>811</v>
      </c>
      <c r="B9490" t="s">
        <v>812</v>
      </c>
      <c r="C9490" t="s">
        <v>33</v>
      </c>
      <c r="D9490" s="7">
        <v>45748</v>
      </c>
      <c r="E9490">
        <v>82</v>
      </c>
      <c r="F9490">
        <v>490.12</v>
      </c>
      <c r="G9490">
        <f>dane_sprzedazy_sku__3[[#This Row],[Ilość wydana]]*dane_sprzedazy_sku__3[[#This Row],[Wartość jednostkowa]]</f>
        <v>40189.840000000004</v>
      </c>
    </row>
    <row r="9491" spans="1:7">
      <c r="A9491" t="s">
        <v>811</v>
      </c>
      <c r="B9491" t="s">
        <v>812</v>
      </c>
      <c r="C9491" t="s">
        <v>33</v>
      </c>
      <c r="D9491" s="7">
        <v>45778</v>
      </c>
      <c r="E9491">
        <v>70</v>
      </c>
      <c r="F9491">
        <v>482.8</v>
      </c>
      <c r="G9491">
        <f>dane_sprzedazy_sku__3[[#This Row],[Ilość wydana]]*dane_sprzedazy_sku__3[[#This Row],[Wartość jednostkowa]]</f>
        <v>33796</v>
      </c>
    </row>
    <row r="9492" spans="1:7">
      <c r="A9492" t="s">
        <v>811</v>
      </c>
      <c r="B9492" t="s">
        <v>812</v>
      </c>
      <c r="C9492" t="s">
        <v>33</v>
      </c>
      <c r="D9492" s="7">
        <v>45809</v>
      </c>
      <c r="E9492">
        <v>67</v>
      </c>
      <c r="F9492">
        <v>482.31</v>
      </c>
      <c r="G9492">
        <f>dane_sprzedazy_sku__3[[#This Row],[Ilość wydana]]*dane_sprzedazy_sku__3[[#This Row],[Wartość jednostkowa]]</f>
        <v>32314.77</v>
      </c>
    </row>
    <row r="9493" spans="1:7">
      <c r="A9493" t="s">
        <v>811</v>
      </c>
      <c r="B9493" t="s">
        <v>812</v>
      </c>
      <c r="C9493" t="s">
        <v>33</v>
      </c>
      <c r="D9493" s="7">
        <v>45839</v>
      </c>
      <c r="E9493">
        <v>64</v>
      </c>
      <c r="F9493">
        <v>508.6</v>
      </c>
      <c r="G9493">
        <f>dane_sprzedazy_sku__3[[#This Row],[Ilość wydana]]*dane_sprzedazy_sku__3[[#This Row],[Wartość jednostkowa]]</f>
        <v>32550.400000000001</v>
      </c>
    </row>
    <row r="9494" spans="1:7">
      <c r="A9494" t="s">
        <v>811</v>
      </c>
      <c r="B9494" t="s">
        <v>812</v>
      </c>
      <c r="C9494" t="s">
        <v>33</v>
      </c>
      <c r="D9494" s="7">
        <v>45870</v>
      </c>
      <c r="E9494">
        <v>69</v>
      </c>
      <c r="F9494">
        <v>473.02</v>
      </c>
      <c r="G9494">
        <f>dane_sprzedazy_sku__3[[#This Row],[Ilość wydana]]*dane_sprzedazy_sku__3[[#This Row],[Wartość jednostkowa]]</f>
        <v>32638.379999999997</v>
      </c>
    </row>
    <row r="9495" spans="1:7">
      <c r="A9495" t="s">
        <v>811</v>
      </c>
      <c r="B9495" t="s">
        <v>812</v>
      </c>
      <c r="C9495" t="s">
        <v>33</v>
      </c>
      <c r="D9495" s="7">
        <v>45901</v>
      </c>
      <c r="E9495">
        <v>79</v>
      </c>
      <c r="F9495">
        <v>469.71</v>
      </c>
      <c r="G9495">
        <f>dane_sprzedazy_sku__3[[#This Row],[Ilość wydana]]*dane_sprzedazy_sku__3[[#This Row],[Wartość jednostkowa]]</f>
        <v>37107.089999999997</v>
      </c>
    </row>
    <row r="9496" spans="1:7">
      <c r="A9496" t="s">
        <v>811</v>
      </c>
      <c r="B9496" t="s">
        <v>812</v>
      </c>
      <c r="C9496" t="s">
        <v>33</v>
      </c>
      <c r="D9496" s="7">
        <v>45931</v>
      </c>
      <c r="E9496">
        <v>87</v>
      </c>
      <c r="F9496">
        <v>492.85</v>
      </c>
      <c r="G9496">
        <f>dane_sprzedazy_sku__3[[#This Row],[Ilość wydana]]*dane_sprzedazy_sku__3[[#This Row],[Wartość jednostkowa]]</f>
        <v>42877.950000000004</v>
      </c>
    </row>
    <row r="9497" spans="1:7">
      <c r="A9497" t="s">
        <v>811</v>
      </c>
      <c r="B9497" t="s">
        <v>812</v>
      </c>
      <c r="C9497" t="s">
        <v>33</v>
      </c>
      <c r="D9497" s="7">
        <v>45962</v>
      </c>
      <c r="E9497">
        <v>89</v>
      </c>
      <c r="F9497">
        <v>462.48</v>
      </c>
      <c r="G9497">
        <f>dane_sprzedazy_sku__3[[#This Row],[Ilość wydana]]*dane_sprzedazy_sku__3[[#This Row],[Wartość jednostkowa]]</f>
        <v>41160.720000000001</v>
      </c>
    </row>
    <row r="9498" spans="1:7">
      <c r="A9498" t="s">
        <v>811</v>
      </c>
      <c r="B9498" t="s">
        <v>812</v>
      </c>
      <c r="C9498" t="s">
        <v>33</v>
      </c>
      <c r="D9498" s="7">
        <v>45992</v>
      </c>
      <c r="E9498">
        <v>92</v>
      </c>
      <c r="F9498">
        <v>470.66</v>
      </c>
      <c r="G9498">
        <f>dane_sprzedazy_sku__3[[#This Row],[Ilość wydana]]*dane_sprzedazy_sku__3[[#This Row],[Wartość jednostkowa]]</f>
        <v>43300.72</v>
      </c>
    </row>
    <row r="9499" spans="1:7">
      <c r="A9499" t="s">
        <v>811</v>
      </c>
      <c r="B9499" t="s">
        <v>812</v>
      </c>
      <c r="C9499" t="s">
        <v>33</v>
      </c>
      <c r="D9499" s="7">
        <v>46023</v>
      </c>
      <c r="E9499">
        <v>92</v>
      </c>
      <c r="F9499">
        <v>470.33</v>
      </c>
      <c r="G9499">
        <f>dane_sprzedazy_sku__3[[#This Row],[Ilość wydana]]*dane_sprzedazy_sku__3[[#This Row],[Wartość jednostkowa]]</f>
        <v>43270.36</v>
      </c>
    </row>
    <row r="9500" spans="1:7">
      <c r="A9500" t="s">
        <v>811</v>
      </c>
      <c r="B9500" t="s">
        <v>812</v>
      </c>
      <c r="C9500" t="s">
        <v>33</v>
      </c>
      <c r="D9500" s="7">
        <v>46054</v>
      </c>
      <c r="E9500">
        <v>84</v>
      </c>
      <c r="F9500">
        <v>489.72</v>
      </c>
      <c r="G9500">
        <f>dane_sprzedazy_sku__3[[#This Row],[Ilość wydana]]*dane_sprzedazy_sku__3[[#This Row],[Wartość jednostkowa]]</f>
        <v>41136.480000000003</v>
      </c>
    </row>
    <row r="9501" spans="1:7">
      <c r="A9501" t="s">
        <v>811</v>
      </c>
      <c r="B9501" t="s">
        <v>812</v>
      </c>
      <c r="C9501" t="s">
        <v>33</v>
      </c>
      <c r="D9501" s="7">
        <v>46082</v>
      </c>
      <c r="E9501">
        <v>66</v>
      </c>
      <c r="F9501">
        <v>483.01</v>
      </c>
      <c r="G9501">
        <f>dane_sprzedazy_sku__3[[#This Row],[Ilość wydana]]*dane_sprzedazy_sku__3[[#This Row],[Wartość jednostkowa]]</f>
        <v>31878.66</v>
      </c>
    </row>
    <row r="9502" spans="1:7">
      <c r="A9502" t="s">
        <v>811</v>
      </c>
      <c r="B9502" t="s">
        <v>812</v>
      </c>
      <c r="C9502" t="s">
        <v>33</v>
      </c>
      <c r="D9502" s="7">
        <v>46113</v>
      </c>
      <c r="E9502">
        <v>82</v>
      </c>
      <c r="F9502">
        <v>472.23</v>
      </c>
      <c r="G9502">
        <f>dane_sprzedazy_sku__3[[#This Row],[Ilość wydana]]*dane_sprzedazy_sku__3[[#This Row],[Wartość jednostkowa]]</f>
        <v>38722.86</v>
      </c>
    </row>
    <row r="9503" spans="1:7">
      <c r="A9503" t="s">
        <v>811</v>
      </c>
      <c r="B9503" t="s">
        <v>812</v>
      </c>
      <c r="C9503" t="s">
        <v>33</v>
      </c>
      <c r="D9503" s="7">
        <v>46143</v>
      </c>
      <c r="E9503">
        <v>80</v>
      </c>
      <c r="F9503">
        <v>486.25</v>
      </c>
      <c r="G9503">
        <f>dane_sprzedazy_sku__3[[#This Row],[Ilość wydana]]*dane_sprzedazy_sku__3[[#This Row],[Wartość jednostkowa]]</f>
        <v>38900</v>
      </c>
    </row>
    <row r="9504" spans="1:7">
      <c r="A9504" t="s">
        <v>811</v>
      </c>
      <c r="B9504" t="s">
        <v>812</v>
      </c>
      <c r="C9504" t="s">
        <v>33</v>
      </c>
      <c r="D9504" s="7">
        <v>46174</v>
      </c>
      <c r="E9504">
        <v>67</v>
      </c>
      <c r="F9504">
        <v>483.87</v>
      </c>
      <c r="G9504">
        <f>dane_sprzedazy_sku__3[[#This Row],[Ilość wydana]]*dane_sprzedazy_sku__3[[#This Row],[Wartość jednostkowa]]</f>
        <v>32419.29</v>
      </c>
    </row>
    <row r="9505" spans="1:7">
      <c r="A9505" t="s">
        <v>811</v>
      </c>
      <c r="B9505" t="s">
        <v>812</v>
      </c>
      <c r="C9505" t="s">
        <v>33</v>
      </c>
      <c r="D9505" s="7">
        <v>46204</v>
      </c>
      <c r="E9505">
        <v>80</v>
      </c>
      <c r="F9505">
        <v>499.05</v>
      </c>
      <c r="G9505">
        <f>dane_sprzedazy_sku__3[[#This Row],[Ilość wydana]]*dane_sprzedazy_sku__3[[#This Row],[Wartość jednostkowa]]</f>
        <v>39924</v>
      </c>
    </row>
    <row r="9506" spans="1:7">
      <c r="A9506" t="s">
        <v>813</v>
      </c>
      <c r="B9506" t="s">
        <v>814</v>
      </c>
      <c r="C9506" t="s">
        <v>42</v>
      </c>
      <c r="D9506" s="7">
        <v>45505</v>
      </c>
      <c r="E9506">
        <v>10</v>
      </c>
      <c r="F9506">
        <v>328.14</v>
      </c>
      <c r="G9506">
        <f>dane_sprzedazy_sku__3[[#This Row],[Ilość wydana]]*dane_sprzedazy_sku__3[[#This Row],[Wartość jednostkowa]]</f>
        <v>3281.3999999999996</v>
      </c>
    </row>
    <row r="9507" spans="1:7">
      <c r="A9507" t="s">
        <v>813</v>
      </c>
      <c r="B9507" t="s">
        <v>814</v>
      </c>
      <c r="C9507" t="s">
        <v>42</v>
      </c>
      <c r="D9507" s="7">
        <v>45536</v>
      </c>
      <c r="E9507">
        <v>0</v>
      </c>
      <c r="F9507">
        <v>339.45</v>
      </c>
      <c r="G9507">
        <f>dane_sprzedazy_sku__3[[#This Row],[Ilość wydana]]*dane_sprzedazy_sku__3[[#This Row],[Wartość jednostkowa]]</f>
        <v>0</v>
      </c>
    </row>
    <row r="9508" spans="1:7">
      <c r="A9508" t="s">
        <v>813</v>
      </c>
      <c r="B9508" t="s">
        <v>814</v>
      </c>
      <c r="C9508" t="s">
        <v>42</v>
      </c>
      <c r="D9508" s="7">
        <v>45566</v>
      </c>
      <c r="E9508">
        <v>9</v>
      </c>
      <c r="F9508">
        <v>331.55</v>
      </c>
      <c r="G9508">
        <f>dane_sprzedazy_sku__3[[#This Row],[Ilość wydana]]*dane_sprzedazy_sku__3[[#This Row],[Wartość jednostkowa]]</f>
        <v>2983.9500000000003</v>
      </c>
    </row>
    <row r="9509" spans="1:7">
      <c r="A9509" t="s">
        <v>813</v>
      </c>
      <c r="B9509" t="s">
        <v>814</v>
      </c>
      <c r="C9509" t="s">
        <v>42</v>
      </c>
      <c r="D9509" s="7">
        <v>45597</v>
      </c>
      <c r="E9509">
        <v>4</v>
      </c>
      <c r="F9509">
        <v>351.77</v>
      </c>
      <c r="G9509">
        <f>dane_sprzedazy_sku__3[[#This Row],[Ilość wydana]]*dane_sprzedazy_sku__3[[#This Row],[Wartość jednostkowa]]</f>
        <v>1407.08</v>
      </c>
    </row>
    <row r="9510" spans="1:7">
      <c r="A9510" t="s">
        <v>813</v>
      </c>
      <c r="B9510" t="s">
        <v>814</v>
      </c>
      <c r="C9510" t="s">
        <v>42</v>
      </c>
      <c r="D9510" s="7">
        <v>45627</v>
      </c>
      <c r="E9510">
        <v>0</v>
      </c>
      <c r="F9510">
        <v>344.36</v>
      </c>
      <c r="G9510">
        <f>dane_sprzedazy_sku__3[[#This Row],[Ilość wydana]]*dane_sprzedazy_sku__3[[#This Row],[Wartość jednostkowa]]</f>
        <v>0</v>
      </c>
    </row>
    <row r="9511" spans="1:7">
      <c r="A9511" t="s">
        <v>813</v>
      </c>
      <c r="B9511" t="s">
        <v>814</v>
      </c>
      <c r="C9511" t="s">
        <v>42</v>
      </c>
      <c r="D9511" s="7">
        <v>45658</v>
      </c>
      <c r="E9511">
        <v>6</v>
      </c>
      <c r="F9511">
        <v>349.87</v>
      </c>
      <c r="G9511">
        <f>dane_sprzedazy_sku__3[[#This Row],[Ilość wydana]]*dane_sprzedazy_sku__3[[#This Row],[Wartość jednostkowa]]</f>
        <v>2099.2200000000003</v>
      </c>
    </row>
    <row r="9512" spans="1:7">
      <c r="A9512" t="s">
        <v>813</v>
      </c>
      <c r="B9512" t="s">
        <v>814</v>
      </c>
      <c r="C9512" t="s">
        <v>42</v>
      </c>
      <c r="D9512" s="7">
        <v>45689</v>
      </c>
      <c r="E9512">
        <v>0</v>
      </c>
      <c r="F9512">
        <v>351.92</v>
      </c>
      <c r="G9512">
        <f>dane_sprzedazy_sku__3[[#This Row],[Ilość wydana]]*dane_sprzedazy_sku__3[[#This Row],[Wartość jednostkowa]]</f>
        <v>0</v>
      </c>
    </row>
    <row r="9513" spans="1:7">
      <c r="A9513" t="s">
        <v>813</v>
      </c>
      <c r="B9513" t="s">
        <v>814</v>
      </c>
      <c r="C9513" t="s">
        <v>42</v>
      </c>
      <c r="D9513" s="7">
        <v>45717</v>
      </c>
      <c r="E9513">
        <v>5</v>
      </c>
      <c r="F9513">
        <v>351.14</v>
      </c>
      <c r="G9513">
        <f>dane_sprzedazy_sku__3[[#This Row],[Ilość wydana]]*dane_sprzedazy_sku__3[[#This Row],[Wartość jednostkowa]]</f>
        <v>1755.6999999999998</v>
      </c>
    </row>
    <row r="9514" spans="1:7">
      <c r="A9514" t="s">
        <v>813</v>
      </c>
      <c r="B9514" t="s">
        <v>814</v>
      </c>
      <c r="C9514" t="s">
        <v>42</v>
      </c>
      <c r="D9514" s="7">
        <v>45748</v>
      </c>
      <c r="E9514">
        <v>0</v>
      </c>
      <c r="F9514">
        <v>340.59</v>
      </c>
      <c r="G9514">
        <f>dane_sprzedazy_sku__3[[#This Row],[Ilość wydana]]*dane_sprzedazy_sku__3[[#This Row],[Wartość jednostkowa]]</f>
        <v>0</v>
      </c>
    </row>
    <row r="9515" spans="1:7">
      <c r="A9515" t="s">
        <v>813</v>
      </c>
      <c r="B9515" t="s">
        <v>814</v>
      </c>
      <c r="C9515" t="s">
        <v>42</v>
      </c>
      <c r="D9515" s="7">
        <v>45778</v>
      </c>
      <c r="E9515">
        <v>8</v>
      </c>
      <c r="F9515">
        <v>333.44</v>
      </c>
      <c r="G9515">
        <f>dane_sprzedazy_sku__3[[#This Row],[Ilość wydana]]*dane_sprzedazy_sku__3[[#This Row],[Wartość jednostkowa]]</f>
        <v>2667.52</v>
      </c>
    </row>
    <row r="9516" spans="1:7">
      <c r="A9516" t="s">
        <v>813</v>
      </c>
      <c r="B9516" t="s">
        <v>814</v>
      </c>
      <c r="C9516" t="s">
        <v>42</v>
      </c>
      <c r="D9516" s="7">
        <v>45809</v>
      </c>
      <c r="E9516">
        <v>10</v>
      </c>
      <c r="F9516">
        <v>345.26</v>
      </c>
      <c r="G9516">
        <f>dane_sprzedazy_sku__3[[#This Row],[Ilość wydana]]*dane_sprzedazy_sku__3[[#This Row],[Wartość jednostkowa]]</f>
        <v>3452.6</v>
      </c>
    </row>
    <row r="9517" spans="1:7">
      <c r="A9517" t="s">
        <v>813</v>
      </c>
      <c r="B9517" t="s">
        <v>814</v>
      </c>
      <c r="C9517" t="s">
        <v>42</v>
      </c>
      <c r="D9517" s="7">
        <v>45839</v>
      </c>
      <c r="E9517">
        <v>0</v>
      </c>
      <c r="F9517">
        <v>321.35000000000002</v>
      </c>
      <c r="G9517">
        <f>dane_sprzedazy_sku__3[[#This Row],[Ilość wydana]]*dane_sprzedazy_sku__3[[#This Row],[Wartość jednostkowa]]</f>
        <v>0</v>
      </c>
    </row>
    <row r="9518" spans="1:7">
      <c r="A9518" t="s">
        <v>813</v>
      </c>
      <c r="B9518" t="s">
        <v>814</v>
      </c>
      <c r="C9518" t="s">
        <v>42</v>
      </c>
      <c r="D9518" s="7">
        <v>45870</v>
      </c>
      <c r="E9518">
        <v>7</v>
      </c>
      <c r="F9518">
        <v>352.61</v>
      </c>
      <c r="G9518">
        <f>dane_sprzedazy_sku__3[[#This Row],[Ilość wydana]]*dane_sprzedazy_sku__3[[#This Row],[Wartość jednostkowa]]</f>
        <v>2468.27</v>
      </c>
    </row>
    <row r="9519" spans="1:7">
      <c r="A9519" t="s">
        <v>813</v>
      </c>
      <c r="B9519" t="s">
        <v>814</v>
      </c>
      <c r="C9519" t="s">
        <v>42</v>
      </c>
      <c r="D9519" s="7">
        <v>45901</v>
      </c>
      <c r="E9519">
        <v>8</v>
      </c>
      <c r="F9519">
        <v>344.96</v>
      </c>
      <c r="G9519">
        <f>dane_sprzedazy_sku__3[[#This Row],[Ilość wydana]]*dane_sprzedazy_sku__3[[#This Row],[Wartość jednostkowa]]</f>
        <v>2759.68</v>
      </c>
    </row>
    <row r="9520" spans="1:7">
      <c r="A9520" t="s">
        <v>813</v>
      </c>
      <c r="B9520" t="s">
        <v>814</v>
      </c>
      <c r="C9520" t="s">
        <v>42</v>
      </c>
      <c r="D9520" s="7">
        <v>45931</v>
      </c>
      <c r="E9520">
        <v>8</v>
      </c>
      <c r="F9520">
        <v>339.31</v>
      </c>
      <c r="G9520">
        <f>dane_sprzedazy_sku__3[[#This Row],[Ilość wydana]]*dane_sprzedazy_sku__3[[#This Row],[Wartość jednostkowa]]</f>
        <v>2714.48</v>
      </c>
    </row>
    <row r="9521" spans="1:7">
      <c r="A9521" t="s">
        <v>813</v>
      </c>
      <c r="B9521" t="s">
        <v>814</v>
      </c>
      <c r="C9521" t="s">
        <v>42</v>
      </c>
      <c r="D9521" s="7">
        <v>45962</v>
      </c>
      <c r="E9521">
        <v>7</v>
      </c>
      <c r="F9521">
        <v>346.74</v>
      </c>
      <c r="G9521">
        <f>dane_sprzedazy_sku__3[[#This Row],[Ilość wydana]]*dane_sprzedazy_sku__3[[#This Row],[Wartość jednostkowa]]</f>
        <v>2427.1800000000003</v>
      </c>
    </row>
    <row r="9522" spans="1:7">
      <c r="A9522" t="s">
        <v>813</v>
      </c>
      <c r="B9522" t="s">
        <v>814</v>
      </c>
      <c r="C9522" t="s">
        <v>42</v>
      </c>
      <c r="D9522" s="7">
        <v>45992</v>
      </c>
      <c r="E9522">
        <v>2</v>
      </c>
      <c r="F9522">
        <v>335.75</v>
      </c>
      <c r="G9522">
        <f>dane_sprzedazy_sku__3[[#This Row],[Ilość wydana]]*dane_sprzedazy_sku__3[[#This Row],[Wartość jednostkowa]]</f>
        <v>671.5</v>
      </c>
    </row>
    <row r="9523" spans="1:7">
      <c r="A9523" t="s">
        <v>813</v>
      </c>
      <c r="B9523" t="s">
        <v>814</v>
      </c>
      <c r="C9523" t="s">
        <v>42</v>
      </c>
      <c r="D9523" s="7">
        <v>46023</v>
      </c>
      <c r="E9523">
        <v>5</v>
      </c>
      <c r="F9523">
        <v>335.21</v>
      </c>
      <c r="G9523">
        <f>dane_sprzedazy_sku__3[[#This Row],[Ilość wydana]]*dane_sprzedazy_sku__3[[#This Row],[Wartość jednostkowa]]</f>
        <v>1676.05</v>
      </c>
    </row>
    <row r="9524" spans="1:7">
      <c r="A9524" t="s">
        <v>813</v>
      </c>
      <c r="B9524" t="s">
        <v>814</v>
      </c>
      <c r="C9524" t="s">
        <v>42</v>
      </c>
      <c r="D9524" s="7">
        <v>46054</v>
      </c>
      <c r="E9524">
        <v>4</v>
      </c>
      <c r="F9524">
        <v>339.84</v>
      </c>
      <c r="G9524">
        <f>dane_sprzedazy_sku__3[[#This Row],[Ilość wydana]]*dane_sprzedazy_sku__3[[#This Row],[Wartość jednostkowa]]</f>
        <v>1359.36</v>
      </c>
    </row>
    <row r="9525" spans="1:7">
      <c r="A9525" t="s">
        <v>813</v>
      </c>
      <c r="B9525" t="s">
        <v>814</v>
      </c>
      <c r="C9525" t="s">
        <v>42</v>
      </c>
      <c r="D9525" s="7">
        <v>46082</v>
      </c>
      <c r="E9525">
        <v>5</v>
      </c>
      <c r="F9525">
        <v>337.04</v>
      </c>
      <c r="G9525">
        <f>dane_sprzedazy_sku__3[[#This Row],[Ilość wydana]]*dane_sprzedazy_sku__3[[#This Row],[Wartość jednostkowa]]</f>
        <v>1685.2</v>
      </c>
    </row>
    <row r="9526" spans="1:7">
      <c r="A9526" t="s">
        <v>813</v>
      </c>
      <c r="B9526" t="s">
        <v>814</v>
      </c>
      <c r="C9526" t="s">
        <v>42</v>
      </c>
      <c r="D9526" s="7">
        <v>46113</v>
      </c>
      <c r="E9526">
        <v>0</v>
      </c>
      <c r="F9526">
        <v>330.31</v>
      </c>
      <c r="G9526">
        <f>dane_sprzedazy_sku__3[[#This Row],[Ilość wydana]]*dane_sprzedazy_sku__3[[#This Row],[Wartość jednostkowa]]</f>
        <v>0</v>
      </c>
    </row>
    <row r="9527" spans="1:7">
      <c r="A9527" t="s">
        <v>813</v>
      </c>
      <c r="B9527" t="s">
        <v>814</v>
      </c>
      <c r="C9527" t="s">
        <v>42</v>
      </c>
      <c r="D9527" s="7">
        <v>46143</v>
      </c>
      <c r="E9527">
        <v>12</v>
      </c>
      <c r="F9527">
        <v>337.33</v>
      </c>
      <c r="G9527">
        <f>dane_sprzedazy_sku__3[[#This Row],[Ilość wydana]]*dane_sprzedazy_sku__3[[#This Row],[Wartość jednostkowa]]</f>
        <v>4047.96</v>
      </c>
    </row>
    <row r="9528" spans="1:7">
      <c r="A9528" t="s">
        <v>813</v>
      </c>
      <c r="B9528" t="s">
        <v>814</v>
      </c>
      <c r="C9528" t="s">
        <v>42</v>
      </c>
      <c r="D9528" s="7">
        <v>46174</v>
      </c>
      <c r="E9528">
        <v>8</v>
      </c>
      <c r="F9528">
        <v>330.09</v>
      </c>
      <c r="G9528">
        <f>dane_sprzedazy_sku__3[[#This Row],[Ilość wydana]]*dane_sprzedazy_sku__3[[#This Row],[Wartość jednostkowa]]</f>
        <v>2640.72</v>
      </c>
    </row>
    <row r="9529" spans="1:7">
      <c r="A9529" t="s">
        <v>813</v>
      </c>
      <c r="B9529" t="s">
        <v>814</v>
      </c>
      <c r="C9529" t="s">
        <v>42</v>
      </c>
      <c r="D9529" s="7">
        <v>46204</v>
      </c>
      <c r="E9529">
        <v>2</v>
      </c>
      <c r="F9529">
        <v>322.93</v>
      </c>
      <c r="G9529">
        <f>dane_sprzedazy_sku__3[[#This Row],[Ilość wydana]]*dane_sprzedazy_sku__3[[#This Row],[Wartość jednostkowa]]</f>
        <v>645.86</v>
      </c>
    </row>
    <row r="9530" spans="1:7">
      <c r="A9530" t="s">
        <v>815</v>
      </c>
      <c r="B9530" t="s">
        <v>816</v>
      </c>
      <c r="C9530" t="s">
        <v>63</v>
      </c>
      <c r="D9530" s="7">
        <v>45505</v>
      </c>
      <c r="E9530">
        <v>4</v>
      </c>
      <c r="F9530">
        <v>61.2</v>
      </c>
      <c r="G9530">
        <f>dane_sprzedazy_sku__3[[#This Row],[Ilość wydana]]*dane_sprzedazy_sku__3[[#This Row],[Wartość jednostkowa]]</f>
        <v>244.8</v>
      </c>
    </row>
    <row r="9531" spans="1:7">
      <c r="A9531" t="s">
        <v>815</v>
      </c>
      <c r="B9531" t="s">
        <v>816</v>
      </c>
      <c r="C9531" t="s">
        <v>63</v>
      </c>
      <c r="D9531" s="7">
        <v>45536</v>
      </c>
      <c r="E9531">
        <v>18</v>
      </c>
      <c r="F9531">
        <v>60.67</v>
      </c>
      <c r="G9531">
        <f>dane_sprzedazy_sku__3[[#This Row],[Ilość wydana]]*dane_sprzedazy_sku__3[[#This Row],[Wartość jednostkowa]]</f>
        <v>1092.06</v>
      </c>
    </row>
    <row r="9532" spans="1:7">
      <c r="A9532" t="s">
        <v>815</v>
      </c>
      <c r="B9532" t="s">
        <v>816</v>
      </c>
      <c r="C9532" t="s">
        <v>63</v>
      </c>
      <c r="D9532" s="7">
        <v>45566</v>
      </c>
      <c r="E9532">
        <v>7</v>
      </c>
      <c r="F9532">
        <v>57.84</v>
      </c>
      <c r="G9532">
        <f>dane_sprzedazy_sku__3[[#This Row],[Ilość wydana]]*dane_sprzedazy_sku__3[[#This Row],[Wartość jednostkowa]]</f>
        <v>404.88</v>
      </c>
    </row>
    <row r="9533" spans="1:7">
      <c r="A9533" t="s">
        <v>815</v>
      </c>
      <c r="B9533" t="s">
        <v>816</v>
      </c>
      <c r="C9533" t="s">
        <v>63</v>
      </c>
      <c r="D9533" s="7">
        <v>45597</v>
      </c>
      <c r="E9533">
        <v>8</v>
      </c>
      <c r="F9533">
        <v>58.02</v>
      </c>
      <c r="G9533">
        <f>dane_sprzedazy_sku__3[[#This Row],[Ilość wydana]]*dane_sprzedazy_sku__3[[#This Row],[Wartość jednostkowa]]</f>
        <v>464.16</v>
      </c>
    </row>
    <row r="9534" spans="1:7">
      <c r="A9534" t="s">
        <v>815</v>
      </c>
      <c r="B9534" t="s">
        <v>816</v>
      </c>
      <c r="C9534" t="s">
        <v>63</v>
      </c>
      <c r="D9534" s="7">
        <v>45627</v>
      </c>
      <c r="E9534">
        <v>0</v>
      </c>
      <c r="F9534">
        <v>55.94</v>
      </c>
      <c r="G9534">
        <f>dane_sprzedazy_sku__3[[#This Row],[Ilość wydana]]*dane_sprzedazy_sku__3[[#This Row],[Wartość jednostkowa]]</f>
        <v>0</v>
      </c>
    </row>
    <row r="9535" spans="1:7">
      <c r="A9535" t="s">
        <v>815</v>
      </c>
      <c r="B9535" t="s">
        <v>816</v>
      </c>
      <c r="C9535" t="s">
        <v>63</v>
      </c>
      <c r="D9535" s="7">
        <v>45658</v>
      </c>
      <c r="E9535">
        <v>7</v>
      </c>
      <c r="F9535">
        <v>58.47</v>
      </c>
      <c r="G9535">
        <f>dane_sprzedazy_sku__3[[#This Row],[Ilość wydana]]*dane_sprzedazy_sku__3[[#This Row],[Wartość jednostkowa]]</f>
        <v>409.28999999999996</v>
      </c>
    </row>
    <row r="9536" spans="1:7">
      <c r="A9536" t="s">
        <v>815</v>
      </c>
      <c r="B9536" t="s">
        <v>816</v>
      </c>
      <c r="C9536" t="s">
        <v>63</v>
      </c>
      <c r="D9536" s="7">
        <v>45689</v>
      </c>
      <c r="E9536">
        <v>0</v>
      </c>
      <c r="F9536">
        <v>56.85</v>
      </c>
      <c r="G9536">
        <f>dane_sprzedazy_sku__3[[#This Row],[Ilość wydana]]*dane_sprzedazy_sku__3[[#This Row],[Wartość jednostkowa]]</f>
        <v>0</v>
      </c>
    </row>
    <row r="9537" spans="1:7">
      <c r="A9537" t="s">
        <v>815</v>
      </c>
      <c r="B9537" t="s">
        <v>816</v>
      </c>
      <c r="C9537" t="s">
        <v>63</v>
      </c>
      <c r="D9537" s="7">
        <v>45717</v>
      </c>
      <c r="E9537">
        <v>0</v>
      </c>
      <c r="F9537">
        <v>58.46</v>
      </c>
      <c r="G9537">
        <f>dane_sprzedazy_sku__3[[#This Row],[Ilość wydana]]*dane_sprzedazy_sku__3[[#This Row],[Wartość jednostkowa]]</f>
        <v>0</v>
      </c>
    </row>
    <row r="9538" spans="1:7">
      <c r="A9538" t="s">
        <v>815</v>
      </c>
      <c r="B9538" t="s">
        <v>816</v>
      </c>
      <c r="C9538" t="s">
        <v>63</v>
      </c>
      <c r="D9538" s="7">
        <v>45748</v>
      </c>
      <c r="E9538">
        <v>0</v>
      </c>
      <c r="F9538">
        <v>59.26</v>
      </c>
      <c r="G9538">
        <f>dane_sprzedazy_sku__3[[#This Row],[Ilość wydana]]*dane_sprzedazy_sku__3[[#This Row],[Wartość jednostkowa]]</f>
        <v>0</v>
      </c>
    </row>
    <row r="9539" spans="1:7">
      <c r="A9539" t="s">
        <v>815</v>
      </c>
      <c r="B9539" t="s">
        <v>816</v>
      </c>
      <c r="C9539" t="s">
        <v>63</v>
      </c>
      <c r="D9539" s="7">
        <v>45778</v>
      </c>
      <c r="E9539">
        <v>0</v>
      </c>
      <c r="F9539">
        <v>56.24</v>
      </c>
      <c r="G9539">
        <f>dane_sprzedazy_sku__3[[#This Row],[Ilość wydana]]*dane_sprzedazy_sku__3[[#This Row],[Wartość jednostkowa]]</f>
        <v>0</v>
      </c>
    </row>
    <row r="9540" spans="1:7">
      <c r="A9540" t="s">
        <v>815</v>
      </c>
      <c r="B9540" t="s">
        <v>816</v>
      </c>
      <c r="C9540" t="s">
        <v>63</v>
      </c>
      <c r="D9540" s="7">
        <v>45809</v>
      </c>
      <c r="E9540">
        <v>25</v>
      </c>
      <c r="F9540">
        <v>57.36</v>
      </c>
      <c r="G9540">
        <f>dane_sprzedazy_sku__3[[#This Row],[Ilość wydana]]*dane_sprzedazy_sku__3[[#This Row],[Wartość jednostkowa]]</f>
        <v>1434</v>
      </c>
    </row>
    <row r="9541" spans="1:7">
      <c r="A9541" t="s">
        <v>815</v>
      </c>
      <c r="B9541" t="s">
        <v>816</v>
      </c>
      <c r="C9541" t="s">
        <v>63</v>
      </c>
      <c r="D9541" s="7">
        <v>45839</v>
      </c>
      <c r="E9541">
        <v>35</v>
      </c>
      <c r="F9541">
        <v>56.53</v>
      </c>
      <c r="G9541">
        <f>dane_sprzedazy_sku__3[[#This Row],[Ilość wydana]]*dane_sprzedazy_sku__3[[#This Row],[Wartość jednostkowa]]</f>
        <v>1978.55</v>
      </c>
    </row>
    <row r="9542" spans="1:7">
      <c r="A9542" t="s">
        <v>815</v>
      </c>
      <c r="B9542" t="s">
        <v>816</v>
      </c>
      <c r="C9542" t="s">
        <v>63</v>
      </c>
      <c r="D9542" s="7">
        <v>45870</v>
      </c>
      <c r="E9542">
        <v>26</v>
      </c>
      <c r="F9542">
        <v>57.72</v>
      </c>
      <c r="G9542">
        <f>dane_sprzedazy_sku__3[[#This Row],[Ilość wydana]]*dane_sprzedazy_sku__3[[#This Row],[Wartość jednostkowa]]</f>
        <v>1500.72</v>
      </c>
    </row>
    <row r="9543" spans="1:7">
      <c r="A9543" t="s">
        <v>815</v>
      </c>
      <c r="B9543" t="s">
        <v>816</v>
      </c>
      <c r="C9543" t="s">
        <v>63</v>
      </c>
      <c r="D9543" s="7">
        <v>45901</v>
      </c>
      <c r="E9543">
        <v>1</v>
      </c>
      <c r="F9543">
        <v>59.81</v>
      </c>
      <c r="G9543">
        <f>dane_sprzedazy_sku__3[[#This Row],[Ilość wydana]]*dane_sprzedazy_sku__3[[#This Row],[Wartość jednostkowa]]</f>
        <v>59.81</v>
      </c>
    </row>
    <row r="9544" spans="1:7">
      <c r="A9544" t="s">
        <v>815</v>
      </c>
      <c r="B9544" t="s">
        <v>816</v>
      </c>
      <c r="C9544" t="s">
        <v>63</v>
      </c>
      <c r="D9544" s="7">
        <v>45931</v>
      </c>
      <c r="E9544">
        <v>21</v>
      </c>
      <c r="F9544">
        <v>59.64</v>
      </c>
      <c r="G9544">
        <f>dane_sprzedazy_sku__3[[#This Row],[Ilość wydana]]*dane_sprzedazy_sku__3[[#This Row],[Wartość jednostkowa]]</f>
        <v>1252.44</v>
      </c>
    </row>
    <row r="9545" spans="1:7">
      <c r="A9545" t="s">
        <v>815</v>
      </c>
      <c r="B9545" t="s">
        <v>816</v>
      </c>
      <c r="C9545" t="s">
        <v>63</v>
      </c>
      <c r="D9545" s="7">
        <v>45962</v>
      </c>
      <c r="E9545">
        <v>10</v>
      </c>
      <c r="F9545">
        <v>58.49</v>
      </c>
      <c r="G9545">
        <f>dane_sprzedazy_sku__3[[#This Row],[Ilość wydana]]*dane_sprzedazy_sku__3[[#This Row],[Wartość jednostkowa]]</f>
        <v>584.9</v>
      </c>
    </row>
    <row r="9546" spans="1:7">
      <c r="A9546" t="s">
        <v>815</v>
      </c>
      <c r="B9546" t="s">
        <v>816</v>
      </c>
      <c r="C9546" t="s">
        <v>63</v>
      </c>
      <c r="D9546" s="7">
        <v>45992</v>
      </c>
      <c r="E9546">
        <v>0</v>
      </c>
      <c r="F9546">
        <v>61</v>
      </c>
      <c r="G9546">
        <f>dane_sprzedazy_sku__3[[#This Row],[Ilość wydana]]*dane_sprzedazy_sku__3[[#This Row],[Wartość jednostkowa]]</f>
        <v>0</v>
      </c>
    </row>
    <row r="9547" spans="1:7">
      <c r="A9547" t="s">
        <v>815</v>
      </c>
      <c r="B9547" t="s">
        <v>816</v>
      </c>
      <c r="C9547" t="s">
        <v>63</v>
      </c>
      <c r="D9547" s="7">
        <v>46023</v>
      </c>
      <c r="E9547">
        <v>23</v>
      </c>
      <c r="F9547">
        <v>57.99</v>
      </c>
      <c r="G9547">
        <f>dane_sprzedazy_sku__3[[#This Row],[Ilość wydana]]*dane_sprzedazy_sku__3[[#This Row],[Wartość jednostkowa]]</f>
        <v>1333.77</v>
      </c>
    </row>
    <row r="9548" spans="1:7">
      <c r="A9548" t="s">
        <v>815</v>
      </c>
      <c r="B9548" t="s">
        <v>816</v>
      </c>
      <c r="C9548" t="s">
        <v>63</v>
      </c>
      <c r="D9548" s="7">
        <v>46054</v>
      </c>
      <c r="E9548">
        <v>0</v>
      </c>
      <c r="F9548">
        <v>58.32</v>
      </c>
      <c r="G9548">
        <f>dane_sprzedazy_sku__3[[#This Row],[Ilość wydana]]*dane_sprzedazy_sku__3[[#This Row],[Wartość jednostkowa]]</f>
        <v>0</v>
      </c>
    </row>
    <row r="9549" spans="1:7">
      <c r="A9549" t="s">
        <v>815</v>
      </c>
      <c r="B9549" t="s">
        <v>816</v>
      </c>
      <c r="C9549" t="s">
        <v>63</v>
      </c>
      <c r="D9549" s="7">
        <v>46082</v>
      </c>
      <c r="E9549">
        <v>0</v>
      </c>
      <c r="F9549">
        <v>59.35</v>
      </c>
      <c r="G9549">
        <f>dane_sprzedazy_sku__3[[#This Row],[Ilość wydana]]*dane_sprzedazy_sku__3[[#This Row],[Wartość jednostkowa]]</f>
        <v>0</v>
      </c>
    </row>
    <row r="9550" spans="1:7">
      <c r="A9550" t="s">
        <v>815</v>
      </c>
      <c r="B9550" t="s">
        <v>816</v>
      </c>
      <c r="C9550" t="s">
        <v>63</v>
      </c>
      <c r="D9550" s="7">
        <v>46113</v>
      </c>
      <c r="E9550">
        <v>21</v>
      </c>
      <c r="F9550">
        <v>58.69</v>
      </c>
      <c r="G9550">
        <f>dane_sprzedazy_sku__3[[#This Row],[Ilość wydana]]*dane_sprzedazy_sku__3[[#This Row],[Wartość jednostkowa]]</f>
        <v>1232.49</v>
      </c>
    </row>
    <row r="9551" spans="1:7">
      <c r="A9551" t="s">
        <v>815</v>
      </c>
      <c r="B9551" t="s">
        <v>816</v>
      </c>
      <c r="C9551" t="s">
        <v>63</v>
      </c>
      <c r="D9551" s="7">
        <v>46143</v>
      </c>
      <c r="E9551">
        <v>0</v>
      </c>
      <c r="F9551">
        <v>56.43</v>
      </c>
      <c r="G9551">
        <f>dane_sprzedazy_sku__3[[#This Row],[Ilość wydana]]*dane_sprzedazy_sku__3[[#This Row],[Wartość jednostkowa]]</f>
        <v>0</v>
      </c>
    </row>
    <row r="9552" spans="1:7">
      <c r="A9552" t="s">
        <v>815</v>
      </c>
      <c r="B9552" t="s">
        <v>816</v>
      </c>
      <c r="C9552" t="s">
        <v>63</v>
      </c>
      <c r="D9552" s="7">
        <v>46174</v>
      </c>
      <c r="E9552">
        <v>15</v>
      </c>
      <c r="F9552">
        <v>55.84</v>
      </c>
      <c r="G9552">
        <f>dane_sprzedazy_sku__3[[#This Row],[Ilość wydana]]*dane_sprzedazy_sku__3[[#This Row],[Wartość jednostkowa]]</f>
        <v>837.6</v>
      </c>
    </row>
    <row r="9553" spans="1:7">
      <c r="A9553" t="s">
        <v>815</v>
      </c>
      <c r="B9553" t="s">
        <v>816</v>
      </c>
      <c r="C9553" t="s">
        <v>63</v>
      </c>
      <c r="D9553" s="7">
        <v>46204</v>
      </c>
      <c r="E9553">
        <v>0</v>
      </c>
      <c r="F9553">
        <v>60.02</v>
      </c>
      <c r="G9553">
        <f>dane_sprzedazy_sku__3[[#This Row],[Ilość wydana]]*dane_sprzedazy_sku__3[[#This Row],[Wartość jednostkowa]]</f>
        <v>0</v>
      </c>
    </row>
    <row r="9554" spans="1:7">
      <c r="A9554" t="s">
        <v>817</v>
      </c>
      <c r="B9554" t="s">
        <v>818</v>
      </c>
      <c r="C9554" t="s">
        <v>63</v>
      </c>
      <c r="D9554" s="7">
        <v>45505</v>
      </c>
      <c r="E9554">
        <v>0</v>
      </c>
      <c r="F9554">
        <v>152.78</v>
      </c>
      <c r="G9554">
        <f>dane_sprzedazy_sku__3[[#This Row],[Ilość wydana]]*dane_sprzedazy_sku__3[[#This Row],[Wartość jednostkowa]]</f>
        <v>0</v>
      </c>
    </row>
    <row r="9555" spans="1:7">
      <c r="A9555" t="s">
        <v>817</v>
      </c>
      <c r="B9555" t="s">
        <v>818</v>
      </c>
      <c r="C9555" t="s">
        <v>63</v>
      </c>
      <c r="D9555" s="7">
        <v>45536</v>
      </c>
      <c r="E9555">
        <v>23</v>
      </c>
      <c r="F9555">
        <v>146.65</v>
      </c>
      <c r="G9555">
        <f>dane_sprzedazy_sku__3[[#This Row],[Ilość wydana]]*dane_sprzedazy_sku__3[[#This Row],[Wartość jednostkowa]]</f>
        <v>3372.9500000000003</v>
      </c>
    </row>
    <row r="9556" spans="1:7">
      <c r="A9556" t="s">
        <v>817</v>
      </c>
      <c r="B9556" t="s">
        <v>818</v>
      </c>
      <c r="C9556" t="s">
        <v>63</v>
      </c>
      <c r="D9556" s="7">
        <v>45566</v>
      </c>
      <c r="E9556">
        <v>17</v>
      </c>
      <c r="F9556">
        <v>150.41</v>
      </c>
      <c r="G9556">
        <f>dane_sprzedazy_sku__3[[#This Row],[Ilość wydana]]*dane_sprzedazy_sku__3[[#This Row],[Wartość jednostkowa]]</f>
        <v>2556.9699999999998</v>
      </c>
    </row>
    <row r="9557" spans="1:7">
      <c r="A9557" t="s">
        <v>817</v>
      </c>
      <c r="B9557" t="s">
        <v>818</v>
      </c>
      <c r="C9557" t="s">
        <v>63</v>
      </c>
      <c r="D9557" s="7">
        <v>45597</v>
      </c>
      <c r="E9557">
        <v>0</v>
      </c>
      <c r="F9557">
        <v>153.99</v>
      </c>
      <c r="G9557">
        <f>dane_sprzedazy_sku__3[[#This Row],[Ilość wydana]]*dane_sprzedazy_sku__3[[#This Row],[Wartość jednostkowa]]</f>
        <v>0</v>
      </c>
    </row>
    <row r="9558" spans="1:7">
      <c r="A9558" t="s">
        <v>817</v>
      </c>
      <c r="B9558" t="s">
        <v>818</v>
      </c>
      <c r="C9558" t="s">
        <v>63</v>
      </c>
      <c r="D9558" s="7">
        <v>45627</v>
      </c>
      <c r="E9558">
        <v>0</v>
      </c>
      <c r="F9558">
        <v>150.47999999999999</v>
      </c>
      <c r="G9558">
        <f>dane_sprzedazy_sku__3[[#This Row],[Ilość wydana]]*dane_sprzedazy_sku__3[[#This Row],[Wartość jednostkowa]]</f>
        <v>0</v>
      </c>
    </row>
    <row r="9559" spans="1:7">
      <c r="A9559" t="s">
        <v>817</v>
      </c>
      <c r="B9559" t="s">
        <v>818</v>
      </c>
      <c r="C9559" t="s">
        <v>63</v>
      </c>
      <c r="D9559" s="7">
        <v>45658</v>
      </c>
      <c r="E9559">
        <v>54</v>
      </c>
      <c r="F9559">
        <v>148.63</v>
      </c>
      <c r="G9559">
        <f>dane_sprzedazy_sku__3[[#This Row],[Ilość wydana]]*dane_sprzedazy_sku__3[[#This Row],[Wartość jednostkowa]]</f>
        <v>8026.0199999999995</v>
      </c>
    </row>
    <row r="9560" spans="1:7">
      <c r="A9560" t="s">
        <v>817</v>
      </c>
      <c r="B9560" t="s">
        <v>818</v>
      </c>
      <c r="C9560" t="s">
        <v>63</v>
      </c>
      <c r="D9560" s="7">
        <v>45689</v>
      </c>
      <c r="E9560">
        <v>0</v>
      </c>
      <c r="F9560">
        <v>151.57</v>
      </c>
      <c r="G9560">
        <f>dane_sprzedazy_sku__3[[#This Row],[Ilość wydana]]*dane_sprzedazy_sku__3[[#This Row],[Wartość jednostkowa]]</f>
        <v>0</v>
      </c>
    </row>
    <row r="9561" spans="1:7">
      <c r="A9561" t="s">
        <v>817</v>
      </c>
      <c r="B9561" t="s">
        <v>818</v>
      </c>
      <c r="C9561" t="s">
        <v>63</v>
      </c>
      <c r="D9561" s="7">
        <v>45717</v>
      </c>
      <c r="E9561">
        <v>59</v>
      </c>
      <c r="F9561">
        <v>144.59</v>
      </c>
      <c r="G9561">
        <f>dane_sprzedazy_sku__3[[#This Row],[Ilość wydana]]*dane_sprzedazy_sku__3[[#This Row],[Wartość jednostkowa]]</f>
        <v>8530.81</v>
      </c>
    </row>
    <row r="9562" spans="1:7">
      <c r="A9562" t="s">
        <v>817</v>
      </c>
      <c r="B9562" t="s">
        <v>818</v>
      </c>
      <c r="C9562" t="s">
        <v>63</v>
      </c>
      <c r="D9562" s="7">
        <v>45748</v>
      </c>
      <c r="E9562">
        <v>0</v>
      </c>
      <c r="F9562">
        <v>141.16</v>
      </c>
      <c r="G9562">
        <f>dane_sprzedazy_sku__3[[#This Row],[Ilość wydana]]*dane_sprzedazy_sku__3[[#This Row],[Wartość jednostkowa]]</f>
        <v>0</v>
      </c>
    </row>
    <row r="9563" spans="1:7">
      <c r="A9563" t="s">
        <v>817</v>
      </c>
      <c r="B9563" t="s">
        <v>818</v>
      </c>
      <c r="C9563" t="s">
        <v>63</v>
      </c>
      <c r="D9563" s="7">
        <v>45778</v>
      </c>
      <c r="E9563">
        <v>6</v>
      </c>
      <c r="F9563">
        <v>150.12</v>
      </c>
      <c r="G9563">
        <f>dane_sprzedazy_sku__3[[#This Row],[Ilość wydana]]*dane_sprzedazy_sku__3[[#This Row],[Wartość jednostkowa]]</f>
        <v>900.72</v>
      </c>
    </row>
    <row r="9564" spans="1:7">
      <c r="A9564" t="s">
        <v>817</v>
      </c>
      <c r="B9564" t="s">
        <v>818</v>
      </c>
      <c r="C9564" t="s">
        <v>63</v>
      </c>
      <c r="D9564" s="7">
        <v>45809</v>
      </c>
      <c r="E9564">
        <v>40</v>
      </c>
      <c r="F9564">
        <v>146.21</v>
      </c>
      <c r="G9564">
        <f>dane_sprzedazy_sku__3[[#This Row],[Ilość wydana]]*dane_sprzedazy_sku__3[[#This Row],[Wartość jednostkowa]]</f>
        <v>5848.4000000000005</v>
      </c>
    </row>
    <row r="9565" spans="1:7">
      <c r="A9565" t="s">
        <v>817</v>
      </c>
      <c r="B9565" t="s">
        <v>818</v>
      </c>
      <c r="C9565" t="s">
        <v>63</v>
      </c>
      <c r="D9565" s="7">
        <v>45839</v>
      </c>
      <c r="E9565">
        <v>0</v>
      </c>
      <c r="F9565">
        <v>146.13</v>
      </c>
      <c r="G9565">
        <f>dane_sprzedazy_sku__3[[#This Row],[Ilość wydana]]*dane_sprzedazy_sku__3[[#This Row],[Wartość jednostkowa]]</f>
        <v>0</v>
      </c>
    </row>
    <row r="9566" spans="1:7">
      <c r="A9566" t="s">
        <v>817</v>
      </c>
      <c r="B9566" t="s">
        <v>818</v>
      </c>
      <c r="C9566" t="s">
        <v>63</v>
      </c>
      <c r="D9566" s="7">
        <v>45870</v>
      </c>
      <c r="E9566">
        <v>0</v>
      </c>
      <c r="F9566">
        <v>142.88</v>
      </c>
      <c r="G9566">
        <f>dane_sprzedazy_sku__3[[#This Row],[Ilość wydana]]*dane_sprzedazy_sku__3[[#This Row],[Wartość jednostkowa]]</f>
        <v>0</v>
      </c>
    </row>
    <row r="9567" spans="1:7">
      <c r="A9567" t="s">
        <v>817</v>
      </c>
      <c r="B9567" t="s">
        <v>818</v>
      </c>
      <c r="C9567" t="s">
        <v>63</v>
      </c>
      <c r="D9567" s="7">
        <v>45901</v>
      </c>
      <c r="E9567">
        <v>82</v>
      </c>
      <c r="F9567">
        <v>154.16</v>
      </c>
      <c r="G9567">
        <f>dane_sprzedazy_sku__3[[#This Row],[Ilość wydana]]*dane_sprzedazy_sku__3[[#This Row],[Wartość jednostkowa]]</f>
        <v>12641.119999999999</v>
      </c>
    </row>
    <row r="9568" spans="1:7">
      <c r="A9568" t="s">
        <v>817</v>
      </c>
      <c r="B9568" t="s">
        <v>818</v>
      </c>
      <c r="C9568" t="s">
        <v>63</v>
      </c>
      <c r="D9568" s="7">
        <v>45931</v>
      </c>
      <c r="E9568">
        <v>0</v>
      </c>
      <c r="F9568">
        <v>144.47</v>
      </c>
      <c r="G9568">
        <f>dane_sprzedazy_sku__3[[#This Row],[Ilość wydana]]*dane_sprzedazy_sku__3[[#This Row],[Wartość jednostkowa]]</f>
        <v>0</v>
      </c>
    </row>
    <row r="9569" spans="1:7">
      <c r="A9569" t="s">
        <v>817</v>
      </c>
      <c r="B9569" t="s">
        <v>818</v>
      </c>
      <c r="C9569" t="s">
        <v>63</v>
      </c>
      <c r="D9569" s="7">
        <v>45962</v>
      </c>
      <c r="E9569">
        <v>0</v>
      </c>
      <c r="F9569">
        <v>149.69999999999999</v>
      </c>
      <c r="G9569">
        <f>dane_sprzedazy_sku__3[[#This Row],[Ilość wydana]]*dane_sprzedazy_sku__3[[#This Row],[Wartość jednostkowa]]</f>
        <v>0</v>
      </c>
    </row>
    <row r="9570" spans="1:7">
      <c r="A9570" t="s">
        <v>817</v>
      </c>
      <c r="B9570" t="s">
        <v>818</v>
      </c>
      <c r="C9570" t="s">
        <v>63</v>
      </c>
      <c r="D9570" s="7">
        <v>45992</v>
      </c>
      <c r="E9570">
        <v>39</v>
      </c>
      <c r="F9570">
        <v>144.13</v>
      </c>
      <c r="G9570">
        <f>dane_sprzedazy_sku__3[[#This Row],[Ilość wydana]]*dane_sprzedazy_sku__3[[#This Row],[Wartość jednostkowa]]</f>
        <v>5621.07</v>
      </c>
    </row>
    <row r="9571" spans="1:7">
      <c r="A9571" t="s">
        <v>817</v>
      </c>
      <c r="B9571" t="s">
        <v>818</v>
      </c>
      <c r="C9571" t="s">
        <v>63</v>
      </c>
      <c r="D9571" s="7">
        <v>46023</v>
      </c>
      <c r="E9571">
        <v>25</v>
      </c>
      <c r="F9571">
        <v>145.41</v>
      </c>
      <c r="G9571">
        <f>dane_sprzedazy_sku__3[[#This Row],[Ilość wydana]]*dane_sprzedazy_sku__3[[#This Row],[Wartość jednostkowa]]</f>
        <v>3635.25</v>
      </c>
    </row>
    <row r="9572" spans="1:7">
      <c r="A9572" t="s">
        <v>817</v>
      </c>
      <c r="B9572" t="s">
        <v>818</v>
      </c>
      <c r="C9572" t="s">
        <v>63</v>
      </c>
      <c r="D9572" s="7">
        <v>46054</v>
      </c>
      <c r="E9572">
        <v>0</v>
      </c>
      <c r="F9572">
        <v>142.22</v>
      </c>
      <c r="G9572">
        <f>dane_sprzedazy_sku__3[[#This Row],[Ilość wydana]]*dane_sprzedazy_sku__3[[#This Row],[Wartość jednostkowa]]</f>
        <v>0</v>
      </c>
    </row>
    <row r="9573" spans="1:7">
      <c r="A9573" t="s">
        <v>817</v>
      </c>
      <c r="B9573" t="s">
        <v>818</v>
      </c>
      <c r="C9573" t="s">
        <v>63</v>
      </c>
      <c r="D9573" s="7">
        <v>46082</v>
      </c>
      <c r="E9573">
        <v>0</v>
      </c>
      <c r="F9573">
        <v>153.88999999999999</v>
      </c>
      <c r="G9573">
        <f>dane_sprzedazy_sku__3[[#This Row],[Ilość wydana]]*dane_sprzedazy_sku__3[[#This Row],[Wartość jednostkowa]]</f>
        <v>0</v>
      </c>
    </row>
    <row r="9574" spans="1:7">
      <c r="A9574" t="s">
        <v>817</v>
      </c>
      <c r="B9574" t="s">
        <v>818</v>
      </c>
      <c r="C9574" t="s">
        <v>63</v>
      </c>
      <c r="D9574" s="7">
        <v>46113</v>
      </c>
      <c r="E9574">
        <v>0</v>
      </c>
      <c r="F9574">
        <v>147.88999999999999</v>
      </c>
      <c r="G9574">
        <f>dane_sprzedazy_sku__3[[#This Row],[Ilość wydana]]*dane_sprzedazy_sku__3[[#This Row],[Wartość jednostkowa]]</f>
        <v>0</v>
      </c>
    </row>
    <row r="9575" spans="1:7">
      <c r="A9575" t="s">
        <v>817</v>
      </c>
      <c r="B9575" t="s">
        <v>818</v>
      </c>
      <c r="C9575" t="s">
        <v>63</v>
      </c>
      <c r="D9575" s="7">
        <v>46143</v>
      </c>
      <c r="E9575">
        <v>0</v>
      </c>
      <c r="F9575">
        <v>151.84</v>
      </c>
      <c r="G9575">
        <f>dane_sprzedazy_sku__3[[#This Row],[Ilość wydana]]*dane_sprzedazy_sku__3[[#This Row],[Wartość jednostkowa]]</f>
        <v>0</v>
      </c>
    </row>
    <row r="9576" spans="1:7">
      <c r="A9576" t="s">
        <v>817</v>
      </c>
      <c r="B9576" t="s">
        <v>818</v>
      </c>
      <c r="C9576" t="s">
        <v>63</v>
      </c>
      <c r="D9576" s="7">
        <v>46174</v>
      </c>
      <c r="E9576">
        <v>0</v>
      </c>
      <c r="F9576">
        <v>141.72</v>
      </c>
      <c r="G9576">
        <f>dane_sprzedazy_sku__3[[#This Row],[Ilość wydana]]*dane_sprzedazy_sku__3[[#This Row],[Wartość jednostkowa]]</f>
        <v>0</v>
      </c>
    </row>
    <row r="9577" spans="1:7">
      <c r="A9577" t="s">
        <v>817</v>
      </c>
      <c r="B9577" t="s">
        <v>818</v>
      </c>
      <c r="C9577" t="s">
        <v>63</v>
      </c>
      <c r="D9577" s="7">
        <v>46204</v>
      </c>
      <c r="E9577">
        <v>0</v>
      </c>
      <c r="F9577">
        <v>145.22999999999999</v>
      </c>
      <c r="G9577">
        <f>dane_sprzedazy_sku__3[[#This Row],[Ilość wydana]]*dane_sprzedazy_sku__3[[#This Row],[Wartość jednostkowa]]</f>
        <v>0</v>
      </c>
    </row>
    <row r="9578" spans="1:7">
      <c r="A9578" t="s">
        <v>819</v>
      </c>
      <c r="B9578" t="s">
        <v>820</v>
      </c>
      <c r="C9578" t="s">
        <v>39</v>
      </c>
      <c r="D9578" s="7">
        <v>45505</v>
      </c>
      <c r="E9578">
        <v>2</v>
      </c>
      <c r="F9578">
        <v>72.34</v>
      </c>
      <c r="G9578">
        <f>dane_sprzedazy_sku__3[[#This Row],[Ilość wydana]]*dane_sprzedazy_sku__3[[#This Row],[Wartość jednostkowa]]</f>
        <v>144.68</v>
      </c>
    </row>
    <row r="9579" spans="1:7">
      <c r="A9579" t="s">
        <v>819</v>
      </c>
      <c r="B9579" t="s">
        <v>820</v>
      </c>
      <c r="C9579" t="s">
        <v>39</v>
      </c>
      <c r="D9579" s="7">
        <v>45536</v>
      </c>
      <c r="E9579">
        <v>0</v>
      </c>
      <c r="F9579">
        <v>68.02</v>
      </c>
      <c r="G9579">
        <f>dane_sprzedazy_sku__3[[#This Row],[Ilość wydana]]*dane_sprzedazy_sku__3[[#This Row],[Wartość jednostkowa]]</f>
        <v>0</v>
      </c>
    </row>
    <row r="9580" spans="1:7">
      <c r="A9580" t="s">
        <v>819</v>
      </c>
      <c r="B9580" t="s">
        <v>820</v>
      </c>
      <c r="C9580" t="s">
        <v>39</v>
      </c>
      <c r="D9580" s="7">
        <v>45566</v>
      </c>
      <c r="E9580">
        <v>0</v>
      </c>
      <c r="F9580">
        <v>72.91</v>
      </c>
      <c r="G9580">
        <f>dane_sprzedazy_sku__3[[#This Row],[Ilość wydana]]*dane_sprzedazy_sku__3[[#This Row],[Wartość jednostkowa]]</f>
        <v>0</v>
      </c>
    </row>
    <row r="9581" spans="1:7">
      <c r="A9581" t="s">
        <v>819</v>
      </c>
      <c r="B9581" t="s">
        <v>820</v>
      </c>
      <c r="C9581" t="s">
        <v>39</v>
      </c>
      <c r="D9581" s="7">
        <v>45597</v>
      </c>
      <c r="E9581">
        <v>16</v>
      </c>
      <c r="F9581">
        <v>69.489999999999995</v>
      </c>
      <c r="G9581">
        <f>dane_sprzedazy_sku__3[[#This Row],[Ilość wydana]]*dane_sprzedazy_sku__3[[#This Row],[Wartość jednostkowa]]</f>
        <v>1111.8399999999999</v>
      </c>
    </row>
    <row r="9582" spans="1:7">
      <c r="A9582" t="s">
        <v>819</v>
      </c>
      <c r="B9582" t="s">
        <v>820</v>
      </c>
      <c r="C9582" t="s">
        <v>39</v>
      </c>
      <c r="D9582" s="7">
        <v>45627</v>
      </c>
      <c r="E9582">
        <v>0</v>
      </c>
      <c r="F9582">
        <v>69.650000000000006</v>
      </c>
      <c r="G9582">
        <f>dane_sprzedazy_sku__3[[#This Row],[Ilość wydana]]*dane_sprzedazy_sku__3[[#This Row],[Wartość jednostkowa]]</f>
        <v>0</v>
      </c>
    </row>
    <row r="9583" spans="1:7">
      <c r="A9583" t="s">
        <v>819</v>
      </c>
      <c r="B9583" t="s">
        <v>820</v>
      </c>
      <c r="C9583" t="s">
        <v>39</v>
      </c>
      <c r="D9583" s="7">
        <v>45658</v>
      </c>
      <c r="E9583">
        <v>0</v>
      </c>
      <c r="F9583">
        <v>73.28</v>
      </c>
      <c r="G9583">
        <f>dane_sprzedazy_sku__3[[#This Row],[Ilość wydana]]*dane_sprzedazy_sku__3[[#This Row],[Wartość jednostkowa]]</f>
        <v>0</v>
      </c>
    </row>
    <row r="9584" spans="1:7">
      <c r="A9584" t="s">
        <v>819</v>
      </c>
      <c r="B9584" t="s">
        <v>820</v>
      </c>
      <c r="C9584" t="s">
        <v>39</v>
      </c>
      <c r="D9584" s="7">
        <v>45689</v>
      </c>
      <c r="E9584">
        <v>14</v>
      </c>
      <c r="F9584">
        <v>69.97</v>
      </c>
      <c r="G9584">
        <f>dane_sprzedazy_sku__3[[#This Row],[Ilość wydana]]*dane_sprzedazy_sku__3[[#This Row],[Wartość jednostkowa]]</f>
        <v>979.57999999999993</v>
      </c>
    </row>
    <row r="9585" spans="1:7">
      <c r="A9585" t="s">
        <v>819</v>
      </c>
      <c r="B9585" t="s">
        <v>820</v>
      </c>
      <c r="C9585" t="s">
        <v>39</v>
      </c>
      <c r="D9585" s="7">
        <v>45717</v>
      </c>
      <c r="E9585">
        <v>0</v>
      </c>
      <c r="F9585">
        <v>72.209999999999994</v>
      </c>
      <c r="G9585">
        <f>dane_sprzedazy_sku__3[[#This Row],[Ilość wydana]]*dane_sprzedazy_sku__3[[#This Row],[Wartość jednostkowa]]</f>
        <v>0</v>
      </c>
    </row>
    <row r="9586" spans="1:7">
      <c r="A9586" t="s">
        <v>819</v>
      </c>
      <c r="B9586" t="s">
        <v>820</v>
      </c>
      <c r="C9586" t="s">
        <v>39</v>
      </c>
      <c r="D9586" s="7">
        <v>45748</v>
      </c>
      <c r="E9586">
        <v>7</v>
      </c>
      <c r="F9586">
        <v>72.63</v>
      </c>
      <c r="G9586">
        <f>dane_sprzedazy_sku__3[[#This Row],[Ilość wydana]]*dane_sprzedazy_sku__3[[#This Row],[Wartość jednostkowa]]</f>
        <v>508.40999999999997</v>
      </c>
    </row>
    <row r="9587" spans="1:7">
      <c r="A9587" t="s">
        <v>819</v>
      </c>
      <c r="B9587" t="s">
        <v>820</v>
      </c>
      <c r="C9587" t="s">
        <v>39</v>
      </c>
      <c r="D9587" s="7">
        <v>45778</v>
      </c>
      <c r="E9587">
        <v>0</v>
      </c>
      <c r="F9587">
        <v>71.510000000000005</v>
      </c>
      <c r="G9587">
        <f>dane_sprzedazy_sku__3[[#This Row],[Ilość wydana]]*dane_sprzedazy_sku__3[[#This Row],[Wartość jednostkowa]]</f>
        <v>0</v>
      </c>
    </row>
    <row r="9588" spans="1:7">
      <c r="A9588" t="s">
        <v>819</v>
      </c>
      <c r="B9588" t="s">
        <v>820</v>
      </c>
      <c r="C9588" t="s">
        <v>39</v>
      </c>
      <c r="D9588" s="7">
        <v>45809</v>
      </c>
      <c r="E9588">
        <v>0</v>
      </c>
      <c r="F9588">
        <v>71.08</v>
      </c>
      <c r="G9588">
        <f>dane_sprzedazy_sku__3[[#This Row],[Ilość wydana]]*dane_sprzedazy_sku__3[[#This Row],[Wartość jednostkowa]]</f>
        <v>0</v>
      </c>
    </row>
    <row r="9589" spans="1:7">
      <c r="A9589" t="s">
        <v>819</v>
      </c>
      <c r="B9589" t="s">
        <v>820</v>
      </c>
      <c r="C9589" t="s">
        <v>39</v>
      </c>
      <c r="D9589" s="7">
        <v>45839</v>
      </c>
      <c r="E9589">
        <v>5</v>
      </c>
      <c r="F9589">
        <v>72.83</v>
      </c>
      <c r="G9589">
        <f>dane_sprzedazy_sku__3[[#This Row],[Ilość wydana]]*dane_sprzedazy_sku__3[[#This Row],[Wartość jednostkowa]]</f>
        <v>364.15</v>
      </c>
    </row>
    <row r="9590" spans="1:7">
      <c r="A9590" t="s">
        <v>819</v>
      </c>
      <c r="B9590" t="s">
        <v>820</v>
      </c>
      <c r="C9590" t="s">
        <v>39</v>
      </c>
      <c r="D9590" s="7">
        <v>45870</v>
      </c>
      <c r="E9590">
        <v>9</v>
      </c>
      <c r="F9590">
        <v>69.78</v>
      </c>
      <c r="G9590">
        <f>dane_sprzedazy_sku__3[[#This Row],[Ilość wydana]]*dane_sprzedazy_sku__3[[#This Row],[Wartość jednostkowa]]</f>
        <v>628.02</v>
      </c>
    </row>
    <row r="9591" spans="1:7">
      <c r="A9591" t="s">
        <v>819</v>
      </c>
      <c r="B9591" t="s">
        <v>820</v>
      </c>
      <c r="C9591" t="s">
        <v>39</v>
      </c>
      <c r="D9591" s="7">
        <v>45901</v>
      </c>
      <c r="E9591">
        <v>0</v>
      </c>
      <c r="F9591">
        <v>71.349999999999994</v>
      </c>
      <c r="G9591">
        <f>dane_sprzedazy_sku__3[[#This Row],[Ilość wydana]]*dane_sprzedazy_sku__3[[#This Row],[Wartość jednostkowa]]</f>
        <v>0</v>
      </c>
    </row>
    <row r="9592" spans="1:7">
      <c r="A9592" t="s">
        <v>819</v>
      </c>
      <c r="B9592" t="s">
        <v>820</v>
      </c>
      <c r="C9592" t="s">
        <v>39</v>
      </c>
      <c r="D9592" s="7">
        <v>45931</v>
      </c>
      <c r="E9592">
        <v>0</v>
      </c>
      <c r="F9592">
        <v>71.7</v>
      </c>
      <c r="G9592">
        <f>dane_sprzedazy_sku__3[[#This Row],[Ilość wydana]]*dane_sprzedazy_sku__3[[#This Row],[Wartość jednostkowa]]</f>
        <v>0</v>
      </c>
    </row>
    <row r="9593" spans="1:7">
      <c r="A9593" t="s">
        <v>819</v>
      </c>
      <c r="B9593" t="s">
        <v>820</v>
      </c>
      <c r="C9593" t="s">
        <v>39</v>
      </c>
      <c r="D9593" s="7">
        <v>45962</v>
      </c>
      <c r="E9593">
        <v>9</v>
      </c>
      <c r="F9593">
        <v>71.14</v>
      </c>
      <c r="G9593">
        <f>dane_sprzedazy_sku__3[[#This Row],[Ilość wydana]]*dane_sprzedazy_sku__3[[#This Row],[Wartość jednostkowa]]</f>
        <v>640.26</v>
      </c>
    </row>
    <row r="9594" spans="1:7">
      <c r="A9594" t="s">
        <v>819</v>
      </c>
      <c r="B9594" t="s">
        <v>820</v>
      </c>
      <c r="C9594" t="s">
        <v>39</v>
      </c>
      <c r="D9594" s="7">
        <v>45992</v>
      </c>
      <c r="E9594">
        <v>0</v>
      </c>
      <c r="F9594">
        <v>73.209999999999994</v>
      </c>
      <c r="G9594">
        <f>dane_sprzedazy_sku__3[[#This Row],[Ilość wydana]]*dane_sprzedazy_sku__3[[#This Row],[Wartość jednostkowa]]</f>
        <v>0</v>
      </c>
    </row>
    <row r="9595" spans="1:7">
      <c r="A9595" t="s">
        <v>819</v>
      </c>
      <c r="B9595" t="s">
        <v>820</v>
      </c>
      <c r="C9595" t="s">
        <v>39</v>
      </c>
      <c r="D9595" s="7">
        <v>46023</v>
      </c>
      <c r="E9595">
        <v>9</v>
      </c>
      <c r="F9595">
        <v>72.489999999999995</v>
      </c>
      <c r="G9595">
        <f>dane_sprzedazy_sku__3[[#This Row],[Ilość wydana]]*dane_sprzedazy_sku__3[[#This Row],[Wartość jednostkowa]]</f>
        <v>652.41</v>
      </c>
    </row>
    <row r="9596" spans="1:7">
      <c r="A9596" t="s">
        <v>819</v>
      </c>
      <c r="B9596" t="s">
        <v>820</v>
      </c>
      <c r="C9596" t="s">
        <v>39</v>
      </c>
      <c r="D9596" s="7">
        <v>46054</v>
      </c>
      <c r="E9596">
        <v>3</v>
      </c>
      <c r="F9596">
        <v>71.239999999999995</v>
      </c>
      <c r="G9596">
        <f>dane_sprzedazy_sku__3[[#This Row],[Ilość wydana]]*dane_sprzedazy_sku__3[[#This Row],[Wartość jednostkowa]]</f>
        <v>213.71999999999997</v>
      </c>
    </row>
    <row r="9597" spans="1:7">
      <c r="A9597" t="s">
        <v>819</v>
      </c>
      <c r="B9597" t="s">
        <v>820</v>
      </c>
      <c r="C9597" t="s">
        <v>39</v>
      </c>
      <c r="D9597" s="7">
        <v>46082</v>
      </c>
      <c r="E9597">
        <v>0</v>
      </c>
      <c r="F9597">
        <v>70.599999999999994</v>
      </c>
      <c r="G9597">
        <f>dane_sprzedazy_sku__3[[#This Row],[Ilość wydana]]*dane_sprzedazy_sku__3[[#This Row],[Wartość jednostkowa]]</f>
        <v>0</v>
      </c>
    </row>
    <row r="9598" spans="1:7">
      <c r="A9598" t="s">
        <v>819</v>
      </c>
      <c r="B9598" t="s">
        <v>820</v>
      </c>
      <c r="C9598" t="s">
        <v>39</v>
      </c>
      <c r="D9598" s="7">
        <v>46113</v>
      </c>
      <c r="E9598">
        <v>2</v>
      </c>
      <c r="F9598">
        <v>67.209999999999994</v>
      </c>
      <c r="G9598">
        <f>dane_sprzedazy_sku__3[[#This Row],[Ilość wydana]]*dane_sprzedazy_sku__3[[#This Row],[Wartość jednostkowa]]</f>
        <v>134.41999999999999</v>
      </c>
    </row>
    <row r="9599" spans="1:7">
      <c r="A9599" t="s">
        <v>819</v>
      </c>
      <c r="B9599" t="s">
        <v>820</v>
      </c>
      <c r="C9599" t="s">
        <v>39</v>
      </c>
      <c r="D9599" s="7">
        <v>46143</v>
      </c>
      <c r="E9599">
        <v>10</v>
      </c>
      <c r="F9599">
        <v>71.66</v>
      </c>
      <c r="G9599">
        <f>dane_sprzedazy_sku__3[[#This Row],[Ilość wydana]]*dane_sprzedazy_sku__3[[#This Row],[Wartość jednostkowa]]</f>
        <v>716.59999999999991</v>
      </c>
    </row>
    <row r="9600" spans="1:7">
      <c r="A9600" t="s">
        <v>819</v>
      </c>
      <c r="B9600" t="s">
        <v>820</v>
      </c>
      <c r="C9600" t="s">
        <v>39</v>
      </c>
      <c r="D9600" s="7">
        <v>46174</v>
      </c>
      <c r="E9600">
        <v>4</v>
      </c>
      <c r="F9600">
        <v>71.66</v>
      </c>
      <c r="G9600">
        <f>dane_sprzedazy_sku__3[[#This Row],[Ilość wydana]]*dane_sprzedazy_sku__3[[#This Row],[Wartość jednostkowa]]</f>
        <v>286.64</v>
      </c>
    </row>
    <row r="9601" spans="1:7">
      <c r="A9601" t="s">
        <v>819</v>
      </c>
      <c r="B9601" t="s">
        <v>820</v>
      </c>
      <c r="C9601" t="s">
        <v>39</v>
      </c>
      <c r="D9601" s="7">
        <v>46204</v>
      </c>
      <c r="E9601">
        <v>4</v>
      </c>
      <c r="F9601">
        <v>68.39</v>
      </c>
      <c r="G9601">
        <f>dane_sprzedazy_sku__3[[#This Row],[Ilość wydana]]*dane_sprzedazy_sku__3[[#This Row],[Wartość jednostkowa]]</f>
        <v>273.56</v>
      </c>
    </row>
    <row r="9602" spans="1:7">
      <c r="A9602" t="s">
        <v>821</v>
      </c>
      <c r="B9602" t="s">
        <v>822</v>
      </c>
      <c r="C9602" t="s">
        <v>14</v>
      </c>
      <c r="D9602" s="7">
        <v>45505</v>
      </c>
      <c r="E9602">
        <v>6</v>
      </c>
      <c r="F9602">
        <v>59.25</v>
      </c>
      <c r="G9602">
        <f>dane_sprzedazy_sku__3[[#This Row],[Ilość wydana]]*dane_sprzedazy_sku__3[[#This Row],[Wartość jednostkowa]]</f>
        <v>355.5</v>
      </c>
    </row>
    <row r="9603" spans="1:7">
      <c r="A9603" t="s">
        <v>821</v>
      </c>
      <c r="B9603" t="s">
        <v>822</v>
      </c>
      <c r="C9603" t="s">
        <v>14</v>
      </c>
      <c r="D9603" s="7">
        <v>45536</v>
      </c>
      <c r="E9603">
        <v>5</v>
      </c>
      <c r="F9603">
        <v>59.22</v>
      </c>
      <c r="G9603">
        <f>dane_sprzedazy_sku__3[[#This Row],[Ilość wydana]]*dane_sprzedazy_sku__3[[#This Row],[Wartość jednostkowa]]</f>
        <v>296.10000000000002</v>
      </c>
    </row>
    <row r="9604" spans="1:7">
      <c r="A9604" t="s">
        <v>821</v>
      </c>
      <c r="B9604" t="s">
        <v>822</v>
      </c>
      <c r="C9604" t="s">
        <v>14</v>
      </c>
      <c r="D9604" s="7">
        <v>45566</v>
      </c>
      <c r="E9604">
        <v>14</v>
      </c>
      <c r="F9604">
        <v>57.09</v>
      </c>
      <c r="G9604">
        <f>dane_sprzedazy_sku__3[[#This Row],[Ilość wydana]]*dane_sprzedazy_sku__3[[#This Row],[Wartość jednostkowa]]</f>
        <v>799.26</v>
      </c>
    </row>
    <row r="9605" spans="1:7">
      <c r="A9605" t="s">
        <v>821</v>
      </c>
      <c r="B9605" t="s">
        <v>822</v>
      </c>
      <c r="C9605" t="s">
        <v>14</v>
      </c>
      <c r="D9605" s="7">
        <v>45597</v>
      </c>
      <c r="E9605">
        <v>12</v>
      </c>
      <c r="F9605">
        <v>58.25</v>
      </c>
      <c r="G9605">
        <f>dane_sprzedazy_sku__3[[#This Row],[Ilość wydana]]*dane_sprzedazy_sku__3[[#This Row],[Wartość jednostkowa]]</f>
        <v>699</v>
      </c>
    </row>
    <row r="9606" spans="1:7">
      <c r="A9606" t="s">
        <v>821</v>
      </c>
      <c r="B9606" t="s">
        <v>822</v>
      </c>
      <c r="C9606" t="s">
        <v>14</v>
      </c>
      <c r="D9606" s="7">
        <v>45627</v>
      </c>
      <c r="E9606">
        <v>17</v>
      </c>
      <c r="F9606">
        <v>61.08</v>
      </c>
      <c r="G9606">
        <f>dane_sprzedazy_sku__3[[#This Row],[Ilość wydana]]*dane_sprzedazy_sku__3[[#This Row],[Wartość jednostkowa]]</f>
        <v>1038.3599999999999</v>
      </c>
    </row>
    <row r="9607" spans="1:7">
      <c r="A9607" t="s">
        <v>821</v>
      </c>
      <c r="B9607" t="s">
        <v>822</v>
      </c>
      <c r="C9607" t="s">
        <v>14</v>
      </c>
      <c r="D9607" s="7">
        <v>45658</v>
      </c>
      <c r="E9607">
        <v>16</v>
      </c>
      <c r="F9607">
        <v>61.68</v>
      </c>
      <c r="G9607">
        <f>dane_sprzedazy_sku__3[[#This Row],[Ilość wydana]]*dane_sprzedazy_sku__3[[#This Row],[Wartość jednostkowa]]</f>
        <v>986.88</v>
      </c>
    </row>
    <row r="9608" spans="1:7">
      <c r="A9608" t="s">
        <v>821</v>
      </c>
      <c r="B9608" t="s">
        <v>822</v>
      </c>
      <c r="C9608" t="s">
        <v>14</v>
      </c>
      <c r="D9608" s="7">
        <v>45689</v>
      </c>
      <c r="E9608">
        <v>9</v>
      </c>
      <c r="F9608">
        <v>59.79</v>
      </c>
      <c r="G9608">
        <f>dane_sprzedazy_sku__3[[#This Row],[Ilość wydana]]*dane_sprzedazy_sku__3[[#This Row],[Wartość jednostkowa]]</f>
        <v>538.11</v>
      </c>
    </row>
    <row r="9609" spans="1:7">
      <c r="A9609" t="s">
        <v>821</v>
      </c>
      <c r="B9609" t="s">
        <v>822</v>
      </c>
      <c r="C9609" t="s">
        <v>14</v>
      </c>
      <c r="D9609" s="7">
        <v>45717</v>
      </c>
      <c r="E9609">
        <v>8</v>
      </c>
      <c r="F9609">
        <v>58.69</v>
      </c>
      <c r="G9609">
        <f>dane_sprzedazy_sku__3[[#This Row],[Ilość wydana]]*dane_sprzedazy_sku__3[[#This Row],[Wartość jednostkowa]]</f>
        <v>469.52</v>
      </c>
    </row>
    <row r="9610" spans="1:7">
      <c r="A9610" t="s">
        <v>821</v>
      </c>
      <c r="B9610" t="s">
        <v>822</v>
      </c>
      <c r="C9610" t="s">
        <v>14</v>
      </c>
      <c r="D9610" s="7">
        <v>45748</v>
      </c>
      <c r="E9610">
        <v>3</v>
      </c>
      <c r="F9610">
        <v>56.54</v>
      </c>
      <c r="G9610">
        <f>dane_sprzedazy_sku__3[[#This Row],[Ilość wydana]]*dane_sprzedazy_sku__3[[#This Row],[Wartość jednostkowa]]</f>
        <v>169.62</v>
      </c>
    </row>
    <row r="9611" spans="1:7">
      <c r="A9611" t="s">
        <v>821</v>
      </c>
      <c r="B9611" t="s">
        <v>822</v>
      </c>
      <c r="C9611" t="s">
        <v>14</v>
      </c>
      <c r="D9611" s="7">
        <v>45778</v>
      </c>
      <c r="E9611">
        <v>3</v>
      </c>
      <c r="F9611">
        <v>61.41</v>
      </c>
      <c r="G9611">
        <f>dane_sprzedazy_sku__3[[#This Row],[Ilość wydana]]*dane_sprzedazy_sku__3[[#This Row],[Wartość jednostkowa]]</f>
        <v>184.23</v>
      </c>
    </row>
    <row r="9612" spans="1:7">
      <c r="A9612" t="s">
        <v>821</v>
      </c>
      <c r="B9612" t="s">
        <v>822</v>
      </c>
      <c r="C9612" t="s">
        <v>14</v>
      </c>
      <c r="D9612" s="7">
        <v>45809</v>
      </c>
      <c r="E9612">
        <v>1</v>
      </c>
      <c r="F9612">
        <v>58.48</v>
      </c>
      <c r="G9612">
        <f>dane_sprzedazy_sku__3[[#This Row],[Ilość wydana]]*dane_sprzedazy_sku__3[[#This Row],[Wartość jednostkowa]]</f>
        <v>58.48</v>
      </c>
    </row>
    <row r="9613" spans="1:7">
      <c r="A9613" t="s">
        <v>821</v>
      </c>
      <c r="B9613" t="s">
        <v>822</v>
      </c>
      <c r="C9613" t="s">
        <v>14</v>
      </c>
      <c r="D9613" s="7">
        <v>45839</v>
      </c>
      <c r="E9613">
        <v>3</v>
      </c>
      <c r="F9613">
        <v>60.16</v>
      </c>
      <c r="G9613">
        <f>dane_sprzedazy_sku__3[[#This Row],[Ilość wydana]]*dane_sprzedazy_sku__3[[#This Row],[Wartość jednostkowa]]</f>
        <v>180.48</v>
      </c>
    </row>
    <row r="9614" spans="1:7">
      <c r="A9614" t="s">
        <v>821</v>
      </c>
      <c r="B9614" t="s">
        <v>822</v>
      </c>
      <c r="C9614" t="s">
        <v>14</v>
      </c>
      <c r="D9614" s="7">
        <v>45870</v>
      </c>
      <c r="E9614">
        <v>4</v>
      </c>
      <c r="F9614">
        <v>57.48</v>
      </c>
      <c r="G9614">
        <f>dane_sprzedazy_sku__3[[#This Row],[Ilość wydana]]*dane_sprzedazy_sku__3[[#This Row],[Wartość jednostkowa]]</f>
        <v>229.92</v>
      </c>
    </row>
    <row r="9615" spans="1:7">
      <c r="A9615" t="s">
        <v>821</v>
      </c>
      <c r="B9615" t="s">
        <v>822</v>
      </c>
      <c r="C9615" t="s">
        <v>14</v>
      </c>
      <c r="D9615" s="7">
        <v>45901</v>
      </c>
      <c r="E9615">
        <v>6</v>
      </c>
      <c r="F9615">
        <v>59.24</v>
      </c>
      <c r="G9615">
        <f>dane_sprzedazy_sku__3[[#This Row],[Ilość wydana]]*dane_sprzedazy_sku__3[[#This Row],[Wartość jednostkowa]]</f>
        <v>355.44</v>
      </c>
    </row>
    <row r="9616" spans="1:7">
      <c r="A9616" t="s">
        <v>821</v>
      </c>
      <c r="B9616" t="s">
        <v>822</v>
      </c>
      <c r="C9616" t="s">
        <v>14</v>
      </c>
      <c r="D9616" s="7">
        <v>45931</v>
      </c>
      <c r="E9616">
        <v>10</v>
      </c>
      <c r="F9616">
        <v>61.17</v>
      </c>
      <c r="G9616">
        <f>dane_sprzedazy_sku__3[[#This Row],[Ilość wydana]]*dane_sprzedazy_sku__3[[#This Row],[Wartość jednostkowa]]</f>
        <v>611.70000000000005</v>
      </c>
    </row>
    <row r="9617" spans="1:7">
      <c r="A9617" t="s">
        <v>821</v>
      </c>
      <c r="B9617" t="s">
        <v>822</v>
      </c>
      <c r="C9617" t="s">
        <v>14</v>
      </c>
      <c r="D9617" s="7">
        <v>45962</v>
      </c>
      <c r="E9617">
        <v>9</v>
      </c>
      <c r="F9617">
        <v>58.7</v>
      </c>
      <c r="G9617">
        <f>dane_sprzedazy_sku__3[[#This Row],[Ilość wydana]]*dane_sprzedazy_sku__3[[#This Row],[Wartość jednostkowa]]</f>
        <v>528.30000000000007</v>
      </c>
    </row>
    <row r="9618" spans="1:7">
      <c r="A9618" t="s">
        <v>821</v>
      </c>
      <c r="B9618" t="s">
        <v>822</v>
      </c>
      <c r="C9618" t="s">
        <v>14</v>
      </c>
      <c r="D9618" s="7">
        <v>45992</v>
      </c>
      <c r="E9618">
        <v>12</v>
      </c>
      <c r="F9618">
        <v>60.78</v>
      </c>
      <c r="G9618">
        <f>dane_sprzedazy_sku__3[[#This Row],[Ilość wydana]]*dane_sprzedazy_sku__3[[#This Row],[Wartość jednostkowa]]</f>
        <v>729.36</v>
      </c>
    </row>
    <row r="9619" spans="1:7">
      <c r="A9619" t="s">
        <v>821</v>
      </c>
      <c r="B9619" t="s">
        <v>822</v>
      </c>
      <c r="C9619" t="s">
        <v>14</v>
      </c>
      <c r="D9619" s="7">
        <v>46023</v>
      </c>
      <c r="E9619">
        <v>11</v>
      </c>
      <c r="F9619">
        <v>56.52</v>
      </c>
      <c r="G9619">
        <f>dane_sprzedazy_sku__3[[#This Row],[Ilość wydana]]*dane_sprzedazy_sku__3[[#This Row],[Wartość jednostkowa]]</f>
        <v>621.72</v>
      </c>
    </row>
    <row r="9620" spans="1:7">
      <c r="A9620" t="s">
        <v>821</v>
      </c>
      <c r="B9620" t="s">
        <v>822</v>
      </c>
      <c r="C9620" t="s">
        <v>14</v>
      </c>
      <c r="D9620" s="7">
        <v>46054</v>
      </c>
      <c r="E9620">
        <v>7</v>
      </c>
      <c r="F9620">
        <v>58.59</v>
      </c>
      <c r="G9620">
        <f>dane_sprzedazy_sku__3[[#This Row],[Ilość wydana]]*dane_sprzedazy_sku__3[[#This Row],[Wartość jednostkowa]]</f>
        <v>410.13</v>
      </c>
    </row>
    <row r="9621" spans="1:7">
      <c r="A9621" t="s">
        <v>821</v>
      </c>
      <c r="B9621" t="s">
        <v>822</v>
      </c>
      <c r="C9621" t="s">
        <v>14</v>
      </c>
      <c r="D9621" s="7">
        <v>46082</v>
      </c>
      <c r="E9621">
        <v>5</v>
      </c>
      <c r="F9621">
        <v>61.53</v>
      </c>
      <c r="G9621">
        <f>dane_sprzedazy_sku__3[[#This Row],[Ilość wydana]]*dane_sprzedazy_sku__3[[#This Row],[Wartość jednostkowa]]</f>
        <v>307.64999999999998</v>
      </c>
    </row>
    <row r="9622" spans="1:7">
      <c r="A9622" t="s">
        <v>821</v>
      </c>
      <c r="B9622" t="s">
        <v>822</v>
      </c>
      <c r="C9622" t="s">
        <v>14</v>
      </c>
      <c r="D9622" s="7">
        <v>46113</v>
      </c>
      <c r="E9622">
        <v>4</v>
      </c>
      <c r="F9622">
        <v>60.78</v>
      </c>
      <c r="G9622">
        <f>dane_sprzedazy_sku__3[[#This Row],[Ilość wydana]]*dane_sprzedazy_sku__3[[#This Row],[Wartość jednostkowa]]</f>
        <v>243.12</v>
      </c>
    </row>
    <row r="9623" spans="1:7">
      <c r="A9623" t="s">
        <v>821</v>
      </c>
      <c r="B9623" t="s">
        <v>822</v>
      </c>
      <c r="C9623" t="s">
        <v>14</v>
      </c>
      <c r="D9623" s="7">
        <v>46143</v>
      </c>
      <c r="E9623">
        <v>2</v>
      </c>
      <c r="F9623">
        <v>58.39</v>
      </c>
      <c r="G9623">
        <f>dane_sprzedazy_sku__3[[#This Row],[Ilość wydana]]*dane_sprzedazy_sku__3[[#This Row],[Wartość jednostkowa]]</f>
        <v>116.78</v>
      </c>
    </row>
    <row r="9624" spans="1:7">
      <c r="A9624" t="s">
        <v>821</v>
      </c>
      <c r="B9624" t="s">
        <v>822</v>
      </c>
      <c r="C9624" t="s">
        <v>14</v>
      </c>
      <c r="D9624" s="7">
        <v>46174</v>
      </c>
      <c r="E9624">
        <v>1</v>
      </c>
      <c r="F9624">
        <v>59.84</v>
      </c>
      <c r="G9624">
        <f>dane_sprzedazy_sku__3[[#This Row],[Ilość wydana]]*dane_sprzedazy_sku__3[[#This Row],[Wartość jednostkowa]]</f>
        <v>59.84</v>
      </c>
    </row>
    <row r="9625" spans="1:7">
      <c r="A9625" t="s">
        <v>821</v>
      </c>
      <c r="B9625" t="s">
        <v>822</v>
      </c>
      <c r="C9625" t="s">
        <v>14</v>
      </c>
      <c r="D9625" s="7">
        <v>46204</v>
      </c>
      <c r="E9625">
        <v>1</v>
      </c>
      <c r="F9625">
        <v>56.48</v>
      </c>
      <c r="G9625">
        <f>dane_sprzedazy_sku__3[[#This Row],[Ilość wydana]]*dane_sprzedazy_sku__3[[#This Row],[Wartość jednostkowa]]</f>
        <v>56.48</v>
      </c>
    </row>
    <row r="9626" spans="1:7">
      <c r="A9626" t="s">
        <v>823</v>
      </c>
      <c r="B9626" t="s">
        <v>824</v>
      </c>
      <c r="C9626" t="s">
        <v>77</v>
      </c>
      <c r="D9626" s="7">
        <v>45505</v>
      </c>
      <c r="E9626">
        <v>7</v>
      </c>
      <c r="F9626">
        <v>640.71</v>
      </c>
      <c r="G9626">
        <f>dane_sprzedazy_sku__3[[#This Row],[Ilość wydana]]*dane_sprzedazy_sku__3[[#This Row],[Wartość jednostkowa]]</f>
        <v>4484.97</v>
      </c>
    </row>
    <row r="9627" spans="1:7">
      <c r="A9627" t="s">
        <v>823</v>
      </c>
      <c r="B9627" t="s">
        <v>824</v>
      </c>
      <c r="C9627" t="s">
        <v>77</v>
      </c>
      <c r="D9627" s="7">
        <v>45536</v>
      </c>
      <c r="E9627">
        <v>5</v>
      </c>
      <c r="F9627">
        <v>598.13</v>
      </c>
      <c r="G9627">
        <f>dane_sprzedazy_sku__3[[#This Row],[Ilość wydana]]*dane_sprzedazy_sku__3[[#This Row],[Wartość jednostkowa]]</f>
        <v>2990.65</v>
      </c>
    </row>
    <row r="9628" spans="1:7">
      <c r="A9628" t="s">
        <v>823</v>
      </c>
      <c r="B9628" t="s">
        <v>824</v>
      </c>
      <c r="C9628" t="s">
        <v>77</v>
      </c>
      <c r="D9628" s="7">
        <v>45566</v>
      </c>
      <c r="E9628">
        <v>12</v>
      </c>
      <c r="F9628">
        <v>587.79999999999995</v>
      </c>
      <c r="G9628">
        <f>dane_sprzedazy_sku__3[[#This Row],[Ilość wydana]]*dane_sprzedazy_sku__3[[#This Row],[Wartość jednostkowa]]</f>
        <v>7053.5999999999995</v>
      </c>
    </row>
    <row r="9629" spans="1:7">
      <c r="A9629" t="s">
        <v>823</v>
      </c>
      <c r="B9629" t="s">
        <v>824</v>
      </c>
      <c r="C9629" t="s">
        <v>77</v>
      </c>
      <c r="D9629" s="7">
        <v>45597</v>
      </c>
      <c r="E9629">
        <v>16</v>
      </c>
      <c r="F9629">
        <v>630.63</v>
      </c>
      <c r="G9629">
        <f>dane_sprzedazy_sku__3[[#This Row],[Ilość wydana]]*dane_sprzedazy_sku__3[[#This Row],[Wartość jednostkowa]]</f>
        <v>10090.08</v>
      </c>
    </row>
    <row r="9630" spans="1:7">
      <c r="A9630" t="s">
        <v>823</v>
      </c>
      <c r="B9630" t="s">
        <v>824</v>
      </c>
      <c r="C9630" t="s">
        <v>77</v>
      </c>
      <c r="D9630" s="7">
        <v>45627</v>
      </c>
      <c r="E9630">
        <v>27</v>
      </c>
      <c r="F9630">
        <v>595.55999999999995</v>
      </c>
      <c r="G9630">
        <f>dane_sprzedazy_sku__3[[#This Row],[Ilość wydana]]*dane_sprzedazy_sku__3[[#This Row],[Wartość jednostkowa]]</f>
        <v>16080.119999999999</v>
      </c>
    </row>
    <row r="9631" spans="1:7">
      <c r="A9631" t="s">
        <v>823</v>
      </c>
      <c r="B9631" t="s">
        <v>824</v>
      </c>
      <c r="C9631" t="s">
        <v>77</v>
      </c>
      <c r="D9631" s="7">
        <v>45658</v>
      </c>
      <c r="E9631">
        <v>42</v>
      </c>
      <c r="F9631">
        <v>620.87</v>
      </c>
      <c r="G9631">
        <f>dane_sprzedazy_sku__3[[#This Row],[Ilość wydana]]*dane_sprzedazy_sku__3[[#This Row],[Wartość jednostkowa]]</f>
        <v>26076.54</v>
      </c>
    </row>
    <row r="9632" spans="1:7">
      <c r="A9632" t="s">
        <v>823</v>
      </c>
      <c r="B9632" t="s">
        <v>824</v>
      </c>
      <c r="C9632" t="s">
        <v>77</v>
      </c>
      <c r="D9632" s="7">
        <v>45689</v>
      </c>
      <c r="E9632">
        <v>71</v>
      </c>
      <c r="F9632">
        <v>641.87</v>
      </c>
      <c r="G9632">
        <f>dane_sprzedazy_sku__3[[#This Row],[Ilość wydana]]*dane_sprzedazy_sku__3[[#This Row],[Wartość jednostkowa]]</f>
        <v>45572.77</v>
      </c>
    </row>
    <row r="9633" spans="1:7">
      <c r="A9633" t="s">
        <v>823</v>
      </c>
      <c r="B9633" t="s">
        <v>824</v>
      </c>
      <c r="C9633" t="s">
        <v>77</v>
      </c>
      <c r="D9633" s="7">
        <v>45717</v>
      </c>
      <c r="E9633">
        <v>71</v>
      </c>
      <c r="F9633">
        <v>642.16</v>
      </c>
      <c r="G9633">
        <f>dane_sprzedazy_sku__3[[#This Row],[Ilość wydana]]*dane_sprzedazy_sku__3[[#This Row],[Wartość jednostkowa]]</f>
        <v>45593.36</v>
      </c>
    </row>
    <row r="9634" spans="1:7">
      <c r="A9634" t="s">
        <v>823</v>
      </c>
      <c r="B9634" t="s">
        <v>824</v>
      </c>
      <c r="C9634" t="s">
        <v>77</v>
      </c>
      <c r="D9634" s="7">
        <v>45748</v>
      </c>
      <c r="E9634">
        <v>63</v>
      </c>
      <c r="F9634">
        <v>604.23</v>
      </c>
      <c r="G9634">
        <f>dane_sprzedazy_sku__3[[#This Row],[Ilość wydana]]*dane_sprzedazy_sku__3[[#This Row],[Wartość jednostkowa]]</f>
        <v>38066.49</v>
      </c>
    </row>
    <row r="9635" spans="1:7">
      <c r="A9635" t="s">
        <v>823</v>
      </c>
      <c r="B9635" t="s">
        <v>824</v>
      </c>
      <c r="C9635" t="s">
        <v>77</v>
      </c>
      <c r="D9635" s="7">
        <v>45778</v>
      </c>
      <c r="E9635">
        <v>39</v>
      </c>
      <c r="F9635">
        <v>625.27</v>
      </c>
      <c r="G9635">
        <f>dane_sprzedazy_sku__3[[#This Row],[Ilość wydana]]*dane_sprzedazy_sku__3[[#This Row],[Wartość jednostkowa]]</f>
        <v>24385.53</v>
      </c>
    </row>
    <row r="9636" spans="1:7">
      <c r="A9636" t="s">
        <v>823</v>
      </c>
      <c r="B9636" t="s">
        <v>824</v>
      </c>
      <c r="C9636" t="s">
        <v>77</v>
      </c>
      <c r="D9636" s="7">
        <v>45809</v>
      </c>
      <c r="E9636">
        <v>25</v>
      </c>
      <c r="F9636">
        <v>625.11</v>
      </c>
      <c r="G9636">
        <f>dane_sprzedazy_sku__3[[#This Row],[Ilość wydana]]*dane_sprzedazy_sku__3[[#This Row],[Wartość jednostkowa]]</f>
        <v>15627.75</v>
      </c>
    </row>
    <row r="9637" spans="1:7">
      <c r="A9637" t="s">
        <v>823</v>
      </c>
      <c r="B9637" t="s">
        <v>824</v>
      </c>
      <c r="C9637" t="s">
        <v>77</v>
      </c>
      <c r="D9637" s="7">
        <v>45839</v>
      </c>
      <c r="E9637">
        <v>12</v>
      </c>
      <c r="F9637">
        <v>619.79</v>
      </c>
      <c r="G9637">
        <f>dane_sprzedazy_sku__3[[#This Row],[Ilość wydana]]*dane_sprzedazy_sku__3[[#This Row],[Wartość jednostkowa]]</f>
        <v>7437.48</v>
      </c>
    </row>
    <row r="9638" spans="1:7">
      <c r="A9638" t="s">
        <v>823</v>
      </c>
      <c r="B9638" t="s">
        <v>824</v>
      </c>
      <c r="C9638" t="s">
        <v>77</v>
      </c>
      <c r="D9638" s="7">
        <v>45870</v>
      </c>
      <c r="E9638">
        <v>5</v>
      </c>
      <c r="F9638">
        <v>610.24</v>
      </c>
      <c r="G9638">
        <f>dane_sprzedazy_sku__3[[#This Row],[Ilość wydana]]*dane_sprzedazy_sku__3[[#This Row],[Wartość jednostkowa]]</f>
        <v>3051.2</v>
      </c>
    </row>
    <row r="9639" spans="1:7">
      <c r="A9639" t="s">
        <v>823</v>
      </c>
      <c r="B9639" t="s">
        <v>824</v>
      </c>
      <c r="C9639" t="s">
        <v>77</v>
      </c>
      <c r="D9639" s="7">
        <v>45901</v>
      </c>
      <c r="E9639">
        <v>6</v>
      </c>
      <c r="F9639">
        <v>607.46</v>
      </c>
      <c r="G9639">
        <f>dane_sprzedazy_sku__3[[#This Row],[Ilość wydana]]*dane_sprzedazy_sku__3[[#This Row],[Wartość jednostkowa]]</f>
        <v>3644.76</v>
      </c>
    </row>
    <row r="9640" spans="1:7">
      <c r="A9640" t="s">
        <v>823</v>
      </c>
      <c r="B9640" t="s">
        <v>824</v>
      </c>
      <c r="C9640" t="s">
        <v>77</v>
      </c>
      <c r="D9640" s="7">
        <v>45931</v>
      </c>
      <c r="E9640">
        <v>5</v>
      </c>
      <c r="F9640">
        <v>641.91999999999996</v>
      </c>
      <c r="G9640">
        <f>dane_sprzedazy_sku__3[[#This Row],[Ilość wydana]]*dane_sprzedazy_sku__3[[#This Row],[Wartość jednostkowa]]</f>
        <v>3209.6</v>
      </c>
    </row>
    <row r="9641" spans="1:7">
      <c r="A9641" t="s">
        <v>823</v>
      </c>
      <c r="B9641" t="s">
        <v>824</v>
      </c>
      <c r="C9641" t="s">
        <v>77</v>
      </c>
      <c r="D9641" s="7">
        <v>45962</v>
      </c>
      <c r="E9641">
        <v>16</v>
      </c>
      <c r="F9641">
        <v>612.53</v>
      </c>
      <c r="G9641">
        <f>dane_sprzedazy_sku__3[[#This Row],[Ilość wydana]]*dane_sprzedazy_sku__3[[#This Row],[Wartość jednostkowa]]</f>
        <v>9800.48</v>
      </c>
    </row>
    <row r="9642" spans="1:7">
      <c r="A9642" t="s">
        <v>823</v>
      </c>
      <c r="B9642" t="s">
        <v>824</v>
      </c>
      <c r="C9642" t="s">
        <v>77</v>
      </c>
      <c r="D9642" s="7">
        <v>45992</v>
      </c>
      <c r="E9642">
        <v>38</v>
      </c>
      <c r="F9642">
        <v>590.04</v>
      </c>
      <c r="G9642">
        <f>dane_sprzedazy_sku__3[[#This Row],[Ilość wydana]]*dane_sprzedazy_sku__3[[#This Row],[Wartość jednostkowa]]</f>
        <v>22421.519999999997</v>
      </c>
    </row>
    <row r="9643" spans="1:7">
      <c r="A9643" t="s">
        <v>823</v>
      </c>
      <c r="B9643" t="s">
        <v>824</v>
      </c>
      <c r="C9643" t="s">
        <v>77</v>
      </c>
      <c r="D9643" s="7">
        <v>46023</v>
      </c>
      <c r="E9643">
        <v>49</v>
      </c>
      <c r="F9643">
        <v>617.15</v>
      </c>
      <c r="G9643">
        <f>dane_sprzedazy_sku__3[[#This Row],[Ilość wydana]]*dane_sprzedazy_sku__3[[#This Row],[Wartość jednostkowa]]</f>
        <v>30240.35</v>
      </c>
    </row>
    <row r="9644" spans="1:7">
      <c r="A9644" t="s">
        <v>823</v>
      </c>
      <c r="B9644" t="s">
        <v>824</v>
      </c>
      <c r="C9644" t="s">
        <v>77</v>
      </c>
      <c r="D9644" s="7">
        <v>46054</v>
      </c>
      <c r="E9644">
        <v>40</v>
      </c>
      <c r="F9644">
        <v>625.57000000000005</v>
      </c>
      <c r="G9644">
        <f>dane_sprzedazy_sku__3[[#This Row],[Ilość wydana]]*dane_sprzedazy_sku__3[[#This Row],[Wartość jednostkowa]]</f>
        <v>25022.800000000003</v>
      </c>
    </row>
    <row r="9645" spans="1:7">
      <c r="A9645" t="s">
        <v>823</v>
      </c>
      <c r="B9645" t="s">
        <v>824</v>
      </c>
      <c r="C9645" t="s">
        <v>77</v>
      </c>
      <c r="D9645" s="7">
        <v>46082</v>
      </c>
      <c r="E9645">
        <v>51</v>
      </c>
      <c r="F9645">
        <v>639.79999999999995</v>
      </c>
      <c r="G9645">
        <f>dane_sprzedazy_sku__3[[#This Row],[Ilość wydana]]*dane_sprzedazy_sku__3[[#This Row],[Wartość jednostkowa]]</f>
        <v>32629.8</v>
      </c>
    </row>
    <row r="9646" spans="1:7">
      <c r="A9646" t="s">
        <v>823</v>
      </c>
      <c r="B9646" t="s">
        <v>824</v>
      </c>
      <c r="C9646" t="s">
        <v>77</v>
      </c>
      <c r="D9646" s="7">
        <v>46113</v>
      </c>
      <c r="E9646">
        <v>58</v>
      </c>
      <c r="F9646">
        <v>621.58000000000004</v>
      </c>
      <c r="G9646">
        <f>dane_sprzedazy_sku__3[[#This Row],[Ilość wydana]]*dane_sprzedazy_sku__3[[#This Row],[Wartość jednostkowa]]</f>
        <v>36051.64</v>
      </c>
    </row>
    <row r="9647" spans="1:7">
      <c r="A9647" t="s">
        <v>823</v>
      </c>
      <c r="B9647" t="s">
        <v>824</v>
      </c>
      <c r="C9647" t="s">
        <v>77</v>
      </c>
      <c r="D9647" s="7">
        <v>46143</v>
      </c>
      <c r="E9647">
        <v>42</v>
      </c>
      <c r="F9647">
        <v>626.78</v>
      </c>
      <c r="G9647">
        <f>dane_sprzedazy_sku__3[[#This Row],[Ilość wydana]]*dane_sprzedazy_sku__3[[#This Row],[Wartość jednostkowa]]</f>
        <v>26324.76</v>
      </c>
    </row>
    <row r="9648" spans="1:7">
      <c r="A9648" t="s">
        <v>823</v>
      </c>
      <c r="B9648" t="s">
        <v>824</v>
      </c>
      <c r="C9648" t="s">
        <v>77</v>
      </c>
      <c r="D9648" s="7">
        <v>46174</v>
      </c>
      <c r="E9648">
        <v>32</v>
      </c>
      <c r="F9648">
        <v>596.62</v>
      </c>
      <c r="G9648">
        <f>dane_sprzedazy_sku__3[[#This Row],[Ilość wydana]]*dane_sprzedazy_sku__3[[#This Row],[Wartość jednostkowa]]</f>
        <v>19091.84</v>
      </c>
    </row>
    <row r="9649" spans="1:7">
      <c r="A9649" t="s">
        <v>823</v>
      </c>
      <c r="B9649" t="s">
        <v>824</v>
      </c>
      <c r="C9649" t="s">
        <v>77</v>
      </c>
      <c r="D9649" s="7">
        <v>46204</v>
      </c>
      <c r="E9649">
        <v>13</v>
      </c>
      <c r="F9649">
        <v>599.92999999999995</v>
      </c>
      <c r="G9649">
        <f>dane_sprzedazy_sku__3[[#This Row],[Ilość wydana]]*dane_sprzedazy_sku__3[[#This Row],[Wartość jednostkowa]]</f>
        <v>7799.0899999999992</v>
      </c>
    </row>
    <row r="9650" spans="1:7">
      <c r="A9650" t="s">
        <v>825</v>
      </c>
      <c r="B9650" t="s">
        <v>826</v>
      </c>
      <c r="C9650" t="s">
        <v>8</v>
      </c>
      <c r="D9650" s="7">
        <v>45505</v>
      </c>
      <c r="E9650">
        <v>41</v>
      </c>
      <c r="F9650">
        <v>18.7</v>
      </c>
      <c r="G9650">
        <f>dane_sprzedazy_sku__3[[#This Row],[Ilość wydana]]*dane_sprzedazy_sku__3[[#This Row],[Wartość jednostkowa]]</f>
        <v>766.69999999999993</v>
      </c>
    </row>
    <row r="9651" spans="1:7">
      <c r="A9651" t="s">
        <v>825</v>
      </c>
      <c r="B9651" t="s">
        <v>826</v>
      </c>
      <c r="C9651" t="s">
        <v>8</v>
      </c>
      <c r="D9651" s="7">
        <v>45536</v>
      </c>
      <c r="E9651">
        <v>37</v>
      </c>
      <c r="F9651">
        <v>20.010000000000002</v>
      </c>
      <c r="G9651">
        <f>dane_sprzedazy_sku__3[[#This Row],[Ilość wydana]]*dane_sprzedazy_sku__3[[#This Row],[Wartość jednostkowa]]</f>
        <v>740.37</v>
      </c>
    </row>
    <row r="9652" spans="1:7">
      <c r="A9652" t="s">
        <v>825</v>
      </c>
      <c r="B9652" t="s">
        <v>826</v>
      </c>
      <c r="C9652" t="s">
        <v>8</v>
      </c>
      <c r="D9652" s="7">
        <v>45566</v>
      </c>
      <c r="E9652">
        <v>42</v>
      </c>
      <c r="F9652">
        <v>19.510000000000002</v>
      </c>
      <c r="G9652">
        <f>dane_sprzedazy_sku__3[[#This Row],[Ilość wydana]]*dane_sprzedazy_sku__3[[#This Row],[Wartość jednostkowa]]</f>
        <v>819.42000000000007</v>
      </c>
    </row>
    <row r="9653" spans="1:7">
      <c r="A9653" t="s">
        <v>825</v>
      </c>
      <c r="B9653" t="s">
        <v>826</v>
      </c>
      <c r="C9653" t="s">
        <v>8</v>
      </c>
      <c r="D9653" s="7">
        <v>45597</v>
      </c>
      <c r="E9653">
        <v>38</v>
      </c>
      <c r="F9653">
        <v>18.47</v>
      </c>
      <c r="G9653">
        <f>dane_sprzedazy_sku__3[[#This Row],[Ilość wydana]]*dane_sprzedazy_sku__3[[#This Row],[Wartość jednostkowa]]</f>
        <v>701.8599999999999</v>
      </c>
    </row>
    <row r="9654" spans="1:7">
      <c r="A9654" t="s">
        <v>825</v>
      </c>
      <c r="B9654" t="s">
        <v>826</v>
      </c>
      <c r="C9654" t="s">
        <v>8</v>
      </c>
      <c r="D9654" s="7">
        <v>45627</v>
      </c>
      <c r="E9654">
        <v>35</v>
      </c>
      <c r="F9654">
        <v>19.149999999999999</v>
      </c>
      <c r="G9654">
        <f>dane_sprzedazy_sku__3[[#This Row],[Ilość wydana]]*dane_sprzedazy_sku__3[[#This Row],[Wartość jednostkowa]]</f>
        <v>670.25</v>
      </c>
    </row>
    <row r="9655" spans="1:7">
      <c r="A9655" t="s">
        <v>825</v>
      </c>
      <c r="B9655" t="s">
        <v>826</v>
      </c>
      <c r="C9655" t="s">
        <v>8</v>
      </c>
      <c r="D9655" s="7">
        <v>45658</v>
      </c>
      <c r="E9655">
        <v>37</v>
      </c>
      <c r="F9655">
        <v>19.8</v>
      </c>
      <c r="G9655">
        <f>dane_sprzedazy_sku__3[[#This Row],[Ilość wydana]]*dane_sprzedazy_sku__3[[#This Row],[Wartość jednostkowa]]</f>
        <v>732.6</v>
      </c>
    </row>
    <row r="9656" spans="1:7">
      <c r="A9656" t="s">
        <v>825</v>
      </c>
      <c r="B9656" t="s">
        <v>826</v>
      </c>
      <c r="C9656" t="s">
        <v>8</v>
      </c>
      <c r="D9656" s="7">
        <v>45689</v>
      </c>
      <c r="E9656">
        <v>40</v>
      </c>
      <c r="F9656">
        <v>18.510000000000002</v>
      </c>
      <c r="G9656">
        <f>dane_sprzedazy_sku__3[[#This Row],[Ilość wydana]]*dane_sprzedazy_sku__3[[#This Row],[Wartość jednostkowa]]</f>
        <v>740.40000000000009</v>
      </c>
    </row>
    <row r="9657" spans="1:7">
      <c r="A9657" t="s">
        <v>825</v>
      </c>
      <c r="B9657" t="s">
        <v>826</v>
      </c>
      <c r="C9657" t="s">
        <v>8</v>
      </c>
      <c r="D9657" s="7">
        <v>45717</v>
      </c>
      <c r="E9657">
        <v>38</v>
      </c>
      <c r="F9657">
        <v>18.39</v>
      </c>
      <c r="G9657">
        <f>dane_sprzedazy_sku__3[[#This Row],[Ilość wydana]]*dane_sprzedazy_sku__3[[#This Row],[Wartość jednostkowa]]</f>
        <v>698.82</v>
      </c>
    </row>
    <row r="9658" spans="1:7">
      <c r="A9658" t="s">
        <v>825</v>
      </c>
      <c r="B9658" t="s">
        <v>826</v>
      </c>
      <c r="C9658" t="s">
        <v>8</v>
      </c>
      <c r="D9658" s="7">
        <v>45748</v>
      </c>
      <c r="E9658">
        <v>36</v>
      </c>
      <c r="F9658">
        <v>19.09</v>
      </c>
      <c r="G9658">
        <f>dane_sprzedazy_sku__3[[#This Row],[Ilość wydana]]*dane_sprzedazy_sku__3[[#This Row],[Wartość jednostkowa]]</f>
        <v>687.24</v>
      </c>
    </row>
    <row r="9659" spans="1:7">
      <c r="A9659" t="s">
        <v>825</v>
      </c>
      <c r="B9659" t="s">
        <v>826</v>
      </c>
      <c r="C9659" t="s">
        <v>8</v>
      </c>
      <c r="D9659" s="7">
        <v>45778</v>
      </c>
      <c r="E9659">
        <v>40</v>
      </c>
      <c r="F9659">
        <v>19.23</v>
      </c>
      <c r="G9659">
        <f>dane_sprzedazy_sku__3[[#This Row],[Ilość wydana]]*dane_sprzedazy_sku__3[[#This Row],[Wartość jednostkowa]]</f>
        <v>769.2</v>
      </c>
    </row>
    <row r="9660" spans="1:7">
      <c r="A9660" t="s">
        <v>825</v>
      </c>
      <c r="B9660" t="s">
        <v>826</v>
      </c>
      <c r="C9660" t="s">
        <v>8</v>
      </c>
      <c r="D9660" s="7">
        <v>45809</v>
      </c>
      <c r="E9660">
        <v>32</v>
      </c>
      <c r="F9660">
        <v>18.920000000000002</v>
      </c>
      <c r="G9660">
        <f>dane_sprzedazy_sku__3[[#This Row],[Ilość wydana]]*dane_sprzedazy_sku__3[[#This Row],[Wartość jednostkowa]]</f>
        <v>605.44000000000005</v>
      </c>
    </row>
    <row r="9661" spans="1:7">
      <c r="A9661" t="s">
        <v>825</v>
      </c>
      <c r="B9661" t="s">
        <v>826</v>
      </c>
      <c r="C9661" t="s">
        <v>8</v>
      </c>
      <c r="D9661" s="7">
        <v>45839</v>
      </c>
      <c r="E9661">
        <v>35</v>
      </c>
      <c r="F9661">
        <v>18.850000000000001</v>
      </c>
      <c r="G9661">
        <f>dane_sprzedazy_sku__3[[#This Row],[Ilość wydana]]*dane_sprzedazy_sku__3[[#This Row],[Wartość jednostkowa]]</f>
        <v>659.75</v>
      </c>
    </row>
    <row r="9662" spans="1:7">
      <c r="A9662" t="s">
        <v>825</v>
      </c>
      <c r="B9662" t="s">
        <v>826</v>
      </c>
      <c r="C9662" t="s">
        <v>8</v>
      </c>
      <c r="D9662" s="7">
        <v>45870</v>
      </c>
      <c r="E9662">
        <v>34</v>
      </c>
      <c r="F9662">
        <v>19.02</v>
      </c>
      <c r="G9662">
        <f>dane_sprzedazy_sku__3[[#This Row],[Ilość wydana]]*dane_sprzedazy_sku__3[[#This Row],[Wartość jednostkowa]]</f>
        <v>646.67999999999995</v>
      </c>
    </row>
    <row r="9663" spans="1:7">
      <c r="A9663" t="s">
        <v>825</v>
      </c>
      <c r="B9663" t="s">
        <v>826</v>
      </c>
      <c r="C9663" t="s">
        <v>8</v>
      </c>
      <c r="D9663" s="7">
        <v>45901</v>
      </c>
      <c r="E9663">
        <v>35</v>
      </c>
      <c r="F9663">
        <v>19.940000000000001</v>
      </c>
      <c r="G9663">
        <f>dane_sprzedazy_sku__3[[#This Row],[Ilość wydana]]*dane_sprzedazy_sku__3[[#This Row],[Wartość jednostkowa]]</f>
        <v>697.90000000000009</v>
      </c>
    </row>
    <row r="9664" spans="1:7">
      <c r="A9664" t="s">
        <v>825</v>
      </c>
      <c r="B9664" t="s">
        <v>826</v>
      </c>
      <c r="C9664" t="s">
        <v>8</v>
      </c>
      <c r="D9664" s="7">
        <v>45931</v>
      </c>
      <c r="E9664">
        <v>34</v>
      </c>
      <c r="F9664">
        <v>19.62</v>
      </c>
      <c r="G9664">
        <f>dane_sprzedazy_sku__3[[#This Row],[Ilość wydana]]*dane_sprzedazy_sku__3[[#This Row],[Wartość jednostkowa]]</f>
        <v>667.08</v>
      </c>
    </row>
    <row r="9665" spans="1:7">
      <c r="A9665" t="s">
        <v>825</v>
      </c>
      <c r="B9665" t="s">
        <v>826</v>
      </c>
      <c r="C9665" t="s">
        <v>8</v>
      </c>
      <c r="D9665" s="7">
        <v>45962</v>
      </c>
      <c r="E9665">
        <v>36</v>
      </c>
      <c r="F9665">
        <v>20.260000000000002</v>
      </c>
      <c r="G9665">
        <f>dane_sprzedazy_sku__3[[#This Row],[Ilość wydana]]*dane_sprzedazy_sku__3[[#This Row],[Wartość jednostkowa]]</f>
        <v>729.36</v>
      </c>
    </row>
    <row r="9666" spans="1:7">
      <c r="A9666" t="s">
        <v>825</v>
      </c>
      <c r="B9666" t="s">
        <v>826</v>
      </c>
      <c r="C9666" t="s">
        <v>8</v>
      </c>
      <c r="D9666" s="7">
        <v>45992</v>
      </c>
      <c r="E9666">
        <v>37</v>
      </c>
      <c r="F9666">
        <v>19.71</v>
      </c>
      <c r="G9666">
        <f>dane_sprzedazy_sku__3[[#This Row],[Ilość wydana]]*dane_sprzedazy_sku__3[[#This Row],[Wartość jednostkowa]]</f>
        <v>729.27</v>
      </c>
    </row>
    <row r="9667" spans="1:7">
      <c r="A9667" t="s">
        <v>825</v>
      </c>
      <c r="B9667" t="s">
        <v>826</v>
      </c>
      <c r="C9667" t="s">
        <v>8</v>
      </c>
      <c r="D9667" s="7">
        <v>46023</v>
      </c>
      <c r="E9667">
        <v>36</v>
      </c>
      <c r="F9667">
        <v>18.54</v>
      </c>
      <c r="G9667">
        <f>dane_sprzedazy_sku__3[[#This Row],[Ilość wydana]]*dane_sprzedazy_sku__3[[#This Row],[Wartość jednostkowa]]</f>
        <v>667.43999999999994</v>
      </c>
    </row>
    <row r="9668" spans="1:7">
      <c r="A9668" t="s">
        <v>825</v>
      </c>
      <c r="B9668" t="s">
        <v>826</v>
      </c>
      <c r="C9668" t="s">
        <v>8</v>
      </c>
      <c r="D9668" s="7">
        <v>46054</v>
      </c>
      <c r="E9668">
        <v>30</v>
      </c>
      <c r="F9668">
        <v>19.829999999999998</v>
      </c>
      <c r="G9668">
        <f>dane_sprzedazy_sku__3[[#This Row],[Ilość wydana]]*dane_sprzedazy_sku__3[[#This Row],[Wartość jednostkowa]]</f>
        <v>594.9</v>
      </c>
    </row>
    <row r="9669" spans="1:7">
      <c r="A9669" t="s">
        <v>825</v>
      </c>
      <c r="B9669" t="s">
        <v>826</v>
      </c>
      <c r="C9669" t="s">
        <v>8</v>
      </c>
      <c r="D9669" s="7">
        <v>46082</v>
      </c>
      <c r="E9669">
        <v>32</v>
      </c>
      <c r="F9669">
        <v>19.12</v>
      </c>
      <c r="G9669">
        <f>dane_sprzedazy_sku__3[[#This Row],[Ilość wydana]]*dane_sprzedazy_sku__3[[#This Row],[Wartość jednostkowa]]</f>
        <v>611.84</v>
      </c>
    </row>
    <row r="9670" spans="1:7">
      <c r="A9670" t="s">
        <v>825</v>
      </c>
      <c r="B9670" t="s">
        <v>826</v>
      </c>
      <c r="C9670" t="s">
        <v>8</v>
      </c>
      <c r="D9670" s="7">
        <v>46113</v>
      </c>
      <c r="E9670">
        <v>36</v>
      </c>
      <c r="F9670">
        <v>19.43</v>
      </c>
      <c r="G9670">
        <f>dane_sprzedazy_sku__3[[#This Row],[Ilość wydana]]*dane_sprzedazy_sku__3[[#This Row],[Wartość jednostkowa]]</f>
        <v>699.48</v>
      </c>
    </row>
    <row r="9671" spans="1:7">
      <c r="A9671" t="s">
        <v>825</v>
      </c>
      <c r="B9671" t="s">
        <v>826</v>
      </c>
      <c r="C9671" t="s">
        <v>8</v>
      </c>
      <c r="D9671" s="7">
        <v>46143</v>
      </c>
      <c r="E9671">
        <v>30</v>
      </c>
      <c r="F9671">
        <v>18.71</v>
      </c>
      <c r="G9671">
        <f>dane_sprzedazy_sku__3[[#This Row],[Ilość wydana]]*dane_sprzedazy_sku__3[[#This Row],[Wartość jednostkowa]]</f>
        <v>561.30000000000007</v>
      </c>
    </row>
    <row r="9672" spans="1:7">
      <c r="A9672" t="s">
        <v>825</v>
      </c>
      <c r="B9672" t="s">
        <v>826</v>
      </c>
      <c r="C9672" t="s">
        <v>8</v>
      </c>
      <c r="D9672" s="7">
        <v>46174</v>
      </c>
      <c r="E9672">
        <v>28</v>
      </c>
      <c r="F9672">
        <v>19.73</v>
      </c>
      <c r="G9672">
        <f>dane_sprzedazy_sku__3[[#This Row],[Ilość wydana]]*dane_sprzedazy_sku__3[[#This Row],[Wartość jednostkowa]]</f>
        <v>552.44000000000005</v>
      </c>
    </row>
    <row r="9673" spans="1:7">
      <c r="A9673" t="s">
        <v>825</v>
      </c>
      <c r="B9673" t="s">
        <v>826</v>
      </c>
      <c r="C9673" t="s">
        <v>8</v>
      </c>
      <c r="D9673" s="7">
        <v>46204</v>
      </c>
      <c r="E9673">
        <v>35</v>
      </c>
      <c r="F9673">
        <v>19.34</v>
      </c>
      <c r="G9673">
        <f>dane_sprzedazy_sku__3[[#This Row],[Ilość wydana]]*dane_sprzedazy_sku__3[[#This Row],[Wartość jednostkowa]]</f>
        <v>676.9</v>
      </c>
    </row>
    <row r="9674" spans="1:7">
      <c r="A9674" t="s">
        <v>827</v>
      </c>
      <c r="B9674" t="s">
        <v>828</v>
      </c>
      <c r="C9674" t="s">
        <v>39</v>
      </c>
      <c r="D9674" s="7">
        <v>45505</v>
      </c>
      <c r="E9674">
        <v>8</v>
      </c>
      <c r="F9674">
        <v>388.09</v>
      </c>
      <c r="G9674">
        <f>dane_sprzedazy_sku__3[[#This Row],[Ilość wydana]]*dane_sprzedazy_sku__3[[#This Row],[Wartość jednostkowa]]</f>
        <v>3104.72</v>
      </c>
    </row>
    <row r="9675" spans="1:7">
      <c r="A9675" t="s">
        <v>827</v>
      </c>
      <c r="B9675" t="s">
        <v>828</v>
      </c>
      <c r="C9675" t="s">
        <v>39</v>
      </c>
      <c r="D9675" s="7">
        <v>45536</v>
      </c>
      <c r="E9675">
        <v>8</v>
      </c>
      <c r="F9675">
        <v>416.78</v>
      </c>
      <c r="G9675">
        <f>dane_sprzedazy_sku__3[[#This Row],[Ilość wydana]]*dane_sprzedazy_sku__3[[#This Row],[Wartość jednostkowa]]</f>
        <v>3334.24</v>
      </c>
    </row>
    <row r="9676" spans="1:7">
      <c r="A9676" t="s">
        <v>827</v>
      </c>
      <c r="B9676" t="s">
        <v>828</v>
      </c>
      <c r="C9676" t="s">
        <v>39</v>
      </c>
      <c r="D9676" s="7">
        <v>45566</v>
      </c>
      <c r="E9676">
        <v>3</v>
      </c>
      <c r="F9676">
        <v>384.56</v>
      </c>
      <c r="G9676">
        <f>dane_sprzedazy_sku__3[[#This Row],[Ilość wydana]]*dane_sprzedazy_sku__3[[#This Row],[Wartość jednostkowa]]</f>
        <v>1153.68</v>
      </c>
    </row>
    <row r="9677" spans="1:7">
      <c r="A9677" t="s">
        <v>827</v>
      </c>
      <c r="B9677" t="s">
        <v>828</v>
      </c>
      <c r="C9677" t="s">
        <v>39</v>
      </c>
      <c r="D9677" s="7">
        <v>45597</v>
      </c>
      <c r="E9677">
        <v>4</v>
      </c>
      <c r="F9677">
        <v>398.94</v>
      </c>
      <c r="G9677">
        <f>dane_sprzedazy_sku__3[[#This Row],[Ilość wydana]]*dane_sprzedazy_sku__3[[#This Row],[Wartość jednostkowa]]</f>
        <v>1595.76</v>
      </c>
    </row>
    <row r="9678" spans="1:7">
      <c r="A9678" t="s">
        <v>827</v>
      </c>
      <c r="B9678" t="s">
        <v>828</v>
      </c>
      <c r="C9678" t="s">
        <v>39</v>
      </c>
      <c r="D9678" s="7">
        <v>45627</v>
      </c>
      <c r="E9678">
        <v>2</v>
      </c>
      <c r="F9678">
        <v>400.67</v>
      </c>
      <c r="G9678">
        <f>dane_sprzedazy_sku__3[[#This Row],[Ilość wydana]]*dane_sprzedazy_sku__3[[#This Row],[Wartość jednostkowa]]</f>
        <v>801.34</v>
      </c>
    </row>
    <row r="9679" spans="1:7">
      <c r="A9679" t="s">
        <v>827</v>
      </c>
      <c r="B9679" t="s">
        <v>828</v>
      </c>
      <c r="C9679" t="s">
        <v>39</v>
      </c>
      <c r="D9679" s="7">
        <v>45658</v>
      </c>
      <c r="E9679">
        <v>0</v>
      </c>
      <c r="F9679">
        <v>400.29</v>
      </c>
      <c r="G9679">
        <f>dane_sprzedazy_sku__3[[#This Row],[Ilość wydana]]*dane_sprzedazy_sku__3[[#This Row],[Wartość jednostkowa]]</f>
        <v>0</v>
      </c>
    </row>
    <row r="9680" spans="1:7">
      <c r="A9680" t="s">
        <v>827</v>
      </c>
      <c r="B9680" t="s">
        <v>828</v>
      </c>
      <c r="C9680" t="s">
        <v>39</v>
      </c>
      <c r="D9680" s="7">
        <v>45689</v>
      </c>
      <c r="E9680">
        <v>0</v>
      </c>
      <c r="F9680">
        <v>397.23</v>
      </c>
      <c r="G9680">
        <f>dane_sprzedazy_sku__3[[#This Row],[Ilość wydana]]*dane_sprzedazy_sku__3[[#This Row],[Wartość jednostkowa]]</f>
        <v>0</v>
      </c>
    </row>
    <row r="9681" spans="1:7">
      <c r="A9681" t="s">
        <v>827</v>
      </c>
      <c r="B9681" t="s">
        <v>828</v>
      </c>
      <c r="C9681" t="s">
        <v>39</v>
      </c>
      <c r="D9681" s="7">
        <v>45717</v>
      </c>
      <c r="E9681">
        <v>1</v>
      </c>
      <c r="F9681">
        <v>405.44</v>
      </c>
      <c r="G9681">
        <f>dane_sprzedazy_sku__3[[#This Row],[Ilość wydana]]*dane_sprzedazy_sku__3[[#This Row],[Wartość jednostkowa]]</f>
        <v>405.44</v>
      </c>
    </row>
    <row r="9682" spans="1:7">
      <c r="A9682" t="s">
        <v>827</v>
      </c>
      <c r="B9682" t="s">
        <v>828</v>
      </c>
      <c r="C9682" t="s">
        <v>39</v>
      </c>
      <c r="D9682" s="7">
        <v>45748</v>
      </c>
      <c r="E9682">
        <v>5</v>
      </c>
      <c r="F9682">
        <v>414.12</v>
      </c>
      <c r="G9682">
        <f>dane_sprzedazy_sku__3[[#This Row],[Ilość wydana]]*dane_sprzedazy_sku__3[[#This Row],[Wartość jednostkowa]]</f>
        <v>2070.6</v>
      </c>
    </row>
    <row r="9683" spans="1:7">
      <c r="A9683" t="s">
        <v>827</v>
      </c>
      <c r="B9683" t="s">
        <v>828</v>
      </c>
      <c r="C9683" t="s">
        <v>39</v>
      </c>
      <c r="D9683" s="7">
        <v>45778</v>
      </c>
      <c r="E9683">
        <v>5</v>
      </c>
      <c r="F9683">
        <v>411.62</v>
      </c>
      <c r="G9683">
        <f>dane_sprzedazy_sku__3[[#This Row],[Ilość wydana]]*dane_sprzedazy_sku__3[[#This Row],[Wartość jednostkowa]]</f>
        <v>2058.1</v>
      </c>
    </row>
    <row r="9684" spans="1:7">
      <c r="A9684" t="s">
        <v>827</v>
      </c>
      <c r="B9684" t="s">
        <v>828</v>
      </c>
      <c r="C9684" t="s">
        <v>39</v>
      </c>
      <c r="D9684" s="7">
        <v>45809</v>
      </c>
      <c r="E9684">
        <v>8</v>
      </c>
      <c r="F9684">
        <v>380.03</v>
      </c>
      <c r="G9684">
        <f>dane_sprzedazy_sku__3[[#This Row],[Ilość wydana]]*dane_sprzedazy_sku__3[[#This Row],[Wartość jednostkowa]]</f>
        <v>3040.24</v>
      </c>
    </row>
    <row r="9685" spans="1:7">
      <c r="A9685" t="s">
        <v>827</v>
      </c>
      <c r="B9685" t="s">
        <v>828</v>
      </c>
      <c r="C9685" t="s">
        <v>39</v>
      </c>
      <c r="D9685" s="7">
        <v>45839</v>
      </c>
      <c r="E9685">
        <v>6</v>
      </c>
      <c r="F9685">
        <v>391.98</v>
      </c>
      <c r="G9685">
        <f>dane_sprzedazy_sku__3[[#This Row],[Ilość wydana]]*dane_sprzedazy_sku__3[[#This Row],[Wartość jednostkowa]]</f>
        <v>2351.88</v>
      </c>
    </row>
    <row r="9686" spans="1:7">
      <c r="A9686" t="s">
        <v>827</v>
      </c>
      <c r="B9686" t="s">
        <v>828</v>
      </c>
      <c r="C9686" t="s">
        <v>39</v>
      </c>
      <c r="D9686" s="7">
        <v>45870</v>
      </c>
      <c r="E9686">
        <v>8</v>
      </c>
      <c r="F9686">
        <v>408.63</v>
      </c>
      <c r="G9686">
        <f>dane_sprzedazy_sku__3[[#This Row],[Ilość wydana]]*dane_sprzedazy_sku__3[[#This Row],[Wartość jednostkowa]]</f>
        <v>3269.04</v>
      </c>
    </row>
    <row r="9687" spans="1:7">
      <c r="A9687" t="s">
        <v>827</v>
      </c>
      <c r="B9687" t="s">
        <v>828</v>
      </c>
      <c r="C9687" t="s">
        <v>39</v>
      </c>
      <c r="D9687" s="7">
        <v>45901</v>
      </c>
      <c r="E9687">
        <v>6</v>
      </c>
      <c r="F9687">
        <v>387.88</v>
      </c>
      <c r="G9687">
        <f>dane_sprzedazy_sku__3[[#This Row],[Ilość wydana]]*dane_sprzedazy_sku__3[[#This Row],[Wartość jednostkowa]]</f>
        <v>2327.2799999999997</v>
      </c>
    </row>
    <row r="9688" spans="1:7">
      <c r="A9688" t="s">
        <v>827</v>
      </c>
      <c r="B9688" t="s">
        <v>828</v>
      </c>
      <c r="C9688" t="s">
        <v>39</v>
      </c>
      <c r="D9688" s="7">
        <v>45931</v>
      </c>
      <c r="E9688">
        <v>3</v>
      </c>
      <c r="F9688">
        <v>418.92</v>
      </c>
      <c r="G9688">
        <f>dane_sprzedazy_sku__3[[#This Row],[Ilość wydana]]*dane_sprzedazy_sku__3[[#This Row],[Wartość jednostkowa]]</f>
        <v>1256.76</v>
      </c>
    </row>
    <row r="9689" spans="1:7">
      <c r="A9689" t="s">
        <v>827</v>
      </c>
      <c r="B9689" t="s">
        <v>828</v>
      </c>
      <c r="C9689" t="s">
        <v>39</v>
      </c>
      <c r="D9689" s="7">
        <v>45962</v>
      </c>
      <c r="E9689">
        <v>2</v>
      </c>
      <c r="F9689">
        <v>408.01</v>
      </c>
      <c r="G9689">
        <f>dane_sprzedazy_sku__3[[#This Row],[Ilość wydana]]*dane_sprzedazy_sku__3[[#This Row],[Wartość jednostkowa]]</f>
        <v>816.02</v>
      </c>
    </row>
    <row r="9690" spans="1:7">
      <c r="A9690" t="s">
        <v>827</v>
      </c>
      <c r="B9690" t="s">
        <v>828</v>
      </c>
      <c r="C9690" t="s">
        <v>39</v>
      </c>
      <c r="D9690" s="7">
        <v>45992</v>
      </c>
      <c r="E9690">
        <v>1</v>
      </c>
      <c r="F9690">
        <v>415.19</v>
      </c>
      <c r="G9690">
        <f>dane_sprzedazy_sku__3[[#This Row],[Ilość wydana]]*dane_sprzedazy_sku__3[[#This Row],[Wartość jednostkowa]]</f>
        <v>415.19</v>
      </c>
    </row>
    <row r="9691" spans="1:7">
      <c r="A9691" t="s">
        <v>827</v>
      </c>
      <c r="B9691" t="s">
        <v>828</v>
      </c>
      <c r="C9691" t="s">
        <v>39</v>
      </c>
      <c r="D9691" s="7">
        <v>46023</v>
      </c>
      <c r="E9691">
        <v>0</v>
      </c>
      <c r="F9691">
        <v>379.58</v>
      </c>
      <c r="G9691">
        <f>dane_sprzedazy_sku__3[[#This Row],[Ilość wydana]]*dane_sprzedazy_sku__3[[#This Row],[Wartość jednostkowa]]</f>
        <v>0</v>
      </c>
    </row>
    <row r="9692" spans="1:7">
      <c r="A9692" t="s">
        <v>827</v>
      </c>
      <c r="B9692" t="s">
        <v>828</v>
      </c>
      <c r="C9692" t="s">
        <v>39</v>
      </c>
      <c r="D9692" s="7">
        <v>46054</v>
      </c>
      <c r="E9692">
        <v>1</v>
      </c>
      <c r="F9692">
        <v>388.61</v>
      </c>
      <c r="G9692">
        <f>dane_sprzedazy_sku__3[[#This Row],[Ilość wydana]]*dane_sprzedazy_sku__3[[#This Row],[Wartość jednostkowa]]</f>
        <v>388.61</v>
      </c>
    </row>
    <row r="9693" spans="1:7">
      <c r="A9693" t="s">
        <v>827</v>
      </c>
      <c r="B9693" t="s">
        <v>828</v>
      </c>
      <c r="C9693" t="s">
        <v>39</v>
      </c>
      <c r="D9693" s="7">
        <v>46082</v>
      </c>
      <c r="E9693">
        <v>2</v>
      </c>
      <c r="F9693">
        <v>380.7</v>
      </c>
      <c r="G9693">
        <f>dane_sprzedazy_sku__3[[#This Row],[Ilość wydana]]*dane_sprzedazy_sku__3[[#This Row],[Wartość jednostkowa]]</f>
        <v>761.4</v>
      </c>
    </row>
    <row r="9694" spans="1:7">
      <c r="A9694" t="s">
        <v>827</v>
      </c>
      <c r="B9694" t="s">
        <v>828</v>
      </c>
      <c r="C9694" t="s">
        <v>39</v>
      </c>
      <c r="D9694" s="7">
        <v>46113</v>
      </c>
      <c r="E9694">
        <v>5</v>
      </c>
      <c r="F9694">
        <v>380.73</v>
      </c>
      <c r="G9694">
        <f>dane_sprzedazy_sku__3[[#This Row],[Ilość wydana]]*dane_sprzedazy_sku__3[[#This Row],[Wartość jednostkowa]]</f>
        <v>1903.65</v>
      </c>
    </row>
    <row r="9695" spans="1:7">
      <c r="A9695" t="s">
        <v>827</v>
      </c>
      <c r="B9695" t="s">
        <v>828</v>
      </c>
      <c r="C9695" t="s">
        <v>39</v>
      </c>
      <c r="D9695" s="7">
        <v>46143</v>
      </c>
      <c r="E9695">
        <v>4</v>
      </c>
      <c r="F9695">
        <v>379.35</v>
      </c>
      <c r="G9695">
        <f>dane_sprzedazy_sku__3[[#This Row],[Ilość wydana]]*dane_sprzedazy_sku__3[[#This Row],[Wartość jednostkowa]]</f>
        <v>1517.4</v>
      </c>
    </row>
    <row r="9696" spans="1:7">
      <c r="A9696" t="s">
        <v>827</v>
      </c>
      <c r="B9696" t="s">
        <v>828</v>
      </c>
      <c r="C9696" t="s">
        <v>39</v>
      </c>
      <c r="D9696" s="7">
        <v>46174</v>
      </c>
      <c r="E9696">
        <v>6</v>
      </c>
      <c r="F9696">
        <v>384.28</v>
      </c>
      <c r="G9696">
        <f>dane_sprzedazy_sku__3[[#This Row],[Ilość wydana]]*dane_sprzedazy_sku__3[[#This Row],[Wartość jednostkowa]]</f>
        <v>2305.6799999999998</v>
      </c>
    </row>
    <row r="9697" spans="1:7">
      <c r="A9697" t="s">
        <v>827</v>
      </c>
      <c r="B9697" t="s">
        <v>828</v>
      </c>
      <c r="C9697" t="s">
        <v>39</v>
      </c>
      <c r="D9697" s="7">
        <v>46204</v>
      </c>
      <c r="E9697">
        <v>4</v>
      </c>
      <c r="F9697">
        <v>405.95</v>
      </c>
      <c r="G9697">
        <f>dane_sprzedazy_sku__3[[#This Row],[Ilość wydana]]*dane_sprzedazy_sku__3[[#This Row],[Wartość jednostkowa]]</f>
        <v>1623.8</v>
      </c>
    </row>
    <row r="9698" spans="1:7">
      <c r="A9698" t="s">
        <v>829</v>
      </c>
      <c r="B9698" t="s">
        <v>830</v>
      </c>
      <c r="C9698" t="s">
        <v>36</v>
      </c>
      <c r="D9698" s="7">
        <v>45505</v>
      </c>
      <c r="E9698">
        <v>17</v>
      </c>
      <c r="F9698">
        <v>468.4</v>
      </c>
      <c r="G9698">
        <f>dane_sprzedazy_sku__3[[#This Row],[Ilość wydana]]*dane_sprzedazy_sku__3[[#This Row],[Wartość jednostkowa]]</f>
        <v>7962.7999999999993</v>
      </c>
    </row>
    <row r="9699" spans="1:7">
      <c r="A9699" t="s">
        <v>829</v>
      </c>
      <c r="B9699" t="s">
        <v>830</v>
      </c>
      <c r="C9699" t="s">
        <v>36</v>
      </c>
      <c r="D9699" s="7">
        <v>45536</v>
      </c>
      <c r="E9699">
        <v>14</v>
      </c>
      <c r="F9699">
        <v>446.83</v>
      </c>
      <c r="G9699">
        <f>dane_sprzedazy_sku__3[[#This Row],[Ilość wydana]]*dane_sprzedazy_sku__3[[#This Row],[Wartość jednostkowa]]</f>
        <v>6255.62</v>
      </c>
    </row>
    <row r="9700" spans="1:7">
      <c r="A9700" t="s">
        <v>829</v>
      </c>
      <c r="B9700" t="s">
        <v>830</v>
      </c>
      <c r="C9700" t="s">
        <v>36</v>
      </c>
      <c r="D9700" s="7">
        <v>45566</v>
      </c>
      <c r="E9700">
        <v>14</v>
      </c>
      <c r="F9700">
        <v>468.72</v>
      </c>
      <c r="G9700">
        <f>dane_sprzedazy_sku__3[[#This Row],[Ilość wydana]]*dane_sprzedazy_sku__3[[#This Row],[Wartość jednostkowa]]</f>
        <v>6562.08</v>
      </c>
    </row>
    <row r="9701" spans="1:7">
      <c r="A9701" t="s">
        <v>829</v>
      </c>
      <c r="B9701" t="s">
        <v>830</v>
      </c>
      <c r="C9701" t="s">
        <v>36</v>
      </c>
      <c r="D9701" s="7">
        <v>45597</v>
      </c>
      <c r="E9701">
        <v>17</v>
      </c>
      <c r="F9701">
        <v>441.68</v>
      </c>
      <c r="G9701">
        <f>dane_sprzedazy_sku__3[[#This Row],[Ilość wydana]]*dane_sprzedazy_sku__3[[#This Row],[Wartość jednostkowa]]</f>
        <v>7508.56</v>
      </c>
    </row>
    <row r="9702" spans="1:7">
      <c r="A9702" t="s">
        <v>829</v>
      </c>
      <c r="B9702" t="s">
        <v>830</v>
      </c>
      <c r="C9702" t="s">
        <v>36</v>
      </c>
      <c r="D9702" s="7">
        <v>45627</v>
      </c>
      <c r="E9702">
        <v>19</v>
      </c>
      <c r="F9702">
        <v>436.22</v>
      </c>
      <c r="G9702">
        <f>dane_sprzedazy_sku__3[[#This Row],[Ilość wydana]]*dane_sprzedazy_sku__3[[#This Row],[Wartość jednostkowa]]</f>
        <v>8288.18</v>
      </c>
    </row>
    <row r="9703" spans="1:7">
      <c r="A9703" t="s">
        <v>829</v>
      </c>
      <c r="B9703" t="s">
        <v>830</v>
      </c>
      <c r="C9703" t="s">
        <v>36</v>
      </c>
      <c r="D9703" s="7">
        <v>45658</v>
      </c>
      <c r="E9703">
        <v>23</v>
      </c>
      <c r="F9703">
        <v>435.36</v>
      </c>
      <c r="G9703">
        <f>dane_sprzedazy_sku__3[[#This Row],[Ilość wydana]]*dane_sprzedazy_sku__3[[#This Row],[Wartość jednostkowa]]</f>
        <v>10013.280000000001</v>
      </c>
    </row>
    <row r="9704" spans="1:7">
      <c r="A9704" t="s">
        <v>829</v>
      </c>
      <c r="B9704" t="s">
        <v>830</v>
      </c>
      <c r="C9704" t="s">
        <v>36</v>
      </c>
      <c r="D9704" s="7">
        <v>45689</v>
      </c>
      <c r="E9704">
        <v>18</v>
      </c>
      <c r="F9704">
        <v>468.74</v>
      </c>
      <c r="G9704">
        <f>dane_sprzedazy_sku__3[[#This Row],[Ilość wydana]]*dane_sprzedazy_sku__3[[#This Row],[Wartość jednostkowa]]</f>
        <v>8437.32</v>
      </c>
    </row>
    <row r="9705" spans="1:7">
      <c r="A9705" t="s">
        <v>829</v>
      </c>
      <c r="B9705" t="s">
        <v>830</v>
      </c>
      <c r="C9705" t="s">
        <v>36</v>
      </c>
      <c r="D9705" s="7">
        <v>45717</v>
      </c>
      <c r="E9705">
        <v>21</v>
      </c>
      <c r="F9705">
        <v>452.68</v>
      </c>
      <c r="G9705">
        <f>dane_sprzedazy_sku__3[[#This Row],[Ilość wydana]]*dane_sprzedazy_sku__3[[#This Row],[Wartość jednostkowa]]</f>
        <v>9506.2800000000007</v>
      </c>
    </row>
    <row r="9706" spans="1:7">
      <c r="A9706" t="s">
        <v>829</v>
      </c>
      <c r="B9706" t="s">
        <v>830</v>
      </c>
      <c r="C9706" t="s">
        <v>36</v>
      </c>
      <c r="D9706" s="7">
        <v>45748</v>
      </c>
      <c r="E9706">
        <v>20</v>
      </c>
      <c r="F9706">
        <v>449.68</v>
      </c>
      <c r="G9706">
        <f>dane_sprzedazy_sku__3[[#This Row],[Ilość wydana]]*dane_sprzedazy_sku__3[[#This Row],[Wartość jednostkowa]]</f>
        <v>8993.6</v>
      </c>
    </row>
    <row r="9707" spans="1:7">
      <c r="A9707" t="s">
        <v>829</v>
      </c>
      <c r="B9707" t="s">
        <v>830</v>
      </c>
      <c r="C9707" t="s">
        <v>36</v>
      </c>
      <c r="D9707" s="7">
        <v>45778</v>
      </c>
      <c r="E9707">
        <v>22</v>
      </c>
      <c r="F9707">
        <v>440.7</v>
      </c>
      <c r="G9707">
        <f>dane_sprzedazy_sku__3[[#This Row],[Ilość wydana]]*dane_sprzedazy_sku__3[[#This Row],[Wartość jednostkowa]]</f>
        <v>9695.4</v>
      </c>
    </row>
    <row r="9708" spans="1:7">
      <c r="A9708" t="s">
        <v>829</v>
      </c>
      <c r="B9708" t="s">
        <v>830</v>
      </c>
      <c r="C9708" t="s">
        <v>36</v>
      </c>
      <c r="D9708" s="7">
        <v>45809</v>
      </c>
      <c r="E9708">
        <v>19</v>
      </c>
      <c r="F9708">
        <v>463.41</v>
      </c>
      <c r="G9708">
        <f>dane_sprzedazy_sku__3[[#This Row],[Ilość wydana]]*dane_sprzedazy_sku__3[[#This Row],[Wartość jednostkowa]]</f>
        <v>8804.7900000000009</v>
      </c>
    </row>
    <row r="9709" spans="1:7">
      <c r="A9709" t="s">
        <v>829</v>
      </c>
      <c r="B9709" t="s">
        <v>830</v>
      </c>
      <c r="C9709" t="s">
        <v>36</v>
      </c>
      <c r="D9709" s="7">
        <v>45839</v>
      </c>
      <c r="E9709">
        <v>17</v>
      </c>
      <c r="F9709">
        <v>438.16</v>
      </c>
      <c r="G9709">
        <f>dane_sprzedazy_sku__3[[#This Row],[Ilość wydana]]*dane_sprzedazy_sku__3[[#This Row],[Wartość jednostkowa]]</f>
        <v>7448.72</v>
      </c>
    </row>
    <row r="9710" spans="1:7">
      <c r="A9710" t="s">
        <v>829</v>
      </c>
      <c r="B9710" t="s">
        <v>830</v>
      </c>
      <c r="C9710" t="s">
        <v>36</v>
      </c>
      <c r="D9710" s="7">
        <v>45870</v>
      </c>
      <c r="E9710">
        <v>16</v>
      </c>
      <c r="F9710">
        <v>460.32</v>
      </c>
      <c r="G9710">
        <f>dane_sprzedazy_sku__3[[#This Row],[Ilość wydana]]*dane_sprzedazy_sku__3[[#This Row],[Wartość jednostkowa]]</f>
        <v>7365.12</v>
      </c>
    </row>
    <row r="9711" spans="1:7">
      <c r="A9711" t="s">
        <v>829</v>
      </c>
      <c r="B9711" t="s">
        <v>830</v>
      </c>
      <c r="C9711" t="s">
        <v>36</v>
      </c>
      <c r="D9711" s="7">
        <v>45901</v>
      </c>
      <c r="E9711">
        <v>19</v>
      </c>
      <c r="F9711">
        <v>461.18</v>
      </c>
      <c r="G9711">
        <f>dane_sprzedazy_sku__3[[#This Row],[Ilość wydana]]*dane_sprzedazy_sku__3[[#This Row],[Wartość jednostkowa]]</f>
        <v>8762.42</v>
      </c>
    </row>
    <row r="9712" spans="1:7">
      <c r="A9712" t="s">
        <v>829</v>
      </c>
      <c r="B9712" t="s">
        <v>830</v>
      </c>
      <c r="C9712" t="s">
        <v>36</v>
      </c>
      <c r="D9712" s="7">
        <v>45931</v>
      </c>
      <c r="E9712">
        <v>20</v>
      </c>
      <c r="F9712">
        <v>448.67</v>
      </c>
      <c r="G9712">
        <f>dane_sprzedazy_sku__3[[#This Row],[Ilość wydana]]*dane_sprzedazy_sku__3[[#This Row],[Wartość jednostkowa]]</f>
        <v>8973.4</v>
      </c>
    </row>
    <row r="9713" spans="1:7">
      <c r="A9713" t="s">
        <v>829</v>
      </c>
      <c r="B9713" t="s">
        <v>830</v>
      </c>
      <c r="C9713" t="s">
        <v>36</v>
      </c>
      <c r="D9713" s="7">
        <v>45962</v>
      </c>
      <c r="E9713">
        <v>19</v>
      </c>
      <c r="F9713">
        <v>449.17</v>
      </c>
      <c r="G9713">
        <f>dane_sprzedazy_sku__3[[#This Row],[Ilość wydana]]*dane_sprzedazy_sku__3[[#This Row],[Wartość jednostkowa]]</f>
        <v>8534.23</v>
      </c>
    </row>
    <row r="9714" spans="1:7">
      <c r="A9714" t="s">
        <v>829</v>
      </c>
      <c r="B9714" t="s">
        <v>830</v>
      </c>
      <c r="C9714" t="s">
        <v>36</v>
      </c>
      <c r="D9714" s="7">
        <v>45992</v>
      </c>
      <c r="E9714">
        <v>21</v>
      </c>
      <c r="F9714">
        <v>449.26</v>
      </c>
      <c r="G9714">
        <f>dane_sprzedazy_sku__3[[#This Row],[Ilość wydana]]*dane_sprzedazy_sku__3[[#This Row],[Wartość jednostkowa]]</f>
        <v>9434.4599999999991</v>
      </c>
    </row>
    <row r="9715" spans="1:7">
      <c r="A9715" t="s">
        <v>829</v>
      </c>
      <c r="B9715" t="s">
        <v>830</v>
      </c>
      <c r="C9715" t="s">
        <v>36</v>
      </c>
      <c r="D9715" s="7">
        <v>46023</v>
      </c>
      <c r="E9715">
        <v>21</v>
      </c>
      <c r="F9715">
        <v>447.13</v>
      </c>
      <c r="G9715">
        <f>dane_sprzedazy_sku__3[[#This Row],[Ilość wydana]]*dane_sprzedazy_sku__3[[#This Row],[Wartość jednostkowa]]</f>
        <v>9389.73</v>
      </c>
    </row>
    <row r="9716" spans="1:7">
      <c r="A9716" t="s">
        <v>829</v>
      </c>
      <c r="B9716" t="s">
        <v>830</v>
      </c>
      <c r="C9716" t="s">
        <v>36</v>
      </c>
      <c r="D9716" s="7">
        <v>46054</v>
      </c>
      <c r="E9716">
        <v>21</v>
      </c>
      <c r="F9716">
        <v>428.59</v>
      </c>
      <c r="G9716">
        <f>dane_sprzedazy_sku__3[[#This Row],[Ilość wydana]]*dane_sprzedazy_sku__3[[#This Row],[Wartość jednostkowa]]</f>
        <v>9000.39</v>
      </c>
    </row>
    <row r="9717" spans="1:7">
      <c r="A9717" t="s">
        <v>829</v>
      </c>
      <c r="B9717" t="s">
        <v>830</v>
      </c>
      <c r="C9717" t="s">
        <v>36</v>
      </c>
      <c r="D9717" s="7">
        <v>46082</v>
      </c>
      <c r="E9717">
        <v>20</v>
      </c>
      <c r="F9717">
        <v>434.63</v>
      </c>
      <c r="G9717">
        <f>dane_sprzedazy_sku__3[[#This Row],[Ilość wydana]]*dane_sprzedazy_sku__3[[#This Row],[Wartość jednostkowa]]</f>
        <v>8692.6</v>
      </c>
    </row>
    <row r="9718" spans="1:7">
      <c r="A9718" t="s">
        <v>829</v>
      </c>
      <c r="B9718" t="s">
        <v>830</v>
      </c>
      <c r="C9718" t="s">
        <v>36</v>
      </c>
      <c r="D9718" s="7">
        <v>46113</v>
      </c>
      <c r="E9718">
        <v>23</v>
      </c>
      <c r="F9718">
        <v>431.96</v>
      </c>
      <c r="G9718">
        <f>dane_sprzedazy_sku__3[[#This Row],[Ilość wydana]]*dane_sprzedazy_sku__3[[#This Row],[Wartość jednostkowa]]</f>
        <v>9935.08</v>
      </c>
    </row>
    <row r="9719" spans="1:7">
      <c r="A9719" t="s">
        <v>829</v>
      </c>
      <c r="B9719" t="s">
        <v>830</v>
      </c>
      <c r="C9719" t="s">
        <v>36</v>
      </c>
      <c r="D9719" s="7">
        <v>46143</v>
      </c>
      <c r="E9719">
        <v>19</v>
      </c>
      <c r="F9719">
        <v>463.36</v>
      </c>
      <c r="G9719">
        <f>dane_sprzedazy_sku__3[[#This Row],[Ilość wydana]]*dane_sprzedazy_sku__3[[#This Row],[Wartość jednostkowa]]</f>
        <v>8803.84</v>
      </c>
    </row>
    <row r="9720" spans="1:7">
      <c r="A9720" t="s">
        <v>829</v>
      </c>
      <c r="B9720" t="s">
        <v>830</v>
      </c>
      <c r="C9720" t="s">
        <v>36</v>
      </c>
      <c r="D9720" s="7">
        <v>46174</v>
      </c>
      <c r="E9720">
        <v>19</v>
      </c>
      <c r="F9720">
        <v>429.09</v>
      </c>
      <c r="G9720">
        <f>dane_sprzedazy_sku__3[[#This Row],[Ilość wydana]]*dane_sprzedazy_sku__3[[#This Row],[Wartość jednostkowa]]</f>
        <v>8152.7099999999991</v>
      </c>
    </row>
    <row r="9721" spans="1:7">
      <c r="A9721" t="s">
        <v>829</v>
      </c>
      <c r="B9721" t="s">
        <v>830</v>
      </c>
      <c r="C9721" t="s">
        <v>36</v>
      </c>
      <c r="D9721" s="7">
        <v>46204</v>
      </c>
      <c r="E9721">
        <v>21</v>
      </c>
      <c r="F9721">
        <v>434.14</v>
      </c>
      <c r="G9721">
        <f>dane_sprzedazy_sku__3[[#This Row],[Ilość wydana]]*dane_sprzedazy_sku__3[[#This Row],[Wartość jednostkowa]]</f>
        <v>9116.94</v>
      </c>
    </row>
    <row r="9722" spans="1:7">
      <c r="A9722" t="s">
        <v>831</v>
      </c>
      <c r="B9722" t="s">
        <v>832</v>
      </c>
      <c r="C9722" t="s">
        <v>49</v>
      </c>
      <c r="D9722" s="7">
        <v>45505</v>
      </c>
      <c r="E9722">
        <v>37</v>
      </c>
      <c r="F9722">
        <v>96.33</v>
      </c>
      <c r="G9722">
        <f>dane_sprzedazy_sku__3[[#This Row],[Ilość wydana]]*dane_sprzedazy_sku__3[[#This Row],[Wartość jednostkowa]]</f>
        <v>3564.21</v>
      </c>
    </row>
    <row r="9723" spans="1:7">
      <c r="A9723" t="s">
        <v>831</v>
      </c>
      <c r="B9723" t="s">
        <v>832</v>
      </c>
      <c r="C9723" t="s">
        <v>49</v>
      </c>
      <c r="D9723" s="7">
        <v>45536</v>
      </c>
      <c r="E9723">
        <v>45</v>
      </c>
      <c r="F9723">
        <v>94.75</v>
      </c>
      <c r="G9723">
        <f>dane_sprzedazy_sku__3[[#This Row],[Ilość wydana]]*dane_sprzedazy_sku__3[[#This Row],[Wartość jednostkowa]]</f>
        <v>4263.75</v>
      </c>
    </row>
    <row r="9724" spans="1:7">
      <c r="A9724" t="s">
        <v>831</v>
      </c>
      <c r="B9724" t="s">
        <v>832</v>
      </c>
      <c r="C9724" t="s">
        <v>49</v>
      </c>
      <c r="D9724" s="7">
        <v>45566</v>
      </c>
      <c r="E9724">
        <v>24</v>
      </c>
      <c r="F9724">
        <v>92.24</v>
      </c>
      <c r="G9724">
        <f>dane_sprzedazy_sku__3[[#This Row],[Ilość wydana]]*dane_sprzedazy_sku__3[[#This Row],[Wartość jednostkowa]]</f>
        <v>2213.7599999999998</v>
      </c>
    </row>
    <row r="9725" spans="1:7">
      <c r="A9725" t="s">
        <v>831</v>
      </c>
      <c r="B9725" t="s">
        <v>832</v>
      </c>
      <c r="C9725" t="s">
        <v>49</v>
      </c>
      <c r="D9725" s="7">
        <v>45597</v>
      </c>
      <c r="E9725">
        <v>23</v>
      </c>
      <c r="F9725">
        <v>94.85</v>
      </c>
      <c r="G9725">
        <f>dane_sprzedazy_sku__3[[#This Row],[Ilość wydana]]*dane_sprzedazy_sku__3[[#This Row],[Wartość jednostkowa]]</f>
        <v>2181.5499999999997</v>
      </c>
    </row>
    <row r="9726" spans="1:7">
      <c r="A9726" t="s">
        <v>831</v>
      </c>
      <c r="B9726" t="s">
        <v>832</v>
      </c>
      <c r="C9726" t="s">
        <v>49</v>
      </c>
      <c r="D9726" s="7">
        <v>45627</v>
      </c>
      <c r="E9726">
        <v>0</v>
      </c>
      <c r="F9726">
        <v>92.7</v>
      </c>
      <c r="G9726">
        <f>dane_sprzedazy_sku__3[[#This Row],[Ilość wydana]]*dane_sprzedazy_sku__3[[#This Row],[Wartość jednostkowa]]</f>
        <v>0</v>
      </c>
    </row>
    <row r="9727" spans="1:7">
      <c r="A9727" t="s">
        <v>831</v>
      </c>
      <c r="B9727" t="s">
        <v>832</v>
      </c>
      <c r="C9727" t="s">
        <v>49</v>
      </c>
      <c r="D9727" s="7">
        <v>45658</v>
      </c>
      <c r="E9727">
        <v>22</v>
      </c>
      <c r="F9727">
        <v>95.4</v>
      </c>
      <c r="G9727">
        <f>dane_sprzedazy_sku__3[[#This Row],[Ilość wydana]]*dane_sprzedazy_sku__3[[#This Row],[Wartość jednostkowa]]</f>
        <v>2098.8000000000002</v>
      </c>
    </row>
    <row r="9728" spans="1:7">
      <c r="A9728" t="s">
        <v>831</v>
      </c>
      <c r="B9728" t="s">
        <v>832</v>
      </c>
      <c r="C9728" t="s">
        <v>49</v>
      </c>
      <c r="D9728" s="7">
        <v>45689</v>
      </c>
      <c r="E9728">
        <v>29</v>
      </c>
      <c r="F9728">
        <v>90.97</v>
      </c>
      <c r="G9728">
        <f>dane_sprzedazy_sku__3[[#This Row],[Ilość wydana]]*dane_sprzedazy_sku__3[[#This Row],[Wartość jednostkowa]]</f>
        <v>2638.13</v>
      </c>
    </row>
    <row r="9729" spans="1:7">
      <c r="A9729" t="s">
        <v>831</v>
      </c>
      <c r="B9729" t="s">
        <v>832</v>
      </c>
      <c r="C9729" t="s">
        <v>49</v>
      </c>
      <c r="D9729" s="7">
        <v>45717</v>
      </c>
      <c r="E9729">
        <v>21</v>
      </c>
      <c r="F9729">
        <v>90.63</v>
      </c>
      <c r="G9729">
        <f>dane_sprzedazy_sku__3[[#This Row],[Ilość wydana]]*dane_sprzedazy_sku__3[[#This Row],[Wartość jednostkowa]]</f>
        <v>1903.23</v>
      </c>
    </row>
    <row r="9730" spans="1:7">
      <c r="A9730" t="s">
        <v>831</v>
      </c>
      <c r="B9730" t="s">
        <v>832</v>
      </c>
      <c r="C9730" t="s">
        <v>49</v>
      </c>
      <c r="D9730" s="7">
        <v>45748</v>
      </c>
      <c r="E9730">
        <v>6</v>
      </c>
      <c r="F9730">
        <v>93.5</v>
      </c>
      <c r="G9730">
        <f>dane_sprzedazy_sku__3[[#This Row],[Ilość wydana]]*dane_sprzedazy_sku__3[[#This Row],[Wartość jednostkowa]]</f>
        <v>561</v>
      </c>
    </row>
    <row r="9731" spans="1:7">
      <c r="A9731" t="s">
        <v>831</v>
      </c>
      <c r="B9731" t="s">
        <v>832</v>
      </c>
      <c r="C9731" t="s">
        <v>49</v>
      </c>
      <c r="D9731" s="7">
        <v>45778</v>
      </c>
      <c r="E9731">
        <v>17</v>
      </c>
      <c r="F9731">
        <v>95.47</v>
      </c>
      <c r="G9731">
        <f>dane_sprzedazy_sku__3[[#This Row],[Ilość wydana]]*dane_sprzedazy_sku__3[[#This Row],[Wartość jednostkowa]]</f>
        <v>1622.99</v>
      </c>
    </row>
    <row r="9732" spans="1:7">
      <c r="A9732" t="s">
        <v>831</v>
      </c>
      <c r="B9732" t="s">
        <v>832</v>
      </c>
      <c r="C9732" t="s">
        <v>49</v>
      </c>
      <c r="D9732" s="7">
        <v>45809</v>
      </c>
      <c r="E9732">
        <v>0</v>
      </c>
      <c r="F9732">
        <v>94.28</v>
      </c>
      <c r="G9732">
        <f>dane_sprzedazy_sku__3[[#This Row],[Ilość wydana]]*dane_sprzedazy_sku__3[[#This Row],[Wartość jednostkowa]]</f>
        <v>0</v>
      </c>
    </row>
    <row r="9733" spans="1:7">
      <c r="A9733" t="s">
        <v>831</v>
      </c>
      <c r="B9733" t="s">
        <v>832</v>
      </c>
      <c r="C9733" t="s">
        <v>49</v>
      </c>
      <c r="D9733" s="7">
        <v>45839</v>
      </c>
      <c r="E9733">
        <v>39</v>
      </c>
      <c r="F9733">
        <v>98.37</v>
      </c>
      <c r="G9733">
        <f>dane_sprzedazy_sku__3[[#This Row],[Ilość wydana]]*dane_sprzedazy_sku__3[[#This Row],[Wartość jednostkowa]]</f>
        <v>3836.4300000000003</v>
      </c>
    </row>
    <row r="9734" spans="1:7">
      <c r="A9734" t="s">
        <v>831</v>
      </c>
      <c r="B9734" t="s">
        <v>832</v>
      </c>
      <c r="C9734" t="s">
        <v>49</v>
      </c>
      <c r="D9734" s="7">
        <v>45870</v>
      </c>
      <c r="E9734">
        <v>32</v>
      </c>
      <c r="F9734">
        <v>90.28</v>
      </c>
      <c r="G9734">
        <f>dane_sprzedazy_sku__3[[#This Row],[Ilość wydana]]*dane_sprzedazy_sku__3[[#This Row],[Wartość jednostkowa]]</f>
        <v>2888.96</v>
      </c>
    </row>
    <row r="9735" spans="1:7">
      <c r="A9735" t="s">
        <v>831</v>
      </c>
      <c r="B9735" t="s">
        <v>832</v>
      </c>
      <c r="C9735" t="s">
        <v>49</v>
      </c>
      <c r="D9735" s="7">
        <v>45901</v>
      </c>
      <c r="E9735">
        <v>0</v>
      </c>
      <c r="F9735">
        <v>96.63</v>
      </c>
      <c r="G9735">
        <f>dane_sprzedazy_sku__3[[#This Row],[Ilość wydana]]*dane_sprzedazy_sku__3[[#This Row],[Wartość jednostkowa]]</f>
        <v>0</v>
      </c>
    </row>
    <row r="9736" spans="1:7">
      <c r="A9736" t="s">
        <v>831</v>
      </c>
      <c r="B9736" t="s">
        <v>832</v>
      </c>
      <c r="C9736" t="s">
        <v>49</v>
      </c>
      <c r="D9736" s="7">
        <v>45931</v>
      </c>
      <c r="E9736">
        <v>30</v>
      </c>
      <c r="F9736">
        <v>95.41</v>
      </c>
      <c r="G9736">
        <f>dane_sprzedazy_sku__3[[#This Row],[Ilość wydana]]*dane_sprzedazy_sku__3[[#This Row],[Wartość jednostkowa]]</f>
        <v>2862.2999999999997</v>
      </c>
    </row>
    <row r="9737" spans="1:7">
      <c r="A9737" t="s">
        <v>831</v>
      </c>
      <c r="B9737" t="s">
        <v>832</v>
      </c>
      <c r="C9737" t="s">
        <v>49</v>
      </c>
      <c r="D9737" s="7">
        <v>45962</v>
      </c>
      <c r="E9737">
        <v>0</v>
      </c>
      <c r="F9737">
        <v>97.23</v>
      </c>
      <c r="G9737">
        <f>dane_sprzedazy_sku__3[[#This Row],[Ilość wydana]]*dane_sprzedazy_sku__3[[#This Row],[Wartość jednostkowa]]</f>
        <v>0</v>
      </c>
    </row>
    <row r="9738" spans="1:7">
      <c r="A9738" t="s">
        <v>831</v>
      </c>
      <c r="B9738" t="s">
        <v>832</v>
      </c>
      <c r="C9738" t="s">
        <v>49</v>
      </c>
      <c r="D9738" s="7">
        <v>45992</v>
      </c>
      <c r="E9738">
        <v>58</v>
      </c>
      <c r="F9738">
        <v>91.93</v>
      </c>
      <c r="G9738">
        <f>dane_sprzedazy_sku__3[[#This Row],[Ilość wydana]]*dane_sprzedazy_sku__3[[#This Row],[Wartość jednostkowa]]</f>
        <v>5331.9400000000005</v>
      </c>
    </row>
    <row r="9739" spans="1:7">
      <c r="A9739" t="s">
        <v>831</v>
      </c>
      <c r="B9739" t="s">
        <v>832</v>
      </c>
      <c r="C9739" t="s">
        <v>49</v>
      </c>
      <c r="D9739" s="7">
        <v>46023</v>
      </c>
      <c r="E9739">
        <v>11</v>
      </c>
      <c r="F9739">
        <v>97.23</v>
      </c>
      <c r="G9739">
        <f>dane_sprzedazy_sku__3[[#This Row],[Ilość wydana]]*dane_sprzedazy_sku__3[[#This Row],[Wartość jednostkowa]]</f>
        <v>1069.53</v>
      </c>
    </row>
    <row r="9740" spans="1:7">
      <c r="A9740" t="s">
        <v>831</v>
      </c>
      <c r="B9740" t="s">
        <v>832</v>
      </c>
      <c r="C9740" t="s">
        <v>49</v>
      </c>
      <c r="D9740" s="7">
        <v>46054</v>
      </c>
      <c r="E9740">
        <v>36</v>
      </c>
      <c r="F9740">
        <v>93.16</v>
      </c>
      <c r="G9740">
        <f>dane_sprzedazy_sku__3[[#This Row],[Ilość wydana]]*dane_sprzedazy_sku__3[[#This Row],[Wartość jednostkowa]]</f>
        <v>3353.7599999999998</v>
      </c>
    </row>
    <row r="9741" spans="1:7">
      <c r="A9741" t="s">
        <v>831</v>
      </c>
      <c r="B9741" t="s">
        <v>832</v>
      </c>
      <c r="C9741" t="s">
        <v>49</v>
      </c>
      <c r="D9741" s="7">
        <v>46082</v>
      </c>
      <c r="E9741">
        <v>3</v>
      </c>
      <c r="F9741">
        <v>95.58</v>
      </c>
      <c r="G9741">
        <f>dane_sprzedazy_sku__3[[#This Row],[Ilość wydana]]*dane_sprzedazy_sku__3[[#This Row],[Wartość jednostkowa]]</f>
        <v>286.74</v>
      </c>
    </row>
    <row r="9742" spans="1:7">
      <c r="A9742" t="s">
        <v>831</v>
      </c>
      <c r="B9742" t="s">
        <v>832</v>
      </c>
      <c r="C9742" t="s">
        <v>49</v>
      </c>
      <c r="D9742" s="7">
        <v>46113</v>
      </c>
      <c r="E9742">
        <v>3</v>
      </c>
      <c r="F9742">
        <v>93.18</v>
      </c>
      <c r="G9742">
        <f>dane_sprzedazy_sku__3[[#This Row],[Ilość wydana]]*dane_sprzedazy_sku__3[[#This Row],[Wartość jednostkowa]]</f>
        <v>279.54000000000002</v>
      </c>
    </row>
    <row r="9743" spans="1:7">
      <c r="A9743" t="s">
        <v>831</v>
      </c>
      <c r="B9743" t="s">
        <v>832</v>
      </c>
      <c r="C9743" t="s">
        <v>49</v>
      </c>
      <c r="D9743" s="7">
        <v>46143</v>
      </c>
      <c r="E9743">
        <v>28</v>
      </c>
      <c r="F9743">
        <v>94.91</v>
      </c>
      <c r="G9743">
        <f>dane_sprzedazy_sku__3[[#This Row],[Ilość wydana]]*dane_sprzedazy_sku__3[[#This Row],[Wartość jednostkowa]]</f>
        <v>2657.48</v>
      </c>
    </row>
    <row r="9744" spans="1:7">
      <c r="A9744" t="s">
        <v>831</v>
      </c>
      <c r="B9744" t="s">
        <v>832</v>
      </c>
      <c r="C9744" t="s">
        <v>49</v>
      </c>
      <c r="D9744" s="7">
        <v>46174</v>
      </c>
      <c r="E9744">
        <v>18</v>
      </c>
      <c r="F9744">
        <v>96.02</v>
      </c>
      <c r="G9744">
        <f>dane_sprzedazy_sku__3[[#This Row],[Ilość wydana]]*dane_sprzedazy_sku__3[[#This Row],[Wartość jednostkowa]]</f>
        <v>1728.36</v>
      </c>
    </row>
    <row r="9745" spans="1:7">
      <c r="A9745" t="s">
        <v>831</v>
      </c>
      <c r="B9745" t="s">
        <v>832</v>
      </c>
      <c r="C9745" t="s">
        <v>49</v>
      </c>
      <c r="D9745" s="7">
        <v>46204</v>
      </c>
      <c r="E9745">
        <v>16</v>
      </c>
      <c r="F9745">
        <v>93.71</v>
      </c>
      <c r="G9745">
        <f>dane_sprzedazy_sku__3[[#This Row],[Ilość wydana]]*dane_sprzedazy_sku__3[[#This Row],[Wartość jednostkowa]]</f>
        <v>1499.36</v>
      </c>
    </row>
    <row r="9746" spans="1:7">
      <c r="A9746" t="s">
        <v>833</v>
      </c>
      <c r="B9746" t="s">
        <v>834</v>
      </c>
      <c r="C9746" t="s">
        <v>11</v>
      </c>
      <c r="D9746" s="7">
        <v>45505</v>
      </c>
      <c r="E9746">
        <v>1</v>
      </c>
      <c r="F9746">
        <v>6.84</v>
      </c>
      <c r="G9746">
        <f>dane_sprzedazy_sku__3[[#This Row],[Ilość wydana]]*dane_sprzedazy_sku__3[[#This Row],[Wartość jednostkowa]]</f>
        <v>6.84</v>
      </c>
    </row>
    <row r="9747" spans="1:7">
      <c r="A9747" t="s">
        <v>833</v>
      </c>
      <c r="B9747" t="s">
        <v>834</v>
      </c>
      <c r="C9747" t="s">
        <v>11</v>
      </c>
      <c r="D9747" s="7">
        <v>45536</v>
      </c>
      <c r="E9747">
        <v>1</v>
      </c>
      <c r="F9747">
        <v>6.63</v>
      </c>
      <c r="G9747">
        <f>dane_sprzedazy_sku__3[[#This Row],[Ilość wydana]]*dane_sprzedazy_sku__3[[#This Row],[Wartość jednostkowa]]</f>
        <v>6.63</v>
      </c>
    </row>
    <row r="9748" spans="1:7">
      <c r="A9748" t="s">
        <v>833</v>
      </c>
      <c r="B9748" t="s">
        <v>834</v>
      </c>
      <c r="C9748" t="s">
        <v>11</v>
      </c>
      <c r="D9748" s="7">
        <v>45566</v>
      </c>
      <c r="E9748">
        <v>1</v>
      </c>
      <c r="F9748">
        <v>6.95</v>
      </c>
      <c r="G9748">
        <f>dane_sprzedazy_sku__3[[#This Row],[Ilość wydana]]*dane_sprzedazy_sku__3[[#This Row],[Wartość jednostkowa]]</f>
        <v>6.95</v>
      </c>
    </row>
    <row r="9749" spans="1:7">
      <c r="A9749" t="s">
        <v>833</v>
      </c>
      <c r="B9749" t="s">
        <v>834</v>
      </c>
      <c r="C9749" t="s">
        <v>11</v>
      </c>
      <c r="D9749" s="7">
        <v>45597</v>
      </c>
      <c r="E9749">
        <v>1</v>
      </c>
      <c r="F9749">
        <v>6.81</v>
      </c>
      <c r="G9749">
        <f>dane_sprzedazy_sku__3[[#This Row],[Ilość wydana]]*dane_sprzedazy_sku__3[[#This Row],[Wartość jednostkowa]]</f>
        <v>6.81</v>
      </c>
    </row>
    <row r="9750" spans="1:7">
      <c r="A9750" t="s">
        <v>833</v>
      </c>
      <c r="B9750" t="s">
        <v>834</v>
      </c>
      <c r="C9750" t="s">
        <v>11</v>
      </c>
      <c r="D9750" s="7">
        <v>45627</v>
      </c>
      <c r="E9750">
        <v>1</v>
      </c>
      <c r="F9750">
        <v>6.61</v>
      </c>
      <c r="G9750">
        <f>dane_sprzedazy_sku__3[[#This Row],[Ilość wydana]]*dane_sprzedazy_sku__3[[#This Row],[Wartość jednostkowa]]</f>
        <v>6.61</v>
      </c>
    </row>
    <row r="9751" spans="1:7">
      <c r="A9751" t="s">
        <v>833</v>
      </c>
      <c r="B9751" t="s">
        <v>834</v>
      </c>
      <c r="C9751" t="s">
        <v>11</v>
      </c>
      <c r="D9751" s="7">
        <v>45658</v>
      </c>
      <c r="E9751">
        <v>1</v>
      </c>
      <c r="F9751">
        <v>6.62</v>
      </c>
      <c r="G9751">
        <f>dane_sprzedazy_sku__3[[#This Row],[Ilość wydana]]*dane_sprzedazy_sku__3[[#This Row],[Wartość jednostkowa]]</f>
        <v>6.62</v>
      </c>
    </row>
    <row r="9752" spans="1:7">
      <c r="A9752" t="s">
        <v>833</v>
      </c>
      <c r="B9752" t="s">
        <v>834</v>
      </c>
      <c r="C9752" t="s">
        <v>11</v>
      </c>
      <c r="D9752" s="7">
        <v>45689</v>
      </c>
      <c r="E9752">
        <v>1</v>
      </c>
      <c r="F9752">
        <v>6.62</v>
      </c>
      <c r="G9752">
        <f>dane_sprzedazy_sku__3[[#This Row],[Ilość wydana]]*dane_sprzedazy_sku__3[[#This Row],[Wartość jednostkowa]]</f>
        <v>6.62</v>
      </c>
    </row>
    <row r="9753" spans="1:7">
      <c r="A9753" t="s">
        <v>833</v>
      </c>
      <c r="B9753" t="s">
        <v>834</v>
      </c>
      <c r="C9753" t="s">
        <v>11</v>
      </c>
      <c r="D9753" s="7">
        <v>45717</v>
      </c>
      <c r="E9753">
        <v>1</v>
      </c>
      <c r="F9753">
        <v>6.97</v>
      </c>
      <c r="G9753">
        <f>dane_sprzedazy_sku__3[[#This Row],[Ilość wydana]]*dane_sprzedazy_sku__3[[#This Row],[Wartość jednostkowa]]</f>
        <v>6.97</v>
      </c>
    </row>
    <row r="9754" spans="1:7">
      <c r="A9754" t="s">
        <v>833</v>
      </c>
      <c r="B9754" t="s">
        <v>834</v>
      </c>
      <c r="C9754" t="s">
        <v>11</v>
      </c>
      <c r="D9754" s="7">
        <v>45748</v>
      </c>
      <c r="E9754">
        <v>1</v>
      </c>
      <c r="F9754">
        <v>6.44</v>
      </c>
      <c r="G9754">
        <f>dane_sprzedazy_sku__3[[#This Row],[Ilość wydana]]*dane_sprzedazy_sku__3[[#This Row],[Wartość jednostkowa]]</f>
        <v>6.44</v>
      </c>
    </row>
    <row r="9755" spans="1:7">
      <c r="A9755" t="s">
        <v>833</v>
      </c>
      <c r="B9755" t="s">
        <v>834</v>
      </c>
      <c r="C9755" t="s">
        <v>11</v>
      </c>
      <c r="D9755" s="7">
        <v>45778</v>
      </c>
      <c r="E9755">
        <v>1</v>
      </c>
      <c r="F9755">
        <v>6.51</v>
      </c>
      <c r="G9755">
        <f>dane_sprzedazy_sku__3[[#This Row],[Ilość wydana]]*dane_sprzedazy_sku__3[[#This Row],[Wartość jednostkowa]]</f>
        <v>6.51</v>
      </c>
    </row>
    <row r="9756" spans="1:7">
      <c r="A9756" t="s">
        <v>833</v>
      </c>
      <c r="B9756" t="s">
        <v>834</v>
      </c>
      <c r="C9756" t="s">
        <v>11</v>
      </c>
      <c r="D9756" s="7">
        <v>45809</v>
      </c>
      <c r="E9756">
        <v>1</v>
      </c>
      <c r="F9756">
        <v>6.62</v>
      </c>
      <c r="G9756">
        <f>dane_sprzedazy_sku__3[[#This Row],[Ilość wydana]]*dane_sprzedazy_sku__3[[#This Row],[Wartość jednostkowa]]</f>
        <v>6.62</v>
      </c>
    </row>
    <row r="9757" spans="1:7">
      <c r="A9757" t="s">
        <v>833</v>
      </c>
      <c r="B9757" t="s">
        <v>834</v>
      </c>
      <c r="C9757" t="s">
        <v>11</v>
      </c>
      <c r="D9757" s="7">
        <v>45839</v>
      </c>
      <c r="E9757">
        <v>1</v>
      </c>
      <c r="F9757">
        <v>6.83</v>
      </c>
      <c r="G9757">
        <f>dane_sprzedazy_sku__3[[#This Row],[Ilość wydana]]*dane_sprzedazy_sku__3[[#This Row],[Wartość jednostkowa]]</f>
        <v>6.83</v>
      </c>
    </row>
    <row r="9758" spans="1:7">
      <c r="A9758" t="s">
        <v>833</v>
      </c>
      <c r="B9758" t="s">
        <v>834</v>
      </c>
      <c r="C9758" t="s">
        <v>11</v>
      </c>
      <c r="D9758" s="7">
        <v>45870</v>
      </c>
      <c r="E9758">
        <v>1</v>
      </c>
      <c r="F9758">
        <v>6.61</v>
      </c>
      <c r="G9758">
        <f>dane_sprzedazy_sku__3[[#This Row],[Ilość wydana]]*dane_sprzedazy_sku__3[[#This Row],[Wartość jednostkowa]]</f>
        <v>6.61</v>
      </c>
    </row>
    <row r="9759" spans="1:7">
      <c r="A9759" t="s">
        <v>833</v>
      </c>
      <c r="B9759" t="s">
        <v>834</v>
      </c>
      <c r="C9759" t="s">
        <v>11</v>
      </c>
      <c r="D9759" s="7">
        <v>45901</v>
      </c>
      <c r="E9759">
        <v>1</v>
      </c>
      <c r="F9759">
        <v>6.67</v>
      </c>
      <c r="G9759">
        <f>dane_sprzedazy_sku__3[[#This Row],[Ilość wydana]]*dane_sprzedazy_sku__3[[#This Row],[Wartość jednostkowa]]</f>
        <v>6.67</v>
      </c>
    </row>
    <row r="9760" spans="1:7">
      <c r="A9760" t="s">
        <v>833</v>
      </c>
      <c r="B9760" t="s">
        <v>834</v>
      </c>
      <c r="C9760" t="s">
        <v>11</v>
      </c>
      <c r="D9760" s="7">
        <v>45931</v>
      </c>
      <c r="E9760">
        <v>1</v>
      </c>
      <c r="F9760">
        <v>6.38</v>
      </c>
      <c r="G9760">
        <f>dane_sprzedazy_sku__3[[#This Row],[Ilość wydana]]*dane_sprzedazy_sku__3[[#This Row],[Wartość jednostkowa]]</f>
        <v>6.38</v>
      </c>
    </row>
    <row r="9761" spans="1:7">
      <c r="A9761" t="s">
        <v>833</v>
      </c>
      <c r="B9761" t="s">
        <v>834</v>
      </c>
      <c r="C9761" t="s">
        <v>11</v>
      </c>
      <c r="D9761" s="7">
        <v>45962</v>
      </c>
      <c r="E9761">
        <v>1</v>
      </c>
      <c r="F9761">
        <v>6.58</v>
      </c>
      <c r="G9761">
        <f>dane_sprzedazy_sku__3[[#This Row],[Ilość wydana]]*dane_sprzedazy_sku__3[[#This Row],[Wartość jednostkowa]]</f>
        <v>6.58</v>
      </c>
    </row>
    <row r="9762" spans="1:7">
      <c r="A9762" t="s">
        <v>833</v>
      </c>
      <c r="B9762" t="s">
        <v>834</v>
      </c>
      <c r="C9762" t="s">
        <v>11</v>
      </c>
      <c r="D9762" s="7">
        <v>45992</v>
      </c>
      <c r="E9762">
        <v>1</v>
      </c>
      <c r="F9762">
        <v>6.45</v>
      </c>
      <c r="G9762">
        <f>dane_sprzedazy_sku__3[[#This Row],[Ilość wydana]]*dane_sprzedazy_sku__3[[#This Row],[Wartość jednostkowa]]</f>
        <v>6.45</v>
      </c>
    </row>
    <row r="9763" spans="1:7">
      <c r="A9763" t="s">
        <v>833</v>
      </c>
      <c r="B9763" t="s">
        <v>834</v>
      </c>
      <c r="C9763" t="s">
        <v>11</v>
      </c>
      <c r="D9763" s="7">
        <v>46023</v>
      </c>
      <c r="E9763">
        <v>1</v>
      </c>
      <c r="F9763">
        <v>6.61</v>
      </c>
      <c r="G9763">
        <f>dane_sprzedazy_sku__3[[#This Row],[Ilość wydana]]*dane_sprzedazy_sku__3[[#This Row],[Wartość jednostkowa]]</f>
        <v>6.61</v>
      </c>
    </row>
    <row r="9764" spans="1:7">
      <c r="A9764" t="s">
        <v>833</v>
      </c>
      <c r="B9764" t="s">
        <v>834</v>
      </c>
      <c r="C9764" t="s">
        <v>11</v>
      </c>
      <c r="D9764" s="7">
        <v>46054</v>
      </c>
      <c r="E9764">
        <v>1</v>
      </c>
      <c r="F9764">
        <v>6.41</v>
      </c>
      <c r="G9764">
        <f>dane_sprzedazy_sku__3[[#This Row],[Ilość wydana]]*dane_sprzedazy_sku__3[[#This Row],[Wartość jednostkowa]]</f>
        <v>6.41</v>
      </c>
    </row>
    <row r="9765" spans="1:7">
      <c r="A9765" t="s">
        <v>833</v>
      </c>
      <c r="B9765" t="s">
        <v>834</v>
      </c>
      <c r="C9765" t="s">
        <v>11</v>
      </c>
      <c r="D9765" s="7">
        <v>46082</v>
      </c>
      <c r="E9765">
        <v>1</v>
      </c>
      <c r="F9765">
        <v>6.76</v>
      </c>
      <c r="G9765">
        <f>dane_sprzedazy_sku__3[[#This Row],[Ilość wydana]]*dane_sprzedazy_sku__3[[#This Row],[Wartość jednostkowa]]</f>
        <v>6.76</v>
      </c>
    </row>
    <row r="9766" spans="1:7">
      <c r="A9766" t="s">
        <v>833</v>
      </c>
      <c r="B9766" t="s">
        <v>834</v>
      </c>
      <c r="C9766" t="s">
        <v>11</v>
      </c>
      <c r="D9766" s="7">
        <v>46113</v>
      </c>
      <c r="E9766">
        <v>2</v>
      </c>
      <c r="F9766">
        <v>6.63</v>
      </c>
      <c r="G9766">
        <f>dane_sprzedazy_sku__3[[#This Row],[Ilość wydana]]*dane_sprzedazy_sku__3[[#This Row],[Wartość jednostkowa]]</f>
        <v>13.26</v>
      </c>
    </row>
    <row r="9767" spans="1:7">
      <c r="A9767" t="s">
        <v>833</v>
      </c>
      <c r="B9767" t="s">
        <v>834</v>
      </c>
      <c r="C9767" t="s">
        <v>11</v>
      </c>
      <c r="D9767" s="7">
        <v>46143</v>
      </c>
      <c r="E9767">
        <v>1</v>
      </c>
      <c r="F9767">
        <v>6.96</v>
      </c>
      <c r="G9767">
        <f>dane_sprzedazy_sku__3[[#This Row],[Ilość wydana]]*dane_sprzedazy_sku__3[[#This Row],[Wartość jednostkowa]]</f>
        <v>6.96</v>
      </c>
    </row>
    <row r="9768" spans="1:7">
      <c r="A9768" t="s">
        <v>833</v>
      </c>
      <c r="B9768" t="s">
        <v>834</v>
      </c>
      <c r="C9768" t="s">
        <v>11</v>
      </c>
      <c r="D9768" s="7">
        <v>46174</v>
      </c>
      <c r="E9768">
        <v>1</v>
      </c>
      <c r="F9768">
        <v>6.97</v>
      </c>
      <c r="G9768">
        <f>dane_sprzedazy_sku__3[[#This Row],[Ilość wydana]]*dane_sprzedazy_sku__3[[#This Row],[Wartość jednostkowa]]</f>
        <v>6.97</v>
      </c>
    </row>
    <row r="9769" spans="1:7">
      <c r="A9769" t="s">
        <v>833</v>
      </c>
      <c r="B9769" t="s">
        <v>834</v>
      </c>
      <c r="C9769" t="s">
        <v>11</v>
      </c>
      <c r="D9769" s="7">
        <v>46204</v>
      </c>
      <c r="E9769">
        <v>1</v>
      </c>
      <c r="F9769">
        <v>6.37</v>
      </c>
      <c r="G9769">
        <f>dane_sprzedazy_sku__3[[#This Row],[Ilość wydana]]*dane_sprzedazy_sku__3[[#This Row],[Wartość jednostkowa]]</f>
        <v>6.37</v>
      </c>
    </row>
    <row r="9770" spans="1:7">
      <c r="A9770" t="s">
        <v>835</v>
      </c>
      <c r="B9770" t="s">
        <v>836</v>
      </c>
      <c r="C9770" t="s">
        <v>94</v>
      </c>
      <c r="D9770" s="7">
        <v>45505</v>
      </c>
      <c r="E9770">
        <v>1</v>
      </c>
      <c r="F9770">
        <v>1818.53</v>
      </c>
      <c r="G9770">
        <f>dane_sprzedazy_sku__3[[#This Row],[Ilość wydana]]*dane_sprzedazy_sku__3[[#This Row],[Wartość jednostkowa]]</f>
        <v>1818.53</v>
      </c>
    </row>
    <row r="9771" spans="1:7">
      <c r="A9771" t="s">
        <v>835</v>
      </c>
      <c r="B9771" t="s">
        <v>836</v>
      </c>
      <c r="C9771" t="s">
        <v>94</v>
      </c>
      <c r="D9771" s="7">
        <v>45536</v>
      </c>
      <c r="E9771">
        <v>1</v>
      </c>
      <c r="F9771">
        <v>1901.16</v>
      </c>
      <c r="G9771">
        <f>dane_sprzedazy_sku__3[[#This Row],[Ilość wydana]]*dane_sprzedazy_sku__3[[#This Row],[Wartość jednostkowa]]</f>
        <v>1901.16</v>
      </c>
    </row>
    <row r="9772" spans="1:7">
      <c r="A9772" t="s">
        <v>835</v>
      </c>
      <c r="B9772" t="s">
        <v>836</v>
      </c>
      <c r="C9772" t="s">
        <v>94</v>
      </c>
      <c r="D9772" s="7">
        <v>45566</v>
      </c>
      <c r="E9772">
        <v>1</v>
      </c>
      <c r="F9772">
        <v>1942.14</v>
      </c>
      <c r="G9772">
        <f>dane_sprzedazy_sku__3[[#This Row],[Ilość wydana]]*dane_sprzedazy_sku__3[[#This Row],[Wartość jednostkowa]]</f>
        <v>1942.14</v>
      </c>
    </row>
    <row r="9773" spans="1:7">
      <c r="A9773" t="s">
        <v>835</v>
      </c>
      <c r="B9773" t="s">
        <v>836</v>
      </c>
      <c r="C9773" t="s">
        <v>94</v>
      </c>
      <c r="D9773" s="7">
        <v>45597</v>
      </c>
      <c r="E9773">
        <v>1</v>
      </c>
      <c r="F9773">
        <v>1975.24</v>
      </c>
      <c r="G9773">
        <f>dane_sprzedazy_sku__3[[#This Row],[Ilość wydana]]*dane_sprzedazy_sku__3[[#This Row],[Wartość jednostkowa]]</f>
        <v>1975.24</v>
      </c>
    </row>
    <row r="9774" spans="1:7">
      <c r="A9774" t="s">
        <v>835</v>
      </c>
      <c r="B9774" t="s">
        <v>836</v>
      </c>
      <c r="C9774" t="s">
        <v>94</v>
      </c>
      <c r="D9774" s="7">
        <v>45627</v>
      </c>
      <c r="E9774">
        <v>1</v>
      </c>
      <c r="F9774">
        <v>1819.73</v>
      </c>
      <c r="G9774">
        <f>dane_sprzedazy_sku__3[[#This Row],[Ilość wydana]]*dane_sprzedazy_sku__3[[#This Row],[Wartość jednostkowa]]</f>
        <v>1819.73</v>
      </c>
    </row>
    <row r="9775" spans="1:7">
      <c r="A9775" t="s">
        <v>835</v>
      </c>
      <c r="B9775" t="s">
        <v>836</v>
      </c>
      <c r="C9775" t="s">
        <v>94</v>
      </c>
      <c r="D9775" s="7">
        <v>45658</v>
      </c>
      <c r="E9775">
        <v>1</v>
      </c>
      <c r="F9775">
        <v>1883.7</v>
      </c>
      <c r="G9775">
        <f>dane_sprzedazy_sku__3[[#This Row],[Ilość wydana]]*dane_sprzedazy_sku__3[[#This Row],[Wartość jednostkowa]]</f>
        <v>1883.7</v>
      </c>
    </row>
    <row r="9776" spans="1:7">
      <c r="A9776" t="s">
        <v>835</v>
      </c>
      <c r="B9776" t="s">
        <v>836</v>
      </c>
      <c r="C9776" t="s">
        <v>94</v>
      </c>
      <c r="D9776" s="7">
        <v>45689</v>
      </c>
      <c r="E9776">
        <v>1</v>
      </c>
      <c r="F9776">
        <v>1879.91</v>
      </c>
      <c r="G9776">
        <f>dane_sprzedazy_sku__3[[#This Row],[Ilość wydana]]*dane_sprzedazy_sku__3[[#This Row],[Wartość jednostkowa]]</f>
        <v>1879.91</v>
      </c>
    </row>
    <row r="9777" spans="1:7">
      <c r="A9777" t="s">
        <v>835</v>
      </c>
      <c r="B9777" t="s">
        <v>836</v>
      </c>
      <c r="C9777" t="s">
        <v>94</v>
      </c>
      <c r="D9777" s="7">
        <v>45717</v>
      </c>
      <c r="E9777">
        <v>1</v>
      </c>
      <c r="F9777">
        <v>1823.85</v>
      </c>
      <c r="G9777">
        <f>dane_sprzedazy_sku__3[[#This Row],[Ilość wydana]]*dane_sprzedazy_sku__3[[#This Row],[Wartość jednostkowa]]</f>
        <v>1823.85</v>
      </c>
    </row>
    <row r="9778" spans="1:7">
      <c r="A9778" t="s">
        <v>835</v>
      </c>
      <c r="B9778" t="s">
        <v>836</v>
      </c>
      <c r="C9778" t="s">
        <v>94</v>
      </c>
      <c r="D9778" s="7">
        <v>45748</v>
      </c>
      <c r="E9778">
        <v>1</v>
      </c>
      <c r="F9778">
        <v>1956.31</v>
      </c>
      <c r="G9778">
        <f>dane_sprzedazy_sku__3[[#This Row],[Ilość wydana]]*dane_sprzedazy_sku__3[[#This Row],[Wartość jednostkowa]]</f>
        <v>1956.31</v>
      </c>
    </row>
    <row r="9779" spans="1:7">
      <c r="A9779" t="s">
        <v>835</v>
      </c>
      <c r="B9779" t="s">
        <v>836</v>
      </c>
      <c r="C9779" t="s">
        <v>94</v>
      </c>
      <c r="D9779" s="7">
        <v>45778</v>
      </c>
      <c r="E9779">
        <v>1</v>
      </c>
      <c r="F9779">
        <v>1901.51</v>
      </c>
      <c r="G9779">
        <f>dane_sprzedazy_sku__3[[#This Row],[Ilość wydana]]*dane_sprzedazy_sku__3[[#This Row],[Wartość jednostkowa]]</f>
        <v>1901.51</v>
      </c>
    </row>
    <row r="9780" spans="1:7">
      <c r="A9780" t="s">
        <v>835</v>
      </c>
      <c r="B9780" t="s">
        <v>836</v>
      </c>
      <c r="C9780" t="s">
        <v>94</v>
      </c>
      <c r="D9780" s="7">
        <v>45809</v>
      </c>
      <c r="E9780">
        <v>1</v>
      </c>
      <c r="F9780">
        <v>1885.14</v>
      </c>
      <c r="G9780">
        <f>dane_sprzedazy_sku__3[[#This Row],[Ilość wydana]]*dane_sprzedazy_sku__3[[#This Row],[Wartość jednostkowa]]</f>
        <v>1885.14</v>
      </c>
    </row>
    <row r="9781" spans="1:7">
      <c r="A9781" t="s">
        <v>835</v>
      </c>
      <c r="B9781" t="s">
        <v>836</v>
      </c>
      <c r="C9781" t="s">
        <v>94</v>
      </c>
      <c r="D9781" s="7">
        <v>45839</v>
      </c>
      <c r="E9781">
        <v>1</v>
      </c>
      <c r="F9781">
        <v>1898.25</v>
      </c>
      <c r="G9781">
        <f>dane_sprzedazy_sku__3[[#This Row],[Ilość wydana]]*dane_sprzedazy_sku__3[[#This Row],[Wartość jednostkowa]]</f>
        <v>1898.25</v>
      </c>
    </row>
    <row r="9782" spans="1:7">
      <c r="A9782" t="s">
        <v>835</v>
      </c>
      <c r="B9782" t="s">
        <v>836</v>
      </c>
      <c r="C9782" t="s">
        <v>94</v>
      </c>
      <c r="D9782" s="7">
        <v>45870</v>
      </c>
      <c r="E9782">
        <v>1</v>
      </c>
      <c r="F9782">
        <v>1823.28</v>
      </c>
      <c r="G9782">
        <f>dane_sprzedazy_sku__3[[#This Row],[Ilość wydana]]*dane_sprzedazy_sku__3[[#This Row],[Wartość jednostkowa]]</f>
        <v>1823.28</v>
      </c>
    </row>
    <row r="9783" spans="1:7">
      <c r="A9783" t="s">
        <v>835</v>
      </c>
      <c r="B9783" t="s">
        <v>836</v>
      </c>
      <c r="C9783" t="s">
        <v>94</v>
      </c>
      <c r="D9783" s="7">
        <v>45901</v>
      </c>
      <c r="E9783">
        <v>1</v>
      </c>
      <c r="F9783">
        <v>1866.11</v>
      </c>
      <c r="G9783">
        <f>dane_sprzedazy_sku__3[[#This Row],[Ilość wydana]]*dane_sprzedazy_sku__3[[#This Row],[Wartość jednostkowa]]</f>
        <v>1866.11</v>
      </c>
    </row>
    <row r="9784" spans="1:7">
      <c r="A9784" t="s">
        <v>835</v>
      </c>
      <c r="B9784" t="s">
        <v>836</v>
      </c>
      <c r="C9784" t="s">
        <v>94</v>
      </c>
      <c r="D9784" s="7">
        <v>45931</v>
      </c>
      <c r="E9784">
        <v>1</v>
      </c>
      <c r="F9784">
        <v>1845.19</v>
      </c>
      <c r="G9784">
        <f>dane_sprzedazy_sku__3[[#This Row],[Ilość wydana]]*dane_sprzedazy_sku__3[[#This Row],[Wartość jednostkowa]]</f>
        <v>1845.19</v>
      </c>
    </row>
    <row r="9785" spans="1:7">
      <c r="A9785" t="s">
        <v>835</v>
      </c>
      <c r="B9785" t="s">
        <v>836</v>
      </c>
      <c r="C9785" t="s">
        <v>94</v>
      </c>
      <c r="D9785" s="7">
        <v>45962</v>
      </c>
      <c r="E9785">
        <v>1</v>
      </c>
      <c r="F9785">
        <v>1955.21</v>
      </c>
      <c r="G9785">
        <f>dane_sprzedazy_sku__3[[#This Row],[Ilość wydana]]*dane_sprzedazy_sku__3[[#This Row],[Wartość jednostkowa]]</f>
        <v>1955.21</v>
      </c>
    </row>
    <row r="9786" spans="1:7">
      <c r="A9786" t="s">
        <v>835</v>
      </c>
      <c r="B9786" t="s">
        <v>836</v>
      </c>
      <c r="C9786" t="s">
        <v>94</v>
      </c>
      <c r="D9786" s="7">
        <v>45992</v>
      </c>
      <c r="E9786">
        <v>1</v>
      </c>
      <c r="F9786">
        <v>1844.76</v>
      </c>
      <c r="G9786">
        <f>dane_sprzedazy_sku__3[[#This Row],[Ilość wydana]]*dane_sprzedazy_sku__3[[#This Row],[Wartość jednostkowa]]</f>
        <v>1844.76</v>
      </c>
    </row>
    <row r="9787" spans="1:7">
      <c r="A9787" t="s">
        <v>835</v>
      </c>
      <c r="B9787" t="s">
        <v>836</v>
      </c>
      <c r="C9787" t="s">
        <v>94</v>
      </c>
      <c r="D9787" s="7">
        <v>46023</v>
      </c>
      <c r="E9787">
        <v>1</v>
      </c>
      <c r="F9787">
        <v>1923.4</v>
      </c>
      <c r="G9787">
        <f>dane_sprzedazy_sku__3[[#This Row],[Ilość wydana]]*dane_sprzedazy_sku__3[[#This Row],[Wartość jednostkowa]]</f>
        <v>1923.4</v>
      </c>
    </row>
    <row r="9788" spans="1:7">
      <c r="A9788" t="s">
        <v>835</v>
      </c>
      <c r="B9788" t="s">
        <v>836</v>
      </c>
      <c r="C9788" t="s">
        <v>94</v>
      </c>
      <c r="D9788" s="7">
        <v>46054</v>
      </c>
      <c r="E9788">
        <v>1</v>
      </c>
      <c r="F9788">
        <v>1899.08</v>
      </c>
      <c r="G9788">
        <f>dane_sprzedazy_sku__3[[#This Row],[Ilość wydana]]*dane_sprzedazy_sku__3[[#This Row],[Wartość jednostkowa]]</f>
        <v>1899.08</v>
      </c>
    </row>
    <row r="9789" spans="1:7">
      <c r="A9789" t="s">
        <v>835</v>
      </c>
      <c r="B9789" t="s">
        <v>836</v>
      </c>
      <c r="C9789" t="s">
        <v>94</v>
      </c>
      <c r="D9789" s="7">
        <v>46082</v>
      </c>
      <c r="E9789">
        <v>1</v>
      </c>
      <c r="F9789">
        <v>1962.06</v>
      </c>
      <c r="G9789">
        <f>dane_sprzedazy_sku__3[[#This Row],[Ilość wydana]]*dane_sprzedazy_sku__3[[#This Row],[Wartość jednostkowa]]</f>
        <v>1962.06</v>
      </c>
    </row>
    <row r="9790" spans="1:7">
      <c r="A9790" t="s">
        <v>835</v>
      </c>
      <c r="B9790" t="s">
        <v>836</v>
      </c>
      <c r="C9790" t="s">
        <v>94</v>
      </c>
      <c r="D9790" s="7">
        <v>46113</v>
      </c>
      <c r="E9790">
        <v>1</v>
      </c>
      <c r="F9790">
        <v>1838.61</v>
      </c>
      <c r="G9790">
        <f>dane_sprzedazy_sku__3[[#This Row],[Ilość wydana]]*dane_sprzedazy_sku__3[[#This Row],[Wartość jednostkowa]]</f>
        <v>1838.61</v>
      </c>
    </row>
    <row r="9791" spans="1:7">
      <c r="A9791" t="s">
        <v>835</v>
      </c>
      <c r="B9791" t="s">
        <v>836</v>
      </c>
      <c r="C9791" t="s">
        <v>94</v>
      </c>
      <c r="D9791" s="7">
        <v>46143</v>
      </c>
      <c r="E9791">
        <v>1</v>
      </c>
      <c r="F9791">
        <v>1831.58</v>
      </c>
      <c r="G9791">
        <f>dane_sprzedazy_sku__3[[#This Row],[Ilość wydana]]*dane_sprzedazy_sku__3[[#This Row],[Wartość jednostkowa]]</f>
        <v>1831.58</v>
      </c>
    </row>
    <row r="9792" spans="1:7">
      <c r="A9792" t="s">
        <v>835</v>
      </c>
      <c r="B9792" t="s">
        <v>836</v>
      </c>
      <c r="C9792" t="s">
        <v>94</v>
      </c>
      <c r="D9792" s="7">
        <v>46174</v>
      </c>
      <c r="E9792">
        <v>1</v>
      </c>
      <c r="F9792">
        <v>1898.97</v>
      </c>
      <c r="G9792">
        <f>dane_sprzedazy_sku__3[[#This Row],[Ilość wydana]]*dane_sprzedazy_sku__3[[#This Row],[Wartość jednostkowa]]</f>
        <v>1898.97</v>
      </c>
    </row>
    <row r="9793" spans="1:7">
      <c r="A9793" t="s">
        <v>835</v>
      </c>
      <c r="B9793" t="s">
        <v>836</v>
      </c>
      <c r="C9793" t="s">
        <v>94</v>
      </c>
      <c r="D9793" s="7">
        <v>46204</v>
      </c>
      <c r="E9793">
        <v>1</v>
      </c>
      <c r="F9793">
        <v>1948.34</v>
      </c>
      <c r="G9793">
        <f>dane_sprzedazy_sku__3[[#This Row],[Ilość wydana]]*dane_sprzedazy_sku__3[[#This Row],[Wartość jednostkowa]]</f>
        <v>1948.34</v>
      </c>
    </row>
    <row r="9794" spans="1:7">
      <c r="A9794" t="s">
        <v>837</v>
      </c>
      <c r="B9794" t="s">
        <v>838</v>
      </c>
      <c r="C9794" t="s">
        <v>33</v>
      </c>
      <c r="D9794" s="7">
        <v>45505</v>
      </c>
      <c r="E9794">
        <v>37</v>
      </c>
      <c r="F9794">
        <v>94.28</v>
      </c>
      <c r="G9794">
        <f>dane_sprzedazy_sku__3[[#This Row],[Ilość wydana]]*dane_sprzedazy_sku__3[[#This Row],[Wartość jednostkowa]]</f>
        <v>3488.36</v>
      </c>
    </row>
    <row r="9795" spans="1:7">
      <c r="A9795" t="s">
        <v>837</v>
      </c>
      <c r="B9795" t="s">
        <v>838</v>
      </c>
      <c r="C9795" t="s">
        <v>33</v>
      </c>
      <c r="D9795" s="7">
        <v>45536</v>
      </c>
      <c r="E9795">
        <v>0</v>
      </c>
      <c r="F9795">
        <v>88.86</v>
      </c>
      <c r="G9795">
        <f>dane_sprzedazy_sku__3[[#This Row],[Ilość wydana]]*dane_sprzedazy_sku__3[[#This Row],[Wartość jednostkowa]]</f>
        <v>0</v>
      </c>
    </row>
    <row r="9796" spans="1:7">
      <c r="A9796" t="s">
        <v>837</v>
      </c>
      <c r="B9796" t="s">
        <v>838</v>
      </c>
      <c r="C9796" t="s">
        <v>33</v>
      </c>
      <c r="D9796" s="7">
        <v>45566</v>
      </c>
      <c r="E9796">
        <v>4</v>
      </c>
      <c r="F9796">
        <v>88.13</v>
      </c>
      <c r="G9796">
        <f>dane_sprzedazy_sku__3[[#This Row],[Ilość wydana]]*dane_sprzedazy_sku__3[[#This Row],[Wartość jednostkowa]]</f>
        <v>352.52</v>
      </c>
    </row>
    <row r="9797" spans="1:7">
      <c r="A9797" t="s">
        <v>837</v>
      </c>
      <c r="B9797" t="s">
        <v>838</v>
      </c>
      <c r="C9797" t="s">
        <v>33</v>
      </c>
      <c r="D9797" s="7">
        <v>45597</v>
      </c>
      <c r="E9797">
        <v>93</v>
      </c>
      <c r="F9797">
        <v>92.65</v>
      </c>
      <c r="G9797">
        <f>dane_sprzedazy_sku__3[[#This Row],[Ilość wydana]]*dane_sprzedazy_sku__3[[#This Row],[Wartość jednostkowa]]</f>
        <v>8616.4500000000007</v>
      </c>
    </row>
    <row r="9798" spans="1:7">
      <c r="A9798" t="s">
        <v>837</v>
      </c>
      <c r="B9798" t="s">
        <v>838</v>
      </c>
      <c r="C9798" t="s">
        <v>33</v>
      </c>
      <c r="D9798" s="7">
        <v>45627</v>
      </c>
      <c r="E9798">
        <v>0</v>
      </c>
      <c r="F9798">
        <v>95.05</v>
      </c>
      <c r="G9798">
        <f>dane_sprzedazy_sku__3[[#This Row],[Ilość wydana]]*dane_sprzedazy_sku__3[[#This Row],[Wartość jednostkowa]]</f>
        <v>0</v>
      </c>
    </row>
    <row r="9799" spans="1:7">
      <c r="A9799" t="s">
        <v>837</v>
      </c>
      <c r="B9799" t="s">
        <v>838</v>
      </c>
      <c r="C9799" t="s">
        <v>33</v>
      </c>
      <c r="D9799" s="7">
        <v>45658</v>
      </c>
      <c r="E9799">
        <v>98</v>
      </c>
      <c r="F9799">
        <v>93.01</v>
      </c>
      <c r="G9799">
        <f>dane_sprzedazy_sku__3[[#This Row],[Ilość wydana]]*dane_sprzedazy_sku__3[[#This Row],[Wartość jednostkowa]]</f>
        <v>9114.9800000000014</v>
      </c>
    </row>
    <row r="9800" spans="1:7">
      <c r="A9800" t="s">
        <v>837</v>
      </c>
      <c r="B9800" t="s">
        <v>838</v>
      </c>
      <c r="C9800" t="s">
        <v>33</v>
      </c>
      <c r="D9800" s="7">
        <v>45689</v>
      </c>
      <c r="E9800">
        <v>27</v>
      </c>
      <c r="F9800">
        <v>94.76</v>
      </c>
      <c r="G9800">
        <f>dane_sprzedazy_sku__3[[#This Row],[Ilość wydana]]*dane_sprzedazy_sku__3[[#This Row],[Wartość jednostkowa]]</f>
        <v>2558.52</v>
      </c>
    </row>
    <row r="9801" spans="1:7">
      <c r="A9801" t="s">
        <v>837</v>
      </c>
      <c r="B9801" t="s">
        <v>838</v>
      </c>
      <c r="C9801" t="s">
        <v>33</v>
      </c>
      <c r="D9801" s="7">
        <v>45717</v>
      </c>
      <c r="E9801">
        <v>64</v>
      </c>
      <c r="F9801">
        <v>96.13</v>
      </c>
      <c r="G9801">
        <f>dane_sprzedazy_sku__3[[#This Row],[Ilość wydana]]*dane_sprzedazy_sku__3[[#This Row],[Wartość jednostkowa]]</f>
        <v>6152.32</v>
      </c>
    </row>
    <row r="9802" spans="1:7">
      <c r="A9802" t="s">
        <v>837</v>
      </c>
      <c r="B9802" t="s">
        <v>838</v>
      </c>
      <c r="C9802" t="s">
        <v>33</v>
      </c>
      <c r="D9802" s="7">
        <v>45748</v>
      </c>
      <c r="E9802">
        <v>73</v>
      </c>
      <c r="F9802">
        <v>90.52</v>
      </c>
      <c r="G9802">
        <f>dane_sprzedazy_sku__3[[#This Row],[Ilość wydana]]*dane_sprzedazy_sku__3[[#This Row],[Wartość jednostkowa]]</f>
        <v>6607.96</v>
      </c>
    </row>
    <row r="9803" spans="1:7">
      <c r="A9803" t="s">
        <v>837</v>
      </c>
      <c r="B9803" t="s">
        <v>838</v>
      </c>
      <c r="C9803" t="s">
        <v>33</v>
      </c>
      <c r="D9803" s="7">
        <v>45778</v>
      </c>
      <c r="E9803">
        <v>0</v>
      </c>
      <c r="F9803">
        <v>94.44</v>
      </c>
      <c r="G9803">
        <f>dane_sprzedazy_sku__3[[#This Row],[Ilość wydana]]*dane_sprzedazy_sku__3[[#This Row],[Wartość jednostkowa]]</f>
        <v>0</v>
      </c>
    </row>
    <row r="9804" spans="1:7">
      <c r="A9804" t="s">
        <v>837</v>
      </c>
      <c r="B9804" t="s">
        <v>838</v>
      </c>
      <c r="C9804" t="s">
        <v>33</v>
      </c>
      <c r="D9804" s="7">
        <v>45809</v>
      </c>
      <c r="E9804">
        <v>64</v>
      </c>
      <c r="F9804">
        <v>89.53</v>
      </c>
      <c r="G9804">
        <f>dane_sprzedazy_sku__3[[#This Row],[Ilość wydana]]*dane_sprzedazy_sku__3[[#This Row],[Wartość jednostkowa]]</f>
        <v>5729.92</v>
      </c>
    </row>
    <row r="9805" spans="1:7">
      <c r="A9805" t="s">
        <v>837</v>
      </c>
      <c r="B9805" t="s">
        <v>838</v>
      </c>
      <c r="C9805" t="s">
        <v>33</v>
      </c>
      <c r="D9805" s="7">
        <v>45839</v>
      </c>
      <c r="E9805">
        <v>40</v>
      </c>
      <c r="F9805">
        <v>94.54</v>
      </c>
      <c r="G9805">
        <f>dane_sprzedazy_sku__3[[#This Row],[Ilość wydana]]*dane_sprzedazy_sku__3[[#This Row],[Wartość jednostkowa]]</f>
        <v>3781.6000000000004</v>
      </c>
    </row>
    <row r="9806" spans="1:7">
      <c r="A9806" t="s">
        <v>837</v>
      </c>
      <c r="B9806" t="s">
        <v>838</v>
      </c>
      <c r="C9806" t="s">
        <v>33</v>
      </c>
      <c r="D9806" s="7">
        <v>45870</v>
      </c>
      <c r="E9806">
        <v>7</v>
      </c>
      <c r="F9806">
        <v>95.38</v>
      </c>
      <c r="G9806">
        <f>dane_sprzedazy_sku__3[[#This Row],[Ilość wydana]]*dane_sprzedazy_sku__3[[#This Row],[Wartość jednostkowa]]</f>
        <v>667.66</v>
      </c>
    </row>
    <row r="9807" spans="1:7">
      <c r="A9807" t="s">
        <v>837</v>
      </c>
      <c r="B9807" t="s">
        <v>838</v>
      </c>
      <c r="C9807" t="s">
        <v>33</v>
      </c>
      <c r="D9807" s="7">
        <v>45901</v>
      </c>
      <c r="E9807">
        <v>23</v>
      </c>
      <c r="F9807">
        <v>93.56</v>
      </c>
      <c r="G9807">
        <f>dane_sprzedazy_sku__3[[#This Row],[Ilość wydana]]*dane_sprzedazy_sku__3[[#This Row],[Wartość jednostkowa]]</f>
        <v>2151.88</v>
      </c>
    </row>
    <row r="9808" spans="1:7">
      <c r="A9808" t="s">
        <v>837</v>
      </c>
      <c r="B9808" t="s">
        <v>838</v>
      </c>
      <c r="C9808" t="s">
        <v>33</v>
      </c>
      <c r="D9808" s="7">
        <v>45931</v>
      </c>
      <c r="E9808">
        <v>94</v>
      </c>
      <c r="F9808">
        <v>92.43</v>
      </c>
      <c r="G9808">
        <f>dane_sprzedazy_sku__3[[#This Row],[Ilość wydana]]*dane_sprzedazy_sku__3[[#This Row],[Wartość jednostkowa]]</f>
        <v>8688.42</v>
      </c>
    </row>
    <row r="9809" spans="1:7">
      <c r="A9809" t="s">
        <v>837</v>
      </c>
      <c r="B9809" t="s">
        <v>838</v>
      </c>
      <c r="C9809" t="s">
        <v>33</v>
      </c>
      <c r="D9809" s="7">
        <v>45962</v>
      </c>
      <c r="E9809">
        <v>48</v>
      </c>
      <c r="F9809">
        <v>92.91</v>
      </c>
      <c r="G9809">
        <f>dane_sprzedazy_sku__3[[#This Row],[Ilość wydana]]*dane_sprzedazy_sku__3[[#This Row],[Wartość jednostkowa]]</f>
        <v>4459.68</v>
      </c>
    </row>
    <row r="9810" spans="1:7">
      <c r="A9810" t="s">
        <v>837</v>
      </c>
      <c r="B9810" t="s">
        <v>838</v>
      </c>
      <c r="C9810" t="s">
        <v>33</v>
      </c>
      <c r="D9810" s="7">
        <v>45992</v>
      </c>
      <c r="E9810">
        <v>90</v>
      </c>
      <c r="F9810">
        <v>92.34</v>
      </c>
      <c r="G9810">
        <f>dane_sprzedazy_sku__3[[#This Row],[Ilość wydana]]*dane_sprzedazy_sku__3[[#This Row],[Wartość jednostkowa]]</f>
        <v>8310.6</v>
      </c>
    </row>
    <row r="9811" spans="1:7">
      <c r="A9811" t="s">
        <v>837</v>
      </c>
      <c r="B9811" t="s">
        <v>838</v>
      </c>
      <c r="C9811" t="s">
        <v>33</v>
      </c>
      <c r="D9811" s="7">
        <v>46023</v>
      </c>
      <c r="E9811">
        <v>94</v>
      </c>
      <c r="F9811">
        <v>95.54</v>
      </c>
      <c r="G9811">
        <f>dane_sprzedazy_sku__3[[#This Row],[Ilość wydana]]*dane_sprzedazy_sku__3[[#This Row],[Wartość jednostkowa]]</f>
        <v>8980.76</v>
      </c>
    </row>
    <row r="9812" spans="1:7">
      <c r="A9812" t="s">
        <v>837</v>
      </c>
      <c r="B9812" t="s">
        <v>838</v>
      </c>
      <c r="C9812" t="s">
        <v>33</v>
      </c>
      <c r="D9812" s="7">
        <v>46054</v>
      </c>
      <c r="E9812">
        <v>46</v>
      </c>
      <c r="F9812">
        <v>96.1</v>
      </c>
      <c r="G9812">
        <f>dane_sprzedazy_sku__3[[#This Row],[Ilość wydana]]*dane_sprzedazy_sku__3[[#This Row],[Wartość jednostkowa]]</f>
        <v>4420.5999999999995</v>
      </c>
    </row>
    <row r="9813" spans="1:7">
      <c r="A9813" t="s">
        <v>837</v>
      </c>
      <c r="B9813" t="s">
        <v>838</v>
      </c>
      <c r="C9813" t="s">
        <v>33</v>
      </c>
      <c r="D9813" s="7">
        <v>46082</v>
      </c>
      <c r="E9813">
        <v>0</v>
      </c>
      <c r="F9813">
        <v>89.62</v>
      </c>
      <c r="G9813">
        <f>dane_sprzedazy_sku__3[[#This Row],[Ilość wydana]]*dane_sprzedazy_sku__3[[#This Row],[Wartość jednostkowa]]</f>
        <v>0</v>
      </c>
    </row>
    <row r="9814" spans="1:7">
      <c r="A9814" t="s">
        <v>837</v>
      </c>
      <c r="B9814" t="s">
        <v>838</v>
      </c>
      <c r="C9814" t="s">
        <v>33</v>
      </c>
      <c r="D9814" s="7">
        <v>46113</v>
      </c>
      <c r="E9814">
        <v>0</v>
      </c>
      <c r="F9814">
        <v>93.1</v>
      </c>
      <c r="G9814">
        <f>dane_sprzedazy_sku__3[[#This Row],[Ilość wydana]]*dane_sprzedazy_sku__3[[#This Row],[Wartość jednostkowa]]</f>
        <v>0</v>
      </c>
    </row>
    <row r="9815" spans="1:7">
      <c r="A9815" t="s">
        <v>837</v>
      </c>
      <c r="B9815" t="s">
        <v>838</v>
      </c>
      <c r="C9815" t="s">
        <v>33</v>
      </c>
      <c r="D9815" s="7">
        <v>46143</v>
      </c>
      <c r="E9815">
        <v>12</v>
      </c>
      <c r="F9815">
        <v>93.53</v>
      </c>
      <c r="G9815">
        <f>dane_sprzedazy_sku__3[[#This Row],[Ilość wydana]]*dane_sprzedazy_sku__3[[#This Row],[Wartość jednostkowa]]</f>
        <v>1122.3600000000001</v>
      </c>
    </row>
    <row r="9816" spans="1:7">
      <c r="A9816" t="s">
        <v>837</v>
      </c>
      <c r="B9816" t="s">
        <v>838</v>
      </c>
      <c r="C9816" t="s">
        <v>33</v>
      </c>
      <c r="D9816" s="7">
        <v>46174</v>
      </c>
      <c r="E9816">
        <v>81</v>
      </c>
      <c r="F9816">
        <v>89.68</v>
      </c>
      <c r="G9816">
        <f>dane_sprzedazy_sku__3[[#This Row],[Ilość wydana]]*dane_sprzedazy_sku__3[[#This Row],[Wartość jednostkowa]]</f>
        <v>7264.0800000000008</v>
      </c>
    </row>
    <row r="9817" spans="1:7">
      <c r="A9817" t="s">
        <v>837</v>
      </c>
      <c r="B9817" t="s">
        <v>838</v>
      </c>
      <c r="C9817" t="s">
        <v>33</v>
      </c>
      <c r="D9817" s="7">
        <v>46204</v>
      </c>
      <c r="E9817">
        <v>45</v>
      </c>
      <c r="F9817">
        <v>94.95</v>
      </c>
      <c r="G9817">
        <f>dane_sprzedazy_sku__3[[#This Row],[Ilość wydana]]*dane_sprzedazy_sku__3[[#This Row],[Wartość jednostkowa]]</f>
        <v>4272.75</v>
      </c>
    </row>
    <row r="9818" spans="1:7">
      <c r="A9818" t="s">
        <v>839</v>
      </c>
      <c r="B9818" t="s">
        <v>840</v>
      </c>
      <c r="C9818" t="s">
        <v>42</v>
      </c>
      <c r="D9818" s="7">
        <v>45505</v>
      </c>
      <c r="E9818">
        <v>9</v>
      </c>
      <c r="F9818">
        <v>231.12</v>
      </c>
      <c r="G9818">
        <f>dane_sprzedazy_sku__3[[#This Row],[Ilość wydana]]*dane_sprzedazy_sku__3[[#This Row],[Wartość jednostkowa]]</f>
        <v>2080.08</v>
      </c>
    </row>
    <row r="9819" spans="1:7">
      <c r="A9819" t="s">
        <v>839</v>
      </c>
      <c r="B9819" t="s">
        <v>840</v>
      </c>
      <c r="C9819" t="s">
        <v>42</v>
      </c>
      <c r="D9819" s="7">
        <v>45536</v>
      </c>
      <c r="E9819">
        <v>10</v>
      </c>
      <c r="F9819">
        <v>230.41</v>
      </c>
      <c r="G9819">
        <f>dane_sprzedazy_sku__3[[#This Row],[Ilość wydana]]*dane_sprzedazy_sku__3[[#This Row],[Wartość jednostkowa]]</f>
        <v>2304.1</v>
      </c>
    </row>
    <row r="9820" spans="1:7">
      <c r="A9820" t="s">
        <v>839</v>
      </c>
      <c r="B9820" t="s">
        <v>840</v>
      </c>
      <c r="C9820" t="s">
        <v>42</v>
      </c>
      <c r="D9820" s="7">
        <v>45566</v>
      </c>
      <c r="E9820">
        <v>8</v>
      </c>
      <c r="F9820">
        <v>216.04</v>
      </c>
      <c r="G9820">
        <f>dane_sprzedazy_sku__3[[#This Row],[Ilość wydana]]*dane_sprzedazy_sku__3[[#This Row],[Wartość jednostkowa]]</f>
        <v>1728.32</v>
      </c>
    </row>
    <row r="9821" spans="1:7">
      <c r="A9821" t="s">
        <v>839</v>
      </c>
      <c r="B9821" t="s">
        <v>840</v>
      </c>
      <c r="C9821" t="s">
        <v>42</v>
      </c>
      <c r="D9821" s="7">
        <v>45597</v>
      </c>
      <c r="E9821">
        <v>10</v>
      </c>
      <c r="F9821">
        <v>216.64</v>
      </c>
      <c r="G9821">
        <f>dane_sprzedazy_sku__3[[#This Row],[Ilość wydana]]*dane_sprzedazy_sku__3[[#This Row],[Wartość jednostkowa]]</f>
        <v>2166.3999999999996</v>
      </c>
    </row>
    <row r="9822" spans="1:7">
      <c r="A9822" t="s">
        <v>839</v>
      </c>
      <c r="B9822" t="s">
        <v>840</v>
      </c>
      <c r="C9822" t="s">
        <v>42</v>
      </c>
      <c r="D9822" s="7">
        <v>45627</v>
      </c>
      <c r="E9822">
        <v>11</v>
      </c>
      <c r="F9822">
        <v>227.5</v>
      </c>
      <c r="G9822">
        <f>dane_sprzedazy_sku__3[[#This Row],[Ilość wydana]]*dane_sprzedazy_sku__3[[#This Row],[Wartość jednostkowa]]</f>
        <v>2502.5</v>
      </c>
    </row>
    <row r="9823" spans="1:7">
      <c r="A9823" t="s">
        <v>839</v>
      </c>
      <c r="B9823" t="s">
        <v>840</v>
      </c>
      <c r="C9823" t="s">
        <v>42</v>
      </c>
      <c r="D9823" s="7">
        <v>45658</v>
      </c>
      <c r="E9823">
        <v>12</v>
      </c>
      <c r="F9823">
        <v>233.6</v>
      </c>
      <c r="G9823">
        <f>dane_sprzedazy_sku__3[[#This Row],[Ilość wydana]]*dane_sprzedazy_sku__3[[#This Row],[Wartość jednostkowa]]</f>
        <v>2803.2</v>
      </c>
    </row>
    <row r="9824" spans="1:7">
      <c r="A9824" t="s">
        <v>839</v>
      </c>
      <c r="B9824" t="s">
        <v>840</v>
      </c>
      <c r="C9824" t="s">
        <v>42</v>
      </c>
      <c r="D9824" s="7">
        <v>45689</v>
      </c>
      <c r="E9824">
        <v>11</v>
      </c>
      <c r="F9824">
        <v>215.8</v>
      </c>
      <c r="G9824">
        <f>dane_sprzedazy_sku__3[[#This Row],[Ilość wydana]]*dane_sprzedazy_sku__3[[#This Row],[Wartość jednostkowa]]</f>
        <v>2373.8000000000002</v>
      </c>
    </row>
    <row r="9825" spans="1:7">
      <c r="A9825" t="s">
        <v>839</v>
      </c>
      <c r="B9825" t="s">
        <v>840</v>
      </c>
      <c r="C9825" t="s">
        <v>42</v>
      </c>
      <c r="D9825" s="7">
        <v>45717</v>
      </c>
      <c r="E9825">
        <v>9</v>
      </c>
      <c r="F9825">
        <v>224.02</v>
      </c>
      <c r="G9825">
        <f>dane_sprzedazy_sku__3[[#This Row],[Ilość wydana]]*dane_sprzedazy_sku__3[[#This Row],[Wartość jednostkowa]]</f>
        <v>2016.18</v>
      </c>
    </row>
    <row r="9826" spans="1:7">
      <c r="A9826" t="s">
        <v>839</v>
      </c>
      <c r="B9826" t="s">
        <v>840</v>
      </c>
      <c r="C9826" t="s">
        <v>42</v>
      </c>
      <c r="D9826" s="7">
        <v>45748</v>
      </c>
      <c r="E9826">
        <v>10</v>
      </c>
      <c r="F9826">
        <v>232.67</v>
      </c>
      <c r="G9826">
        <f>dane_sprzedazy_sku__3[[#This Row],[Ilość wydana]]*dane_sprzedazy_sku__3[[#This Row],[Wartość jednostkowa]]</f>
        <v>2326.6999999999998</v>
      </c>
    </row>
    <row r="9827" spans="1:7">
      <c r="A9827" t="s">
        <v>839</v>
      </c>
      <c r="B9827" t="s">
        <v>840</v>
      </c>
      <c r="C9827" t="s">
        <v>42</v>
      </c>
      <c r="D9827" s="7">
        <v>45778</v>
      </c>
      <c r="E9827">
        <v>12</v>
      </c>
      <c r="F9827">
        <v>217.34</v>
      </c>
      <c r="G9827">
        <f>dane_sprzedazy_sku__3[[#This Row],[Ilość wydana]]*dane_sprzedazy_sku__3[[#This Row],[Wartość jednostkowa]]</f>
        <v>2608.08</v>
      </c>
    </row>
    <row r="9828" spans="1:7">
      <c r="A9828" t="s">
        <v>839</v>
      </c>
      <c r="B9828" t="s">
        <v>840</v>
      </c>
      <c r="C9828" t="s">
        <v>42</v>
      </c>
      <c r="D9828" s="7">
        <v>45809</v>
      </c>
      <c r="E9828">
        <v>10</v>
      </c>
      <c r="F9828">
        <v>227.38</v>
      </c>
      <c r="G9828">
        <f>dane_sprzedazy_sku__3[[#This Row],[Ilość wydana]]*dane_sprzedazy_sku__3[[#This Row],[Wartość jednostkowa]]</f>
        <v>2273.8000000000002</v>
      </c>
    </row>
    <row r="9829" spans="1:7">
      <c r="A9829" t="s">
        <v>839</v>
      </c>
      <c r="B9829" t="s">
        <v>840</v>
      </c>
      <c r="C9829" t="s">
        <v>42</v>
      </c>
      <c r="D9829" s="7">
        <v>45839</v>
      </c>
      <c r="E9829">
        <v>8</v>
      </c>
      <c r="F9829">
        <v>224.02</v>
      </c>
      <c r="G9829">
        <f>dane_sprzedazy_sku__3[[#This Row],[Ilość wydana]]*dane_sprzedazy_sku__3[[#This Row],[Wartość jednostkowa]]</f>
        <v>1792.16</v>
      </c>
    </row>
    <row r="9830" spans="1:7">
      <c r="A9830" t="s">
        <v>839</v>
      </c>
      <c r="B9830" t="s">
        <v>840</v>
      </c>
      <c r="C9830" t="s">
        <v>42</v>
      </c>
      <c r="D9830" s="7">
        <v>45870</v>
      </c>
      <c r="E9830">
        <v>9</v>
      </c>
      <c r="F9830">
        <v>228.46</v>
      </c>
      <c r="G9830">
        <f>dane_sprzedazy_sku__3[[#This Row],[Ilość wydana]]*dane_sprzedazy_sku__3[[#This Row],[Wartość jednostkowa]]</f>
        <v>2056.14</v>
      </c>
    </row>
    <row r="9831" spans="1:7">
      <c r="A9831" t="s">
        <v>839</v>
      </c>
      <c r="B9831" t="s">
        <v>840</v>
      </c>
      <c r="C9831" t="s">
        <v>42</v>
      </c>
      <c r="D9831" s="7">
        <v>45901</v>
      </c>
      <c r="E9831">
        <v>10</v>
      </c>
      <c r="F9831">
        <v>230.1</v>
      </c>
      <c r="G9831">
        <f>dane_sprzedazy_sku__3[[#This Row],[Ilość wydana]]*dane_sprzedazy_sku__3[[#This Row],[Wartość jednostkowa]]</f>
        <v>2301</v>
      </c>
    </row>
    <row r="9832" spans="1:7">
      <c r="A9832" t="s">
        <v>839</v>
      </c>
      <c r="B9832" t="s">
        <v>840</v>
      </c>
      <c r="C9832" t="s">
        <v>42</v>
      </c>
      <c r="D9832" s="7">
        <v>45931</v>
      </c>
      <c r="E9832">
        <v>10</v>
      </c>
      <c r="F9832">
        <v>225.62</v>
      </c>
      <c r="G9832">
        <f>dane_sprzedazy_sku__3[[#This Row],[Ilość wydana]]*dane_sprzedazy_sku__3[[#This Row],[Wartość jednostkowa]]</f>
        <v>2256.1999999999998</v>
      </c>
    </row>
    <row r="9833" spans="1:7">
      <c r="A9833" t="s">
        <v>839</v>
      </c>
      <c r="B9833" t="s">
        <v>840</v>
      </c>
      <c r="C9833" t="s">
        <v>42</v>
      </c>
      <c r="D9833" s="7">
        <v>45962</v>
      </c>
      <c r="E9833">
        <v>12</v>
      </c>
      <c r="F9833">
        <v>222.91</v>
      </c>
      <c r="G9833">
        <f>dane_sprzedazy_sku__3[[#This Row],[Ilość wydana]]*dane_sprzedazy_sku__3[[#This Row],[Wartość jednostkowa]]</f>
        <v>2674.92</v>
      </c>
    </row>
    <row r="9834" spans="1:7">
      <c r="A9834" t="s">
        <v>839</v>
      </c>
      <c r="B9834" t="s">
        <v>840</v>
      </c>
      <c r="C9834" t="s">
        <v>42</v>
      </c>
      <c r="D9834" s="7">
        <v>45992</v>
      </c>
      <c r="E9834">
        <v>11</v>
      </c>
      <c r="F9834">
        <v>231.86</v>
      </c>
      <c r="G9834">
        <f>dane_sprzedazy_sku__3[[#This Row],[Ilość wydana]]*dane_sprzedazy_sku__3[[#This Row],[Wartość jednostkowa]]</f>
        <v>2550.46</v>
      </c>
    </row>
    <row r="9835" spans="1:7">
      <c r="A9835" t="s">
        <v>839</v>
      </c>
      <c r="B9835" t="s">
        <v>840</v>
      </c>
      <c r="C9835" t="s">
        <v>42</v>
      </c>
      <c r="D9835" s="7">
        <v>46023</v>
      </c>
      <c r="E9835">
        <v>13</v>
      </c>
      <c r="F9835">
        <v>217.07</v>
      </c>
      <c r="G9835">
        <f>dane_sprzedazy_sku__3[[#This Row],[Ilość wydana]]*dane_sprzedazy_sku__3[[#This Row],[Wartość jednostkowa]]</f>
        <v>2821.91</v>
      </c>
    </row>
    <row r="9836" spans="1:7">
      <c r="A9836" t="s">
        <v>839</v>
      </c>
      <c r="B9836" t="s">
        <v>840</v>
      </c>
      <c r="C9836" t="s">
        <v>42</v>
      </c>
      <c r="D9836" s="7">
        <v>46054</v>
      </c>
      <c r="E9836">
        <v>13</v>
      </c>
      <c r="F9836">
        <v>221.54</v>
      </c>
      <c r="G9836">
        <f>dane_sprzedazy_sku__3[[#This Row],[Ilość wydana]]*dane_sprzedazy_sku__3[[#This Row],[Wartość jednostkowa]]</f>
        <v>2880.02</v>
      </c>
    </row>
    <row r="9837" spans="1:7">
      <c r="A9837" t="s">
        <v>839</v>
      </c>
      <c r="B9837" t="s">
        <v>840</v>
      </c>
      <c r="C9837" t="s">
        <v>42</v>
      </c>
      <c r="D9837" s="7">
        <v>46082</v>
      </c>
      <c r="E9837">
        <v>14</v>
      </c>
      <c r="F9837">
        <v>231.84</v>
      </c>
      <c r="G9837">
        <f>dane_sprzedazy_sku__3[[#This Row],[Ilość wydana]]*dane_sprzedazy_sku__3[[#This Row],[Wartość jednostkowa]]</f>
        <v>3245.76</v>
      </c>
    </row>
    <row r="9838" spans="1:7">
      <c r="A9838" t="s">
        <v>839</v>
      </c>
      <c r="B9838" t="s">
        <v>840</v>
      </c>
      <c r="C9838" t="s">
        <v>42</v>
      </c>
      <c r="D9838" s="7">
        <v>46113</v>
      </c>
      <c r="E9838">
        <v>15</v>
      </c>
      <c r="F9838">
        <v>213.46</v>
      </c>
      <c r="G9838">
        <f>dane_sprzedazy_sku__3[[#This Row],[Ilość wydana]]*dane_sprzedazy_sku__3[[#This Row],[Wartość jednostkowa]]</f>
        <v>3201.9</v>
      </c>
    </row>
    <row r="9839" spans="1:7">
      <c r="A9839" t="s">
        <v>839</v>
      </c>
      <c r="B9839" t="s">
        <v>840</v>
      </c>
      <c r="C9839" t="s">
        <v>42</v>
      </c>
      <c r="D9839" s="7">
        <v>46143</v>
      </c>
      <c r="E9839">
        <v>13</v>
      </c>
      <c r="F9839">
        <v>216.73</v>
      </c>
      <c r="G9839">
        <f>dane_sprzedazy_sku__3[[#This Row],[Ilość wydana]]*dane_sprzedazy_sku__3[[#This Row],[Wartość jednostkowa]]</f>
        <v>2817.49</v>
      </c>
    </row>
    <row r="9840" spans="1:7">
      <c r="A9840" t="s">
        <v>839</v>
      </c>
      <c r="B9840" t="s">
        <v>840</v>
      </c>
      <c r="C9840" t="s">
        <v>42</v>
      </c>
      <c r="D9840" s="7">
        <v>46174</v>
      </c>
      <c r="E9840">
        <v>12</v>
      </c>
      <c r="F9840">
        <v>217.83</v>
      </c>
      <c r="G9840">
        <f>dane_sprzedazy_sku__3[[#This Row],[Ilość wydana]]*dane_sprzedazy_sku__3[[#This Row],[Wartość jednostkowa]]</f>
        <v>2613.96</v>
      </c>
    </row>
    <row r="9841" spans="1:7">
      <c r="A9841" t="s">
        <v>839</v>
      </c>
      <c r="B9841" t="s">
        <v>840</v>
      </c>
      <c r="C9841" t="s">
        <v>42</v>
      </c>
      <c r="D9841" s="7">
        <v>46204</v>
      </c>
      <c r="E9841">
        <v>12</v>
      </c>
      <c r="F9841">
        <v>216.37</v>
      </c>
      <c r="G9841">
        <f>dane_sprzedazy_sku__3[[#This Row],[Ilość wydana]]*dane_sprzedazy_sku__3[[#This Row],[Wartość jednostkowa]]</f>
        <v>2596.44</v>
      </c>
    </row>
    <row r="9842" spans="1:7">
      <c r="A9842" t="s">
        <v>841</v>
      </c>
      <c r="B9842" t="s">
        <v>842</v>
      </c>
      <c r="C9842" t="s">
        <v>14</v>
      </c>
      <c r="D9842" s="7">
        <v>45505</v>
      </c>
      <c r="E9842">
        <v>3</v>
      </c>
      <c r="F9842">
        <v>162.63999999999999</v>
      </c>
      <c r="G9842">
        <f>dane_sprzedazy_sku__3[[#This Row],[Ilość wydana]]*dane_sprzedazy_sku__3[[#This Row],[Wartość jednostkowa]]</f>
        <v>487.91999999999996</v>
      </c>
    </row>
    <row r="9843" spans="1:7">
      <c r="A9843" t="s">
        <v>841</v>
      </c>
      <c r="B9843" t="s">
        <v>842</v>
      </c>
      <c r="C9843" t="s">
        <v>14</v>
      </c>
      <c r="D9843" s="7">
        <v>45536</v>
      </c>
      <c r="E9843">
        <v>3</v>
      </c>
      <c r="F9843">
        <v>158.78</v>
      </c>
      <c r="G9843">
        <f>dane_sprzedazy_sku__3[[#This Row],[Ilość wydana]]*dane_sprzedazy_sku__3[[#This Row],[Wartość jednostkowa]]</f>
        <v>476.34000000000003</v>
      </c>
    </row>
    <row r="9844" spans="1:7">
      <c r="A9844" t="s">
        <v>841</v>
      </c>
      <c r="B9844" t="s">
        <v>842</v>
      </c>
      <c r="C9844" t="s">
        <v>14</v>
      </c>
      <c r="D9844" s="7">
        <v>45566</v>
      </c>
      <c r="E9844">
        <v>3</v>
      </c>
      <c r="F9844">
        <v>161.56</v>
      </c>
      <c r="G9844">
        <f>dane_sprzedazy_sku__3[[#This Row],[Ilość wydana]]*dane_sprzedazy_sku__3[[#This Row],[Wartość jednostkowa]]</f>
        <v>484.68</v>
      </c>
    </row>
    <row r="9845" spans="1:7">
      <c r="A9845" t="s">
        <v>841</v>
      </c>
      <c r="B9845" t="s">
        <v>842</v>
      </c>
      <c r="C9845" t="s">
        <v>14</v>
      </c>
      <c r="D9845" s="7">
        <v>45597</v>
      </c>
      <c r="E9845">
        <v>6</v>
      </c>
      <c r="F9845">
        <v>166.4</v>
      </c>
      <c r="G9845">
        <f>dane_sprzedazy_sku__3[[#This Row],[Ilość wydana]]*dane_sprzedazy_sku__3[[#This Row],[Wartość jednostkowa]]</f>
        <v>998.40000000000009</v>
      </c>
    </row>
    <row r="9846" spans="1:7">
      <c r="A9846" t="s">
        <v>841</v>
      </c>
      <c r="B9846" t="s">
        <v>842</v>
      </c>
      <c r="C9846" t="s">
        <v>14</v>
      </c>
      <c r="D9846" s="7">
        <v>45627</v>
      </c>
      <c r="E9846">
        <v>7</v>
      </c>
      <c r="F9846">
        <v>157.47999999999999</v>
      </c>
      <c r="G9846">
        <f>dane_sprzedazy_sku__3[[#This Row],[Ilość wydana]]*dane_sprzedazy_sku__3[[#This Row],[Wartość jednostkowa]]</f>
        <v>1102.3599999999999</v>
      </c>
    </row>
    <row r="9847" spans="1:7">
      <c r="A9847" t="s">
        <v>841</v>
      </c>
      <c r="B9847" t="s">
        <v>842</v>
      </c>
      <c r="C9847" t="s">
        <v>14</v>
      </c>
      <c r="D9847" s="7">
        <v>45658</v>
      </c>
      <c r="E9847">
        <v>9</v>
      </c>
      <c r="F9847">
        <v>166.96</v>
      </c>
      <c r="G9847">
        <f>dane_sprzedazy_sku__3[[#This Row],[Ilość wydana]]*dane_sprzedazy_sku__3[[#This Row],[Wartość jednostkowa]]</f>
        <v>1502.64</v>
      </c>
    </row>
    <row r="9848" spans="1:7">
      <c r="A9848" t="s">
        <v>841</v>
      </c>
      <c r="B9848" t="s">
        <v>842</v>
      </c>
      <c r="C9848" t="s">
        <v>14</v>
      </c>
      <c r="D9848" s="7">
        <v>45689</v>
      </c>
      <c r="E9848">
        <v>11</v>
      </c>
      <c r="F9848">
        <v>158.5</v>
      </c>
      <c r="G9848">
        <f>dane_sprzedazy_sku__3[[#This Row],[Ilość wydana]]*dane_sprzedazy_sku__3[[#This Row],[Wartość jednostkowa]]</f>
        <v>1743.5</v>
      </c>
    </row>
    <row r="9849" spans="1:7">
      <c r="A9849" t="s">
        <v>841</v>
      </c>
      <c r="B9849" t="s">
        <v>842</v>
      </c>
      <c r="C9849" t="s">
        <v>14</v>
      </c>
      <c r="D9849" s="7">
        <v>45717</v>
      </c>
      <c r="E9849">
        <v>13</v>
      </c>
      <c r="F9849">
        <v>167.44</v>
      </c>
      <c r="G9849">
        <f>dane_sprzedazy_sku__3[[#This Row],[Ilość wydana]]*dane_sprzedazy_sku__3[[#This Row],[Wartość jednostkowa]]</f>
        <v>2176.7199999999998</v>
      </c>
    </row>
    <row r="9850" spans="1:7">
      <c r="A9850" t="s">
        <v>841</v>
      </c>
      <c r="B9850" t="s">
        <v>842</v>
      </c>
      <c r="C9850" t="s">
        <v>14</v>
      </c>
      <c r="D9850" s="7">
        <v>45748</v>
      </c>
      <c r="E9850">
        <v>10</v>
      </c>
      <c r="F9850">
        <v>165.94</v>
      </c>
      <c r="G9850">
        <f>dane_sprzedazy_sku__3[[#This Row],[Ilość wydana]]*dane_sprzedazy_sku__3[[#This Row],[Wartość jednostkowa]]</f>
        <v>1659.4</v>
      </c>
    </row>
    <row r="9851" spans="1:7">
      <c r="A9851" t="s">
        <v>841</v>
      </c>
      <c r="B9851" t="s">
        <v>842</v>
      </c>
      <c r="C9851" t="s">
        <v>14</v>
      </c>
      <c r="D9851" s="7">
        <v>45778</v>
      </c>
      <c r="E9851">
        <v>11</v>
      </c>
      <c r="F9851">
        <v>172.23</v>
      </c>
      <c r="G9851">
        <f>dane_sprzedazy_sku__3[[#This Row],[Ilość wydana]]*dane_sprzedazy_sku__3[[#This Row],[Wartość jednostkowa]]</f>
        <v>1894.53</v>
      </c>
    </row>
    <row r="9852" spans="1:7">
      <c r="A9852" t="s">
        <v>841</v>
      </c>
      <c r="B9852" t="s">
        <v>842</v>
      </c>
      <c r="C9852" t="s">
        <v>14</v>
      </c>
      <c r="D9852" s="7">
        <v>45809</v>
      </c>
      <c r="E9852">
        <v>7</v>
      </c>
      <c r="F9852">
        <v>170.13</v>
      </c>
      <c r="G9852">
        <f>dane_sprzedazy_sku__3[[#This Row],[Ilość wydana]]*dane_sprzedazy_sku__3[[#This Row],[Wartość jednostkowa]]</f>
        <v>1190.9099999999999</v>
      </c>
    </row>
    <row r="9853" spans="1:7">
      <c r="A9853" t="s">
        <v>841</v>
      </c>
      <c r="B9853" t="s">
        <v>842</v>
      </c>
      <c r="C9853" t="s">
        <v>14</v>
      </c>
      <c r="D9853" s="7">
        <v>45839</v>
      </c>
      <c r="E9853">
        <v>5</v>
      </c>
      <c r="F9853">
        <v>172.68</v>
      </c>
      <c r="G9853">
        <f>dane_sprzedazy_sku__3[[#This Row],[Ilość wydana]]*dane_sprzedazy_sku__3[[#This Row],[Wartość jednostkowa]]</f>
        <v>863.40000000000009</v>
      </c>
    </row>
    <row r="9854" spans="1:7">
      <c r="A9854" t="s">
        <v>841</v>
      </c>
      <c r="B9854" t="s">
        <v>842</v>
      </c>
      <c r="C9854" t="s">
        <v>14</v>
      </c>
      <c r="D9854" s="7">
        <v>45870</v>
      </c>
      <c r="E9854">
        <v>5</v>
      </c>
      <c r="F9854">
        <v>168.32</v>
      </c>
      <c r="G9854">
        <f>dane_sprzedazy_sku__3[[#This Row],[Ilość wydana]]*dane_sprzedazy_sku__3[[#This Row],[Wartość jednostkowa]]</f>
        <v>841.59999999999991</v>
      </c>
    </row>
    <row r="9855" spans="1:7">
      <c r="A9855" t="s">
        <v>841</v>
      </c>
      <c r="B9855" t="s">
        <v>842</v>
      </c>
      <c r="C9855" t="s">
        <v>14</v>
      </c>
      <c r="D9855" s="7">
        <v>45901</v>
      </c>
      <c r="E9855">
        <v>2</v>
      </c>
      <c r="F9855">
        <v>167.04</v>
      </c>
      <c r="G9855">
        <f>dane_sprzedazy_sku__3[[#This Row],[Ilość wydana]]*dane_sprzedazy_sku__3[[#This Row],[Wartość jednostkowa]]</f>
        <v>334.08</v>
      </c>
    </row>
    <row r="9856" spans="1:7">
      <c r="A9856" t="s">
        <v>841</v>
      </c>
      <c r="B9856" t="s">
        <v>842</v>
      </c>
      <c r="C9856" t="s">
        <v>14</v>
      </c>
      <c r="D9856" s="7">
        <v>45931</v>
      </c>
      <c r="E9856">
        <v>3</v>
      </c>
      <c r="F9856">
        <v>163.49</v>
      </c>
      <c r="G9856">
        <f>dane_sprzedazy_sku__3[[#This Row],[Ilość wydana]]*dane_sprzedazy_sku__3[[#This Row],[Wartość jednostkowa]]</f>
        <v>490.47</v>
      </c>
    </row>
    <row r="9857" spans="1:7">
      <c r="A9857" t="s">
        <v>841</v>
      </c>
      <c r="B9857" t="s">
        <v>842</v>
      </c>
      <c r="C9857" t="s">
        <v>14</v>
      </c>
      <c r="D9857" s="7">
        <v>45962</v>
      </c>
      <c r="E9857">
        <v>4</v>
      </c>
      <c r="F9857">
        <v>157.57</v>
      </c>
      <c r="G9857">
        <f>dane_sprzedazy_sku__3[[#This Row],[Ilość wydana]]*dane_sprzedazy_sku__3[[#This Row],[Wartość jednostkowa]]</f>
        <v>630.28</v>
      </c>
    </row>
    <row r="9858" spans="1:7">
      <c r="A9858" t="s">
        <v>841</v>
      </c>
      <c r="B9858" t="s">
        <v>842</v>
      </c>
      <c r="C9858" t="s">
        <v>14</v>
      </c>
      <c r="D9858" s="7">
        <v>45992</v>
      </c>
      <c r="E9858">
        <v>7</v>
      </c>
      <c r="F9858">
        <v>173.63</v>
      </c>
      <c r="G9858">
        <f>dane_sprzedazy_sku__3[[#This Row],[Ilość wydana]]*dane_sprzedazy_sku__3[[#This Row],[Wartość jednostkowa]]</f>
        <v>1215.4099999999999</v>
      </c>
    </row>
    <row r="9859" spans="1:7">
      <c r="A9859" t="s">
        <v>841</v>
      </c>
      <c r="B9859" t="s">
        <v>842</v>
      </c>
      <c r="C9859" t="s">
        <v>14</v>
      </c>
      <c r="D9859" s="7">
        <v>46023</v>
      </c>
      <c r="E9859">
        <v>8</v>
      </c>
      <c r="F9859">
        <v>158.22</v>
      </c>
      <c r="G9859">
        <f>dane_sprzedazy_sku__3[[#This Row],[Ilość wydana]]*dane_sprzedazy_sku__3[[#This Row],[Wartość jednostkowa]]</f>
        <v>1265.76</v>
      </c>
    </row>
    <row r="9860" spans="1:7">
      <c r="A9860" t="s">
        <v>841</v>
      </c>
      <c r="B9860" t="s">
        <v>842</v>
      </c>
      <c r="C9860" t="s">
        <v>14</v>
      </c>
      <c r="D9860" s="7">
        <v>46054</v>
      </c>
      <c r="E9860">
        <v>15</v>
      </c>
      <c r="F9860">
        <v>159.54</v>
      </c>
      <c r="G9860">
        <f>dane_sprzedazy_sku__3[[#This Row],[Ilość wydana]]*dane_sprzedazy_sku__3[[#This Row],[Wartość jednostkowa]]</f>
        <v>2393.1</v>
      </c>
    </row>
    <row r="9861" spans="1:7">
      <c r="A9861" t="s">
        <v>841</v>
      </c>
      <c r="B9861" t="s">
        <v>842</v>
      </c>
      <c r="C9861" t="s">
        <v>14</v>
      </c>
      <c r="D9861" s="7">
        <v>46082</v>
      </c>
      <c r="E9861">
        <v>16</v>
      </c>
      <c r="F9861">
        <v>171.49</v>
      </c>
      <c r="G9861">
        <f>dane_sprzedazy_sku__3[[#This Row],[Ilość wydana]]*dane_sprzedazy_sku__3[[#This Row],[Wartość jednostkowa]]</f>
        <v>2743.84</v>
      </c>
    </row>
    <row r="9862" spans="1:7">
      <c r="A9862" t="s">
        <v>841</v>
      </c>
      <c r="B9862" t="s">
        <v>842</v>
      </c>
      <c r="C9862" t="s">
        <v>14</v>
      </c>
      <c r="D9862" s="7">
        <v>46113</v>
      </c>
      <c r="E9862">
        <v>15</v>
      </c>
      <c r="F9862">
        <v>166.32</v>
      </c>
      <c r="G9862">
        <f>dane_sprzedazy_sku__3[[#This Row],[Ilość wydana]]*dane_sprzedazy_sku__3[[#This Row],[Wartość jednostkowa]]</f>
        <v>2494.7999999999997</v>
      </c>
    </row>
    <row r="9863" spans="1:7">
      <c r="A9863" t="s">
        <v>841</v>
      </c>
      <c r="B9863" t="s">
        <v>842</v>
      </c>
      <c r="C9863" t="s">
        <v>14</v>
      </c>
      <c r="D9863" s="7">
        <v>46143</v>
      </c>
      <c r="E9863">
        <v>9</v>
      </c>
      <c r="F9863">
        <v>167.82</v>
      </c>
      <c r="G9863">
        <f>dane_sprzedazy_sku__3[[#This Row],[Ilość wydana]]*dane_sprzedazy_sku__3[[#This Row],[Wartość jednostkowa]]</f>
        <v>1510.3799999999999</v>
      </c>
    </row>
    <row r="9864" spans="1:7">
      <c r="A9864" t="s">
        <v>841</v>
      </c>
      <c r="B9864" t="s">
        <v>842</v>
      </c>
      <c r="C9864" t="s">
        <v>14</v>
      </c>
      <c r="D9864" s="7">
        <v>46174</v>
      </c>
      <c r="E9864">
        <v>12</v>
      </c>
      <c r="F9864">
        <v>165.12</v>
      </c>
      <c r="G9864">
        <f>dane_sprzedazy_sku__3[[#This Row],[Ilość wydana]]*dane_sprzedazy_sku__3[[#This Row],[Wartość jednostkowa]]</f>
        <v>1981.44</v>
      </c>
    </row>
    <row r="9865" spans="1:7">
      <c r="A9865" t="s">
        <v>841</v>
      </c>
      <c r="B9865" t="s">
        <v>842</v>
      </c>
      <c r="C9865" t="s">
        <v>14</v>
      </c>
      <c r="D9865" s="7">
        <v>46204</v>
      </c>
      <c r="E9865">
        <v>6</v>
      </c>
      <c r="F9865">
        <v>158.61000000000001</v>
      </c>
      <c r="G9865">
        <f>dane_sprzedazy_sku__3[[#This Row],[Ilość wydana]]*dane_sprzedazy_sku__3[[#This Row],[Wartość jednostkowa]]</f>
        <v>951.66000000000008</v>
      </c>
    </row>
    <row r="9866" spans="1:7">
      <c r="A9866" t="s">
        <v>843</v>
      </c>
      <c r="B9866" t="s">
        <v>844</v>
      </c>
      <c r="C9866" t="s">
        <v>49</v>
      </c>
      <c r="D9866" s="7">
        <v>45505</v>
      </c>
      <c r="E9866">
        <v>24</v>
      </c>
      <c r="F9866">
        <v>77.75</v>
      </c>
      <c r="G9866">
        <f>dane_sprzedazy_sku__3[[#This Row],[Ilość wydana]]*dane_sprzedazy_sku__3[[#This Row],[Wartość jednostkowa]]</f>
        <v>1866</v>
      </c>
    </row>
    <row r="9867" spans="1:7">
      <c r="A9867" t="s">
        <v>843</v>
      </c>
      <c r="B9867" t="s">
        <v>844</v>
      </c>
      <c r="C9867" t="s">
        <v>49</v>
      </c>
      <c r="D9867" s="7">
        <v>45536</v>
      </c>
      <c r="E9867">
        <v>41</v>
      </c>
      <c r="F9867">
        <v>72.819999999999993</v>
      </c>
      <c r="G9867">
        <f>dane_sprzedazy_sku__3[[#This Row],[Ilość wydana]]*dane_sprzedazy_sku__3[[#This Row],[Wartość jednostkowa]]</f>
        <v>2985.62</v>
      </c>
    </row>
    <row r="9868" spans="1:7">
      <c r="A9868" t="s">
        <v>843</v>
      </c>
      <c r="B9868" t="s">
        <v>844</v>
      </c>
      <c r="C9868" t="s">
        <v>49</v>
      </c>
      <c r="D9868" s="7">
        <v>45566</v>
      </c>
      <c r="E9868">
        <v>43</v>
      </c>
      <c r="F9868">
        <v>72.69</v>
      </c>
      <c r="G9868">
        <f>dane_sprzedazy_sku__3[[#This Row],[Ilość wydana]]*dane_sprzedazy_sku__3[[#This Row],[Wartość jednostkowa]]</f>
        <v>3125.67</v>
      </c>
    </row>
    <row r="9869" spans="1:7">
      <c r="A9869" t="s">
        <v>843</v>
      </c>
      <c r="B9869" t="s">
        <v>844</v>
      </c>
      <c r="C9869" t="s">
        <v>49</v>
      </c>
      <c r="D9869" s="7">
        <v>45597</v>
      </c>
      <c r="E9869">
        <v>34</v>
      </c>
      <c r="F9869">
        <v>78.78</v>
      </c>
      <c r="G9869">
        <f>dane_sprzedazy_sku__3[[#This Row],[Ilość wydana]]*dane_sprzedazy_sku__3[[#This Row],[Wartość jednostkowa]]</f>
        <v>2678.52</v>
      </c>
    </row>
    <row r="9870" spans="1:7">
      <c r="A9870" t="s">
        <v>843</v>
      </c>
      <c r="B9870" t="s">
        <v>844</v>
      </c>
      <c r="C9870" t="s">
        <v>49</v>
      </c>
      <c r="D9870" s="7">
        <v>45627</v>
      </c>
      <c r="E9870">
        <v>33</v>
      </c>
      <c r="F9870">
        <v>72.62</v>
      </c>
      <c r="G9870">
        <f>dane_sprzedazy_sku__3[[#This Row],[Ilość wydana]]*dane_sprzedazy_sku__3[[#This Row],[Wartość jednostkowa]]</f>
        <v>2396.46</v>
      </c>
    </row>
    <row r="9871" spans="1:7">
      <c r="A9871" t="s">
        <v>843</v>
      </c>
      <c r="B9871" t="s">
        <v>844</v>
      </c>
      <c r="C9871" t="s">
        <v>49</v>
      </c>
      <c r="D9871" s="7">
        <v>45658</v>
      </c>
      <c r="E9871">
        <v>17</v>
      </c>
      <c r="F9871">
        <v>72.16</v>
      </c>
      <c r="G9871">
        <f>dane_sprzedazy_sku__3[[#This Row],[Ilość wydana]]*dane_sprzedazy_sku__3[[#This Row],[Wartość jednostkowa]]</f>
        <v>1226.72</v>
      </c>
    </row>
    <row r="9872" spans="1:7">
      <c r="A9872" t="s">
        <v>843</v>
      </c>
      <c r="B9872" t="s">
        <v>844</v>
      </c>
      <c r="C9872" t="s">
        <v>49</v>
      </c>
      <c r="D9872" s="7">
        <v>45689</v>
      </c>
      <c r="E9872">
        <v>10</v>
      </c>
      <c r="F9872">
        <v>77.400000000000006</v>
      </c>
      <c r="G9872">
        <f>dane_sprzedazy_sku__3[[#This Row],[Ilość wydana]]*dane_sprzedazy_sku__3[[#This Row],[Wartość jednostkowa]]</f>
        <v>774</v>
      </c>
    </row>
    <row r="9873" spans="1:7">
      <c r="A9873" t="s">
        <v>843</v>
      </c>
      <c r="B9873" t="s">
        <v>844</v>
      </c>
      <c r="C9873" t="s">
        <v>49</v>
      </c>
      <c r="D9873" s="7">
        <v>45717</v>
      </c>
      <c r="E9873">
        <v>5</v>
      </c>
      <c r="F9873">
        <v>74.73</v>
      </c>
      <c r="G9873">
        <f>dane_sprzedazy_sku__3[[#This Row],[Ilość wydana]]*dane_sprzedazy_sku__3[[#This Row],[Wartość jednostkowa]]</f>
        <v>373.65000000000003</v>
      </c>
    </row>
    <row r="9874" spans="1:7">
      <c r="A9874" t="s">
        <v>843</v>
      </c>
      <c r="B9874" t="s">
        <v>844</v>
      </c>
      <c r="C9874" t="s">
        <v>49</v>
      </c>
      <c r="D9874" s="7">
        <v>45748</v>
      </c>
      <c r="E9874">
        <v>2</v>
      </c>
      <c r="F9874">
        <v>74.709999999999994</v>
      </c>
      <c r="G9874">
        <f>dane_sprzedazy_sku__3[[#This Row],[Ilość wydana]]*dane_sprzedazy_sku__3[[#This Row],[Wartość jednostkowa]]</f>
        <v>149.41999999999999</v>
      </c>
    </row>
    <row r="9875" spans="1:7">
      <c r="A9875" t="s">
        <v>843</v>
      </c>
      <c r="B9875" t="s">
        <v>844</v>
      </c>
      <c r="C9875" t="s">
        <v>49</v>
      </c>
      <c r="D9875" s="7">
        <v>45778</v>
      </c>
      <c r="E9875">
        <v>14</v>
      </c>
      <c r="F9875">
        <v>78.33</v>
      </c>
      <c r="G9875">
        <f>dane_sprzedazy_sku__3[[#This Row],[Ilość wydana]]*dane_sprzedazy_sku__3[[#This Row],[Wartość jednostkowa]]</f>
        <v>1096.6199999999999</v>
      </c>
    </row>
    <row r="9876" spans="1:7">
      <c r="A9876" t="s">
        <v>843</v>
      </c>
      <c r="B9876" t="s">
        <v>844</v>
      </c>
      <c r="C9876" t="s">
        <v>49</v>
      </c>
      <c r="D9876" s="7">
        <v>45809</v>
      </c>
      <c r="E9876">
        <v>18</v>
      </c>
      <c r="F9876">
        <v>75.03</v>
      </c>
      <c r="G9876">
        <f>dane_sprzedazy_sku__3[[#This Row],[Ilość wydana]]*dane_sprzedazy_sku__3[[#This Row],[Wartość jednostkowa]]</f>
        <v>1350.54</v>
      </c>
    </row>
    <row r="9877" spans="1:7">
      <c r="A9877" t="s">
        <v>843</v>
      </c>
      <c r="B9877" t="s">
        <v>844</v>
      </c>
      <c r="C9877" t="s">
        <v>49</v>
      </c>
      <c r="D9877" s="7">
        <v>45839</v>
      </c>
      <c r="E9877">
        <v>28</v>
      </c>
      <c r="F9877">
        <v>75.58</v>
      </c>
      <c r="G9877">
        <f>dane_sprzedazy_sku__3[[#This Row],[Ilość wydana]]*dane_sprzedazy_sku__3[[#This Row],[Wartość jednostkowa]]</f>
        <v>2116.2399999999998</v>
      </c>
    </row>
    <row r="9878" spans="1:7">
      <c r="A9878" t="s">
        <v>843</v>
      </c>
      <c r="B9878" t="s">
        <v>844</v>
      </c>
      <c r="C9878" t="s">
        <v>49</v>
      </c>
      <c r="D9878" s="7">
        <v>45870</v>
      </c>
      <c r="E9878">
        <v>49</v>
      </c>
      <c r="F9878">
        <v>78.73</v>
      </c>
      <c r="G9878">
        <f>dane_sprzedazy_sku__3[[#This Row],[Ilość wydana]]*dane_sprzedazy_sku__3[[#This Row],[Wartość jednostkowa]]</f>
        <v>3857.77</v>
      </c>
    </row>
    <row r="9879" spans="1:7">
      <c r="A9879" t="s">
        <v>843</v>
      </c>
      <c r="B9879" t="s">
        <v>844</v>
      </c>
      <c r="C9879" t="s">
        <v>49</v>
      </c>
      <c r="D9879" s="7">
        <v>45901</v>
      </c>
      <c r="E9879">
        <v>50</v>
      </c>
      <c r="F9879">
        <v>72.05</v>
      </c>
      <c r="G9879">
        <f>dane_sprzedazy_sku__3[[#This Row],[Ilość wydana]]*dane_sprzedazy_sku__3[[#This Row],[Wartość jednostkowa]]</f>
        <v>3602.5</v>
      </c>
    </row>
    <row r="9880" spans="1:7">
      <c r="A9880" t="s">
        <v>843</v>
      </c>
      <c r="B9880" t="s">
        <v>844</v>
      </c>
      <c r="C9880" t="s">
        <v>49</v>
      </c>
      <c r="D9880" s="7">
        <v>45931</v>
      </c>
      <c r="E9880">
        <v>37</v>
      </c>
      <c r="F9880">
        <v>77.86</v>
      </c>
      <c r="G9880">
        <f>dane_sprzedazy_sku__3[[#This Row],[Ilość wydana]]*dane_sprzedazy_sku__3[[#This Row],[Wartość jednostkowa]]</f>
        <v>2880.82</v>
      </c>
    </row>
    <row r="9881" spans="1:7">
      <c r="A9881" t="s">
        <v>843</v>
      </c>
      <c r="B9881" t="s">
        <v>844</v>
      </c>
      <c r="C9881" t="s">
        <v>49</v>
      </c>
      <c r="D9881" s="7">
        <v>45962</v>
      </c>
      <c r="E9881">
        <v>47</v>
      </c>
      <c r="F9881">
        <v>78.739999999999995</v>
      </c>
      <c r="G9881">
        <f>dane_sprzedazy_sku__3[[#This Row],[Ilość wydana]]*dane_sprzedazy_sku__3[[#This Row],[Wartość jednostkowa]]</f>
        <v>3700.7799999999997</v>
      </c>
    </row>
    <row r="9882" spans="1:7">
      <c r="A9882" t="s">
        <v>843</v>
      </c>
      <c r="B9882" t="s">
        <v>844</v>
      </c>
      <c r="C9882" t="s">
        <v>49</v>
      </c>
      <c r="D9882" s="7">
        <v>45992</v>
      </c>
      <c r="E9882">
        <v>30</v>
      </c>
      <c r="F9882">
        <v>74.8</v>
      </c>
      <c r="G9882">
        <f>dane_sprzedazy_sku__3[[#This Row],[Ilość wydana]]*dane_sprzedazy_sku__3[[#This Row],[Wartość jednostkowa]]</f>
        <v>2244</v>
      </c>
    </row>
    <row r="9883" spans="1:7">
      <c r="A9883" t="s">
        <v>843</v>
      </c>
      <c r="B9883" t="s">
        <v>844</v>
      </c>
      <c r="C9883" t="s">
        <v>49</v>
      </c>
      <c r="D9883" s="7">
        <v>46023</v>
      </c>
      <c r="E9883">
        <v>20</v>
      </c>
      <c r="F9883">
        <v>78.92</v>
      </c>
      <c r="G9883">
        <f>dane_sprzedazy_sku__3[[#This Row],[Ilość wydana]]*dane_sprzedazy_sku__3[[#This Row],[Wartość jednostkowa]]</f>
        <v>1578.4</v>
      </c>
    </row>
    <row r="9884" spans="1:7">
      <c r="A9884" t="s">
        <v>843</v>
      </c>
      <c r="B9884" t="s">
        <v>844</v>
      </c>
      <c r="C9884" t="s">
        <v>49</v>
      </c>
      <c r="D9884" s="7">
        <v>46054</v>
      </c>
      <c r="E9884">
        <v>8</v>
      </c>
      <c r="F9884">
        <v>74.989999999999995</v>
      </c>
      <c r="G9884">
        <f>dane_sprzedazy_sku__3[[#This Row],[Ilość wydana]]*dane_sprzedazy_sku__3[[#This Row],[Wartość jednostkowa]]</f>
        <v>599.91999999999996</v>
      </c>
    </row>
    <row r="9885" spans="1:7">
      <c r="A9885" t="s">
        <v>843</v>
      </c>
      <c r="B9885" t="s">
        <v>844</v>
      </c>
      <c r="C9885" t="s">
        <v>49</v>
      </c>
      <c r="D9885" s="7">
        <v>46082</v>
      </c>
      <c r="E9885">
        <v>7</v>
      </c>
      <c r="F9885">
        <v>76.36</v>
      </c>
      <c r="G9885">
        <f>dane_sprzedazy_sku__3[[#This Row],[Ilość wydana]]*dane_sprzedazy_sku__3[[#This Row],[Wartość jednostkowa]]</f>
        <v>534.52</v>
      </c>
    </row>
    <row r="9886" spans="1:7">
      <c r="A9886" t="s">
        <v>843</v>
      </c>
      <c r="B9886" t="s">
        <v>844</v>
      </c>
      <c r="C9886" t="s">
        <v>49</v>
      </c>
      <c r="D9886" s="7">
        <v>46113</v>
      </c>
      <c r="E9886">
        <v>6</v>
      </c>
      <c r="F9886">
        <v>76.05</v>
      </c>
      <c r="G9886">
        <f>dane_sprzedazy_sku__3[[#This Row],[Ilość wydana]]*dane_sprzedazy_sku__3[[#This Row],[Wartość jednostkowa]]</f>
        <v>456.29999999999995</v>
      </c>
    </row>
    <row r="9887" spans="1:7">
      <c r="A9887" t="s">
        <v>843</v>
      </c>
      <c r="B9887" t="s">
        <v>844</v>
      </c>
      <c r="C9887" t="s">
        <v>49</v>
      </c>
      <c r="D9887" s="7">
        <v>46143</v>
      </c>
      <c r="E9887">
        <v>10</v>
      </c>
      <c r="F9887">
        <v>73.37</v>
      </c>
      <c r="G9887">
        <f>dane_sprzedazy_sku__3[[#This Row],[Ilość wydana]]*dane_sprzedazy_sku__3[[#This Row],[Wartość jednostkowa]]</f>
        <v>733.7</v>
      </c>
    </row>
    <row r="9888" spans="1:7">
      <c r="A9888" t="s">
        <v>843</v>
      </c>
      <c r="B9888" t="s">
        <v>844</v>
      </c>
      <c r="C9888" t="s">
        <v>49</v>
      </c>
      <c r="D9888" s="7">
        <v>46174</v>
      </c>
      <c r="E9888">
        <v>24</v>
      </c>
      <c r="F9888">
        <v>75.569999999999993</v>
      </c>
      <c r="G9888">
        <f>dane_sprzedazy_sku__3[[#This Row],[Ilość wydana]]*dane_sprzedazy_sku__3[[#This Row],[Wartość jednostkowa]]</f>
        <v>1813.6799999999998</v>
      </c>
    </row>
    <row r="9889" spans="1:7">
      <c r="A9889" t="s">
        <v>843</v>
      </c>
      <c r="B9889" t="s">
        <v>844</v>
      </c>
      <c r="C9889" t="s">
        <v>49</v>
      </c>
      <c r="D9889" s="7">
        <v>46204</v>
      </c>
      <c r="E9889">
        <v>42</v>
      </c>
      <c r="F9889">
        <v>77.06</v>
      </c>
      <c r="G9889">
        <f>dane_sprzedazy_sku__3[[#This Row],[Ilość wydana]]*dane_sprzedazy_sku__3[[#This Row],[Wartość jednostkowa]]</f>
        <v>3236.52</v>
      </c>
    </row>
    <row r="9890" spans="1:7">
      <c r="A9890" t="s">
        <v>845</v>
      </c>
      <c r="B9890" t="s">
        <v>846</v>
      </c>
      <c r="C9890" t="s">
        <v>11</v>
      </c>
      <c r="D9890" s="7">
        <v>45505</v>
      </c>
      <c r="E9890">
        <v>58</v>
      </c>
      <c r="F9890">
        <v>25.75</v>
      </c>
      <c r="G9890">
        <f>dane_sprzedazy_sku__3[[#This Row],[Ilość wydana]]*dane_sprzedazy_sku__3[[#This Row],[Wartość jednostkowa]]</f>
        <v>1493.5</v>
      </c>
    </row>
    <row r="9891" spans="1:7">
      <c r="A9891" t="s">
        <v>845</v>
      </c>
      <c r="B9891" t="s">
        <v>846</v>
      </c>
      <c r="C9891" t="s">
        <v>11</v>
      </c>
      <c r="D9891" s="7">
        <v>45536</v>
      </c>
      <c r="E9891">
        <v>63</v>
      </c>
      <c r="F9891">
        <v>26.39</v>
      </c>
      <c r="G9891">
        <f>dane_sprzedazy_sku__3[[#This Row],[Ilość wydana]]*dane_sprzedazy_sku__3[[#This Row],[Wartość jednostkowa]]</f>
        <v>1662.57</v>
      </c>
    </row>
    <row r="9892" spans="1:7">
      <c r="A9892" t="s">
        <v>845</v>
      </c>
      <c r="B9892" t="s">
        <v>846</v>
      </c>
      <c r="C9892" t="s">
        <v>11</v>
      </c>
      <c r="D9892" s="7">
        <v>45566</v>
      </c>
      <c r="E9892">
        <v>96</v>
      </c>
      <c r="F9892">
        <v>26.89</v>
      </c>
      <c r="G9892">
        <f>dane_sprzedazy_sku__3[[#This Row],[Ilość wydana]]*dane_sprzedazy_sku__3[[#This Row],[Wartość jednostkowa]]</f>
        <v>2581.44</v>
      </c>
    </row>
    <row r="9893" spans="1:7">
      <c r="A9893" t="s">
        <v>845</v>
      </c>
      <c r="B9893" t="s">
        <v>846</v>
      </c>
      <c r="C9893" t="s">
        <v>11</v>
      </c>
      <c r="D9893" s="7">
        <v>45597</v>
      </c>
      <c r="E9893">
        <v>118</v>
      </c>
      <c r="F9893">
        <v>27.84</v>
      </c>
      <c r="G9893">
        <f>dane_sprzedazy_sku__3[[#This Row],[Ilość wydana]]*dane_sprzedazy_sku__3[[#This Row],[Wartość jednostkowa]]</f>
        <v>3285.12</v>
      </c>
    </row>
    <row r="9894" spans="1:7">
      <c r="A9894" t="s">
        <v>845</v>
      </c>
      <c r="B9894" t="s">
        <v>846</v>
      </c>
      <c r="C9894" t="s">
        <v>11</v>
      </c>
      <c r="D9894" s="7">
        <v>45627</v>
      </c>
      <c r="E9894">
        <v>166</v>
      </c>
      <c r="F9894">
        <v>25.9</v>
      </c>
      <c r="G9894">
        <f>dane_sprzedazy_sku__3[[#This Row],[Ilość wydana]]*dane_sprzedazy_sku__3[[#This Row],[Wartość jednostkowa]]</f>
        <v>4299.3999999999996</v>
      </c>
    </row>
    <row r="9895" spans="1:7">
      <c r="A9895" t="s">
        <v>845</v>
      </c>
      <c r="B9895" t="s">
        <v>846</v>
      </c>
      <c r="C9895" t="s">
        <v>11</v>
      </c>
      <c r="D9895" s="7">
        <v>45658</v>
      </c>
      <c r="E9895">
        <v>206</v>
      </c>
      <c r="F9895">
        <v>27.91</v>
      </c>
      <c r="G9895">
        <f>dane_sprzedazy_sku__3[[#This Row],[Ilość wydana]]*dane_sprzedazy_sku__3[[#This Row],[Wartość jednostkowa]]</f>
        <v>5749.46</v>
      </c>
    </row>
    <row r="9896" spans="1:7">
      <c r="A9896" t="s">
        <v>845</v>
      </c>
      <c r="B9896" t="s">
        <v>846</v>
      </c>
      <c r="C9896" t="s">
        <v>11</v>
      </c>
      <c r="D9896" s="7">
        <v>45689</v>
      </c>
      <c r="E9896">
        <v>150</v>
      </c>
      <c r="F9896">
        <v>27.15</v>
      </c>
      <c r="G9896">
        <f>dane_sprzedazy_sku__3[[#This Row],[Ilość wydana]]*dane_sprzedazy_sku__3[[#This Row],[Wartość jednostkowa]]</f>
        <v>4072.5</v>
      </c>
    </row>
    <row r="9897" spans="1:7">
      <c r="A9897" t="s">
        <v>845</v>
      </c>
      <c r="B9897" t="s">
        <v>846</v>
      </c>
      <c r="C9897" t="s">
        <v>11</v>
      </c>
      <c r="D9897" s="7">
        <v>45717</v>
      </c>
      <c r="E9897">
        <v>242</v>
      </c>
      <c r="F9897">
        <v>27.22</v>
      </c>
      <c r="G9897">
        <f>dane_sprzedazy_sku__3[[#This Row],[Ilość wydana]]*dane_sprzedazy_sku__3[[#This Row],[Wartość jednostkowa]]</f>
        <v>6587.24</v>
      </c>
    </row>
    <row r="9898" spans="1:7">
      <c r="A9898" t="s">
        <v>845</v>
      </c>
      <c r="B9898" t="s">
        <v>846</v>
      </c>
      <c r="C9898" t="s">
        <v>11</v>
      </c>
      <c r="D9898" s="7">
        <v>45748</v>
      </c>
      <c r="E9898">
        <v>295</v>
      </c>
      <c r="F9898">
        <v>25.72</v>
      </c>
      <c r="G9898">
        <f>dane_sprzedazy_sku__3[[#This Row],[Ilość wydana]]*dane_sprzedazy_sku__3[[#This Row],[Wartość jednostkowa]]</f>
        <v>7587.4</v>
      </c>
    </row>
    <row r="9899" spans="1:7">
      <c r="A9899" t="s">
        <v>845</v>
      </c>
      <c r="B9899" t="s">
        <v>846</v>
      </c>
      <c r="C9899" t="s">
        <v>11</v>
      </c>
      <c r="D9899" s="7">
        <v>45778</v>
      </c>
      <c r="E9899">
        <v>235</v>
      </c>
      <c r="F9899">
        <v>26.87</v>
      </c>
      <c r="G9899">
        <f>dane_sprzedazy_sku__3[[#This Row],[Ilość wydana]]*dane_sprzedazy_sku__3[[#This Row],[Wartość jednostkowa]]</f>
        <v>6314.45</v>
      </c>
    </row>
    <row r="9900" spans="1:7">
      <c r="A9900" t="s">
        <v>845</v>
      </c>
      <c r="B9900" t="s">
        <v>846</v>
      </c>
      <c r="C9900" t="s">
        <v>11</v>
      </c>
      <c r="D9900" s="7">
        <v>45809</v>
      </c>
      <c r="E9900">
        <v>107</v>
      </c>
      <c r="F9900">
        <v>26.61</v>
      </c>
      <c r="G9900">
        <f>dane_sprzedazy_sku__3[[#This Row],[Ilość wydana]]*dane_sprzedazy_sku__3[[#This Row],[Wartość jednostkowa]]</f>
        <v>2847.27</v>
      </c>
    </row>
    <row r="9901" spans="1:7">
      <c r="A9901" t="s">
        <v>845</v>
      </c>
      <c r="B9901" t="s">
        <v>846</v>
      </c>
      <c r="C9901" t="s">
        <v>11</v>
      </c>
      <c r="D9901" s="7">
        <v>45839</v>
      </c>
      <c r="E9901">
        <v>83</v>
      </c>
      <c r="F9901">
        <v>27.34</v>
      </c>
      <c r="G9901">
        <f>dane_sprzedazy_sku__3[[#This Row],[Ilość wydana]]*dane_sprzedazy_sku__3[[#This Row],[Wartość jednostkowa]]</f>
        <v>2269.2199999999998</v>
      </c>
    </row>
    <row r="9902" spans="1:7">
      <c r="A9902" t="s">
        <v>845</v>
      </c>
      <c r="B9902" t="s">
        <v>846</v>
      </c>
      <c r="C9902" t="s">
        <v>11</v>
      </c>
      <c r="D9902" s="7">
        <v>45870</v>
      </c>
      <c r="E9902">
        <v>77</v>
      </c>
      <c r="F9902">
        <v>25.85</v>
      </c>
      <c r="G9902">
        <f>dane_sprzedazy_sku__3[[#This Row],[Ilość wydana]]*dane_sprzedazy_sku__3[[#This Row],[Wartość jednostkowa]]</f>
        <v>1990.45</v>
      </c>
    </row>
    <row r="9903" spans="1:7">
      <c r="A9903" t="s">
        <v>845</v>
      </c>
      <c r="B9903" t="s">
        <v>846</v>
      </c>
      <c r="C9903" t="s">
        <v>11</v>
      </c>
      <c r="D9903" s="7">
        <v>45901</v>
      </c>
      <c r="E9903">
        <v>86</v>
      </c>
      <c r="F9903">
        <v>26.43</v>
      </c>
      <c r="G9903">
        <f>dane_sprzedazy_sku__3[[#This Row],[Ilość wydana]]*dane_sprzedazy_sku__3[[#This Row],[Wartość jednostkowa]]</f>
        <v>2272.98</v>
      </c>
    </row>
    <row r="9904" spans="1:7">
      <c r="A9904" t="s">
        <v>845</v>
      </c>
      <c r="B9904" t="s">
        <v>846</v>
      </c>
      <c r="C9904" t="s">
        <v>11</v>
      </c>
      <c r="D9904" s="7">
        <v>45931</v>
      </c>
      <c r="E9904">
        <v>75</v>
      </c>
      <c r="F9904">
        <v>25.77</v>
      </c>
      <c r="G9904">
        <f>dane_sprzedazy_sku__3[[#This Row],[Ilość wydana]]*dane_sprzedazy_sku__3[[#This Row],[Wartość jednostkowa]]</f>
        <v>1932.75</v>
      </c>
    </row>
    <row r="9905" spans="1:7">
      <c r="A9905" t="s">
        <v>845</v>
      </c>
      <c r="B9905" t="s">
        <v>846</v>
      </c>
      <c r="C9905" t="s">
        <v>11</v>
      </c>
      <c r="D9905" s="7">
        <v>45962</v>
      </c>
      <c r="E9905">
        <v>151</v>
      </c>
      <c r="F9905">
        <v>26</v>
      </c>
      <c r="G9905">
        <f>dane_sprzedazy_sku__3[[#This Row],[Ilość wydana]]*dane_sprzedazy_sku__3[[#This Row],[Wartość jednostkowa]]</f>
        <v>3926</v>
      </c>
    </row>
    <row r="9906" spans="1:7">
      <c r="A9906" t="s">
        <v>845</v>
      </c>
      <c r="B9906" t="s">
        <v>846</v>
      </c>
      <c r="C9906" t="s">
        <v>11</v>
      </c>
      <c r="D9906" s="7">
        <v>45992</v>
      </c>
      <c r="E9906">
        <v>164</v>
      </c>
      <c r="F9906">
        <v>25.61</v>
      </c>
      <c r="G9906">
        <f>dane_sprzedazy_sku__3[[#This Row],[Ilość wydana]]*dane_sprzedazy_sku__3[[#This Row],[Wartość jednostkowa]]</f>
        <v>4200.04</v>
      </c>
    </row>
    <row r="9907" spans="1:7">
      <c r="A9907" t="s">
        <v>845</v>
      </c>
      <c r="B9907" t="s">
        <v>846</v>
      </c>
      <c r="C9907" t="s">
        <v>11</v>
      </c>
      <c r="D9907" s="7">
        <v>46023</v>
      </c>
      <c r="E9907">
        <v>189</v>
      </c>
      <c r="F9907">
        <v>26.03</v>
      </c>
      <c r="G9907">
        <f>dane_sprzedazy_sku__3[[#This Row],[Ilość wydana]]*dane_sprzedazy_sku__3[[#This Row],[Wartość jednostkowa]]</f>
        <v>4919.67</v>
      </c>
    </row>
    <row r="9908" spans="1:7">
      <c r="A9908" t="s">
        <v>845</v>
      </c>
      <c r="B9908" t="s">
        <v>846</v>
      </c>
      <c r="C9908" t="s">
        <v>11</v>
      </c>
      <c r="D9908" s="7">
        <v>46054</v>
      </c>
      <c r="E9908">
        <v>284</v>
      </c>
      <c r="F9908">
        <v>27.63</v>
      </c>
      <c r="G9908">
        <f>dane_sprzedazy_sku__3[[#This Row],[Ilość wydana]]*dane_sprzedazy_sku__3[[#This Row],[Wartość jednostkowa]]</f>
        <v>7846.92</v>
      </c>
    </row>
    <row r="9909" spans="1:7">
      <c r="A9909" t="s">
        <v>845</v>
      </c>
      <c r="B9909" t="s">
        <v>846</v>
      </c>
      <c r="C9909" t="s">
        <v>11</v>
      </c>
      <c r="D9909" s="7">
        <v>46082</v>
      </c>
      <c r="E9909">
        <v>250</v>
      </c>
      <c r="F9909">
        <v>25.86</v>
      </c>
      <c r="G9909">
        <f>dane_sprzedazy_sku__3[[#This Row],[Ilość wydana]]*dane_sprzedazy_sku__3[[#This Row],[Wartość jednostkowa]]</f>
        <v>6465</v>
      </c>
    </row>
    <row r="9910" spans="1:7">
      <c r="A9910" t="s">
        <v>845</v>
      </c>
      <c r="B9910" t="s">
        <v>846</v>
      </c>
      <c r="C9910" t="s">
        <v>11</v>
      </c>
      <c r="D9910" s="7">
        <v>46113</v>
      </c>
      <c r="E9910">
        <v>224</v>
      </c>
      <c r="F9910">
        <v>26.6</v>
      </c>
      <c r="G9910">
        <f>dane_sprzedazy_sku__3[[#This Row],[Ilość wydana]]*dane_sprzedazy_sku__3[[#This Row],[Wartość jednostkowa]]</f>
        <v>5958.4000000000005</v>
      </c>
    </row>
    <row r="9911" spans="1:7">
      <c r="A9911" t="s">
        <v>845</v>
      </c>
      <c r="B9911" t="s">
        <v>846</v>
      </c>
      <c r="C9911" t="s">
        <v>11</v>
      </c>
      <c r="D9911" s="7">
        <v>46143</v>
      </c>
      <c r="E9911">
        <v>201</v>
      </c>
      <c r="F9911">
        <v>27.79</v>
      </c>
      <c r="G9911">
        <f>dane_sprzedazy_sku__3[[#This Row],[Ilość wydana]]*dane_sprzedazy_sku__3[[#This Row],[Wartość jednostkowa]]</f>
        <v>5585.79</v>
      </c>
    </row>
    <row r="9912" spans="1:7">
      <c r="A9912" t="s">
        <v>845</v>
      </c>
      <c r="B9912" t="s">
        <v>846</v>
      </c>
      <c r="C9912" t="s">
        <v>11</v>
      </c>
      <c r="D9912" s="7">
        <v>46174</v>
      </c>
      <c r="E9912">
        <v>98</v>
      </c>
      <c r="F9912">
        <v>27.01</v>
      </c>
      <c r="G9912">
        <f>dane_sprzedazy_sku__3[[#This Row],[Ilość wydana]]*dane_sprzedazy_sku__3[[#This Row],[Wartość jednostkowa]]</f>
        <v>2646.98</v>
      </c>
    </row>
    <row r="9913" spans="1:7">
      <c r="A9913" t="s">
        <v>845</v>
      </c>
      <c r="B9913" t="s">
        <v>846</v>
      </c>
      <c r="C9913" t="s">
        <v>11</v>
      </c>
      <c r="D9913" s="7">
        <v>46204</v>
      </c>
      <c r="E9913">
        <v>57</v>
      </c>
      <c r="F9913">
        <v>25.51</v>
      </c>
      <c r="G9913">
        <f>dane_sprzedazy_sku__3[[#This Row],[Ilość wydana]]*dane_sprzedazy_sku__3[[#This Row],[Wartość jednostkowa]]</f>
        <v>1454.0700000000002</v>
      </c>
    </row>
    <row r="9914" spans="1:7">
      <c r="A9914" t="s">
        <v>847</v>
      </c>
      <c r="B9914" t="s">
        <v>848</v>
      </c>
      <c r="C9914" t="s">
        <v>19</v>
      </c>
      <c r="D9914" s="7">
        <v>45505</v>
      </c>
      <c r="E9914">
        <v>2</v>
      </c>
      <c r="F9914">
        <v>174.81</v>
      </c>
      <c r="G9914">
        <f>dane_sprzedazy_sku__3[[#This Row],[Ilość wydana]]*dane_sprzedazy_sku__3[[#This Row],[Wartość jednostkowa]]</f>
        <v>349.62</v>
      </c>
    </row>
    <row r="9915" spans="1:7">
      <c r="A9915" t="s">
        <v>847</v>
      </c>
      <c r="B9915" t="s">
        <v>848</v>
      </c>
      <c r="C9915" t="s">
        <v>19</v>
      </c>
      <c r="D9915" s="7">
        <v>45536</v>
      </c>
      <c r="E9915">
        <v>0</v>
      </c>
      <c r="F9915">
        <v>175.29</v>
      </c>
      <c r="G9915">
        <f>dane_sprzedazy_sku__3[[#This Row],[Ilość wydana]]*dane_sprzedazy_sku__3[[#This Row],[Wartość jednostkowa]]</f>
        <v>0</v>
      </c>
    </row>
    <row r="9916" spans="1:7">
      <c r="A9916" t="s">
        <v>847</v>
      </c>
      <c r="B9916" t="s">
        <v>848</v>
      </c>
      <c r="C9916" t="s">
        <v>19</v>
      </c>
      <c r="D9916" s="7">
        <v>45566</v>
      </c>
      <c r="E9916">
        <v>1</v>
      </c>
      <c r="F9916">
        <v>185.76</v>
      </c>
      <c r="G9916">
        <f>dane_sprzedazy_sku__3[[#This Row],[Ilość wydana]]*dane_sprzedazy_sku__3[[#This Row],[Wartość jednostkowa]]</f>
        <v>185.76</v>
      </c>
    </row>
    <row r="9917" spans="1:7">
      <c r="A9917" t="s">
        <v>847</v>
      </c>
      <c r="B9917" t="s">
        <v>848</v>
      </c>
      <c r="C9917" t="s">
        <v>19</v>
      </c>
      <c r="D9917" s="7">
        <v>45597</v>
      </c>
      <c r="E9917">
        <v>1</v>
      </c>
      <c r="F9917">
        <v>188.58</v>
      </c>
      <c r="G9917">
        <f>dane_sprzedazy_sku__3[[#This Row],[Ilość wydana]]*dane_sprzedazy_sku__3[[#This Row],[Wartość jednostkowa]]</f>
        <v>188.58</v>
      </c>
    </row>
    <row r="9918" spans="1:7">
      <c r="A9918" t="s">
        <v>847</v>
      </c>
      <c r="B9918" t="s">
        <v>848</v>
      </c>
      <c r="C9918" t="s">
        <v>19</v>
      </c>
      <c r="D9918" s="7">
        <v>45627</v>
      </c>
      <c r="E9918">
        <v>2</v>
      </c>
      <c r="F9918">
        <v>188.09</v>
      </c>
      <c r="G9918">
        <f>dane_sprzedazy_sku__3[[#This Row],[Ilość wydana]]*dane_sprzedazy_sku__3[[#This Row],[Wartość jednostkowa]]</f>
        <v>376.18</v>
      </c>
    </row>
    <row r="9919" spans="1:7">
      <c r="A9919" t="s">
        <v>847</v>
      </c>
      <c r="B9919" t="s">
        <v>848</v>
      </c>
      <c r="C9919" t="s">
        <v>19</v>
      </c>
      <c r="D9919" s="7">
        <v>45658</v>
      </c>
      <c r="E9919">
        <v>2</v>
      </c>
      <c r="F9919">
        <v>181.6</v>
      </c>
      <c r="G9919">
        <f>dane_sprzedazy_sku__3[[#This Row],[Ilość wydana]]*dane_sprzedazy_sku__3[[#This Row],[Wartość jednostkowa]]</f>
        <v>363.2</v>
      </c>
    </row>
    <row r="9920" spans="1:7">
      <c r="A9920" t="s">
        <v>847</v>
      </c>
      <c r="B9920" t="s">
        <v>848</v>
      </c>
      <c r="C9920" t="s">
        <v>19</v>
      </c>
      <c r="D9920" s="7">
        <v>45689</v>
      </c>
      <c r="E9920">
        <v>4</v>
      </c>
      <c r="F9920">
        <v>184.45</v>
      </c>
      <c r="G9920">
        <f>dane_sprzedazy_sku__3[[#This Row],[Ilość wydana]]*dane_sprzedazy_sku__3[[#This Row],[Wartość jednostkowa]]</f>
        <v>737.8</v>
      </c>
    </row>
    <row r="9921" spans="1:7">
      <c r="A9921" t="s">
        <v>847</v>
      </c>
      <c r="B9921" t="s">
        <v>848</v>
      </c>
      <c r="C9921" t="s">
        <v>19</v>
      </c>
      <c r="D9921" s="7">
        <v>45717</v>
      </c>
      <c r="E9921">
        <v>3</v>
      </c>
      <c r="F9921">
        <v>178.41</v>
      </c>
      <c r="G9921">
        <f>dane_sprzedazy_sku__3[[#This Row],[Ilość wydana]]*dane_sprzedazy_sku__3[[#This Row],[Wartość jednostkowa]]</f>
        <v>535.23</v>
      </c>
    </row>
    <row r="9922" spans="1:7">
      <c r="A9922" t="s">
        <v>847</v>
      </c>
      <c r="B9922" t="s">
        <v>848</v>
      </c>
      <c r="C9922" t="s">
        <v>19</v>
      </c>
      <c r="D9922" s="7">
        <v>45748</v>
      </c>
      <c r="E9922">
        <v>2</v>
      </c>
      <c r="F9922">
        <v>174.22</v>
      </c>
      <c r="G9922">
        <f>dane_sprzedazy_sku__3[[#This Row],[Ilość wydana]]*dane_sprzedazy_sku__3[[#This Row],[Wartość jednostkowa]]</f>
        <v>348.44</v>
      </c>
    </row>
    <row r="9923" spans="1:7">
      <c r="A9923" t="s">
        <v>847</v>
      </c>
      <c r="B9923" t="s">
        <v>848</v>
      </c>
      <c r="C9923" t="s">
        <v>19</v>
      </c>
      <c r="D9923" s="7">
        <v>45778</v>
      </c>
      <c r="E9923">
        <v>0</v>
      </c>
      <c r="F9923">
        <v>179.96</v>
      </c>
      <c r="G9923">
        <f>dane_sprzedazy_sku__3[[#This Row],[Ilość wydana]]*dane_sprzedazy_sku__3[[#This Row],[Wartość jednostkowa]]</f>
        <v>0</v>
      </c>
    </row>
    <row r="9924" spans="1:7">
      <c r="A9924" t="s">
        <v>847</v>
      </c>
      <c r="B9924" t="s">
        <v>848</v>
      </c>
      <c r="C9924" t="s">
        <v>19</v>
      </c>
      <c r="D9924" s="7">
        <v>45809</v>
      </c>
      <c r="E9924">
        <v>0</v>
      </c>
      <c r="F9924">
        <v>176.82</v>
      </c>
      <c r="G9924">
        <f>dane_sprzedazy_sku__3[[#This Row],[Ilość wydana]]*dane_sprzedazy_sku__3[[#This Row],[Wartość jednostkowa]]</f>
        <v>0</v>
      </c>
    </row>
    <row r="9925" spans="1:7">
      <c r="A9925" t="s">
        <v>847</v>
      </c>
      <c r="B9925" t="s">
        <v>848</v>
      </c>
      <c r="C9925" t="s">
        <v>19</v>
      </c>
      <c r="D9925" s="7">
        <v>45839</v>
      </c>
      <c r="E9925">
        <v>0</v>
      </c>
      <c r="F9925">
        <v>176.86</v>
      </c>
      <c r="G9925">
        <f>dane_sprzedazy_sku__3[[#This Row],[Ilość wydana]]*dane_sprzedazy_sku__3[[#This Row],[Wartość jednostkowa]]</f>
        <v>0</v>
      </c>
    </row>
    <row r="9926" spans="1:7">
      <c r="A9926" t="s">
        <v>847</v>
      </c>
      <c r="B9926" t="s">
        <v>848</v>
      </c>
      <c r="C9926" t="s">
        <v>19</v>
      </c>
      <c r="D9926" s="7">
        <v>45870</v>
      </c>
      <c r="E9926">
        <v>2</v>
      </c>
      <c r="F9926">
        <v>181.05</v>
      </c>
      <c r="G9926">
        <f>dane_sprzedazy_sku__3[[#This Row],[Ilość wydana]]*dane_sprzedazy_sku__3[[#This Row],[Wartość jednostkowa]]</f>
        <v>362.1</v>
      </c>
    </row>
    <row r="9927" spans="1:7">
      <c r="A9927" t="s">
        <v>847</v>
      </c>
      <c r="B9927" t="s">
        <v>848</v>
      </c>
      <c r="C9927" t="s">
        <v>19</v>
      </c>
      <c r="D9927" s="7">
        <v>45901</v>
      </c>
      <c r="E9927">
        <v>1</v>
      </c>
      <c r="F9927">
        <v>181.81</v>
      </c>
      <c r="G9927">
        <f>dane_sprzedazy_sku__3[[#This Row],[Ilość wydana]]*dane_sprzedazy_sku__3[[#This Row],[Wartość jednostkowa]]</f>
        <v>181.81</v>
      </c>
    </row>
    <row r="9928" spans="1:7">
      <c r="A9928" t="s">
        <v>847</v>
      </c>
      <c r="B9928" t="s">
        <v>848</v>
      </c>
      <c r="C9928" t="s">
        <v>19</v>
      </c>
      <c r="D9928" s="7">
        <v>45931</v>
      </c>
      <c r="E9928">
        <v>1</v>
      </c>
      <c r="F9928">
        <v>180.88</v>
      </c>
      <c r="G9928">
        <f>dane_sprzedazy_sku__3[[#This Row],[Ilość wydana]]*dane_sprzedazy_sku__3[[#This Row],[Wartość jednostkowa]]</f>
        <v>180.88</v>
      </c>
    </row>
    <row r="9929" spans="1:7">
      <c r="A9929" t="s">
        <v>847</v>
      </c>
      <c r="B9929" t="s">
        <v>848</v>
      </c>
      <c r="C9929" t="s">
        <v>19</v>
      </c>
      <c r="D9929" s="7">
        <v>45962</v>
      </c>
      <c r="E9929">
        <v>2</v>
      </c>
      <c r="F9929">
        <v>184.32</v>
      </c>
      <c r="G9929">
        <f>dane_sprzedazy_sku__3[[#This Row],[Ilość wydana]]*dane_sprzedazy_sku__3[[#This Row],[Wartość jednostkowa]]</f>
        <v>368.64</v>
      </c>
    </row>
    <row r="9930" spans="1:7">
      <c r="A9930" t="s">
        <v>847</v>
      </c>
      <c r="B9930" t="s">
        <v>848</v>
      </c>
      <c r="C9930" t="s">
        <v>19</v>
      </c>
      <c r="D9930" s="7">
        <v>45992</v>
      </c>
      <c r="E9930">
        <v>2</v>
      </c>
      <c r="F9930">
        <v>173.77</v>
      </c>
      <c r="G9930">
        <f>dane_sprzedazy_sku__3[[#This Row],[Ilość wydana]]*dane_sprzedazy_sku__3[[#This Row],[Wartość jednostkowa]]</f>
        <v>347.54</v>
      </c>
    </row>
    <row r="9931" spans="1:7">
      <c r="A9931" t="s">
        <v>847</v>
      </c>
      <c r="B9931" t="s">
        <v>848</v>
      </c>
      <c r="C9931" t="s">
        <v>19</v>
      </c>
      <c r="D9931" s="7">
        <v>46023</v>
      </c>
      <c r="E9931">
        <v>1</v>
      </c>
      <c r="F9931">
        <v>188.23</v>
      </c>
      <c r="G9931">
        <f>dane_sprzedazy_sku__3[[#This Row],[Ilość wydana]]*dane_sprzedazy_sku__3[[#This Row],[Wartość jednostkowa]]</f>
        <v>188.23</v>
      </c>
    </row>
    <row r="9932" spans="1:7">
      <c r="A9932" t="s">
        <v>847</v>
      </c>
      <c r="B9932" t="s">
        <v>848</v>
      </c>
      <c r="C9932" t="s">
        <v>19</v>
      </c>
      <c r="D9932" s="7">
        <v>46054</v>
      </c>
      <c r="E9932">
        <v>3</v>
      </c>
      <c r="F9932">
        <v>189.91</v>
      </c>
      <c r="G9932">
        <f>dane_sprzedazy_sku__3[[#This Row],[Ilość wydana]]*dane_sprzedazy_sku__3[[#This Row],[Wartość jednostkowa]]</f>
        <v>569.73</v>
      </c>
    </row>
    <row r="9933" spans="1:7">
      <c r="A9933" t="s">
        <v>847</v>
      </c>
      <c r="B9933" t="s">
        <v>848</v>
      </c>
      <c r="C9933" t="s">
        <v>19</v>
      </c>
      <c r="D9933" s="7">
        <v>46082</v>
      </c>
      <c r="E9933">
        <v>2</v>
      </c>
      <c r="F9933">
        <v>174.15</v>
      </c>
      <c r="G9933">
        <f>dane_sprzedazy_sku__3[[#This Row],[Ilość wydana]]*dane_sprzedazy_sku__3[[#This Row],[Wartość jednostkowa]]</f>
        <v>348.3</v>
      </c>
    </row>
    <row r="9934" spans="1:7">
      <c r="A9934" t="s">
        <v>847</v>
      </c>
      <c r="B9934" t="s">
        <v>848</v>
      </c>
      <c r="C9934" t="s">
        <v>19</v>
      </c>
      <c r="D9934" s="7">
        <v>46113</v>
      </c>
      <c r="E9934">
        <v>0</v>
      </c>
      <c r="F9934">
        <v>182.07</v>
      </c>
      <c r="G9934">
        <f>dane_sprzedazy_sku__3[[#This Row],[Ilość wydana]]*dane_sprzedazy_sku__3[[#This Row],[Wartość jednostkowa]]</f>
        <v>0</v>
      </c>
    </row>
    <row r="9935" spans="1:7">
      <c r="A9935" t="s">
        <v>847</v>
      </c>
      <c r="B9935" t="s">
        <v>848</v>
      </c>
      <c r="C9935" t="s">
        <v>19</v>
      </c>
      <c r="D9935" s="7">
        <v>46143</v>
      </c>
      <c r="E9935">
        <v>1</v>
      </c>
      <c r="F9935">
        <v>179.03</v>
      </c>
      <c r="G9935">
        <f>dane_sprzedazy_sku__3[[#This Row],[Ilość wydana]]*dane_sprzedazy_sku__3[[#This Row],[Wartość jednostkowa]]</f>
        <v>179.03</v>
      </c>
    </row>
    <row r="9936" spans="1:7">
      <c r="A9936" t="s">
        <v>847</v>
      </c>
      <c r="B9936" t="s">
        <v>848</v>
      </c>
      <c r="C9936" t="s">
        <v>19</v>
      </c>
      <c r="D9936" s="7">
        <v>46174</v>
      </c>
      <c r="E9936">
        <v>0</v>
      </c>
      <c r="F9936">
        <v>177.18</v>
      </c>
      <c r="G9936">
        <f>dane_sprzedazy_sku__3[[#This Row],[Ilość wydana]]*dane_sprzedazy_sku__3[[#This Row],[Wartość jednostkowa]]</f>
        <v>0</v>
      </c>
    </row>
    <row r="9937" spans="1:7">
      <c r="A9937" t="s">
        <v>847</v>
      </c>
      <c r="B9937" t="s">
        <v>848</v>
      </c>
      <c r="C9937" t="s">
        <v>19</v>
      </c>
      <c r="D9937" s="7">
        <v>46204</v>
      </c>
      <c r="E9937">
        <v>0</v>
      </c>
      <c r="F9937">
        <v>189.34</v>
      </c>
      <c r="G9937">
        <f>dane_sprzedazy_sku__3[[#This Row],[Ilość wydana]]*dane_sprzedazy_sku__3[[#This Row],[Wartość jednostkowa]]</f>
        <v>0</v>
      </c>
    </row>
    <row r="9938" spans="1:7">
      <c r="A9938" t="s">
        <v>849</v>
      </c>
      <c r="B9938" t="s">
        <v>850</v>
      </c>
      <c r="C9938" t="s">
        <v>94</v>
      </c>
      <c r="D9938" s="7">
        <v>45505</v>
      </c>
      <c r="E9938">
        <v>6</v>
      </c>
      <c r="F9938">
        <v>412.64</v>
      </c>
      <c r="G9938">
        <f>dane_sprzedazy_sku__3[[#This Row],[Ilość wydana]]*dane_sprzedazy_sku__3[[#This Row],[Wartość jednostkowa]]</f>
        <v>2475.84</v>
      </c>
    </row>
    <row r="9939" spans="1:7">
      <c r="A9939" t="s">
        <v>849</v>
      </c>
      <c r="B9939" t="s">
        <v>850</v>
      </c>
      <c r="C9939" t="s">
        <v>94</v>
      </c>
      <c r="D9939" s="7">
        <v>45536</v>
      </c>
      <c r="E9939">
        <v>6</v>
      </c>
      <c r="F9939">
        <v>409.65</v>
      </c>
      <c r="G9939">
        <f>dane_sprzedazy_sku__3[[#This Row],[Ilość wydana]]*dane_sprzedazy_sku__3[[#This Row],[Wartość jednostkowa]]</f>
        <v>2457.8999999999996</v>
      </c>
    </row>
    <row r="9940" spans="1:7">
      <c r="A9940" t="s">
        <v>849</v>
      </c>
      <c r="B9940" t="s">
        <v>850</v>
      </c>
      <c r="C9940" t="s">
        <v>94</v>
      </c>
      <c r="D9940" s="7">
        <v>45566</v>
      </c>
      <c r="E9940">
        <v>5</v>
      </c>
      <c r="F9940">
        <v>409.8</v>
      </c>
      <c r="G9940">
        <f>dane_sprzedazy_sku__3[[#This Row],[Ilość wydana]]*dane_sprzedazy_sku__3[[#This Row],[Wartość jednostkowa]]</f>
        <v>2049</v>
      </c>
    </row>
    <row r="9941" spans="1:7">
      <c r="A9941" t="s">
        <v>849</v>
      </c>
      <c r="B9941" t="s">
        <v>850</v>
      </c>
      <c r="C9941" t="s">
        <v>94</v>
      </c>
      <c r="D9941" s="7">
        <v>45597</v>
      </c>
      <c r="E9941">
        <v>4</v>
      </c>
      <c r="F9941">
        <v>418.43</v>
      </c>
      <c r="G9941">
        <f>dane_sprzedazy_sku__3[[#This Row],[Ilość wydana]]*dane_sprzedazy_sku__3[[#This Row],[Wartość jednostkowa]]</f>
        <v>1673.72</v>
      </c>
    </row>
    <row r="9942" spans="1:7">
      <c r="A9942" t="s">
        <v>849</v>
      </c>
      <c r="B9942" t="s">
        <v>850</v>
      </c>
      <c r="C9942" t="s">
        <v>94</v>
      </c>
      <c r="D9942" s="7">
        <v>45627</v>
      </c>
      <c r="E9942">
        <v>5</v>
      </c>
      <c r="F9942">
        <v>431.7</v>
      </c>
      <c r="G9942">
        <f>dane_sprzedazy_sku__3[[#This Row],[Ilość wydana]]*dane_sprzedazy_sku__3[[#This Row],[Wartość jednostkowa]]</f>
        <v>2158.5</v>
      </c>
    </row>
    <row r="9943" spans="1:7">
      <c r="A9943" t="s">
        <v>849</v>
      </c>
      <c r="B9943" t="s">
        <v>850</v>
      </c>
      <c r="C9943" t="s">
        <v>94</v>
      </c>
      <c r="D9943" s="7">
        <v>45658</v>
      </c>
      <c r="E9943">
        <v>2</v>
      </c>
      <c r="F9943">
        <v>422.1</v>
      </c>
      <c r="G9943">
        <f>dane_sprzedazy_sku__3[[#This Row],[Ilość wydana]]*dane_sprzedazy_sku__3[[#This Row],[Wartość jednostkowa]]</f>
        <v>844.2</v>
      </c>
    </row>
    <row r="9944" spans="1:7">
      <c r="A9944" t="s">
        <v>849</v>
      </c>
      <c r="B9944" t="s">
        <v>850</v>
      </c>
      <c r="C9944" t="s">
        <v>94</v>
      </c>
      <c r="D9944" s="7">
        <v>45689</v>
      </c>
      <c r="E9944">
        <v>2</v>
      </c>
      <c r="F9944">
        <v>406.26</v>
      </c>
      <c r="G9944">
        <f>dane_sprzedazy_sku__3[[#This Row],[Ilość wydana]]*dane_sprzedazy_sku__3[[#This Row],[Wartość jednostkowa]]</f>
        <v>812.52</v>
      </c>
    </row>
    <row r="9945" spans="1:7">
      <c r="A9945" t="s">
        <v>849</v>
      </c>
      <c r="B9945" t="s">
        <v>850</v>
      </c>
      <c r="C9945" t="s">
        <v>94</v>
      </c>
      <c r="D9945" s="7">
        <v>45717</v>
      </c>
      <c r="E9945">
        <v>1</v>
      </c>
      <c r="F9945">
        <v>404.6</v>
      </c>
      <c r="G9945">
        <f>dane_sprzedazy_sku__3[[#This Row],[Ilość wydana]]*dane_sprzedazy_sku__3[[#This Row],[Wartość jednostkowa]]</f>
        <v>404.6</v>
      </c>
    </row>
    <row r="9946" spans="1:7">
      <c r="A9946" t="s">
        <v>849</v>
      </c>
      <c r="B9946" t="s">
        <v>850</v>
      </c>
      <c r="C9946" t="s">
        <v>94</v>
      </c>
      <c r="D9946" s="7">
        <v>45748</v>
      </c>
      <c r="E9946">
        <v>2</v>
      </c>
      <c r="F9946">
        <v>400.14</v>
      </c>
      <c r="G9946">
        <f>dane_sprzedazy_sku__3[[#This Row],[Ilość wydana]]*dane_sprzedazy_sku__3[[#This Row],[Wartość jednostkowa]]</f>
        <v>800.28</v>
      </c>
    </row>
    <row r="9947" spans="1:7">
      <c r="A9947" t="s">
        <v>849</v>
      </c>
      <c r="B9947" t="s">
        <v>850</v>
      </c>
      <c r="C9947" t="s">
        <v>94</v>
      </c>
      <c r="D9947" s="7">
        <v>45778</v>
      </c>
      <c r="E9947">
        <v>2</v>
      </c>
      <c r="F9947">
        <v>397.79</v>
      </c>
      <c r="G9947">
        <f>dane_sprzedazy_sku__3[[#This Row],[Ilość wydana]]*dane_sprzedazy_sku__3[[#This Row],[Wartość jednostkowa]]</f>
        <v>795.58</v>
      </c>
    </row>
    <row r="9948" spans="1:7">
      <c r="A9948" t="s">
        <v>849</v>
      </c>
      <c r="B9948" t="s">
        <v>850</v>
      </c>
      <c r="C9948" t="s">
        <v>94</v>
      </c>
      <c r="D9948" s="7">
        <v>45809</v>
      </c>
      <c r="E9948">
        <v>3</v>
      </c>
      <c r="F9948">
        <v>393.68</v>
      </c>
      <c r="G9948">
        <f>dane_sprzedazy_sku__3[[#This Row],[Ilość wydana]]*dane_sprzedazy_sku__3[[#This Row],[Wartość jednostkowa]]</f>
        <v>1181.04</v>
      </c>
    </row>
    <row r="9949" spans="1:7">
      <c r="A9949" t="s">
        <v>849</v>
      </c>
      <c r="B9949" t="s">
        <v>850</v>
      </c>
      <c r="C9949" t="s">
        <v>94</v>
      </c>
      <c r="D9949" s="7">
        <v>45839</v>
      </c>
      <c r="E9949">
        <v>4</v>
      </c>
      <c r="F9949">
        <v>431.56</v>
      </c>
      <c r="G9949">
        <f>dane_sprzedazy_sku__3[[#This Row],[Ilość wydana]]*dane_sprzedazy_sku__3[[#This Row],[Wartość jednostkowa]]</f>
        <v>1726.24</v>
      </c>
    </row>
    <row r="9950" spans="1:7">
      <c r="A9950" t="s">
        <v>849</v>
      </c>
      <c r="B9950" t="s">
        <v>850</v>
      </c>
      <c r="C9950" t="s">
        <v>94</v>
      </c>
      <c r="D9950" s="7">
        <v>45870</v>
      </c>
      <c r="E9950">
        <v>5</v>
      </c>
      <c r="F9950">
        <v>431.82</v>
      </c>
      <c r="G9950">
        <f>dane_sprzedazy_sku__3[[#This Row],[Ilość wydana]]*dane_sprzedazy_sku__3[[#This Row],[Wartość jednostkowa]]</f>
        <v>2159.1</v>
      </c>
    </row>
    <row r="9951" spans="1:7">
      <c r="A9951" t="s">
        <v>849</v>
      </c>
      <c r="B9951" t="s">
        <v>850</v>
      </c>
      <c r="C9951" t="s">
        <v>94</v>
      </c>
      <c r="D9951" s="7">
        <v>45901</v>
      </c>
      <c r="E9951">
        <v>6</v>
      </c>
      <c r="F9951">
        <v>409.96</v>
      </c>
      <c r="G9951">
        <f>dane_sprzedazy_sku__3[[#This Row],[Ilość wydana]]*dane_sprzedazy_sku__3[[#This Row],[Wartość jednostkowa]]</f>
        <v>2459.7599999999998</v>
      </c>
    </row>
    <row r="9952" spans="1:7">
      <c r="A9952" t="s">
        <v>849</v>
      </c>
      <c r="B9952" t="s">
        <v>850</v>
      </c>
      <c r="C9952" t="s">
        <v>94</v>
      </c>
      <c r="D9952" s="7">
        <v>45931</v>
      </c>
      <c r="E9952">
        <v>7</v>
      </c>
      <c r="F9952">
        <v>403.24</v>
      </c>
      <c r="G9952">
        <f>dane_sprzedazy_sku__3[[#This Row],[Ilość wydana]]*dane_sprzedazy_sku__3[[#This Row],[Wartość jednostkowa]]</f>
        <v>2822.6800000000003</v>
      </c>
    </row>
    <row r="9953" spans="1:7">
      <c r="A9953" t="s">
        <v>849</v>
      </c>
      <c r="B9953" t="s">
        <v>850</v>
      </c>
      <c r="C9953" t="s">
        <v>94</v>
      </c>
      <c r="D9953" s="7">
        <v>45962</v>
      </c>
      <c r="E9953">
        <v>6</v>
      </c>
      <c r="F9953">
        <v>404.53</v>
      </c>
      <c r="G9953">
        <f>dane_sprzedazy_sku__3[[#This Row],[Ilość wydana]]*dane_sprzedazy_sku__3[[#This Row],[Wartość jednostkowa]]</f>
        <v>2427.1799999999998</v>
      </c>
    </row>
    <row r="9954" spans="1:7">
      <c r="A9954" t="s">
        <v>849</v>
      </c>
      <c r="B9954" t="s">
        <v>850</v>
      </c>
      <c r="C9954" t="s">
        <v>94</v>
      </c>
      <c r="D9954" s="7">
        <v>45992</v>
      </c>
      <c r="E9954">
        <v>5</v>
      </c>
      <c r="F9954">
        <v>393.83</v>
      </c>
      <c r="G9954">
        <f>dane_sprzedazy_sku__3[[#This Row],[Ilość wydana]]*dane_sprzedazy_sku__3[[#This Row],[Wartość jednostkowa]]</f>
        <v>1969.1499999999999</v>
      </c>
    </row>
    <row r="9955" spans="1:7">
      <c r="A9955" t="s">
        <v>849</v>
      </c>
      <c r="B9955" t="s">
        <v>850</v>
      </c>
      <c r="C9955" t="s">
        <v>94</v>
      </c>
      <c r="D9955" s="7">
        <v>46023</v>
      </c>
      <c r="E9955">
        <v>3</v>
      </c>
      <c r="F9955">
        <v>413.95</v>
      </c>
      <c r="G9955">
        <f>dane_sprzedazy_sku__3[[#This Row],[Ilość wydana]]*dane_sprzedazy_sku__3[[#This Row],[Wartość jednostkowa]]</f>
        <v>1241.8499999999999</v>
      </c>
    </row>
    <row r="9956" spans="1:7">
      <c r="A9956" t="s">
        <v>849</v>
      </c>
      <c r="B9956" t="s">
        <v>850</v>
      </c>
      <c r="C9956" t="s">
        <v>94</v>
      </c>
      <c r="D9956" s="7">
        <v>46054</v>
      </c>
      <c r="E9956">
        <v>2</v>
      </c>
      <c r="F9956">
        <v>419.56</v>
      </c>
      <c r="G9956">
        <f>dane_sprzedazy_sku__3[[#This Row],[Ilość wydana]]*dane_sprzedazy_sku__3[[#This Row],[Wartość jednostkowa]]</f>
        <v>839.12</v>
      </c>
    </row>
    <row r="9957" spans="1:7">
      <c r="A9957" t="s">
        <v>849</v>
      </c>
      <c r="B9957" t="s">
        <v>850</v>
      </c>
      <c r="C9957" t="s">
        <v>94</v>
      </c>
      <c r="D9957" s="7">
        <v>46082</v>
      </c>
      <c r="E9957">
        <v>2</v>
      </c>
      <c r="F9957">
        <v>404.85</v>
      </c>
      <c r="G9957">
        <f>dane_sprzedazy_sku__3[[#This Row],[Ilość wydana]]*dane_sprzedazy_sku__3[[#This Row],[Wartość jednostkowa]]</f>
        <v>809.7</v>
      </c>
    </row>
    <row r="9958" spans="1:7">
      <c r="A9958" t="s">
        <v>849</v>
      </c>
      <c r="B9958" t="s">
        <v>850</v>
      </c>
      <c r="C9958" t="s">
        <v>94</v>
      </c>
      <c r="D9958" s="7">
        <v>46113</v>
      </c>
      <c r="E9958">
        <v>2</v>
      </c>
      <c r="F9958">
        <v>405.84</v>
      </c>
      <c r="G9958">
        <f>dane_sprzedazy_sku__3[[#This Row],[Ilość wydana]]*dane_sprzedazy_sku__3[[#This Row],[Wartość jednostkowa]]</f>
        <v>811.68</v>
      </c>
    </row>
    <row r="9959" spans="1:7">
      <c r="A9959" t="s">
        <v>849</v>
      </c>
      <c r="B9959" t="s">
        <v>850</v>
      </c>
      <c r="C9959" t="s">
        <v>94</v>
      </c>
      <c r="D9959" s="7">
        <v>46143</v>
      </c>
      <c r="E9959">
        <v>2</v>
      </c>
      <c r="F9959">
        <v>415.71</v>
      </c>
      <c r="G9959">
        <f>dane_sprzedazy_sku__3[[#This Row],[Ilość wydana]]*dane_sprzedazy_sku__3[[#This Row],[Wartość jednostkowa]]</f>
        <v>831.42</v>
      </c>
    </row>
    <row r="9960" spans="1:7">
      <c r="A9960" t="s">
        <v>849</v>
      </c>
      <c r="B9960" t="s">
        <v>850</v>
      </c>
      <c r="C9960" t="s">
        <v>94</v>
      </c>
      <c r="D9960" s="7">
        <v>46174</v>
      </c>
      <c r="E9960">
        <v>5</v>
      </c>
      <c r="F9960">
        <v>431.06</v>
      </c>
      <c r="G9960">
        <f>dane_sprzedazy_sku__3[[#This Row],[Ilość wydana]]*dane_sprzedazy_sku__3[[#This Row],[Wartość jednostkowa]]</f>
        <v>2155.3000000000002</v>
      </c>
    </row>
    <row r="9961" spans="1:7">
      <c r="A9961" t="s">
        <v>849</v>
      </c>
      <c r="B9961" t="s">
        <v>850</v>
      </c>
      <c r="C9961" t="s">
        <v>94</v>
      </c>
      <c r="D9961" s="7">
        <v>46204</v>
      </c>
      <c r="E9961">
        <v>5</v>
      </c>
      <c r="F9961">
        <v>415.37</v>
      </c>
      <c r="G9961">
        <f>dane_sprzedazy_sku__3[[#This Row],[Ilość wydana]]*dane_sprzedazy_sku__3[[#This Row],[Wartość jednostkowa]]</f>
        <v>2076.85</v>
      </c>
    </row>
    <row r="9962" spans="1:7">
      <c r="A9962" t="s">
        <v>851</v>
      </c>
      <c r="B9962" t="s">
        <v>852</v>
      </c>
      <c r="C9962" t="s">
        <v>60</v>
      </c>
      <c r="D9962" s="7">
        <v>45505</v>
      </c>
      <c r="E9962">
        <v>0</v>
      </c>
      <c r="F9962">
        <v>29.91</v>
      </c>
      <c r="G9962">
        <f>dane_sprzedazy_sku__3[[#This Row],[Ilość wydana]]*dane_sprzedazy_sku__3[[#This Row],[Wartość jednostkowa]]</f>
        <v>0</v>
      </c>
    </row>
    <row r="9963" spans="1:7">
      <c r="A9963" t="s">
        <v>851</v>
      </c>
      <c r="B9963" t="s">
        <v>852</v>
      </c>
      <c r="C9963" t="s">
        <v>60</v>
      </c>
      <c r="D9963" s="7">
        <v>45536</v>
      </c>
      <c r="E9963">
        <v>0</v>
      </c>
      <c r="F9963">
        <v>29.87</v>
      </c>
      <c r="G9963">
        <f>dane_sprzedazy_sku__3[[#This Row],[Ilość wydana]]*dane_sprzedazy_sku__3[[#This Row],[Wartość jednostkowa]]</f>
        <v>0</v>
      </c>
    </row>
    <row r="9964" spans="1:7">
      <c r="A9964" t="s">
        <v>851</v>
      </c>
      <c r="B9964" t="s">
        <v>852</v>
      </c>
      <c r="C9964" t="s">
        <v>60</v>
      </c>
      <c r="D9964" s="7">
        <v>45566</v>
      </c>
      <c r="E9964">
        <v>12</v>
      </c>
      <c r="F9964">
        <v>30.26</v>
      </c>
      <c r="G9964">
        <f>dane_sprzedazy_sku__3[[#This Row],[Ilość wydana]]*dane_sprzedazy_sku__3[[#This Row],[Wartość jednostkowa]]</f>
        <v>363.12</v>
      </c>
    </row>
    <row r="9965" spans="1:7">
      <c r="A9965" t="s">
        <v>851</v>
      </c>
      <c r="B9965" t="s">
        <v>852</v>
      </c>
      <c r="C9965" t="s">
        <v>60</v>
      </c>
      <c r="D9965" s="7">
        <v>45597</v>
      </c>
      <c r="E9965">
        <v>0</v>
      </c>
      <c r="F9965">
        <v>30.01</v>
      </c>
      <c r="G9965">
        <f>dane_sprzedazy_sku__3[[#This Row],[Ilość wydana]]*dane_sprzedazy_sku__3[[#This Row],[Wartość jednostkowa]]</f>
        <v>0</v>
      </c>
    </row>
    <row r="9966" spans="1:7">
      <c r="A9966" t="s">
        <v>851</v>
      </c>
      <c r="B9966" t="s">
        <v>852</v>
      </c>
      <c r="C9966" t="s">
        <v>60</v>
      </c>
      <c r="D9966" s="7">
        <v>45627</v>
      </c>
      <c r="E9966">
        <v>0</v>
      </c>
      <c r="F9966">
        <v>29.19</v>
      </c>
      <c r="G9966">
        <f>dane_sprzedazy_sku__3[[#This Row],[Ilość wydana]]*dane_sprzedazy_sku__3[[#This Row],[Wartość jednostkowa]]</f>
        <v>0</v>
      </c>
    </row>
    <row r="9967" spans="1:7">
      <c r="A9967" t="s">
        <v>851</v>
      </c>
      <c r="B9967" t="s">
        <v>852</v>
      </c>
      <c r="C9967" t="s">
        <v>60</v>
      </c>
      <c r="D9967" s="7">
        <v>45658</v>
      </c>
      <c r="E9967">
        <v>51</v>
      </c>
      <c r="F9967">
        <v>28.85</v>
      </c>
      <c r="G9967">
        <f>dane_sprzedazy_sku__3[[#This Row],[Ilość wydana]]*dane_sprzedazy_sku__3[[#This Row],[Wartość jednostkowa]]</f>
        <v>1471.3500000000001</v>
      </c>
    </row>
    <row r="9968" spans="1:7">
      <c r="A9968" t="s">
        <v>851</v>
      </c>
      <c r="B9968" t="s">
        <v>852</v>
      </c>
      <c r="C9968" t="s">
        <v>60</v>
      </c>
      <c r="D9968" s="7">
        <v>45689</v>
      </c>
      <c r="E9968">
        <v>34</v>
      </c>
      <c r="F9968">
        <v>30.1</v>
      </c>
      <c r="G9968">
        <f>dane_sprzedazy_sku__3[[#This Row],[Ilość wydana]]*dane_sprzedazy_sku__3[[#This Row],[Wartość jednostkowa]]</f>
        <v>1023.4000000000001</v>
      </c>
    </row>
    <row r="9969" spans="1:7">
      <c r="A9969" t="s">
        <v>851</v>
      </c>
      <c r="B9969" t="s">
        <v>852</v>
      </c>
      <c r="C9969" t="s">
        <v>60</v>
      </c>
      <c r="D9969" s="7">
        <v>45717</v>
      </c>
      <c r="E9969">
        <v>52</v>
      </c>
      <c r="F9969">
        <v>29.35</v>
      </c>
      <c r="G9969">
        <f>dane_sprzedazy_sku__3[[#This Row],[Ilość wydana]]*dane_sprzedazy_sku__3[[#This Row],[Wartość jednostkowa]]</f>
        <v>1526.2</v>
      </c>
    </row>
    <row r="9970" spans="1:7">
      <c r="A9970" t="s">
        <v>851</v>
      </c>
      <c r="B9970" t="s">
        <v>852</v>
      </c>
      <c r="C9970" t="s">
        <v>60</v>
      </c>
      <c r="D9970" s="7">
        <v>45748</v>
      </c>
      <c r="E9970">
        <v>12</v>
      </c>
      <c r="F9970">
        <v>29.35</v>
      </c>
      <c r="G9970">
        <f>dane_sprzedazy_sku__3[[#This Row],[Ilość wydana]]*dane_sprzedazy_sku__3[[#This Row],[Wartość jednostkowa]]</f>
        <v>352.20000000000005</v>
      </c>
    </row>
    <row r="9971" spans="1:7">
      <c r="A9971" t="s">
        <v>851</v>
      </c>
      <c r="B9971" t="s">
        <v>852</v>
      </c>
      <c r="C9971" t="s">
        <v>60</v>
      </c>
      <c r="D9971" s="7">
        <v>45778</v>
      </c>
      <c r="E9971">
        <v>23</v>
      </c>
      <c r="F9971">
        <v>29.55</v>
      </c>
      <c r="G9971">
        <f>dane_sprzedazy_sku__3[[#This Row],[Ilość wydana]]*dane_sprzedazy_sku__3[[#This Row],[Wartość jednostkowa]]</f>
        <v>679.65</v>
      </c>
    </row>
    <row r="9972" spans="1:7">
      <c r="A9972" t="s">
        <v>851</v>
      </c>
      <c r="B9972" t="s">
        <v>852</v>
      </c>
      <c r="C9972" t="s">
        <v>60</v>
      </c>
      <c r="D9972" s="7">
        <v>45809</v>
      </c>
      <c r="E9972">
        <v>44</v>
      </c>
      <c r="F9972">
        <v>28.34</v>
      </c>
      <c r="G9972">
        <f>dane_sprzedazy_sku__3[[#This Row],[Ilość wydana]]*dane_sprzedazy_sku__3[[#This Row],[Wartość jednostkowa]]</f>
        <v>1246.96</v>
      </c>
    </row>
    <row r="9973" spans="1:7">
      <c r="A9973" t="s">
        <v>851</v>
      </c>
      <c r="B9973" t="s">
        <v>852</v>
      </c>
      <c r="C9973" t="s">
        <v>60</v>
      </c>
      <c r="D9973" s="7">
        <v>45839</v>
      </c>
      <c r="E9973">
        <v>64</v>
      </c>
      <c r="F9973">
        <v>30.91</v>
      </c>
      <c r="G9973">
        <f>dane_sprzedazy_sku__3[[#This Row],[Ilość wydana]]*dane_sprzedazy_sku__3[[#This Row],[Wartość jednostkowa]]</f>
        <v>1978.24</v>
      </c>
    </row>
    <row r="9974" spans="1:7">
      <c r="A9974" t="s">
        <v>851</v>
      </c>
      <c r="B9974" t="s">
        <v>852</v>
      </c>
      <c r="C9974" t="s">
        <v>60</v>
      </c>
      <c r="D9974" s="7">
        <v>45870</v>
      </c>
      <c r="E9974">
        <v>23</v>
      </c>
      <c r="F9974">
        <v>28.99</v>
      </c>
      <c r="G9974">
        <f>dane_sprzedazy_sku__3[[#This Row],[Ilość wydana]]*dane_sprzedazy_sku__3[[#This Row],[Wartość jednostkowa]]</f>
        <v>666.77</v>
      </c>
    </row>
    <row r="9975" spans="1:7">
      <c r="A9975" t="s">
        <v>851</v>
      </c>
      <c r="B9975" t="s">
        <v>852</v>
      </c>
      <c r="C9975" t="s">
        <v>60</v>
      </c>
      <c r="D9975" s="7">
        <v>45901</v>
      </c>
      <c r="E9975">
        <v>0</v>
      </c>
      <c r="F9975">
        <v>29.49</v>
      </c>
      <c r="G9975">
        <f>dane_sprzedazy_sku__3[[#This Row],[Ilość wydana]]*dane_sprzedazy_sku__3[[#This Row],[Wartość jednostkowa]]</f>
        <v>0</v>
      </c>
    </row>
    <row r="9976" spans="1:7">
      <c r="A9976" t="s">
        <v>851</v>
      </c>
      <c r="B9976" t="s">
        <v>852</v>
      </c>
      <c r="C9976" t="s">
        <v>60</v>
      </c>
      <c r="D9976" s="7">
        <v>45931</v>
      </c>
      <c r="E9976">
        <v>11</v>
      </c>
      <c r="F9976">
        <v>29</v>
      </c>
      <c r="G9976">
        <f>dane_sprzedazy_sku__3[[#This Row],[Ilość wydana]]*dane_sprzedazy_sku__3[[#This Row],[Wartość jednostkowa]]</f>
        <v>319</v>
      </c>
    </row>
    <row r="9977" spans="1:7">
      <c r="A9977" t="s">
        <v>851</v>
      </c>
      <c r="B9977" t="s">
        <v>852</v>
      </c>
      <c r="C9977" t="s">
        <v>60</v>
      </c>
      <c r="D9977" s="7">
        <v>45962</v>
      </c>
      <c r="E9977">
        <v>0</v>
      </c>
      <c r="F9977">
        <v>28.66</v>
      </c>
      <c r="G9977">
        <f>dane_sprzedazy_sku__3[[#This Row],[Ilość wydana]]*dane_sprzedazy_sku__3[[#This Row],[Wartość jednostkowa]]</f>
        <v>0</v>
      </c>
    </row>
    <row r="9978" spans="1:7">
      <c r="A9978" t="s">
        <v>851</v>
      </c>
      <c r="B9978" t="s">
        <v>852</v>
      </c>
      <c r="C9978" t="s">
        <v>60</v>
      </c>
      <c r="D9978" s="7">
        <v>45992</v>
      </c>
      <c r="E9978">
        <v>0</v>
      </c>
      <c r="F9978">
        <v>28.95</v>
      </c>
      <c r="G9978">
        <f>dane_sprzedazy_sku__3[[#This Row],[Ilość wydana]]*dane_sprzedazy_sku__3[[#This Row],[Wartość jednostkowa]]</f>
        <v>0</v>
      </c>
    </row>
    <row r="9979" spans="1:7">
      <c r="A9979" t="s">
        <v>851</v>
      </c>
      <c r="B9979" t="s">
        <v>852</v>
      </c>
      <c r="C9979" t="s">
        <v>60</v>
      </c>
      <c r="D9979" s="7">
        <v>46023</v>
      </c>
      <c r="E9979">
        <v>56</v>
      </c>
      <c r="F9979">
        <v>29.11</v>
      </c>
      <c r="G9979">
        <f>dane_sprzedazy_sku__3[[#This Row],[Ilość wydana]]*dane_sprzedazy_sku__3[[#This Row],[Wartość jednostkowa]]</f>
        <v>1630.1599999999999</v>
      </c>
    </row>
    <row r="9980" spans="1:7">
      <c r="A9980" t="s">
        <v>851</v>
      </c>
      <c r="B9980" t="s">
        <v>852</v>
      </c>
      <c r="C9980" t="s">
        <v>60</v>
      </c>
      <c r="D9980" s="7">
        <v>46054</v>
      </c>
      <c r="E9980">
        <v>0</v>
      </c>
      <c r="F9980">
        <v>30.85</v>
      </c>
      <c r="G9980">
        <f>dane_sprzedazy_sku__3[[#This Row],[Ilość wydana]]*dane_sprzedazy_sku__3[[#This Row],[Wartość jednostkowa]]</f>
        <v>0</v>
      </c>
    </row>
    <row r="9981" spans="1:7">
      <c r="A9981" t="s">
        <v>851</v>
      </c>
      <c r="B9981" t="s">
        <v>852</v>
      </c>
      <c r="C9981" t="s">
        <v>60</v>
      </c>
      <c r="D9981" s="7">
        <v>46082</v>
      </c>
      <c r="E9981">
        <v>36</v>
      </c>
      <c r="F9981">
        <v>29.15</v>
      </c>
      <c r="G9981">
        <f>dane_sprzedazy_sku__3[[#This Row],[Ilość wydana]]*dane_sprzedazy_sku__3[[#This Row],[Wartość jednostkowa]]</f>
        <v>1049.3999999999999</v>
      </c>
    </row>
    <row r="9982" spans="1:7">
      <c r="A9982" t="s">
        <v>851</v>
      </c>
      <c r="B9982" t="s">
        <v>852</v>
      </c>
      <c r="C9982" t="s">
        <v>60</v>
      </c>
      <c r="D9982" s="7">
        <v>46113</v>
      </c>
      <c r="E9982">
        <v>0</v>
      </c>
      <c r="F9982">
        <v>29.43</v>
      </c>
      <c r="G9982">
        <f>dane_sprzedazy_sku__3[[#This Row],[Ilość wydana]]*dane_sprzedazy_sku__3[[#This Row],[Wartość jednostkowa]]</f>
        <v>0</v>
      </c>
    </row>
    <row r="9983" spans="1:7">
      <c r="A9983" t="s">
        <v>851</v>
      </c>
      <c r="B9983" t="s">
        <v>852</v>
      </c>
      <c r="C9983" t="s">
        <v>60</v>
      </c>
      <c r="D9983" s="7">
        <v>46143</v>
      </c>
      <c r="E9983">
        <v>0</v>
      </c>
      <c r="F9983">
        <v>30.75</v>
      </c>
      <c r="G9983">
        <f>dane_sprzedazy_sku__3[[#This Row],[Ilość wydana]]*dane_sprzedazy_sku__3[[#This Row],[Wartość jednostkowa]]</f>
        <v>0</v>
      </c>
    </row>
    <row r="9984" spans="1:7">
      <c r="A9984" t="s">
        <v>851</v>
      </c>
      <c r="B9984" t="s">
        <v>852</v>
      </c>
      <c r="C9984" t="s">
        <v>60</v>
      </c>
      <c r="D9984" s="7">
        <v>46174</v>
      </c>
      <c r="E9984">
        <v>4</v>
      </c>
      <c r="F9984">
        <v>30.39</v>
      </c>
      <c r="G9984">
        <f>dane_sprzedazy_sku__3[[#This Row],[Ilość wydana]]*dane_sprzedazy_sku__3[[#This Row],[Wartość jednostkowa]]</f>
        <v>121.56</v>
      </c>
    </row>
    <row r="9985" spans="1:7">
      <c r="A9985" t="s">
        <v>851</v>
      </c>
      <c r="B9985" t="s">
        <v>852</v>
      </c>
      <c r="C9985" t="s">
        <v>60</v>
      </c>
      <c r="D9985" s="7">
        <v>46204</v>
      </c>
      <c r="E9985">
        <v>13</v>
      </c>
      <c r="F9985">
        <v>29.33</v>
      </c>
      <c r="G9985">
        <f>dane_sprzedazy_sku__3[[#This Row],[Ilość wydana]]*dane_sprzedazy_sku__3[[#This Row],[Wartość jednostkowa]]</f>
        <v>381.28999999999996</v>
      </c>
    </row>
    <row r="9986" spans="1:7">
      <c r="A9986" t="s">
        <v>853</v>
      </c>
      <c r="B9986" t="s">
        <v>854</v>
      </c>
      <c r="C9986" t="s">
        <v>94</v>
      </c>
      <c r="D9986" s="7">
        <v>45505</v>
      </c>
      <c r="E9986">
        <v>31</v>
      </c>
      <c r="F9986">
        <v>244.88</v>
      </c>
      <c r="G9986">
        <f>dane_sprzedazy_sku__3[[#This Row],[Ilość wydana]]*dane_sprzedazy_sku__3[[#This Row],[Wartość jednostkowa]]</f>
        <v>7591.28</v>
      </c>
    </row>
    <row r="9987" spans="1:7">
      <c r="A9987" t="s">
        <v>853</v>
      </c>
      <c r="B9987" t="s">
        <v>854</v>
      </c>
      <c r="C9987" t="s">
        <v>94</v>
      </c>
      <c r="D9987" s="7">
        <v>45536</v>
      </c>
      <c r="E9987">
        <v>37</v>
      </c>
      <c r="F9987">
        <v>239.11</v>
      </c>
      <c r="G9987">
        <f>dane_sprzedazy_sku__3[[#This Row],[Ilość wydana]]*dane_sprzedazy_sku__3[[#This Row],[Wartość jednostkowa]]</f>
        <v>8847.07</v>
      </c>
    </row>
    <row r="9988" spans="1:7">
      <c r="A9988" t="s">
        <v>853</v>
      </c>
      <c r="B9988" t="s">
        <v>854</v>
      </c>
      <c r="C9988" t="s">
        <v>94</v>
      </c>
      <c r="D9988" s="7">
        <v>45566</v>
      </c>
      <c r="E9988">
        <v>35</v>
      </c>
      <c r="F9988">
        <v>245.45</v>
      </c>
      <c r="G9988">
        <f>dane_sprzedazy_sku__3[[#This Row],[Ilość wydana]]*dane_sprzedazy_sku__3[[#This Row],[Wartość jednostkowa]]</f>
        <v>8590.75</v>
      </c>
    </row>
    <row r="9989" spans="1:7">
      <c r="A9989" t="s">
        <v>853</v>
      </c>
      <c r="B9989" t="s">
        <v>854</v>
      </c>
      <c r="C9989" t="s">
        <v>94</v>
      </c>
      <c r="D9989" s="7">
        <v>45597</v>
      </c>
      <c r="E9989">
        <v>37</v>
      </c>
      <c r="F9989">
        <v>236.72</v>
      </c>
      <c r="G9989">
        <f>dane_sprzedazy_sku__3[[#This Row],[Ilość wydana]]*dane_sprzedazy_sku__3[[#This Row],[Wartość jednostkowa]]</f>
        <v>8758.64</v>
      </c>
    </row>
    <row r="9990" spans="1:7">
      <c r="A9990" t="s">
        <v>853</v>
      </c>
      <c r="B9990" t="s">
        <v>854</v>
      </c>
      <c r="C9990" t="s">
        <v>94</v>
      </c>
      <c r="D9990" s="7">
        <v>45627</v>
      </c>
      <c r="E9990">
        <v>32</v>
      </c>
      <c r="F9990">
        <v>235.01</v>
      </c>
      <c r="G9990">
        <f>dane_sprzedazy_sku__3[[#This Row],[Ilość wydana]]*dane_sprzedazy_sku__3[[#This Row],[Wartość jednostkowa]]</f>
        <v>7520.32</v>
      </c>
    </row>
    <row r="9991" spans="1:7">
      <c r="A9991" t="s">
        <v>853</v>
      </c>
      <c r="B9991" t="s">
        <v>854</v>
      </c>
      <c r="C9991" t="s">
        <v>94</v>
      </c>
      <c r="D9991" s="7">
        <v>45658</v>
      </c>
      <c r="E9991">
        <v>30</v>
      </c>
      <c r="F9991">
        <v>244.34</v>
      </c>
      <c r="G9991">
        <f>dane_sprzedazy_sku__3[[#This Row],[Ilość wydana]]*dane_sprzedazy_sku__3[[#This Row],[Wartość jednostkowa]]</f>
        <v>7330.2</v>
      </c>
    </row>
    <row r="9992" spans="1:7">
      <c r="A9992" t="s">
        <v>853</v>
      </c>
      <c r="B9992" t="s">
        <v>854</v>
      </c>
      <c r="C9992" t="s">
        <v>94</v>
      </c>
      <c r="D9992" s="7">
        <v>45689</v>
      </c>
      <c r="E9992">
        <v>33</v>
      </c>
      <c r="F9992">
        <v>241.77</v>
      </c>
      <c r="G9992">
        <f>dane_sprzedazy_sku__3[[#This Row],[Ilość wydana]]*dane_sprzedazy_sku__3[[#This Row],[Wartość jednostkowa]]</f>
        <v>7978.4100000000008</v>
      </c>
    </row>
    <row r="9993" spans="1:7">
      <c r="A9993" t="s">
        <v>853</v>
      </c>
      <c r="B9993" t="s">
        <v>854</v>
      </c>
      <c r="C9993" t="s">
        <v>94</v>
      </c>
      <c r="D9993" s="7">
        <v>45717</v>
      </c>
      <c r="E9993">
        <v>24</v>
      </c>
      <c r="F9993">
        <v>233.92</v>
      </c>
      <c r="G9993">
        <f>dane_sprzedazy_sku__3[[#This Row],[Ilość wydana]]*dane_sprzedazy_sku__3[[#This Row],[Wartość jednostkowa]]</f>
        <v>5614.08</v>
      </c>
    </row>
    <row r="9994" spans="1:7">
      <c r="A9994" t="s">
        <v>853</v>
      </c>
      <c r="B9994" t="s">
        <v>854</v>
      </c>
      <c r="C9994" t="s">
        <v>94</v>
      </c>
      <c r="D9994" s="7">
        <v>45748</v>
      </c>
      <c r="E9994">
        <v>24</v>
      </c>
      <c r="F9994">
        <v>241.39</v>
      </c>
      <c r="G9994">
        <f>dane_sprzedazy_sku__3[[#This Row],[Ilość wydana]]*dane_sprzedazy_sku__3[[#This Row],[Wartość jednostkowa]]</f>
        <v>5793.36</v>
      </c>
    </row>
    <row r="9995" spans="1:7">
      <c r="A9995" t="s">
        <v>853</v>
      </c>
      <c r="B9995" t="s">
        <v>854</v>
      </c>
      <c r="C9995" t="s">
        <v>94</v>
      </c>
      <c r="D9995" s="7">
        <v>45778</v>
      </c>
      <c r="E9995">
        <v>22</v>
      </c>
      <c r="F9995">
        <v>247.74</v>
      </c>
      <c r="G9995">
        <f>dane_sprzedazy_sku__3[[#This Row],[Ilość wydana]]*dane_sprzedazy_sku__3[[#This Row],[Wartość jednostkowa]]</f>
        <v>5450.2800000000007</v>
      </c>
    </row>
    <row r="9996" spans="1:7">
      <c r="A9996" t="s">
        <v>853</v>
      </c>
      <c r="B9996" t="s">
        <v>854</v>
      </c>
      <c r="C9996" t="s">
        <v>94</v>
      </c>
      <c r="D9996" s="7">
        <v>45809</v>
      </c>
      <c r="E9996">
        <v>26</v>
      </c>
      <c r="F9996">
        <v>241.68</v>
      </c>
      <c r="G9996">
        <f>dane_sprzedazy_sku__3[[#This Row],[Ilość wydana]]*dane_sprzedazy_sku__3[[#This Row],[Wartość jednostkowa]]</f>
        <v>6283.68</v>
      </c>
    </row>
    <row r="9997" spans="1:7">
      <c r="A9997" t="s">
        <v>853</v>
      </c>
      <c r="B9997" t="s">
        <v>854</v>
      </c>
      <c r="C9997" t="s">
        <v>94</v>
      </c>
      <c r="D9997" s="7">
        <v>45839</v>
      </c>
      <c r="E9997">
        <v>31</v>
      </c>
      <c r="F9997">
        <v>247.65</v>
      </c>
      <c r="G9997">
        <f>dane_sprzedazy_sku__3[[#This Row],[Ilość wydana]]*dane_sprzedazy_sku__3[[#This Row],[Wartość jednostkowa]]</f>
        <v>7677.1500000000005</v>
      </c>
    </row>
    <row r="9998" spans="1:7">
      <c r="A9998" t="s">
        <v>853</v>
      </c>
      <c r="B9998" t="s">
        <v>854</v>
      </c>
      <c r="C9998" t="s">
        <v>94</v>
      </c>
      <c r="D9998" s="7">
        <v>45870</v>
      </c>
      <c r="E9998">
        <v>30</v>
      </c>
      <c r="F9998">
        <v>230.97</v>
      </c>
      <c r="G9998">
        <f>dane_sprzedazy_sku__3[[#This Row],[Ilość wydana]]*dane_sprzedazy_sku__3[[#This Row],[Wartość jednostkowa]]</f>
        <v>6929.1</v>
      </c>
    </row>
    <row r="9999" spans="1:7">
      <c r="A9999" t="s">
        <v>853</v>
      </c>
      <c r="B9999" t="s">
        <v>854</v>
      </c>
      <c r="C9999" t="s">
        <v>94</v>
      </c>
      <c r="D9999" s="7">
        <v>45901</v>
      </c>
      <c r="E9999">
        <v>32</v>
      </c>
      <c r="F9999">
        <v>226.28</v>
      </c>
      <c r="G9999">
        <f>dane_sprzedazy_sku__3[[#This Row],[Ilość wydana]]*dane_sprzedazy_sku__3[[#This Row],[Wartość jednostkowa]]</f>
        <v>7240.96</v>
      </c>
    </row>
    <row r="10000" spans="1:7">
      <c r="A10000" t="s">
        <v>853</v>
      </c>
      <c r="B10000" t="s">
        <v>854</v>
      </c>
      <c r="C10000" t="s">
        <v>94</v>
      </c>
      <c r="D10000" s="7">
        <v>45931</v>
      </c>
      <c r="E10000">
        <v>32</v>
      </c>
      <c r="F10000">
        <v>237.45</v>
      </c>
      <c r="G10000">
        <f>dane_sprzedazy_sku__3[[#This Row],[Ilość wydana]]*dane_sprzedazy_sku__3[[#This Row],[Wartość jednostkowa]]</f>
        <v>7598.4</v>
      </c>
    </row>
    <row r="10001" spans="1:7">
      <c r="A10001" t="s">
        <v>853</v>
      </c>
      <c r="B10001" t="s">
        <v>854</v>
      </c>
      <c r="C10001" t="s">
        <v>94</v>
      </c>
      <c r="D10001" s="7">
        <v>45962</v>
      </c>
      <c r="E10001">
        <v>35</v>
      </c>
      <c r="F10001">
        <v>225.72</v>
      </c>
      <c r="G10001">
        <f>dane_sprzedazy_sku__3[[#This Row],[Ilość wydana]]*dane_sprzedazy_sku__3[[#This Row],[Wartość jednostkowa]]</f>
        <v>7900.2</v>
      </c>
    </row>
    <row r="10002" spans="1:7">
      <c r="A10002" t="s">
        <v>853</v>
      </c>
      <c r="B10002" t="s">
        <v>854</v>
      </c>
      <c r="C10002" t="s">
        <v>94</v>
      </c>
      <c r="D10002" s="7">
        <v>45992</v>
      </c>
      <c r="E10002">
        <v>32</v>
      </c>
      <c r="F10002">
        <v>238.9</v>
      </c>
      <c r="G10002">
        <f>dane_sprzedazy_sku__3[[#This Row],[Ilość wydana]]*dane_sprzedazy_sku__3[[#This Row],[Wartość jednostkowa]]</f>
        <v>7644.8</v>
      </c>
    </row>
    <row r="10003" spans="1:7">
      <c r="A10003" t="s">
        <v>853</v>
      </c>
      <c r="B10003" t="s">
        <v>854</v>
      </c>
      <c r="C10003" t="s">
        <v>94</v>
      </c>
      <c r="D10003" s="7">
        <v>46023</v>
      </c>
      <c r="E10003">
        <v>31</v>
      </c>
      <c r="F10003">
        <v>227.96</v>
      </c>
      <c r="G10003">
        <f>dane_sprzedazy_sku__3[[#This Row],[Ilość wydana]]*dane_sprzedazy_sku__3[[#This Row],[Wartość jednostkowa]]</f>
        <v>7066.76</v>
      </c>
    </row>
    <row r="10004" spans="1:7">
      <c r="A10004" t="s">
        <v>853</v>
      </c>
      <c r="B10004" t="s">
        <v>854</v>
      </c>
      <c r="C10004" t="s">
        <v>94</v>
      </c>
      <c r="D10004" s="7">
        <v>46054</v>
      </c>
      <c r="E10004">
        <v>24</v>
      </c>
      <c r="F10004">
        <v>243.12</v>
      </c>
      <c r="G10004">
        <f>dane_sprzedazy_sku__3[[#This Row],[Ilość wydana]]*dane_sprzedazy_sku__3[[#This Row],[Wartość jednostkowa]]</f>
        <v>5834.88</v>
      </c>
    </row>
    <row r="10005" spans="1:7">
      <c r="A10005" t="s">
        <v>853</v>
      </c>
      <c r="B10005" t="s">
        <v>854</v>
      </c>
      <c r="C10005" t="s">
        <v>94</v>
      </c>
      <c r="D10005" s="7">
        <v>46082</v>
      </c>
      <c r="E10005">
        <v>27</v>
      </c>
      <c r="F10005">
        <v>240.15</v>
      </c>
      <c r="G10005">
        <f>dane_sprzedazy_sku__3[[#This Row],[Ilość wydana]]*dane_sprzedazy_sku__3[[#This Row],[Wartość jednostkowa]]</f>
        <v>6484.05</v>
      </c>
    </row>
    <row r="10006" spans="1:7">
      <c r="A10006" t="s">
        <v>853</v>
      </c>
      <c r="B10006" t="s">
        <v>854</v>
      </c>
      <c r="C10006" t="s">
        <v>94</v>
      </c>
      <c r="D10006" s="7">
        <v>46113</v>
      </c>
      <c r="E10006">
        <v>25</v>
      </c>
      <c r="F10006">
        <v>228.19</v>
      </c>
      <c r="G10006">
        <f>dane_sprzedazy_sku__3[[#This Row],[Ilość wydana]]*dane_sprzedazy_sku__3[[#This Row],[Wartość jednostkowa]]</f>
        <v>5704.75</v>
      </c>
    </row>
    <row r="10007" spans="1:7">
      <c r="A10007" t="s">
        <v>853</v>
      </c>
      <c r="B10007" t="s">
        <v>854</v>
      </c>
      <c r="C10007" t="s">
        <v>94</v>
      </c>
      <c r="D10007" s="7">
        <v>46143</v>
      </c>
      <c r="E10007">
        <v>28</v>
      </c>
      <c r="F10007">
        <v>239.96</v>
      </c>
      <c r="G10007">
        <f>dane_sprzedazy_sku__3[[#This Row],[Ilość wydana]]*dane_sprzedazy_sku__3[[#This Row],[Wartość jednostkowa]]</f>
        <v>6718.88</v>
      </c>
    </row>
    <row r="10008" spans="1:7">
      <c r="A10008" t="s">
        <v>853</v>
      </c>
      <c r="B10008" t="s">
        <v>854</v>
      </c>
      <c r="C10008" t="s">
        <v>94</v>
      </c>
      <c r="D10008" s="7">
        <v>46174</v>
      </c>
      <c r="E10008">
        <v>27</v>
      </c>
      <c r="F10008">
        <v>239.33</v>
      </c>
      <c r="G10008">
        <f>dane_sprzedazy_sku__3[[#This Row],[Ilość wydana]]*dane_sprzedazy_sku__3[[#This Row],[Wartość jednostkowa]]</f>
        <v>6461.9100000000008</v>
      </c>
    </row>
    <row r="10009" spans="1:7">
      <c r="A10009" t="s">
        <v>853</v>
      </c>
      <c r="B10009" t="s">
        <v>854</v>
      </c>
      <c r="C10009" t="s">
        <v>94</v>
      </c>
      <c r="D10009" s="7">
        <v>46204</v>
      </c>
      <c r="E10009">
        <v>26</v>
      </c>
      <c r="F10009">
        <v>227.6</v>
      </c>
      <c r="G10009">
        <f>dane_sprzedazy_sku__3[[#This Row],[Ilość wydana]]*dane_sprzedazy_sku__3[[#This Row],[Wartość jednostkowa]]</f>
        <v>5917.5999999999995</v>
      </c>
    </row>
    <row r="10010" spans="1:7">
      <c r="A10010" t="s">
        <v>855</v>
      </c>
      <c r="B10010" t="s">
        <v>856</v>
      </c>
      <c r="C10010" t="s">
        <v>77</v>
      </c>
      <c r="D10010" s="7">
        <v>45505</v>
      </c>
      <c r="E10010">
        <v>4</v>
      </c>
      <c r="F10010">
        <v>938.81</v>
      </c>
      <c r="G10010">
        <f>dane_sprzedazy_sku__3[[#This Row],[Ilość wydana]]*dane_sprzedazy_sku__3[[#This Row],[Wartość jednostkowa]]</f>
        <v>3755.24</v>
      </c>
    </row>
    <row r="10011" spans="1:7">
      <c r="A10011" t="s">
        <v>855</v>
      </c>
      <c r="B10011" t="s">
        <v>856</v>
      </c>
      <c r="C10011" t="s">
        <v>77</v>
      </c>
      <c r="D10011" s="7">
        <v>45536</v>
      </c>
      <c r="E10011">
        <v>3</v>
      </c>
      <c r="F10011">
        <v>944.93</v>
      </c>
      <c r="G10011">
        <f>dane_sprzedazy_sku__3[[#This Row],[Ilość wydana]]*dane_sprzedazy_sku__3[[#This Row],[Wartość jednostkowa]]</f>
        <v>2834.79</v>
      </c>
    </row>
    <row r="10012" spans="1:7">
      <c r="A10012" t="s">
        <v>855</v>
      </c>
      <c r="B10012" t="s">
        <v>856</v>
      </c>
      <c r="C10012" t="s">
        <v>77</v>
      </c>
      <c r="D10012" s="7">
        <v>45566</v>
      </c>
      <c r="E10012">
        <v>3</v>
      </c>
      <c r="F10012">
        <v>888.69</v>
      </c>
      <c r="G10012">
        <f>dane_sprzedazy_sku__3[[#This Row],[Ilość wydana]]*dane_sprzedazy_sku__3[[#This Row],[Wartość jednostkowa]]</f>
        <v>2666.07</v>
      </c>
    </row>
    <row r="10013" spans="1:7">
      <c r="A10013" t="s">
        <v>855</v>
      </c>
      <c r="B10013" t="s">
        <v>856</v>
      </c>
      <c r="C10013" t="s">
        <v>77</v>
      </c>
      <c r="D10013" s="7">
        <v>45597</v>
      </c>
      <c r="E10013">
        <v>1</v>
      </c>
      <c r="F10013">
        <v>915.97</v>
      </c>
      <c r="G10013">
        <f>dane_sprzedazy_sku__3[[#This Row],[Ilość wydana]]*dane_sprzedazy_sku__3[[#This Row],[Wartość jednostkowa]]</f>
        <v>915.97</v>
      </c>
    </row>
    <row r="10014" spans="1:7">
      <c r="A10014" t="s">
        <v>855</v>
      </c>
      <c r="B10014" t="s">
        <v>856</v>
      </c>
      <c r="C10014" t="s">
        <v>77</v>
      </c>
      <c r="D10014" s="7">
        <v>45627</v>
      </c>
      <c r="E10014">
        <v>1</v>
      </c>
      <c r="F10014">
        <v>864.59</v>
      </c>
      <c r="G10014">
        <f>dane_sprzedazy_sku__3[[#This Row],[Ilość wydana]]*dane_sprzedazy_sku__3[[#This Row],[Wartość jednostkowa]]</f>
        <v>864.59</v>
      </c>
    </row>
    <row r="10015" spans="1:7">
      <c r="A10015" t="s">
        <v>855</v>
      </c>
      <c r="B10015" t="s">
        <v>856</v>
      </c>
      <c r="C10015" t="s">
        <v>77</v>
      </c>
      <c r="D10015" s="7">
        <v>45658</v>
      </c>
      <c r="E10015">
        <v>1</v>
      </c>
      <c r="F10015">
        <v>918.05</v>
      </c>
      <c r="G10015">
        <f>dane_sprzedazy_sku__3[[#This Row],[Ilość wydana]]*dane_sprzedazy_sku__3[[#This Row],[Wartość jednostkowa]]</f>
        <v>918.05</v>
      </c>
    </row>
    <row r="10016" spans="1:7">
      <c r="A10016" t="s">
        <v>855</v>
      </c>
      <c r="B10016" t="s">
        <v>856</v>
      </c>
      <c r="C10016" t="s">
        <v>77</v>
      </c>
      <c r="D10016" s="7">
        <v>45689</v>
      </c>
      <c r="E10016">
        <v>1</v>
      </c>
      <c r="F10016">
        <v>874.07</v>
      </c>
      <c r="G10016">
        <f>dane_sprzedazy_sku__3[[#This Row],[Ilość wydana]]*dane_sprzedazy_sku__3[[#This Row],[Wartość jednostkowa]]</f>
        <v>874.07</v>
      </c>
    </row>
    <row r="10017" spans="1:7">
      <c r="A10017" t="s">
        <v>855</v>
      </c>
      <c r="B10017" t="s">
        <v>856</v>
      </c>
      <c r="C10017" t="s">
        <v>77</v>
      </c>
      <c r="D10017" s="7">
        <v>45717</v>
      </c>
      <c r="E10017">
        <v>2</v>
      </c>
      <c r="F10017">
        <v>917.03</v>
      </c>
      <c r="G10017">
        <f>dane_sprzedazy_sku__3[[#This Row],[Ilość wydana]]*dane_sprzedazy_sku__3[[#This Row],[Wartość jednostkowa]]</f>
        <v>1834.06</v>
      </c>
    </row>
    <row r="10018" spans="1:7">
      <c r="A10018" t="s">
        <v>855</v>
      </c>
      <c r="B10018" t="s">
        <v>856</v>
      </c>
      <c r="C10018" t="s">
        <v>77</v>
      </c>
      <c r="D10018" s="7">
        <v>45748</v>
      </c>
      <c r="E10018">
        <v>2</v>
      </c>
      <c r="F10018">
        <v>866.73</v>
      </c>
      <c r="G10018">
        <f>dane_sprzedazy_sku__3[[#This Row],[Ilość wydana]]*dane_sprzedazy_sku__3[[#This Row],[Wartość jednostkowa]]</f>
        <v>1733.46</v>
      </c>
    </row>
    <row r="10019" spans="1:7">
      <c r="A10019" t="s">
        <v>855</v>
      </c>
      <c r="B10019" t="s">
        <v>856</v>
      </c>
      <c r="C10019" t="s">
        <v>77</v>
      </c>
      <c r="D10019" s="7">
        <v>45778</v>
      </c>
      <c r="E10019">
        <v>3</v>
      </c>
      <c r="F10019">
        <v>919.29</v>
      </c>
      <c r="G10019">
        <f>dane_sprzedazy_sku__3[[#This Row],[Ilość wydana]]*dane_sprzedazy_sku__3[[#This Row],[Wartość jednostkowa]]</f>
        <v>2757.87</v>
      </c>
    </row>
    <row r="10020" spans="1:7">
      <c r="A10020" t="s">
        <v>855</v>
      </c>
      <c r="B10020" t="s">
        <v>856</v>
      </c>
      <c r="C10020" t="s">
        <v>77</v>
      </c>
      <c r="D10020" s="7">
        <v>45809</v>
      </c>
      <c r="E10020">
        <v>3</v>
      </c>
      <c r="F10020">
        <v>930.88</v>
      </c>
      <c r="G10020">
        <f>dane_sprzedazy_sku__3[[#This Row],[Ilość wydana]]*dane_sprzedazy_sku__3[[#This Row],[Wartość jednostkowa]]</f>
        <v>2792.64</v>
      </c>
    </row>
    <row r="10021" spans="1:7">
      <c r="A10021" t="s">
        <v>855</v>
      </c>
      <c r="B10021" t="s">
        <v>856</v>
      </c>
      <c r="C10021" t="s">
        <v>77</v>
      </c>
      <c r="D10021" s="7">
        <v>45839</v>
      </c>
      <c r="E10021">
        <v>3</v>
      </c>
      <c r="F10021">
        <v>952.96</v>
      </c>
      <c r="G10021">
        <f>dane_sprzedazy_sku__3[[#This Row],[Ilość wydana]]*dane_sprzedazy_sku__3[[#This Row],[Wartość jednostkowa]]</f>
        <v>2858.88</v>
      </c>
    </row>
    <row r="10022" spans="1:7">
      <c r="A10022" t="s">
        <v>855</v>
      </c>
      <c r="B10022" t="s">
        <v>856</v>
      </c>
      <c r="C10022" t="s">
        <v>77</v>
      </c>
      <c r="D10022" s="7">
        <v>45870</v>
      </c>
      <c r="E10022">
        <v>4</v>
      </c>
      <c r="F10022">
        <v>884.73</v>
      </c>
      <c r="G10022">
        <f>dane_sprzedazy_sku__3[[#This Row],[Ilość wydana]]*dane_sprzedazy_sku__3[[#This Row],[Wartość jednostkowa]]</f>
        <v>3538.92</v>
      </c>
    </row>
    <row r="10023" spans="1:7">
      <c r="A10023" t="s">
        <v>855</v>
      </c>
      <c r="B10023" t="s">
        <v>856</v>
      </c>
      <c r="C10023" t="s">
        <v>77</v>
      </c>
      <c r="D10023" s="7">
        <v>45901</v>
      </c>
      <c r="E10023">
        <v>2</v>
      </c>
      <c r="F10023">
        <v>877.18</v>
      </c>
      <c r="G10023">
        <f>dane_sprzedazy_sku__3[[#This Row],[Ilość wydana]]*dane_sprzedazy_sku__3[[#This Row],[Wartość jednostkowa]]</f>
        <v>1754.36</v>
      </c>
    </row>
    <row r="10024" spans="1:7">
      <c r="A10024" t="s">
        <v>855</v>
      </c>
      <c r="B10024" t="s">
        <v>856</v>
      </c>
      <c r="C10024" t="s">
        <v>77</v>
      </c>
      <c r="D10024" s="7">
        <v>45931</v>
      </c>
      <c r="E10024">
        <v>2</v>
      </c>
      <c r="F10024">
        <v>877.99</v>
      </c>
      <c r="G10024">
        <f>dane_sprzedazy_sku__3[[#This Row],[Ilość wydana]]*dane_sprzedazy_sku__3[[#This Row],[Wartość jednostkowa]]</f>
        <v>1755.98</v>
      </c>
    </row>
    <row r="10025" spans="1:7">
      <c r="A10025" t="s">
        <v>855</v>
      </c>
      <c r="B10025" t="s">
        <v>856</v>
      </c>
      <c r="C10025" t="s">
        <v>77</v>
      </c>
      <c r="D10025" s="7">
        <v>45962</v>
      </c>
      <c r="E10025">
        <v>2</v>
      </c>
      <c r="F10025">
        <v>895.35</v>
      </c>
      <c r="G10025">
        <f>dane_sprzedazy_sku__3[[#This Row],[Ilość wydana]]*dane_sprzedazy_sku__3[[#This Row],[Wartość jednostkowa]]</f>
        <v>1790.7</v>
      </c>
    </row>
    <row r="10026" spans="1:7">
      <c r="A10026" t="s">
        <v>855</v>
      </c>
      <c r="B10026" t="s">
        <v>856</v>
      </c>
      <c r="C10026" t="s">
        <v>77</v>
      </c>
      <c r="D10026" s="7">
        <v>45992</v>
      </c>
      <c r="E10026">
        <v>1</v>
      </c>
      <c r="F10026">
        <v>954.82</v>
      </c>
      <c r="G10026">
        <f>dane_sprzedazy_sku__3[[#This Row],[Ilość wydana]]*dane_sprzedazy_sku__3[[#This Row],[Wartość jednostkowa]]</f>
        <v>954.82</v>
      </c>
    </row>
    <row r="10027" spans="1:7">
      <c r="A10027" t="s">
        <v>855</v>
      </c>
      <c r="B10027" t="s">
        <v>856</v>
      </c>
      <c r="C10027" t="s">
        <v>77</v>
      </c>
      <c r="D10027" s="7">
        <v>46023</v>
      </c>
      <c r="E10027">
        <v>1</v>
      </c>
      <c r="F10027">
        <v>948.63</v>
      </c>
      <c r="G10027">
        <f>dane_sprzedazy_sku__3[[#This Row],[Ilość wydana]]*dane_sprzedazy_sku__3[[#This Row],[Wartość jednostkowa]]</f>
        <v>948.63</v>
      </c>
    </row>
    <row r="10028" spans="1:7">
      <c r="A10028" t="s">
        <v>855</v>
      </c>
      <c r="B10028" t="s">
        <v>856</v>
      </c>
      <c r="C10028" t="s">
        <v>77</v>
      </c>
      <c r="D10028" s="7">
        <v>46054</v>
      </c>
      <c r="E10028">
        <v>1</v>
      </c>
      <c r="F10028">
        <v>893.7</v>
      </c>
      <c r="G10028">
        <f>dane_sprzedazy_sku__3[[#This Row],[Ilość wydana]]*dane_sprzedazy_sku__3[[#This Row],[Wartość jednostkowa]]</f>
        <v>893.7</v>
      </c>
    </row>
    <row r="10029" spans="1:7">
      <c r="A10029" t="s">
        <v>855</v>
      </c>
      <c r="B10029" t="s">
        <v>856</v>
      </c>
      <c r="C10029" t="s">
        <v>77</v>
      </c>
      <c r="D10029" s="7">
        <v>46082</v>
      </c>
      <c r="E10029">
        <v>1</v>
      </c>
      <c r="F10029">
        <v>930.34</v>
      </c>
      <c r="G10029">
        <f>dane_sprzedazy_sku__3[[#This Row],[Ilość wydana]]*dane_sprzedazy_sku__3[[#This Row],[Wartość jednostkowa]]</f>
        <v>930.34</v>
      </c>
    </row>
    <row r="10030" spans="1:7">
      <c r="A10030" t="s">
        <v>855</v>
      </c>
      <c r="B10030" t="s">
        <v>856</v>
      </c>
      <c r="C10030" t="s">
        <v>77</v>
      </c>
      <c r="D10030" s="7">
        <v>46113</v>
      </c>
      <c r="E10030">
        <v>3</v>
      </c>
      <c r="F10030">
        <v>865.89</v>
      </c>
      <c r="G10030">
        <f>dane_sprzedazy_sku__3[[#This Row],[Ilość wydana]]*dane_sprzedazy_sku__3[[#This Row],[Wartość jednostkowa]]</f>
        <v>2597.67</v>
      </c>
    </row>
    <row r="10031" spans="1:7">
      <c r="A10031" t="s">
        <v>855</v>
      </c>
      <c r="B10031" t="s">
        <v>856</v>
      </c>
      <c r="C10031" t="s">
        <v>77</v>
      </c>
      <c r="D10031" s="7">
        <v>46143</v>
      </c>
      <c r="E10031">
        <v>3</v>
      </c>
      <c r="F10031">
        <v>921.2</v>
      </c>
      <c r="G10031">
        <f>dane_sprzedazy_sku__3[[#This Row],[Ilość wydana]]*dane_sprzedazy_sku__3[[#This Row],[Wartość jednostkowa]]</f>
        <v>2763.6000000000004</v>
      </c>
    </row>
    <row r="10032" spans="1:7">
      <c r="A10032" t="s">
        <v>855</v>
      </c>
      <c r="B10032" t="s">
        <v>856</v>
      </c>
      <c r="C10032" t="s">
        <v>77</v>
      </c>
      <c r="D10032" s="7">
        <v>46174</v>
      </c>
      <c r="E10032">
        <v>3</v>
      </c>
      <c r="F10032">
        <v>919.86</v>
      </c>
      <c r="G10032">
        <f>dane_sprzedazy_sku__3[[#This Row],[Ilość wydana]]*dane_sprzedazy_sku__3[[#This Row],[Wartość jednostkowa]]</f>
        <v>2759.58</v>
      </c>
    </row>
    <row r="10033" spans="1:7">
      <c r="A10033" t="s">
        <v>855</v>
      </c>
      <c r="B10033" t="s">
        <v>856</v>
      </c>
      <c r="C10033" t="s">
        <v>77</v>
      </c>
      <c r="D10033" s="7">
        <v>46204</v>
      </c>
      <c r="E10033">
        <v>3</v>
      </c>
      <c r="F10033">
        <v>932.48</v>
      </c>
      <c r="G10033">
        <f>dane_sprzedazy_sku__3[[#This Row],[Ilość wydana]]*dane_sprzedazy_sku__3[[#This Row],[Wartość jednostkowa]]</f>
        <v>2797.44</v>
      </c>
    </row>
    <row r="10034" spans="1:7">
      <c r="A10034" t="s">
        <v>857</v>
      </c>
      <c r="B10034" t="s">
        <v>858</v>
      </c>
      <c r="C10034" t="s">
        <v>24</v>
      </c>
      <c r="D10034" s="7">
        <v>45505</v>
      </c>
      <c r="E10034">
        <v>0</v>
      </c>
      <c r="F10034">
        <v>403.31</v>
      </c>
      <c r="G10034">
        <f>dane_sprzedazy_sku__3[[#This Row],[Ilość wydana]]*dane_sprzedazy_sku__3[[#This Row],[Wartość jednostkowa]]</f>
        <v>0</v>
      </c>
    </row>
    <row r="10035" spans="1:7">
      <c r="A10035" t="s">
        <v>857</v>
      </c>
      <c r="B10035" t="s">
        <v>858</v>
      </c>
      <c r="C10035" t="s">
        <v>24</v>
      </c>
      <c r="D10035" s="7">
        <v>45536</v>
      </c>
      <c r="E10035">
        <v>36</v>
      </c>
      <c r="F10035">
        <v>403.81</v>
      </c>
      <c r="G10035">
        <f>dane_sprzedazy_sku__3[[#This Row],[Ilość wydana]]*dane_sprzedazy_sku__3[[#This Row],[Wartość jednostkowa]]</f>
        <v>14537.16</v>
      </c>
    </row>
    <row r="10036" spans="1:7">
      <c r="A10036" t="s">
        <v>857</v>
      </c>
      <c r="B10036" t="s">
        <v>858</v>
      </c>
      <c r="C10036" t="s">
        <v>24</v>
      </c>
      <c r="D10036" s="7">
        <v>45566</v>
      </c>
      <c r="E10036">
        <v>18</v>
      </c>
      <c r="F10036">
        <v>438.2</v>
      </c>
      <c r="G10036">
        <f>dane_sprzedazy_sku__3[[#This Row],[Ilość wydana]]*dane_sprzedazy_sku__3[[#This Row],[Wartość jednostkowa]]</f>
        <v>7887.5999999999995</v>
      </c>
    </row>
    <row r="10037" spans="1:7">
      <c r="A10037" t="s">
        <v>857</v>
      </c>
      <c r="B10037" t="s">
        <v>858</v>
      </c>
      <c r="C10037" t="s">
        <v>24</v>
      </c>
      <c r="D10037" s="7">
        <v>45597</v>
      </c>
      <c r="E10037">
        <v>23</v>
      </c>
      <c r="F10037">
        <v>421.63</v>
      </c>
      <c r="G10037">
        <f>dane_sprzedazy_sku__3[[#This Row],[Ilość wydana]]*dane_sprzedazy_sku__3[[#This Row],[Wartość jednostkowa]]</f>
        <v>9697.49</v>
      </c>
    </row>
    <row r="10038" spans="1:7">
      <c r="A10038" t="s">
        <v>857</v>
      </c>
      <c r="B10038" t="s">
        <v>858</v>
      </c>
      <c r="C10038" t="s">
        <v>24</v>
      </c>
      <c r="D10038" s="7">
        <v>45627</v>
      </c>
      <c r="E10038">
        <v>0</v>
      </c>
      <c r="F10038">
        <v>413.24</v>
      </c>
      <c r="G10038">
        <f>dane_sprzedazy_sku__3[[#This Row],[Ilość wydana]]*dane_sprzedazy_sku__3[[#This Row],[Wartość jednostkowa]]</f>
        <v>0</v>
      </c>
    </row>
    <row r="10039" spans="1:7">
      <c r="A10039" t="s">
        <v>857</v>
      </c>
      <c r="B10039" t="s">
        <v>858</v>
      </c>
      <c r="C10039" t="s">
        <v>24</v>
      </c>
      <c r="D10039" s="7">
        <v>45658</v>
      </c>
      <c r="E10039">
        <v>46</v>
      </c>
      <c r="F10039">
        <v>405.21</v>
      </c>
      <c r="G10039">
        <f>dane_sprzedazy_sku__3[[#This Row],[Ilość wydana]]*dane_sprzedazy_sku__3[[#This Row],[Wartość jednostkowa]]</f>
        <v>18639.66</v>
      </c>
    </row>
    <row r="10040" spans="1:7">
      <c r="A10040" t="s">
        <v>857</v>
      </c>
      <c r="B10040" t="s">
        <v>858</v>
      </c>
      <c r="C10040" t="s">
        <v>24</v>
      </c>
      <c r="D10040" s="7">
        <v>45689</v>
      </c>
      <c r="E10040">
        <v>0</v>
      </c>
      <c r="F10040">
        <v>430.06</v>
      </c>
      <c r="G10040">
        <f>dane_sprzedazy_sku__3[[#This Row],[Ilość wydana]]*dane_sprzedazy_sku__3[[#This Row],[Wartość jednostkowa]]</f>
        <v>0</v>
      </c>
    </row>
    <row r="10041" spans="1:7">
      <c r="A10041" t="s">
        <v>857</v>
      </c>
      <c r="B10041" t="s">
        <v>858</v>
      </c>
      <c r="C10041" t="s">
        <v>24</v>
      </c>
      <c r="D10041" s="7">
        <v>45717</v>
      </c>
      <c r="E10041">
        <v>35</v>
      </c>
      <c r="F10041">
        <v>416.54</v>
      </c>
      <c r="G10041">
        <f>dane_sprzedazy_sku__3[[#This Row],[Ilość wydana]]*dane_sprzedazy_sku__3[[#This Row],[Wartość jednostkowa]]</f>
        <v>14578.900000000001</v>
      </c>
    </row>
    <row r="10042" spans="1:7">
      <c r="A10042" t="s">
        <v>857</v>
      </c>
      <c r="B10042" t="s">
        <v>858</v>
      </c>
      <c r="C10042" t="s">
        <v>24</v>
      </c>
      <c r="D10042" s="7">
        <v>45748</v>
      </c>
      <c r="E10042">
        <v>0</v>
      </c>
      <c r="F10042">
        <v>438.58</v>
      </c>
      <c r="G10042">
        <f>dane_sprzedazy_sku__3[[#This Row],[Ilość wydana]]*dane_sprzedazy_sku__3[[#This Row],[Wartość jednostkowa]]</f>
        <v>0</v>
      </c>
    </row>
    <row r="10043" spans="1:7">
      <c r="A10043" t="s">
        <v>857</v>
      </c>
      <c r="B10043" t="s">
        <v>858</v>
      </c>
      <c r="C10043" t="s">
        <v>24</v>
      </c>
      <c r="D10043" s="7">
        <v>45778</v>
      </c>
      <c r="E10043">
        <v>68</v>
      </c>
      <c r="F10043">
        <v>415.01</v>
      </c>
      <c r="G10043">
        <f>dane_sprzedazy_sku__3[[#This Row],[Ilość wydana]]*dane_sprzedazy_sku__3[[#This Row],[Wartość jednostkowa]]</f>
        <v>28220.68</v>
      </c>
    </row>
    <row r="10044" spans="1:7">
      <c r="A10044" t="s">
        <v>857</v>
      </c>
      <c r="B10044" t="s">
        <v>858</v>
      </c>
      <c r="C10044" t="s">
        <v>24</v>
      </c>
      <c r="D10044" s="7">
        <v>45809</v>
      </c>
      <c r="E10044">
        <v>12</v>
      </c>
      <c r="F10044">
        <v>408.31</v>
      </c>
      <c r="G10044">
        <f>dane_sprzedazy_sku__3[[#This Row],[Ilość wydana]]*dane_sprzedazy_sku__3[[#This Row],[Wartość jednostkowa]]</f>
        <v>4899.72</v>
      </c>
    </row>
    <row r="10045" spans="1:7">
      <c r="A10045" t="s">
        <v>857</v>
      </c>
      <c r="B10045" t="s">
        <v>858</v>
      </c>
      <c r="C10045" t="s">
        <v>24</v>
      </c>
      <c r="D10045" s="7">
        <v>45839</v>
      </c>
      <c r="E10045">
        <v>43</v>
      </c>
      <c r="F10045">
        <v>413.41</v>
      </c>
      <c r="G10045">
        <f>dane_sprzedazy_sku__3[[#This Row],[Ilość wydana]]*dane_sprzedazy_sku__3[[#This Row],[Wartość jednostkowa]]</f>
        <v>17776.63</v>
      </c>
    </row>
    <row r="10046" spans="1:7">
      <c r="A10046" t="s">
        <v>857</v>
      </c>
      <c r="B10046" t="s">
        <v>858</v>
      </c>
      <c r="C10046" t="s">
        <v>24</v>
      </c>
      <c r="D10046" s="7">
        <v>45870</v>
      </c>
      <c r="E10046">
        <v>4</v>
      </c>
      <c r="F10046">
        <v>405.86</v>
      </c>
      <c r="G10046">
        <f>dane_sprzedazy_sku__3[[#This Row],[Ilość wydana]]*dane_sprzedazy_sku__3[[#This Row],[Wartość jednostkowa]]</f>
        <v>1623.44</v>
      </c>
    </row>
    <row r="10047" spans="1:7">
      <c r="A10047" t="s">
        <v>857</v>
      </c>
      <c r="B10047" t="s">
        <v>858</v>
      </c>
      <c r="C10047" t="s">
        <v>24</v>
      </c>
      <c r="D10047" s="7">
        <v>45901</v>
      </c>
      <c r="E10047">
        <v>0</v>
      </c>
      <c r="F10047">
        <v>411.09</v>
      </c>
      <c r="G10047">
        <f>dane_sprzedazy_sku__3[[#This Row],[Ilość wydana]]*dane_sprzedazy_sku__3[[#This Row],[Wartość jednostkowa]]</f>
        <v>0</v>
      </c>
    </row>
    <row r="10048" spans="1:7">
      <c r="A10048" t="s">
        <v>857</v>
      </c>
      <c r="B10048" t="s">
        <v>858</v>
      </c>
      <c r="C10048" t="s">
        <v>24</v>
      </c>
      <c r="D10048" s="7">
        <v>45931</v>
      </c>
      <c r="E10048">
        <v>43</v>
      </c>
      <c r="F10048">
        <v>431.32</v>
      </c>
      <c r="G10048">
        <f>dane_sprzedazy_sku__3[[#This Row],[Ilość wydana]]*dane_sprzedazy_sku__3[[#This Row],[Wartość jednostkowa]]</f>
        <v>18546.759999999998</v>
      </c>
    </row>
    <row r="10049" spans="1:7">
      <c r="A10049" t="s">
        <v>857</v>
      </c>
      <c r="B10049" t="s">
        <v>858</v>
      </c>
      <c r="C10049" t="s">
        <v>24</v>
      </c>
      <c r="D10049" s="7">
        <v>45962</v>
      </c>
      <c r="E10049">
        <v>12</v>
      </c>
      <c r="F10049">
        <v>409.48</v>
      </c>
      <c r="G10049">
        <f>dane_sprzedazy_sku__3[[#This Row],[Ilość wydana]]*dane_sprzedazy_sku__3[[#This Row],[Wartość jednostkowa]]</f>
        <v>4913.76</v>
      </c>
    </row>
    <row r="10050" spans="1:7">
      <c r="A10050" t="s">
        <v>857</v>
      </c>
      <c r="B10050" t="s">
        <v>858</v>
      </c>
      <c r="C10050" t="s">
        <v>24</v>
      </c>
      <c r="D10050" s="7">
        <v>45992</v>
      </c>
      <c r="E10050">
        <v>31</v>
      </c>
      <c r="F10050">
        <v>404.63</v>
      </c>
      <c r="G10050">
        <f>dane_sprzedazy_sku__3[[#This Row],[Ilość wydana]]*dane_sprzedazy_sku__3[[#This Row],[Wartość jednostkowa]]</f>
        <v>12543.53</v>
      </c>
    </row>
    <row r="10051" spans="1:7">
      <c r="A10051" t="s">
        <v>857</v>
      </c>
      <c r="B10051" t="s">
        <v>858</v>
      </c>
      <c r="C10051" t="s">
        <v>24</v>
      </c>
      <c r="D10051" s="7">
        <v>46023</v>
      </c>
      <c r="E10051">
        <v>13</v>
      </c>
      <c r="F10051">
        <v>443.24</v>
      </c>
      <c r="G10051">
        <f>dane_sprzedazy_sku__3[[#This Row],[Ilość wydana]]*dane_sprzedazy_sku__3[[#This Row],[Wartość jednostkowa]]</f>
        <v>5762.12</v>
      </c>
    </row>
    <row r="10052" spans="1:7">
      <c r="A10052" t="s">
        <v>857</v>
      </c>
      <c r="B10052" t="s">
        <v>858</v>
      </c>
      <c r="C10052" t="s">
        <v>24</v>
      </c>
      <c r="D10052" s="7">
        <v>46054</v>
      </c>
      <c r="E10052">
        <v>0</v>
      </c>
      <c r="F10052">
        <v>422.23</v>
      </c>
      <c r="G10052">
        <f>dane_sprzedazy_sku__3[[#This Row],[Ilość wydana]]*dane_sprzedazy_sku__3[[#This Row],[Wartość jednostkowa]]</f>
        <v>0</v>
      </c>
    </row>
    <row r="10053" spans="1:7">
      <c r="A10053" t="s">
        <v>857</v>
      </c>
      <c r="B10053" t="s">
        <v>858</v>
      </c>
      <c r="C10053" t="s">
        <v>24</v>
      </c>
      <c r="D10053" s="7">
        <v>46082</v>
      </c>
      <c r="E10053">
        <v>0</v>
      </c>
      <c r="F10053">
        <v>404.98</v>
      </c>
      <c r="G10053">
        <f>dane_sprzedazy_sku__3[[#This Row],[Ilość wydana]]*dane_sprzedazy_sku__3[[#This Row],[Wartość jednostkowa]]</f>
        <v>0</v>
      </c>
    </row>
    <row r="10054" spans="1:7">
      <c r="A10054" t="s">
        <v>857</v>
      </c>
      <c r="B10054" t="s">
        <v>858</v>
      </c>
      <c r="C10054" t="s">
        <v>24</v>
      </c>
      <c r="D10054" s="7">
        <v>46113</v>
      </c>
      <c r="E10054">
        <v>77</v>
      </c>
      <c r="F10054">
        <v>417.78</v>
      </c>
      <c r="G10054">
        <f>dane_sprzedazy_sku__3[[#This Row],[Ilość wydana]]*dane_sprzedazy_sku__3[[#This Row],[Wartość jednostkowa]]</f>
        <v>32169.059999999998</v>
      </c>
    </row>
    <row r="10055" spans="1:7">
      <c r="A10055" t="s">
        <v>857</v>
      </c>
      <c r="B10055" t="s">
        <v>858</v>
      </c>
      <c r="C10055" t="s">
        <v>24</v>
      </c>
      <c r="D10055" s="7">
        <v>46143</v>
      </c>
      <c r="E10055">
        <v>77</v>
      </c>
      <c r="F10055">
        <v>423.86</v>
      </c>
      <c r="G10055">
        <f>dane_sprzedazy_sku__3[[#This Row],[Ilość wydana]]*dane_sprzedazy_sku__3[[#This Row],[Wartość jednostkowa]]</f>
        <v>32637.22</v>
      </c>
    </row>
    <row r="10056" spans="1:7">
      <c r="A10056" t="s">
        <v>857</v>
      </c>
      <c r="B10056" t="s">
        <v>858</v>
      </c>
      <c r="C10056" t="s">
        <v>24</v>
      </c>
      <c r="D10056" s="7">
        <v>46174</v>
      </c>
      <c r="E10056">
        <v>34</v>
      </c>
      <c r="F10056">
        <v>421.04</v>
      </c>
      <c r="G10056">
        <f>dane_sprzedazy_sku__3[[#This Row],[Ilość wydana]]*dane_sprzedazy_sku__3[[#This Row],[Wartość jednostkowa]]</f>
        <v>14315.36</v>
      </c>
    </row>
    <row r="10057" spans="1:7">
      <c r="A10057" t="s">
        <v>857</v>
      </c>
      <c r="B10057" t="s">
        <v>858</v>
      </c>
      <c r="C10057" t="s">
        <v>24</v>
      </c>
      <c r="D10057" s="7">
        <v>46204</v>
      </c>
      <c r="E10057">
        <v>30</v>
      </c>
      <c r="F10057">
        <v>441.59</v>
      </c>
      <c r="G10057">
        <f>dane_sprzedazy_sku__3[[#This Row],[Ilość wydana]]*dane_sprzedazy_sku__3[[#This Row],[Wartość jednostkowa]]</f>
        <v>13247.699999999999</v>
      </c>
    </row>
    <row r="10058" spans="1:7">
      <c r="A10058" t="s">
        <v>859</v>
      </c>
      <c r="B10058" t="s">
        <v>860</v>
      </c>
      <c r="C10058" t="s">
        <v>42</v>
      </c>
      <c r="D10058" s="7">
        <v>45505</v>
      </c>
      <c r="E10058">
        <v>4</v>
      </c>
      <c r="F10058">
        <v>658.21</v>
      </c>
      <c r="G10058">
        <f>dane_sprzedazy_sku__3[[#This Row],[Ilość wydana]]*dane_sprzedazy_sku__3[[#This Row],[Wartość jednostkowa]]</f>
        <v>2632.84</v>
      </c>
    </row>
    <row r="10059" spans="1:7">
      <c r="A10059" t="s">
        <v>859</v>
      </c>
      <c r="B10059" t="s">
        <v>860</v>
      </c>
      <c r="C10059" t="s">
        <v>42</v>
      </c>
      <c r="D10059" s="7">
        <v>45536</v>
      </c>
      <c r="E10059">
        <v>4</v>
      </c>
      <c r="F10059">
        <v>691.07</v>
      </c>
      <c r="G10059">
        <f>dane_sprzedazy_sku__3[[#This Row],[Ilość wydana]]*dane_sprzedazy_sku__3[[#This Row],[Wartość jednostkowa]]</f>
        <v>2764.28</v>
      </c>
    </row>
    <row r="10060" spans="1:7">
      <c r="A10060" t="s">
        <v>859</v>
      </c>
      <c r="B10060" t="s">
        <v>860</v>
      </c>
      <c r="C10060" t="s">
        <v>42</v>
      </c>
      <c r="D10060" s="7">
        <v>45566</v>
      </c>
      <c r="E10060">
        <v>4</v>
      </c>
      <c r="F10060">
        <v>706.17</v>
      </c>
      <c r="G10060">
        <f>dane_sprzedazy_sku__3[[#This Row],[Ilość wydana]]*dane_sprzedazy_sku__3[[#This Row],[Wartość jednostkowa]]</f>
        <v>2824.68</v>
      </c>
    </row>
    <row r="10061" spans="1:7">
      <c r="A10061" t="s">
        <v>859</v>
      </c>
      <c r="B10061" t="s">
        <v>860</v>
      </c>
      <c r="C10061" t="s">
        <v>42</v>
      </c>
      <c r="D10061" s="7">
        <v>45597</v>
      </c>
      <c r="E10061">
        <v>3</v>
      </c>
      <c r="F10061">
        <v>663.39</v>
      </c>
      <c r="G10061">
        <f>dane_sprzedazy_sku__3[[#This Row],[Ilość wydana]]*dane_sprzedazy_sku__3[[#This Row],[Wartość jednostkowa]]</f>
        <v>1990.17</v>
      </c>
    </row>
    <row r="10062" spans="1:7">
      <c r="A10062" t="s">
        <v>859</v>
      </c>
      <c r="B10062" t="s">
        <v>860</v>
      </c>
      <c r="C10062" t="s">
        <v>42</v>
      </c>
      <c r="D10062" s="7">
        <v>45627</v>
      </c>
      <c r="E10062">
        <v>4</v>
      </c>
      <c r="F10062">
        <v>699.63</v>
      </c>
      <c r="G10062">
        <f>dane_sprzedazy_sku__3[[#This Row],[Ilość wydana]]*dane_sprzedazy_sku__3[[#This Row],[Wartość jednostkowa]]</f>
        <v>2798.52</v>
      </c>
    </row>
    <row r="10063" spans="1:7">
      <c r="A10063" t="s">
        <v>859</v>
      </c>
      <c r="B10063" t="s">
        <v>860</v>
      </c>
      <c r="C10063" t="s">
        <v>42</v>
      </c>
      <c r="D10063" s="7">
        <v>45658</v>
      </c>
      <c r="E10063">
        <v>4</v>
      </c>
      <c r="F10063">
        <v>666.22</v>
      </c>
      <c r="G10063">
        <f>dane_sprzedazy_sku__3[[#This Row],[Ilość wydana]]*dane_sprzedazy_sku__3[[#This Row],[Wartość jednostkowa]]</f>
        <v>2664.88</v>
      </c>
    </row>
    <row r="10064" spans="1:7">
      <c r="A10064" t="s">
        <v>859</v>
      </c>
      <c r="B10064" t="s">
        <v>860</v>
      </c>
      <c r="C10064" t="s">
        <v>42</v>
      </c>
      <c r="D10064" s="7">
        <v>45689</v>
      </c>
      <c r="E10064">
        <v>4</v>
      </c>
      <c r="F10064">
        <v>694.33</v>
      </c>
      <c r="G10064">
        <f>dane_sprzedazy_sku__3[[#This Row],[Ilość wydana]]*dane_sprzedazy_sku__3[[#This Row],[Wartość jednostkowa]]</f>
        <v>2777.32</v>
      </c>
    </row>
    <row r="10065" spans="1:7">
      <c r="A10065" t="s">
        <v>859</v>
      </c>
      <c r="B10065" t="s">
        <v>860</v>
      </c>
      <c r="C10065" t="s">
        <v>42</v>
      </c>
      <c r="D10065" s="7">
        <v>45717</v>
      </c>
      <c r="E10065">
        <v>4</v>
      </c>
      <c r="F10065">
        <v>661.04</v>
      </c>
      <c r="G10065">
        <f>dane_sprzedazy_sku__3[[#This Row],[Ilość wydana]]*dane_sprzedazy_sku__3[[#This Row],[Wartość jednostkowa]]</f>
        <v>2644.16</v>
      </c>
    </row>
    <row r="10066" spans="1:7">
      <c r="A10066" t="s">
        <v>859</v>
      </c>
      <c r="B10066" t="s">
        <v>860</v>
      </c>
      <c r="C10066" t="s">
        <v>42</v>
      </c>
      <c r="D10066" s="7">
        <v>45748</v>
      </c>
      <c r="E10066">
        <v>4</v>
      </c>
      <c r="F10066">
        <v>648.98</v>
      </c>
      <c r="G10066">
        <f>dane_sprzedazy_sku__3[[#This Row],[Ilość wydana]]*dane_sprzedazy_sku__3[[#This Row],[Wartość jednostkowa]]</f>
        <v>2595.92</v>
      </c>
    </row>
    <row r="10067" spans="1:7">
      <c r="A10067" t="s">
        <v>859</v>
      </c>
      <c r="B10067" t="s">
        <v>860</v>
      </c>
      <c r="C10067" t="s">
        <v>42</v>
      </c>
      <c r="D10067" s="7">
        <v>45778</v>
      </c>
      <c r="E10067">
        <v>4</v>
      </c>
      <c r="F10067">
        <v>663.66</v>
      </c>
      <c r="G10067">
        <f>dane_sprzedazy_sku__3[[#This Row],[Ilość wydana]]*dane_sprzedazy_sku__3[[#This Row],[Wartość jednostkowa]]</f>
        <v>2654.64</v>
      </c>
    </row>
    <row r="10068" spans="1:7">
      <c r="A10068" t="s">
        <v>859</v>
      </c>
      <c r="B10068" t="s">
        <v>860</v>
      </c>
      <c r="C10068" t="s">
        <v>42</v>
      </c>
      <c r="D10068" s="7">
        <v>45809</v>
      </c>
      <c r="E10068">
        <v>4</v>
      </c>
      <c r="F10068">
        <v>670.25</v>
      </c>
      <c r="G10068">
        <f>dane_sprzedazy_sku__3[[#This Row],[Ilość wydana]]*dane_sprzedazy_sku__3[[#This Row],[Wartość jednostkowa]]</f>
        <v>2681</v>
      </c>
    </row>
    <row r="10069" spans="1:7">
      <c r="A10069" t="s">
        <v>859</v>
      </c>
      <c r="B10069" t="s">
        <v>860</v>
      </c>
      <c r="C10069" t="s">
        <v>42</v>
      </c>
      <c r="D10069" s="7">
        <v>45839</v>
      </c>
      <c r="E10069">
        <v>4</v>
      </c>
      <c r="F10069">
        <v>681.39</v>
      </c>
      <c r="G10069">
        <f>dane_sprzedazy_sku__3[[#This Row],[Ilość wydana]]*dane_sprzedazy_sku__3[[#This Row],[Wartość jednostkowa]]</f>
        <v>2725.56</v>
      </c>
    </row>
    <row r="10070" spans="1:7">
      <c r="A10070" t="s">
        <v>859</v>
      </c>
      <c r="B10070" t="s">
        <v>860</v>
      </c>
      <c r="C10070" t="s">
        <v>42</v>
      </c>
      <c r="D10070" s="7">
        <v>45870</v>
      </c>
      <c r="E10070">
        <v>4</v>
      </c>
      <c r="F10070">
        <v>680.15</v>
      </c>
      <c r="G10070">
        <f>dane_sprzedazy_sku__3[[#This Row],[Ilość wydana]]*dane_sprzedazy_sku__3[[#This Row],[Wartość jednostkowa]]</f>
        <v>2720.6</v>
      </c>
    </row>
    <row r="10071" spans="1:7">
      <c r="A10071" t="s">
        <v>859</v>
      </c>
      <c r="B10071" t="s">
        <v>860</v>
      </c>
      <c r="C10071" t="s">
        <v>42</v>
      </c>
      <c r="D10071" s="7">
        <v>45901</v>
      </c>
      <c r="E10071">
        <v>3</v>
      </c>
      <c r="F10071">
        <v>705.02</v>
      </c>
      <c r="G10071">
        <f>dane_sprzedazy_sku__3[[#This Row],[Ilość wydana]]*dane_sprzedazy_sku__3[[#This Row],[Wartość jednostkowa]]</f>
        <v>2115.06</v>
      </c>
    </row>
    <row r="10072" spans="1:7">
      <c r="A10072" t="s">
        <v>859</v>
      </c>
      <c r="B10072" t="s">
        <v>860</v>
      </c>
      <c r="C10072" t="s">
        <v>42</v>
      </c>
      <c r="D10072" s="7">
        <v>45931</v>
      </c>
      <c r="E10072">
        <v>4</v>
      </c>
      <c r="F10072">
        <v>663.95</v>
      </c>
      <c r="G10072">
        <f>dane_sprzedazy_sku__3[[#This Row],[Ilość wydana]]*dane_sprzedazy_sku__3[[#This Row],[Wartość jednostkowa]]</f>
        <v>2655.8</v>
      </c>
    </row>
    <row r="10073" spans="1:7">
      <c r="A10073" t="s">
        <v>859</v>
      </c>
      <c r="B10073" t="s">
        <v>860</v>
      </c>
      <c r="C10073" t="s">
        <v>42</v>
      </c>
      <c r="D10073" s="7">
        <v>45962</v>
      </c>
      <c r="E10073">
        <v>3</v>
      </c>
      <c r="F10073">
        <v>704.72</v>
      </c>
      <c r="G10073">
        <f>dane_sprzedazy_sku__3[[#This Row],[Ilość wydana]]*dane_sprzedazy_sku__3[[#This Row],[Wartość jednostkowa]]</f>
        <v>2114.16</v>
      </c>
    </row>
    <row r="10074" spans="1:7">
      <c r="A10074" t="s">
        <v>859</v>
      </c>
      <c r="B10074" t="s">
        <v>860</v>
      </c>
      <c r="C10074" t="s">
        <v>42</v>
      </c>
      <c r="D10074" s="7">
        <v>45992</v>
      </c>
      <c r="E10074">
        <v>4</v>
      </c>
      <c r="F10074">
        <v>648.88</v>
      </c>
      <c r="G10074">
        <f>dane_sprzedazy_sku__3[[#This Row],[Ilość wydana]]*dane_sprzedazy_sku__3[[#This Row],[Wartość jednostkowa]]</f>
        <v>2595.52</v>
      </c>
    </row>
    <row r="10075" spans="1:7">
      <c r="A10075" t="s">
        <v>859</v>
      </c>
      <c r="B10075" t="s">
        <v>860</v>
      </c>
      <c r="C10075" t="s">
        <v>42</v>
      </c>
      <c r="D10075" s="7">
        <v>46023</v>
      </c>
      <c r="E10075">
        <v>4</v>
      </c>
      <c r="F10075">
        <v>677.25</v>
      </c>
      <c r="G10075">
        <f>dane_sprzedazy_sku__3[[#This Row],[Ilość wydana]]*dane_sprzedazy_sku__3[[#This Row],[Wartość jednostkowa]]</f>
        <v>2709</v>
      </c>
    </row>
    <row r="10076" spans="1:7">
      <c r="A10076" t="s">
        <v>859</v>
      </c>
      <c r="B10076" t="s">
        <v>860</v>
      </c>
      <c r="C10076" t="s">
        <v>42</v>
      </c>
      <c r="D10076" s="7">
        <v>46054</v>
      </c>
      <c r="E10076">
        <v>4</v>
      </c>
      <c r="F10076">
        <v>692.39</v>
      </c>
      <c r="G10076">
        <f>dane_sprzedazy_sku__3[[#This Row],[Ilość wydana]]*dane_sprzedazy_sku__3[[#This Row],[Wartość jednostkowa]]</f>
        <v>2769.56</v>
      </c>
    </row>
    <row r="10077" spans="1:7">
      <c r="A10077" t="s">
        <v>859</v>
      </c>
      <c r="B10077" t="s">
        <v>860</v>
      </c>
      <c r="C10077" t="s">
        <v>42</v>
      </c>
      <c r="D10077" s="7">
        <v>46082</v>
      </c>
      <c r="E10077">
        <v>4</v>
      </c>
      <c r="F10077">
        <v>681.51</v>
      </c>
      <c r="G10077">
        <f>dane_sprzedazy_sku__3[[#This Row],[Ilość wydana]]*dane_sprzedazy_sku__3[[#This Row],[Wartość jednostkowa]]</f>
        <v>2726.04</v>
      </c>
    </row>
    <row r="10078" spans="1:7">
      <c r="A10078" t="s">
        <v>859</v>
      </c>
      <c r="B10078" t="s">
        <v>860</v>
      </c>
      <c r="C10078" t="s">
        <v>42</v>
      </c>
      <c r="D10078" s="7">
        <v>46113</v>
      </c>
      <c r="E10078">
        <v>4</v>
      </c>
      <c r="F10078">
        <v>691.27</v>
      </c>
      <c r="G10078">
        <f>dane_sprzedazy_sku__3[[#This Row],[Ilość wydana]]*dane_sprzedazy_sku__3[[#This Row],[Wartość jednostkowa]]</f>
        <v>2765.08</v>
      </c>
    </row>
    <row r="10079" spans="1:7">
      <c r="A10079" t="s">
        <v>859</v>
      </c>
      <c r="B10079" t="s">
        <v>860</v>
      </c>
      <c r="C10079" t="s">
        <v>42</v>
      </c>
      <c r="D10079" s="7">
        <v>46143</v>
      </c>
      <c r="E10079">
        <v>5</v>
      </c>
      <c r="F10079">
        <v>670.65</v>
      </c>
      <c r="G10079">
        <f>dane_sprzedazy_sku__3[[#This Row],[Ilość wydana]]*dane_sprzedazy_sku__3[[#This Row],[Wartość jednostkowa]]</f>
        <v>3353.25</v>
      </c>
    </row>
    <row r="10080" spans="1:7">
      <c r="A10080" t="s">
        <v>859</v>
      </c>
      <c r="B10080" t="s">
        <v>860</v>
      </c>
      <c r="C10080" t="s">
        <v>42</v>
      </c>
      <c r="D10080" s="7">
        <v>46174</v>
      </c>
      <c r="E10080">
        <v>5</v>
      </c>
      <c r="F10080">
        <v>685.38</v>
      </c>
      <c r="G10080">
        <f>dane_sprzedazy_sku__3[[#This Row],[Ilość wydana]]*dane_sprzedazy_sku__3[[#This Row],[Wartość jednostkowa]]</f>
        <v>3426.9</v>
      </c>
    </row>
    <row r="10081" spans="1:7">
      <c r="A10081" t="s">
        <v>859</v>
      </c>
      <c r="B10081" t="s">
        <v>860</v>
      </c>
      <c r="C10081" t="s">
        <v>42</v>
      </c>
      <c r="D10081" s="7">
        <v>46204</v>
      </c>
      <c r="E10081">
        <v>4</v>
      </c>
      <c r="F10081">
        <v>649.75</v>
      </c>
      <c r="G10081">
        <f>dane_sprzedazy_sku__3[[#This Row],[Ilość wydana]]*dane_sprzedazy_sku__3[[#This Row],[Wartość jednostkowa]]</f>
        <v>2599</v>
      </c>
    </row>
    <row r="10082" spans="1:7">
      <c r="A10082" t="s">
        <v>861</v>
      </c>
      <c r="B10082" t="s">
        <v>862</v>
      </c>
      <c r="C10082" t="s">
        <v>49</v>
      </c>
      <c r="D10082" s="7">
        <v>45505</v>
      </c>
      <c r="E10082">
        <v>0</v>
      </c>
      <c r="F10082">
        <v>77.239999999999995</v>
      </c>
      <c r="G10082">
        <f>dane_sprzedazy_sku__3[[#This Row],[Ilość wydana]]*dane_sprzedazy_sku__3[[#This Row],[Wartość jednostkowa]]</f>
        <v>0</v>
      </c>
    </row>
    <row r="10083" spans="1:7">
      <c r="A10083" t="s">
        <v>861</v>
      </c>
      <c r="B10083" t="s">
        <v>862</v>
      </c>
      <c r="C10083" t="s">
        <v>49</v>
      </c>
      <c r="D10083" s="7">
        <v>45536</v>
      </c>
      <c r="E10083">
        <v>3</v>
      </c>
      <c r="F10083">
        <v>76.66</v>
      </c>
      <c r="G10083">
        <f>dane_sprzedazy_sku__3[[#This Row],[Ilość wydana]]*dane_sprzedazy_sku__3[[#This Row],[Wartość jednostkowa]]</f>
        <v>229.98</v>
      </c>
    </row>
    <row r="10084" spans="1:7">
      <c r="A10084" t="s">
        <v>861</v>
      </c>
      <c r="B10084" t="s">
        <v>862</v>
      </c>
      <c r="C10084" t="s">
        <v>49</v>
      </c>
      <c r="D10084" s="7">
        <v>45566</v>
      </c>
      <c r="E10084">
        <v>8</v>
      </c>
      <c r="F10084">
        <v>79.67</v>
      </c>
      <c r="G10084">
        <f>dane_sprzedazy_sku__3[[#This Row],[Ilość wydana]]*dane_sprzedazy_sku__3[[#This Row],[Wartość jednostkowa]]</f>
        <v>637.36</v>
      </c>
    </row>
    <row r="10085" spans="1:7">
      <c r="A10085" t="s">
        <v>861</v>
      </c>
      <c r="B10085" t="s">
        <v>862</v>
      </c>
      <c r="C10085" t="s">
        <v>49</v>
      </c>
      <c r="D10085" s="7">
        <v>45597</v>
      </c>
      <c r="E10085">
        <v>21</v>
      </c>
      <c r="F10085">
        <v>77.94</v>
      </c>
      <c r="G10085">
        <f>dane_sprzedazy_sku__3[[#This Row],[Ilość wydana]]*dane_sprzedazy_sku__3[[#This Row],[Wartość jednostkowa]]</f>
        <v>1636.74</v>
      </c>
    </row>
    <row r="10086" spans="1:7">
      <c r="A10086" t="s">
        <v>861</v>
      </c>
      <c r="B10086" t="s">
        <v>862</v>
      </c>
      <c r="C10086" t="s">
        <v>49</v>
      </c>
      <c r="D10086" s="7">
        <v>45627</v>
      </c>
      <c r="E10086">
        <v>25</v>
      </c>
      <c r="F10086">
        <v>76.87</v>
      </c>
      <c r="G10086">
        <f>dane_sprzedazy_sku__3[[#This Row],[Ilość wydana]]*dane_sprzedazy_sku__3[[#This Row],[Wartość jednostkowa]]</f>
        <v>1921.75</v>
      </c>
    </row>
    <row r="10087" spans="1:7">
      <c r="A10087" t="s">
        <v>861</v>
      </c>
      <c r="B10087" t="s">
        <v>862</v>
      </c>
      <c r="C10087" t="s">
        <v>49</v>
      </c>
      <c r="D10087" s="7">
        <v>45658</v>
      </c>
      <c r="E10087">
        <v>28</v>
      </c>
      <c r="F10087">
        <v>80.510000000000005</v>
      </c>
      <c r="G10087">
        <f>dane_sprzedazy_sku__3[[#This Row],[Ilość wydana]]*dane_sprzedazy_sku__3[[#This Row],[Wartość jednostkowa]]</f>
        <v>2254.2800000000002</v>
      </c>
    </row>
    <row r="10088" spans="1:7">
      <c r="A10088" t="s">
        <v>861</v>
      </c>
      <c r="B10088" t="s">
        <v>862</v>
      </c>
      <c r="C10088" t="s">
        <v>49</v>
      </c>
      <c r="D10088" s="7">
        <v>45689</v>
      </c>
      <c r="E10088">
        <v>35</v>
      </c>
      <c r="F10088">
        <v>79.62</v>
      </c>
      <c r="G10088">
        <f>dane_sprzedazy_sku__3[[#This Row],[Ilość wydana]]*dane_sprzedazy_sku__3[[#This Row],[Wartość jednostkowa]]</f>
        <v>2786.7000000000003</v>
      </c>
    </row>
    <row r="10089" spans="1:7">
      <c r="A10089" t="s">
        <v>861</v>
      </c>
      <c r="B10089" t="s">
        <v>862</v>
      </c>
      <c r="C10089" t="s">
        <v>49</v>
      </c>
      <c r="D10089" s="7">
        <v>45717</v>
      </c>
      <c r="E10089">
        <v>35</v>
      </c>
      <c r="F10089">
        <v>75.02</v>
      </c>
      <c r="G10089">
        <f>dane_sprzedazy_sku__3[[#This Row],[Ilość wydana]]*dane_sprzedazy_sku__3[[#This Row],[Wartość jednostkowa]]</f>
        <v>2625.7</v>
      </c>
    </row>
    <row r="10090" spans="1:7">
      <c r="A10090" t="s">
        <v>861</v>
      </c>
      <c r="B10090" t="s">
        <v>862</v>
      </c>
      <c r="C10090" t="s">
        <v>49</v>
      </c>
      <c r="D10090" s="7">
        <v>45748</v>
      </c>
      <c r="E10090">
        <v>31</v>
      </c>
      <c r="F10090">
        <v>81.680000000000007</v>
      </c>
      <c r="G10090">
        <f>dane_sprzedazy_sku__3[[#This Row],[Ilość wydana]]*dane_sprzedazy_sku__3[[#This Row],[Wartość jednostkowa]]</f>
        <v>2532.0800000000004</v>
      </c>
    </row>
    <row r="10091" spans="1:7">
      <c r="A10091" t="s">
        <v>861</v>
      </c>
      <c r="B10091" t="s">
        <v>862</v>
      </c>
      <c r="C10091" t="s">
        <v>49</v>
      </c>
      <c r="D10091" s="7">
        <v>45778</v>
      </c>
      <c r="E10091">
        <v>19</v>
      </c>
      <c r="F10091">
        <v>75.489999999999995</v>
      </c>
      <c r="G10091">
        <f>dane_sprzedazy_sku__3[[#This Row],[Ilość wydana]]*dane_sprzedazy_sku__3[[#This Row],[Wartość jednostkowa]]</f>
        <v>1434.31</v>
      </c>
    </row>
    <row r="10092" spans="1:7">
      <c r="A10092" t="s">
        <v>861</v>
      </c>
      <c r="B10092" t="s">
        <v>862</v>
      </c>
      <c r="C10092" t="s">
        <v>49</v>
      </c>
      <c r="D10092" s="7">
        <v>45809</v>
      </c>
      <c r="E10092">
        <v>9</v>
      </c>
      <c r="F10092">
        <v>80.680000000000007</v>
      </c>
      <c r="G10092">
        <f>dane_sprzedazy_sku__3[[#This Row],[Ilość wydana]]*dane_sprzedazy_sku__3[[#This Row],[Wartość jednostkowa]]</f>
        <v>726.12000000000012</v>
      </c>
    </row>
    <row r="10093" spans="1:7">
      <c r="A10093" t="s">
        <v>861</v>
      </c>
      <c r="B10093" t="s">
        <v>862</v>
      </c>
      <c r="C10093" t="s">
        <v>49</v>
      </c>
      <c r="D10093" s="7">
        <v>45839</v>
      </c>
      <c r="E10093">
        <v>2</v>
      </c>
      <c r="F10093">
        <v>79.14</v>
      </c>
      <c r="G10093">
        <f>dane_sprzedazy_sku__3[[#This Row],[Ilość wydana]]*dane_sprzedazy_sku__3[[#This Row],[Wartość jednostkowa]]</f>
        <v>158.28</v>
      </c>
    </row>
    <row r="10094" spans="1:7">
      <c r="A10094" t="s">
        <v>861</v>
      </c>
      <c r="B10094" t="s">
        <v>862</v>
      </c>
      <c r="C10094" t="s">
        <v>49</v>
      </c>
      <c r="D10094" s="7">
        <v>45870</v>
      </c>
      <c r="E10094">
        <v>0</v>
      </c>
      <c r="F10094">
        <v>78.88</v>
      </c>
      <c r="G10094">
        <f>dane_sprzedazy_sku__3[[#This Row],[Ilość wydana]]*dane_sprzedazy_sku__3[[#This Row],[Wartość jednostkowa]]</f>
        <v>0</v>
      </c>
    </row>
    <row r="10095" spans="1:7">
      <c r="A10095" t="s">
        <v>861</v>
      </c>
      <c r="B10095" t="s">
        <v>862</v>
      </c>
      <c r="C10095" t="s">
        <v>49</v>
      </c>
      <c r="D10095" s="7">
        <v>45901</v>
      </c>
      <c r="E10095">
        <v>4</v>
      </c>
      <c r="F10095">
        <v>77.02</v>
      </c>
      <c r="G10095">
        <f>dane_sprzedazy_sku__3[[#This Row],[Ilość wydana]]*dane_sprzedazy_sku__3[[#This Row],[Wartość jednostkowa]]</f>
        <v>308.08</v>
      </c>
    </row>
    <row r="10096" spans="1:7">
      <c r="A10096" t="s">
        <v>861</v>
      </c>
      <c r="B10096" t="s">
        <v>862</v>
      </c>
      <c r="C10096" t="s">
        <v>49</v>
      </c>
      <c r="D10096" s="7">
        <v>45931</v>
      </c>
      <c r="E10096">
        <v>14</v>
      </c>
      <c r="F10096">
        <v>82.12</v>
      </c>
      <c r="G10096">
        <f>dane_sprzedazy_sku__3[[#This Row],[Ilość wydana]]*dane_sprzedazy_sku__3[[#This Row],[Wartość jednostkowa]]</f>
        <v>1149.68</v>
      </c>
    </row>
    <row r="10097" spans="1:7">
      <c r="A10097" t="s">
        <v>861</v>
      </c>
      <c r="B10097" t="s">
        <v>862</v>
      </c>
      <c r="C10097" t="s">
        <v>49</v>
      </c>
      <c r="D10097" s="7">
        <v>45962</v>
      </c>
      <c r="E10097">
        <v>21</v>
      </c>
      <c r="F10097">
        <v>79.37</v>
      </c>
      <c r="G10097">
        <f>dane_sprzedazy_sku__3[[#This Row],[Ilość wydana]]*dane_sprzedazy_sku__3[[#This Row],[Wartość jednostkowa]]</f>
        <v>1666.77</v>
      </c>
    </row>
    <row r="10098" spans="1:7">
      <c r="A10098" t="s">
        <v>861</v>
      </c>
      <c r="B10098" t="s">
        <v>862</v>
      </c>
      <c r="C10098" t="s">
        <v>49</v>
      </c>
      <c r="D10098" s="7">
        <v>45992</v>
      </c>
      <c r="E10098">
        <v>37</v>
      </c>
      <c r="F10098">
        <v>79.959999999999994</v>
      </c>
      <c r="G10098">
        <f>dane_sprzedazy_sku__3[[#This Row],[Ilość wydana]]*dane_sprzedazy_sku__3[[#This Row],[Wartość jednostkowa]]</f>
        <v>2958.52</v>
      </c>
    </row>
    <row r="10099" spans="1:7">
      <c r="A10099" t="s">
        <v>861</v>
      </c>
      <c r="B10099" t="s">
        <v>862</v>
      </c>
      <c r="C10099" t="s">
        <v>49</v>
      </c>
      <c r="D10099" s="7">
        <v>46023</v>
      </c>
      <c r="E10099">
        <v>42</v>
      </c>
      <c r="F10099">
        <v>82.38</v>
      </c>
      <c r="G10099">
        <f>dane_sprzedazy_sku__3[[#This Row],[Ilość wydana]]*dane_sprzedazy_sku__3[[#This Row],[Wartość jednostkowa]]</f>
        <v>3459.96</v>
      </c>
    </row>
    <row r="10100" spans="1:7">
      <c r="A10100" t="s">
        <v>861</v>
      </c>
      <c r="B10100" t="s">
        <v>862</v>
      </c>
      <c r="C10100" t="s">
        <v>49</v>
      </c>
      <c r="D10100" s="7">
        <v>46054</v>
      </c>
      <c r="E10100">
        <v>39</v>
      </c>
      <c r="F10100">
        <v>80.8</v>
      </c>
      <c r="G10100">
        <f>dane_sprzedazy_sku__3[[#This Row],[Ilość wydana]]*dane_sprzedazy_sku__3[[#This Row],[Wartość jednostkowa]]</f>
        <v>3151.2</v>
      </c>
    </row>
    <row r="10101" spans="1:7">
      <c r="A10101" t="s">
        <v>861</v>
      </c>
      <c r="B10101" t="s">
        <v>862</v>
      </c>
      <c r="C10101" t="s">
        <v>49</v>
      </c>
      <c r="D10101" s="7">
        <v>46082</v>
      </c>
      <c r="E10101">
        <v>40</v>
      </c>
      <c r="F10101">
        <v>82.3</v>
      </c>
      <c r="G10101">
        <f>dane_sprzedazy_sku__3[[#This Row],[Ilość wydana]]*dane_sprzedazy_sku__3[[#This Row],[Wartość jednostkowa]]</f>
        <v>3292</v>
      </c>
    </row>
    <row r="10102" spans="1:7">
      <c r="A10102" t="s">
        <v>861</v>
      </c>
      <c r="B10102" t="s">
        <v>862</v>
      </c>
      <c r="C10102" t="s">
        <v>49</v>
      </c>
      <c r="D10102" s="7">
        <v>46113</v>
      </c>
      <c r="E10102">
        <v>28</v>
      </c>
      <c r="F10102">
        <v>81.540000000000006</v>
      </c>
      <c r="G10102">
        <f>dane_sprzedazy_sku__3[[#This Row],[Ilość wydana]]*dane_sprzedazy_sku__3[[#This Row],[Wartość jednostkowa]]</f>
        <v>2283.1200000000003</v>
      </c>
    </row>
    <row r="10103" spans="1:7">
      <c r="A10103" t="s">
        <v>861</v>
      </c>
      <c r="B10103" t="s">
        <v>862</v>
      </c>
      <c r="C10103" t="s">
        <v>49</v>
      </c>
      <c r="D10103" s="7">
        <v>46143</v>
      </c>
      <c r="E10103">
        <v>26</v>
      </c>
      <c r="F10103">
        <v>81.93</v>
      </c>
      <c r="G10103">
        <f>dane_sprzedazy_sku__3[[#This Row],[Ilość wydana]]*dane_sprzedazy_sku__3[[#This Row],[Wartość jednostkowa]]</f>
        <v>2130.1800000000003</v>
      </c>
    </row>
    <row r="10104" spans="1:7">
      <c r="A10104" t="s">
        <v>861</v>
      </c>
      <c r="B10104" t="s">
        <v>862</v>
      </c>
      <c r="C10104" t="s">
        <v>49</v>
      </c>
      <c r="D10104" s="7">
        <v>46174</v>
      </c>
      <c r="E10104">
        <v>11</v>
      </c>
      <c r="F10104">
        <v>81.66</v>
      </c>
      <c r="G10104">
        <f>dane_sprzedazy_sku__3[[#This Row],[Ilość wydana]]*dane_sprzedazy_sku__3[[#This Row],[Wartość jednostkowa]]</f>
        <v>898.26</v>
      </c>
    </row>
    <row r="10105" spans="1:7">
      <c r="A10105" t="s">
        <v>861</v>
      </c>
      <c r="B10105" t="s">
        <v>862</v>
      </c>
      <c r="C10105" t="s">
        <v>49</v>
      </c>
      <c r="D10105" s="7">
        <v>46204</v>
      </c>
      <c r="E10105">
        <v>3</v>
      </c>
      <c r="F10105">
        <v>76.36</v>
      </c>
      <c r="G10105">
        <f>dane_sprzedazy_sku__3[[#This Row],[Ilość wydana]]*dane_sprzedazy_sku__3[[#This Row],[Wartość jednostkowa]]</f>
        <v>229.07999999999998</v>
      </c>
    </row>
    <row r="10106" spans="1:7">
      <c r="A10106" t="s">
        <v>863</v>
      </c>
      <c r="B10106" t="s">
        <v>864</v>
      </c>
      <c r="C10106" t="s">
        <v>24</v>
      </c>
      <c r="D10106" s="7">
        <v>45505</v>
      </c>
      <c r="E10106">
        <v>3</v>
      </c>
      <c r="F10106">
        <v>340.53</v>
      </c>
      <c r="G10106">
        <f>dane_sprzedazy_sku__3[[#This Row],[Ilość wydana]]*dane_sprzedazy_sku__3[[#This Row],[Wartość jednostkowa]]</f>
        <v>1021.5899999999999</v>
      </c>
    </row>
    <row r="10107" spans="1:7">
      <c r="A10107" t="s">
        <v>863</v>
      </c>
      <c r="B10107" t="s">
        <v>864</v>
      </c>
      <c r="C10107" t="s">
        <v>24</v>
      </c>
      <c r="D10107" s="7">
        <v>45536</v>
      </c>
      <c r="E10107">
        <v>3</v>
      </c>
      <c r="F10107">
        <v>369.02</v>
      </c>
      <c r="G10107">
        <f>dane_sprzedazy_sku__3[[#This Row],[Ilość wydana]]*dane_sprzedazy_sku__3[[#This Row],[Wartość jednostkowa]]</f>
        <v>1107.06</v>
      </c>
    </row>
    <row r="10108" spans="1:7">
      <c r="A10108" t="s">
        <v>863</v>
      </c>
      <c r="B10108" t="s">
        <v>864</v>
      </c>
      <c r="C10108" t="s">
        <v>24</v>
      </c>
      <c r="D10108" s="7">
        <v>45566</v>
      </c>
      <c r="E10108">
        <v>3</v>
      </c>
      <c r="F10108">
        <v>348.87</v>
      </c>
      <c r="G10108">
        <f>dane_sprzedazy_sku__3[[#This Row],[Ilość wydana]]*dane_sprzedazy_sku__3[[#This Row],[Wartość jednostkowa]]</f>
        <v>1046.6100000000001</v>
      </c>
    </row>
    <row r="10109" spans="1:7">
      <c r="A10109" t="s">
        <v>863</v>
      </c>
      <c r="B10109" t="s">
        <v>864</v>
      </c>
      <c r="C10109" t="s">
        <v>24</v>
      </c>
      <c r="D10109" s="7">
        <v>45597</v>
      </c>
      <c r="E10109">
        <v>3</v>
      </c>
      <c r="F10109">
        <v>346.28</v>
      </c>
      <c r="G10109">
        <f>dane_sprzedazy_sku__3[[#This Row],[Ilość wydana]]*dane_sprzedazy_sku__3[[#This Row],[Wartość jednostkowa]]</f>
        <v>1038.8399999999999</v>
      </c>
    </row>
    <row r="10110" spans="1:7">
      <c r="A10110" t="s">
        <v>863</v>
      </c>
      <c r="B10110" t="s">
        <v>864</v>
      </c>
      <c r="C10110" t="s">
        <v>24</v>
      </c>
      <c r="D10110" s="7">
        <v>45627</v>
      </c>
      <c r="E10110">
        <v>3</v>
      </c>
      <c r="F10110">
        <v>357.81</v>
      </c>
      <c r="G10110">
        <f>dane_sprzedazy_sku__3[[#This Row],[Ilość wydana]]*dane_sprzedazy_sku__3[[#This Row],[Wartość jednostkowa]]</f>
        <v>1073.43</v>
      </c>
    </row>
    <row r="10111" spans="1:7">
      <c r="A10111" t="s">
        <v>863</v>
      </c>
      <c r="B10111" t="s">
        <v>864</v>
      </c>
      <c r="C10111" t="s">
        <v>24</v>
      </c>
      <c r="D10111" s="7">
        <v>45658</v>
      </c>
      <c r="E10111">
        <v>3</v>
      </c>
      <c r="F10111">
        <v>357.79</v>
      </c>
      <c r="G10111">
        <f>dane_sprzedazy_sku__3[[#This Row],[Ilość wydana]]*dane_sprzedazy_sku__3[[#This Row],[Wartość jednostkowa]]</f>
        <v>1073.3700000000001</v>
      </c>
    </row>
    <row r="10112" spans="1:7">
      <c r="A10112" t="s">
        <v>863</v>
      </c>
      <c r="B10112" t="s">
        <v>864</v>
      </c>
      <c r="C10112" t="s">
        <v>24</v>
      </c>
      <c r="D10112" s="7">
        <v>45689</v>
      </c>
      <c r="E10112">
        <v>3</v>
      </c>
      <c r="F10112">
        <v>370.28</v>
      </c>
      <c r="G10112">
        <f>dane_sprzedazy_sku__3[[#This Row],[Ilość wydana]]*dane_sprzedazy_sku__3[[#This Row],[Wartość jednostkowa]]</f>
        <v>1110.8399999999999</v>
      </c>
    </row>
    <row r="10113" spans="1:7">
      <c r="A10113" t="s">
        <v>863</v>
      </c>
      <c r="B10113" t="s">
        <v>864</v>
      </c>
      <c r="C10113" t="s">
        <v>24</v>
      </c>
      <c r="D10113" s="7">
        <v>45717</v>
      </c>
      <c r="E10113">
        <v>3</v>
      </c>
      <c r="F10113">
        <v>363.85</v>
      </c>
      <c r="G10113">
        <f>dane_sprzedazy_sku__3[[#This Row],[Ilość wydana]]*dane_sprzedazy_sku__3[[#This Row],[Wartość jednostkowa]]</f>
        <v>1091.5500000000002</v>
      </c>
    </row>
    <row r="10114" spans="1:7">
      <c r="A10114" t="s">
        <v>863</v>
      </c>
      <c r="B10114" t="s">
        <v>864</v>
      </c>
      <c r="C10114" t="s">
        <v>24</v>
      </c>
      <c r="D10114" s="7">
        <v>45748</v>
      </c>
      <c r="E10114">
        <v>3</v>
      </c>
      <c r="F10114">
        <v>340.74</v>
      </c>
      <c r="G10114">
        <f>dane_sprzedazy_sku__3[[#This Row],[Ilość wydana]]*dane_sprzedazy_sku__3[[#This Row],[Wartość jednostkowa]]</f>
        <v>1022.22</v>
      </c>
    </row>
    <row r="10115" spans="1:7">
      <c r="A10115" t="s">
        <v>863</v>
      </c>
      <c r="B10115" t="s">
        <v>864</v>
      </c>
      <c r="C10115" t="s">
        <v>24</v>
      </c>
      <c r="D10115" s="7">
        <v>45778</v>
      </c>
      <c r="E10115">
        <v>3</v>
      </c>
      <c r="F10115">
        <v>353.51</v>
      </c>
      <c r="G10115">
        <f>dane_sprzedazy_sku__3[[#This Row],[Ilość wydana]]*dane_sprzedazy_sku__3[[#This Row],[Wartość jednostkowa]]</f>
        <v>1060.53</v>
      </c>
    </row>
    <row r="10116" spans="1:7">
      <c r="A10116" t="s">
        <v>863</v>
      </c>
      <c r="B10116" t="s">
        <v>864</v>
      </c>
      <c r="C10116" t="s">
        <v>24</v>
      </c>
      <c r="D10116" s="7">
        <v>45809</v>
      </c>
      <c r="E10116">
        <v>3</v>
      </c>
      <c r="F10116">
        <v>365.19</v>
      </c>
      <c r="G10116">
        <f>dane_sprzedazy_sku__3[[#This Row],[Ilość wydana]]*dane_sprzedazy_sku__3[[#This Row],[Wartość jednostkowa]]</f>
        <v>1095.57</v>
      </c>
    </row>
    <row r="10117" spans="1:7">
      <c r="A10117" t="s">
        <v>863</v>
      </c>
      <c r="B10117" t="s">
        <v>864</v>
      </c>
      <c r="C10117" t="s">
        <v>24</v>
      </c>
      <c r="D10117" s="7">
        <v>45839</v>
      </c>
      <c r="E10117">
        <v>3</v>
      </c>
      <c r="F10117">
        <v>360.98</v>
      </c>
      <c r="G10117">
        <f>dane_sprzedazy_sku__3[[#This Row],[Ilość wydana]]*dane_sprzedazy_sku__3[[#This Row],[Wartość jednostkowa]]</f>
        <v>1082.94</v>
      </c>
    </row>
    <row r="10118" spans="1:7">
      <c r="A10118" t="s">
        <v>863</v>
      </c>
      <c r="B10118" t="s">
        <v>864</v>
      </c>
      <c r="C10118" t="s">
        <v>24</v>
      </c>
      <c r="D10118" s="7">
        <v>45870</v>
      </c>
      <c r="E10118">
        <v>4</v>
      </c>
      <c r="F10118">
        <v>359.25</v>
      </c>
      <c r="G10118">
        <f>dane_sprzedazy_sku__3[[#This Row],[Ilość wydana]]*dane_sprzedazy_sku__3[[#This Row],[Wartość jednostkowa]]</f>
        <v>1437</v>
      </c>
    </row>
    <row r="10119" spans="1:7">
      <c r="A10119" t="s">
        <v>863</v>
      </c>
      <c r="B10119" t="s">
        <v>864</v>
      </c>
      <c r="C10119" t="s">
        <v>24</v>
      </c>
      <c r="D10119" s="7">
        <v>45901</v>
      </c>
      <c r="E10119">
        <v>3</v>
      </c>
      <c r="F10119">
        <v>355.55</v>
      </c>
      <c r="G10119">
        <f>dane_sprzedazy_sku__3[[#This Row],[Ilość wydana]]*dane_sprzedazy_sku__3[[#This Row],[Wartość jednostkowa]]</f>
        <v>1066.6500000000001</v>
      </c>
    </row>
    <row r="10120" spans="1:7">
      <c r="A10120" t="s">
        <v>863</v>
      </c>
      <c r="B10120" t="s">
        <v>864</v>
      </c>
      <c r="C10120" t="s">
        <v>24</v>
      </c>
      <c r="D10120" s="7">
        <v>45931</v>
      </c>
      <c r="E10120">
        <v>4</v>
      </c>
      <c r="F10120">
        <v>362.92</v>
      </c>
      <c r="G10120">
        <f>dane_sprzedazy_sku__3[[#This Row],[Ilość wydana]]*dane_sprzedazy_sku__3[[#This Row],[Wartość jednostkowa]]</f>
        <v>1451.68</v>
      </c>
    </row>
    <row r="10121" spans="1:7">
      <c r="A10121" t="s">
        <v>863</v>
      </c>
      <c r="B10121" t="s">
        <v>864</v>
      </c>
      <c r="C10121" t="s">
        <v>24</v>
      </c>
      <c r="D10121" s="7">
        <v>45962</v>
      </c>
      <c r="E10121">
        <v>4</v>
      </c>
      <c r="F10121">
        <v>368.64</v>
      </c>
      <c r="G10121">
        <f>dane_sprzedazy_sku__3[[#This Row],[Ilość wydana]]*dane_sprzedazy_sku__3[[#This Row],[Wartość jednostkowa]]</f>
        <v>1474.56</v>
      </c>
    </row>
    <row r="10122" spans="1:7">
      <c r="A10122" t="s">
        <v>863</v>
      </c>
      <c r="B10122" t="s">
        <v>864</v>
      </c>
      <c r="C10122" t="s">
        <v>24</v>
      </c>
      <c r="D10122" s="7">
        <v>45992</v>
      </c>
      <c r="E10122">
        <v>4</v>
      </c>
      <c r="F10122">
        <v>354.79</v>
      </c>
      <c r="G10122">
        <f>dane_sprzedazy_sku__3[[#This Row],[Ilość wydana]]*dane_sprzedazy_sku__3[[#This Row],[Wartość jednostkowa]]</f>
        <v>1419.16</v>
      </c>
    </row>
    <row r="10123" spans="1:7">
      <c r="A10123" t="s">
        <v>863</v>
      </c>
      <c r="B10123" t="s">
        <v>864</v>
      </c>
      <c r="C10123" t="s">
        <v>24</v>
      </c>
      <c r="D10123" s="7">
        <v>46023</v>
      </c>
      <c r="E10123">
        <v>4</v>
      </c>
      <c r="F10123">
        <v>355.88</v>
      </c>
      <c r="G10123">
        <f>dane_sprzedazy_sku__3[[#This Row],[Ilość wydana]]*dane_sprzedazy_sku__3[[#This Row],[Wartość jednostkowa]]</f>
        <v>1423.52</v>
      </c>
    </row>
    <row r="10124" spans="1:7">
      <c r="A10124" t="s">
        <v>863</v>
      </c>
      <c r="B10124" t="s">
        <v>864</v>
      </c>
      <c r="C10124" t="s">
        <v>24</v>
      </c>
      <c r="D10124" s="7">
        <v>46054</v>
      </c>
      <c r="E10124">
        <v>4</v>
      </c>
      <c r="F10124">
        <v>347.47</v>
      </c>
      <c r="G10124">
        <f>dane_sprzedazy_sku__3[[#This Row],[Ilość wydana]]*dane_sprzedazy_sku__3[[#This Row],[Wartość jednostkowa]]</f>
        <v>1389.88</v>
      </c>
    </row>
    <row r="10125" spans="1:7">
      <c r="A10125" t="s">
        <v>863</v>
      </c>
      <c r="B10125" t="s">
        <v>864</v>
      </c>
      <c r="C10125" t="s">
        <v>24</v>
      </c>
      <c r="D10125" s="7">
        <v>46082</v>
      </c>
      <c r="E10125">
        <v>4</v>
      </c>
      <c r="F10125">
        <v>366.18</v>
      </c>
      <c r="G10125">
        <f>dane_sprzedazy_sku__3[[#This Row],[Ilość wydana]]*dane_sprzedazy_sku__3[[#This Row],[Wartość jednostkowa]]</f>
        <v>1464.72</v>
      </c>
    </row>
    <row r="10126" spans="1:7">
      <c r="A10126" t="s">
        <v>863</v>
      </c>
      <c r="B10126" t="s">
        <v>864</v>
      </c>
      <c r="C10126" t="s">
        <v>24</v>
      </c>
      <c r="D10126" s="7">
        <v>46113</v>
      </c>
      <c r="E10126">
        <v>4</v>
      </c>
      <c r="F10126">
        <v>370.51</v>
      </c>
      <c r="G10126">
        <f>dane_sprzedazy_sku__3[[#This Row],[Ilość wydana]]*dane_sprzedazy_sku__3[[#This Row],[Wartość jednostkowa]]</f>
        <v>1482.04</v>
      </c>
    </row>
    <row r="10127" spans="1:7">
      <c r="A10127" t="s">
        <v>863</v>
      </c>
      <c r="B10127" t="s">
        <v>864</v>
      </c>
      <c r="C10127" t="s">
        <v>24</v>
      </c>
      <c r="D10127" s="7">
        <v>46143</v>
      </c>
      <c r="E10127">
        <v>4</v>
      </c>
      <c r="F10127">
        <v>348.13</v>
      </c>
      <c r="G10127">
        <f>dane_sprzedazy_sku__3[[#This Row],[Ilość wydana]]*dane_sprzedazy_sku__3[[#This Row],[Wartość jednostkowa]]</f>
        <v>1392.52</v>
      </c>
    </row>
    <row r="10128" spans="1:7">
      <c r="A10128" t="s">
        <v>863</v>
      </c>
      <c r="B10128" t="s">
        <v>864</v>
      </c>
      <c r="C10128" t="s">
        <v>24</v>
      </c>
      <c r="D10128" s="7">
        <v>46174</v>
      </c>
      <c r="E10128">
        <v>3</v>
      </c>
      <c r="F10128">
        <v>352.06</v>
      </c>
      <c r="G10128">
        <f>dane_sprzedazy_sku__3[[#This Row],[Ilość wydana]]*dane_sprzedazy_sku__3[[#This Row],[Wartość jednostkowa]]</f>
        <v>1056.18</v>
      </c>
    </row>
    <row r="10129" spans="1:7">
      <c r="A10129" t="s">
        <v>863</v>
      </c>
      <c r="B10129" t="s">
        <v>864</v>
      </c>
      <c r="C10129" t="s">
        <v>24</v>
      </c>
      <c r="D10129" s="7">
        <v>46204</v>
      </c>
      <c r="E10129">
        <v>4</v>
      </c>
      <c r="F10129">
        <v>370.11</v>
      </c>
      <c r="G10129">
        <f>dane_sprzedazy_sku__3[[#This Row],[Ilość wydana]]*dane_sprzedazy_sku__3[[#This Row],[Wartość jednostkowa]]</f>
        <v>1480.44</v>
      </c>
    </row>
    <row r="10130" spans="1:7">
      <c r="A10130" t="s">
        <v>865</v>
      </c>
      <c r="B10130" t="s">
        <v>866</v>
      </c>
      <c r="C10130" t="s">
        <v>24</v>
      </c>
      <c r="D10130" s="7">
        <v>45505</v>
      </c>
      <c r="E10130">
        <v>19</v>
      </c>
      <c r="F10130">
        <v>41.81</v>
      </c>
      <c r="G10130">
        <f>dane_sprzedazy_sku__3[[#This Row],[Ilość wydana]]*dane_sprzedazy_sku__3[[#This Row],[Wartość jednostkowa]]</f>
        <v>794.3900000000001</v>
      </c>
    </row>
    <row r="10131" spans="1:7">
      <c r="A10131" t="s">
        <v>865</v>
      </c>
      <c r="B10131" t="s">
        <v>866</v>
      </c>
      <c r="C10131" t="s">
        <v>24</v>
      </c>
      <c r="D10131" s="7">
        <v>45536</v>
      </c>
      <c r="E10131">
        <v>12</v>
      </c>
      <c r="F10131">
        <v>43.57</v>
      </c>
      <c r="G10131">
        <f>dane_sprzedazy_sku__3[[#This Row],[Ilość wydana]]*dane_sprzedazy_sku__3[[#This Row],[Wartość jednostkowa]]</f>
        <v>522.84</v>
      </c>
    </row>
    <row r="10132" spans="1:7">
      <c r="A10132" t="s">
        <v>865</v>
      </c>
      <c r="B10132" t="s">
        <v>866</v>
      </c>
      <c r="C10132" t="s">
        <v>24</v>
      </c>
      <c r="D10132" s="7">
        <v>45566</v>
      </c>
      <c r="E10132">
        <v>7</v>
      </c>
      <c r="F10132">
        <v>44.79</v>
      </c>
      <c r="G10132">
        <f>dane_sprzedazy_sku__3[[#This Row],[Ilość wydana]]*dane_sprzedazy_sku__3[[#This Row],[Wartość jednostkowa]]</f>
        <v>313.52999999999997</v>
      </c>
    </row>
    <row r="10133" spans="1:7">
      <c r="A10133" t="s">
        <v>865</v>
      </c>
      <c r="B10133" t="s">
        <v>866</v>
      </c>
      <c r="C10133" t="s">
        <v>24</v>
      </c>
      <c r="D10133" s="7">
        <v>45597</v>
      </c>
      <c r="E10133">
        <v>5</v>
      </c>
      <c r="F10133">
        <v>44.73</v>
      </c>
      <c r="G10133">
        <f>dane_sprzedazy_sku__3[[#This Row],[Ilość wydana]]*dane_sprzedazy_sku__3[[#This Row],[Wartość jednostkowa]]</f>
        <v>223.64999999999998</v>
      </c>
    </row>
    <row r="10134" spans="1:7">
      <c r="A10134" t="s">
        <v>865</v>
      </c>
      <c r="B10134" t="s">
        <v>866</v>
      </c>
      <c r="C10134" t="s">
        <v>24</v>
      </c>
      <c r="D10134" s="7">
        <v>45627</v>
      </c>
      <c r="E10134">
        <v>4</v>
      </c>
      <c r="F10134">
        <v>44.93</v>
      </c>
      <c r="G10134">
        <f>dane_sprzedazy_sku__3[[#This Row],[Ilość wydana]]*dane_sprzedazy_sku__3[[#This Row],[Wartość jednostkowa]]</f>
        <v>179.72</v>
      </c>
    </row>
    <row r="10135" spans="1:7">
      <c r="A10135" t="s">
        <v>865</v>
      </c>
      <c r="B10135" t="s">
        <v>866</v>
      </c>
      <c r="C10135" t="s">
        <v>24</v>
      </c>
      <c r="D10135" s="7">
        <v>45658</v>
      </c>
      <c r="E10135">
        <v>8</v>
      </c>
      <c r="F10135">
        <v>41.46</v>
      </c>
      <c r="G10135">
        <f>dane_sprzedazy_sku__3[[#This Row],[Ilość wydana]]*dane_sprzedazy_sku__3[[#This Row],[Wartość jednostkowa]]</f>
        <v>331.68</v>
      </c>
    </row>
    <row r="10136" spans="1:7">
      <c r="A10136" t="s">
        <v>865</v>
      </c>
      <c r="B10136" t="s">
        <v>866</v>
      </c>
      <c r="C10136" t="s">
        <v>24</v>
      </c>
      <c r="D10136" s="7">
        <v>45689</v>
      </c>
      <c r="E10136">
        <v>16</v>
      </c>
      <c r="F10136">
        <v>41.56</v>
      </c>
      <c r="G10136">
        <f>dane_sprzedazy_sku__3[[#This Row],[Ilość wydana]]*dane_sprzedazy_sku__3[[#This Row],[Wartość jednostkowa]]</f>
        <v>664.96</v>
      </c>
    </row>
    <row r="10137" spans="1:7">
      <c r="A10137" t="s">
        <v>865</v>
      </c>
      <c r="B10137" t="s">
        <v>866</v>
      </c>
      <c r="C10137" t="s">
        <v>24</v>
      </c>
      <c r="D10137" s="7">
        <v>45717</v>
      </c>
      <c r="E10137">
        <v>19</v>
      </c>
      <c r="F10137">
        <v>42.43</v>
      </c>
      <c r="G10137">
        <f>dane_sprzedazy_sku__3[[#This Row],[Ilość wydana]]*dane_sprzedazy_sku__3[[#This Row],[Wartość jednostkowa]]</f>
        <v>806.17</v>
      </c>
    </row>
    <row r="10138" spans="1:7">
      <c r="A10138" t="s">
        <v>865</v>
      </c>
      <c r="B10138" t="s">
        <v>866</v>
      </c>
      <c r="C10138" t="s">
        <v>24</v>
      </c>
      <c r="D10138" s="7">
        <v>45748</v>
      </c>
      <c r="E10138">
        <v>28</v>
      </c>
      <c r="F10138">
        <v>43.38</v>
      </c>
      <c r="G10138">
        <f>dane_sprzedazy_sku__3[[#This Row],[Ilość wydana]]*dane_sprzedazy_sku__3[[#This Row],[Wartość jednostkowa]]</f>
        <v>1214.6400000000001</v>
      </c>
    </row>
    <row r="10139" spans="1:7">
      <c r="A10139" t="s">
        <v>865</v>
      </c>
      <c r="B10139" t="s">
        <v>866</v>
      </c>
      <c r="C10139" t="s">
        <v>24</v>
      </c>
      <c r="D10139" s="7">
        <v>45778</v>
      </c>
      <c r="E10139">
        <v>18</v>
      </c>
      <c r="F10139">
        <v>43.82</v>
      </c>
      <c r="G10139">
        <f>dane_sprzedazy_sku__3[[#This Row],[Ilość wydana]]*dane_sprzedazy_sku__3[[#This Row],[Wartość jednostkowa]]</f>
        <v>788.76</v>
      </c>
    </row>
    <row r="10140" spans="1:7">
      <c r="A10140" t="s">
        <v>865</v>
      </c>
      <c r="B10140" t="s">
        <v>866</v>
      </c>
      <c r="C10140" t="s">
        <v>24</v>
      </c>
      <c r="D10140" s="7">
        <v>45809</v>
      </c>
      <c r="E10140">
        <v>16</v>
      </c>
      <c r="F10140">
        <v>42.34</v>
      </c>
      <c r="G10140">
        <f>dane_sprzedazy_sku__3[[#This Row],[Ilość wydana]]*dane_sprzedazy_sku__3[[#This Row],[Wartość jednostkowa]]</f>
        <v>677.44</v>
      </c>
    </row>
    <row r="10141" spans="1:7">
      <c r="A10141" t="s">
        <v>865</v>
      </c>
      <c r="B10141" t="s">
        <v>866</v>
      </c>
      <c r="C10141" t="s">
        <v>24</v>
      </c>
      <c r="D10141" s="7">
        <v>45839</v>
      </c>
      <c r="E10141">
        <v>24</v>
      </c>
      <c r="F10141">
        <v>44.54</v>
      </c>
      <c r="G10141">
        <f>dane_sprzedazy_sku__3[[#This Row],[Ilość wydana]]*dane_sprzedazy_sku__3[[#This Row],[Wartość jednostkowa]]</f>
        <v>1068.96</v>
      </c>
    </row>
    <row r="10142" spans="1:7">
      <c r="A10142" t="s">
        <v>865</v>
      </c>
      <c r="B10142" t="s">
        <v>866</v>
      </c>
      <c r="C10142" t="s">
        <v>24</v>
      </c>
      <c r="D10142" s="7">
        <v>45870</v>
      </c>
      <c r="E10142">
        <v>20</v>
      </c>
      <c r="F10142">
        <v>44.97</v>
      </c>
      <c r="G10142">
        <f>dane_sprzedazy_sku__3[[#This Row],[Ilość wydana]]*dane_sprzedazy_sku__3[[#This Row],[Wartość jednostkowa]]</f>
        <v>899.4</v>
      </c>
    </row>
    <row r="10143" spans="1:7">
      <c r="A10143" t="s">
        <v>865</v>
      </c>
      <c r="B10143" t="s">
        <v>866</v>
      </c>
      <c r="C10143" t="s">
        <v>24</v>
      </c>
      <c r="D10143" s="7">
        <v>45901</v>
      </c>
      <c r="E10143">
        <v>12</v>
      </c>
      <c r="F10143">
        <v>44.07</v>
      </c>
      <c r="G10143">
        <f>dane_sprzedazy_sku__3[[#This Row],[Ilość wydana]]*dane_sprzedazy_sku__3[[#This Row],[Wartość jednostkowa]]</f>
        <v>528.84</v>
      </c>
    </row>
    <row r="10144" spans="1:7">
      <c r="A10144" t="s">
        <v>865</v>
      </c>
      <c r="B10144" t="s">
        <v>866</v>
      </c>
      <c r="C10144" t="s">
        <v>24</v>
      </c>
      <c r="D10144" s="7">
        <v>45931</v>
      </c>
      <c r="E10144">
        <v>9</v>
      </c>
      <c r="F10144">
        <v>43.97</v>
      </c>
      <c r="G10144">
        <f>dane_sprzedazy_sku__3[[#This Row],[Ilość wydana]]*dane_sprzedazy_sku__3[[#This Row],[Wartość jednostkowa]]</f>
        <v>395.73</v>
      </c>
    </row>
    <row r="10145" spans="1:7">
      <c r="A10145" t="s">
        <v>865</v>
      </c>
      <c r="B10145" t="s">
        <v>866</v>
      </c>
      <c r="C10145" t="s">
        <v>24</v>
      </c>
      <c r="D10145" s="7">
        <v>45962</v>
      </c>
      <c r="E10145">
        <v>5</v>
      </c>
      <c r="F10145">
        <v>44.57</v>
      </c>
      <c r="G10145">
        <f>dane_sprzedazy_sku__3[[#This Row],[Ilość wydana]]*dane_sprzedazy_sku__3[[#This Row],[Wartość jednostkowa]]</f>
        <v>222.85</v>
      </c>
    </row>
    <row r="10146" spans="1:7">
      <c r="A10146" t="s">
        <v>865</v>
      </c>
      <c r="B10146" t="s">
        <v>866</v>
      </c>
      <c r="C10146" t="s">
        <v>24</v>
      </c>
      <c r="D10146" s="7">
        <v>45992</v>
      </c>
      <c r="E10146">
        <v>4</v>
      </c>
      <c r="F10146">
        <v>44.07</v>
      </c>
      <c r="G10146">
        <f>dane_sprzedazy_sku__3[[#This Row],[Ilość wydana]]*dane_sprzedazy_sku__3[[#This Row],[Wartość jednostkowa]]</f>
        <v>176.28</v>
      </c>
    </row>
    <row r="10147" spans="1:7">
      <c r="A10147" t="s">
        <v>865</v>
      </c>
      <c r="B10147" t="s">
        <v>866</v>
      </c>
      <c r="C10147" t="s">
        <v>24</v>
      </c>
      <c r="D10147" s="7">
        <v>46023</v>
      </c>
      <c r="E10147">
        <v>8</v>
      </c>
      <c r="F10147">
        <v>43.38</v>
      </c>
      <c r="G10147">
        <f>dane_sprzedazy_sku__3[[#This Row],[Ilość wydana]]*dane_sprzedazy_sku__3[[#This Row],[Wartość jednostkowa]]</f>
        <v>347.04</v>
      </c>
    </row>
    <row r="10148" spans="1:7">
      <c r="A10148" t="s">
        <v>865</v>
      </c>
      <c r="B10148" t="s">
        <v>866</v>
      </c>
      <c r="C10148" t="s">
        <v>24</v>
      </c>
      <c r="D10148" s="7">
        <v>46054</v>
      </c>
      <c r="E10148">
        <v>13</v>
      </c>
      <c r="F10148">
        <v>43.37</v>
      </c>
      <c r="G10148">
        <f>dane_sprzedazy_sku__3[[#This Row],[Ilość wydana]]*dane_sprzedazy_sku__3[[#This Row],[Wartość jednostkowa]]</f>
        <v>563.80999999999995</v>
      </c>
    </row>
    <row r="10149" spans="1:7">
      <c r="A10149" t="s">
        <v>865</v>
      </c>
      <c r="B10149" t="s">
        <v>866</v>
      </c>
      <c r="C10149" t="s">
        <v>24</v>
      </c>
      <c r="D10149" s="7">
        <v>46082</v>
      </c>
      <c r="E10149">
        <v>18</v>
      </c>
      <c r="F10149">
        <v>44.74</v>
      </c>
      <c r="G10149">
        <f>dane_sprzedazy_sku__3[[#This Row],[Ilość wydana]]*dane_sprzedazy_sku__3[[#This Row],[Wartość jednostkowa]]</f>
        <v>805.32</v>
      </c>
    </row>
    <row r="10150" spans="1:7">
      <c r="A10150" t="s">
        <v>865</v>
      </c>
      <c r="B10150" t="s">
        <v>866</v>
      </c>
      <c r="C10150" t="s">
        <v>24</v>
      </c>
      <c r="D10150" s="7">
        <v>46113</v>
      </c>
      <c r="E10150">
        <v>19</v>
      </c>
      <c r="F10150">
        <v>45.05</v>
      </c>
      <c r="G10150">
        <f>dane_sprzedazy_sku__3[[#This Row],[Ilość wydana]]*dane_sprzedazy_sku__3[[#This Row],[Wartość jednostkowa]]</f>
        <v>855.94999999999993</v>
      </c>
    </row>
    <row r="10151" spans="1:7">
      <c r="A10151" t="s">
        <v>865</v>
      </c>
      <c r="B10151" t="s">
        <v>866</v>
      </c>
      <c r="C10151" t="s">
        <v>24</v>
      </c>
      <c r="D10151" s="7">
        <v>46143</v>
      </c>
      <c r="E10151">
        <v>22</v>
      </c>
      <c r="F10151">
        <v>42.78</v>
      </c>
      <c r="G10151">
        <f>dane_sprzedazy_sku__3[[#This Row],[Ilość wydana]]*dane_sprzedazy_sku__3[[#This Row],[Wartość jednostkowa]]</f>
        <v>941.16000000000008</v>
      </c>
    </row>
    <row r="10152" spans="1:7">
      <c r="A10152" t="s">
        <v>865</v>
      </c>
      <c r="B10152" t="s">
        <v>866</v>
      </c>
      <c r="C10152" t="s">
        <v>24</v>
      </c>
      <c r="D10152" s="7">
        <v>46174</v>
      </c>
      <c r="E10152">
        <v>28</v>
      </c>
      <c r="F10152">
        <v>41.45</v>
      </c>
      <c r="G10152">
        <f>dane_sprzedazy_sku__3[[#This Row],[Ilość wydana]]*dane_sprzedazy_sku__3[[#This Row],[Wartość jednostkowa]]</f>
        <v>1160.6000000000001</v>
      </c>
    </row>
    <row r="10153" spans="1:7">
      <c r="A10153" t="s">
        <v>865</v>
      </c>
      <c r="B10153" t="s">
        <v>866</v>
      </c>
      <c r="C10153" t="s">
        <v>24</v>
      </c>
      <c r="D10153" s="7">
        <v>46204</v>
      </c>
      <c r="E10153">
        <v>28</v>
      </c>
      <c r="F10153">
        <v>44.48</v>
      </c>
      <c r="G10153">
        <f>dane_sprzedazy_sku__3[[#This Row],[Ilość wydana]]*dane_sprzedazy_sku__3[[#This Row],[Wartość jednostkowa]]</f>
        <v>1245.4399999999998</v>
      </c>
    </row>
    <row r="10154" spans="1:7">
      <c r="A10154" t="s">
        <v>867</v>
      </c>
      <c r="B10154" t="s">
        <v>868</v>
      </c>
      <c r="C10154" t="s">
        <v>42</v>
      </c>
      <c r="D10154" s="7">
        <v>45505</v>
      </c>
      <c r="E10154">
        <v>4</v>
      </c>
      <c r="F10154">
        <v>278.20999999999998</v>
      </c>
      <c r="G10154">
        <f>dane_sprzedazy_sku__3[[#This Row],[Ilość wydana]]*dane_sprzedazy_sku__3[[#This Row],[Wartość jednostkowa]]</f>
        <v>1112.8399999999999</v>
      </c>
    </row>
    <row r="10155" spans="1:7">
      <c r="A10155" t="s">
        <v>867</v>
      </c>
      <c r="B10155" t="s">
        <v>868</v>
      </c>
      <c r="C10155" t="s">
        <v>42</v>
      </c>
      <c r="D10155" s="7">
        <v>45536</v>
      </c>
      <c r="E10155">
        <v>4</v>
      </c>
      <c r="F10155">
        <v>264.27999999999997</v>
      </c>
      <c r="G10155">
        <f>dane_sprzedazy_sku__3[[#This Row],[Ilość wydana]]*dane_sprzedazy_sku__3[[#This Row],[Wartość jednostkowa]]</f>
        <v>1057.1199999999999</v>
      </c>
    </row>
    <row r="10156" spans="1:7">
      <c r="A10156" t="s">
        <v>867</v>
      </c>
      <c r="B10156" t="s">
        <v>868</v>
      </c>
      <c r="C10156" t="s">
        <v>42</v>
      </c>
      <c r="D10156" s="7">
        <v>45566</v>
      </c>
      <c r="E10156">
        <v>6</v>
      </c>
      <c r="F10156">
        <v>279.22000000000003</v>
      </c>
      <c r="G10156">
        <f>dane_sprzedazy_sku__3[[#This Row],[Ilość wydana]]*dane_sprzedazy_sku__3[[#This Row],[Wartość jednostkowa]]</f>
        <v>1675.3200000000002</v>
      </c>
    </row>
    <row r="10157" spans="1:7">
      <c r="A10157" t="s">
        <v>867</v>
      </c>
      <c r="B10157" t="s">
        <v>868</v>
      </c>
      <c r="C10157" t="s">
        <v>42</v>
      </c>
      <c r="D10157" s="7">
        <v>45597</v>
      </c>
      <c r="E10157">
        <v>8</v>
      </c>
      <c r="F10157">
        <v>263.45999999999998</v>
      </c>
      <c r="G10157">
        <f>dane_sprzedazy_sku__3[[#This Row],[Ilość wydana]]*dane_sprzedazy_sku__3[[#This Row],[Wartość jednostkowa]]</f>
        <v>2107.6799999999998</v>
      </c>
    </row>
    <row r="10158" spans="1:7">
      <c r="A10158" t="s">
        <v>867</v>
      </c>
      <c r="B10158" t="s">
        <v>868</v>
      </c>
      <c r="C10158" t="s">
        <v>42</v>
      </c>
      <c r="D10158" s="7">
        <v>45627</v>
      </c>
      <c r="E10158">
        <v>7</v>
      </c>
      <c r="F10158">
        <v>263.44</v>
      </c>
      <c r="G10158">
        <f>dane_sprzedazy_sku__3[[#This Row],[Ilość wydana]]*dane_sprzedazy_sku__3[[#This Row],[Wartość jednostkowa]]</f>
        <v>1844.08</v>
      </c>
    </row>
    <row r="10159" spans="1:7">
      <c r="A10159" t="s">
        <v>867</v>
      </c>
      <c r="B10159" t="s">
        <v>868</v>
      </c>
      <c r="C10159" t="s">
        <v>42</v>
      </c>
      <c r="D10159" s="7">
        <v>45658</v>
      </c>
      <c r="E10159">
        <v>10</v>
      </c>
      <c r="F10159">
        <v>280.63</v>
      </c>
      <c r="G10159">
        <f>dane_sprzedazy_sku__3[[#This Row],[Ilość wydana]]*dane_sprzedazy_sku__3[[#This Row],[Wartość jednostkowa]]</f>
        <v>2806.3</v>
      </c>
    </row>
    <row r="10160" spans="1:7">
      <c r="A10160" t="s">
        <v>867</v>
      </c>
      <c r="B10160" t="s">
        <v>868</v>
      </c>
      <c r="C10160" t="s">
        <v>42</v>
      </c>
      <c r="D10160" s="7">
        <v>45689</v>
      </c>
      <c r="E10160">
        <v>13</v>
      </c>
      <c r="F10160">
        <v>268.95</v>
      </c>
      <c r="G10160">
        <f>dane_sprzedazy_sku__3[[#This Row],[Ilość wydana]]*dane_sprzedazy_sku__3[[#This Row],[Wartość jednostkowa]]</f>
        <v>3496.35</v>
      </c>
    </row>
    <row r="10161" spans="1:7">
      <c r="A10161" t="s">
        <v>867</v>
      </c>
      <c r="B10161" t="s">
        <v>868</v>
      </c>
      <c r="C10161" t="s">
        <v>42</v>
      </c>
      <c r="D10161" s="7">
        <v>45717</v>
      </c>
      <c r="E10161">
        <v>12</v>
      </c>
      <c r="F10161">
        <v>266.54000000000002</v>
      </c>
      <c r="G10161">
        <f>dane_sprzedazy_sku__3[[#This Row],[Ilość wydana]]*dane_sprzedazy_sku__3[[#This Row],[Wartość jednostkowa]]</f>
        <v>3198.4800000000005</v>
      </c>
    </row>
    <row r="10162" spans="1:7">
      <c r="A10162" t="s">
        <v>867</v>
      </c>
      <c r="B10162" t="s">
        <v>868</v>
      </c>
      <c r="C10162" t="s">
        <v>42</v>
      </c>
      <c r="D10162" s="7">
        <v>45748</v>
      </c>
      <c r="E10162">
        <v>9</v>
      </c>
      <c r="F10162">
        <v>286.33</v>
      </c>
      <c r="G10162">
        <f>dane_sprzedazy_sku__3[[#This Row],[Ilość wydana]]*dane_sprzedazy_sku__3[[#This Row],[Wartość jednostkowa]]</f>
        <v>2576.9699999999998</v>
      </c>
    </row>
    <row r="10163" spans="1:7">
      <c r="A10163" t="s">
        <v>867</v>
      </c>
      <c r="B10163" t="s">
        <v>868</v>
      </c>
      <c r="C10163" t="s">
        <v>42</v>
      </c>
      <c r="D10163" s="7">
        <v>45778</v>
      </c>
      <c r="E10163">
        <v>6</v>
      </c>
      <c r="F10163">
        <v>282.73</v>
      </c>
      <c r="G10163">
        <f>dane_sprzedazy_sku__3[[#This Row],[Ilość wydana]]*dane_sprzedazy_sku__3[[#This Row],[Wartość jednostkowa]]</f>
        <v>1696.38</v>
      </c>
    </row>
    <row r="10164" spans="1:7">
      <c r="A10164" t="s">
        <v>867</v>
      </c>
      <c r="B10164" t="s">
        <v>868</v>
      </c>
      <c r="C10164" t="s">
        <v>42</v>
      </c>
      <c r="D10164" s="7">
        <v>45809</v>
      </c>
      <c r="E10164">
        <v>5</v>
      </c>
      <c r="F10164">
        <v>287.3</v>
      </c>
      <c r="G10164">
        <f>dane_sprzedazy_sku__3[[#This Row],[Ilość wydana]]*dane_sprzedazy_sku__3[[#This Row],[Wartość jednostkowa]]</f>
        <v>1436.5</v>
      </c>
    </row>
    <row r="10165" spans="1:7">
      <c r="A10165" t="s">
        <v>867</v>
      </c>
      <c r="B10165" t="s">
        <v>868</v>
      </c>
      <c r="C10165" t="s">
        <v>42</v>
      </c>
      <c r="D10165" s="7">
        <v>45839</v>
      </c>
      <c r="E10165">
        <v>5</v>
      </c>
      <c r="F10165">
        <v>287.08999999999997</v>
      </c>
      <c r="G10165">
        <f>dane_sprzedazy_sku__3[[#This Row],[Ilość wydana]]*dane_sprzedazy_sku__3[[#This Row],[Wartość jednostkowa]]</f>
        <v>1435.4499999999998</v>
      </c>
    </row>
    <row r="10166" spans="1:7">
      <c r="A10166" t="s">
        <v>867</v>
      </c>
      <c r="B10166" t="s">
        <v>868</v>
      </c>
      <c r="C10166" t="s">
        <v>42</v>
      </c>
      <c r="D10166" s="7">
        <v>45870</v>
      </c>
      <c r="E10166">
        <v>2</v>
      </c>
      <c r="F10166">
        <v>287.12</v>
      </c>
      <c r="G10166">
        <f>dane_sprzedazy_sku__3[[#This Row],[Ilość wydana]]*dane_sprzedazy_sku__3[[#This Row],[Wartość jednostkowa]]</f>
        <v>574.24</v>
      </c>
    </row>
    <row r="10167" spans="1:7">
      <c r="A10167" t="s">
        <v>867</v>
      </c>
      <c r="B10167" t="s">
        <v>868</v>
      </c>
      <c r="C10167" t="s">
        <v>42</v>
      </c>
      <c r="D10167" s="7">
        <v>45901</v>
      </c>
      <c r="E10167">
        <v>4</v>
      </c>
      <c r="F10167">
        <v>260.83999999999997</v>
      </c>
      <c r="G10167">
        <f>dane_sprzedazy_sku__3[[#This Row],[Ilość wydana]]*dane_sprzedazy_sku__3[[#This Row],[Wartość jednostkowa]]</f>
        <v>1043.3599999999999</v>
      </c>
    </row>
    <row r="10168" spans="1:7">
      <c r="A10168" t="s">
        <v>867</v>
      </c>
      <c r="B10168" t="s">
        <v>868</v>
      </c>
      <c r="C10168" t="s">
        <v>42</v>
      </c>
      <c r="D10168" s="7">
        <v>45931</v>
      </c>
      <c r="E10168">
        <v>3</v>
      </c>
      <c r="F10168">
        <v>277.57</v>
      </c>
      <c r="G10168">
        <f>dane_sprzedazy_sku__3[[#This Row],[Ilość wydana]]*dane_sprzedazy_sku__3[[#This Row],[Wartość jednostkowa]]</f>
        <v>832.71</v>
      </c>
    </row>
    <row r="10169" spans="1:7">
      <c r="A10169" t="s">
        <v>867</v>
      </c>
      <c r="B10169" t="s">
        <v>868</v>
      </c>
      <c r="C10169" t="s">
        <v>42</v>
      </c>
      <c r="D10169" s="7">
        <v>45962</v>
      </c>
      <c r="E10169">
        <v>9</v>
      </c>
      <c r="F10169">
        <v>271.2</v>
      </c>
      <c r="G10169">
        <f>dane_sprzedazy_sku__3[[#This Row],[Ilość wydana]]*dane_sprzedazy_sku__3[[#This Row],[Wartość jednostkowa]]</f>
        <v>2440.7999999999997</v>
      </c>
    </row>
    <row r="10170" spans="1:7">
      <c r="A10170" t="s">
        <v>867</v>
      </c>
      <c r="B10170" t="s">
        <v>868</v>
      </c>
      <c r="C10170" t="s">
        <v>42</v>
      </c>
      <c r="D10170" s="7">
        <v>45992</v>
      </c>
      <c r="E10170">
        <v>11</v>
      </c>
      <c r="F10170">
        <v>266.04000000000002</v>
      </c>
      <c r="G10170">
        <f>dane_sprzedazy_sku__3[[#This Row],[Ilość wydana]]*dane_sprzedazy_sku__3[[#This Row],[Wartość jednostkowa]]</f>
        <v>2926.44</v>
      </c>
    </row>
    <row r="10171" spans="1:7">
      <c r="A10171" t="s">
        <v>867</v>
      </c>
      <c r="B10171" t="s">
        <v>868</v>
      </c>
      <c r="C10171" t="s">
        <v>42</v>
      </c>
      <c r="D10171" s="7">
        <v>46023</v>
      </c>
      <c r="E10171">
        <v>11</v>
      </c>
      <c r="F10171">
        <v>268.77</v>
      </c>
      <c r="G10171">
        <f>dane_sprzedazy_sku__3[[#This Row],[Ilość wydana]]*dane_sprzedazy_sku__3[[#This Row],[Wartość jednostkowa]]</f>
        <v>2956.47</v>
      </c>
    </row>
    <row r="10172" spans="1:7">
      <c r="A10172" t="s">
        <v>867</v>
      </c>
      <c r="B10172" t="s">
        <v>868</v>
      </c>
      <c r="C10172" t="s">
        <v>42</v>
      </c>
      <c r="D10172" s="7">
        <v>46054</v>
      </c>
      <c r="E10172">
        <v>13</v>
      </c>
      <c r="F10172">
        <v>267.61</v>
      </c>
      <c r="G10172">
        <f>dane_sprzedazy_sku__3[[#This Row],[Ilość wydana]]*dane_sprzedazy_sku__3[[#This Row],[Wartość jednostkowa]]</f>
        <v>3478.9300000000003</v>
      </c>
    </row>
    <row r="10173" spans="1:7">
      <c r="A10173" t="s">
        <v>867</v>
      </c>
      <c r="B10173" t="s">
        <v>868</v>
      </c>
      <c r="C10173" t="s">
        <v>42</v>
      </c>
      <c r="D10173" s="7">
        <v>46082</v>
      </c>
      <c r="E10173">
        <v>9</v>
      </c>
      <c r="F10173">
        <v>280.45</v>
      </c>
      <c r="G10173">
        <f>dane_sprzedazy_sku__3[[#This Row],[Ilość wydana]]*dane_sprzedazy_sku__3[[#This Row],[Wartość jednostkowa]]</f>
        <v>2524.0499999999997</v>
      </c>
    </row>
    <row r="10174" spans="1:7">
      <c r="A10174" t="s">
        <v>867</v>
      </c>
      <c r="B10174" t="s">
        <v>868</v>
      </c>
      <c r="C10174" t="s">
        <v>42</v>
      </c>
      <c r="D10174" s="7">
        <v>46113</v>
      </c>
      <c r="E10174">
        <v>10</v>
      </c>
      <c r="F10174">
        <v>281.76</v>
      </c>
      <c r="G10174">
        <f>dane_sprzedazy_sku__3[[#This Row],[Ilość wydana]]*dane_sprzedazy_sku__3[[#This Row],[Wartość jednostkowa]]</f>
        <v>2817.6</v>
      </c>
    </row>
    <row r="10175" spans="1:7">
      <c r="A10175" t="s">
        <v>867</v>
      </c>
      <c r="B10175" t="s">
        <v>868</v>
      </c>
      <c r="C10175" t="s">
        <v>42</v>
      </c>
      <c r="D10175" s="7">
        <v>46143</v>
      </c>
      <c r="E10175">
        <v>10</v>
      </c>
      <c r="F10175">
        <v>264.35000000000002</v>
      </c>
      <c r="G10175">
        <f>dane_sprzedazy_sku__3[[#This Row],[Ilość wydana]]*dane_sprzedazy_sku__3[[#This Row],[Wartość jednostkowa]]</f>
        <v>2643.5</v>
      </c>
    </row>
    <row r="10176" spans="1:7">
      <c r="A10176" t="s">
        <v>867</v>
      </c>
      <c r="B10176" t="s">
        <v>868</v>
      </c>
      <c r="C10176" t="s">
        <v>42</v>
      </c>
      <c r="D10176" s="7">
        <v>46174</v>
      </c>
      <c r="E10176">
        <v>5</v>
      </c>
      <c r="F10176">
        <v>267.20999999999998</v>
      </c>
      <c r="G10176">
        <f>dane_sprzedazy_sku__3[[#This Row],[Ilość wydana]]*dane_sprzedazy_sku__3[[#This Row],[Wartość jednostkowa]]</f>
        <v>1336.05</v>
      </c>
    </row>
    <row r="10177" spans="1:7">
      <c r="A10177" t="s">
        <v>867</v>
      </c>
      <c r="B10177" t="s">
        <v>868</v>
      </c>
      <c r="C10177" t="s">
        <v>42</v>
      </c>
      <c r="D10177" s="7">
        <v>46204</v>
      </c>
      <c r="E10177">
        <v>6</v>
      </c>
      <c r="F10177">
        <v>284.74</v>
      </c>
      <c r="G10177">
        <f>dane_sprzedazy_sku__3[[#This Row],[Ilość wydana]]*dane_sprzedazy_sku__3[[#This Row],[Wartość jednostkowa]]</f>
        <v>1708.44</v>
      </c>
    </row>
    <row r="10178" spans="1:7">
      <c r="A10178" t="s">
        <v>869</v>
      </c>
      <c r="B10178" t="s">
        <v>870</v>
      </c>
      <c r="C10178" t="s">
        <v>14</v>
      </c>
      <c r="D10178" s="7">
        <v>45505</v>
      </c>
      <c r="E10178">
        <v>4</v>
      </c>
      <c r="F10178">
        <v>285.41000000000003</v>
      </c>
      <c r="G10178">
        <f>dane_sprzedazy_sku__3[[#This Row],[Ilość wydana]]*dane_sprzedazy_sku__3[[#This Row],[Wartość jednostkowa]]</f>
        <v>1141.6400000000001</v>
      </c>
    </row>
    <row r="10179" spans="1:7">
      <c r="A10179" t="s">
        <v>869</v>
      </c>
      <c r="B10179" t="s">
        <v>870</v>
      </c>
      <c r="C10179" t="s">
        <v>14</v>
      </c>
      <c r="D10179" s="7">
        <v>45536</v>
      </c>
      <c r="E10179">
        <v>3</v>
      </c>
      <c r="F10179">
        <v>292.64999999999998</v>
      </c>
      <c r="G10179">
        <f>dane_sprzedazy_sku__3[[#This Row],[Ilość wydana]]*dane_sprzedazy_sku__3[[#This Row],[Wartość jednostkowa]]</f>
        <v>877.94999999999993</v>
      </c>
    </row>
    <row r="10180" spans="1:7">
      <c r="A10180" t="s">
        <v>869</v>
      </c>
      <c r="B10180" t="s">
        <v>870</v>
      </c>
      <c r="C10180" t="s">
        <v>14</v>
      </c>
      <c r="D10180" s="7">
        <v>45566</v>
      </c>
      <c r="E10180">
        <v>8</v>
      </c>
      <c r="F10180">
        <v>291.01</v>
      </c>
      <c r="G10180">
        <f>dane_sprzedazy_sku__3[[#This Row],[Ilość wydana]]*dane_sprzedazy_sku__3[[#This Row],[Wartość jednostkowa]]</f>
        <v>2328.08</v>
      </c>
    </row>
    <row r="10181" spans="1:7">
      <c r="A10181" t="s">
        <v>869</v>
      </c>
      <c r="B10181" t="s">
        <v>870</v>
      </c>
      <c r="C10181" t="s">
        <v>14</v>
      </c>
      <c r="D10181" s="7">
        <v>45597</v>
      </c>
      <c r="E10181">
        <v>9</v>
      </c>
      <c r="F10181">
        <v>299.39</v>
      </c>
      <c r="G10181">
        <f>dane_sprzedazy_sku__3[[#This Row],[Ilość wydana]]*dane_sprzedazy_sku__3[[#This Row],[Wartość jednostkowa]]</f>
        <v>2694.5099999999998</v>
      </c>
    </row>
    <row r="10182" spans="1:7">
      <c r="A10182" t="s">
        <v>869</v>
      </c>
      <c r="B10182" t="s">
        <v>870</v>
      </c>
      <c r="C10182" t="s">
        <v>14</v>
      </c>
      <c r="D10182" s="7">
        <v>45627</v>
      </c>
      <c r="E10182">
        <v>8</v>
      </c>
      <c r="F10182">
        <v>283.95</v>
      </c>
      <c r="G10182">
        <f>dane_sprzedazy_sku__3[[#This Row],[Ilość wydana]]*dane_sprzedazy_sku__3[[#This Row],[Wartość jednostkowa]]</f>
        <v>2271.6</v>
      </c>
    </row>
    <row r="10183" spans="1:7">
      <c r="A10183" t="s">
        <v>869</v>
      </c>
      <c r="B10183" t="s">
        <v>870</v>
      </c>
      <c r="C10183" t="s">
        <v>14</v>
      </c>
      <c r="D10183" s="7">
        <v>45658</v>
      </c>
      <c r="E10183">
        <v>7</v>
      </c>
      <c r="F10183">
        <v>286.75</v>
      </c>
      <c r="G10183">
        <f>dane_sprzedazy_sku__3[[#This Row],[Ilość wydana]]*dane_sprzedazy_sku__3[[#This Row],[Wartość jednostkowa]]</f>
        <v>2007.25</v>
      </c>
    </row>
    <row r="10184" spans="1:7">
      <c r="A10184" t="s">
        <v>869</v>
      </c>
      <c r="B10184" t="s">
        <v>870</v>
      </c>
      <c r="C10184" t="s">
        <v>14</v>
      </c>
      <c r="D10184" s="7">
        <v>45689</v>
      </c>
      <c r="E10184">
        <v>5</v>
      </c>
      <c r="F10184">
        <v>289.04000000000002</v>
      </c>
      <c r="G10184">
        <f>dane_sprzedazy_sku__3[[#This Row],[Ilość wydana]]*dane_sprzedazy_sku__3[[#This Row],[Wartość jednostkowa]]</f>
        <v>1445.2</v>
      </c>
    </row>
    <row r="10185" spans="1:7">
      <c r="A10185" t="s">
        <v>869</v>
      </c>
      <c r="B10185" t="s">
        <v>870</v>
      </c>
      <c r="C10185" t="s">
        <v>14</v>
      </c>
      <c r="D10185" s="7">
        <v>45717</v>
      </c>
      <c r="E10185">
        <v>7</v>
      </c>
      <c r="F10185">
        <v>288.32</v>
      </c>
      <c r="G10185">
        <f>dane_sprzedazy_sku__3[[#This Row],[Ilość wydana]]*dane_sprzedazy_sku__3[[#This Row],[Wartość jednostkowa]]</f>
        <v>2018.24</v>
      </c>
    </row>
    <row r="10186" spans="1:7">
      <c r="A10186" t="s">
        <v>869</v>
      </c>
      <c r="B10186" t="s">
        <v>870</v>
      </c>
      <c r="C10186" t="s">
        <v>14</v>
      </c>
      <c r="D10186" s="7">
        <v>45748</v>
      </c>
      <c r="E10186">
        <v>4</v>
      </c>
      <c r="F10186">
        <v>300.79000000000002</v>
      </c>
      <c r="G10186">
        <f>dane_sprzedazy_sku__3[[#This Row],[Ilość wydana]]*dane_sprzedazy_sku__3[[#This Row],[Wartość jednostkowa]]</f>
        <v>1203.1600000000001</v>
      </c>
    </row>
    <row r="10187" spans="1:7">
      <c r="A10187" t="s">
        <v>869</v>
      </c>
      <c r="B10187" t="s">
        <v>870</v>
      </c>
      <c r="C10187" t="s">
        <v>14</v>
      </c>
      <c r="D10187" s="7">
        <v>45778</v>
      </c>
      <c r="E10187">
        <v>3</v>
      </c>
      <c r="F10187">
        <v>287.18</v>
      </c>
      <c r="G10187">
        <f>dane_sprzedazy_sku__3[[#This Row],[Ilość wydana]]*dane_sprzedazy_sku__3[[#This Row],[Wartość jednostkowa]]</f>
        <v>861.54</v>
      </c>
    </row>
    <row r="10188" spans="1:7">
      <c r="A10188" t="s">
        <v>869</v>
      </c>
      <c r="B10188" t="s">
        <v>870</v>
      </c>
      <c r="C10188" t="s">
        <v>14</v>
      </c>
      <c r="D10188" s="7">
        <v>45809</v>
      </c>
      <c r="E10188">
        <v>2</v>
      </c>
      <c r="F10188">
        <v>282.55</v>
      </c>
      <c r="G10188">
        <f>dane_sprzedazy_sku__3[[#This Row],[Ilość wydana]]*dane_sprzedazy_sku__3[[#This Row],[Wartość jednostkowa]]</f>
        <v>565.1</v>
      </c>
    </row>
    <row r="10189" spans="1:7">
      <c r="A10189" t="s">
        <v>869</v>
      </c>
      <c r="B10189" t="s">
        <v>870</v>
      </c>
      <c r="C10189" t="s">
        <v>14</v>
      </c>
      <c r="D10189" s="7">
        <v>45839</v>
      </c>
      <c r="E10189">
        <v>2</v>
      </c>
      <c r="F10189">
        <v>289.8</v>
      </c>
      <c r="G10189">
        <f>dane_sprzedazy_sku__3[[#This Row],[Ilość wydana]]*dane_sprzedazy_sku__3[[#This Row],[Wartość jednostkowa]]</f>
        <v>579.6</v>
      </c>
    </row>
    <row r="10190" spans="1:7">
      <c r="A10190" t="s">
        <v>869</v>
      </c>
      <c r="B10190" t="s">
        <v>870</v>
      </c>
      <c r="C10190" t="s">
        <v>14</v>
      </c>
      <c r="D10190" s="7">
        <v>45870</v>
      </c>
      <c r="E10190">
        <v>2</v>
      </c>
      <c r="F10190">
        <v>304.18</v>
      </c>
      <c r="G10190">
        <f>dane_sprzedazy_sku__3[[#This Row],[Ilość wydana]]*dane_sprzedazy_sku__3[[#This Row],[Wartość jednostkowa]]</f>
        <v>608.36</v>
      </c>
    </row>
    <row r="10191" spans="1:7">
      <c r="A10191" t="s">
        <v>869</v>
      </c>
      <c r="B10191" t="s">
        <v>870</v>
      </c>
      <c r="C10191" t="s">
        <v>14</v>
      </c>
      <c r="D10191" s="7">
        <v>45901</v>
      </c>
      <c r="E10191">
        <v>3</v>
      </c>
      <c r="F10191">
        <v>285.48</v>
      </c>
      <c r="G10191">
        <f>dane_sprzedazy_sku__3[[#This Row],[Ilość wydana]]*dane_sprzedazy_sku__3[[#This Row],[Wartość jednostkowa]]</f>
        <v>856.44</v>
      </c>
    </row>
    <row r="10192" spans="1:7">
      <c r="A10192" t="s">
        <v>869</v>
      </c>
      <c r="B10192" t="s">
        <v>870</v>
      </c>
      <c r="C10192" t="s">
        <v>14</v>
      </c>
      <c r="D10192" s="7">
        <v>45931</v>
      </c>
      <c r="E10192">
        <v>6</v>
      </c>
      <c r="F10192">
        <v>290.42</v>
      </c>
      <c r="G10192">
        <f>dane_sprzedazy_sku__3[[#This Row],[Ilość wydana]]*dane_sprzedazy_sku__3[[#This Row],[Wartość jednostkowa]]</f>
        <v>1742.52</v>
      </c>
    </row>
    <row r="10193" spans="1:7">
      <c r="A10193" t="s">
        <v>869</v>
      </c>
      <c r="B10193" t="s">
        <v>870</v>
      </c>
      <c r="C10193" t="s">
        <v>14</v>
      </c>
      <c r="D10193" s="7">
        <v>45962</v>
      </c>
      <c r="E10193">
        <v>5</v>
      </c>
      <c r="F10193">
        <v>307.07</v>
      </c>
      <c r="G10193">
        <f>dane_sprzedazy_sku__3[[#This Row],[Ilość wydana]]*dane_sprzedazy_sku__3[[#This Row],[Wartość jednostkowa]]</f>
        <v>1535.35</v>
      </c>
    </row>
    <row r="10194" spans="1:7">
      <c r="A10194" t="s">
        <v>869</v>
      </c>
      <c r="B10194" t="s">
        <v>870</v>
      </c>
      <c r="C10194" t="s">
        <v>14</v>
      </c>
      <c r="D10194" s="7">
        <v>45992</v>
      </c>
      <c r="E10194">
        <v>9</v>
      </c>
      <c r="F10194">
        <v>299.58999999999997</v>
      </c>
      <c r="G10194">
        <f>dane_sprzedazy_sku__3[[#This Row],[Ilość wydana]]*dane_sprzedazy_sku__3[[#This Row],[Wartość jednostkowa]]</f>
        <v>2696.31</v>
      </c>
    </row>
    <row r="10195" spans="1:7">
      <c r="A10195" t="s">
        <v>869</v>
      </c>
      <c r="B10195" t="s">
        <v>870</v>
      </c>
      <c r="C10195" t="s">
        <v>14</v>
      </c>
      <c r="D10195" s="7">
        <v>46023</v>
      </c>
      <c r="E10195">
        <v>8</v>
      </c>
      <c r="F10195">
        <v>284.44</v>
      </c>
      <c r="G10195">
        <f>dane_sprzedazy_sku__3[[#This Row],[Ilość wydana]]*dane_sprzedazy_sku__3[[#This Row],[Wartość jednostkowa]]</f>
        <v>2275.52</v>
      </c>
    </row>
    <row r="10196" spans="1:7">
      <c r="A10196" t="s">
        <v>869</v>
      </c>
      <c r="B10196" t="s">
        <v>870</v>
      </c>
      <c r="C10196" t="s">
        <v>14</v>
      </c>
      <c r="D10196" s="7">
        <v>46054</v>
      </c>
      <c r="E10196">
        <v>9</v>
      </c>
      <c r="F10196">
        <v>301.52</v>
      </c>
      <c r="G10196">
        <f>dane_sprzedazy_sku__3[[#This Row],[Ilość wydana]]*dane_sprzedazy_sku__3[[#This Row],[Wartość jednostkowa]]</f>
        <v>2713.68</v>
      </c>
    </row>
    <row r="10197" spans="1:7">
      <c r="A10197" t="s">
        <v>869</v>
      </c>
      <c r="B10197" t="s">
        <v>870</v>
      </c>
      <c r="C10197" t="s">
        <v>14</v>
      </c>
      <c r="D10197" s="7">
        <v>46082</v>
      </c>
      <c r="E10197">
        <v>6</v>
      </c>
      <c r="F10197">
        <v>299</v>
      </c>
      <c r="G10197">
        <f>dane_sprzedazy_sku__3[[#This Row],[Ilość wydana]]*dane_sprzedazy_sku__3[[#This Row],[Wartość jednostkowa]]</f>
        <v>1794</v>
      </c>
    </row>
    <row r="10198" spans="1:7">
      <c r="A10198" t="s">
        <v>869</v>
      </c>
      <c r="B10198" t="s">
        <v>870</v>
      </c>
      <c r="C10198" t="s">
        <v>14</v>
      </c>
      <c r="D10198" s="7">
        <v>46113</v>
      </c>
      <c r="E10198">
        <v>5</v>
      </c>
      <c r="F10198">
        <v>302.24</v>
      </c>
      <c r="G10198">
        <f>dane_sprzedazy_sku__3[[#This Row],[Ilość wydana]]*dane_sprzedazy_sku__3[[#This Row],[Wartość jednostkowa]]</f>
        <v>1511.2</v>
      </c>
    </row>
    <row r="10199" spans="1:7">
      <c r="A10199" t="s">
        <v>869</v>
      </c>
      <c r="B10199" t="s">
        <v>870</v>
      </c>
      <c r="C10199" t="s">
        <v>14</v>
      </c>
      <c r="D10199" s="7">
        <v>46143</v>
      </c>
      <c r="E10199">
        <v>2</v>
      </c>
      <c r="F10199">
        <v>281.27</v>
      </c>
      <c r="G10199">
        <f>dane_sprzedazy_sku__3[[#This Row],[Ilość wydana]]*dane_sprzedazy_sku__3[[#This Row],[Wartość jednostkowa]]</f>
        <v>562.54</v>
      </c>
    </row>
    <row r="10200" spans="1:7">
      <c r="A10200" t="s">
        <v>869</v>
      </c>
      <c r="B10200" t="s">
        <v>870</v>
      </c>
      <c r="C10200" t="s">
        <v>14</v>
      </c>
      <c r="D10200" s="7">
        <v>46174</v>
      </c>
      <c r="E10200">
        <v>1</v>
      </c>
      <c r="F10200">
        <v>302.25</v>
      </c>
      <c r="G10200">
        <f>dane_sprzedazy_sku__3[[#This Row],[Ilość wydana]]*dane_sprzedazy_sku__3[[#This Row],[Wartość jednostkowa]]</f>
        <v>302.25</v>
      </c>
    </row>
    <row r="10201" spans="1:7">
      <c r="A10201" t="s">
        <v>869</v>
      </c>
      <c r="B10201" t="s">
        <v>870</v>
      </c>
      <c r="C10201" t="s">
        <v>14</v>
      </c>
      <c r="D10201" s="7">
        <v>46204</v>
      </c>
      <c r="E10201">
        <v>1</v>
      </c>
      <c r="F10201">
        <v>294.56</v>
      </c>
      <c r="G10201">
        <f>dane_sprzedazy_sku__3[[#This Row],[Ilość wydana]]*dane_sprzedazy_sku__3[[#This Row],[Wartość jednostkowa]]</f>
        <v>294.56</v>
      </c>
    </row>
    <row r="10202" spans="1:7">
      <c r="A10202" t="s">
        <v>871</v>
      </c>
      <c r="B10202" t="s">
        <v>872</v>
      </c>
      <c r="C10202" t="s">
        <v>66</v>
      </c>
      <c r="D10202" s="7">
        <v>45505</v>
      </c>
      <c r="E10202">
        <v>24</v>
      </c>
      <c r="F10202">
        <v>212.4</v>
      </c>
      <c r="G10202">
        <f>dane_sprzedazy_sku__3[[#This Row],[Ilość wydana]]*dane_sprzedazy_sku__3[[#This Row],[Wartość jednostkowa]]</f>
        <v>5097.6000000000004</v>
      </c>
    </row>
    <row r="10203" spans="1:7">
      <c r="A10203" t="s">
        <v>871</v>
      </c>
      <c r="B10203" t="s">
        <v>872</v>
      </c>
      <c r="C10203" t="s">
        <v>66</v>
      </c>
      <c r="D10203" s="7">
        <v>45536</v>
      </c>
      <c r="E10203">
        <v>19</v>
      </c>
      <c r="F10203">
        <v>210.88</v>
      </c>
      <c r="G10203">
        <f>dane_sprzedazy_sku__3[[#This Row],[Ilość wydana]]*dane_sprzedazy_sku__3[[#This Row],[Wartość jednostkowa]]</f>
        <v>4006.72</v>
      </c>
    </row>
    <row r="10204" spans="1:7">
      <c r="A10204" t="s">
        <v>871</v>
      </c>
      <c r="B10204" t="s">
        <v>872</v>
      </c>
      <c r="C10204" t="s">
        <v>66</v>
      </c>
      <c r="D10204" s="7">
        <v>45566</v>
      </c>
      <c r="E10204">
        <v>30</v>
      </c>
      <c r="F10204">
        <v>207.38</v>
      </c>
      <c r="G10204">
        <f>dane_sprzedazy_sku__3[[#This Row],[Ilość wydana]]*dane_sprzedazy_sku__3[[#This Row],[Wartość jednostkowa]]</f>
        <v>6221.4</v>
      </c>
    </row>
    <row r="10205" spans="1:7">
      <c r="A10205" t="s">
        <v>871</v>
      </c>
      <c r="B10205" t="s">
        <v>872</v>
      </c>
      <c r="C10205" t="s">
        <v>66</v>
      </c>
      <c r="D10205" s="7">
        <v>45597</v>
      </c>
      <c r="E10205">
        <v>33</v>
      </c>
      <c r="F10205">
        <v>206.07</v>
      </c>
      <c r="G10205">
        <f>dane_sprzedazy_sku__3[[#This Row],[Ilość wydana]]*dane_sprzedazy_sku__3[[#This Row],[Wartość jednostkowa]]</f>
        <v>6800.3099999999995</v>
      </c>
    </row>
    <row r="10206" spans="1:7">
      <c r="A10206" t="s">
        <v>871</v>
      </c>
      <c r="B10206" t="s">
        <v>872</v>
      </c>
      <c r="C10206" t="s">
        <v>66</v>
      </c>
      <c r="D10206" s="7">
        <v>45627</v>
      </c>
      <c r="E10206">
        <v>16</v>
      </c>
      <c r="F10206">
        <v>198.25</v>
      </c>
      <c r="G10206">
        <f>dane_sprzedazy_sku__3[[#This Row],[Ilość wydana]]*dane_sprzedazy_sku__3[[#This Row],[Wartość jednostkowa]]</f>
        <v>3172</v>
      </c>
    </row>
    <row r="10207" spans="1:7">
      <c r="A10207" t="s">
        <v>871</v>
      </c>
      <c r="B10207" t="s">
        <v>872</v>
      </c>
      <c r="C10207" t="s">
        <v>66</v>
      </c>
      <c r="D10207" s="7">
        <v>45658</v>
      </c>
      <c r="E10207">
        <v>14</v>
      </c>
      <c r="F10207">
        <v>201.68</v>
      </c>
      <c r="G10207">
        <f>dane_sprzedazy_sku__3[[#This Row],[Ilość wydana]]*dane_sprzedazy_sku__3[[#This Row],[Wartość jednostkowa]]</f>
        <v>2823.52</v>
      </c>
    </row>
    <row r="10208" spans="1:7">
      <c r="A10208" t="s">
        <v>871</v>
      </c>
      <c r="B10208" t="s">
        <v>872</v>
      </c>
      <c r="C10208" t="s">
        <v>66</v>
      </c>
      <c r="D10208" s="7">
        <v>45689</v>
      </c>
      <c r="E10208">
        <v>8</v>
      </c>
      <c r="F10208">
        <v>213.15</v>
      </c>
      <c r="G10208">
        <f>dane_sprzedazy_sku__3[[#This Row],[Ilość wydana]]*dane_sprzedazy_sku__3[[#This Row],[Wartość jednostkowa]]</f>
        <v>1705.2</v>
      </c>
    </row>
    <row r="10209" spans="1:7">
      <c r="A10209" t="s">
        <v>871</v>
      </c>
      <c r="B10209" t="s">
        <v>872</v>
      </c>
      <c r="C10209" t="s">
        <v>66</v>
      </c>
      <c r="D10209" s="7">
        <v>45717</v>
      </c>
      <c r="E10209">
        <v>6</v>
      </c>
      <c r="F10209">
        <v>202.54</v>
      </c>
      <c r="G10209">
        <f>dane_sprzedazy_sku__3[[#This Row],[Ilość wydana]]*dane_sprzedazy_sku__3[[#This Row],[Wartość jednostkowa]]</f>
        <v>1215.24</v>
      </c>
    </row>
    <row r="10210" spans="1:7">
      <c r="A10210" t="s">
        <v>871</v>
      </c>
      <c r="B10210" t="s">
        <v>872</v>
      </c>
      <c r="C10210" t="s">
        <v>66</v>
      </c>
      <c r="D10210" s="7">
        <v>45748</v>
      </c>
      <c r="E10210">
        <v>8</v>
      </c>
      <c r="F10210">
        <v>210.98</v>
      </c>
      <c r="G10210">
        <f>dane_sprzedazy_sku__3[[#This Row],[Ilość wydana]]*dane_sprzedazy_sku__3[[#This Row],[Wartość jednostkowa]]</f>
        <v>1687.84</v>
      </c>
    </row>
    <row r="10211" spans="1:7">
      <c r="A10211" t="s">
        <v>871</v>
      </c>
      <c r="B10211" t="s">
        <v>872</v>
      </c>
      <c r="C10211" t="s">
        <v>66</v>
      </c>
      <c r="D10211" s="7">
        <v>45778</v>
      </c>
      <c r="E10211">
        <v>13</v>
      </c>
      <c r="F10211">
        <v>208.36</v>
      </c>
      <c r="G10211">
        <f>dane_sprzedazy_sku__3[[#This Row],[Ilość wydana]]*dane_sprzedazy_sku__3[[#This Row],[Wartość jednostkowa]]</f>
        <v>2708.6800000000003</v>
      </c>
    </row>
    <row r="10212" spans="1:7">
      <c r="A10212" t="s">
        <v>871</v>
      </c>
      <c r="B10212" t="s">
        <v>872</v>
      </c>
      <c r="C10212" t="s">
        <v>66</v>
      </c>
      <c r="D10212" s="7">
        <v>45809</v>
      </c>
      <c r="E10212">
        <v>16</v>
      </c>
      <c r="F10212">
        <v>205.74</v>
      </c>
      <c r="G10212">
        <f>dane_sprzedazy_sku__3[[#This Row],[Ilość wydana]]*dane_sprzedazy_sku__3[[#This Row],[Wartość jednostkowa]]</f>
        <v>3291.84</v>
      </c>
    </row>
    <row r="10213" spans="1:7">
      <c r="A10213" t="s">
        <v>871</v>
      </c>
      <c r="B10213" t="s">
        <v>872</v>
      </c>
      <c r="C10213" t="s">
        <v>66</v>
      </c>
      <c r="D10213" s="7">
        <v>45839</v>
      </c>
      <c r="E10213">
        <v>25</v>
      </c>
      <c r="F10213">
        <v>197.5</v>
      </c>
      <c r="G10213">
        <f>dane_sprzedazy_sku__3[[#This Row],[Ilość wydana]]*dane_sprzedazy_sku__3[[#This Row],[Wartość jednostkowa]]</f>
        <v>4937.5</v>
      </c>
    </row>
    <row r="10214" spans="1:7">
      <c r="A10214" t="s">
        <v>871</v>
      </c>
      <c r="B10214" t="s">
        <v>872</v>
      </c>
      <c r="C10214" t="s">
        <v>66</v>
      </c>
      <c r="D10214" s="7">
        <v>45870</v>
      </c>
      <c r="E10214">
        <v>36</v>
      </c>
      <c r="F10214">
        <v>198.42</v>
      </c>
      <c r="G10214">
        <f>dane_sprzedazy_sku__3[[#This Row],[Ilość wydana]]*dane_sprzedazy_sku__3[[#This Row],[Wartość jednostkowa]]</f>
        <v>7143.12</v>
      </c>
    </row>
    <row r="10215" spans="1:7">
      <c r="A10215" t="s">
        <v>871</v>
      </c>
      <c r="B10215" t="s">
        <v>872</v>
      </c>
      <c r="C10215" t="s">
        <v>66</v>
      </c>
      <c r="D10215" s="7">
        <v>45901</v>
      </c>
      <c r="E10215">
        <v>35</v>
      </c>
      <c r="F10215">
        <v>210.28</v>
      </c>
      <c r="G10215">
        <f>dane_sprzedazy_sku__3[[#This Row],[Ilość wydana]]*dane_sprzedazy_sku__3[[#This Row],[Wartość jednostkowa]]</f>
        <v>7359.8</v>
      </c>
    </row>
    <row r="10216" spans="1:7">
      <c r="A10216" t="s">
        <v>871</v>
      </c>
      <c r="B10216" t="s">
        <v>872</v>
      </c>
      <c r="C10216" t="s">
        <v>66</v>
      </c>
      <c r="D10216" s="7">
        <v>45931</v>
      </c>
      <c r="E10216">
        <v>30</v>
      </c>
      <c r="F10216">
        <v>200.96</v>
      </c>
      <c r="G10216">
        <f>dane_sprzedazy_sku__3[[#This Row],[Ilość wydana]]*dane_sprzedazy_sku__3[[#This Row],[Wartość jednostkowa]]</f>
        <v>6028.8</v>
      </c>
    </row>
    <row r="10217" spans="1:7">
      <c r="A10217" t="s">
        <v>871</v>
      </c>
      <c r="B10217" t="s">
        <v>872</v>
      </c>
      <c r="C10217" t="s">
        <v>66</v>
      </c>
      <c r="D10217" s="7">
        <v>45962</v>
      </c>
      <c r="E10217">
        <v>33</v>
      </c>
      <c r="F10217">
        <v>203.2</v>
      </c>
      <c r="G10217">
        <f>dane_sprzedazy_sku__3[[#This Row],[Ilość wydana]]*dane_sprzedazy_sku__3[[#This Row],[Wartość jednostkowa]]</f>
        <v>6705.5999999999995</v>
      </c>
    </row>
    <row r="10218" spans="1:7">
      <c r="A10218" t="s">
        <v>871</v>
      </c>
      <c r="B10218" t="s">
        <v>872</v>
      </c>
      <c r="C10218" t="s">
        <v>66</v>
      </c>
      <c r="D10218" s="7">
        <v>45992</v>
      </c>
      <c r="E10218">
        <v>20</v>
      </c>
      <c r="F10218">
        <v>197.61</v>
      </c>
      <c r="G10218">
        <f>dane_sprzedazy_sku__3[[#This Row],[Ilość wydana]]*dane_sprzedazy_sku__3[[#This Row],[Wartość jednostkowa]]</f>
        <v>3952.2000000000003</v>
      </c>
    </row>
    <row r="10219" spans="1:7">
      <c r="A10219" t="s">
        <v>871</v>
      </c>
      <c r="B10219" t="s">
        <v>872</v>
      </c>
      <c r="C10219" t="s">
        <v>66</v>
      </c>
      <c r="D10219" s="7">
        <v>46023</v>
      </c>
      <c r="E10219">
        <v>17</v>
      </c>
      <c r="F10219">
        <v>199.8</v>
      </c>
      <c r="G10219">
        <f>dane_sprzedazy_sku__3[[#This Row],[Ilość wydana]]*dane_sprzedazy_sku__3[[#This Row],[Wartość jednostkowa]]</f>
        <v>3396.6000000000004</v>
      </c>
    </row>
    <row r="10220" spans="1:7">
      <c r="A10220" t="s">
        <v>871</v>
      </c>
      <c r="B10220" t="s">
        <v>872</v>
      </c>
      <c r="C10220" t="s">
        <v>66</v>
      </c>
      <c r="D10220" s="7">
        <v>46054</v>
      </c>
      <c r="E10220">
        <v>13</v>
      </c>
      <c r="F10220">
        <v>215.51</v>
      </c>
      <c r="G10220">
        <f>dane_sprzedazy_sku__3[[#This Row],[Ilość wydana]]*dane_sprzedazy_sku__3[[#This Row],[Wartość jednostkowa]]</f>
        <v>2801.63</v>
      </c>
    </row>
    <row r="10221" spans="1:7">
      <c r="A10221" t="s">
        <v>871</v>
      </c>
      <c r="B10221" t="s">
        <v>872</v>
      </c>
      <c r="C10221" t="s">
        <v>66</v>
      </c>
      <c r="D10221" s="7">
        <v>46082</v>
      </c>
      <c r="E10221">
        <v>6</v>
      </c>
      <c r="F10221">
        <v>203.76</v>
      </c>
      <c r="G10221">
        <f>dane_sprzedazy_sku__3[[#This Row],[Ilość wydana]]*dane_sprzedazy_sku__3[[#This Row],[Wartość jednostkowa]]</f>
        <v>1222.56</v>
      </c>
    </row>
    <row r="10222" spans="1:7">
      <c r="A10222" t="s">
        <v>871</v>
      </c>
      <c r="B10222" t="s">
        <v>872</v>
      </c>
      <c r="C10222" t="s">
        <v>66</v>
      </c>
      <c r="D10222" s="7">
        <v>46113</v>
      </c>
      <c r="E10222">
        <v>6</v>
      </c>
      <c r="F10222">
        <v>204.24</v>
      </c>
      <c r="G10222">
        <f>dane_sprzedazy_sku__3[[#This Row],[Ilość wydana]]*dane_sprzedazy_sku__3[[#This Row],[Wartość jednostkowa]]</f>
        <v>1225.44</v>
      </c>
    </row>
    <row r="10223" spans="1:7">
      <c r="A10223" t="s">
        <v>871</v>
      </c>
      <c r="B10223" t="s">
        <v>872</v>
      </c>
      <c r="C10223" t="s">
        <v>66</v>
      </c>
      <c r="D10223" s="7">
        <v>46143</v>
      </c>
      <c r="E10223">
        <v>10</v>
      </c>
      <c r="F10223">
        <v>204.31</v>
      </c>
      <c r="G10223">
        <f>dane_sprzedazy_sku__3[[#This Row],[Ilość wydana]]*dane_sprzedazy_sku__3[[#This Row],[Wartość jednostkowa]]</f>
        <v>2043.1</v>
      </c>
    </row>
    <row r="10224" spans="1:7">
      <c r="A10224" t="s">
        <v>871</v>
      </c>
      <c r="B10224" t="s">
        <v>872</v>
      </c>
      <c r="C10224" t="s">
        <v>66</v>
      </c>
      <c r="D10224" s="7">
        <v>46174</v>
      </c>
      <c r="E10224">
        <v>17</v>
      </c>
      <c r="F10224">
        <v>196.9</v>
      </c>
      <c r="G10224">
        <f>dane_sprzedazy_sku__3[[#This Row],[Ilość wydana]]*dane_sprzedazy_sku__3[[#This Row],[Wartość jednostkowa]]</f>
        <v>3347.3</v>
      </c>
    </row>
    <row r="10225" spans="1:7">
      <c r="A10225" t="s">
        <v>871</v>
      </c>
      <c r="B10225" t="s">
        <v>872</v>
      </c>
      <c r="C10225" t="s">
        <v>66</v>
      </c>
      <c r="D10225" s="7">
        <v>46204</v>
      </c>
      <c r="E10225">
        <v>24</v>
      </c>
      <c r="F10225">
        <v>204.88</v>
      </c>
      <c r="G10225">
        <f>dane_sprzedazy_sku__3[[#This Row],[Ilość wydana]]*dane_sprzedazy_sku__3[[#This Row],[Wartość jednostkowa]]</f>
        <v>4917.12</v>
      </c>
    </row>
    <row r="10226" spans="1:7">
      <c r="A10226" t="s">
        <v>873</v>
      </c>
      <c r="B10226" t="s">
        <v>874</v>
      </c>
      <c r="C10226" t="s">
        <v>94</v>
      </c>
      <c r="D10226" s="7">
        <v>45505</v>
      </c>
      <c r="E10226">
        <v>75</v>
      </c>
      <c r="F10226">
        <v>1451.53</v>
      </c>
      <c r="G10226">
        <f>dane_sprzedazy_sku__3[[#This Row],[Ilość wydana]]*dane_sprzedazy_sku__3[[#This Row],[Wartość jednostkowa]]</f>
        <v>108864.75</v>
      </c>
    </row>
    <row r="10227" spans="1:7">
      <c r="A10227" t="s">
        <v>873</v>
      </c>
      <c r="B10227" t="s">
        <v>874</v>
      </c>
      <c r="C10227" t="s">
        <v>94</v>
      </c>
      <c r="D10227" s="7">
        <v>45536</v>
      </c>
      <c r="E10227">
        <v>49</v>
      </c>
      <c r="F10227">
        <v>1504.99</v>
      </c>
      <c r="G10227">
        <f>dane_sprzedazy_sku__3[[#This Row],[Ilość wydana]]*dane_sprzedazy_sku__3[[#This Row],[Wartość jednostkowa]]</f>
        <v>73744.509999999995</v>
      </c>
    </row>
    <row r="10228" spans="1:7">
      <c r="A10228" t="s">
        <v>873</v>
      </c>
      <c r="B10228" t="s">
        <v>874</v>
      </c>
      <c r="C10228" t="s">
        <v>94</v>
      </c>
      <c r="D10228" s="7">
        <v>45566</v>
      </c>
      <c r="E10228">
        <v>46</v>
      </c>
      <c r="F10228">
        <v>1496.36</v>
      </c>
      <c r="G10228">
        <f>dane_sprzedazy_sku__3[[#This Row],[Ilość wydana]]*dane_sprzedazy_sku__3[[#This Row],[Wartość jednostkowa]]</f>
        <v>68832.56</v>
      </c>
    </row>
    <row r="10229" spans="1:7">
      <c r="A10229" t="s">
        <v>873</v>
      </c>
      <c r="B10229" t="s">
        <v>874</v>
      </c>
      <c r="C10229" t="s">
        <v>94</v>
      </c>
      <c r="D10229" s="7">
        <v>45597</v>
      </c>
      <c r="E10229">
        <v>49</v>
      </c>
      <c r="F10229">
        <v>1556.66</v>
      </c>
      <c r="G10229">
        <f>dane_sprzedazy_sku__3[[#This Row],[Ilość wydana]]*dane_sprzedazy_sku__3[[#This Row],[Wartość jednostkowa]]</f>
        <v>76276.340000000011</v>
      </c>
    </row>
    <row r="10230" spans="1:7">
      <c r="A10230" t="s">
        <v>873</v>
      </c>
      <c r="B10230" t="s">
        <v>874</v>
      </c>
      <c r="C10230" t="s">
        <v>94</v>
      </c>
      <c r="D10230" s="7">
        <v>45627</v>
      </c>
      <c r="E10230">
        <v>42</v>
      </c>
      <c r="F10230">
        <v>1450.29</v>
      </c>
      <c r="G10230">
        <f>dane_sprzedazy_sku__3[[#This Row],[Ilość wydana]]*dane_sprzedazy_sku__3[[#This Row],[Wartość jednostkowa]]</f>
        <v>60912.18</v>
      </c>
    </row>
    <row r="10231" spans="1:7">
      <c r="A10231" t="s">
        <v>873</v>
      </c>
      <c r="B10231" t="s">
        <v>874</v>
      </c>
      <c r="C10231" t="s">
        <v>94</v>
      </c>
      <c r="D10231" s="7">
        <v>45658</v>
      </c>
      <c r="E10231">
        <v>17</v>
      </c>
      <c r="F10231">
        <v>1557.66</v>
      </c>
      <c r="G10231">
        <f>dane_sprzedazy_sku__3[[#This Row],[Ilość wydana]]*dane_sprzedazy_sku__3[[#This Row],[Wartość jednostkowa]]</f>
        <v>26480.22</v>
      </c>
    </row>
    <row r="10232" spans="1:7">
      <c r="A10232" t="s">
        <v>873</v>
      </c>
      <c r="B10232" t="s">
        <v>874</v>
      </c>
      <c r="C10232" t="s">
        <v>94</v>
      </c>
      <c r="D10232" s="7">
        <v>45689</v>
      </c>
      <c r="E10232">
        <v>7</v>
      </c>
      <c r="F10232">
        <v>1544.51</v>
      </c>
      <c r="G10232">
        <f>dane_sprzedazy_sku__3[[#This Row],[Ilość wydana]]*dane_sprzedazy_sku__3[[#This Row],[Wartość jednostkowa]]</f>
        <v>10811.57</v>
      </c>
    </row>
    <row r="10233" spans="1:7">
      <c r="A10233" t="s">
        <v>873</v>
      </c>
      <c r="B10233" t="s">
        <v>874</v>
      </c>
      <c r="C10233" t="s">
        <v>94</v>
      </c>
      <c r="D10233" s="7">
        <v>45717</v>
      </c>
      <c r="E10233">
        <v>7</v>
      </c>
      <c r="F10233">
        <v>1554.94</v>
      </c>
      <c r="G10233">
        <f>dane_sprzedazy_sku__3[[#This Row],[Ilość wydana]]*dane_sprzedazy_sku__3[[#This Row],[Wartość jednostkowa]]</f>
        <v>10884.58</v>
      </c>
    </row>
    <row r="10234" spans="1:7">
      <c r="A10234" t="s">
        <v>873</v>
      </c>
      <c r="B10234" t="s">
        <v>874</v>
      </c>
      <c r="C10234" t="s">
        <v>94</v>
      </c>
      <c r="D10234" s="7">
        <v>45748</v>
      </c>
      <c r="E10234">
        <v>16</v>
      </c>
      <c r="F10234">
        <v>1479.38</v>
      </c>
      <c r="G10234">
        <f>dane_sprzedazy_sku__3[[#This Row],[Ilość wydana]]*dane_sprzedazy_sku__3[[#This Row],[Wartość jednostkowa]]</f>
        <v>23670.080000000002</v>
      </c>
    </row>
    <row r="10235" spans="1:7">
      <c r="A10235" t="s">
        <v>873</v>
      </c>
      <c r="B10235" t="s">
        <v>874</v>
      </c>
      <c r="C10235" t="s">
        <v>94</v>
      </c>
      <c r="D10235" s="7">
        <v>45778</v>
      </c>
      <c r="E10235">
        <v>23</v>
      </c>
      <c r="F10235">
        <v>1488.27</v>
      </c>
      <c r="G10235">
        <f>dane_sprzedazy_sku__3[[#This Row],[Ilość wydana]]*dane_sprzedazy_sku__3[[#This Row],[Wartość jednostkowa]]</f>
        <v>34230.21</v>
      </c>
    </row>
    <row r="10236" spans="1:7">
      <c r="A10236" t="s">
        <v>873</v>
      </c>
      <c r="B10236" t="s">
        <v>874</v>
      </c>
      <c r="C10236" t="s">
        <v>94</v>
      </c>
      <c r="D10236" s="7">
        <v>45809</v>
      </c>
      <c r="E10236">
        <v>49</v>
      </c>
      <c r="F10236">
        <v>1550.97</v>
      </c>
      <c r="G10236">
        <f>dane_sprzedazy_sku__3[[#This Row],[Ilość wydana]]*dane_sprzedazy_sku__3[[#This Row],[Wartość jednostkowa]]</f>
        <v>75997.53</v>
      </c>
    </row>
    <row r="10237" spans="1:7">
      <c r="A10237" t="s">
        <v>873</v>
      </c>
      <c r="B10237" t="s">
        <v>874</v>
      </c>
      <c r="C10237" t="s">
        <v>94</v>
      </c>
      <c r="D10237" s="7">
        <v>45839</v>
      </c>
      <c r="E10237">
        <v>79</v>
      </c>
      <c r="F10237">
        <v>1466.14</v>
      </c>
      <c r="G10237">
        <f>dane_sprzedazy_sku__3[[#This Row],[Ilość wydana]]*dane_sprzedazy_sku__3[[#This Row],[Wartość jednostkowa]]</f>
        <v>115825.06000000001</v>
      </c>
    </row>
    <row r="10238" spans="1:7">
      <c r="A10238" t="s">
        <v>873</v>
      </c>
      <c r="B10238" t="s">
        <v>874</v>
      </c>
      <c r="C10238" t="s">
        <v>94</v>
      </c>
      <c r="D10238" s="7">
        <v>45870</v>
      </c>
      <c r="E10238">
        <v>89</v>
      </c>
      <c r="F10238">
        <v>1527.29</v>
      </c>
      <c r="G10238">
        <f>dane_sprzedazy_sku__3[[#This Row],[Ilość wydana]]*dane_sprzedazy_sku__3[[#This Row],[Wartość jednostkowa]]</f>
        <v>135928.81</v>
      </c>
    </row>
    <row r="10239" spans="1:7">
      <c r="A10239" t="s">
        <v>873</v>
      </c>
      <c r="B10239" t="s">
        <v>874</v>
      </c>
      <c r="C10239" t="s">
        <v>94</v>
      </c>
      <c r="D10239" s="7">
        <v>45901</v>
      </c>
      <c r="E10239">
        <v>44</v>
      </c>
      <c r="F10239">
        <v>1575.83</v>
      </c>
      <c r="G10239">
        <f>dane_sprzedazy_sku__3[[#This Row],[Ilość wydana]]*dane_sprzedazy_sku__3[[#This Row],[Wartość jednostkowa]]</f>
        <v>69336.51999999999</v>
      </c>
    </row>
    <row r="10240" spans="1:7">
      <c r="A10240" t="s">
        <v>873</v>
      </c>
      <c r="B10240" t="s">
        <v>874</v>
      </c>
      <c r="C10240" t="s">
        <v>94</v>
      </c>
      <c r="D10240" s="7">
        <v>45931</v>
      </c>
      <c r="E10240">
        <v>77</v>
      </c>
      <c r="F10240">
        <v>1479.24</v>
      </c>
      <c r="G10240">
        <f>dane_sprzedazy_sku__3[[#This Row],[Ilość wydana]]*dane_sprzedazy_sku__3[[#This Row],[Wartość jednostkowa]]</f>
        <v>113901.48</v>
      </c>
    </row>
    <row r="10241" spans="1:7">
      <c r="A10241" t="s">
        <v>873</v>
      </c>
      <c r="B10241" t="s">
        <v>874</v>
      </c>
      <c r="C10241" t="s">
        <v>94</v>
      </c>
      <c r="D10241" s="7">
        <v>45962</v>
      </c>
      <c r="E10241">
        <v>62</v>
      </c>
      <c r="F10241">
        <v>1581.89</v>
      </c>
      <c r="G10241">
        <f>dane_sprzedazy_sku__3[[#This Row],[Ilość wydana]]*dane_sprzedazy_sku__3[[#This Row],[Wartość jednostkowa]]</f>
        <v>98077.180000000008</v>
      </c>
    </row>
    <row r="10242" spans="1:7">
      <c r="A10242" t="s">
        <v>873</v>
      </c>
      <c r="B10242" t="s">
        <v>874</v>
      </c>
      <c r="C10242" t="s">
        <v>94</v>
      </c>
      <c r="D10242" s="7">
        <v>45992</v>
      </c>
      <c r="E10242">
        <v>37</v>
      </c>
      <c r="F10242">
        <v>1494.69</v>
      </c>
      <c r="G10242">
        <f>dane_sprzedazy_sku__3[[#This Row],[Ilość wydana]]*dane_sprzedazy_sku__3[[#This Row],[Wartość jednostkowa]]</f>
        <v>55303.53</v>
      </c>
    </row>
    <row r="10243" spans="1:7">
      <c r="A10243" t="s">
        <v>873</v>
      </c>
      <c r="B10243" t="s">
        <v>874</v>
      </c>
      <c r="C10243" t="s">
        <v>94</v>
      </c>
      <c r="D10243" s="7">
        <v>46023</v>
      </c>
      <c r="E10243">
        <v>15</v>
      </c>
      <c r="F10243">
        <v>1584.92</v>
      </c>
      <c r="G10243">
        <f>dane_sprzedazy_sku__3[[#This Row],[Ilość wydana]]*dane_sprzedazy_sku__3[[#This Row],[Wartość jednostkowa]]</f>
        <v>23773.800000000003</v>
      </c>
    </row>
    <row r="10244" spans="1:7">
      <c r="A10244" t="s">
        <v>873</v>
      </c>
      <c r="B10244" t="s">
        <v>874</v>
      </c>
      <c r="C10244" t="s">
        <v>94</v>
      </c>
      <c r="D10244" s="7">
        <v>46054</v>
      </c>
      <c r="E10244">
        <v>9</v>
      </c>
      <c r="F10244">
        <v>1512.78</v>
      </c>
      <c r="G10244">
        <f>dane_sprzedazy_sku__3[[#This Row],[Ilość wydana]]*dane_sprzedazy_sku__3[[#This Row],[Wartość jednostkowa]]</f>
        <v>13615.02</v>
      </c>
    </row>
    <row r="10245" spans="1:7">
      <c r="A10245" t="s">
        <v>873</v>
      </c>
      <c r="B10245" t="s">
        <v>874</v>
      </c>
      <c r="C10245" t="s">
        <v>94</v>
      </c>
      <c r="D10245" s="7">
        <v>46082</v>
      </c>
      <c r="E10245">
        <v>5</v>
      </c>
      <c r="F10245">
        <v>1449.5</v>
      </c>
      <c r="G10245">
        <f>dane_sprzedazy_sku__3[[#This Row],[Ilość wydana]]*dane_sprzedazy_sku__3[[#This Row],[Wartość jednostkowa]]</f>
        <v>7247.5</v>
      </c>
    </row>
    <row r="10246" spans="1:7">
      <c r="A10246" t="s">
        <v>873</v>
      </c>
      <c r="B10246" t="s">
        <v>874</v>
      </c>
      <c r="C10246" t="s">
        <v>94</v>
      </c>
      <c r="D10246" s="7">
        <v>46113</v>
      </c>
      <c r="E10246">
        <v>11</v>
      </c>
      <c r="F10246">
        <v>1478.58</v>
      </c>
      <c r="G10246">
        <f>dane_sprzedazy_sku__3[[#This Row],[Ilość wydana]]*dane_sprzedazy_sku__3[[#This Row],[Wartość jednostkowa]]</f>
        <v>16264.38</v>
      </c>
    </row>
    <row r="10247" spans="1:7">
      <c r="A10247" t="s">
        <v>873</v>
      </c>
      <c r="B10247" t="s">
        <v>874</v>
      </c>
      <c r="C10247" t="s">
        <v>94</v>
      </c>
      <c r="D10247" s="7">
        <v>46143</v>
      </c>
      <c r="E10247">
        <v>32</v>
      </c>
      <c r="F10247">
        <v>1486.95</v>
      </c>
      <c r="G10247">
        <f>dane_sprzedazy_sku__3[[#This Row],[Ilość wydana]]*dane_sprzedazy_sku__3[[#This Row],[Wartość jednostkowa]]</f>
        <v>47582.400000000001</v>
      </c>
    </row>
    <row r="10248" spans="1:7">
      <c r="A10248" t="s">
        <v>873</v>
      </c>
      <c r="B10248" t="s">
        <v>874</v>
      </c>
      <c r="C10248" t="s">
        <v>94</v>
      </c>
      <c r="D10248" s="7">
        <v>46174</v>
      </c>
      <c r="E10248">
        <v>48</v>
      </c>
      <c r="F10248">
        <v>1522.86</v>
      </c>
      <c r="G10248">
        <f>dane_sprzedazy_sku__3[[#This Row],[Ilość wydana]]*dane_sprzedazy_sku__3[[#This Row],[Wartość jednostkowa]]</f>
        <v>73097.279999999999</v>
      </c>
    </row>
    <row r="10249" spans="1:7">
      <c r="A10249" t="s">
        <v>873</v>
      </c>
      <c r="B10249" t="s">
        <v>874</v>
      </c>
      <c r="C10249" t="s">
        <v>94</v>
      </c>
      <c r="D10249" s="7">
        <v>46204</v>
      </c>
      <c r="E10249">
        <v>85</v>
      </c>
      <c r="F10249">
        <v>1504.79</v>
      </c>
      <c r="G10249">
        <f>dane_sprzedazy_sku__3[[#This Row],[Ilość wydana]]*dane_sprzedazy_sku__3[[#This Row],[Wartość jednostkowa]]</f>
        <v>127907.15</v>
      </c>
    </row>
    <row r="10250" spans="1:7">
      <c r="A10250" t="s">
        <v>875</v>
      </c>
      <c r="B10250" t="s">
        <v>876</v>
      </c>
      <c r="C10250" t="s">
        <v>14</v>
      </c>
      <c r="D10250" s="7">
        <v>45505</v>
      </c>
      <c r="E10250">
        <v>2</v>
      </c>
      <c r="F10250">
        <v>131.15</v>
      </c>
      <c r="G10250">
        <f>dane_sprzedazy_sku__3[[#This Row],[Ilość wydana]]*dane_sprzedazy_sku__3[[#This Row],[Wartość jednostkowa]]</f>
        <v>262.3</v>
      </c>
    </row>
    <row r="10251" spans="1:7">
      <c r="A10251" t="s">
        <v>875</v>
      </c>
      <c r="B10251" t="s">
        <v>876</v>
      </c>
      <c r="C10251" t="s">
        <v>14</v>
      </c>
      <c r="D10251" s="7">
        <v>45536</v>
      </c>
      <c r="E10251">
        <v>2</v>
      </c>
      <c r="F10251">
        <v>123.59</v>
      </c>
      <c r="G10251">
        <f>dane_sprzedazy_sku__3[[#This Row],[Ilość wydana]]*dane_sprzedazy_sku__3[[#This Row],[Wartość jednostkowa]]</f>
        <v>247.18</v>
      </c>
    </row>
    <row r="10252" spans="1:7">
      <c r="A10252" t="s">
        <v>875</v>
      </c>
      <c r="B10252" t="s">
        <v>876</v>
      </c>
      <c r="C10252" t="s">
        <v>14</v>
      </c>
      <c r="D10252" s="7">
        <v>45566</v>
      </c>
      <c r="E10252">
        <v>3</v>
      </c>
      <c r="F10252">
        <v>123.86</v>
      </c>
      <c r="G10252">
        <f>dane_sprzedazy_sku__3[[#This Row],[Ilość wydana]]*dane_sprzedazy_sku__3[[#This Row],[Wartość jednostkowa]]</f>
        <v>371.58</v>
      </c>
    </row>
    <row r="10253" spans="1:7">
      <c r="A10253" t="s">
        <v>875</v>
      </c>
      <c r="B10253" t="s">
        <v>876</v>
      </c>
      <c r="C10253" t="s">
        <v>14</v>
      </c>
      <c r="D10253" s="7">
        <v>45597</v>
      </c>
      <c r="E10253">
        <v>2</v>
      </c>
      <c r="F10253">
        <v>126.71</v>
      </c>
      <c r="G10253">
        <f>dane_sprzedazy_sku__3[[#This Row],[Ilość wydana]]*dane_sprzedazy_sku__3[[#This Row],[Wartość jednostkowa]]</f>
        <v>253.42</v>
      </c>
    </row>
    <row r="10254" spans="1:7">
      <c r="A10254" t="s">
        <v>875</v>
      </c>
      <c r="B10254" t="s">
        <v>876</v>
      </c>
      <c r="C10254" t="s">
        <v>14</v>
      </c>
      <c r="D10254" s="7">
        <v>45627</v>
      </c>
      <c r="E10254">
        <v>2</v>
      </c>
      <c r="F10254">
        <v>134.12</v>
      </c>
      <c r="G10254">
        <f>dane_sprzedazy_sku__3[[#This Row],[Ilość wydana]]*dane_sprzedazy_sku__3[[#This Row],[Wartość jednostkowa]]</f>
        <v>268.24</v>
      </c>
    </row>
    <row r="10255" spans="1:7">
      <c r="A10255" t="s">
        <v>875</v>
      </c>
      <c r="B10255" t="s">
        <v>876</v>
      </c>
      <c r="C10255" t="s">
        <v>14</v>
      </c>
      <c r="D10255" s="7">
        <v>45658</v>
      </c>
      <c r="E10255">
        <v>2</v>
      </c>
      <c r="F10255">
        <v>126.02</v>
      </c>
      <c r="G10255">
        <f>dane_sprzedazy_sku__3[[#This Row],[Ilość wydana]]*dane_sprzedazy_sku__3[[#This Row],[Wartość jednostkowa]]</f>
        <v>252.04</v>
      </c>
    </row>
    <row r="10256" spans="1:7">
      <c r="A10256" t="s">
        <v>875</v>
      </c>
      <c r="B10256" t="s">
        <v>876</v>
      </c>
      <c r="C10256" t="s">
        <v>14</v>
      </c>
      <c r="D10256" s="7">
        <v>45689</v>
      </c>
      <c r="E10256">
        <v>1</v>
      </c>
      <c r="F10256">
        <v>132.83000000000001</v>
      </c>
      <c r="G10256">
        <f>dane_sprzedazy_sku__3[[#This Row],[Ilość wydana]]*dane_sprzedazy_sku__3[[#This Row],[Wartość jednostkowa]]</f>
        <v>132.83000000000001</v>
      </c>
    </row>
    <row r="10257" spans="1:7">
      <c r="A10257" t="s">
        <v>875</v>
      </c>
      <c r="B10257" t="s">
        <v>876</v>
      </c>
      <c r="C10257" t="s">
        <v>14</v>
      </c>
      <c r="D10257" s="7">
        <v>45717</v>
      </c>
      <c r="E10257">
        <v>1</v>
      </c>
      <c r="F10257">
        <v>123.98</v>
      </c>
      <c r="G10257">
        <f>dane_sprzedazy_sku__3[[#This Row],[Ilość wydana]]*dane_sprzedazy_sku__3[[#This Row],[Wartość jednostkowa]]</f>
        <v>123.98</v>
      </c>
    </row>
    <row r="10258" spans="1:7">
      <c r="A10258" t="s">
        <v>875</v>
      </c>
      <c r="B10258" t="s">
        <v>876</v>
      </c>
      <c r="C10258" t="s">
        <v>14</v>
      </c>
      <c r="D10258" s="7">
        <v>45748</v>
      </c>
      <c r="E10258">
        <v>1</v>
      </c>
      <c r="F10258">
        <v>131.69</v>
      </c>
      <c r="G10258">
        <f>dane_sprzedazy_sku__3[[#This Row],[Ilość wydana]]*dane_sprzedazy_sku__3[[#This Row],[Wartość jednostkowa]]</f>
        <v>131.69</v>
      </c>
    </row>
    <row r="10259" spans="1:7">
      <c r="A10259" t="s">
        <v>875</v>
      </c>
      <c r="B10259" t="s">
        <v>876</v>
      </c>
      <c r="C10259" t="s">
        <v>14</v>
      </c>
      <c r="D10259" s="7">
        <v>45778</v>
      </c>
      <c r="E10259">
        <v>1</v>
      </c>
      <c r="F10259">
        <v>130.66999999999999</v>
      </c>
      <c r="G10259">
        <f>dane_sprzedazy_sku__3[[#This Row],[Ilość wydana]]*dane_sprzedazy_sku__3[[#This Row],[Wartość jednostkowa]]</f>
        <v>130.66999999999999</v>
      </c>
    </row>
    <row r="10260" spans="1:7">
      <c r="A10260" t="s">
        <v>875</v>
      </c>
      <c r="B10260" t="s">
        <v>876</v>
      </c>
      <c r="C10260" t="s">
        <v>14</v>
      </c>
      <c r="D10260" s="7">
        <v>45809</v>
      </c>
      <c r="E10260">
        <v>1</v>
      </c>
      <c r="F10260">
        <v>126.67</v>
      </c>
      <c r="G10260">
        <f>dane_sprzedazy_sku__3[[#This Row],[Ilość wydana]]*dane_sprzedazy_sku__3[[#This Row],[Wartość jednostkowa]]</f>
        <v>126.67</v>
      </c>
    </row>
    <row r="10261" spans="1:7">
      <c r="A10261" t="s">
        <v>875</v>
      </c>
      <c r="B10261" t="s">
        <v>876</v>
      </c>
      <c r="C10261" t="s">
        <v>14</v>
      </c>
      <c r="D10261" s="7">
        <v>45839</v>
      </c>
      <c r="E10261">
        <v>2</v>
      </c>
      <c r="F10261">
        <v>128.1</v>
      </c>
      <c r="G10261">
        <f>dane_sprzedazy_sku__3[[#This Row],[Ilość wydana]]*dane_sprzedazy_sku__3[[#This Row],[Wartość jednostkowa]]</f>
        <v>256.2</v>
      </c>
    </row>
    <row r="10262" spans="1:7">
      <c r="A10262" t="s">
        <v>875</v>
      </c>
      <c r="B10262" t="s">
        <v>876</v>
      </c>
      <c r="C10262" t="s">
        <v>14</v>
      </c>
      <c r="D10262" s="7">
        <v>45870</v>
      </c>
      <c r="E10262">
        <v>2</v>
      </c>
      <c r="F10262">
        <v>135.41999999999999</v>
      </c>
      <c r="G10262">
        <f>dane_sprzedazy_sku__3[[#This Row],[Ilość wydana]]*dane_sprzedazy_sku__3[[#This Row],[Wartość jednostkowa]]</f>
        <v>270.83999999999997</v>
      </c>
    </row>
    <row r="10263" spans="1:7">
      <c r="A10263" t="s">
        <v>875</v>
      </c>
      <c r="B10263" t="s">
        <v>876</v>
      </c>
      <c r="C10263" t="s">
        <v>14</v>
      </c>
      <c r="D10263" s="7">
        <v>45901</v>
      </c>
      <c r="E10263">
        <v>3</v>
      </c>
      <c r="F10263">
        <v>123.08</v>
      </c>
      <c r="G10263">
        <f>dane_sprzedazy_sku__3[[#This Row],[Ilość wydana]]*dane_sprzedazy_sku__3[[#This Row],[Wartość jednostkowa]]</f>
        <v>369.24</v>
      </c>
    </row>
    <row r="10264" spans="1:7">
      <c r="A10264" t="s">
        <v>875</v>
      </c>
      <c r="B10264" t="s">
        <v>876</v>
      </c>
      <c r="C10264" t="s">
        <v>14</v>
      </c>
      <c r="D10264" s="7">
        <v>45931</v>
      </c>
      <c r="E10264">
        <v>2</v>
      </c>
      <c r="F10264">
        <v>134.25</v>
      </c>
      <c r="G10264">
        <f>dane_sprzedazy_sku__3[[#This Row],[Ilość wydana]]*dane_sprzedazy_sku__3[[#This Row],[Wartość jednostkowa]]</f>
        <v>268.5</v>
      </c>
    </row>
    <row r="10265" spans="1:7">
      <c r="A10265" t="s">
        <v>875</v>
      </c>
      <c r="B10265" t="s">
        <v>876</v>
      </c>
      <c r="C10265" t="s">
        <v>14</v>
      </c>
      <c r="D10265" s="7">
        <v>45962</v>
      </c>
      <c r="E10265">
        <v>2</v>
      </c>
      <c r="F10265">
        <v>134.83000000000001</v>
      </c>
      <c r="G10265">
        <f>dane_sprzedazy_sku__3[[#This Row],[Ilość wydana]]*dane_sprzedazy_sku__3[[#This Row],[Wartość jednostkowa]]</f>
        <v>269.66000000000003</v>
      </c>
    </row>
    <row r="10266" spans="1:7">
      <c r="A10266" t="s">
        <v>875</v>
      </c>
      <c r="B10266" t="s">
        <v>876</v>
      </c>
      <c r="C10266" t="s">
        <v>14</v>
      </c>
      <c r="D10266" s="7">
        <v>45992</v>
      </c>
      <c r="E10266">
        <v>2</v>
      </c>
      <c r="F10266">
        <v>129.02000000000001</v>
      </c>
      <c r="G10266">
        <f>dane_sprzedazy_sku__3[[#This Row],[Ilość wydana]]*dane_sprzedazy_sku__3[[#This Row],[Wartość jednostkowa]]</f>
        <v>258.04000000000002</v>
      </c>
    </row>
    <row r="10267" spans="1:7">
      <c r="A10267" t="s">
        <v>875</v>
      </c>
      <c r="B10267" t="s">
        <v>876</v>
      </c>
      <c r="C10267" t="s">
        <v>14</v>
      </c>
      <c r="D10267" s="7">
        <v>46023</v>
      </c>
      <c r="E10267">
        <v>1</v>
      </c>
      <c r="F10267">
        <v>123.11</v>
      </c>
      <c r="G10267">
        <f>dane_sprzedazy_sku__3[[#This Row],[Ilość wydana]]*dane_sprzedazy_sku__3[[#This Row],[Wartość jednostkowa]]</f>
        <v>123.11</v>
      </c>
    </row>
    <row r="10268" spans="1:7">
      <c r="A10268" t="s">
        <v>875</v>
      </c>
      <c r="B10268" t="s">
        <v>876</v>
      </c>
      <c r="C10268" t="s">
        <v>14</v>
      </c>
      <c r="D10268" s="7">
        <v>46054</v>
      </c>
      <c r="E10268">
        <v>1</v>
      </c>
      <c r="F10268">
        <v>130</v>
      </c>
      <c r="G10268">
        <f>dane_sprzedazy_sku__3[[#This Row],[Ilość wydana]]*dane_sprzedazy_sku__3[[#This Row],[Wartość jednostkowa]]</f>
        <v>130</v>
      </c>
    </row>
    <row r="10269" spans="1:7">
      <c r="A10269" t="s">
        <v>875</v>
      </c>
      <c r="B10269" t="s">
        <v>876</v>
      </c>
      <c r="C10269" t="s">
        <v>14</v>
      </c>
      <c r="D10269" s="7">
        <v>46082</v>
      </c>
      <c r="E10269">
        <v>1</v>
      </c>
      <c r="F10269">
        <v>127.87</v>
      </c>
      <c r="G10269">
        <f>dane_sprzedazy_sku__3[[#This Row],[Ilość wydana]]*dane_sprzedazy_sku__3[[#This Row],[Wartość jednostkowa]]</f>
        <v>127.87</v>
      </c>
    </row>
    <row r="10270" spans="1:7">
      <c r="A10270" t="s">
        <v>875</v>
      </c>
      <c r="B10270" t="s">
        <v>876</v>
      </c>
      <c r="C10270" t="s">
        <v>14</v>
      </c>
      <c r="D10270" s="7">
        <v>46113</v>
      </c>
      <c r="E10270">
        <v>1</v>
      </c>
      <c r="F10270">
        <v>134.71</v>
      </c>
      <c r="G10270">
        <f>dane_sprzedazy_sku__3[[#This Row],[Ilość wydana]]*dane_sprzedazy_sku__3[[#This Row],[Wartość jednostkowa]]</f>
        <v>134.71</v>
      </c>
    </row>
    <row r="10271" spans="1:7">
      <c r="A10271" t="s">
        <v>875</v>
      </c>
      <c r="B10271" t="s">
        <v>876</v>
      </c>
      <c r="C10271" t="s">
        <v>14</v>
      </c>
      <c r="D10271" s="7">
        <v>46143</v>
      </c>
      <c r="E10271">
        <v>1</v>
      </c>
      <c r="F10271">
        <v>126.17</v>
      </c>
      <c r="G10271">
        <f>dane_sprzedazy_sku__3[[#This Row],[Ilość wydana]]*dane_sprzedazy_sku__3[[#This Row],[Wartość jednostkowa]]</f>
        <v>126.17</v>
      </c>
    </row>
    <row r="10272" spans="1:7">
      <c r="A10272" t="s">
        <v>875</v>
      </c>
      <c r="B10272" t="s">
        <v>876</v>
      </c>
      <c r="C10272" t="s">
        <v>14</v>
      </c>
      <c r="D10272" s="7">
        <v>46174</v>
      </c>
      <c r="E10272">
        <v>2</v>
      </c>
      <c r="F10272">
        <v>124.49</v>
      </c>
      <c r="G10272">
        <f>dane_sprzedazy_sku__3[[#This Row],[Ilość wydana]]*dane_sprzedazy_sku__3[[#This Row],[Wartość jednostkowa]]</f>
        <v>248.98</v>
      </c>
    </row>
    <row r="10273" spans="1:7">
      <c r="A10273" t="s">
        <v>875</v>
      </c>
      <c r="B10273" t="s">
        <v>876</v>
      </c>
      <c r="C10273" t="s">
        <v>14</v>
      </c>
      <c r="D10273" s="7">
        <v>46204</v>
      </c>
      <c r="E10273">
        <v>1</v>
      </c>
      <c r="F10273">
        <v>128.46</v>
      </c>
      <c r="G10273">
        <f>dane_sprzedazy_sku__3[[#This Row],[Ilość wydana]]*dane_sprzedazy_sku__3[[#This Row],[Wartość jednostkowa]]</f>
        <v>128.46</v>
      </c>
    </row>
    <row r="10274" spans="1:7">
      <c r="A10274" t="s">
        <v>877</v>
      </c>
      <c r="B10274" t="s">
        <v>878</v>
      </c>
      <c r="C10274" t="s">
        <v>42</v>
      </c>
      <c r="D10274" s="7">
        <v>45505</v>
      </c>
      <c r="E10274">
        <v>1</v>
      </c>
      <c r="F10274">
        <v>210.27</v>
      </c>
      <c r="G10274">
        <f>dane_sprzedazy_sku__3[[#This Row],[Ilość wydana]]*dane_sprzedazy_sku__3[[#This Row],[Wartość jednostkowa]]</f>
        <v>210.27</v>
      </c>
    </row>
    <row r="10275" spans="1:7">
      <c r="A10275" t="s">
        <v>877</v>
      </c>
      <c r="B10275" t="s">
        <v>878</v>
      </c>
      <c r="C10275" t="s">
        <v>42</v>
      </c>
      <c r="D10275" s="7">
        <v>45536</v>
      </c>
      <c r="E10275">
        <v>1</v>
      </c>
      <c r="F10275">
        <v>210.47</v>
      </c>
      <c r="G10275">
        <f>dane_sprzedazy_sku__3[[#This Row],[Ilość wydana]]*dane_sprzedazy_sku__3[[#This Row],[Wartość jednostkowa]]</f>
        <v>210.47</v>
      </c>
    </row>
    <row r="10276" spans="1:7">
      <c r="A10276" t="s">
        <v>877</v>
      </c>
      <c r="B10276" t="s">
        <v>878</v>
      </c>
      <c r="C10276" t="s">
        <v>42</v>
      </c>
      <c r="D10276" s="7">
        <v>45566</v>
      </c>
      <c r="E10276">
        <v>1</v>
      </c>
      <c r="F10276">
        <v>208.92</v>
      </c>
      <c r="G10276">
        <f>dane_sprzedazy_sku__3[[#This Row],[Ilość wydana]]*dane_sprzedazy_sku__3[[#This Row],[Wartość jednostkowa]]</f>
        <v>208.92</v>
      </c>
    </row>
    <row r="10277" spans="1:7">
      <c r="A10277" t="s">
        <v>877</v>
      </c>
      <c r="B10277" t="s">
        <v>878</v>
      </c>
      <c r="C10277" t="s">
        <v>42</v>
      </c>
      <c r="D10277" s="7">
        <v>45597</v>
      </c>
      <c r="E10277">
        <v>1</v>
      </c>
      <c r="F10277">
        <v>197.86</v>
      </c>
      <c r="G10277">
        <f>dane_sprzedazy_sku__3[[#This Row],[Ilość wydana]]*dane_sprzedazy_sku__3[[#This Row],[Wartość jednostkowa]]</f>
        <v>197.86</v>
      </c>
    </row>
    <row r="10278" spans="1:7">
      <c r="A10278" t="s">
        <v>877</v>
      </c>
      <c r="B10278" t="s">
        <v>878</v>
      </c>
      <c r="C10278" t="s">
        <v>42</v>
      </c>
      <c r="D10278" s="7">
        <v>45627</v>
      </c>
      <c r="E10278">
        <v>1</v>
      </c>
      <c r="F10278">
        <v>200.44</v>
      </c>
      <c r="G10278">
        <f>dane_sprzedazy_sku__3[[#This Row],[Ilość wydana]]*dane_sprzedazy_sku__3[[#This Row],[Wartość jednostkowa]]</f>
        <v>200.44</v>
      </c>
    </row>
    <row r="10279" spans="1:7">
      <c r="A10279" t="s">
        <v>877</v>
      </c>
      <c r="B10279" t="s">
        <v>878</v>
      </c>
      <c r="C10279" t="s">
        <v>42</v>
      </c>
      <c r="D10279" s="7">
        <v>45658</v>
      </c>
      <c r="E10279">
        <v>1</v>
      </c>
      <c r="F10279">
        <v>197.21</v>
      </c>
      <c r="G10279">
        <f>dane_sprzedazy_sku__3[[#This Row],[Ilość wydana]]*dane_sprzedazy_sku__3[[#This Row],[Wartość jednostkowa]]</f>
        <v>197.21</v>
      </c>
    </row>
    <row r="10280" spans="1:7">
      <c r="A10280" t="s">
        <v>877</v>
      </c>
      <c r="B10280" t="s">
        <v>878</v>
      </c>
      <c r="C10280" t="s">
        <v>42</v>
      </c>
      <c r="D10280" s="7">
        <v>45689</v>
      </c>
      <c r="E10280">
        <v>1</v>
      </c>
      <c r="F10280">
        <v>202.89</v>
      </c>
      <c r="G10280">
        <f>dane_sprzedazy_sku__3[[#This Row],[Ilość wydana]]*dane_sprzedazy_sku__3[[#This Row],[Wartość jednostkowa]]</f>
        <v>202.89</v>
      </c>
    </row>
    <row r="10281" spans="1:7">
      <c r="A10281" t="s">
        <v>877</v>
      </c>
      <c r="B10281" t="s">
        <v>878</v>
      </c>
      <c r="C10281" t="s">
        <v>42</v>
      </c>
      <c r="D10281" s="7">
        <v>45717</v>
      </c>
      <c r="E10281">
        <v>1</v>
      </c>
      <c r="F10281">
        <v>210.65</v>
      </c>
      <c r="G10281">
        <f>dane_sprzedazy_sku__3[[#This Row],[Ilość wydana]]*dane_sprzedazy_sku__3[[#This Row],[Wartość jednostkowa]]</f>
        <v>210.65</v>
      </c>
    </row>
    <row r="10282" spans="1:7">
      <c r="A10282" t="s">
        <v>877</v>
      </c>
      <c r="B10282" t="s">
        <v>878</v>
      </c>
      <c r="C10282" t="s">
        <v>42</v>
      </c>
      <c r="D10282" s="7">
        <v>45748</v>
      </c>
      <c r="E10282">
        <v>1</v>
      </c>
      <c r="F10282">
        <v>205.74</v>
      </c>
      <c r="G10282">
        <f>dane_sprzedazy_sku__3[[#This Row],[Ilość wydana]]*dane_sprzedazy_sku__3[[#This Row],[Wartość jednostkowa]]</f>
        <v>205.74</v>
      </c>
    </row>
    <row r="10283" spans="1:7">
      <c r="A10283" t="s">
        <v>877</v>
      </c>
      <c r="B10283" t="s">
        <v>878</v>
      </c>
      <c r="C10283" t="s">
        <v>42</v>
      </c>
      <c r="D10283" s="7">
        <v>45778</v>
      </c>
      <c r="E10283">
        <v>1</v>
      </c>
      <c r="F10283">
        <v>215.26</v>
      </c>
      <c r="G10283">
        <f>dane_sprzedazy_sku__3[[#This Row],[Ilość wydana]]*dane_sprzedazy_sku__3[[#This Row],[Wartość jednostkowa]]</f>
        <v>215.26</v>
      </c>
    </row>
    <row r="10284" spans="1:7">
      <c r="A10284" t="s">
        <v>877</v>
      </c>
      <c r="B10284" t="s">
        <v>878</v>
      </c>
      <c r="C10284" t="s">
        <v>42</v>
      </c>
      <c r="D10284" s="7">
        <v>45809</v>
      </c>
      <c r="E10284">
        <v>1</v>
      </c>
      <c r="F10284">
        <v>202.26</v>
      </c>
      <c r="G10284">
        <f>dane_sprzedazy_sku__3[[#This Row],[Ilość wydana]]*dane_sprzedazy_sku__3[[#This Row],[Wartość jednostkowa]]</f>
        <v>202.26</v>
      </c>
    </row>
    <row r="10285" spans="1:7">
      <c r="A10285" t="s">
        <v>877</v>
      </c>
      <c r="B10285" t="s">
        <v>878</v>
      </c>
      <c r="C10285" t="s">
        <v>42</v>
      </c>
      <c r="D10285" s="7">
        <v>45839</v>
      </c>
      <c r="E10285">
        <v>1</v>
      </c>
      <c r="F10285">
        <v>200.36</v>
      </c>
      <c r="G10285">
        <f>dane_sprzedazy_sku__3[[#This Row],[Ilość wydana]]*dane_sprzedazy_sku__3[[#This Row],[Wartość jednostkowa]]</f>
        <v>200.36</v>
      </c>
    </row>
    <row r="10286" spans="1:7">
      <c r="A10286" t="s">
        <v>877</v>
      </c>
      <c r="B10286" t="s">
        <v>878</v>
      </c>
      <c r="C10286" t="s">
        <v>42</v>
      </c>
      <c r="D10286" s="7">
        <v>45870</v>
      </c>
      <c r="E10286">
        <v>1</v>
      </c>
      <c r="F10286">
        <v>208.06</v>
      </c>
      <c r="G10286">
        <f>dane_sprzedazy_sku__3[[#This Row],[Ilość wydana]]*dane_sprzedazy_sku__3[[#This Row],[Wartość jednostkowa]]</f>
        <v>208.06</v>
      </c>
    </row>
    <row r="10287" spans="1:7">
      <c r="A10287" t="s">
        <v>877</v>
      </c>
      <c r="B10287" t="s">
        <v>878</v>
      </c>
      <c r="C10287" t="s">
        <v>42</v>
      </c>
      <c r="D10287" s="7">
        <v>45901</v>
      </c>
      <c r="E10287">
        <v>1</v>
      </c>
      <c r="F10287">
        <v>212.01</v>
      </c>
      <c r="G10287">
        <f>dane_sprzedazy_sku__3[[#This Row],[Ilość wydana]]*dane_sprzedazy_sku__3[[#This Row],[Wartość jednostkowa]]</f>
        <v>212.01</v>
      </c>
    </row>
    <row r="10288" spans="1:7">
      <c r="A10288" t="s">
        <v>877</v>
      </c>
      <c r="B10288" t="s">
        <v>878</v>
      </c>
      <c r="C10288" t="s">
        <v>42</v>
      </c>
      <c r="D10288" s="7">
        <v>45931</v>
      </c>
      <c r="E10288">
        <v>2</v>
      </c>
      <c r="F10288">
        <v>200.83</v>
      </c>
      <c r="G10288">
        <f>dane_sprzedazy_sku__3[[#This Row],[Ilość wydana]]*dane_sprzedazy_sku__3[[#This Row],[Wartość jednostkowa]]</f>
        <v>401.66</v>
      </c>
    </row>
    <row r="10289" spans="1:7">
      <c r="A10289" t="s">
        <v>877</v>
      </c>
      <c r="B10289" t="s">
        <v>878</v>
      </c>
      <c r="C10289" t="s">
        <v>42</v>
      </c>
      <c r="D10289" s="7">
        <v>45962</v>
      </c>
      <c r="E10289">
        <v>1</v>
      </c>
      <c r="F10289">
        <v>201.8</v>
      </c>
      <c r="G10289">
        <f>dane_sprzedazy_sku__3[[#This Row],[Ilość wydana]]*dane_sprzedazy_sku__3[[#This Row],[Wartość jednostkowa]]</f>
        <v>201.8</v>
      </c>
    </row>
    <row r="10290" spans="1:7">
      <c r="A10290" t="s">
        <v>877</v>
      </c>
      <c r="B10290" t="s">
        <v>878</v>
      </c>
      <c r="C10290" t="s">
        <v>42</v>
      </c>
      <c r="D10290" s="7">
        <v>45992</v>
      </c>
      <c r="E10290">
        <v>1</v>
      </c>
      <c r="F10290">
        <v>201.81</v>
      </c>
      <c r="G10290">
        <f>dane_sprzedazy_sku__3[[#This Row],[Ilość wydana]]*dane_sprzedazy_sku__3[[#This Row],[Wartość jednostkowa]]</f>
        <v>201.81</v>
      </c>
    </row>
    <row r="10291" spans="1:7">
      <c r="A10291" t="s">
        <v>877</v>
      </c>
      <c r="B10291" t="s">
        <v>878</v>
      </c>
      <c r="C10291" t="s">
        <v>42</v>
      </c>
      <c r="D10291" s="7">
        <v>46023</v>
      </c>
      <c r="E10291">
        <v>1</v>
      </c>
      <c r="F10291">
        <v>199.9</v>
      </c>
      <c r="G10291">
        <f>dane_sprzedazy_sku__3[[#This Row],[Ilość wydana]]*dane_sprzedazy_sku__3[[#This Row],[Wartość jednostkowa]]</f>
        <v>199.9</v>
      </c>
    </row>
    <row r="10292" spans="1:7">
      <c r="A10292" t="s">
        <v>877</v>
      </c>
      <c r="B10292" t="s">
        <v>878</v>
      </c>
      <c r="C10292" t="s">
        <v>42</v>
      </c>
      <c r="D10292" s="7">
        <v>46054</v>
      </c>
      <c r="E10292">
        <v>1</v>
      </c>
      <c r="F10292">
        <v>215.69</v>
      </c>
      <c r="G10292">
        <f>dane_sprzedazy_sku__3[[#This Row],[Ilość wydana]]*dane_sprzedazy_sku__3[[#This Row],[Wartość jednostkowa]]</f>
        <v>215.69</v>
      </c>
    </row>
    <row r="10293" spans="1:7">
      <c r="A10293" t="s">
        <v>877</v>
      </c>
      <c r="B10293" t="s">
        <v>878</v>
      </c>
      <c r="C10293" t="s">
        <v>42</v>
      </c>
      <c r="D10293" s="7">
        <v>46082</v>
      </c>
      <c r="E10293">
        <v>1</v>
      </c>
      <c r="F10293">
        <v>202.67</v>
      </c>
      <c r="G10293">
        <f>dane_sprzedazy_sku__3[[#This Row],[Ilość wydana]]*dane_sprzedazy_sku__3[[#This Row],[Wartość jednostkowa]]</f>
        <v>202.67</v>
      </c>
    </row>
    <row r="10294" spans="1:7">
      <c r="A10294" t="s">
        <v>877</v>
      </c>
      <c r="B10294" t="s">
        <v>878</v>
      </c>
      <c r="C10294" t="s">
        <v>42</v>
      </c>
      <c r="D10294" s="7">
        <v>46113</v>
      </c>
      <c r="E10294">
        <v>1</v>
      </c>
      <c r="F10294">
        <v>202.62</v>
      </c>
      <c r="G10294">
        <f>dane_sprzedazy_sku__3[[#This Row],[Ilość wydana]]*dane_sprzedazy_sku__3[[#This Row],[Wartość jednostkowa]]</f>
        <v>202.62</v>
      </c>
    </row>
    <row r="10295" spans="1:7">
      <c r="A10295" t="s">
        <v>877</v>
      </c>
      <c r="B10295" t="s">
        <v>878</v>
      </c>
      <c r="C10295" t="s">
        <v>42</v>
      </c>
      <c r="D10295" s="7">
        <v>46143</v>
      </c>
      <c r="E10295">
        <v>1</v>
      </c>
      <c r="F10295">
        <v>211.29</v>
      </c>
      <c r="G10295">
        <f>dane_sprzedazy_sku__3[[#This Row],[Ilość wydana]]*dane_sprzedazy_sku__3[[#This Row],[Wartość jednostkowa]]</f>
        <v>211.29</v>
      </c>
    </row>
    <row r="10296" spans="1:7">
      <c r="A10296" t="s">
        <v>877</v>
      </c>
      <c r="B10296" t="s">
        <v>878</v>
      </c>
      <c r="C10296" t="s">
        <v>42</v>
      </c>
      <c r="D10296" s="7">
        <v>46174</v>
      </c>
      <c r="E10296">
        <v>1</v>
      </c>
      <c r="F10296">
        <v>198.1</v>
      </c>
      <c r="G10296">
        <f>dane_sprzedazy_sku__3[[#This Row],[Ilość wydana]]*dane_sprzedazy_sku__3[[#This Row],[Wartość jednostkowa]]</f>
        <v>198.1</v>
      </c>
    </row>
    <row r="10297" spans="1:7">
      <c r="A10297" t="s">
        <v>877</v>
      </c>
      <c r="B10297" t="s">
        <v>878</v>
      </c>
      <c r="C10297" t="s">
        <v>42</v>
      </c>
      <c r="D10297" s="7">
        <v>46204</v>
      </c>
      <c r="E10297">
        <v>1</v>
      </c>
      <c r="F10297">
        <v>196.74</v>
      </c>
      <c r="G10297">
        <f>dane_sprzedazy_sku__3[[#This Row],[Ilość wydana]]*dane_sprzedazy_sku__3[[#This Row],[Wartość jednostkowa]]</f>
        <v>196.74</v>
      </c>
    </row>
    <row r="10298" spans="1:7">
      <c r="A10298" t="s">
        <v>879</v>
      </c>
      <c r="B10298" t="s">
        <v>880</v>
      </c>
      <c r="C10298" t="s">
        <v>66</v>
      </c>
      <c r="D10298" s="7">
        <v>45505</v>
      </c>
      <c r="E10298">
        <v>2</v>
      </c>
      <c r="F10298">
        <v>121.96</v>
      </c>
      <c r="G10298">
        <f>dane_sprzedazy_sku__3[[#This Row],[Ilość wydana]]*dane_sprzedazy_sku__3[[#This Row],[Wartość jednostkowa]]</f>
        <v>243.92</v>
      </c>
    </row>
    <row r="10299" spans="1:7">
      <c r="A10299" t="s">
        <v>879</v>
      </c>
      <c r="B10299" t="s">
        <v>880</v>
      </c>
      <c r="C10299" t="s">
        <v>66</v>
      </c>
      <c r="D10299" s="7">
        <v>45536</v>
      </c>
      <c r="E10299">
        <v>3</v>
      </c>
      <c r="F10299">
        <v>132.22999999999999</v>
      </c>
      <c r="G10299">
        <f>dane_sprzedazy_sku__3[[#This Row],[Ilość wydana]]*dane_sprzedazy_sku__3[[#This Row],[Wartość jednostkowa]]</f>
        <v>396.68999999999994</v>
      </c>
    </row>
    <row r="10300" spans="1:7">
      <c r="A10300" t="s">
        <v>879</v>
      </c>
      <c r="B10300" t="s">
        <v>880</v>
      </c>
      <c r="C10300" t="s">
        <v>66</v>
      </c>
      <c r="D10300" s="7">
        <v>45566</v>
      </c>
      <c r="E10300">
        <v>3</v>
      </c>
      <c r="F10300">
        <v>129.82</v>
      </c>
      <c r="G10300">
        <f>dane_sprzedazy_sku__3[[#This Row],[Ilość wydana]]*dane_sprzedazy_sku__3[[#This Row],[Wartość jednostkowa]]</f>
        <v>389.46</v>
      </c>
    </row>
    <row r="10301" spans="1:7">
      <c r="A10301" t="s">
        <v>879</v>
      </c>
      <c r="B10301" t="s">
        <v>880</v>
      </c>
      <c r="C10301" t="s">
        <v>66</v>
      </c>
      <c r="D10301" s="7">
        <v>45597</v>
      </c>
      <c r="E10301">
        <v>3</v>
      </c>
      <c r="F10301">
        <v>131.44999999999999</v>
      </c>
      <c r="G10301">
        <f>dane_sprzedazy_sku__3[[#This Row],[Ilość wydana]]*dane_sprzedazy_sku__3[[#This Row],[Wartość jednostkowa]]</f>
        <v>394.34999999999997</v>
      </c>
    </row>
    <row r="10302" spans="1:7">
      <c r="A10302" t="s">
        <v>879</v>
      </c>
      <c r="B10302" t="s">
        <v>880</v>
      </c>
      <c r="C10302" t="s">
        <v>66</v>
      </c>
      <c r="D10302" s="7">
        <v>45627</v>
      </c>
      <c r="E10302">
        <v>4</v>
      </c>
      <c r="F10302">
        <v>127.38</v>
      </c>
      <c r="G10302">
        <f>dane_sprzedazy_sku__3[[#This Row],[Ilość wydana]]*dane_sprzedazy_sku__3[[#This Row],[Wartość jednostkowa]]</f>
        <v>509.52</v>
      </c>
    </row>
    <row r="10303" spans="1:7">
      <c r="A10303" t="s">
        <v>879</v>
      </c>
      <c r="B10303" t="s">
        <v>880</v>
      </c>
      <c r="C10303" t="s">
        <v>66</v>
      </c>
      <c r="D10303" s="7">
        <v>45658</v>
      </c>
      <c r="E10303">
        <v>2</v>
      </c>
      <c r="F10303">
        <v>122.94</v>
      </c>
      <c r="G10303">
        <f>dane_sprzedazy_sku__3[[#This Row],[Ilość wydana]]*dane_sprzedazy_sku__3[[#This Row],[Wartość jednostkowa]]</f>
        <v>245.88</v>
      </c>
    </row>
    <row r="10304" spans="1:7">
      <c r="A10304" t="s">
        <v>879</v>
      </c>
      <c r="B10304" t="s">
        <v>880</v>
      </c>
      <c r="C10304" t="s">
        <v>66</v>
      </c>
      <c r="D10304" s="7">
        <v>45689</v>
      </c>
      <c r="E10304">
        <v>2</v>
      </c>
      <c r="F10304">
        <v>130.4</v>
      </c>
      <c r="G10304">
        <f>dane_sprzedazy_sku__3[[#This Row],[Ilość wydana]]*dane_sprzedazy_sku__3[[#This Row],[Wartość jednostkowa]]</f>
        <v>260.8</v>
      </c>
    </row>
    <row r="10305" spans="1:7">
      <c r="A10305" t="s">
        <v>879</v>
      </c>
      <c r="B10305" t="s">
        <v>880</v>
      </c>
      <c r="C10305" t="s">
        <v>66</v>
      </c>
      <c r="D10305" s="7">
        <v>45717</v>
      </c>
      <c r="E10305">
        <v>1</v>
      </c>
      <c r="F10305">
        <v>122.23</v>
      </c>
      <c r="G10305">
        <f>dane_sprzedazy_sku__3[[#This Row],[Ilość wydana]]*dane_sprzedazy_sku__3[[#This Row],[Wartość jednostkowa]]</f>
        <v>122.23</v>
      </c>
    </row>
    <row r="10306" spans="1:7">
      <c r="A10306" t="s">
        <v>879</v>
      </c>
      <c r="B10306" t="s">
        <v>880</v>
      </c>
      <c r="C10306" t="s">
        <v>66</v>
      </c>
      <c r="D10306" s="7">
        <v>45748</v>
      </c>
      <c r="E10306">
        <v>1</v>
      </c>
      <c r="F10306">
        <v>132.09</v>
      </c>
      <c r="G10306">
        <f>dane_sprzedazy_sku__3[[#This Row],[Ilość wydana]]*dane_sprzedazy_sku__3[[#This Row],[Wartość jednostkowa]]</f>
        <v>132.09</v>
      </c>
    </row>
    <row r="10307" spans="1:7">
      <c r="A10307" t="s">
        <v>879</v>
      </c>
      <c r="B10307" t="s">
        <v>880</v>
      </c>
      <c r="C10307" t="s">
        <v>66</v>
      </c>
      <c r="D10307" s="7">
        <v>45778</v>
      </c>
      <c r="E10307">
        <v>0</v>
      </c>
      <c r="F10307">
        <v>127.48</v>
      </c>
      <c r="G10307">
        <f>dane_sprzedazy_sku__3[[#This Row],[Ilość wydana]]*dane_sprzedazy_sku__3[[#This Row],[Wartość jednostkowa]]</f>
        <v>0</v>
      </c>
    </row>
    <row r="10308" spans="1:7">
      <c r="A10308" t="s">
        <v>879</v>
      </c>
      <c r="B10308" t="s">
        <v>880</v>
      </c>
      <c r="C10308" t="s">
        <v>66</v>
      </c>
      <c r="D10308" s="7">
        <v>45809</v>
      </c>
      <c r="E10308">
        <v>1</v>
      </c>
      <c r="F10308">
        <v>123.33</v>
      </c>
      <c r="G10308">
        <f>dane_sprzedazy_sku__3[[#This Row],[Ilość wydana]]*dane_sprzedazy_sku__3[[#This Row],[Wartość jednostkowa]]</f>
        <v>123.33</v>
      </c>
    </row>
    <row r="10309" spans="1:7">
      <c r="A10309" t="s">
        <v>879</v>
      </c>
      <c r="B10309" t="s">
        <v>880</v>
      </c>
      <c r="C10309" t="s">
        <v>66</v>
      </c>
      <c r="D10309" s="7">
        <v>45839</v>
      </c>
      <c r="E10309">
        <v>1</v>
      </c>
      <c r="F10309">
        <v>127.81</v>
      </c>
      <c r="G10309">
        <f>dane_sprzedazy_sku__3[[#This Row],[Ilość wydana]]*dane_sprzedazy_sku__3[[#This Row],[Wartość jednostkowa]]</f>
        <v>127.81</v>
      </c>
    </row>
    <row r="10310" spans="1:7">
      <c r="A10310" t="s">
        <v>879</v>
      </c>
      <c r="B10310" t="s">
        <v>880</v>
      </c>
      <c r="C10310" t="s">
        <v>66</v>
      </c>
      <c r="D10310" s="7">
        <v>45870</v>
      </c>
      <c r="E10310">
        <v>2</v>
      </c>
      <c r="F10310">
        <v>124.52</v>
      </c>
      <c r="G10310">
        <f>dane_sprzedazy_sku__3[[#This Row],[Ilość wydana]]*dane_sprzedazy_sku__3[[#This Row],[Wartość jednostkowa]]</f>
        <v>249.04</v>
      </c>
    </row>
    <row r="10311" spans="1:7">
      <c r="A10311" t="s">
        <v>879</v>
      </c>
      <c r="B10311" t="s">
        <v>880</v>
      </c>
      <c r="C10311" t="s">
        <v>66</v>
      </c>
      <c r="D10311" s="7">
        <v>45901</v>
      </c>
      <c r="E10311">
        <v>3</v>
      </c>
      <c r="F10311">
        <v>123.42</v>
      </c>
      <c r="G10311">
        <f>dane_sprzedazy_sku__3[[#This Row],[Ilość wydana]]*dane_sprzedazy_sku__3[[#This Row],[Wartość jednostkowa]]</f>
        <v>370.26</v>
      </c>
    </row>
    <row r="10312" spans="1:7">
      <c r="A10312" t="s">
        <v>879</v>
      </c>
      <c r="B10312" t="s">
        <v>880</v>
      </c>
      <c r="C10312" t="s">
        <v>66</v>
      </c>
      <c r="D10312" s="7">
        <v>45931</v>
      </c>
      <c r="E10312">
        <v>4</v>
      </c>
      <c r="F10312">
        <v>123.99</v>
      </c>
      <c r="G10312">
        <f>dane_sprzedazy_sku__3[[#This Row],[Ilość wydana]]*dane_sprzedazy_sku__3[[#This Row],[Wartość jednostkowa]]</f>
        <v>495.96</v>
      </c>
    </row>
    <row r="10313" spans="1:7">
      <c r="A10313" t="s">
        <v>879</v>
      </c>
      <c r="B10313" t="s">
        <v>880</v>
      </c>
      <c r="C10313" t="s">
        <v>66</v>
      </c>
      <c r="D10313" s="7">
        <v>45962</v>
      </c>
      <c r="E10313">
        <v>4</v>
      </c>
      <c r="F10313">
        <v>124.06</v>
      </c>
      <c r="G10313">
        <f>dane_sprzedazy_sku__3[[#This Row],[Ilość wydana]]*dane_sprzedazy_sku__3[[#This Row],[Wartość jednostkowa]]</f>
        <v>496.24</v>
      </c>
    </row>
    <row r="10314" spans="1:7">
      <c r="A10314" t="s">
        <v>879</v>
      </c>
      <c r="B10314" t="s">
        <v>880</v>
      </c>
      <c r="C10314" t="s">
        <v>66</v>
      </c>
      <c r="D10314" s="7">
        <v>45992</v>
      </c>
      <c r="E10314">
        <v>4</v>
      </c>
      <c r="F10314">
        <v>129.28</v>
      </c>
      <c r="G10314">
        <f>dane_sprzedazy_sku__3[[#This Row],[Ilość wydana]]*dane_sprzedazy_sku__3[[#This Row],[Wartość jednostkowa]]</f>
        <v>517.12</v>
      </c>
    </row>
    <row r="10315" spans="1:7">
      <c r="A10315" t="s">
        <v>879</v>
      </c>
      <c r="B10315" t="s">
        <v>880</v>
      </c>
      <c r="C10315" t="s">
        <v>66</v>
      </c>
      <c r="D10315" s="7">
        <v>46023</v>
      </c>
      <c r="E10315">
        <v>4</v>
      </c>
      <c r="F10315">
        <v>121.83</v>
      </c>
      <c r="G10315">
        <f>dane_sprzedazy_sku__3[[#This Row],[Ilość wydana]]*dane_sprzedazy_sku__3[[#This Row],[Wartość jednostkowa]]</f>
        <v>487.32</v>
      </c>
    </row>
    <row r="10316" spans="1:7">
      <c r="A10316" t="s">
        <v>879</v>
      </c>
      <c r="B10316" t="s">
        <v>880</v>
      </c>
      <c r="C10316" t="s">
        <v>66</v>
      </c>
      <c r="D10316" s="7">
        <v>46054</v>
      </c>
      <c r="E10316">
        <v>3</v>
      </c>
      <c r="F10316">
        <v>123.76</v>
      </c>
      <c r="G10316">
        <f>dane_sprzedazy_sku__3[[#This Row],[Ilość wydana]]*dane_sprzedazy_sku__3[[#This Row],[Wartość jednostkowa]]</f>
        <v>371.28000000000003</v>
      </c>
    </row>
    <row r="10317" spans="1:7">
      <c r="A10317" t="s">
        <v>879</v>
      </c>
      <c r="B10317" t="s">
        <v>880</v>
      </c>
      <c r="C10317" t="s">
        <v>66</v>
      </c>
      <c r="D10317" s="7">
        <v>46082</v>
      </c>
      <c r="E10317">
        <v>1</v>
      </c>
      <c r="F10317">
        <v>130.86000000000001</v>
      </c>
      <c r="G10317">
        <f>dane_sprzedazy_sku__3[[#This Row],[Ilość wydana]]*dane_sprzedazy_sku__3[[#This Row],[Wartość jednostkowa]]</f>
        <v>130.86000000000001</v>
      </c>
    </row>
    <row r="10318" spans="1:7">
      <c r="A10318" t="s">
        <v>879</v>
      </c>
      <c r="B10318" t="s">
        <v>880</v>
      </c>
      <c r="C10318" t="s">
        <v>66</v>
      </c>
      <c r="D10318" s="7">
        <v>46113</v>
      </c>
      <c r="E10318">
        <v>1</v>
      </c>
      <c r="F10318">
        <v>129.66</v>
      </c>
      <c r="G10318">
        <f>dane_sprzedazy_sku__3[[#This Row],[Ilość wydana]]*dane_sprzedazy_sku__3[[#This Row],[Wartość jednostkowa]]</f>
        <v>129.66</v>
      </c>
    </row>
    <row r="10319" spans="1:7">
      <c r="A10319" t="s">
        <v>879</v>
      </c>
      <c r="B10319" t="s">
        <v>880</v>
      </c>
      <c r="C10319" t="s">
        <v>66</v>
      </c>
      <c r="D10319" s="7">
        <v>46143</v>
      </c>
      <c r="E10319">
        <v>0</v>
      </c>
      <c r="F10319">
        <v>122.93</v>
      </c>
      <c r="G10319">
        <f>dane_sprzedazy_sku__3[[#This Row],[Ilość wydana]]*dane_sprzedazy_sku__3[[#This Row],[Wartość jednostkowa]]</f>
        <v>0</v>
      </c>
    </row>
    <row r="10320" spans="1:7">
      <c r="A10320" t="s">
        <v>879</v>
      </c>
      <c r="B10320" t="s">
        <v>880</v>
      </c>
      <c r="C10320" t="s">
        <v>66</v>
      </c>
      <c r="D10320" s="7">
        <v>46174</v>
      </c>
      <c r="E10320">
        <v>1</v>
      </c>
      <c r="F10320">
        <v>127.46</v>
      </c>
      <c r="G10320">
        <f>dane_sprzedazy_sku__3[[#This Row],[Ilość wydana]]*dane_sprzedazy_sku__3[[#This Row],[Wartość jednostkowa]]</f>
        <v>127.46</v>
      </c>
    </row>
    <row r="10321" spans="1:7">
      <c r="A10321" t="s">
        <v>879</v>
      </c>
      <c r="B10321" t="s">
        <v>880</v>
      </c>
      <c r="C10321" t="s">
        <v>66</v>
      </c>
      <c r="D10321" s="7">
        <v>46204</v>
      </c>
      <c r="E10321">
        <v>2</v>
      </c>
      <c r="F10321">
        <v>121.43</v>
      </c>
      <c r="G10321">
        <f>dane_sprzedazy_sku__3[[#This Row],[Ilość wydana]]*dane_sprzedazy_sku__3[[#This Row],[Wartość jednostkowa]]</f>
        <v>242.86</v>
      </c>
    </row>
    <row r="10322" spans="1:7">
      <c r="A10322" t="s">
        <v>881</v>
      </c>
      <c r="B10322" t="s">
        <v>882</v>
      </c>
      <c r="C10322" t="s">
        <v>8</v>
      </c>
      <c r="D10322" s="7">
        <v>45505</v>
      </c>
      <c r="E10322">
        <v>11</v>
      </c>
      <c r="F10322">
        <v>57.97</v>
      </c>
      <c r="G10322">
        <f>dane_sprzedazy_sku__3[[#This Row],[Ilość wydana]]*dane_sprzedazy_sku__3[[#This Row],[Wartość jednostkowa]]</f>
        <v>637.66999999999996</v>
      </c>
    </row>
    <row r="10323" spans="1:7">
      <c r="A10323" t="s">
        <v>881</v>
      </c>
      <c r="B10323" t="s">
        <v>882</v>
      </c>
      <c r="C10323" t="s">
        <v>8</v>
      </c>
      <c r="D10323" s="7">
        <v>45536</v>
      </c>
      <c r="E10323">
        <v>33</v>
      </c>
      <c r="F10323">
        <v>57.72</v>
      </c>
      <c r="G10323">
        <f>dane_sprzedazy_sku__3[[#This Row],[Ilość wydana]]*dane_sprzedazy_sku__3[[#This Row],[Wartość jednostkowa]]</f>
        <v>1904.76</v>
      </c>
    </row>
    <row r="10324" spans="1:7">
      <c r="A10324" t="s">
        <v>881</v>
      </c>
      <c r="B10324" t="s">
        <v>882</v>
      </c>
      <c r="C10324" t="s">
        <v>8</v>
      </c>
      <c r="D10324" s="7">
        <v>45566</v>
      </c>
      <c r="E10324">
        <v>65</v>
      </c>
      <c r="F10324">
        <v>55.48</v>
      </c>
      <c r="G10324">
        <f>dane_sprzedazy_sku__3[[#This Row],[Ilość wydana]]*dane_sprzedazy_sku__3[[#This Row],[Wartość jednostkowa]]</f>
        <v>3606.2</v>
      </c>
    </row>
    <row r="10325" spans="1:7">
      <c r="A10325" t="s">
        <v>881</v>
      </c>
      <c r="B10325" t="s">
        <v>882</v>
      </c>
      <c r="C10325" t="s">
        <v>8</v>
      </c>
      <c r="D10325" s="7">
        <v>45597</v>
      </c>
      <c r="E10325">
        <v>132</v>
      </c>
      <c r="F10325">
        <v>55.26</v>
      </c>
      <c r="G10325">
        <f>dane_sprzedazy_sku__3[[#This Row],[Ilość wydana]]*dane_sprzedazy_sku__3[[#This Row],[Wartość jednostkowa]]</f>
        <v>7294.32</v>
      </c>
    </row>
    <row r="10326" spans="1:7">
      <c r="A10326" t="s">
        <v>881</v>
      </c>
      <c r="B10326" t="s">
        <v>882</v>
      </c>
      <c r="C10326" t="s">
        <v>8</v>
      </c>
      <c r="D10326" s="7">
        <v>45627</v>
      </c>
      <c r="E10326">
        <v>165</v>
      </c>
      <c r="F10326">
        <v>56.8</v>
      </c>
      <c r="G10326">
        <f>dane_sprzedazy_sku__3[[#This Row],[Ilość wydana]]*dane_sprzedazy_sku__3[[#This Row],[Wartość jednostkowa]]</f>
        <v>9372</v>
      </c>
    </row>
    <row r="10327" spans="1:7">
      <c r="A10327" t="s">
        <v>881</v>
      </c>
      <c r="B10327" t="s">
        <v>882</v>
      </c>
      <c r="C10327" t="s">
        <v>8</v>
      </c>
      <c r="D10327" s="7">
        <v>45658</v>
      </c>
      <c r="E10327">
        <v>222</v>
      </c>
      <c r="F10327">
        <v>58.06</v>
      </c>
      <c r="G10327">
        <f>dane_sprzedazy_sku__3[[#This Row],[Ilość wydana]]*dane_sprzedazy_sku__3[[#This Row],[Wartość jednostkowa]]</f>
        <v>12889.32</v>
      </c>
    </row>
    <row r="10328" spans="1:7">
      <c r="A10328" t="s">
        <v>881</v>
      </c>
      <c r="B10328" t="s">
        <v>882</v>
      </c>
      <c r="C10328" t="s">
        <v>8</v>
      </c>
      <c r="D10328" s="7">
        <v>45689</v>
      </c>
      <c r="E10328">
        <v>282</v>
      </c>
      <c r="F10328">
        <v>55.75</v>
      </c>
      <c r="G10328">
        <f>dane_sprzedazy_sku__3[[#This Row],[Ilość wydana]]*dane_sprzedazy_sku__3[[#This Row],[Wartość jednostkowa]]</f>
        <v>15721.5</v>
      </c>
    </row>
    <row r="10329" spans="1:7">
      <c r="A10329" t="s">
        <v>881</v>
      </c>
      <c r="B10329" t="s">
        <v>882</v>
      </c>
      <c r="C10329" t="s">
        <v>8</v>
      </c>
      <c r="D10329" s="7">
        <v>45717</v>
      </c>
      <c r="E10329">
        <v>177</v>
      </c>
      <c r="F10329">
        <v>56.31</v>
      </c>
      <c r="G10329">
        <f>dane_sprzedazy_sku__3[[#This Row],[Ilość wydana]]*dane_sprzedazy_sku__3[[#This Row],[Wartość jednostkowa]]</f>
        <v>9966.8700000000008</v>
      </c>
    </row>
    <row r="10330" spans="1:7">
      <c r="A10330" t="s">
        <v>881</v>
      </c>
      <c r="B10330" t="s">
        <v>882</v>
      </c>
      <c r="C10330" t="s">
        <v>8</v>
      </c>
      <c r="D10330" s="7">
        <v>45748</v>
      </c>
      <c r="E10330">
        <v>239</v>
      </c>
      <c r="F10330">
        <v>60.15</v>
      </c>
      <c r="G10330">
        <f>dane_sprzedazy_sku__3[[#This Row],[Ilość wydana]]*dane_sprzedazy_sku__3[[#This Row],[Wartość jednostkowa]]</f>
        <v>14375.85</v>
      </c>
    </row>
    <row r="10331" spans="1:7">
      <c r="A10331" t="s">
        <v>881</v>
      </c>
      <c r="B10331" t="s">
        <v>882</v>
      </c>
      <c r="C10331" t="s">
        <v>8</v>
      </c>
      <c r="D10331" s="7">
        <v>45778</v>
      </c>
      <c r="E10331">
        <v>72</v>
      </c>
      <c r="F10331">
        <v>56.48</v>
      </c>
      <c r="G10331">
        <f>dane_sprzedazy_sku__3[[#This Row],[Ilość wydana]]*dane_sprzedazy_sku__3[[#This Row],[Wartość jednostkowa]]</f>
        <v>4066.56</v>
      </c>
    </row>
    <row r="10332" spans="1:7">
      <c r="A10332" t="s">
        <v>881</v>
      </c>
      <c r="B10332" t="s">
        <v>882</v>
      </c>
      <c r="C10332" t="s">
        <v>8</v>
      </c>
      <c r="D10332" s="7">
        <v>45809</v>
      </c>
      <c r="E10332">
        <v>52</v>
      </c>
      <c r="F10332">
        <v>55.02</v>
      </c>
      <c r="G10332">
        <f>dane_sprzedazy_sku__3[[#This Row],[Ilość wydana]]*dane_sprzedazy_sku__3[[#This Row],[Wartość jednostkowa]]</f>
        <v>2861.04</v>
      </c>
    </row>
    <row r="10333" spans="1:7">
      <c r="A10333" t="s">
        <v>881</v>
      </c>
      <c r="B10333" t="s">
        <v>882</v>
      </c>
      <c r="C10333" t="s">
        <v>8</v>
      </c>
      <c r="D10333" s="7">
        <v>45839</v>
      </c>
      <c r="E10333">
        <v>26</v>
      </c>
      <c r="F10333">
        <v>55.5</v>
      </c>
      <c r="G10333">
        <f>dane_sprzedazy_sku__3[[#This Row],[Ilość wydana]]*dane_sprzedazy_sku__3[[#This Row],[Wartość jednostkowa]]</f>
        <v>1443</v>
      </c>
    </row>
    <row r="10334" spans="1:7">
      <c r="A10334" t="s">
        <v>881</v>
      </c>
      <c r="B10334" t="s">
        <v>882</v>
      </c>
      <c r="C10334" t="s">
        <v>8</v>
      </c>
      <c r="D10334" s="7">
        <v>45870</v>
      </c>
      <c r="E10334">
        <v>22</v>
      </c>
      <c r="F10334">
        <v>59.53</v>
      </c>
      <c r="G10334">
        <f>dane_sprzedazy_sku__3[[#This Row],[Ilość wydana]]*dane_sprzedazy_sku__3[[#This Row],[Wartość jednostkowa]]</f>
        <v>1309.6600000000001</v>
      </c>
    </row>
    <row r="10335" spans="1:7">
      <c r="A10335" t="s">
        <v>881</v>
      </c>
      <c r="B10335" t="s">
        <v>882</v>
      </c>
      <c r="C10335" t="s">
        <v>8</v>
      </c>
      <c r="D10335" s="7">
        <v>45901</v>
      </c>
      <c r="E10335">
        <v>31</v>
      </c>
      <c r="F10335">
        <v>56.44</v>
      </c>
      <c r="G10335">
        <f>dane_sprzedazy_sku__3[[#This Row],[Ilość wydana]]*dane_sprzedazy_sku__3[[#This Row],[Wartość jednostkowa]]</f>
        <v>1749.6399999999999</v>
      </c>
    </row>
    <row r="10336" spans="1:7">
      <c r="A10336" t="s">
        <v>881</v>
      </c>
      <c r="B10336" t="s">
        <v>882</v>
      </c>
      <c r="C10336" t="s">
        <v>8</v>
      </c>
      <c r="D10336" s="7">
        <v>45931</v>
      </c>
      <c r="E10336">
        <v>91</v>
      </c>
      <c r="F10336">
        <v>59.77</v>
      </c>
      <c r="G10336">
        <f>dane_sprzedazy_sku__3[[#This Row],[Ilość wydana]]*dane_sprzedazy_sku__3[[#This Row],[Wartość jednostkowa]]</f>
        <v>5439.0700000000006</v>
      </c>
    </row>
    <row r="10337" spans="1:7">
      <c r="A10337" t="s">
        <v>881</v>
      </c>
      <c r="B10337" t="s">
        <v>882</v>
      </c>
      <c r="C10337" t="s">
        <v>8</v>
      </c>
      <c r="D10337" s="7">
        <v>45962</v>
      </c>
      <c r="E10337">
        <v>155</v>
      </c>
      <c r="F10337">
        <v>58.67</v>
      </c>
      <c r="G10337">
        <f>dane_sprzedazy_sku__3[[#This Row],[Ilość wydana]]*dane_sprzedazy_sku__3[[#This Row],[Wartość jednostkowa]]</f>
        <v>9093.85</v>
      </c>
    </row>
    <row r="10338" spans="1:7">
      <c r="A10338" t="s">
        <v>881</v>
      </c>
      <c r="B10338" t="s">
        <v>882</v>
      </c>
      <c r="C10338" t="s">
        <v>8</v>
      </c>
      <c r="D10338" s="7">
        <v>45992</v>
      </c>
      <c r="E10338">
        <v>241</v>
      </c>
      <c r="F10338">
        <v>58.9</v>
      </c>
      <c r="G10338">
        <f>dane_sprzedazy_sku__3[[#This Row],[Ilość wydana]]*dane_sprzedazy_sku__3[[#This Row],[Wartość jednostkowa]]</f>
        <v>14194.9</v>
      </c>
    </row>
    <row r="10339" spans="1:7">
      <c r="A10339" t="s">
        <v>881</v>
      </c>
      <c r="B10339" t="s">
        <v>882</v>
      </c>
      <c r="C10339" t="s">
        <v>8</v>
      </c>
      <c r="D10339" s="7">
        <v>46023</v>
      </c>
      <c r="E10339">
        <v>173</v>
      </c>
      <c r="F10339">
        <v>60.37</v>
      </c>
      <c r="G10339">
        <f>dane_sprzedazy_sku__3[[#This Row],[Ilość wydana]]*dane_sprzedazy_sku__3[[#This Row],[Wartość jednostkowa]]</f>
        <v>10444.01</v>
      </c>
    </row>
    <row r="10340" spans="1:7">
      <c r="A10340" t="s">
        <v>881</v>
      </c>
      <c r="B10340" t="s">
        <v>882</v>
      </c>
      <c r="C10340" t="s">
        <v>8</v>
      </c>
      <c r="D10340" s="7">
        <v>46054</v>
      </c>
      <c r="E10340">
        <v>191</v>
      </c>
      <c r="F10340">
        <v>56.73</v>
      </c>
      <c r="G10340">
        <f>dane_sprzedazy_sku__3[[#This Row],[Ilość wydana]]*dane_sprzedazy_sku__3[[#This Row],[Wartość jednostkowa]]</f>
        <v>10835.43</v>
      </c>
    </row>
    <row r="10341" spans="1:7">
      <c r="A10341" t="s">
        <v>881</v>
      </c>
      <c r="B10341" t="s">
        <v>882</v>
      </c>
      <c r="C10341" t="s">
        <v>8</v>
      </c>
      <c r="D10341" s="7">
        <v>46082</v>
      </c>
      <c r="E10341">
        <v>258</v>
      </c>
      <c r="F10341">
        <v>57.25</v>
      </c>
      <c r="G10341">
        <f>dane_sprzedazy_sku__3[[#This Row],[Ilość wydana]]*dane_sprzedazy_sku__3[[#This Row],[Wartość jednostkowa]]</f>
        <v>14770.5</v>
      </c>
    </row>
    <row r="10342" spans="1:7">
      <c r="A10342" t="s">
        <v>881</v>
      </c>
      <c r="B10342" t="s">
        <v>882</v>
      </c>
      <c r="C10342" t="s">
        <v>8</v>
      </c>
      <c r="D10342" s="7">
        <v>46113</v>
      </c>
      <c r="E10342">
        <v>240</v>
      </c>
      <c r="F10342">
        <v>59.31</v>
      </c>
      <c r="G10342">
        <f>dane_sprzedazy_sku__3[[#This Row],[Ilość wydana]]*dane_sprzedazy_sku__3[[#This Row],[Wartość jednostkowa]]</f>
        <v>14234.400000000001</v>
      </c>
    </row>
    <row r="10343" spans="1:7">
      <c r="A10343" t="s">
        <v>881</v>
      </c>
      <c r="B10343" t="s">
        <v>882</v>
      </c>
      <c r="C10343" t="s">
        <v>8</v>
      </c>
      <c r="D10343" s="7">
        <v>46143</v>
      </c>
      <c r="E10343">
        <v>126</v>
      </c>
      <c r="F10343">
        <v>57.44</v>
      </c>
      <c r="G10343">
        <f>dane_sprzedazy_sku__3[[#This Row],[Ilość wydana]]*dane_sprzedazy_sku__3[[#This Row],[Wartość jednostkowa]]</f>
        <v>7237.44</v>
      </c>
    </row>
    <row r="10344" spans="1:7">
      <c r="A10344" t="s">
        <v>881</v>
      </c>
      <c r="B10344" t="s">
        <v>882</v>
      </c>
      <c r="C10344" t="s">
        <v>8</v>
      </c>
      <c r="D10344" s="7">
        <v>46174</v>
      </c>
      <c r="E10344">
        <v>63</v>
      </c>
      <c r="F10344">
        <v>55.07</v>
      </c>
      <c r="G10344">
        <f>dane_sprzedazy_sku__3[[#This Row],[Ilość wydana]]*dane_sprzedazy_sku__3[[#This Row],[Wartość jednostkowa]]</f>
        <v>3469.41</v>
      </c>
    </row>
    <row r="10345" spans="1:7">
      <c r="A10345" t="s">
        <v>881</v>
      </c>
      <c r="B10345" t="s">
        <v>882</v>
      </c>
      <c r="C10345" t="s">
        <v>8</v>
      </c>
      <c r="D10345" s="7">
        <v>46204</v>
      </c>
      <c r="E10345">
        <v>27</v>
      </c>
      <c r="F10345">
        <v>60.13</v>
      </c>
      <c r="G10345">
        <f>dane_sprzedazy_sku__3[[#This Row],[Ilość wydana]]*dane_sprzedazy_sku__3[[#This Row],[Wartość jednostkowa]]</f>
        <v>1623.51</v>
      </c>
    </row>
    <row r="10346" spans="1:7">
      <c r="A10346" t="s">
        <v>883</v>
      </c>
      <c r="B10346" t="s">
        <v>884</v>
      </c>
      <c r="C10346" t="s">
        <v>77</v>
      </c>
      <c r="D10346" s="7">
        <v>45505</v>
      </c>
      <c r="E10346">
        <v>12</v>
      </c>
      <c r="F10346">
        <v>1171.52</v>
      </c>
      <c r="G10346">
        <f>dane_sprzedazy_sku__3[[#This Row],[Ilość wydana]]*dane_sprzedazy_sku__3[[#This Row],[Wartość jednostkowa]]</f>
        <v>14058.24</v>
      </c>
    </row>
    <row r="10347" spans="1:7">
      <c r="A10347" t="s">
        <v>883</v>
      </c>
      <c r="B10347" t="s">
        <v>884</v>
      </c>
      <c r="C10347" t="s">
        <v>77</v>
      </c>
      <c r="D10347" s="7">
        <v>45536</v>
      </c>
      <c r="E10347">
        <v>14</v>
      </c>
      <c r="F10347">
        <v>1159.31</v>
      </c>
      <c r="G10347">
        <f>dane_sprzedazy_sku__3[[#This Row],[Ilość wydana]]*dane_sprzedazy_sku__3[[#This Row],[Wartość jednostkowa]]</f>
        <v>16230.34</v>
      </c>
    </row>
    <row r="10348" spans="1:7">
      <c r="A10348" t="s">
        <v>883</v>
      </c>
      <c r="B10348" t="s">
        <v>884</v>
      </c>
      <c r="C10348" t="s">
        <v>77</v>
      </c>
      <c r="D10348" s="7">
        <v>45566</v>
      </c>
      <c r="E10348">
        <v>11</v>
      </c>
      <c r="F10348">
        <v>1227.8499999999999</v>
      </c>
      <c r="G10348">
        <f>dane_sprzedazy_sku__3[[#This Row],[Ilość wydana]]*dane_sprzedazy_sku__3[[#This Row],[Wartość jednostkowa]]</f>
        <v>13506.349999999999</v>
      </c>
    </row>
    <row r="10349" spans="1:7">
      <c r="A10349" t="s">
        <v>883</v>
      </c>
      <c r="B10349" t="s">
        <v>884</v>
      </c>
      <c r="C10349" t="s">
        <v>77</v>
      </c>
      <c r="D10349" s="7">
        <v>45597</v>
      </c>
      <c r="E10349">
        <v>13</v>
      </c>
      <c r="F10349">
        <v>1126.83</v>
      </c>
      <c r="G10349">
        <f>dane_sprzedazy_sku__3[[#This Row],[Ilość wydana]]*dane_sprzedazy_sku__3[[#This Row],[Wartość jednostkowa]]</f>
        <v>14648.789999999999</v>
      </c>
    </row>
    <row r="10350" spans="1:7">
      <c r="A10350" t="s">
        <v>883</v>
      </c>
      <c r="B10350" t="s">
        <v>884</v>
      </c>
      <c r="C10350" t="s">
        <v>77</v>
      </c>
      <c r="D10350" s="7">
        <v>45627</v>
      </c>
      <c r="E10350">
        <v>13</v>
      </c>
      <c r="F10350">
        <v>1125.57</v>
      </c>
      <c r="G10350">
        <f>dane_sprzedazy_sku__3[[#This Row],[Ilość wydana]]*dane_sprzedazy_sku__3[[#This Row],[Wartość jednostkowa]]</f>
        <v>14632.41</v>
      </c>
    </row>
    <row r="10351" spans="1:7">
      <c r="A10351" t="s">
        <v>883</v>
      </c>
      <c r="B10351" t="s">
        <v>884</v>
      </c>
      <c r="C10351" t="s">
        <v>77</v>
      </c>
      <c r="D10351" s="7">
        <v>45658</v>
      </c>
      <c r="E10351">
        <v>13</v>
      </c>
      <c r="F10351">
        <v>1182.9100000000001</v>
      </c>
      <c r="G10351">
        <f>dane_sprzedazy_sku__3[[#This Row],[Ilość wydana]]*dane_sprzedazy_sku__3[[#This Row],[Wartość jednostkowa]]</f>
        <v>15377.830000000002</v>
      </c>
    </row>
    <row r="10352" spans="1:7">
      <c r="A10352" t="s">
        <v>883</v>
      </c>
      <c r="B10352" t="s">
        <v>884</v>
      </c>
      <c r="C10352" t="s">
        <v>77</v>
      </c>
      <c r="D10352" s="7">
        <v>45689</v>
      </c>
      <c r="E10352">
        <v>12</v>
      </c>
      <c r="F10352">
        <v>1205.7</v>
      </c>
      <c r="G10352">
        <f>dane_sprzedazy_sku__3[[#This Row],[Ilość wydana]]*dane_sprzedazy_sku__3[[#This Row],[Wartość jednostkowa]]</f>
        <v>14468.400000000001</v>
      </c>
    </row>
    <row r="10353" spans="1:7">
      <c r="A10353" t="s">
        <v>883</v>
      </c>
      <c r="B10353" t="s">
        <v>884</v>
      </c>
      <c r="C10353" t="s">
        <v>77</v>
      </c>
      <c r="D10353" s="7">
        <v>45717</v>
      </c>
      <c r="E10353">
        <v>13</v>
      </c>
      <c r="F10353">
        <v>1133.48</v>
      </c>
      <c r="G10353">
        <f>dane_sprzedazy_sku__3[[#This Row],[Ilość wydana]]*dane_sprzedazy_sku__3[[#This Row],[Wartość jednostkowa]]</f>
        <v>14735.24</v>
      </c>
    </row>
    <row r="10354" spans="1:7">
      <c r="A10354" t="s">
        <v>883</v>
      </c>
      <c r="B10354" t="s">
        <v>884</v>
      </c>
      <c r="C10354" t="s">
        <v>77</v>
      </c>
      <c r="D10354" s="7">
        <v>45748</v>
      </c>
      <c r="E10354">
        <v>14</v>
      </c>
      <c r="F10354">
        <v>1183.1099999999999</v>
      </c>
      <c r="G10354">
        <f>dane_sprzedazy_sku__3[[#This Row],[Ilość wydana]]*dane_sprzedazy_sku__3[[#This Row],[Wartość jednostkowa]]</f>
        <v>16563.539999999997</v>
      </c>
    </row>
    <row r="10355" spans="1:7">
      <c r="A10355" t="s">
        <v>883</v>
      </c>
      <c r="B10355" t="s">
        <v>884</v>
      </c>
      <c r="C10355" t="s">
        <v>77</v>
      </c>
      <c r="D10355" s="7">
        <v>45778</v>
      </c>
      <c r="E10355">
        <v>13</v>
      </c>
      <c r="F10355">
        <v>1188.28</v>
      </c>
      <c r="G10355">
        <f>dane_sprzedazy_sku__3[[#This Row],[Ilość wydana]]*dane_sprzedazy_sku__3[[#This Row],[Wartość jednostkowa]]</f>
        <v>15447.64</v>
      </c>
    </row>
    <row r="10356" spans="1:7">
      <c r="A10356" t="s">
        <v>883</v>
      </c>
      <c r="B10356" t="s">
        <v>884</v>
      </c>
      <c r="C10356" t="s">
        <v>77</v>
      </c>
      <c r="D10356" s="7">
        <v>45809</v>
      </c>
      <c r="E10356">
        <v>14</v>
      </c>
      <c r="F10356">
        <v>1182.0999999999999</v>
      </c>
      <c r="G10356">
        <f>dane_sprzedazy_sku__3[[#This Row],[Ilość wydana]]*dane_sprzedazy_sku__3[[#This Row],[Wartość jednostkowa]]</f>
        <v>16549.399999999998</v>
      </c>
    </row>
    <row r="10357" spans="1:7">
      <c r="A10357" t="s">
        <v>883</v>
      </c>
      <c r="B10357" t="s">
        <v>884</v>
      </c>
      <c r="C10357" t="s">
        <v>77</v>
      </c>
      <c r="D10357" s="7">
        <v>45839</v>
      </c>
      <c r="E10357">
        <v>14</v>
      </c>
      <c r="F10357">
        <v>1171.3900000000001</v>
      </c>
      <c r="G10357">
        <f>dane_sprzedazy_sku__3[[#This Row],[Ilość wydana]]*dane_sprzedazy_sku__3[[#This Row],[Wartość jednostkowa]]</f>
        <v>16399.460000000003</v>
      </c>
    </row>
    <row r="10358" spans="1:7">
      <c r="A10358" t="s">
        <v>883</v>
      </c>
      <c r="B10358" t="s">
        <v>884</v>
      </c>
      <c r="C10358" t="s">
        <v>77</v>
      </c>
      <c r="D10358" s="7">
        <v>45870</v>
      </c>
      <c r="E10358">
        <v>14</v>
      </c>
      <c r="F10358">
        <v>1184.2</v>
      </c>
      <c r="G10358">
        <f>dane_sprzedazy_sku__3[[#This Row],[Ilość wydana]]*dane_sprzedazy_sku__3[[#This Row],[Wartość jednostkowa]]</f>
        <v>16578.8</v>
      </c>
    </row>
    <row r="10359" spans="1:7">
      <c r="A10359" t="s">
        <v>883</v>
      </c>
      <c r="B10359" t="s">
        <v>884</v>
      </c>
      <c r="C10359" t="s">
        <v>77</v>
      </c>
      <c r="D10359" s="7">
        <v>45901</v>
      </c>
      <c r="E10359">
        <v>14</v>
      </c>
      <c r="F10359">
        <v>1230.04</v>
      </c>
      <c r="G10359">
        <f>dane_sprzedazy_sku__3[[#This Row],[Ilość wydana]]*dane_sprzedazy_sku__3[[#This Row],[Wartość jednostkowa]]</f>
        <v>17220.559999999998</v>
      </c>
    </row>
    <row r="10360" spans="1:7">
      <c r="A10360" t="s">
        <v>883</v>
      </c>
      <c r="B10360" t="s">
        <v>884</v>
      </c>
      <c r="C10360" t="s">
        <v>77</v>
      </c>
      <c r="D10360" s="7">
        <v>45931</v>
      </c>
      <c r="E10360">
        <v>14</v>
      </c>
      <c r="F10360">
        <v>1224.44</v>
      </c>
      <c r="G10360">
        <f>dane_sprzedazy_sku__3[[#This Row],[Ilość wydana]]*dane_sprzedazy_sku__3[[#This Row],[Wartość jednostkowa]]</f>
        <v>17142.16</v>
      </c>
    </row>
    <row r="10361" spans="1:7">
      <c r="A10361" t="s">
        <v>883</v>
      </c>
      <c r="B10361" t="s">
        <v>884</v>
      </c>
      <c r="C10361" t="s">
        <v>77</v>
      </c>
      <c r="D10361" s="7">
        <v>45962</v>
      </c>
      <c r="E10361">
        <v>15</v>
      </c>
      <c r="F10361">
        <v>1231.71</v>
      </c>
      <c r="G10361">
        <f>dane_sprzedazy_sku__3[[#This Row],[Ilość wydana]]*dane_sprzedazy_sku__3[[#This Row],[Wartość jednostkowa]]</f>
        <v>18475.650000000001</v>
      </c>
    </row>
    <row r="10362" spans="1:7">
      <c r="A10362" t="s">
        <v>883</v>
      </c>
      <c r="B10362" t="s">
        <v>884</v>
      </c>
      <c r="C10362" t="s">
        <v>77</v>
      </c>
      <c r="D10362" s="7">
        <v>45992</v>
      </c>
      <c r="E10362">
        <v>15</v>
      </c>
      <c r="F10362">
        <v>1144.44</v>
      </c>
      <c r="G10362">
        <f>dane_sprzedazy_sku__3[[#This Row],[Ilość wydana]]*dane_sprzedazy_sku__3[[#This Row],[Wartość jednostkowa]]</f>
        <v>17166.600000000002</v>
      </c>
    </row>
    <row r="10363" spans="1:7">
      <c r="A10363" t="s">
        <v>883</v>
      </c>
      <c r="B10363" t="s">
        <v>884</v>
      </c>
      <c r="C10363" t="s">
        <v>77</v>
      </c>
      <c r="D10363" s="7">
        <v>46023</v>
      </c>
      <c r="E10363">
        <v>14</v>
      </c>
      <c r="F10363">
        <v>1187.1199999999999</v>
      </c>
      <c r="G10363">
        <f>dane_sprzedazy_sku__3[[#This Row],[Ilość wydana]]*dane_sprzedazy_sku__3[[#This Row],[Wartość jednostkowa]]</f>
        <v>16619.68</v>
      </c>
    </row>
    <row r="10364" spans="1:7">
      <c r="A10364" t="s">
        <v>883</v>
      </c>
      <c r="B10364" t="s">
        <v>884</v>
      </c>
      <c r="C10364" t="s">
        <v>77</v>
      </c>
      <c r="D10364" s="7">
        <v>46054</v>
      </c>
      <c r="E10364">
        <v>14</v>
      </c>
      <c r="F10364">
        <v>1149.4100000000001</v>
      </c>
      <c r="G10364">
        <f>dane_sprzedazy_sku__3[[#This Row],[Ilość wydana]]*dane_sprzedazy_sku__3[[#This Row],[Wartość jednostkowa]]</f>
        <v>16091.740000000002</v>
      </c>
    </row>
    <row r="10365" spans="1:7">
      <c r="A10365" t="s">
        <v>883</v>
      </c>
      <c r="B10365" t="s">
        <v>884</v>
      </c>
      <c r="C10365" t="s">
        <v>77</v>
      </c>
      <c r="D10365" s="7">
        <v>46082</v>
      </c>
      <c r="E10365">
        <v>14</v>
      </c>
      <c r="F10365">
        <v>1133.92</v>
      </c>
      <c r="G10365">
        <f>dane_sprzedazy_sku__3[[#This Row],[Ilość wydana]]*dane_sprzedazy_sku__3[[#This Row],[Wartość jednostkowa]]</f>
        <v>15874.880000000001</v>
      </c>
    </row>
    <row r="10366" spans="1:7">
      <c r="A10366" t="s">
        <v>883</v>
      </c>
      <c r="B10366" t="s">
        <v>884</v>
      </c>
      <c r="C10366" t="s">
        <v>77</v>
      </c>
      <c r="D10366" s="7">
        <v>46113</v>
      </c>
      <c r="E10366">
        <v>15</v>
      </c>
      <c r="F10366">
        <v>1149.71</v>
      </c>
      <c r="G10366">
        <f>dane_sprzedazy_sku__3[[#This Row],[Ilość wydana]]*dane_sprzedazy_sku__3[[#This Row],[Wartość jednostkowa]]</f>
        <v>17245.650000000001</v>
      </c>
    </row>
    <row r="10367" spans="1:7">
      <c r="A10367" t="s">
        <v>883</v>
      </c>
      <c r="B10367" t="s">
        <v>884</v>
      </c>
      <c r="C10367" t="s">
        <v>77</v>
      </c>
      <c r="D10367" s="7">
        <v>46143</v>
      </c>
      <c r="E10367">
        <v>15</v>
      </c>
      <c r="F10367">
        <v>1125.55</v>
      </c>
      <c r="G10367">
        <f>dane_sprzedazy_sku__3[[#This Row],[Ilość wydana]]*dane_sprzedazy_sku__3[[#This Row],[Wartość jednostkowa]]</f>
        <v>16883.25</v>
      </c>
    </row>
    <row r="10368" spans="1:7">
      <c r="A10368" t="s">
        <v>883</v>
      </c>
      <c r="B10368" t="s">
        <v>884</v>
      </c>
      <c r="C10368" t="s">
        <v>77</v>
      </c>
      <c r="D10368" s="7">
        <v>46174</v>
      </c>
      <c r="E10368">
        <v>15</v>
      </c>
      <c r="F10368">
        <v>1201.92</v>
      </c>
      <c r="G10368">
        <f>dane_sprzedazy_sku__3[[#This Row],[Ilość wydana]]*dane_sprzedazy_sku__3[[#This Row],[Wartość jednostkowa]]</f>
        <v>18028.800000000003</v>
      </c>
    </row>
    <row r="10369" spans="1:7">
      <c r="A10369" t="s">
        <v>883</v>
      </c>
      <c r="B10369" t="s">
        <v>884</v>
      </c>
      <c r="C10369" t="s">
        <v>77</v>
      </c>
      <c r="D10369" s="7">
        <v>46204</v>
      </c>
      <c r="E10369">
        <v>15</v>
      </c>
      <c r="F10369">
        <v>1115.5</v>
      </c>
      <c r="G10369">
        <f>dane_sprzedazy_sku__3[[#This Row],[Ilość wydana]]*dane_sprzedazy_sku__3[[#This Row],[Wartość jednostkowa]]</f>
        <v>16732.5</v>
      </c>
    </row>
    <row r="10370" spans="1:7">
      <c r="A10370" t="s">
        <v>885</v>
      </c>
      <c r="B10370" t="s">
        <v>886</v>
      </c>
      <c r="C10370" t="s">
        <v>14</v>
      </c>
      <c r="D10370" s="7">
        <v>45505</v>
      </c>
      <c r="E10370">
        <v>60</v>
      </c>
      <c r="F10370">
        <v>76.33</v>
      </c>
      <c r="G10370">
        <f>dane_sprzedazy_sku__3[[#This Row],[Ilość wydana]]*dane_sprzedazy_sku__3[[#This Row],[Wartość jednostkowa]]</f>
        <v>4579.8</v>
      </c>
    </row>
    <row r="10371" spans="1:7">
      <c r="A10371" t="s">
        <v>885</v>
      </c>
      <c r="B10371" t="s">
        <v>886</v>
      </c>
      <c r="C10371" t="s">
        <v>14</v>
      </c>
      <c r="D10371" s="7">
        <v>45536</v>
      </c>
      <c r="E10371">
        <v>49</v>
      </c>
      <c r="F10371">
        <v>76.05</v>
      </c>
      <c r="G10371">
        <f>dane_sprzedazy_sku__3[[#This Row],[Ilość wydana]]*dane_sprzedazy_sku__3[[#This Row],[Wartość jednostkowa]]</f>
        <v>3726.45</v>
      </c>
    </row>
    <row r="10372" spans="1:7">
      <c r="A10372" t="s">
        <v>885</v>
      </c>
      <c r="B10372" t="s">
        <v>886</v>
      </c>
      <c r="C10372" t="s">
        <v>14</v>
      </c>
      <c r="D10372" s="7">
        <v>45566</v>
      </c>
      <c r="E10372">
        <v>23</v>
      </c>
      <c r="F10372">
        <v>75.05</v>
      </c>
      <c r="G10372">
        <f>dane_sprzedazy_sku__3[[#This Row],[Ilość wydana]]*dane_sprzedazy_sku__3[[#This Row],[Wartość jednostkowa]]</f>
        <v>1726.1499999999999</v>
      </c>
    </row>
    <row r="10373" spans="1:7">
      <c r="A10373" t="s">
        <v>885</v>
      </c>
      <c r="B10373" t="s">
        <v>886</v>
      </c>
      <c r="C10373" t="s">
        <v>14</v>
      </c>
      <c r="D10373" s="7">
        <v>45597</v>
      </c>
      <c r="E10373">
        <v>13</v>
      </c>
      <c r="F10373">
        <v>80.23</v>
      </c>
      <c r="G10373">
        <f>dane_sprzedazy_sku__3[[#This Row],[Ilość wydana]]*dane_sprzedazy_sku__3[[#This Row],[Wartość jednostkowa]]</f>
        <v>1042.99</v>
      </c>
    </row>
    <row r="10374" spans="1:7">
      <c r="A10374" t="s">
        <v>885</v>
      </c>
      <c r="B10374" t="s">
        <v>886</v>
      </c>
      <c r="C10374" t="s">
        <v>14</v>
      </c>
      <c r="D10374" s="7">
        <v>45627</v>
      </c>
      <c r="E10374">
        <v>8</v>
      </c>
      <c r="F10374">
        <v>79.180000000000007</v>
      </c>
      <c r="G10374">
        <f>dane_sprzedazy_sku__3[[#This Row],[Ilość wydana]]*dane_sprzedazy_sku__3[[#This Row],[Wartość jednostkowa]]</f>
        <v>633.44000000000005</v>
      </c>
    </row>
    <row r="10375" spans="1:7">
      <c r="A10375" t="s">
        <v>885</v>
      </c>
      <c r="B10375" t="s">
        <v>886</v>
      </c>
      <c r="C10375" t="s">
        <v>14</v>
      </c>
      <c r="D10375" s="7">
        <v>45658</v>
      </c>
      <c r="E10375">
        <v>15</v>
      </c>
      <c r="F10375">
        <v>78.06</v>
      </c>
      <c r="G10375">
        <f>dane_sprzedazy_sku__3[[#This Row],[Ilość wydana]]*dane_sprzedazy_sku__3[[#This Row],[Wartość jednostkowa]]</f>
        <v>1170.9000000000001</v>
      </c>
    </row>
    <row r="10376" spans="1:7">
      <c r="A10376" t="s">
        <v>885</v>
      </c>
      <c r="B10376" t="s">
        <v>886</v>
      </c>
      <c r="C10376" t="s">
        <v>14</v>
      </c>
      <c r="D10376" s="7">
        <v>45689</v>
      </c>
      <c r="E10376">
        <v>13</v>
      </c>
      <c r="F10376">
        <v>74.209999999999994</v>
      </c>
      <c r="G10376">
        <f>dane_sprzedazy_sku__3[[#This Row],[Ilość wydana]]*dane_sprzedazy_sku__3[[#This Row],[Wartość jednostkowa]]</f>
        <v>964.7299999999999</v>
      </c>
    </row>
    <row r="10377" spans="1:7">
      <c r="A10377" t="s">
        <v>885</v>
      </c>
      <c r="B10377" t="s">
        <v>886</v>
      </c>
      <c r="C10377" t="s">
        <v>14</v>
      </c>
      <c r="D10377" s="7">
        <v>45717</v>
      </c>
      <c r="E10377">
        <v>28</v>
      </c>
      <c r="F10377">
        <v>74.06</v>
      </c>
      <c r="G10377">
        <f>dane_sprzedazy_sku__3[[#This Row],[Ilość wydana]]*dane_sprzedazy_sku__3[[#This Row],[Wartość jednostkowa]]</f>
        <v>2073.6800000000003</v>
      </c>
    </row>
    <row r="10378" spans="1:7">
      <c r="A10378" t="s">
        <v>885</v>
      </c>
      <c r="B10378" t="s">
        <v>886</v>
      </c>
      <c r="C10378" t="s">
        <v>14</v>
      </c>
      <c r="D10378" s="7">
        <v>45748</v>
      </c>
      <c r="E10378">
        <v>34</v>
      </c>
      <c r="F10378">
        <v>76.150000000000006</v>
      </c>
      <c r="G10378">
        <f>dane_sprzedazy_sku__3[[#This Row],[Ilość wydana]]*dane_sprzedazy_sku__3[[#This Row],[Wartość jednostkowa]]</f>
        <v>2589.1000000000004</v>
      </c>
    </row>
    <row r="10379" spans="1:7">
      <c r="A10379" t="s">
        <v>885</v>
      </c>
      <c r="B10379" t="s">
        <v>886</v>
      </c>
      <c r="C10379" t="s">
        <v>14</v>
      </c>
      <c r="D10379" s="7">
        <v>45778</v>
      </c>
      <c r="E10379">
        <v>32</v>
      </c>
      <c r="F10379">
        <v>78.62</v>
      </c>
      <c r="G10379">
        <f>dane_sprzedazy_sku__3[[#This Row],[Ilość wydana]]*dane_sprzedazy_sku__3[[#This Row],[Wartość jednostkowa]]</f>
        <v>2515.84</v>
      </c>
    </row>
    <row r="10380" spans="1:7">
      <c r="A10380" t="s">
        <v>885</v>
      </c>
      <c r="B10380" t="s">
        <v>886</v>
      </c>
      <c r="C10380" t="s">
        <v>14</v>
      </c>
      <c r="D10380" s="7">
        <v>45809</v>
      </c>
      <c r="E10380">
        <v>58</v>
      </c>
      <c r="F10380">
        <v>80.58</v>
      </c>
      <c r="G10380">
        <f>dane_sprzedazy_sku__3[[#This Row],[Ilość wydana]]*dane_sprzedazy_sku__3[[#This Row],[Wartość jednostkowa]]</f>
        <v>4673.6400000000003</v>
      </c>
    </row>
    <row r="10381" spans="1:7">
      <c r="A10381" t="s">
        <v>885</v>
      </c>
      <c r="B10381" t="s">
        <v>886</v>
      </c>
      <c r="C10381" t="s">
        <v>14</v>
      </c>
      <c r="D10381" s="7">
        <v>45839</v>
      </c>
      <c r="E10381">
        <v>51</v>
      </c>
      <c r="F10381">
        <v>80.64</v>
      </c>
      <c r="G10381">
        <f>dane_sprzedazy_sku__3[[#This Row],[Ilość wydana]]*dane_sprzedazy_sku__3[[#This Row],[Wartość jednostkowa]]</f>
        <v>4112.6400000000003</v>
      </c>
    </row>
    <row r="10382" spans="1:7">
      <c r="A10382" t="s">
        <v>885</v>
      </c>
      <c r="B10382" t="s">
        <v>886</v>
      </c>
      <c r="C10382" t="s">
        <v>14</v>
      </c>
      <c r="D10382" s="7">
        <v>45870</v>
      </c>
      <c r="E10382">
        <v>45</v>
      </c>
      <c r="F10382">
        <v>75.86</v>
      </c>
      <c r="G10382">
        <f>dane_sprzedazy_sku__3[[#This Row],[Ilość wydana]]*dane_sprzedazy_sku__3[[#This Row],[Wartość jednostkowa]]</f>
        <v>3413.7</v>
      </c>
    </row>
    <row r="10383" spans="1:7">
      <c r="A10383" t="s">
        <v>885</v>
      </c>
      <c r="B10383" t="s">
        <v>886</v>
      </c>
      <c r="C10383" t="s">
        <v>14</v>
      </c>
      <c r="D10383" s="7">
        <v>45901</v>
      </c>
      <c r="E10383">
        <v>35</v>
      </c>
      <c r="F10383">
        <v>74.239999999999995</v>
      </c>
      <c r="G10383">
        <f>dane_sprzedazy_sku__3[[#This Row],[Ilość wydana]]*dane_sprzedazy_sku__3[[#This Row],[Wartość jednostkowa]]</f>
        <v>2598.3999999999996</v>
      </c>
    </row>
    <row r="10384" spans="1:7">
      <c r="A10384" t="s">
        <v>885</v>
      </c>
      <c r="B10384" t="s">
        <v>886</v>
      </c>
      <c r="C10384" t="s">
        <v>14</v>
      </c>
      <c r="D10384" s="7">
        <v>45931</v>
      </c>
      <c r="E10384">
        <v>20</v>
      </c>
      <c r="F10384">
        <v>79.39</v>
      </c>
      <c r="G10384">
        <f>dane_sprzedazy_sku__3[[#This Row],[Ilość wydana]]*dane_sprzedazy_sku__3[[#This Row],[Wartość jednostkowa]]</f>
        <v>1587.8</v>
      </c>
    </row>
    <row r="10385" spans="1:7">
      <c r="A10385" t="s">
        <v>885</v>
      </c>
      <c r="B10385" t="s">
        <v>886</v>
      </c>
      <c r="C10385" t="s">
        <v>14</v>
      </c>
      <c r="D10385" s="7">
        <v>45962</v>
      </c>
      <c r="E10385">
        <v>16</v>
      </c>
      <c r="F10385">
        <v>79.3</v>
      </c>
      <c r="G10385">
        <f>dane_sprzedazy_sku__3[[#This Row],[Ilość wydana]]*dane_sprzedazy_sku__3[[#This Row],[Wartość jednostkowa]]</f>
        <v>1268.8</v>
      </c>
    </row>
    <row r="10386" spans="1:7">
      <c r="A10386" t="s">
        <v>885</v>
      </c>
      <c r="B10386" t="s">
        <v>886</v>
      </c>
      <c r="C10386" t="s">
        <v>14</v>
      </c>
      <c r="D10386" s="7">
        <v>45992</v>
      </c>
      <c r="E10386">
        <v>10</v>
      </c>
      <c r="F10386">
        <v>77.23</v>
      </c>
      <c r="G10386">
        <f>dane_sprzedazy_sku__3[[#This Row],[Ilość wydana]]*dane_sprzedazy_sku__3[[#This Row],[Wartość jednostkowa]]</f>
        <v>772.30000000000007</v>
      </c>
    </row>
    <row r="10387" spans="1:7">
      <c r="A10387" t="s">
        <v>885</v>
      </c>
      <c r="B10387" t="s">
        <v>886</v>
      </c>
      <c r="C10387" t="s">
        <v>14</v>
      </c>
      <c r="D10387" s="7">
        <v>46023</v>
      </c>
      <c r="E10387">
        <v>11</v>
      </c>
      <c r="F10387">
        <v>74.2</v>
      </c>
      <c r="G10387">
        <f>dane_sprzedazy_sku__3[[#This Row],[Ilość wydana]]*dane_sprzedazy_sku__3[[#This Row],[Wartość jednostkowa]]</f>
        <v>816.2</v>
      </c>
    </row>
    <row r="10388" spans="1:7">
      <c r="A10388" t="s">
        <v>885</v>
      </c>
      <c r="B10388" t="s">
        <v>886</v>
      </c>
      <c r="C10388" t="s">
        <v>14</v>
      </c>
      <c r="D10388" s="7">
        <v>46054</v>
      </c>
      <c r="E10388">
        <v>15</v>
      </c>
      <c r="F10388">
        <v>79</v>
      </c>
      <c r="G10388">
        <f>dane_sprzedazy_sku__3[[#This Row],[Ilość wydana]]*dane_sprzedazy_sku__3[[#This Row],[Wartość jednostkowa]]</f>
        <v>1185</v>
      </c>
    </row>
    <row r="10389" spans="1:7">
      <c r="A10389" t="s">
        <v>885</v>
      </c>
      <c r="B10389" t="s">
        <v>886</v>
      </c>
      <c r="C10389" t="s">
        <v>14</v>
      </c>
      <c r="D10389" s="7">
        <v>46082</v>
      </c>
      <c r="E10389">
        <v>26</v>
      </c>
      <c r="F10389">
        <v>80.06</v>
      </c>
      <c r="G10389">
        <f>dane_sprzedazy_sku__3[[#This Row],[Ilość wydana]]*dane_sprzedazy_sku__3[[#This Row],[Wartość jednostkowa]]</f>
        <v>2081.56</v>
      </c>
    </row>
    <row r="10390" spans="1:7">
      <c r="A10390" t="s">
        <v>885</v>
      </c>
      <c r="B10390" t="s">
        <v>886</v>
      </c>
      <c r="C10390" t="s">
        <v>14</v>
      </c>
      <c r="D10390" s="7">
        <v>46113</v>
      </c>
      <c r="E10390">
        <v>27</v>
      </c>
      <c r="F10390">
        <v>74.42</v>
      </c>
      <c r="G10390">
        <f>dane_sprzedazy_sku__3[[#This Row],[Ilość wydana]]*dane_sprzedazy_sku__3[[#This Row],[Wartość jednostkowa]]</f>
        <v>2009.3400000000001</v>
      </c>
    </row>
    <row r="10391" spans="1:7">
      <c r="A10391" t="s">
        <v>885</v>
      </c>
      <c r="B10391" t="s">
        <v>886</v>
      </c>
      <c r="C10391" t="s">
        <v>14</v>
      </c>
      <c r="D10391" s="7">
        <v>46143</v>
      </c>
      <c r="E10391">
        <v>34</v>
      </c>
      <c r="F10391">
        <v>78.97</v>
      </c>
      <c r="G10391">
        <f>dane_sprzedazy_sku__3[[#This Row],[Ilość wydana]]*dane_sprzedazy_sku__3[[#This Row],[Wartość jednostkowa]]</f>
        <v>2684.98</v>
      </c>
    </row>
    <row r="10392" spans="1:7">
      <c r="A10392" t="s">
        <v>885</v>
      </c>
      <c r="B10392" t="s">
        <v>886</v>
      </c>
      <c r="C10392" t="s">
        <v>14</v>
      </c>
      <c r="D10392" s="7">
        <v>46174</v>
      </c>
      <c r="E10392">
        <v>55</v>
      </c>
      <c r="F10392">
        <v>77.69</v>
      </c>
      <c r="G10392">
        <f>dane_sprzedazy_sku__3[[#This Row],[Ilość wydana]]*dane_sprzedazy_sku__3[[#This Row],[Wartość jednostkowa]]</f>
        <v>4272.95</v>
      </c>
    </row>
    <row r="10393" spans="1:7">
      <c r="A10393" t="s">
        <v>885</v>
      </c>
      <c r="B10393" t="s">
        <v>886</v>
      </c>
      <c r="C10393" t="s">
        <v>14</v>
      </c>
      <c r="D10393" s="7">
        <v>46204</v>
      </c>
      <c r="E10393">
        <v>40</v>
      </c>
      <c r="F10393">
        <v>79.400000000000006</v>
      </c>
      <c r="G10393">
        <f>dane_sprzedazy_sku__3[[#This Row],[Ilość wydana]]*dane_sprzedazy_sku__3[[#This Row],[Wartość jednostkowa]]</f>
        <v>3176</v>
      </c>
    </row>
    <row r="10394" spans="1:7">
      <c r="A10394" t="s">
        <v>887</v>
      </c>
      <c r="B10394" t="s">
        <v>888</v>
      </c>
      <c r="C10394" t="s">
        <v>11</v>
      </c>
      <c r="D10394" s="7">
        <v>45505</v>
      </c>
      <c r="E10394">
        <v>1</v>
      </c>
      <c r="F10394">
        <v>16.61</v>
      </c>
      <c r="G10394">
        <f>dane_sprzedazy_sku__3[[#This Row],[Ilość wydana]]*dane_sprzedazy_sku__3[[#This Row],[Wartość jednostkowa]]</f>
        <v>16.61</v>
      </c>
    </row>
    <row r="10395" spans="1:7">
      <c r="A10395" t="s">
        <v>887</v>
      </c>
      <c r="B10395" t="s">
        <v>888</v>
      </c>
      <c r="C10395" t="s">
        <v>11</v>
      </c>
      <c r="D10395" s="7">
        <v>45536</v>
      </c>
      <c r="E10395">
        <v>2</v>
      </c>
      <c r="F10395">
        <v>17.510000000000002</v>
      </c>
      <c r="G10395">
        <f>dane_sprzedazy_sku__3[[#This Row],[Ilość wydana]]*dane_sprzedazy_sku__3[[#This Row],[Wartość jednostkowa]]</f>
        <v>35.020000000000003</v>
      </c>
    </row>
    <row r="10396" spans="1:7">
      <c r="A10396" t="s">
        <v>887</v>
      </c>
      <c r="B10396" t="s">
        <v>888</v>
      </c>
      <c r="C10396" t="s">
        <v>11</v>
      </c>
      <c r="D10396" s="7">
        <v>45566</v>
      </c>
      <c r="E10396">
        <v>3</v>
      </c>
      <c r="F10396">
        <v>16.32</v>
      </c>
      <c r="G10396">
        <f>dane_sprzedazy_sku__3[[#This Row],[Ilość wydana]]*dane_sprzedazy_sku__3[[#This Row],[Wartość jednostkowa]]</f>
        <v>48.96</v>
      </c>
    </row>
    <row r="10397" spans="1:7">
      <c r="A10397" t="s">
        <v>887</v>
      </c>
      <c r="B10397" t="s">
        <v>888</v>
      </c>
      <c r="C10397" t="s">
        <v>11</v>
      </c>
      <c r="D10397" s="7">
        <v>45597</v>
      </c>
      <c r="E10397">
        <v>6</v>
      </c>
      <c r="F10397">
        <v>16.559999999999999</v>
      </c>
      <c r="G10397">
        <f>dane_sprzedazy_sku__3[[#This Row],[Ilość wydana]]*dane_sprzedazy_sku__3[[#This Row],[Wartość jednostkowa]]</f>
        <v>99.359999999999985</v>
      </c>
    </row>
    <row r="10398" spans="1:7">
      <c r="A10398" t="s">
        <v>887</v>
      </c>
      <c r="B10398" t="s">
        <v>888</v>
      </c>
      <c r="C10398" t="s">
        <v>11</v>
      </c>
      <c r="D10398" s="7">
        <v>45627</v>
      </c>
      <c r="E10398">
        <v>6</v>
      </c>
      <c r="F10398">
        <v>17</v>
      </c>
      <c r="G10398">
        <f>dane_sprzedazy_sku__3[[#This Row],[Ilość wydana]]*dane_sprzedazy_sku__3[[#This Row],[Wartość jednostkowa]]</f>
        <v>102</v>
      </c>
    </row>
    <row r="10399" spans="1:7">
      <c r="A10399" t="s">
        <v>887</v>
      </c>
      <c r="B10399" t="s">
        <v>888</v>
      </c>
      <c r="C10399" t="s">
        <v>11</v>
      </c>
      <c r="D10399" s="7">
        <v>45658</v>
      </c>
      <c r="E10399">
        <v>5</v>
      </c>
      <c r="F10399">
        <v>17.36</v>
      </c>
      <c r="G10399">
        <f>dane_sprzedazy_sku__3[[#This Row],[Ilość wydana]]*dane_sprzedazy_sku__3[[#This Row],[Wartość jednostkowa]]</f>
        <v>86.8</v>
      </c>
    </row>
    <row r="10400" spans="1:7">
      <c r="A10400" t="s">
        <v>887</v>
      </c>
      <c r="B10400" t="s">
        <v>888</v>
      </c>
      <c r="C10400" t="s">
        <v>11</v>
      </c>
      <c r="D10400" s="7">
        <v>45689</v>
      </c>
      <c r="E10400">
        <v>4</v>
      </c>
      <c r="F10400">
        <v>17.8</v>
      </c>
      <c r="G10400">
        <f>dane_sprzedazy_sku__3[[#This Row],[Ilość wydana]]*dane_sprzedazy_sku__3[[#This Row],[Wartość jednostkowa]]</f>
        <v>71.2</v>
      </c>
    </row>
    <row r="10401" spans="1:7">
      <c r="A10401" t="s">
        <v>887</v>
      </c>
      <c r="B10401" t="s">
        <v>888</v>
      </c>
      <c r="C10401" t="s">
        <v>11</v>
      </c>
      <c r="D10401" s="7">
        <v>45717</v>
      </c>
      <c r="E10401">
        <v>5</v>
      </c>
      <c r="F10401">
        <v>16.260000000000002</v>
      </c>
      <c r="G10401">
        <f>dane_sprzedazy_sku__3[[#This Row],[Ilość wydana]]*dane_sprzedazy_sku__3[[#This Row],[Wartość jednostkowa]]</f>
        <v>81.300000000000011</v>
      </c>
    </row>
    <row r="10402" spans="1:7">
      <c r="A10402" t="s">
        <v>887</v>
      </c>
      <c r="B10402" t="s">
        <v>888</v>
      </c>
      <c r="C10402" t="s">
        <v>11</v>
      </c>
      <c r="D10402" s="7">
        <v>45748</v>
      </c>
      <c r="E10402">
        <v>3</v>
      </c>
      <c r="F10402">
        <v>16.61</v>
      </c>
      <c r="G10402">
        <f>dane_sprzedazy_sku__3[[#This Row],[Ilość wydana]]*dane_sprzedazy_sku__3[[#This Row],[Wartość jednostkowa]]</f>
        <v>49.83</v>
      </c>
    </row>
    <row r="10403" spans="1:7">
      <c r="A10403" t="s">
        <v>887</v>
      </c>
      <c r="B10403" t="s">
        <v>888</v>
      </c>
      <c r="C10403" t="s">
        <v>11</v>
      </c>
      <c r="D10403" s="7">
        <v>45778</v>
      </c>
      <c r="E10403">
        <v>2</v>
      </c>
      <c r="F10403">
        <v>16.350000000000001</v>
      </c>
      <c r="G10403">
        <f>dane_sprzedazy_sku__3[[#This Row],[Ilość wydana]]*dane_sprzedazy_sku__3[[#This Row],[Wartość jednostkowa]]</f>
        <v>32.700000000000003</v>
      </c>
    </row>
    <row r="10404" spans="1:7">
      <c r="A10404" t="s">
        <v>887</v>
      </c>
      <c r="B10404" t="s">
        <v>888</v>
      </c>
      <c r="C10404" t="s">
        <v>11</v>
      </c>
      <c r="D10404" s="7">
        <v>45809</v>
      </c>
      <c r="E10404">
        <v>0</v>
      </c>
      <c r="F10404">
        <v>16.440000000000001</v>
      </c>
      <c r="G10404">
        <f>dane_sprzedazy_sku__3[[#This Row],[Ilość wydana]]*dane_sprzedazy_sku__3[[#This Row],[Wartość jednostkowa]]</f>
        <v>0</v>
      </c>
    </row>
    <row r="10405" spans="1:7">
      <c r="A10405" t="s">
        <v>887</v>
      </c>
      <c r="B10405" t="s">
        <v>888</v>
      </c>
      <c r="C10405" t="s">
        <v>11</v>
      </c>
      <c r="D10405" s="7">
        <v>45839</v>
      </c>
      <c r="E10405">
        <v>0</v>
      </c>
      <c r="F10405">
        <v>16.79</v>
      </c>
      <c r="G10405">
        <f>dane_sprzedazy_sku__3[[#This Row],[Ilość wydana]]*dane_sprzedazy_sku__3[[#This Row],[Wartość jednostkowa]]</f>
        <v>0</v>
      </c>
    </row>
    <row r="10406" spans="1:7">
      <c r="A10406" t="s">
        <v>887</v>
      </c>
      <c r="B10406" t="s">
        <v>888</v>
      </c>
      <c r="C10406" t="s">
        <v>11</v>
      </c>
      <c r="D10406" s="7">
        <v>45870</v>
      </c>
      <c r="E10406">
        <v>1</v>
      </c>
      <c r="F10406">
        <v>17.16</v>
      </c>
      <c r="G10406">
        <f>dane_sprzedazy_sku__3[[#This Row],[Ilość wydana]]*dane_sprzedazy_sku__3[[#This Row],[Wartość jednostkowa]]</f>
        <v>17.16</v>
      </c>
    </row>
    <row r="10407" spans="1:7">
      <c r="A10407" t="s">
        <v>887</v>
      </c>
      <c r="B10407" t="s">
        <v>888</v>
      </c>
      <c r="C10407" t="s">
        <v>11</v>
      </c>
      <c r="D10407" s="7">
        <v>45901</v>
      </c>
      <c r="E10407">
        <v>2</v>
      </c>
      <c r="F10407">
        <v>16.850000000000001</v>
      </c>
      <c r="G10407">
        <f>dane_sprzedazy_sku__3[[#This Row],[Ilość wydana]]*dane_sprzedazy_sku__3[[#This Row],[Wartość jednostkowa]]</f>
        <v>33.700000000000003</v>
      </c>
    </row>
    <row r="10408" spans="1:7">
      <c r="A10408" t="s">
        <v>887</v>
      </c>
      <c r="B10408" t="s">
        <v>888</v>
      </c>
      <c r="C10408" t="s">
        <v>11</v>
      </c>
      <c r="D10408" s="7">
        <v>45931</v>
      </c>
      <c r="E10408">
        <v>4</v>
      </c>
      <c r="F10408">
        <v>17.88</v>
      </c>
      <c r="G10408">
        <f>dane_sprzedazy_sku__3[[#This Row],[Ilość wydana]]*dane_sprzedazy_sku__3[[#This Row],[Wartość jednostkowa]]</f>
        <v>71.52</v>
      </c>
    </row>
    <row r="10409" spans="1:7">
      <c r="A10409" t="s">
        <v>887</v>
      </c>
      <c r="B10409" t="s">
        <v>888</v>
      </c>
      <c r="C10409" t="s">
        <v>11</v>
      </c>
      <c r="D10409" s="7">
        <v>45962</v>
      </c>
      <c r="E10409">
        <v>5</v>
      </c>
      <c r="F10409">
        <v>17.14</v>
      </c>
      <c r="G10409">
        <f>dane_sprzedazy_sku__3[[#This Row],[Ilość wydana]]*dane_sprzedazy_sku__3[[#This Row],[Wartość jednostkowa]]</f>
        <v>85.7</v>
      </c>
    </row>
    <row r="10410" spans="1:7">
      <c r="A10410" t="s">
        <v>887</v>
      </c>
      <c r="B10410" t="s">
        <v>888</v>
      </c>
      <c r="C10410" t="s">
        <v>11</v>
      </c>
      <c r="D10410" s="7">
        <v>45992</v>
      </c>
      <c r="E10410">
        <v>4</v>
      </c>
      <c r="F10410">
        <v>17.72</v>
      </c>
      <c r="G10410">
        <f>dane_sprzedazy_sku__3[[#This Row],[Ilość wydana]]*dane_sprzedazy_sku__3[[#This Row],[Wartość jednostkowa]]</f>
        <v>70.88</v>
      </c>
    </row>
    <row r="10411" spans="1:7">
      <c r="A10411" t="s">
        <v>887</v>
      </c>
      <c r="B10411" t="s">
        <v>888</v>
      </c>
      <c r="C10411" t="s">
        <v>11</v>
      </c>
      <c r="D10411" s="7">
        <v>46023</v>
      </c>
      <c r="E10411">
        <v>6</v>
      </c>
      <c r="F10411">
        <v>17.21</v>
      </c>
      <c r="G10411">
        <f>dane_sprzedazy_sku__3[[#This Row],[Ilość wydana]]*dane_sprzedazy_sku__3[[#This Row],[Wartość jednostkowa]]</f>
        <v>103.26</v>
      </c>
    </row>
    <row r="10412" spans="1:7">
      <c r="A10412" t="s">
        <v>887</v>
      </c>
      <c r="B10412" t="s">
        <v>888</v>
      </c>
      <c r="C10412" t="s">
        <v>11</v>
      </c>
      <c r="D10412" s="7">
        <v>46054</v>
      </c>
      <c r="E10412">
        <v>7</v>
      </c>
      <c r="F10412">
        <v>17.28</v>
      </c>
      <c r="G10412">
        <f>dane_sprzedazy_sku__3[[#This Row],[Ilość wydana]]*dane_sprzedazy_sku__3[[#This Row],[Wartość jednostkowa]]</f>
        <v>120.96000000000001</v>
      </c>
    </row>
    <row r="10413" spans="1:7">
      <c r="A10413" t="s">
        <v>887</v>
      </c>
      <c r="B10413" t="s">
        <v>888</v>
      </c>
      <c r="C10413" t="s">
        <v>11</v>
      </c>
      <c r="D10413" s="7">
        <v>46082</v>
      </c>
      <c r="E10413">
        <v>4</v>
      </c>
      <c r="F10413">
        <v>17.77</v>
      </c>
      <c r="G10413">
        <f>dane_sprzedazy_sku__3[[#This Row],[Ilość wydana]]*dane_sprzedazy_sku__3[[#This Row],[Wartość jednostkowa]]</f>
        <v>71.08</v>
      </c>
    </row>
    <row r="10414" spans="1:7">
      <c r="A10414" t="s">
        <v>887</v>
      </c>
      <c r="B10414" t="s">
        <v>888</v>
      </c>
      <c r="C10414" t="s">
        <v>11</v>
      </c>
      <c r="D10414" s="7">
        <v>46113</v>
      </c>
      <c r="E10414">
        <v>3</v>
      </c>
      <c r="F10414">
        <v>17.89</v>
      </c>
      <c r="G10414">
        <f>dane_sprzedazy_sku__3[[#This Row],[Ilość wydana]]*dane_sprzedazy_sku__3[[#This Row],[Wartość jednostkowa]]</f>
        <v>53.67</v>
      </c>
    </row>
    <row r="10415" spans="1:7">
      <c r="A10415" t="s">
        <v>887</v>
      </c>
      <c r="B10415" t="s">
        <v>888</v>
      </c>
      <c r="C10415" t="s">
        <v>11</v>
      </c>
      <c r="D10415" s="7">
        <v>46143</v>
      </c>
      <c r="E10415">
        <v>1</v>
      </c>
      <c r="F10415">
        <v>17.23</v>
      </c>
      <c r="G10415">
        <f>dane_sprzedazy_sku__3[[#This Row],[Ilość wydana]]*dane_sprzedazy_sku__3[[#This Row],[Wartość jednostkowa]]</f>
        <v>17.23</v>
      </c>
    </row>
    <row r="10416" spans="1:7">
      <c r="A10416" t="s">
        <v>887</v>
      </c>
      <c r="B10416" t="s">
        <v>888</v>
      </c>
      <c r="C10416" t="s">
        <v>11</v>
      </c>
      <c r="D10416" s="7">
        <v>46174</v>
      </c>
      <c r="E10416">
        <v>0</v>
      </c>
      <c r="F10416">
        <v>17.23</v>
      </c>
      <c r="G10416">
        <f>dane_sprzedazy_sku__3[[#This Row],[Ilość wydana]]*dane_sprzedazy_sku__3[[#This Row],[Wartość jednostkowa]]</f>
        <v>0</v>
      </c>
    </row>
    <row r="10417" spans="1:7">
      <c r="A10417" t="s">
        <v>887</v>
      </c>
      <c r="B10417" t="s">
        <v>888</v>
      </c>
      <c r="C10417" t="s">
        <v>11</v>
      </c>
      <c r="D10417" s="7">
        <v>46204</v>
      </c>
      <c r="E10417">
        <v>0</v>
      </c>
      <c r="F10417">
        <v>17.32</v>
      </c>
      <c r="G10417">
        <f>dane_sprzedazy_sku__3[[#This Row],[Ilość wydana]]*dane_sprzedazy_sku__3[[#This Row],[Wartość jednostkowa]]</f>
        <v>0</v>
      </c>
    </row>
    <row r="10418" spans="1:7">
      <c r="A10418" t="s">
        <v>889</v>
      </c>
      <c r="B10418" t="s">
        <v>890</v>
      </c>
      <c r="C10418" t="s">
        <v>66</v>
      </c>
      <c r="D10418" s="7">
        <v>45505</v>
      </c>
      <c r="E10418">
        <v>33</v>
      </c>
      <c r="F10418">
        <v>266.55</v>
      </c>
      <c r="G10418">
        <f>dane_sprzedazy_sku__3[[#This Row],[Ilość wydana]]*dane_sprzedazy_sku__3[[#This Row],[Wartość jednostkowa]]</f>
        <v>8796.15</v>
      </c>
    </row>
    <row r="10419" spans="1:7">
      <c r="A10419" t="s">
        <v>889</v>
      </c>
      <c r="B10419" t="s">
        <v>890</v>
      </c>
      <c r="C10419" t="s">
        <v>66</v>
      </c>
      <c r="D10419" s="7">
        <v>45536</v>
      </c>
      <c r="E10419">
        <v>22</v>
      </c>
      <c r="F10419">
        <v>270.13</v>
      </c>
      <c r="G10419">
        <f>dane_sprzedazy_sku__3[[#This Row],[Ilość wydana]]*dane_sprzedazy_sku__3[[#This Row],[Wartość jednostkowa]]</f>
        <v>5942.86</v>
      </c>
    </row>
    <row r="10420" spans="1:7">
      <c r="A10420" t="s">
        <v>889</v>
      </c>
      <c r="B10420" t="s">
        <v>890</v>
      </c>
      <c r="C10420" t="s">
        <v>66</v>
      </c>
      <c r="D10420" s="7">
        <v>45566</v>
      </c>
      <c r="E10420">
        <v>27</v>
      </c>
      <c r="F10420">
        <v>277.75</v>
      </c>
      <c r="G10420">
        <f>dane_sprzedazy_sku__3[[#This Row],[Ilość wydana]]*dane_sprzedazy_sku__3[[#This Row],[Wartość jednostkowa]]</f>
        <v>7499.25</v>
      </c>
    </row>
    <row r="10421" spans="1:7">
      <c r="A10421" t="s">
        <v>889</v>
      </c>
      <c r="B10421" t="s">
        <v>890</v>
      </c>
      <c r="C10421" t="s">
        <v>66</v>
      </c>
      <c r="D10421" s="7">
        <v>45597</v>
      </c>
      <c r="E10421">
        <v>14</v>
      </c>
      <c r="F10421">
        <v>263.83999999999997</v>
      </c>
      <c r="G10421">
        <f>dane_sprzedazy_sku__3[[#This Row],[Ilość wydana]]*dane_sprzedazy_sku__3[[#This Row],[Wartość jednostkowa]]</f>
        <v>3693.7599999999998</v>
      </c>
    </row>
    <row r="10422" spans="1:7">
      <c r="A10422" t="s">
        <v>889</v>
      </c>
      <c r="B10422" t="s">
        <v>890</v>
      </c>
      <c r="C10422" t="s">
        <v>66</v>
      </c>
      <c r="D10422" s="7">
        <v>45627</v>
      </c>
      <c r="E10422">
        <v>12</v>
      </c>
      <c r="F10422">
        <v>268.69</v>
      </c>
      <c r="G10422">
        <f>dane_sprzedazy_sku__3[[#This Row],[Ilość wydana]]*dane_sprzedazy_sku__3[[#This Row],[Wartość jednostkowa]]</f>
        <v>3224.2799999999997</v>
      </c>
    </row>
    <row r="10423" spans="1:7">
      <c r="A10423" t="s">
        <v>889</v>
      </c>
      <c r="B10423" t="s">
        <v>890</v>
      </c>
      <c r="C10423" t="s">
        <v>66</v>
      </c>
      <c r="D10423" s="7">
        <v>45658</v>
      </c>
      <c r="E10423">
        <v>9</v>
      </c>
      <c r="F10423">
        <v>272.58999999999997</v>
      </c>
      <c r="G10423">
        <f>dane_sprzedazy_sku__3[[#This Row],[Ilość wydana]]*dane_sprzedazy_sku__3[[#This Row],[Wartość jednostkowa]]</f>
        <v>2453.31</v>
      </c>
    </row>
    <row r="10424" spans="1:7">
      <c r="A10424" t="s">
        <v>889</v>
      </c>
      <c r="B10424" t="s">
        <v>890</v>
      </c>
      <c r="C10424" t="s">
        <v>66</v>
      </c>
      <c r="D10424" s="7">
        <v>45689</v>
      </c>
      <c r="E10424">
        <v>6</v>
      </c>
      <c r="F10424">
        <v>265.8</v>
      </c>
      <c r="G10424">
        <f>dane_sprzedazy_sku__3[[#This Row],[Ilość wydana]]*dane_sprzedazy_sku__3[[#This Row],[Wartość jednostkowa]]</f>
        <v>1594.8000000000002</v>
      </c>
    </row>
    <row r="10425" spans="1:7">
      <c r="A10425" t="s">
        <v>889</v>
      </c>
      <c r="B10425" t="s">
        <v>890</v>
      </c>
      <c r="C10425" t="s">
        <v>66</v>
      </c>
      <c r="D10425" s="7">
        <v>45717</v>
      </c>
      <c r="E10425">
        <v>9</v>
      </c>
      <c r="F10425">
        <v>274.60000000000002</v>
      </c>
      <c r="G10425">
        <f>dane_sprzedazy_sku__3[[#This Row],[Ilość wydana]]*dane_sprzedazy_sku__3[[#This Row],[Wartość jednostkowa]]</f>
        <v>2471.4</v>
      </c>
    </row>
    <row r="10426" spans="1:7">
      <c r="A10426" t="s">
        <v>889</v>
      </c>
      <c r="B10426" t="s">
        <v>890</v>
      </c>
      <c r="C10426" t="s">
        <v>66</v>
      </c>
      <c r="D10426" s="7">
        <v>45748</v>
      </c>
      <c r="E10426">
        <v>11</v>
      </c>
      <c r="F10426">
        <v>259.99</v>
      </c>
      <c r="G10426">
        <f>dane_sprzedazy_sku__3[[#This Row],[Ilość wydana]]*dane_sprzedazy_sku__3[[#This Row],[Wartość jednostkowa]]</f>
        <v>2859.8900000000003</v>
      </c>
    </row>
    <row r="10427" spans="1:7">
      <c r="A10427" t="s">
        <v>889</v>
      </c>
      <c r="B10427" t="s">
        <v>890</v>
      </c>
      <c r="C10427" t="s">
        <v>66</v>
      </c>
      <c r="D10427" s="7">
        <v>45778</v>
      </c>
      <c r="E10427">
        <v>19</v>
      </c>
      <c r="F10427">
        <v>278.64</v>
      </c>
      <c r="G10427">
        <f>dane_sprzedazy_sku__3[[#This Row],[Ilość wydana]]*dane_sprzedazy_sku__3[[#This Row],[Wartość jednostkowa]]</f>
        <v>5294.16</v>
      </c>
    </row>
    <row r="10428" spans="1:7">
      <c r="A10428" t="s">
        <v>889</v>
      </c>
      <c r="B10428" t="s">
        <v>890</v>
      </c>
      <c r="C10428" t="s">
        <v>66</v>
      </c>
      <c r="D10428" s="7">
        <v>45809</v>
      </c>
      <c r="E10428">
        <v>40</v>
      </c>
      <c r="F10428">
        <v>258.94</v>
      </c>
      <c r="G10428">
        <f>dane_sprzedazy_sku__3[[#This Row],[Ilość wydana]]*dane_sprzedazy_sku__3[[#This Row],[Wartość jednostkowa]]</f>
        <v>10357.6</v>
      </c>
    </row>
    <row r="10429" spans="1:7">
      <c r="A10429" t="s">
        <v>889</v>
      </c>
      <c r="B10429" t="s">
        <v>890</v>
      </c>
      <c r="C10429" t="s">
        <v>66</v>
      </c>
      <c r="D10429" s="7">
        <v>45839</v>
      </c>
      <c r="E10429">
        <v>22</v>
      </c>
      <c r="F10429">
        <v>266.02</v>
      </c>
      <c r="G10429">
        <f>dane_sprzedazy_sku__3[[#This Row],[Ilość wydana]]*dane_sprzedazy_sku__3[[#This Row],[Wartość jednostkowa]]</f>
        <v>5852.44</v>
      </c>
    </row>
    <row r="10430" spans="1:7">
      <c r="A10430" t="s">
        <v>889</v>
      </c>
      <c r="B10430" t="s">
        <v>890</v>
      </c>
      <c r="C10430" t="s">
        <v>66</v>
      </c>
      <c r="D10430" s="7">
        <v>45870</v>
      </c>
      <c r="E10430">
        <v>38</v>
      </c>
      <c r="F10430">
        <v>277.51</v>
      </c>
      <c r="G10430">
        <f>dane_sprzedazy_sku__3[[#This Row],[Ilość wydana]]*dane_sprzedazy_sku__3[[#This Row],[Wartość jednostkowa]]</f>
        <v>10545.38</v>
      </c>
    </row>
    <row r="10431" spans="1:7">
      <c r="A10431" t="s">
        <v>889</v>
      </c>
      <c r="B10431" t="s">
        <v>890</v>
      </c>
      <c r="C10431" t="s">
        <v>66</v>
      </c>
      <c r="D10431" s="7">
        <v>45901</v>
      </c>
      <c r="E10431">
        <v>26</v>
      </c>
      <c r="F10431">
        <v>259.91000000000003</v>
      </c>
      <c r="G10431">
        <f>dane_sprzedazy_sku__3[[#This Row],[Ilość wydana]]*dane_sprzedazy_sku__3[[#This Row],[Wartość jednostkowa]]</f>
        <v>6757.6600000000008</v>
      </c>
    </row>
    <row r="10432" spans="1:7">
      <c r="A10432" t="s">
        <v>889</v>
      </c>
      <c r="B10432" t="s">
        <v>890</v>
      </c>
      <c r="C10432" t="s">
        <v>66</v>
      </c>
      <c r="D10432" s="7">
        <v>45931</v>
      </c>
      <c r="E10432">
        <v>25</v>
      </c>
      <c r="F10432">
        <v>275.55</v>
      </c>
      <c r="G10432">
        <f>dane_sprzedazy_sku__3[[#This Row],[Ilość wydana]]*dane_sprzedazy_sku__3[[#This Row],[Wartość jednostkowa]]</f>
        <v>6888.75</v>
      </c>
    </row>
    <row r="10433" spans="1:7">
      <c r="A10433" t="s">
        <v>889</v>
      </c>
      <c r="B10433" t="s">
        <v>890</v>
      </c>
      <c r="C10433" t="s">
        <v>66</v>
      </c>
      <c r="D10433" s="7">
        <v>45962</v>
      </c>
      <c r="E10433">
        <v>13</v>
      </c>
      <c r="F10433">
        <v>271.62</v>
      </c>
      <c r="G10433">
        <f>dane_sprzedazy_sku__3[[#This Row],[Ilość wydana]]*dane_sprzedazy_sku__3[[#This Row],[Wartość jednostkowa]]</f>
        <v>3531.06</v>
      </c>
    </row>
    <row r="10434" spans="1:7">
      <c r="A10434" t="s">
        <v>889</v>
      </c>
      <c r="B10434" t="s">
        <v>890</v>
      </c>
      <c r="C10434" t="s">
        <v>66</v>
      </c>
      <c r="D10434" s="7">
        <v>45992</v>
      </c>
      <c r="E10434">
        <v>9</v>
      </c>
      <c r="F10434">
        <v>269.29000000000002</v>
      </c>
      <c r="G10434">
        <f>dane_sprzedazy_sku__3[[#This Row],[Ilość wydana]]*dane_sprzedazy_sku__3[[#This Row],[Wartość jednostkowa]]</f>
        <v>2423.61</v>
      </c>
    </row>
    <row r="10435" spans="1:7">
      <c r="A10435" t="s">
        <v>889</v>
      </c>
      <c r="B10435" t="s">
        <v>890</v>
      </c>
      <c r="C10435" t="s">
        <v>66</v>
      </c>
      <c r="D10435" s="7">
        <v>46023</v>
      </c>
      <c r="E10435">
        <v>5</v>
      </c>
      <c r="F10435">
        <v>280.77999999999997</v>
      </c>
      <c r="G10435">
        <f>dane_sprzedazy_sku__3[[#This Row],[Ilość wydana]]*dane_sprzedazy_sku__3[[#This Row],[Wartość jednostkowa]]</f>
        <v>1403.8999999999999</v>
      </c>
    </row>
    <row r="10436" spans="1:7">
      <c r="A10436" t="s">
        <v>889</v>
      </c>
      <c r="B10436" t="s">
        <v>890</v>
      </c>
      <c r="C10436" t="s">
        <v>66</v>
      </c>
      <c r="D10436" s="7">
        <v>46054</v>
      </c>
      <c r="E10436">
        <v>8</v>
      </c>
      <c r="F10436">
        <v>280.38</v>
      </c>
      <c r="G10436">
        <f>dane_sprzedazy_sku__3[[#This Row],[Ilość wydana]]*dane_sprzedazy_sku__3[[#This Row],[Wartość jednostkowa]]</f>
        <v>2243.04</v>
      </c>
    </row>
    <row r="10437" spans="1:7">
      <c r="A10437" t="s">
        <v>889</v>
      </c>
      <c r="B10437" t="s">
        <v>890</v>
      </c>
      <c r="C10437" t="s">
        <v>66</v>
      </c>
      <c r="D10437" s="7">
        <v>46082</v>
      </c>
      <c r="E10437">
        <v>9</v>
      </c>
      <c r="F10437">
        <v>270.82</v>
      </c>
      <c r="G10437">
        <f>dane_sprzedazy_sku__3[[#This Row],[Ilość wydana]]*dane_sprzedazy_sku__3[[#This Row],[Wartość jednostkowa]]</f>
        <v>2437.38</v>
      </c>
    </row>
    <row r="10438" spans="1:7">
      <c r="A10438" t="s">
        <v>889</v>
      </c>
      <c r="B10438" t="s">
        <v>890</v>
      </c>
      <c r="C10438" t="s">
        <v>66</v>
      </c>
      <c r="D10438" s="7">
        <v>46113</v>
      </c>
      <c r="E10438">
        <v>14</v>
      </c>
      <c r="F10438">
        <v>278.14</v>
      </c>
      <c r="G10438">
        <f>dane_sprzedazy_sku__3[[#This Row],[Ilość wydana]]*dane_sprzedazy_sku__3[[#This Row],[Wartość jednostkowa]]</f>
        <v>3893.96</v>
      </c>
    </row>
    <row r="10439" spans="1:7">
      <c r="A10439" t="s">
        <v>889</v>
      </c>
      <c r="B10439" t="s">
        <v>890</v>
      </c>
      <c r="C10439" t="s">
        <v>66</v>
      </c>
      <c r="D10439" s="7">
        <v>46143</v>
      </c>
      <c r="E10439">
        <v>27</v>
      </c>
      <c r="F10439">
        <v>264.60000000000002</v>
      </c>
      <c r="G10439">
        <f>dane_sprzedazy_sku__3[[#This Row],[Ilość wydana]]*dane_sprzedazy_sku__3[[#This Row],[Wartość jednostkowa]]</f>
        <v>7144.2000000000007</v>
      </c>
    </row>
    <row r="10440" spans="1:7">
      <c r="A10440" t="s">
        <v>889</v>
      </c>
      <c r="B10440" t="s">
        <v>890</v>
      </c>
      <c r="C10440" t="s">
        <v>66</v>
      </c>
      <c r="D10440" s="7">
        <v>46174</v>
      </c>
      <c r="E10440">
        <v>20</v>
      </c>
      <c r="F10440">
        <v>273.11</v>
      </c>
      <c r="G10440">
        <f>dane_sprzedazy_sku__3[[#This Row],[Ilość wydana]]*dane_sprzedazy_sku__3[[#This Row],[Wartość jednostkowa]]</f>
        <v>5462.2000000000007</v>
      </c>
    </row>
    <row r="10441" spans="1:7">
      <c r="A10441" t="s">
        <v>889</v>
      </c>
      <c r="B10441" t="s">
        <v>890</v>
      </c>
      <c r="C10441" t="s">
        <v>66</v>
      </c>
      <c r="D10441" s="7">
        <v>46204</v>
      </c>
      <c r="E10441">
        <v>24</v>
      </c>
      <c r="F10441">
        <v>277.77999999999997</v>
      </c>
      <c r="G10441">
        <f>dane_sprzedazy_sku__3[[#This Row],[Ilość wydana]]*dane_sprzedazy_sku__3[[#This Row],[Wartość jednostkowa]]</f>
        <v>6666.7199999999993</v>
      </c>
    </row>
    <row r="10442" spans="1:7">
      <c r="A10442" t="s">
        <v>891</v>
      </c>
      <c r="B10442" t="s">
        <v>892</v>
      </c>
      <c r="C10442" t="s">
        <v>49</v>
      </c>
      <c r="D10442" s="7">
        <v>45505</v>
      </c>
      <c r="E10442">
        <v>21</v>
      </c>
      <c r="F10442">
        <v>34.729999999999997</v>
      </c>
      <c r="G10442">
        <f>dane_sprzedazy_sku__3[[#This Row],[Ilość wydana]]*dane_sprzedazy_sku__3[[#This Row],[Wartość jednostkowa]]</f>
        <v>729.32999999999993</v>
      </c>
    </row>
    <row r="10443" spans="1:7">
      <c r="A10443" t="s">
        <v>891</v>
      </c>
      <c r="B10443" t="s">
        <v>892</v>
      </c>
      <c r="C10443" t="s">
        <v>49</v>
      </c>
      <c r="D10443" s="7">
        <v>45536</v>
      </c>
      <c r="E10443">
        <v>21</v>
      </c>
      <c r="F10443">
        <v>34.97</v>
      </c>
      <c r="G10443">
        <f>dane_sprzedazy_sku__3[[#This Row],[Ilość wydana]]*dane_sprzedazy_sku__3[[#This Row],[Wartość jednostkowa]]</f>
        <v>734.37</v>
      </c>
    </row>
    <row r="10444" spans="1:7">
      <c r="A10444" t="s">
        <v>891</v>
      </c>
      <c r="B10444" t="s">
        <v>892</v>
      </c>
      <c r="C10444" t="s">
        <v>49</v>
      </c>
      <c r="D10444" s="7">
        <v>45566</v>
      </c>
      <c r="E10444">
        <v>21</v>
      </c>
      <c r="F10444">
        <v>33.53</v>
      </c>
      <c r="G10444">
        <f>dane_sprzedazy_sku__3[[#This Row],[Ilość wydana]]*dane_sprzedazy_sku__3[[#This Row],[Wartość jednostkowa]]</f>
        <v>704.13</v>
      </c>
    </row>
    <row r="10445" spans="1:7">
      <c r="A10445" t="s">
        <v>891</v>
      </c>
      <c r="B10445" t="s">
        <v>892</v>
      </c>
      <c r="C10445" t="s">
        <v>49</v>
      </c>
      <c r="D10445" s="7">
        <v>45597</v>
      </c>
      <c r="E10445">
        <v>21</v>
      </c>
      <c r="F10445">
        <v>34.69</v>
      </c>
      <c r="G10445">
        <f>dane_sprzedazy_sku__3[[#This Row],[Ilość wydana]]*dane_sprzedazy_sku__3[[#This Row],[Wartość jednostkowa]]</f>
        <v>728.49</v>
      </c>
    </row>
    <row r="10446" spans="1:7">
      <c r="A10446" t="s">
        <v>891</v>
      </c>
      <c r="B10446" t="s">
        <v>892</v>
      </c>
      <c r="C10446" t="s">
        <v>49</v>
      </c>
      <c r="D10446" s="7">
        <v>45627</v>
      </c>
      <c r="E10446">
        <v>22</v>
      </c>
      <c r="F10446">
        <v>32.729999999999997</v>
      </c>
      <c r="G10446">
        <f>dane_sprzedazy_sku__3[[#This Row],[Ilość wydana]]*dane_sprzedazy_sku__3[[#This Row],[Wartość jednostkowa]]</f>
        <v>720.06</v>
      </c>
    </row>
    <row r="10447" spans="1:7">
      <c r="A10447" t="s">
        <v>891</v>
      </c>
      <c r="B10447" t="s">
        <v>892</v>
      </c>
      <c r="C10447" t="s">
        <v>49</v>
      </c>
      <c r="D10447" s="7">
        <v>45658</v>
      </c>
      <c r="E10447">
        <v>20</v>
      </c>
      <c r="F10447">
        <v>32.270000000000003</v>
      </c>
      <c r="G10447">
        <f>dane_sprzedazy_sku__3[[#This Row],[Ilość wydana]]*dane_sprzedazy_sku__3[[#This Row],[Wartość jednostkowa]]</f>
        <v>645.40000000000009</v>
      </c>
    </row>
    <row r="10448" spans="1:7">
      <c r="A10448" t="s">
        <v>891</v>
      </c>
      <c r="B10448" t="s">
        <v>892</v>
      </c>
      <c r="C10448" t="s">
        <v>49</v>
      </c>
      <c r="D10448" s="7">
        <v>45689</v>
      </c>
      <c r="E10448">
        <v>24</v>
      </c>
      <c r="F10448">
        <v>32.31</v>
      </c>
      <c r="G10448">
        <f>dane_sprzedazy_sku__3[[#This Row],[Ilość wydana]]*dane_sprzedazy_sku__3[[#This Row],[Wartość jednostkowa]]</f>
        <v>775.44</v>
      </c>
    </row>
    <row r="10449" spans="1:7">
      <c r="A10449" t="s">
        <v>891</v>
      </c>
      <c r="B10449" t="s">
        <v>892</v>
      </c>
      <c r="C10449" t="s">
        <v>49</v>
      </c>
      <c r="D10449" s="7">
        <v>45717</v>
      </c>
      <c r="E10449">
        <v>21</v>
      </c>
      <c r="F10449">
        <v>34.72</v>
      </c>
      <c r="G10449">
        <f>dane_sprzedazy_sku__3[[#This Row],[Ilość wydana]]*dane_sprzedazy_sku__3[[#This Row],[Wartość jednostkowa]]</f>
        <v>729.12</v>
      </c>
    </row>
    <row r="10450" spans="1:7">
      <c r="A10450" t="s">
        <v>891</v>
      </c>
      <c r="B10450" t="s">
        <v>892</v>
      </c>
      <c r="C10450" t="s">
        <v>49</v>
      </c>
      <c r="D10450" s="7">
        <v>45748</v>
      </c>
      <c r="E10450">
        <v>21</v>
      </c>
      <c r="F10450">
        <v>31.97</v>
      </c>
      <c r="G10450">
        <f>dane_sprzedazy_sku__3[[#This Row],[Ilość wydana]]*dane_sprzedazy_sku__3[[#This Row],[Wartość jednostkowa]]</f>
        <v>671.37</v>
      </c>
    </row>
    <row r="10451" spans="1:7">
      <c r="A10451" t="s">
        <v>891</v>
      </c>
      <c r="B10451" t="s">
        <v>892</v>
      </c>
      <c r="C10451" t="s">
        <v>49</v>
      </c>
      <c r="D10451" s="7">
        <v>45778</v>
      </c>
      <c r="E10451">
        <v>20</v>
      </c>
      <c r="F10451">
        <v>33.89</v>
      </c>
      <c r="G10451">
        <f>dane_sprzedazy_sku__3[[#This Row],[Ilość wydana]]*dane_sprzedazy_sku__3[[#This Row],[Wartość jednostkowa]]</f>
        <v>677.8</v>
      </c>
    </row>
    <row r="10452" spans="1:7">
      <c r="A10452" t="s">
        <v>891</v>
      </c>
      <c r="B10452" t="s">
        <v>892</v>
      </c>
      <c r="C10452" t="s">
        <v>49</v>
      </c>
      <c r="D10452" s="7">
        <v>45809</v>
      </c>
      <c r="E10452">
        <v>20</v>
      </c>
      <c r="F10452">
        <v>35.130000000000003</v>
      </c>
      <c r="G10452">
        <f>dane_sprzedazy_sku__3[[#This Row],[Ilość wydana]]*dane_sprzedazy_sku__3[[#This Row],[Wartość jednostkowa]]</f>
        <v>702.6</v>
      </c>
    </row>
    <row r="10453" spans="1:7">
      <c r="A10453" t="s">
        <v>891</v>
      </c>
      <c r="B10453" t="s">
        <v>892</v>
      </c>
      <c r="C10453" t="s">
        <v>49</v>
      </c>
      <c r="D10453" s="7">
        <v>45839</v>
      </c>
      <c r="E10453">
        <v>18</v>
      </c>
      <c r="F10453">
        <v>34.119999999999997</v>
      </c>
      <c r="G10453">
        <f>dane_sprzedazy_sku__3[[#This Row],[Ilość wydana]]*dane_sprzedazy_sku__3[[#This Row],[Wartość jednostkowa]]</f>
        <v>614.16</v>
      </c>
    </row>
    <row r="10454" spans="1:7">
      <c r="A10454" t="s">
        <v>891</v>
      </c>
      <c r="B10454" t="s">
        <v>892</v>
      </c>
      <c r="C10454" t="s">
        <v>49</v>
      </c>
      <c r="D10454" s="7">
        <v>45870</v>
      </c>
      <c r="E10454">
        <v>22</v>
      </c>
      <c r="F10454">
        <v>34.01</v>
      </c>
      <c r="G10454">
        <f>dane_sprzedazy_sku__3[[#This Row],[Ilość wydana]]*dane_sprzedazy_sku__3[[#This Row],[Wartość jednostkowa]]</f>
        <v>748.21999999999991</v>
      </c>
    </row>
    <row r="10455" spans="1:7">
      <c r="A10455" t="s">
        <v>891</v>
      </c>
      <c r="B10455" t="s">
        <v>892</v>
      </c>
      <c r="C10455" t="s">
        <v>49</v>
      </c>
      <c r="D10455" s="7">
        <v>45901</v>
      </c>
      <c r="E10455">
        <v>20</v>
      </c>
      <c r="F10455">
        <v>32.229999999999997</v>
      </c>
      <c r="G10455">
        <f>dane_sprzedazy_sku__3[[#This Row],[Ilość wydana]]*dane_sprzedazy_sku__3[[#This Row],[Wartość jednostkowa]]</f>
        <v>644.59999999999991</v>
      </c>
    </row>
    <row r="10456" spans="1:7">
      <c r="A10456" t="s">
        <v>891</v>
      </c>
      <c r="B10456" t="s">
        <v>892</v>
      </c>
      <c r="C10456" t="s">
        <v>49</v>
      </c>
      <c r="D10456" s="7">
        <v>45931</v>
      </c>
      <c r="E10456">
        <v>21</v>
      </c>
      <c r="F10456">
        <v>32.979999999999997</v>
      </c>
      <c r="G10456">
        <f>dane_sprzedazy_sku__3[[#This Row],[Ilość wydana]]*dane_sprzedazy_sku__3[[#This Row],[Wartość jednostkowa]]</f>
        <v>692.57999999999993</v>
      </c>
    </row>
    <row r="10457" spans="1:7">
      <c r="A10457" t="s">
        <v>891</v>
      </c>
      <c r="B10457" t="s">
        <v>892</v>
      </c>
      <c r="C10457" t="s">
        <v>49</v>
      </c>
      <c r="D10457" s="7">
        <v>45962</v>
      </c>
      <c r="E10457">
        <v>27</v>
      </c>
      <c r="F10457">
        <v>33.31</v>
      </c>
      <c r="G10457">
        <f>dane_sprzedazy_sku__3[[#This Row],[Ilość wydana]]*dane_sprzedazy_sku__3[[#This Row],[Wartość jednostkowa]]</f>
        <v>899.37000000000012</v>
      </c>
    </row>
    <row r="10458" spans="1:7">
      <c r="A10458" t="s">
        <v>891</v>
      </c>
      <c r="B10458" t="s">
        <v>892</v>
      </c>
      <c r="C10458" t="s">
        <v>49</v>
      </c>
      <c r="D10458" s="7">
        <v>45992</v>
      </c>
      <c r="E10458">
        <v>22</v>
      </c>
      <c r="F10458">
        <v>33.14</v>
      </c>
      <c r="G10458">
        <f>dane_sprzedazy_sku__3[[#This Row],[Ilość wydana]]*dane_sprzedazy_sku__3[[#This Row],[Wartość jednostkowa]]</f>
        <v>729.08</v>
      </c>
    </row>
    <row r="10459" spans="1:7">
      <c r="A10459" t="s">
        <v>891</v>
      </c>
      <c r="B10459" t="s">
        <v>892</v>
      </c>
      <c r="C10459" t="s">
        <v>49</v>
      </c>
      <c r="D10459" s="7">
        <v>46023</v>
      </c>
      <c r="E10459">
        <v>25</v>
      </c>
      <c r="F10459">
        <v>34.25</v>
      </c>
      <c r="G10459">
        <f>dane_sprzedazy_sku__3[[#This Row],[Ilość wydana]]*dane_sprzedazy_sku__3[[#This Row],[Wartość jednostkowa]]</f>
        <v>856.25</v>
      </c>
    </row>
    <row r="10460" spans="1:7">
      <c r="A10460" t="s">
        <v>891</v>
      </c>
      <c r="B10460" t="s">
        <v>892</v>
      </c>
      <c r="C10460" t="s">
        <v>49</v>
      </c>
      <c r="D10460" s="7">
        <v>46054</v>
      </c>
      <c r="E10460">
        <v>26</v>
      </c>
      <c r="F10460">
        <v>34.51</v>
      </c>
      <c r="G10460">
        <f>dane_sprzedazy_sku__3[[#This Row],[Ilość wydana]]*dane_sprzedazy_sku__3[[#This Row],[Wartość jednostkowa]]</f>
        <v>897.26</v>
      </c>
    </row>
    <row r="10461" spans="1:7">
      <c r="A10461" t="s">
        <v>891</v>
      </c>
      <c r="B10461" t="s">
        <v>892</v>
      </c>
      <c r="C10461" t="s">
        <v>49</v>
      </c>
      <c r="D10461" s="7">
        <v>46082</v>
      </c>
      <c r="E10461">
        <v>26</v>
      </c>
      <c r="F10461">
        <v>32.53</v>
      </c>
      <c r="G10461">
        <f>dane_sprzedazy_sku__3[[#This Row],[Ilość wydana]]*dane_sprzedazy_sku__3[[#This Row],[Wartość jednostkowa]]</f>
        <v>845.78</v>
      </c>
    </row>
    <row r="10462" spans="1:7">
      <c r="A10462" t="s">
        <v>891</v>
      </c>
      <c r="B10462" t="s">
        <v>892</v>
      </c>
      <c r="C10462" t="s">
        <v>49</v>
      </c>
      <c r="D10462" s="7">
        <v>46113</v>
      </c>
      <c r="E10462">
        <v>23</v>
      </c>
      <c r="F10462">
        <v>34.43</v>
      </c>
      <c r="G10462">
        <f>dane_sprzedazy_sku__3[[#This Row],[Ilość wydana]]*dane_sprzedazy_sku__3[[#This Row],[Wartość jednostkowa]]</f>
        <v>791.89</v>
      </c>
    </row>
    <row r="10463" spans="1:7">
      <c r="A10463" t="s">
        <v>891</v>
      </c>
      <c r="B10463" t="s">
        <v>892</v>
      </c>
      <c r="C10463" t="s">
        <v>49</v>
      </c>
      <c r="D10463" s="7">
        <v>46143</v>
      </c>
      <c r="E10463">
        <v>24</v>
      </c>
      <c r="F10463">
        <v>34.54</v>
      </c>
      <c r="G10463">
        <f>dane_sprzedazy_sku__3[[#This Row],[Ilość wydana]]*dane_sprzedazy_sku__3[[#This Row],[Wartość jednostkowa]]</f>
        <v>828.96</v>
      </c>
    </row>
    <row r="10464" spans="1:7">
      <c r="A10464" t="s">
        <v>891</v>
      </c>
      <c r="B10464" t="s">
        <v>892</v>
      </c>
      <c r="C10464" t="s">
        <v>49</v>
      </c>
      <c r="D10464" s="7">
        <v>46174</v>
      </c>
      <c r="E10464">
        <v>24</v>
      </c>
      <c r="F10464">
        <v>34.68</v>
      </c>
      <c r="G10464">
        <f>dane_sprzedazy_sku__3[[#This Row],[Ilość wydana]]*dane_sprzedazy_sku__3[[#This Row],[Wartość jednostkowa]]</f>
        <v>832.31999999999994</v>
      </c>
    </row>
    <row r="10465" spans="1:7">
      <c r="A10465" t="s">
        <v>891</v>
      </c>
      <c r="B10465" t="s">
        <v>892</v>
      </c>
      <c r="C10465" t="s">
        <v>49</v>
      </c>
      <c r="D10465" s="7">
        <v>46204</v>
      </c>
      <c r="E10465">
        <v>22</v>
      </c>
      <c r="F10465">
        <v>33.83</v>
      </c>
      <c r="G10465">
        <f>dane_sprzedazy_sku__3[[#This Row],[Ilość wydana]]*dane_sprzedazy_sku__3[[#This Row],[Wartość jednostkowa]]</f>
        <v>744.26</v>
      </c>
    </row>
    <row r="10466" spans="1:7">
      <c r="A10466" t="s">
        <v>893</v>
      </c>
      <c r="B10466" t="s">
        <v>894</v>
      </c>
      <c r="C10466" t="s">
        <v>77</v>
      </c>
      <c r="D10466" s="7">
        <v>45505</v>
      </c>
      <c r="E10466">
        <v>20</v>
      </c>
      <c r="F10466">
        <v>142.08000000000001</v>
      </c>
      <c r="G10466">
        <f>dane_sprzedazy_sku__3[[#This Row],[Ilość wydana]]*dane_sprzedazy_sku__3[[#This Row],[Wartość jednostkowa]]</f>
        <v>2841.6000000000004</v>
      </c>
    </row>
    <row r="10467" spans="1:7">
      <c r="A10467" t="s">
        <v>893</v>
      </c>
      <c r="B10467" t="s">
        <v>894</v>
      </c>
      <c r="C10467" t="s">
        <v>77</v>
      </c>
      <c r="D10467" s="7">
        <v>45536</v>
      </c>
      <c r="E10467">
        <v>18</v>
      </c>
      <c r="F10467">
        <v>145.52000000000001</v>
      </c>
      <c r="G10467">
        <f>dane_sprzedazy_sku__3[[#This Row],[Ilość wydana]]*dane_sprzedazy_sku__3[[#This Row],[Wartość jednostkowa]]</f>
        <v>2619.36</v>
      </c>
    </row>
    <row r="10468" spans="1:7">
      <c r="A10468" t="s">
        <v>893</v>
      </c>
      <c r="B10468" t="s">
        <v>894</v>
      </c>
      <c r="C10468" t="s">
        <v>77</v>
      </c>
      <c r="D10468" s="7">
        <v>45566</v>
      </c>
      <c r="E10468">
        <v>16</v>
      </c>
      <c r="F10468">
        <v>140.69</v>
      </c>
      <c r="G10468">
        <f>dane_sprzedazy_sku__3[[#This Row],[Ilość wydana]]*dane_sprzedazy_sku__3[[#This Row],[Wartość jednostkowa]]</f>
        <v>2251.04</v>
      </c>
    </row>
    <row r="10469" spans="1:7">
      <c r="A10469" t="s">
        <v>893</v>
      </c>
      <c r="B10469" t="s">
        <v>894</v>
      </c>
      <c r="C10469" t="s">
        <v>77</v>
      </c>
      <c r="D10469" s="7">
        <v>45597</v>
      </c>
      <c r="E10469">
        <v>19</v>
      </c>
      <c r="F10469">
        <v>141.47999999999999</v>
      </c>
      <c r="G10469">
        <f>dane_sprzedazy_sku__3[[#This Row],[Ilość wydana]]*dane_sprzedazy_sku__3[[#This Row],[Wartość jednostkowa]]</f>
        <v>2688.12</v>
      </c>
    </row>
    <row r="10470" spans="1:7">
      <c r="A10470" t="s">
        <v>893</v>
      </c>
      <c r="B10470" t="s">
        <v>894</v>
      </c>
      <c r="C10470" t="s">
        <v>77</v>
      </c>
      <c r="D10470" s="7">
        <v>45627</v>
      </c>
      <c r="E10470">
        <v>18</v>
      </c>
      <c r="F10470">
        <v>146.22999999999999</v>
      </c>
      <c r="G10470">
        <f>dane_sprzedazy_sku__3[[#This Row],[Ilość wydana]]*dane_sprzedazy_sku__3[[#This Row],[Wartość jednostkowa]]</f>
        <v>2632.14</v>
      </c>
    </row>
    <row r="10471" spans="1:7">
      <c r="A10471" t="s">
        <v>893</v>
      </c>
      <c r="B10471" t="s">
        <v>894</v>
      </c>
      <c r="C10471" t="s">
        <v>77</v>
      </c>
      <c r="D10471" s="7">
        <v>45658</v>
      </c>
      <c r="E10471">
        <v>15</v>
      </c>
      <c r="F10471">
        <v>151.69</v>
      </c>
      <c r="G10471">
        <f>dane_sprzedazy_sku__3[[#This Row],[Ilość wydana]]*dane_sprzedazy_sku__3[[#This Row],[Wartość jednostkowa]]</f>
        <v>2275.35</v>
      </c>
    </row>
    <row r="10472" spans="1:7">
      <c r="A10472" t="s">
        <v>893</v>
      </c>
      <c r="B10472" t="s">
        <v>894</v>
      </c>
      <c r="C10472" t="s">
        <v>77</v>
      </c>
      <c r="D10472" s="7">
        <v>45689</v>
      </c>
      <c r="E10472">
        <v>17</v>
      </c>
      <c r="F10472">
        <v>144.54</v>
      </c>
      <c r="G10472">
        <f>dane_sprzedazy_sku__3[[#This Row],[Ilość wydana]]*dane_sprzedazy_sku__3[[#This Row],[Wartość jednostkowa]]</f>
        <v>2457.1799999999998</v>
      </c>
    </row>
    <row r="10473" spans="1:7">
      <c r="A10473" t="s">
        <v>893</v>
      </c>
      <c r="B10473" t="s">
        <v>894</v>
      </c>
      <c r="C10473" t="s">
        <v>77</v>
      </c>
      <c r="D10473" s="7">
        <v>45717</v>
      </c>
      <c r="E10473">
        <v>18</v>
      </c>
      <c r="F10473">
        <v>149.91</v>
      </c>
      <c r="G10473">
        <f>dane_sprzedazy_sku__3[[#This Row],[Ilość wydana]]*dane_sprzedazy_sku__3[[#This Row],[Wartość jednostkowa]]</f>
        <v>2698.38</v>
      </c>
    </row>
    <row r="10474" spans="1:7">
      <c r="A10474" t="s">
        <v>893</v>
      </c>
      <c r="B10474" t="s">
        <v>894</v>
      </c>
      <c r="C10474" t="s">
        <v>77</v>
      </c>
      <c r="D10474" s="7">
        <v>45748</v>
      </c>
      <c r="E10474">
        <v>17</v>
      </c>
      <c r="F10474">
        <v>142.06</v>
      </c>
      <c r="G10474">
        <f>dane_sprzedazy_sku__3[[#This Row],[Ilość wydana]]*dane_sprzedazy_sku__3[[#This Row],[Wartość jednostkowa]]</f>
        <v>2415.02</v>
      </c>
    </row>
    <row r="10475" spans="1:7">
      <c r="A10475" t="s">
        <v>893</v>
      </c>
      <c r="B10475" t="s">
        <v>894</v>
      </c>
      <c r="C10475" t="s">
        <v>77</v>
      </c>
      <c r="D10475" s="7">
        <v>45778</v>
      </c>
      <c r="E10475">
        <v>19</v>
      </c>
      <c r="F10475">
        <v>148.62</v>
      </c>
      <c r="G10475">
        <f>dane_sprzedazy_sku__3[[#This Row],[Ilość wydana]]*dane_sprzedazy_sku__3[[#This Row],[Wartość jednostkowa]]</f>
        <v>2823.78</v>
      </c>
    </row>
    <row r="10476" spans="1:7">
      <c r="A10476" t="s">
        <v>893</v>
      </c>
      <c r="B10476" t="s">
        <v>894</v>
      </c>
      <c r="C10476" t="s">
        <v>77</v>
      </c>
      <c r="D10476" s="7">
        <v>45809</v>
      </c>
      <c r="E10476">
        <v>16</v>
      </c>
      <c r="F10476">
        <v>138.31</v>
      </c>
      <c r="G10476">
        <f>dane_sprzedazy_sku__3[[#This Row],[Ilość wydana]]*dane_sprzedazy_sku__3[[#This Row],[Wartość jednostkowa]]</f>
        <v>2212.96</v>
      </c>
    </row>
    <row r="10477" spans="1:7">
      <c r="A10477" t="s">
        <v>893</v>
      </c>
      <c r="B10477" t="s">
        <v>894</v>
      </c>
      <c r="C10477" t="s">
        <v>77</v>
      </c>
      <c r="D10477" s="7">
        <v>45839</v>
      </c>
      <c r="E10477">
        <v>16</v>
      </c>
      <c r="F10477">
        <v>137.57</v>
      </c>
      <c r="G10477">
        <f>dane_sprzedazy_sku__3[[#This Row],[Ilość wydana]]*dane_sprzedazy_sku__3[[#This Row],[Wartość jednostkowa]]</f>
        <v>2201.12</v>
      </c>
    </row>
    <row r="10478" spans="1:7">
      <c r="A10478" t="s">
        <v>893</v>
      </c>
      <c r="B10478" t="s">
        <v>894</v>
      </c>
      <c r="C10478" t="s">
        <v>77</v>
      </c>
      <c r="D10478" s="7">
        <v>45870</v>
      </c>
      <c r="E10478">
        <v>18</v>
      </c>
      <c r="F10478">
        <v>147.31</v>
      </c>
      <c r="G10478">
        <f>dane_sprzedazy_sku__3[[#This Row],[Ilość wydana]]*dane_sprzedazy_sku__3[[#This Row],[Wartość jednostkowa]]</f>
        <v>2651.58</v>
      </c>
    </row>
    <row r="10479" spans="1:7">
      <c r="A10479" t="s">
        <v>893</v>
      </c>
      <c r="B10479" t="s">
        <v>894</v>
      </c>
      <c r="C10479" t="s">
        <v>77</v>
      </c>
      <c r="D10479" s="7">
        <v>45901</v>
      </c>
      <c r="E10479">
        <v>19</v>
      </c>
      <c r="F10479">
        <v>143.88999999999999</v>
      </c>
      <c r="G10479">
        <f>dane_sprzedazy_sku__3[[#This Row],[Ilość wydana]]*dane_sprzedazy_sku__3[[#This Row],[Wartość jednostkowa]]</f>
        <v>2733.91</v>
      </c>
    </row>
    <row r="10480" spans="1:7">
      <c r="A10480" t="s">
        <v>893</v>
      </c>
      <c r="B10480" t="s">
        <v>894</v>
      </c>
      <c r="C10480" t="s">
        <v>77</v>
      </c>
      <c r="D10480" s="7">
        <v>45931</v>
      </c>
      <c r="E10480">
        <v>19</v>
      </c>
      <c r="F10480">
        <v>143.72</v>
      </c>
      <c r="G10480">
        <f>dane_sprzedazy_sku__3[[#This Row],[Ilość wydana]]*dane_sprzedazy_sku__3[[#This Row],[Wartość jednostkowa]]</f>
        <v>2730.68</v>
      </c>
    </row>
    <row r="10481" spans="1:7">
      <c r="A10481" t="s">
        <v>893</v>
      </c>
      <c r="B10481" t="s">
        <v>894</v>
      </c>
      <c r="C10481" t="s">
        <v>77</v>
      </c>
      <c r="D10481" s="7">
        <v>45962</v>
      </c>
      <c r="E10481">
        <v>16</v>
      </c>
      <c r="F10481">
        <v>144.01</v>
      </c>
      <c r="G10481">
        <f>dane_sprzedazy_sku__3[[#This Row],[Ilość wydana]]*dane_sprzedazy_sku__3[[#This Row],[Wartość jednostkowa]]</f>
        <v>2304.16</v>
      </c>
    </row>
    <row r="10482" spans="1:7">
      <c r="A10482" t="s">
        <v>893</v>
      </c>
      <c r="B10482" t="s">
        <v>894</v>
      </c>
      <c r="C10482" t="s">
        <v>77</v>
      </c>
      <c r="D10482" s="7">
        <v>45992</v>
      </c>
      <c r="E10482">
        <v>19</v>
      </c>
      <c r="F10482">
        <v>146</v>
      </c>
      <c r="G10482">
        <f>dane_sprzedazy_sku__3[[#This Row],[Ilość wydana]]*dane_sprzedazy_sku__3[[#This Row],[Wartość jednostkowa]]</f>
        <v>2774</v>
      </c>
    </row>
    <row r="10483" spans="1:7">
      <c r="A10483" t="s">
        <v>893</v>
      </c>
      <c r="B10483" t="s">
        <v>894</v>
      </c>
      <c r="C10483" t="s">
        <v>77</v>
      </c>
      <c r="D10483" s="7">
        <v>46023</v>
      </c>
      <c r="E10483">
        <v>15</v>
      </c>
      <c r="F10483">
        <v>151.27000000000001</v>
      </c>
      <c r="G10483">
        <f>dane_sprzedazy_sku__3[[#This Row],[Ilość wydana]]*dane_sprzedazy_sku__3[[#This Row],[Wartość jednostkowa]]</f>
        <v>2269.0500000000002</v>
      </c>
    </row>
    <row r="10484" spans="1:7">
      <c r="A10484" t="s">
        <v>893</v>
      </c>
      <c r="B10484" t="s">
        <v>894</v>
      </c>
      <c r="C10484" t="s">
        <v>77</v>
      </c>
      <c r="D10484" s="7">
        <v>46054</v>
      </c>
      <c r="E10484">
        <v>14</v>
      </c>
      <c r="F10484">
        <v>148.38999999999999</v>
      </c>
      <c r="G10484">
        <f>dane_sprzedazy_sku__3[[#This Row],[Ilość wydana]]*dane_sprzedazy_sku__3[[#This Row],[Wartość jednostkowa]]</f>
        <v>2077.46</v>
      </c>
    </row>
    <row r="10485" spans="1:7">
      <c r="A10485" t="s">
        <v>893</v>
      </c>
      <c r="B10485" t="s">
        <v>894</v>
      </c>
      <c r="C10485" t="s">
        <v>77</v>
      </c>
      <c r="D10485" s="7">
        <v>46082</v>
      </c>
      <c r="E10485">
        <v>15</v>
      </c>
      <c r="F10485">
        <v>141.55000000000001</v>
      </c>
      <c r="G10485">
        <f>dane_sprzedazy_sku__3[[#This Row],[Ilość wydana]]*dane_sprzedazy_sku__3[[#This Row],[Wartość jednostkowa]]</f>
        <v>2123.25</v>
      </c>
    </row>
    <row r="10486" spans="1:7">
      <c r="A10486" t="s">
        <v>893</v>
      </c>
      <c r="B10486" t="s">
        <v>894</v>
      </c>
      <c r="C10486" t="s">
        <v>77</v>
      </c>
      <c r="D10486" s="7">
        <v>46113</v>
      </c>
      <c r="E10486">
        <v>16</v>
      </c>
      <c r="F10486">
        <v>151.03</v>
      </c>
      <c r="G10486">
        <f>dane_sprzedazy_sku__3[[#This Row],[Ilość wydana]]*dane_sprzedazy_sku__3[[#This Row],[Wartość jednostkowa]]</f>
        <v>2416.48</v>
      </c>
    </row>
    <row r="10487" spans="1:7">
      <c r="A10487" t="s">
        <v>893</v>
      </c>
      <c r="B10487" t="s">
        <v>894</v>
      </c>
      <c r="C10487" t="s">
        <v>77</v>
      </c>
      <c r="D10487" s="7">
        <v>46143</v>
      </c>
      <c r="E10487">
        <v>18</v>
      </c>
      <c r="F10487">
        <v>146.46</v>
      </c>
      <c r="G10487">
        <f>dane_sprzedazy_sku__3[[#This Row],[Ilość wydana]]*dane_sprzedazy_sku__3[[#This Row],[Wartość jednostkowa]]</f>
        <v>2636.28</v>
      </c>
    </row>
    <row r="10488" spans="1:7">
      <c r="A10488" t="s">
        <v>893</v>
      </c>
      <c r="B10488" t="s">
        <v>894</v>
      </c>
      <c r="C10488" t="s">
        <v>77</v>
      </c>
      <c r="D10488" s="7">
        <v>46174</v>
      </c>
      <c r="E10488">
        <v>16</v>
      </c>
      <c r="F10488">
        <v>146.63999999999999</v>
      </c>
      <c r="G10488">
        <f>dane_sprzedazy_sku__3[[#This Row],[Ilość wydana]]*dane_sprzedazy_sku__3[[#This Row],[Wartość jednostkowa]]</f>
        <v>2346.2399999999998</v>
      </c>
    </row>
    <row r="10489" spans="1:7">
      <c r="A10489" t="s">
        <v>893</v>
      </c>
      <c r="B10489" t="s">
        <v>894</v>
      </c>
      <c r="C10489" t="s">
        <v>77</v>
      </c>
      <c r="D10489" s="7">
        <v>46204</v>
      </c>
      <c r="E10489">
        <v>17</v>
      </c>
      <c r="F10489">
        <v>146.13</v>
      </c>
      <c r="G10489">
        <f>dane_sprzedazy_sku__3[[#This Row],[Ilość wydana]]*dane_sprzedazy_sku__3[[#This Row],[Wartość jednostkowa]]</f>
        <v>2484.21</v>
      </c>
    </row>
    <row r="10490" spans="1:7">
      <c r="A10490" t="s">
        <v>895</v>
      </c>
      <c r="B10490" t="s">
        <v>896</v>
      </c>
      <c r="C10490" t="s">
        <v>33</v>
      </c>
      <c r="D10490" s="7">
        <v>45505</v>
      </c>
      <c r="E10490">
        <v>5</v>
      </c>
      <c r="F10490">
        <v>126.08</v>
      </c>
      <c r="G10490">
        <f>dane_sprzedazy_sku__3[[#This Row],[Ilość wydana]]*dane_sprzedazy_sku__3[[#This Row],[Wartość jednostkowa]]</f>
        <v>630.4</v>
      </c>
    </row>
    <row r="10491" spans="1:7">
      <c r="A10491" t="s">
        <v>895</v>
      </c>
      <c r="B10491" t="s">
        <v>896</v>
      </c>
      <c r="C10491" t="s">
        <v>33</v>
      </c>
      <c r="D10491" s="7">
        <v>45536</v>
      </c>
      <c r="E10491">
        <v>2</v>
      </c>
      <c r="F10491">
        <v>133.68</v>
      </c>
      <c r="G10491">
        <f>dane_sprzedazy_sku__3[[#This Row],[Ilość wydana]]*dane_sprzedazy_sku__3[[#This Row],[Wartość jednostkowa]]</f>
        <v>267.36</v>
      </c>
    </row>
    <row r="10492" spans="1:7">
      <c r="A10492" t="s">
        <v>895</v>
      </c>
      <c r="B10492" t="s">
        <v>896</v>
      </c>
      <c r="C10492" t="s">
        <v>33</v>
      </c>
      <c r="D10492" s="7">
        <v>45566</v>
      </c>
      <c r="E10492">
        <v>1</v>
      </c>
      <c r="F10492">
        <v>131.18</v>
      </c>
      <c r="G10492">
        <f>dane_sprzedazy_sku__3[[#This Row],[Ilość wydana]]*dane_sprzedazy_sku__3[[#This Row],[Wartość jednostkowa]]</f>
        <v>131.18</v>
      </c>
    </row>
    <row r="10493" spans="1:7">
      <c r="A10493" t="s">
        <v>895</v>
      </c>
      <c r="B10493" t="s">
        <v>896</v>
      </c>
      <c r="C10493" t="s">
        <v>33</v>
      </c>
      <c r="D10493" s="7">
        <v>45597</v>
      </c>
      <c r="E10493">
        <v>2</v>
      </c>
      <c r="F10493">
        <v>125.72</v>
      </c>
      <c r="G10493">
        <f>dane_sprzedazy_sku__3[[#This Row],[Ilość wydana]]*dane_sprzedazy_sku__3[[#This Row],[Wartość jednostkowa]]</f>
        <v>251.44</v>
      </c>
    </row>
    <row r="10494" spans="1:7">
      <c r="A10494" t="s">
        <v>895</v>
      </c>
      <c r="B10494" t="s">
        <v>896</v>
      </c>
      <c r="C10494" t="s">
        <v>33</v>
      </c>
      <c r="D10494" s="7">
        <v>45627</v>
      </c>
      <c r="E10494">
        <v>6</v>
      </c>
      <c r="F10494">
        <v>131.35</v>
      </c>
      <c r="G10494">
        <f>dane_sprzedazy_sku__3[[#This Row],[Ilość wydana]]*dane_sprzedazy_sku__3[[#This Row],[Wartość jednostkowa]]</f>
        <v>788.09999999999991</v>
      </c>
    </row>
    <row r="10495" spans="1:7">
      <c r="A10495" t="s">
        <v>895</v>
      </c>
      <c r="B10495" t="s">
        <v>896</v>
      </c>
      <c r="C10495" t="s">
        <v>33</v>
      </c>
      <c r="D10495" s="7">
        <v>45658</v>
      </c>
      <c r="E10495">
        <v>9</v>
      </c>
      <c r="F10495">
        <v>132.80000000000001</v>
      </c>
      <c r="G10495">
        <f>dane_sprzedazy_sku__3[[#This Row],[Ilość wydana]]*dane_sprzedazy_sku__3[[#This Row],[Wartość jednostkowa]]</f>
        <v>1195.2</v>
      </c>
    </row>
    <row r="10496" spans="1:7">
      <c r="A10496" t="s">
        <v>895</v>
      </c>
      <c r="B10496" t="s">
        <v>896</v>
      </c>
      <c r="C10496" t="s">
        <v>33</v>
      </c>
      <c r="D10496" s="7">
        <v>45689</v>
      </c>
      <c r="E10496">
        <v>9</v>
      </c>
      <c r="F10496">
        <v>128.19999999999999</v>
      </c>
      <c r="G10496">
        <f>dane_sprzedazy_sku__3[[#This Row],[Ilość wydana]]*dane_sprzedazy_sku__3[[#This Row],[Wartość jednostkowa]]</f>
        <v>1153.8</v>
      </c>
    </row>
    <row r="10497" spans="1:7">
      <c r="A10497" t="s">
        <v>895</v>
      </c>
      <c r="B10497" t="s">
        <v>896</v>
      </c>
      <c r="C10497" t="s">
        <v>33</v>
      </c>
      <c r="D10497" s="7">
        <v>45717</v>
      </c>
      <c r="E10497">
        <v>16</v>
      </c>
      <c r="F10497">
        <v>129.11000000000001</v>
      </c>
      <c r="G10497">
        <f>dane_sprzedazy_sku__3[[#This Row],[Ilość wydana]]*dane_sprzedazy_sku__3[[#This Row],[Wartość jednostkowa]]</f>
        <v>2065.7600000000002</v>
      </c>
    </row>
    <row r="10498" spans="1:7">
      <c r="A10498" t="s">
        <v>895</v>
      </c>
      <c r="B10498" t="s">
        <v>896</v>
      </c>
      <c r="C10498" t="s">
        <v>33</v>
      </c>
      <c r="D10498" s="7">
        <v>45748</v>
      </c>
      <c r="E10498">
        <v>16</v>
      </c>
      <c r="F10498">
        <v>128.26</v>
      </c>
      <c r="G10498">
        <f>dane_sprzedazy_sku__3[[#This Row],[Ilość wydana]]*dane_sprzedazy_sku__3[[#This Row],[Wartość jednostkowa]]</f>
        <v>2052.16</v>
      </c>
    </row>
    <row r="10499" spans="1:7">
      <c r="A10499" t="s">
        <v>895</v>
      </c>
      <c r="B10499" t="s">
        <v>896</v>
      </c>
      <c r="C10499" t="s">
        <v>33</v>
      </c>
      <c r="D10499" s="7">
        <v>45778</v>
      </c>
      <c r="E10499">
        <v>16</v>
      </c>
      <c r="F10499">
        <v>126.91</v>
      </c>
      <c r="G10499">
        <f>dane_sprzedazy_sku__3[[#This Row],[Ilość wydana]]*dane_sprzedazy_sku__3[[#This Row],[Wartość jednostkowa]]</f>
        <v>2030.56</v>
      </c>
    </row>
    <row r="10500" spans="1:7">
      <c r="A10500" t="s">
        <v>895</v>
      </c>
      <c r="B10500" t="s">
        <v>896</v>
      </c>
      <c r="C10500" t="s">
        <v>33</v>
      </c>
      <c r="D10500" s="7">
        <v>45809</v>
      </c>
      <c r="E10500">
        <v>15</v>
      </c>
      <c r="F10500">
        <v>123.58</v>
      </c>
      <c r="G10500">
        <f>dane_sprzedazy_sku__3[[#This Row],[Ilość wydana]]*dane_sprzedazy_sku__3[[#This Row],[Wartość jednostkowa]]</f>
        <v>1853.7</v>
      </c>
    </row>
    <row r="10501" spans="1:7">
      <c r="A10501" t="s">
        <v>895</v>
      </c>
      <c r="B10501" t="s">
        <v>896</v>
      </c>
      <c r="C10501" t="s">
        <v>33</v>
      </c>
      <c r="D10501" s="7">
        <v>45839</v>
      </c>
      <c r="E10501">
        <v>14</v>
      </c>
      <c r="F10501">
        <v>129.9</v>
      </c>
      <c r="G10501">
        <f>dane_sprzedazy_sku__3[[#This Row],[Ilość wydana]]*dane_sprzedazy_sku__3[[#This Row],[Wartość jednostkowa]]</f>
        <v>1818.6000000000001</v>
      </c>
    </row>
    <row r="10502" spans="1:7">
      <c r="A10502" t="s">
        <v>895</v>
      </c>
      <c r="B10502" t="s">
        <v>896</v>
      </c>
      <c r="C10502" t="s">
        <v>33</v>
      </c>
      <c r="D10502" s="7">
        <v>45870</v>
      </c>
      <c r="E10502">
        <v>3</v>
      </c>
      <c r="F10502">
        <v>125.22</v>
      </c>
      <c r="G10502">
        <f>dane_sprzedazy_sku__3[[#This Row],[Ilość wydana]]*dane_sprzedazy_sku__3[[#This Row],[Wartość jednostkowa]]</f>
        <v>375.65999999999997</v>
      </c>
    </row>
    <row r="10503" spans="1:7">
      <c r="A10503" t="s">
        <v>895</v>
      </c>
      <c r="B10503" t="s">
        <v>896</v>
      </c>
      <c r="C10503" t="s">
        <v>33</v>
      </c>
      <c r="D10503" s="7">
        <v>45901</v>
      </c>
      <c r="E10503">
        <v>3</v>
      </c>
      <c r="F10503">
        <v>122.02</v>
      </c>
      <c r="G10503">
        <f>dane_sprzedazy_sku__3[[#This Row],[Ilość wydana]]*dane_sprzedazy_sku__3[[#This Row],[Wartość jednostkowa]]</f>
        <v>366.06</v>
      </c>
    </row>
    <row r="10504" spans="1:7">
      <c r="A10504" t="s">
        <v>895</v>
      </c>
      <c r="B10504" t="s">
        <v>896</v>
      </c>
      <c r="C10504" t="s">
        <v>33</v>
      </c>
      <c r="D10504" s="7">
        <v>45931</v>
      </c>
      <c r="E10504">
        <v>1</v>
      </c>
      <c r="F10504">
        <v>132.34</v>
      </c>
      <c r="G10504">
        <f>dane_sprzedazy_sku__3[[#This Row],[Ilość wydana]]*dane_sprzedazy_sku__3[[#This Row],[Wartość jednostkowa]]</f>
        <v>132.34</v>
      </c>
    </row>
    <row r="10505" spans="1:7">
      <c r="A10505" t="s">
        <v>895</v>
      </c>
      <c r="B10505" t="s">
        <v>896</v>
      </c>
      <c r="C10505" t="s">
        <v>33</v>
      </c>
      <c r="D10505" s="7">
        <v>45962</v>
      </c>
      <c r="E10505">
        <v>2</v>
      </c>
      <c r="F10505">
        <v>131.83000000000001</v>
      </c>
      <c r="G10505">
        <f>dane_sprzedazy_sku__3[[#This Row],[Ilość wydana]]*dane_sprzedazy_sku__3[[#This Row],[Wartość jednostkowa]]</f>
        <v>263.66000000000003</v>
      </c>
    </row>
    <row r="10506" spans="1:7">
      <c r="A10506" t="s">
        <v>895</v>
      </c>
      <c r="B10506" t="s">
        <v>896</v>
      </c>
      <c r="C10506" t="s">
        <v>33</v>
      </c>
      <c r="D10506" s="7">
        <v>45992</v>
      </c>
      <c r="E10506">
        <v>3</v>
      </c>
      <c r="F10506">
        <v>132.72</v>
      </c>
      <c r="G10506">
        <f>dane_sprzedazy_sku__3[[#This Row],[Ilość wydana]]*dane_sprzedazy_sku__3[[#This Row],[Wartość jednostkowa]]</f>
        <v>398.15999999999997</v>
      </c>
    </row>
    <row r="10507" spans="1:7">
      <c r="A10507" t="s">
        <v>895</v>
      </c>
      <c r="B10507" t="s">
        <v>896</v>
      </c>
      <c r="C10507" t="s">
        <v>33</v>
      </c>
      <c r="D10507" s="7">
        <v>46023</v>
      </c>
      <c r="E10507">
        <v>6</v>
      </c>
      <c r="F10507">
        <v>125.74</v>
      </c>
      <c r="G10507">
        <f>dane_sprzedazy_sku__3[[#This Row],[Ilość wydana]]*dane_sprzedazy_sku__3[[#This Row],[Wartość jednostkowa]]</f>
        <v>754.43999999999994</v>
      </c>
    </row>
    <row r="10508" spans="1:7">
      <c r="A10508" t="s">
        <v>895</v>
      </c>
      <c r="B10508" t="s">
        <v>896</v>
      </c>
      <c r="C10508" t="s">
        <v>33</v>
      </c>
      <c r="D10508" s="7">
        <v>46054</v>
      </c>
      <c r="E10508">
        <v>11</v>
      </c>
      <c r="F10508">
        <v>129.22</v>
      </c>
      <c r="G10508">
        <f>dane_sprzedazy_sku__3[[#This Row],[Ilość wydana]]*dane_sprzedazy_sku__3[[#This Row],[Wartość jednostkowa]]</f>
        <v>1421.42</v>
      </c>
    </row>
    <row r="10509" spans="1:7">
      <c r="A10509" t="s">
        <v>895</v>
      </c>
      <c r="B10509" t="s">
        <v>896</v>
      </c>
      <c r="C10509" t="s">
        <v>33</v>
      </c>
      <c r="D10509" s="7">
        <v>46082</v>
      </c>
      <c r="E10509">
        <v>18</v>
      </c>
      <c r="F10509">
        <v>125.9</v>
      </c>
      <c r="G10509">
        <f>dane_sprzedazy_sku__3[[#This Row],[Ilość wydana]]*dane_sprzedazy_sku__3[[#This Row],[Wartość jednostkowa]]</f>
        <v>2266.2000000000003</v>
      </c>
    </row>
    <row r="10510" spans="1:7">
      <c r="A10510" t="s">
        <v>895</v>
      </c>
      <c r="B10510" t="s">
        <v>896</v>
      </c>
      <c r="C10510" t="s">
        <v>33</v>
      </c>
      <c r="D10510" s="7">
        <v>46113</v>
      </c>
      <c r="E10510">
        <v>14</v>
      </c>
      <c r="F10510">
        <v>133.25</v>
      </c>
      <c r="G10510">
        <f>dane_sprzedazy_sku__3[[#This Row],[Ilość wydana]]*dane_sprzedazy_sku__3[[#This Row],[Wartość jednostkowa]]</f>
        <v>1865.5</v>
      </c>
    </row>
    <row r="10511" spans="1:7">
      <c r="A10511" t="s">
        <v>895</v>
      </c>
      <c r="B10511" t="s">
        <v>896</v>
      </c>
      <c r="C10511" t="s">
        <v>33</v>
      </c>
      <c r="D10511" s="7">
        <v>46143</v>
      </c>
      <c r="E10511">
        <v>18</v>
      </c>
      <c r="F10511">
        <v>133.65</v>
      </c>
      <c r="G10511">
        <f>dane_sprzedazy_sku__3[[#This Row],[Ilość wydana]]*dane_sprzedazy_sku__3[[#This Row],[Wartość jednostkowa]]</f>
        <v>2405.7000000000003</v>
      </c>
    </row>
    <row r="10512" spans="1:7">
      <c r="A10512" t="s">
        <v>895</v>
      </c>
      <c r="B10512" t="s">
        <v>896</v>
      </c>
      <c r="C10512" t="s">
        <v>33</v>
      </c>
      <c r="D10512" s="7">
        <v>46174</v>
      </c>
      <c r="E10512">
        <v>19</v>
      </c>
      <c r="F10512">
        <v>127.35</v>
      </c>
      <c r="G10512">
        <f>dane_sprzedazy_sku__3[[#This Row],[Ilość wydana]]*dane_sprzedazy_sku__3[[#This Row],[Wartość jednostkowa]]</f>
        <v>2419.65</v>
      </c>
    </row>
    <row r="10513" spans="1:7">
      <c r="A10513" t="s">
        <v>895</v>
      </c>
      <c r="B10513" t="s">
        <v>896</v>
      </c>
      <c r="C10513" t="s">
        <v>33</v>
      </c>
      <c r="D10513" s="7">
        <v>46204</v>
      </c>
      <c r="E10513">
        <v>11</v>
      </c>
      <c r="F10513">
        <v>128.9</v>
      </c>
      <c r="G10513">
        <f>dane_sprzedazy_sku__3[[#This Row],[Ilość wydana]]*dane_sprzedazy_sku__3[[#This Row],[Wartość jednostkowa]]</f>
        <v>1417.9</v>
      </c>
    </row>
    <row r="10514" spans="1:7">
      <c r="A10514" t="s">
        <v>897</v>
      </c>
      <c r="B10514" t="s">
        <v>898</v>
      </c>
      <c r="C10514" t="s">
        <v>8</v>
      </c>
      <c r="D10514" s="7">
        <v>45505</v>
      </c>
      <c r="E10514">
        <v>3</v>
      </c>
      <c r="F10514">
        <v>50.26</v>
      </c>
      <c r="G10514">
        <f>dane_sprzedazy_sku__3[[#This Row],[Ilość wydana]]*dane_sprzedazy_sku__3[[#This Row],[Wartość jednostkowa]]</f>
        <v>150.78</v>
      </c>
    </row>
    <row r="10515" spans="1:7">
      <c r="A10515" t="s">
        <v>897</v>
      </c>
      <c r="B10515" t="s">
        <v>898</v>
      </c>
      <c r="C10515" t="s">
        <v>8</v>
      </c>
      <c r="D10515" s="7">
        <v>45536</v>
      </c>
      <c r="E10515">
        <v>2</v>
      </c>
      <c r="F10515">
        <v>48.95</v>
      </c>
      <c r="G10515">
        <f>dane_sprzedazy_sku__3[[#This Row],[Ilość wydana]]*dane_sprzedazy_sku__3[[#This Row],[Wartość jednostkowa]]</f>
        <v>97.9</v>
      </c>
    </row>
    <row r="10516" spans="1:7">
      <c r="A10516" t="s">
        <v>897</v>
      </c>
      <c r="B10516" t="s">
        <v>898</v>
      </c>
      <c r="C10516" t="s">
        <v>8</v>
      </c>
      <c r="D10516" s="7">
        <v>45566</v>
      </c>
      <c r="E10516">
        <v>2</v>
      </c>
      <c r="F10516">
        <v>51.47</v>
      </c>
      <c r="G10516">
        <f>dane_sprzedazy_sku__3[[#This Row],[Ilość wydana]]*dane_sprzedazy_sku__3[[#This Row],[Wartość jednostkowa]]</f>
        <v>102.94</v>
      </c>
    </row>
    <row r="10517" spans="1:7">
      <c r="A10517" t="s">
        <v>897</v>
      </c>
      <c r="B10517" t="s">
        <v>898</v>
      </c>
      <c r="C10517" t="s">
        <v>8</v>
      </c>
      <c r="D10517" s="7">
        <v>45597</v>
      </c>
      <c r="E10517">
        <v>1</v>
      </c>
      <c r="F10517">
        <v>49.89</v>
      </c>
      <c r="G10517">
        <f>dane_sprzedazy_sku__3[[#This Row],[Ilość wydana]]*dane_sprzedazy_sku__3[[#This Row],[Wartość jednostkowa]]</f>
        <v>49.89</v>
      </c>
    </row>
    <row r="10518" spans="1:7">
      <c r="A10518" t="s">
        <v>897</v>
      </c>
      <c r="B10518" t="s">
        <v>898</v>
      </c>
      <c r="C10518" t="s">
        <v>8</v>
      </c>
      <c r="D10518" s="7">
        <v>45627</v>
      </c>
      <c r="E10518">
        <v>1</v>
      </c>
      <c r="F10518">
        <v>49.34</v>
      </c>
      <c r="G10518">
        <f>dane_sprzedazy_sku__3[[#This Row],[Ilość wydana]]*dane_sprzedazy_sku__3[[#This Row],[Wartość jednostkowa]]</f>
        <v>49.34</v>
      </c>
    </row>
    <row r="10519" spans="1:7">
      <c r="A10519" t="s">
        <v>897</v>
      </c>
      <c r="B10519" t="s">
        <v>898</v>
      </c>
      <c r="C10519" t="s">
        <v>8</v>
      </c>
      <c r="D10519" s="7">
        <v>45658</v>
      </c>
      <c r="E10519">
        <v>1</v>
      </c>
      <c r="F10519">
        <v>48.41</v>
      </c>
      <c r="G10519">
        <f>dane_sprzedazy_sku__3[[#This Row],[Ilość wydana]]*dane_sprzedazy_sku__3[[#This Row],[Wartość jednostkowa]]</f>
        <v>48.41</v>
      </c>
    </row>
    <row r="10520" spans="1:7">
      <c r="A10520" t="s">
        <v>897</v>
      </c>
      <c r="B10520" t="s">
        <v>898</v>
      </c>
      <c r="C10520" t="s">
        <v>8</v>
      </c>
      <c r="D10520" s="7">
        <v>45689</v>
      </c>
      <c r="E10520">
        <v>1</v>
      </c>
      <c r="F10520">
        <v>48.93</v>
      </c>
      <c r="G10520">
        <f>dane_sprzedazy_sku__3[[#This Row],[Ilość wydana]]*dane_sprzedazy_sku__3[[#This Row],[Wartość jednostkowa]]</f>
        <v>48.93</v>
      </c>
    </row>
    <row r="10521" spans="1:7">
      <c r="A10521" t="s">
        <v>897</v>
      </c>
      <c r="B10521" t="s">
        <v>898</v>
      </c>
      <c r="C10521" t="s">
        <v>8</v>
      </c>
      <c r="D10521" s="7">
        <v>45717</v>
      </c>
      <c r="E10521">
        <v>1</v>
      </c>
      <c r="F10521">
        <v>49.25</v>
      </c>
      <c r="G10521">
        <f>dane_sprzedazy_sku__3[[#This Row],[Ilość wydana]]*dane_sprzedazy_sku__3[[#This Row],[Wartość jednostkowa]]</f>
        <v>49.25</v>
      </c>
    </row>
    <row r="10522" spans="1:7">
      <c r="A10522" t="s">
        <v>897</v>
      </c>
      <c r="B10522" t="s">
        <v>898</v>
      </c>
      <c r="C10522" t="s">
        <v>8</v>
      </c>
      <c r="D10522" s="7">
        <v>45748</v>
      </c>
      <c r="E10522">
        <v>2</v>
      </c>
      <c r="F10522">
        <v>48.28</v>
      </c>
      <c r="G10522">
        <f>dane_sprzedazy_sku__3[[#This Row],[Ilość wydana]]*dane_sprzedazy_sku__3[[#This Row],[Wartość jednostkowa]]</f>
        <v>96.56</v>
      </c>
    </row>
    <row r="10523" spans="1:7">
      <c r="A10523" t="s">
        <v>897</v>
      </c>
      <c r="B10523" t="s">
        <v>898</v>
      </c>
      <c r="C10523" t="s">
        <v>8</v>
      </c>
      <c r="D10523" s="7">
        <v>45778</v>
      </c>
      <c r="E10523">
        <v>2</v>
      </c>
      <c r="F10523">
        <v>48.28</v>
      </c>
      <c r="G10523">
        <f>dane_sprzedazy_sku__3[[#This Row],[Ilość wydana]]*dane_sprzedazy_sku__3[[#This Row],[Wartość jednostkowa]]</f>
        <v>96.56</v>
      </c>
    </row>
    <row r="10524" spans="1:7">
      <c r="A10524" t="s">
        <v>897</v>
      </c>
      <c r="B10524" t="s">
        <v>898</v>
      </c>
      <c r="C10524" t="s">
        <v>8</v>
      </c>
      <c r="D10524" s="7">
        <v>45809</v>
      </c>
      <c r="E10524">
        <v>4</v>
      </c>
      <c r="F10524">
        <v>50.26</v>
      </c>
      <c r="G10524">
        <f>dane_sprzedazy_sku__3[[#This Row],[Ilość wydana]]*dane_sprzedazy_sku__3[[#This Row],[Wartość jednostkowa]]</f>
        <v>201.04</v>
      </c>
    </row>
    <row r="10525" spans="1:7">
      <c r="A10525" t="s">
        <v>897</v>
      </c>
      <c r="B10525" t="s">
        <v>898</v>
      </c>
      <c r="C10525" t="s">
        <v>8</v>
      </c>
      <c r="D10525" s="7">
        <v>45839</v>
      </c>
      <c r="E10525">
        <v>4</v>
      </c>
      <c r="F10525">
        <v>48.06</v>
      </c>
      <c r="G10525">
        <f>dane_sprzedazy_sku__3[[#This Row],[Ilość wydana]]*dane_sprzedazy_sku__3[[#This Row],[Wartość jednostkowa]]</f>
        <v>192.24</v>
      </c>
    </row>
    <row r="10526" spans="1:7">
      <c r="A10526" t="s">
        <v>897</v>
      </c>
      <c r="B10526" t="s">
        <v>898</v>
      </c>
      <c r="C10526" t="s">
        <v>8</v>
      </c>
      <c r="D10526" s="7">
        <v>45870</v>
      </c>
      <c r="E10526">
        <v>3</v>
      </c>
      <c r="F10526">
        <v>49.92</v>
      </c>
      <c r="G10526">
        <f>dane_sprzedazy_sku__3[[#This Row],[Ilość wydana]]*dane_sprzedazy_sku__3[[#This Row],[Wartość jednostkowa]]</f>
        <v>149.76</v>
      </c>
    </row>
    <row r="10527" spans="1:7">
      <c r="A10527" t="s">
        <v>897</v>
      </c>
      <c r="B10527" t="s">
        <v>898</v>
      </c>
      <c r="C10527" t="s">
        <v>8</v>
      </c>
      <c r="D10527" s="7">
        <v>45901</v>
      </c>
      <c r="E10527">
        <v>2</v>
      </c>
      <c r="F10527">
        <v>48.18</v>
      </c>
      <c r="G10527">
        <f>dane_sprzedazy_sku__3[[#This Row],[Ilość wydana]]*dane_sprzedazy_sku__3[[#This Row],[Wartość jednostkowa]]</f>
        <v>96.36</v>
      </c>
    </row>
    <row r="10528" spans="1:7">
      <c r="A10528" t="s">
        <v>897</v>
      </c>
      <c r="B10528" t="s">
        <v>898</v>
      </c>
      <c r="C10528" t="s">
        <v>8</v>
      </c>
      <c r="D10528" s="7">
        <v>45931</v>
      </c>
      <c r="E10528">
        <v>2</v>
      </c>
      <c r="F10528">
        <v>49.58</v>
      </c>
      <c r="G10528">
        <f>dane_sprzedazy_sku__3[[#This Row],[Ilość wydana]]*dane_sprzedazy_sku__3[[#This Row],[Wartość jednostkowa]]</f>
        <v>99.16</v>
      </c>
    </row>
    <row r="10529" spans="1:7">
      <c r="A10529" t="s">
        <v>897</v>
      </c>
      <c r="B10529" t="s">
        <v>898</v>
      </c>
      <c r="C10529" t="s">
        <v>8</v>
      </c>
      <c r="D10529" s="7">
        <v>45962</v>
      </c>
      <c r="E10529">
        <v>1</v>
      </c>
      <c r="F10529">
        <v>49.29</v>
      </c>
      <c r="G10529">
        <f>dane_sprzedazy_sku__3[[#This Row],[Ilość wydana]]*dane_sprzedazy_sku__3[[#This Row],[Wartość jednostkowa]]</f>
        <v>49.29</v>
      </c>
    </row>
    <row r="10530" spans="1:7">
      <c r="A10530" t="s">
        <v>897</v>
      </c>
      <c r="B10530" t="s">
        <v>898</v>
      </c>
      <c r="C10530" t="s">
        <v>8</v>
      </c>
      <c r="D10530" s="7">
        <v>45992</v>
      </c>
      <c r="E10530">
        <v>1</v>
      </c>
      <c r="F10530">
        <v>50.65</v>
      </c>
      <c r="G10530">
        <f>dane_sprzedazy_sku__3[[#This Row],[Ilość wydana]]*dane_sprzedazy_sku__3[[#This Row],[Wartość jednostkowa]]</f>
        <v>50.65</v>
      </c>
    </row>
    <row r="10531" spans="1:7">
      <c r="A10531" t="s">
        <v>897</v>
      </c>
      <c r="B10531" t="s">
        <v>898</v>
      </c>
      <c r="C10531" t="s">
        <v>8</v>
      </c>
      <c r="D10531" s="7">
        <v>46023</v>
      </c>
      <c r="E10531">
        <v>1</v>
      </c>
      <c r="F10531">
        <v>47.02</v>
      </c>
      <c r="G10531">
        <f>dane_sprzedazy_sku__3[[#This Row],[Ilość wydana]]*dane_sprzedazy_sku__3[[#This Row],[Wartość jednostkowa]]</f>
        <v>47.02</v>
      </c>
    </row>
    <row r="10532" spans="1:7">
      <c r="A10532" t="s">
        <v>897</v>
      </c>
      <c r="B10532" t="s">
        <v>898</v>
      </c>
      <c r="C10532" t="s">
        <v>8</v>
      </c>
      <c r="D10532" s="7">
        <v>46054</v>
      </c>
      <c r="E10532">
        <v>1</v>
      </c>
      <c r="F10532">
        <v>49.55</v>
      </c>
      <c r="G10532">
        <f>dane_sprzedazy_sku__3[[#This Row],[Ilość wydana]]*dane_sprzedazy_sku__3[[#This Row],[Wartość jednostkowa]]</f>
        <v>49.55</v>
      </c>
    </row>
    <row r="10533" spans="1:7">
      <c r="A10533" t="s">
        <v>897</v>
      </c>
      <c r="B10533" t="s">
        <v>898</v>
      </c>
      <c r="C10533" t="s">
        <v>8</v>
      </c>
      <c r="D10533" s="7">
        <v>46082</v>
      </c>
      <c r="E10533">
        <v>2</v>
      </c>
      <c r="F10533">
        <v>48.3</v>
      </c>
      <c r="G10533">
        <f>dane_sprzedazy_sku__3[[#This Row],[Ilość wydana]]*dane_sprzedazy_sku__3[[#This Row],[Wartość jednostkowa]]</f>
        <v>96.6</v>
      </c>
    </row>
    <row r="10534" spans="1:7">
      <c r="A10534" t="s">
        <v>897</v>
      </c>
      <c r="B10534" t="s">
        <v>898</v>
      </c>
      <c r="C10534" t="s">
        <v>8</v>
      </c>
      <c r="D10534" s="7">
        <v>46113</v>
      </c>
      <c r="E10534">
        <v>2</v>
      </c>
      <c r="F10534">
        <v>51.41</v>
      </c>
      <c r="G10534">
        <f>dane_sprzedazy_sku__3[[#This Row],[Ilość wydana]]*dane_sprzedazy_sku__3[[#This Row],[Wartość jednostkowa]]</f>
        <v>102.82</v>
      </c>
    </row>
    <row r="10535" spans="1:7">
      <c r="A10535" t="s">
        <v>897</v>
      </c>
      <c r="B10535" t="s">
        <v>898</v>
      </c>
      <c r="C10535" t="s">
        <v>8</v>
      </c>
      <c r="D10535" s="7">
        <v>46143</v>
      </c>
      <c r="E10535">
        <v>3</v>
      </c>
      <c r="F10535">
        <v>47.97</v>
      </c>
      <c r="G10535">
        <f>dane_sprzedazy_sku__3[[#This Row],[Ilość wydana]]*dane_sprzedazy_sku__3[[#This Row],[Wartość jednostkowa]]</f>
        <v>143.91</v>
      </c>
    </row>
    <row r="10536" spans="1:7">
      <c r="A10536" t="s">
        <v>897</v>
      </c>
      <c r="B10536" t="s">
        <v>898</v>
      </c>
      <c r="C10536" t="s">
        <v>8</v>
      </c>
      <c r="D10536" s="7">
        <v>46174</v>
      </c>
      <c r="E10536">
        <v>5</v>
      </c>
      <c r="F10536">
        <v>50.34</v>
      </c>
      <c r="G10536">
        <f>dane_sprzedazy_sku__3[[#This Row],[Ilość wydana]]*dane_sprzedazy_sku__3[[#This Row],[Wartość jednostkowa]]</f>
        <v>251.70000000000002</v>
      </c>
    </row>
    <row r="10537" spans="1:7">
      <c r="A10537" t="s">
        <v>897</v>
      </c>
      <c r="B10537" t="s">
        <v>898</v>
      </c>
      <c r="C10537" t="s">
        <v>8</v>
      </c>
      <c r="D10537" s="7">
        <v>46204</v>
      </c>
      <c r="E10537">
        <v>4</v>
      </c>
      <c r="F10537">
        <v>48.62</v>
      </c>
      <c r="G10537">
        <f>dane_sprzedazy_sku__3[[#This Row],[Ilość wydana]]*dane_sprzedazy_sku__3[[#This Row],[Wartość jednostkowa]]</f>
        <v>194.48</v>
      </c>
    </row>
    <row r="10538" spans="1:7">
      <c r="A10538" t="s">
        <v>899</v>
      </c>
      <c r="B10538" t="s">
        <v>900</v>
      </c>
      <c r="C10538" t="s">
        <v>33</v>
      </c>
      <c r="D10538" s="7">
        <v>45505</v>
      </c>
      <c r="E10538">
        <v>6</v>
      </c>
      <c r="F10538">
        <v>212.22</v>
      </c>
      <c r="G10538">
        <f>dane_sprzedazy_sku__3[[#This Row],[Ilość wydana]]*dane_sprzedazy_sku__3[[#This Row],[Wartość jednostkowa]]</f>
        <v>1273.32</v>
      </c>
    </row>
    <row r="10539" spans="1:7">
      <c r="A10539" t="s">
        <v>899</v>
      </c>
      <c r="B10539" t="s">
        <v>900</v>
      </c>
      <c r="C10539" t="s">
        <v>33</v>
      </c>
      <c r="D10539" s="7">
        <v>45536</v>
      </c>
      <c r="E10539">
        <v>6</v>
      </c>
      <c r="F10539">
        <v>205.69</v>
      </c>
      <c r="G10539">
        <f>dane_sprzedazy_sku__3[[#This Row],[Ilość wydana]]*dane_sprzedazy_sku__3[[#This Row],[Wartość jednostkowa]]</f>
        <v>1234.1399999999999</v>
      </c>
    </row>
    <row r="10540" spans="1:7">
      <c r="A10540" t="s">
        <v>899</v>
      </c>
      <c r="B10540" t="s">
        <v>900</v>
      </c>
      <c r="C10540" t="s">
        <v>33</v>
      </c>
      <c r="D10540" s="7">
        <v>45566</v>
      </c>
      <c r="E10540">
        <v>28</v>
      </c>
      <c r="F10540">
        <v>215.89</v>
      </c>
      <c r="G10540">
        <f>dane_sprzedazy_sku__3[[#This Row],[Ilość wydana]]*dane_sprzedazy_sku__3[[#This Row],[Wartość jednostkowa]]</f>
        <v>6044.92</v>
      </c>
    </row>
    <row r="10541" spans="1:7">
      <c r="A10541" t="s">
        <v>899</v>
      </c>
      <c r="B10541" t="s">
        <v>900</v>
      </c>
      <c r="C10541" t="s">
        <v>33</v>
      </c>
      <c r="D10541" s="7">
        <v>45597</v>
      </c>
      <c r="E10541">
        <v>71</v>
      </c>
      <c r="F10541">
        <v>211.82</v>
      </c>
      <c r="G10541">
        <f>dane_sprzedazy_sku__3[[#This Row],[Ilość wydana]]*dane_sprzedazy_sku__3[[#This Row],[Wartość jednostkowa]]</f>
        <v>15039.22</v>
      </c>
    </row>
    <row r="10542" spans="1:7">
      <c r="A10542" t="s">
        <v>899</v>
      </c>
      <c r="B10542" t="s">
        <v>900</v>
      </c>
      <c r="C10542" t="s">
        <v>33</v>
      </c>
      <c r="D10542" s="7">
        <v>45627</v>
      </c>
      <c r="E10542">
        <v>97</v>
      </c>
      <c r="F10542">
        <v>214.37</v>
      </c>
      <c r="G10542">
        <f>dane_sprzedazy_sku__3[[#This Row],[Ilość wydana]]*dane_sprzedazy_sku__3[[#This Row],[Wartość jednostkowa]]</f>
        <v>20793.89</v>
      </c>
    </row>
    <row r="10543" spans="1:7">
      <c r="A10543" t="s">
        <v>899</v>
      </c>
      <c r="B10543" t="s">
        <v>900</v>
      </c>
      <c r="C10543" t="s">
        <v>33</v>
      </c>
      <c r="D10543" s="7">
        <v>45658</v>
      </c>
      <c r="E10543">
        <v>122</v>
      </c>
      <c r="F10543">
        <v>205.02</v>
      </c>
      <c r="G10543">
        <f>dane_sprzedazy_sku__3[[#This Row],[Ilość wydana]]*dane_sprzedazy_sku__3[[#This Row],[Wartość jednostkowa]]</f>
        <v>25012.440000000002</v>
      </c>
    </row>
    <row r="10544" spans="1:7">
      <c r="A10544" t="s">
        <v>899</v>
      </c>
      <c r="B10544" t="s">
        <v>900</v>
      </c>
      <c r="C10544" t="s">
        <v>33</v>
      </c>
      <c r="D10544" s="7">
        <v>45689</v>
      </c>
      <c r="E10544">
        <v>135</v>
      </c>
      <c r="F10544">
        <v>202.24</v>
      </c>
      <c r="G10544">
        <f>dane_sprzedazy_sku__3[[#This Row],[Ilość wydana]]*dane_sprzedazy_sku__3[[#This Row],[Wartość jednostkowa]]</f>
        <v>27302.400000000001</v>
      </c>
    </row>
    <row r="10545" spans="1:7">
      <c r="A10545" t="s">
        <v>899</v>
      </c>
      <c r="B10545" t="s">
        <v>900</v>
      </c>
      <c r="C10545" t="s">
        <v>33</v>
      </c>
      <c r="D10545" s="7">
        <v>45717</v>
      </c>
      <c r="E10545">
        <v>137</v>
      </c>
      <c r="F10545">
        <v>208.2</v>
      </c>
      <c r="G10545">
        <f>dane_sprzedazy_sku__3[[#This Row],[Ilość wydana]]*dane_sprzedazy_sku__3[[#This Row],[Wartość jednostkowa]]</f>
        <v>28523.399999999998</v>
      </c>
    </row>
    <row r="10546" spans="1:7">
      <c r="A10546" t="s">
        <v>899</v>
      </c>
      <c r="B10546" t="s">
        <v>900</v>
      </c>
      <c r="C10546" t="s">
        <v>33</v>
      </c>
      <c r="D10546" s="7">
        <v>45748</v>
      </c>
      <c r="E10546">
        <v>131</v>
      </c>
      <c r="F10546">
        <v>207.88</v>
      </c>
      <c r="G10546">
        <f>dane_sprzedazy_sku__3[[#This Row],[Ilość wydana]]*dane_sprzedazy_sku__3[[#This Row],[Wartość jednostkowa]]</f>
        <v>27232.28</v>
      </c>
    </row>
    <row r="10547" spans="1:7">
      <c r="A10547" t="s">
        <v>899</v>
      </c>
      <c r="B10547" t="s">
        <v>900</v>
      </c>
      <c r="C10547" t="s">
        <v>33</v>
      </c>
      <c r="D10547" s="7">
        <v>45778</v>
      </c>
      <c r="E10547">
        <v>63</v>
      </c>
      <c r="F10547">
        <v>215.35</v>
      </c>
      <c r="G10547">
        <f>dane_sprzedazy_sku__3[[#This Row],[Ilość wydana]]*dane_sprzedazy_sku__3[[#This Row],[Wartość jednostkowa]]</f>
        <v>13567.05</v>
      </c>
    </row>
    <row r="10548" spans="1:7">
      <c r="A10548" t="s">
        <v>899</v>
      </c>
      <c r="B10548" t="s">
        <v>900</v>
      </c>
      <c r="C10548" t="s">
        <v>33</v>
      </c>
      <c r="D10548" s="7">
        <v>45809</v>
      </c>
      <c r="E10548">
        <v>46</v>
      </c>
      <c r="F10548">
        <v>212.87</v>
      </c>
      <c r="G10548">
        <f>dane_sprzedazy_sku__3[[#This Row],[Ilość wydana]]*dane_sprzedazy_sku__3[[#This Row],[Wartość jednostkowa]]</f>
        <v>9792.02</v>
      </c>
    </row>
    <row r="10549" spans="1:7">
      <c r="A10549" t="s">
        <v>899</v>
      </c>
      <c r="B10549" t="s">
        <v>900</v>
      </c>
      <c r="C10549" t="s">
        <v>33</v>
      </c>
      <c r="D10549" s="7">
        <v>45839</v>
      </c>
      <c r="E10549">
        <v>25</v>
      </c>
      <c r="F10549">
        <v>219.97</v>
      </c>
      <c r="G10549">
        <f>dane_sprzedazy_sku__3[[#This Row],[Ilość wydana]]*dane_sprzedazy_sku__3[[#This Row],[Wartość jednostkowa]]</f>
        <v>5499.25</v>
      </c>
    </row>
    <row r="10550" spans="1:7">
      <c r="A10550" t="s">
        <v>899</v>
      </c>
      <c r="B10550" t="s">
        <v>900</v>
      </c>
      <c r="C10550" t="s">
        <v>33</v>
      </c>
      <c r="D10550" s="7">
        <v>45870</v>
      </c>
      <c r="E10550">
        <v>5</v>
      </c>
      <c r="F10550">
        <v>204.13</v>
      </c>
      <c r="G10550">
        <f>dane_sprzedazy_sku__3[[#This Row],[Ilość wydana]]*dane_sprzedazy_sku__3[[#This Row],[Wartość jednostkowa]]</f>
        <v>1020.65</v>
      </c>
    </row>
    <row r="10551" spans="1:7">
      <c r="A10551" t="s">
        <v>899</v>
      </c>
      <c r="B10551" t="s">
        <v>900</v>
      </c>
      <c r="C10551" t="s">
        <v>33</v>
      </c>
      <c r="D10551" s="7">
        <v>45901</v>
      </c>
      <c r="E10551">
        <v>6</v>
      </c>
      <c r="F10551">
        <v>213.63</v>
      </c>
      <c r="G10551">
        <f>dane_sprzedazy_sku__3[[#This Row],[Ilość wydana]]*dane_sprzedazy_sku__3[[#This Row],[Wartość jednostkowa]]</f>
        <v>1281.78</v>
      </c>
    </row>
    <row r="10552" spans="1:7">
      <c r="A10552" t="s">
        <v>899</v>
      </c>
      <c r="B10552" t="s">
        <v>900</v>
      </c>
      <c r="C10552" t="s">
        <v>33</v>
      </c>
      <c r="D10552" s="7">
        <v>45931</v>
      </c>
      <c r="E10552">
        <v>21</v>
      </c>
      <c r="F10552">
        <v>216.73</v>
      </c>
      <c r="G10552">
        <f>dane_sprzedazy_sku__3[[#This Row],[Ilość wydana]]*dane_sprzedazy_sku__3[[#This Row],[Wartość jednostkowa]]</f>
        <v>4551.33</v>
      </c>
    </row>
    <row r="10553" spans="1:7">
      <c r="A10553" t="s">
        <v>899</v>
      </c>
      <c r="B10553" t="s">
        <v>900</v>
      </c>
      <c r="C10553" t="s">
        <v>33</v>
      </c>
      <c r="D10553" s="7">
        <v>45962</v>
      </c>
      <c r="E10553">
        <v>47</v>
      </c>
      <c r="F10553">
        <v>202.08</v>
      </c>
      <c r="G10553">
        <f>dane_sprzedazy_sku__3[[#This Row],[Ilość wydana]]*dane_sprzedazy_sku__3[[#This Row],[Wartość jednostkowa]]</f>
        <v>9497.76</v>
      </c>
    </row>
    <row r="10554" spans="1:7">
      <c r="A10554" t="s">
        <v>899</v>
      </c>
      <c r="B10554" t="s">
        <v>900</v>
      </c>
      <c r="C10554" t="s">
        <v>33</v>
      </c>
      <c r="D10554" s="7">
        <v>45992</v>
      </c>
      <c r="E10554">
        <v>88</v>
      </c>
      <c r="F10554">
        <v>207.71</v>
      </c>
      <c r="G10554">
        <f>dane_sprzedazy_sku__3[[#This Row],[Ilość wydana]]*dane_sprzedazy_sku__3[[#This Row],[Wartość jednostkowa]]</f>
        <v>18278.48</v>
      </c>
    </row>
    <row r="10555" spans="1:7">
      <c r="A10555" t="s">
        <v>899</v>
      </c>
      <c r="B10555" t="s">
        <v>900</v>
      </c>
      <c r="C10555" t="s">
        <v>33</v>
      </c>
      <c r="D10555" s="7">
        <v>46023</v>
      </c>
      <c r="E10555">
        <v>94</v>
      </c>
      <c r="F10555">
        <v>201.25</v>
      </c>
      <c r="G10555">
        <f>dane_sprzedazy_sku__3[[#This Row],[Ilość wydana]]*dane_sprzedazy_sku__3[[#This Row],[Wartość jednostkowa]]</f>
        <v>18917.5</v>
      </c>
    </row>
    <row r="10556" spans="1:7">
      <c r="A10556" t="s">
        <v>899</v>
      </c>
      <c r="B10556" t="s">
        <v>900</v>
      </c>
      <c r="C10556" t="s">
        <v>33</v>
      </c>
      <c r="D10556" s="7">
        <v>46054</v>
      </c>
      <c r="E10556">
        <v>163</v>
      </c>
      <c r="F10556">
        <v>204.83</v>
      </c>
      <c r="G10556">
        <f>dane_sprzedazy_sku__3[[#This Row],[Ilość wydana]]*dane_sprzedazy_sku__3[[#This Row],[Wartość jednostkowa]]</f>
        <v>33387.29</v>
      </c>
    </row>
    <row r="10557" spans="1:7">
      <c r="A10557" t="s">
        <v>899</v>
      </c>
      <c r="B10557" t="s">
        <v>900</v>
      </c>
      <c r="C10557" t="s">
        <v>33</v>
      </c>
      <c r="D10557" s="7">
        <v>46082</v>
      </c>
      <c r="E10557">
        <v>105</v>
      </c>
      <c r="F10557">
        <v>214.16</v>
      </c>
      <c r="G10557">
        <f>dane_sprzedazy_sku__3[[#This Row],[Ilość wydana]]*dane_sprzedazy_sku__3[[#This Row],[Wartość jednostkowa]]</f>
        <v>22486.799999999999</v>
      </c>
    </row>
    <row r="10558" spans="1:7">
      <c r="A10558" t="s">
        <v>899</v>
      </c>
      <c r="B10558" t="s">
        <v>900</v>
      </c>
      <c r="C10558" t="s">
        <v>33</v>
      </c>
      <c r="D10558" s="7">
        <v>46113</v>
      </c>
      <c r="E10558">
        <v>132</v>
      </c>
      <c r="F10558">
        <v>216.76</v>
      </c>
      <c r="G10558">
        <f>dane_sprzedazy_sku__3[[#This Row],[Ilość wydana]]*dane_sprzedazy_sku__3[[#This Row],[Wartość jednostkowa]]</f>
        <v>28612.32</v>
      </c>
    </row>
    <row r="10559" spans="1:7">
      <c r="A10559" t="s">
        <v>899</v>
      </c>
      <c r="B10559" t="s">
        <v>900</v>
      </c>
      <c r="C10559" t="s">
        <v>33</v>
      </c>
      <c r="D10559" s="7">
        <v>46143</v>
      </c>
      <c r="E10559">
        <v>84</v>
      </c>
      <c r="F10559">
        <v>220</v>
      </c>
      <c r="G10559">
        <f>dane_sprzedazy_sku__3[[#This Row],[Ilość wydana]]*dane_sprzedazy_sku__3[[#This Row],[Wartość jednostkowa]]</f>
        <v>18480</v>
      </c>
    </row>
    <row r="10560" spans="1:7">
      <c r="A10560" t="s">
        <v>899</v>
      </c>
      <c r="B10560" t="s">
        <v>900</v>
      </c>
      <c r="C10560" t="s">
        <v>33</v>
      </c>
      <c r="D10560" s="7">
        <v>46174</v>
      </c>
      <c r="E10560">
        <v>43</v>
      </c>
      <c r="F10560">
        <v>210.95</v>
      </c>
      <c r="G10560">
        <f>dane_sprzedazy_sku__3[[#This Row],[Ilość wydana]]*dane_sprzedazy_sku__3[[#This Row],[Wartość jednostkowa]]</f>
        <v>9070.85</v>
      </c>
    </row>
    <row r="10561" spans="1:7">
      <c r="A10561" t="s">
        <v>899</v>
      </c>
      <c r="B10561" t="s">
        <v>900</v>
      </c>
      <c r="C10561" t="s">
        <v>33</v>
      </c>
      <c r="D10561" s="7">
        <v>46204</v>
      </c>
      <c r="E10561">
        <v>18</v>
      </c>
      <c r="F10561">
        <v>214.76</v>
      </c>
      <c r="G10561">
        <f>dane_sprzedazy_sku__3[[#This Row],[Ilość wydana]]*dane_sprzedazy_sku__3[[#This Row],[Wartość jednostkowa]]</f>
        <v>3865.68</v>
      </c>
    </row>
    <row r="10562" spans="1:7">
      <c r="A10562" t="s">
        <v>901</v>
      </c>
      <c r="B10562" t="s">
        <v>902</v>
      </c>
      <c r="C10562" t="s">
        <v>94</v>
      </c>
      <c r="D10562" s="7">
        <v>45505</v>
      </c>
      <c r="E10562">
        <v>0</v>
      </c>
      <c r="F10562">
        <v>438.37</v>
      </c>
      <c r="G10562">
        <f>dane_sprzedazy_sku__3[[#This Row],[Ilość wydana]]*dane_sprzedazy_sku__3[[#This Row],[Wartość jednostkowa]]</f>
        <v>0</v>
      </c>
    </row>
    <row r="10563" spans="1:7">
      <c r="A10563" t="s">
        <v>901</v>
      </c>
      <c r="B10563" t="s">
        <v>902</v>
      </c>
      <c r="C10563" t="s">
        <v>94</v>
      </c>
      <c r="D10563" s="7">
        <v>45536</v>
      </c>
      <c r="E10563">
        <v>3</v>
      </c>
      <c r="F10563">
        <v>419.75</v>
      </c>
      <c r="G10563">
        <f>dane_sprzedazy_sku__3[[#This Row],[Ilość wydana]]*dane_sprzedazy_sku__3[[#This Row],[Wartość jednostkowa]]</f>
        <v>1259.25</v>
      </c>
    </row>
    <row r="10564" spans="1:7">
      <c r="A10564" t="s">
        <v>901</v>
      </c>
      <c r="B10564" t="s">
        <v>902</v>
      </c>
      <c r="C10564" t="s">
        <v>94</v>
      </c>
      <c r="D10564" s="7">
        <v>45566</v>
      </c>
      <c r="E10564">
        <v>0</v>
      </c>
      <c r="F10564">
        <v>429.52</v>
      </c>
      <c r="G10564">
        <f>dane_sprzedazy_sku__3[[#This Row],[Ilość wydana]]*dane_sprzedazy_sku__3[[#This Row],[Wartość jednostkowa]]</f>
        <v>0</v>
      </c>
    </row>
    <row r="10565" spans="1:7">
      <c r="A10565" t="s">
        <v>901</v>
      </c>
      <c r="B10565" t="s">
        <v>902</v>
      </c>
      <c r="C10565" t="s">
        <v>94</v>
      </c>
      <c r="D10565" s="7">
        <v>45597</v>
      </c>
      <c r="E10565">
        <v>0</v>
      </c>
      <c r="F10565">
        <v>434.68</v>
      </c>
      <c r="G10565">
        <f>dane_sprzedazy_sku__3[[#This Row],[Ilość wydana]]*dane_sprzedazy_sku__3[[#This Row],[Wartość jednostkowa]]</f>
        <v>0</v>
      </c>
    </row>
    <row r="10566" spans="1:7">
      <c r="A10566" t="s">
        <v>901</v>
      </c>
      <c r="B10566" t="s">
        <v>902</v>
      </c>
      <c r="C10566" t="s">
        <v>94</v>
      </c>
      <c r="D10566" s="7">
        <v>45627</v>
      </c>
      <c r="E10566">
        <v>0</v>
      </c>
      <c r="F10566">
        <v>440.87</v>
      </c>
      <c r="G10566">
        <f>dane_sprzedazy_sku__3[[#This Row],[Ilość wydana]]*dane_sprzedazy_sku__3[[#This Row],[Wartość jednostkowa]]</f>
        <v>0</v>
      </c>
    </row>
    <row r="10567" spans="1:7">
      <c r="A10567" t="s">
        <v>901</v>
      </c>
      <c r="B10567" t="s">
        <v>902</v>
      </c>
      <c r="C10567" t="s">
        <v>94</v>
      </c>
      <c r="D10567" s="7">
        <v>45658</v>
      </c>
      <c r="E10567">
        <v>0</v>
      </c>
      <c r="F10567">
        <v>408.71</v>
      </c>
      <c r="G10567">
        <f>dane_sprzedazy_sku__3[[#This Row],[Ilość wydana]]*dane_sprzedazy_sku__3[[#This Row],[Wartość jednostkowa]]</f>
        <v>0</v>
      </c>
    </row>
    <row r="10568" spans="1:7">
      <c r="A10568" t="s">
        <v>901</v>
      </c>
      <c r="B10568" t="s">
        <v>902</v>
      </c>
      <c r="C10568" t="s">
        <v>94</v>
      </c>
      <c r="D10568" s="7">
        <v>45689</v>
      </c>
      <c r="E10568">
        <v>0</v>
      </c>
      <c r="F10568">
        <v>423.61</v>
      </c>
      <c r="G10568">
        <f>dane_sprzedazy_sku__3[[#This Row],[Ilość wydana]]*dane_sprzedazy_sku__3[[#This Row],[Wartość jednostkowa]]</f>
        <v>0</v>
      </c>
    </row>
    <row r="10569" spans="1:7">
      <c r="A10569" t="s">
        <v>901</v>
      </c>
      <c r="B10569" t="s">
        <v>902</v>
      </c>
      <c r="C10569" t="s">
        <v>94</v>
      </c>
      <c r="D10569" s="7">
        <v>45717</v>
      </c>
      <c r="E10569">
        <v>1</v>
      </c>
      <c r="F10569">
        <v>442.1</v>
      </c>
      <c r="G10569">
        <f>dane_sprzedazy_sku__3[[#This Row],[Ilość wydana]]*dane_sprzedazy_sku__3[[#This Row],[Wartość jednostkowa]]</f>
        <v>442.1</v>
      </c>
    </row>
    <row r="10570" spans="1:7">
      <c r="A10570" t="s">
        <v>901</v>
      </c>
      <c r="B10570" t="s">
        <v>902</v>
      </c>
      <c r="C10570" t="s">
        <v>94</v>
      </c>
      <c r="D10570" s="7">
        <v>45748</v>
      </c>
      <c r="E10570">
        <v>3</v>
      </c>
      <c r="F10570">
        <v>410.83</v>
      </c>
      <c r="G10570">
        <f>dane_sprzedazy_sku__3[[#This Row],[Ilość wydana]]*dane_sprzedazy_sku__3[[#This Row],[Wartość jednostkowa]]</f>
        <v>1232.49</v>
      </c>
    </row>
    <row r="10571" spans="1:7">
      <c r="A10571" t="s">
        <v>901</v>
      </c>
      <c r="B10571" t="s">
        <v>902</v>
      </c>
      <c r="C10571" t="s">
        <v>94</v>
      </c>
      <c r="D10571" s="7">
        <v>45778</v>
      </c>
      <c r="E10571">
        <v>1</v>
      </c>
      <c r="F10571">
        <v>435.29</v>
      </c>
      <c r="G10571">
        <f>dane_sprzedazy_sku__3[[#This Row],[Ilość wydana]]*dane_sprzedazy_sku__3[[#This Row],[Wartość jednostkowa]]</f>
        <v>435.29</v>
      </c>
    </row>
    <row r="10572" spans="1:7">
      <c r="A10572" t="s">
        <v>901</v>
      </c>
      <c r="B10572" t="s">
        <v>902</v>
      </c>
      <c r="C10572" t="s">
        <v>94</v>
      </c>
      <c r="D10572" s="7">
        <v>45809</v>
      </c>
      <c r="E10572">
        <v>5</v>
      </c>
      <c r="F10572">
        <v>426.45</v>
      </c>
      <c r="G10572">
        <f>dane_sprzedazy_sku__3[[#This Row],[Ilość wydana]]*dane_sprzedazy_sku__3[[#This Row],[Wartość jednostkowa]]</f>
        <v>2132.25</v>
      </c>
    </row>
    <row r="10573" spans="1:7">
      <c r="A10573" t="s">
        <v>901</v>
      </c>
      <c r="B10573" t="s">
        <v>902</v>
      </c>
      <c r="C10573" t="s">
        <v>94</v>
      </c>
      <c r="D10573" s="7">
        <v>45839</v>
      </c>
      <c r="E10573">
        <v>0</v>
      </c>
      <c r="F10573">
        <v>404.13</v>
      </c>
      <c r="G10573">
        <f>dane_sprzedazy_sku__3[[#This Row],[Ilość wydana]]*dane_sprzedazy_sku__3[[#This Row],[Wartość jednostkowa]]</f>
        <v>0</v>
      </c>
    </row>
    <row r="10574" spans="1:7">
      <c r="A10574" t="s">
        <v>901</v>
      </c>
      <c r="B10574" t="s">
        <v>902</v>
      </c>
      <c r="C10574" t="s">
        <v>94</v>
      </c>
      <c r="D10574" s="7">
        <v>45870</v>
      </c>
      <c r="E10574">
        <v>5</v>
      </c>
      <c r="F10574">
        <v>405.98</v>
      </c>
      <c r="G10574">
        <f>dane_sprzedazy_sku__3[[#This Row],[Ilość wydana]]*dane_sprzedazy_sku__3[[#This Row],[Wartość jednostkowa]]</f>
        <v>2029.9</v>
      </c>
    </row>
    <row r="10575" spans="1:7">
      <c r="A10575" t="s">
        <v>901</v>
      </c>
      <c r="B10575" t="s">
        <v>902</v>
      </c>
      <c r="C10575" t="s">
        <v>94</v>
      </c>
      <c r="D10575" s="7">
        <v>45901</v>
      </c>
      <c r="E10575">
        <v>5</v>
      </c>
      <c r="F10575">
        <v>424.67</v>
      </c>
      <c r="G10575">
        <f>dane_sprzedazy_sku__3[[#This Row],[Ilość wydana]]*dane_sprzedazy_sku__3[[#This Row],[Wartość jednostkowa]]</f>
        <v>2123.35</v>
      </c>
    </row>
    <row r="10576" spans="1:7">
      <c r="A10576" t="s">
        <v>901</v>
      </c>
      <c r="B10576" t="s">
        <v>902</v>
      </c>
      <c r="C10576" t="s">
        <v>94</v>
      </c>
      <c r="D10576" s="7">
        <v>45931</v>
      </c>
      <c r="E10576">
        <v>2</v>
      </c>
      <c r="F10576">
        <v>425.15</v>
      </c>
      <c r="G10576">
        <f>dane_sprzedazy_sku__3[[#This Row],[Ilość wydana]]*dane_sprzedazy_sku__3[[#This Row],[Wartość jednostkowa]]</f>
        <v>850.3</v>
      </c>
    </row>
    <row r="10577" spans="1:7">
      <c r="A10577" t="s">
        <v>901</v>
      </c>
      <c r="B10577" t="s">
        <v>902</v>
      </c>
      <c r="C10577" t="s">
        <v>94</v>
      </c>
      <c r="D10577" s="7">
        <v>45962</v>
      </c>
      <c r="E10577">
        <v>3</v>
      </c>
      <c r="F10577">
        <v>441.25</v>
      </c>
      <c r="G10577">
        <f>dane_sprzedazy_sku__3[[#This Row],[Ilość wydana]]*dane_sprzedazy_sku__3[[#This Row],[Wartość jednostkowa]]</f>
        <v>1323.75</v>
      </c>
    </row>
    <row r="10578" spans="1:7">
      <c r="A10578" t="s">
        <v>901</v>
      </c>
      <c r="B10578" t="s">
        <v>902</v>
      </c>
      <c r="C10578" t="s">
        <v>94</v>
      </c>
      <c r="D10578" s="7">
        <v>45992</v>
      </c>
      <c r="E10578">
        <v>0</v>
      </c>
      <c r="F10578">
        <v>411.52</v>
      </c>
      <c r="G10578">
        <f>dane_sprzedazy_sku__3[[#This Row],[Ilość wydana]]*dane_sprzedazy_sku__3[[#This Row],[Wartość jednostkowa]]</f>
        <v>0</v>
      </c>
    </row>
    <row r="10579" spans="1:7">
      <c r="A10579" t="s">
        <v>901</v>
      </c>
      <c r="B10579" t="s">
        <v>902</v>
      </c>
      <c r="C10579" t="s">
        <v>94</v>
      </c>
      <c r="D10579" s="7">
        <v>46023</v>
      </c>
      <c r="E10579">
        <v>2</v>
      </c>
      <c r="F10579">
        <v>426.01</v>
      </c>
      <c r="G10579">
        <f>dane_sprzedazy_sku__3[[#This Row],[Ilość wydana]]*dane_sprzedazy_sku__3[[#This Row],[Wartość jednostkowa]]</f>
        <v>852.02</v>
      </c>
    </row>
    <row r="10580" spans="1:7">
      <c r="A10580" t="s">
        <v>901</v>
      </c>
      <c r="B10580" t="s">
        <v>902</v>
      </c>
      <c r="C10580" t="s">
        <v>94</v>
      </c>
      <c r="D10580" s="7">
        <v>46054</v>
      </c>
      <c r="E10580">
        <v>1</v>
      </c>
      <c r="F10580">
        <v>437.12</v>
      </c>
      <c r="G10580">
        <f>dane_sprzedazy_sku__3[[#This Row],[Ilość wydana]]*dane_sprzedazy_sku__3[[#This Row],[Wartość jednostkowa]]</f>
        <v>437.12</v>
      </c>
    </row>
    <row r="10581" spans="1:7">
      <c r="A10581" t="s">
        <v>901</v>
      </c>
      <c r="B10581" t="s">
        <v>902</v>
      </c>
      <c r="C10581" t="s">
        <v>94</v>
      </c>
      <c r="D10581" s="7">
        <v>46082</v>
      </c>
      <c r="E10581">
        <v>3</v>
      </c>
      <c r="F10581">
        <v>440.3</v>
      </c>
      <c r="G10581">
        <f>dane_sprzedazy_sku__3[[#This Row],[Ilość wydana]]*dane_sprzedazy_sku__3[[#This Row],[Wartość jednostkowa]]</f>
        <v>1320.9</v>
      </c>
    </row>
    <row r="10582" spans="1:7">
      <c r="A10582" t="s">
        <v>901</v>
      </c>
      <c r="B10582" t="s">
        <v>902</v>
      </c>
      <c r="C10582" t="s">
        <v>94</v>
      </c>
      <c r="D10582" s="7">
        <v>46113</v>
      </c>
      <c r="E10582">
        <v>1</v>
      </c>
      <c r="F10582">
        <v>441.66</v>
      </c>
      <c r="G10582">
        <f>dane_sprzedazy_sku__3[[#This Row],[Ilość wydana]]*dane_sprzedazy_sku__3[[#This Row],[Wartość jednostkowa]]</f>
        <v>441.66</v>
      </c>
    </row>
    <row r="10583" spans="1:7">
      <c r="A10583" t="s">
        <v>901</v>
      </c>
      <c r="B10583" t="s">
        <v>902</v>
      </c>
      <c r="C10583" t="s">
        <v>94</v>
      </c>
      <c r="D10583" s="7">
        <v>46143</v>
      </c>
      <c r="E10583">
        <v>0</v>
      </c>
      <c r="F10583">
        <v>442.74</v>
      </c>
      <c r="G10583">
        <f>dane_sprzedazy_sku__3[[#This Row],[Ilość wydana]]*dane_sprzedazy_sku__3[[#This Row],[Wartość jednostkowa]]</f>
        <v>0</v>
      </c>
    </row>
    <row r="10584" spans="1:7">
      <c r="A10584" t="s">
        <v>901</v>
      </c>
      <c r="B10584" t="s">
        <v>902</v>
      </c>
      <c r="C10584" t="s">
        <v>94</v>
      </c>
      <c r="D10584" s="7">
        <v>46174</v>
      </c>
      <c r="E10584">
        <v>3</v>
      </c>
      <c r="F10584">
        <v>434.78</v>
      </c>
      <c r="G10584">
        <f>dane_sprzedazy_sku__3[[#This Row],[Ilość wydana]]*dane_sprzedazy_sku__3[[#This Row],[Wartość jednostkowa]]</f>
        <v>1304.3399999999999</v>
      </c>
    </row>
    <row r="10585" spans="1:7">
      <c r="A10585" t="s">
        <v>901</v>
      </c>
      <c r="B10585" t="s">
        <v>902</v>
      </c>
      <c r="C10585" t="s">
        <v>94</v>
      </c>
      <c r="D10585" s="7">
        <v>46204</v>
      </c>
      <c r="E10585">
        <v>2</v>
      </c>
      <c r="F10585">
        <v>423.75</v>
      </c>
      <c r="G10585">
        <f>dane_sprzedazy_sku__3[[#This Row],[Ilość wydana]]*dane_sprzedazy_sku__3[[#This Row],[Wartość jednostkowa]]</f>
        <v>847.5</v>
      </c>
    </row>
    <row r="10586" spans="1:7">
      <c r="A10586" t="s">
        <v>903</v>
      </c>
      <c r="B10586" t="s">
        <v>904</v>
      </c>
      <c r="C10586" t="s">
        <v>77</v>
      </c>
      <c r="D10586" s="7">
        <v>45505</v>
      </c>
      <c r="E10586">
        <v>8</v>
      </c>
      <c r="F10586">
        <v>849.22</v>
      </c>
      <c r="G10586">
        <f>dane_sprzedazy_sku__3[[#This Row],[Ilość wydana]]*dane_sprzedazy_sku__3[[#This Row],[Wartość jednostkowa]]</f>
        <v>6793.76</v>
      </c>
    </row>
    <row r="10587" spans="1:7">
      <c r="A10587" t="s">
        <v>903</v>
      </c>
      <c r="B10587" t="s">
        <v>904</v>
      </c>
      <c r="C10587" t="s">
        <v>77</v>
      </c>
      <c r="D10587" s="7">
        <v>45536</v>
      </c>
      <c r="E10587">
        <v>8</v>
      </c>
      <c r="F10587">
        <v>825.43</v>
      </c>
      <c r="G10587">
        <f>dane_sprzedazy_sku__3[[#This Row],[Ilość wydana]]*dane_sprzedazy_sku__3[[#This Row],[Wartość jednostkowa]]</f>
        <v>6603.44</v>
      </c>
    </row>
    <row r="10588" spans="1:7">
      <c r="A10588" t="s">
        <v>903</v>
      </c>
      <c r="B10588" t="s">
        <v>904</v>
      </c>
      <c r="C10588" t="s">
        <v>77</v>
      </c>
      <c r="D10588" s="7">
        <v>45566</v>
      </c>
      <c r="E10588">
        <v>7</v>
      </c>
      <c r="F10588">
        <v>815.55</v>
      </c>
      <c r="G10588">
        <f>dane_sprzedazy_sku__3[[#This Row],[Ilość wydana]]*dane_sprzedazy_sku__3[[#This Row],[Wartość jednostkowa]]</f>
        <v>5708.8499999999995</v>
      </c>
    </row>
    <row r="10589" spans="1:7">
      <c r="A10589" t="s">
        <v>903</v>
      </c>
      <c r="B10589" t="s">
        <v>904</v>
      </c>
      <c r="C10589" t="s">
        <v>77</v>
      </c>
      <c r="D10589" s="7">
        <v>45597</v>
      </c>
      <c r="E10589">
        <v>8</v>
      </c>
      <c r="F10589">
        <v>816.79</v>
      </c>
      <c r="G10589">
        <f>dane_sprzedazy_sku__3[[#This Row],[Ilość wydana]]*dane_sprzedazy_sku__3[[#This Row],[Wartość jednostkowa]]</f>
        <v>6534.32</v>
      </c>
    </row>
    <row r="10590" spans="1:7">
      <c r="A10590" t="s">
        <v>903</v>
      </c>
      <c r="B10590" t="s">
        <v>904</v>
      </c>
      <c r="C10590" t="s">
        <v>77</v>
      </c>
      <c r="D10590" s="7">
        <v>45627</v>
      </c>
      <c r="E10590">
        <v>8</v>
      </c>
      <c r="F10590">
        <v>834.87</v>
      </c>
      <c r="G10590">
        <f>dane_sprzedazy_sku__3[[#This Row],[Ilość wydana]]*dane_sprzedazy_sku__3[[#This Row],[Wartość jednostkowa]]</f>
        <v>6678.96</v>
      </c>
    </row>
    <row r="10591" spans="1:7">
      <c r="A10591" t="s">
        <v>903</v>
      </c>
      <c r="B10591" t="s">
        <v>904</v>
      </c>
      <c r="C10591" t="s">
        <v>77</v>
      </c>
      <c r="D10591" s="7">
        <v>45658</v>
      </c>
      <c r="E10591">
        <v>8</v>
      </c>
      <c r="F10591">
        <v>878.79</v>
      </c>
      <c r="G10591">
        <f>dane_sprzedazy_sku__3[[#This Row],[Ilość wydana]]*dane_sprzedazy_sku__3[[#This Row],[Wartość jednostkowa]]</f>
        <v>7030.32</v>
      </c>
    </row>
    <row r="10592" spans="1:7">
      <c r="A10592" t="s">
        <v>903</v>
      </c>
      <c r="B10592" t="s">
        <v>904</v>
      </c>
      <c r="C10592" t="s">
        <v>77</v>
      </c>
      <c r="D10592" s="7">
        <v>45689</v>
      </c>
      <c r="E10592">
        <v>7</v>
      </c>
      <c r="F10592">
        <v>882.29</v>
      </c>
      <c r="G10592">
        <f>dane_sprzedazy_sku__3[[#This Row],[Ilość wydana]]*dane_sprzedazy_sku__3[[#This Row],[Wartość jednostkowa]]</f>
        <v>6176.03</v>
      </c>
    </row>
    <row r="10593" spans="1:7">
      <c r="A10593" t="s">
        <v>903</v>
      </c>
      <c r="B10593" t="s">
        <v>904</v>
      </c>
      <c r="C10593" t="s">
        <v>77</v>
      </c>
      <c r="D10593" s="7">
        <v>45717</v>
      </c>
      <c r="E10593">
        <v>8</v>
      </c>
      <c r="F10593">
        <v>809.83</v>
      </c>
      <c r="G10593">
        <f>dane_sprzedazy_sku__3[[#This Row],[Ilość wydana]]*dane_sprzedazy_sku__3[[#This Row],[Wartość jednostkowa]]</f>
        <v>6478.64</v>
      </c>
    </row>
    <row r="10594" spans="1:7">
      <c r="A10594" t="s">
        <v>903</v>
      </c>
      <c r="B10594" t="s">
        <v>904</v>
      </c>
      <c r="C10594" t="s">
        <v>77</v>
      </c>
      <c r="D10594" s="7">
        <v>45748</v>
      </c>
      <c r="E10594">
        <v>7</v>
      </c>
      <c r="F10594">
        <v>876.18</v>
      </c>
      <c r="G10594">
        <f>dane_sprzedazy_sku__3[[#This Row],[Ilość wydana]]*dane_sprzedazy_sku__3[[#This Row],[Wartość jednostkowa]]</f>
        <v>6133.2599999999993</v>
      </c>
    </row>
    <row r="10595" spans="1:7">
      <c r="A10595" t="s">
        <v>903</v>
      </c>
      <c r="B10595" t="s">
        <v>904</v>
      </c>
      <c r="C10595" t="s">
        <v>77</v>
      </c>
      <c r="D10595" s="7">
        <v>45778</v>
      </c>
      <c r="E10595">
        <v>6</v>
      </c>
      <c r="F10595">
        <v>825.53</v>
      </c>
      <c r="G10595">
        <f>dane_sprzedazy_sku__3[[#This Row],[Ilość wydana]]*dane_sprzedazy_sku__3[[#This Row],[Wartość jednostkowa]]</f>
        <v>4953.18</v>
      </c>
    </row>
    <row r="10596" spans="1:7">
      <c r="A10596" t="s">
        <v>903</v>
      </c>
      <c r="B10596" t="s">
        <v>904</v>
      </c>
      <c r="C10596" t="s">
        <v>77</v>
      </c>
      <c r="D10596" s="7">
        <v>45809</v>
      </c>
      <c r="E10596">
        <v>8</v>
      </c>
      <c r="F10596">
        <v>859.9</v>
      </c>
      <c r="G10596">
        <f>dane_sprzedazy_sku__3[[#This Row],[Ilość wydana]]*dane_sprzedazy_sku__3[[#This Row],[Wartość jednostkowa]]</f>
        <v>6879.2</v>
      </c>
    </row>
    <row r="10597" spans="1:7">
      <c r="A10597" t="s">
        <v>903</v>
      </c>
      <c r="B10597" t="s">
        <v>904</v>
      </c>
      <c r="C10597" t="s">
        <v>77</v>
      </c>
      <c r="D10597" s="7">
        <v>45839</v>
      </c>
      <c r="E10597">
        <v>7</v>
      </c>
      <c r="F10597">
        <v>875.81</v>
      </c>
      <c r="G10597">
        <f>dane_sprzedazy_sku__3[[#This Row],[Ilość wydana]]*dane_sprzedazy_sku__3[[#This Row],[Wartość jednostkowa]]</f>
        <v>6130.67</v>
      </c>
    </row>
    <row r="10598" spans="1:7">
      <c r="A10598" t="s">
        <v>903</v>
      </c>
      <c r="B10598" t="s">
        <v>904</v>
      </c>
      <c r="C10598" t="s">
        <v>77</v>
      </c>
      <c r="D10598" s="7">
        <v>45870</v>
      </c>
      <c r="E10598">
        <v>8</v>
      </c>
      <c r="F10598">
        <v>857.46</v>
      </c>
      <c r="G10598">
        <f>dane_sprzedazy_sku__3[[#This Row],[Ilość wydana]]*dane_sprzedazy_sku__3[[#This Row],[Wartość jednostkowa]]</f>
        <v>6859.68</v>
      </c>
    </row>
    <row r="10599" spans="1:7">
      <c r="A10599" t="s">
        <v>903</v>
      </c>
      <c r="B10599" t="s">
        <v>904</v>
      </c>
      <c r="C10599" t="s">
        <v>77</v>
      </c>
      <c r="D10599" s="7">
        <v>45901</v>
      </c>
      <c r="E10599">
        <v>7</v>
      </c>
      <c r="F10599">
        <v>801.76</v>
      </c>
      <c r="G10599">
        <f>dane_sprzedazy_sku__3[[#This Row],[Ilość wydana]]*dane_sprzedazy_sku__3[[#This Row],[Wartość jednostkowa]]</f>
        <v>5612.32</v>
      </c>
    </row>
    <row r="10600" spans="1:7">
      <c r="A10600" t="s">
        <v>903</v>
      </c>
      <c r="B10600" t="s">
        <v>904</v>
      </c>
      <c r="C10600" t="s">
        <v>77</v>
      </c>
      <c r="D10600" s="7">
        <v>45931</v>
      </c>
      <c r="E10600">
        <v>8</v>
      </c>
      <c r="F10600">
        <v>814.58</v>
      </c>
      <c r="G10600">
        <f>dane_sprzedazy_sku__3[[#This Row],[Ilość wydana]]*dane_sprzedazy_sku__3[[#This Row],[Wartość jednostkowa]]</f>
        <v>6516.64</v>
      </c>
    </row>
    <row r="10601" spans="1:7">
      <c r="A10601" t="s">
        <v>903</v>
      </c>
      <c r="B10601" t="s">
        <v>904</v>
      </c>
      <c r="C10601" t="s">
        <v>77</v>
      </c>
      <c r="D10601" s="7">
        <v>45962</v>
      </c>
      <c r="E10601">
        <v>7</v>
      </c>
      <c r="F10601">
        <v>827.94</v>
      </c>
      <c r="G10601">
        <f>dane_sprzedazy_sku__3[[#This Row],[Ilość wydana]]*dane_sprzedazy_sku__3[[#This Row],[Wartość jednostkowa]]</f>
        <v>5795.58</v>
      </c>
    </row>
    <row r="10602" spans="1:7">
      <c r="A10602" t="s">
        <v>903</v>
      </c>
      <c r="B10602" t="s">
        <v>904</v>
      </c>
      <c r="C10602" t="s">
        <v>77</v>
      </c>
      <c r="D10602" s="7">
        <v>45992</v>
      </c>
      <c r="E10602">
        <v>7</v>
      </c>
      <c r="F10602">
        <v>814.35</v>
      </c>
      <c r="G10602">
        <f>dane_sprzedazy_sku__3[[#This Row],[Ilość wydana]]*dane_sprzedazy_sku__3[[#This Row],[Wartość jednostkowa]]</f>
        <v>5700.45</v>
      </c>
    </row>
    <row r="10603" spans="1:7">
      <c r="A10603" t="s">
        <v>903</v>
      </c>
      <c r="B10603" t="s">
        <v>904</v>
      </c>
      <c r="C10603" t="s">
        <v>77</v>
      </c>
      <c r="D10603" s="7">
        <v>46023</v>
      </c>
      <c r="E10603">
        <v>7</v>
      </c>
      <c r="F10603">
        <v>812.8</v>
      </c>
      <c r="G10603">
        <f>dane_sprzedazy_sku__3[[#This Row],[Ilość wydana]]*dane_sprzedazy_sku__3[[#This Row],[Wartość jednostkowa]]</f>
        <v>5689.5999999999995</v>
      </c>
    </row>
    <row r="10604" spans="1:7">
      <c r="A10604" t="s">
        <v>903</v>
      </c>
      <c r="B10604" t="s">
        <v>904</v>
      </c>
      <c r="C10604" t="s">
        <v>77</v>
      </c>
      <c r="D10604" s="7">
        <v>46054</v>
      </c>
      <c r="E10604">
        <v>8</v>
      </c>
      <c r="F10604">
        <v>804.67</v>
      </c>
      <c r="G10604">
        <f>dane_sprzedazy_sku__3[[#This Row],[Ilość wydana]]*dane_sprzedazy_sku__3[[#This Row],[Wartość jednostkowa]]</f>
        <v>6437.36</v>
      </c>
    </row>
    <row r="10605" spans="1:7">
      <c r="A10605" t="s">
        <v>903</v>
      </c>
      <c r="B10605" t="s">
        <v>904</v>
      </c>
      <c r="C10605" t="s">
        <v>77</v>
      </c>
      <c r="D10605" s="7">
        <v>46082</v>
      </c>
      <c r="E10605">
        <v>9</v>
      </c>
      <c r="F10605">
        <v>840.45</v>
      </c>
      <c r="G10605">
        <f>dane_sprzedazy_sku__3[[#This Row],[Ilość wydana]]*dane_sprzedazy_sku__3[[#This Row],[Wartość jednostkowa]]</f>
        <v>7564.05</v>
      </c>
    </row>
    <row r="10606" spans="1:7">
      <c r="A10606" t="s">
        <v>903</v>
      </c>
      <c r="B10606" t="s">
        <v>904</v>
      </c>
      <c r="C10606" t="s">
        <v>77</v>
      </c>
      <c r="D10606" s="7">
        <v>46113</v>
      </c>
      <c r="E10606">
        <v>7</v>
      </c>
      <c r="F10606">
        <v>876.22</v>
      </c>
      <c r="G10606">
        <f>dane_sprzedazy_sku__3[[#This Row],[Ilość wydana]]*dane_sprzedazy_sku__3[[#This Row],[Wartość jednostkowa]]</f>
        <v>6133.54</v>
      </c>
    </row>
    <row r="10607" spans="1:7">
      <c r="A10607" t="s">
        <v>903</v>
      </c>
      <c r="B10607" t="s">
        <v>904</v>
      </c>
      <c r="C10607" t="s">
        <v>77</v>
      </c>
      <c r="D10607" s="7">
        <v>46143</v>
      </c>
      <c r="E10607">
        <v>7</v>
      </c>
      <c r="F10607">
        <v>834.34</v>
      </c>
      <c r="G10607">
        <f>dane_sprzedazy_sku__3[[#This Row],[Ilość wydana]]*dane_sprzedazy_sku__3[[#This Row],[Wartość jednostkowa]]</f>
        <v>5840.38</v>
      </c>
    </row>
    <row r="10608" spans="1:7">
      <c r="A10608" t="s">
        <v>903</v>
      </c>
      <c r="B10608" t="s">
        <v>904</v>
      </c>
      <c r="C10608" t="s">
        <v>77</v>
      </c>
      <c r="D10608" s="7">
        <v>46174</v>
      </c>
      <c r="E10608">
        <v>8</v>
      </c>
      <c r="F10608">
        <v>858.34</v>
      </c>
      <c r="G10608">
        <f>dane_sprzedazy_sku__3[[#This Row],[Ilość wydana]]*dane_sprzedazy_sku__3[[#This Row],[Wartość jednostkowa]]</f>
        <v>6866.72</v>
      </c>
    </row>
    <row r="10609" spans="1:7">
      <c r="A10609" t="s">
        <v>903</v>
      </c>
      <c r="B10609" t="s">
        <v>904</v>
      </c>
      <c r="C10609" t="s">
        <v>77</v>
      </c>
      <c r="D10609" s="7">
        <v>46204</v>
      </c>
      <c r="E10609">
        <v>8</v>
      </c>
      <c r="F10609">
        <v>810.37</v>
      </c>
      <c r="G10609">
        <f>dane_sprzedazy_sku__3[[#This Row],[Ilość wydana]]*dane_sprzedazy_sku__3[[#This Row],[Wartość jednostkowa]]</f>
        <v>6482.96</v>
      </c>
    </row>
    <row r="10610" spans="1:7">
      <c r="A10610" t="s">
        <v>905</v>
      </c>
      <c r="B10610" t="s">
        <v>906</v>
      </c>
      <c r="C10610" t="s">
        <v>60</v>
      </c>
      <c r="D10610" s="7">
        <v>45505</v>
      </c>
      <c r="E10610">
        <v>4</v>
      </c>
      <c r="F10610">
        <v>119.33</v>
      </c>
      <c r="G10610">
        <f>dane_sprzedazy_sku__3[[#This Row],[Ilość wydana]]*dane_sprzedazy_sku__3[[#This Row],[Wartość jednostkowa]]</f>
        <v>477.32</v>
      </c>
    </row>
    <row r="10611" spans="1:7">
      <c r="A10611" t="s">
        <v>905</v>
      </c>
      <c r="B10611" t="s">
        <v>906</v>
      </c>
      <c r="C10611" t="s">
        <v>60</v>
      </c>
      <c r="D10611" s="7">
        <v>45536</v>
      </c>
      <c r="E10611">
        <v>4</v>
      </c>
      <c r="F10611">
        <v>119.63</v>
      </c>
      <c r="G10611">
        <f>dane_sprzedazy_sku__3[[#This Row],[Ilość wydana]]*dane_sprzedazy_sku__3[[#This Row],[Wartość jednostkowa]]</f>
        <v>478.52</v>
      </c>
    </row>
    <row r="10612" spans="1:7">
      <c r="A10612" t="s">
        <v>905</v>
      </c>
      <c r="B10612" t="s">
        <v>906</v>
      </c>
      <c r="C10612" t="s">
        <v>60</v>
      </c>
      <c r="D10612" s="7">
        <v>45566</v>
      </c>
      <c r="E10612">
        <v>5</v>
      </c>
      <c r="F10612">
        <v>122.65</v>
      </c>
      <c r="G10612">
        <f>dane_sprzedazy_sku__3[[#This Row],[Ilość wydana]]*dane_sprzedazy_sku__3[[#This Row],[Wartość jednostkowa]]</f>
        <v>613.25</v>
      </c>
    </row>
    <row r="10613" spans="1:7">
      <c r="A10613" t="s">
        <v>905</v>
      </c>
      <c r="B10613" t="s">
        <v>906</v>
      </c>
      <c r="C10613" t="s">
        <v>60</v>
      </c>
      <c r="D10613" s="7">
        <v>45597</v>
      </c>
      <c r="E10613">
        <v>4</v>
      </c>
      <c r="F10613">
        <v>115.43</v>
      </c>
      <c r="G10613">
        <f>dane_sprzedazy_sku__3[[#This Row],[Ilość wydana]]*dane_sprzedazy_sku__3[[#This Row],[Wartość jednostkowa]]</f>
        <v>461.72</v>
      </c>
    </row>
    <row r="10614" spans="1:7">
      <c r="A10614" t="s">
        <v>905</v>
      </c>
      <c r="B10614" t="s">
        <v>906</v>
      </c>
      <c r="C10614" t="s">
        <v>60</v>
      </c>
      <c r="D10614" s="7">
        <v>45627</v>
      </c>
      <c r="E10614">
        <v>3</v>
      </c>
      <c r="F10614">
        <v>115.87</v>
      </c>
      <c r="G10614">
        <f>dane_sprzedazy_sku__3[[#This Row],[Ilość wydana]]*dane_sprzedazy_sku__3[[#This Row],[Wartość jednostkowa]]</f>
        <v>347.61</v>
      </c>
    </row>
    <row r="10615" spans="1:7">
      <c r="A10615" t="s">
        <v>905</v>
      </c>
      <c r="B10615" t="s">
        <v>906</v>
      </c>
      <c r="C10615" t="s">
        <v>60</v>
      </c>
      <c r="D10615" s="7">
        <v>45658</v>
      </c>
      <c r="E10615">
        <v>4</v>
      </c>
      <c r="F10615">
        <v>116.57</v>
      </c>
      <c r="G10615">
        <f>dane_sprzedazy_sku__3[[#This Row],[Ilość wydana]]*dane_sprzedazy_sku__3[[#This Row],[Wartość jednostkowa]]</f>
        <v>466.28</v>
      </c>
    </row>
    <row r="10616" spans="1:7">
      <c r="A10616" t="s">
        <v>905</v>
      </c>
      <c r="B10616" t="s">
        <v>906</v>
      </c>
      <c r="C10616" t="s">
        <v>60</v>
      </c>
      <c r="D10616" s="7">
        <v>45689</v>
      </c>
      <c r="E10616">
        <v>4</v>
      </c>
      <c r="F10616">
        <v>123.93</v>
      </c>
      <c r="G10616">
        <f>dane_sprzedazy_sku__3[[#This Row],[Ilość wydana]]*dane_sprzedazy_sku__3[[#This Row],[Wartość jednostkowa]]</f>
        <v>495.72</v>
      </c>
    </row>
    <row r="10617" spans="1:7">
      <c r="A10617" t="s">
        <v>905</v>
      </c>
      <c r="B10617" t="s">
        <v>906</v>
      </c>
      <c r="C10617" t="s">
        <v>60</v>
      </c>
      <c r="D10617" s="7">
        <v>45717</v>
      </c>
      <c r="E10617">
        <v>4</v>
      </c>
      <c r="F10617">
        <v>121.06</v>
      </c>
      <c r="G10617">
        <f>dane_sprzedazy_sku__3[[#This Row],[Ilość wydana]]*dane_sprzedazy_sku__3[[#This Row],[Wartość jednostkowa]]</f>
        <v>484.24</v>
      </c>
    </row>
    <row r="10618" spans="1:7">
      <c r="A10618" t="s">
        <v>905</v>
      </c>
      <c r="B10618" t="s">
        <v>906</v>
      </c>
      <c r="C10618" t="s">
        <v>60</v>
      </c>
      <c r="D10618" s="7">
        <v>45748</v>
      </c>
      <c r="E10618">
        <v>4</v>
      </c>
      <c r="F10618">
        <v>114.9</v>
      </c>
      <c r="G10618">
        <f>dane_sprzedazy_sku__3[[#This Row],[Ilość wydana]]*dane_sprzedazy_sku__3[[#This Row],[Wartość jednostkowa]]</f>
        <v>459.6</v>
      </c>
    </row>
    <row r="10619" spans="1:7">
      <c r="A10619" t="s">
        <v>905</v>
      </c>
      <c r="B10619" t="s">
        <v>906</v>
      </c>
      <c r="C10619" t="s">
        <v>60</v>
      </c>
      <c r="D10619" s="7">
        <v>45778</v>
      </c>
      <c r="E10619">
        <v>4</v>
      </c>
      <c r="F10619">
        <v>112.63</v>
      </c>
      <c r="G10619">
        <f>dane_sprzedazy_sku__3[[#This Row],[Ilość wydana]]*dane_sprzedazy_sku__3[[#This Row],[Wartość jednostkowa]]</f>
        <v>450.52</v>
      </c>
    </row>
    <row r="10620" spans="1:7">
      <c r="A10620" t="s">
        <v>905</v>
      </c>
      <c r="B10620" t="s">
        <v>906</v>
      </c>
      <c r="C10620" t="s">
        <v>60</v>
      </c>
      <c r="D10620" s="7">
        <v>45809</v>
      </c>
      <c r="E10620">
        <v>4</v>
      </c>
      <c r="F10620">
        <v>117.93</v>
      </c>
      <c r="G10620">
        <f>dane_sprzedazy_sku__3[[#This Row],[Ilość wydana]]*dane_sprzedazy_sku__3[[#This Row],[Wartość jednostkowa]]</f>
        <v>471.72</v>
      </c>
    </row>
    <row r="10621" spans="1:7">
      <c r="A10621" t="s">
        <v>905</v>
      </c>
      <c r="B10621" t="s">
        <v>906</v>
      </c>
      <c r="C10621" t="s">
        <v>60</v>
      </c>
      <c r="D10621" s="7">
        <v>45839</v>
      </c>
      <c r="E10621">
        <v>4</v>
      </c>
      <c r="F10621">
        <v>119.82</v>
      </c>
      <c r="G10621">
        <f>dane_sprzedazy_sku__3[[#This Row],[Ilość wydana]]*dane_sprzedazy_sku__3[[#This Row],[Wartość jednostkowa]]</f>
        <v>479.28</v>
      </c>
    </row>
    <row r="10622" spans="1:7">
      <c r="A10622" t="s">
        <v>905</v>
      </c>
      <c r="B10622" t="s">
        <v>906</v>
      </c>
      <c r="C10622" t="s">
        <v>60</v>
      </c>
      <c r="D10622" s="7">
        <v>45870</v>
      </c>
      <c r="E10622">
        <v>5</v>
      </c>
      <c r="F10622">
        <v>118.86</v>
      </c>
      <c r="G10622">
        <f>dane_sprzedazy_sku__3[[#This Row],[Ilość wydana]]*dane_sprzedazy_sku__3[[#This Row],[Wartość jednostkowa]]</f>
        <v>594.29999999999995</v>
      </c>
    </row>
    <row r="10623" spans="1:7">
      <c r="A10623" t="s">
        <v>905</v>
      </c>
      <c r="B10623" t="s">
        <v>906</v>
      </c>
      <c r="C10623" t="s">
        <v>60</v>
      </c>
      <c r="D10623" s="7">
        <v>45901</v>
      </c>
      <c r="E10623">
        <v>4</v>
      </c>
      <c r="F10623">
        <v>113.28</v>
      </c>
      <c r="G10623">
        <f>dane_sprzedazy_sku__3[[#This Row],[Ilość wydana]]*dane_sprzedazy_sku__3[[#This Row],[Wartość jednostkowa]]</f>
        <v>453.12</v>
      </c>
    </row>
    <row r="10624" spans="1:7">
      <c r="A10624" t="s">
        <v>905</v>
      </c>
      <c r="B10624" t="s">
        <v>906</v>
      </c>
      <c r="C10624" t="s">
        <v>60</v>
      </c>
      <c r="D10624" s="7">
        <v>45931</v>
      </c>
      <c r="E10624">
        <v>3</v>
      </c>
      <c r="F10624">
        <v>114.66</v>
      </c>
      <c r="G10624">
        <f>dane_sprzedazy_sku__3[[#This Row],[Ilość wydana]]*dane_sprzedazy_sku__3[[#This Row],[Wartość jednostkowa]]</f>
        <v>343.98</v>
      </c>
    </row>
    <row r="10625" spans="1:7">
      <c r="A10625" t="s">
        <v>905</v>
      </c>
      <c r="B10625" t="s">
        <v>906</v>
      </c>
      <c r="C10625" t="s">
        <v>60</v>
      </c>
      <c r="D10625" s="7">
        <v>45962</v>
      </c>
      <c r="E10625">
        <v>4</v>
      </c>
      <c r="F10625">
        <v>123.1</v>
      </c>
      <c r="G10625">
        <f>dane_sprzedazy_sku__3[[#This Row],[Ilość wydana]]*dane_sprzedazy_sku__3[[#This Row],[Wartość jednostkowa]]</f>
        <v>492.4</v>
      </c>
    </row>
    <row r="10626" spans="1:7">
      <c r="A10626" t="s">
        <v>905</v>
      </c>
      <c r="B10626" t="s">
        <v>906</v>
      </c>
      <c r="C10626" t="s">
        <v>60</v>
      </c>
      <c r="D10626" s="7">
        <v>45992</v>
      </c>
      <c r="E10626">
        <v>4</v>
      </c>
      <c r="F10626">
        <v>124.12</v>
      </c>
      <c r="G10626">
        <f>dane_sprzedazy_sku__3[[#This Row],[Ilość wydana]]*dane_sprzedazy_sku__3[[#This Row],[Wartość jednostkowa]]</f>
        <v>496.48</v>
      </c>
    </row>
    <row r="10627" spans="1:7">
      <c r="A10627" t="s">
        <v>905</v>
      </c>
      <c r="B10627" t="s">
        <v>906</v>
      </c>
      <c r="C10627" t="s">
        <v>60</v>
      </c>
      <c r="D10627" s="7">
        <v>46023</v>
      </c>
      <c r="E10627">
        <v>3</v>
      </c>
      <c r="F10627">
        <v>119.97</v>
      </c>
      <c r="G10627">
        <f>dane_sprzedazy_sku__3[[#This Row],[Ilość wydana]]*dane_sprzedazy_sku__3[[#This Row],[Wartość jednostkowa]]</f>
        <v>359.90999999999997</v>
      </c>
    </row>
    <row r="10628" spans="1:7">
      <c r="A10628" t="s">
        <v>905</v>
      </c>
      <c r="B10628" t="s">
        <v>906</v>
      </c>
      <c r="C10628" t="s">
        <v>60</v>
      </c>
      <c r="D10628" s="7">
        <v>46054</v>
      </c>
      <c r="E10628">
        <v>3</v>
      </c>
      <c r="F10628">
        <v>119.54</v>
      </c>
      <c r="G10628">
        <f>dane_sprzedazy_sku__3[[#This Row],[Ilość wydana]]*dane_sprzedazy_sku__3[[#This Row],[Wartość jednostkowa]]</f>
        <v>358.62</v>
      </c>
    </row>
    <row r="10629" spans="1:7">
      <c r="A10629" t="s">
        <v>905</v>
      </c>
      <c r="B10629" t="s">
        <v>906</v>
      </c>
      <c r="C10629" t="s">
        <v>60</v>
      </c>
      <c r="D10629" s="7">
        <v>46082</v>
      </c>
      <c r="E10629">
        <v>4</v>
      </c>
      <c r="F10629">
        <v>115.79</v>
      </c>
      <c r="G10629">
        <f>dane_sprzedazy_sku__3[[#This Row],[Ilość wydana]]*dane_sprzedazy_sku__3[[#This Row],[Wartość jednostkowa]]</f>
        <v>463.16</v>
      </c>
    </row>
    <row r="10630" spans="1:7">
      <c r="A10630" t="s">
        <v>905</v>
      </c>
      <c r="B10630" t="s">
        <v>906</v>
      </c>
      <c r="C10630" t="s">
        <v>60</v>
      </c>
      <c r="D10630" s="7">
        <v>46113</v>
      </c>
      <c r="E10630">
        <v>4</v>
      </c>
      <c r="F10630">
        <v>122.29</v>
      </c>
      <c r="G10630">
        <f>dane_sprzedazy_sku__3[[#This Row],[Ilość wydana]]*dane_sprzedazy_sku__3[[#This Row],[Wartość jednostkowa]]</f>
        <v>489.16</v>
      </c>
    </row>
    <row r="10631" spans="1:7">
      <c r="A10631" t="s">
        <v>905</v>
      </c>
      <c r="B10631" t="s">
        <v>906</v>
      </c>
      <c r="C10631" t="s">
        <v>60</v>
      </c>
      <c r="D10631" s="7">
        <v>46143</v>
      </c>
      <c r="E10631">
        <v>4</v>
      </c>
      <c r="F10631">
        <v>121.15</v>
      </c>
      <c r="G10631">
        <f>dane_sprzedazy_sku__3[[#This Row],[Ilość wydana]]*dane_sprzedazy_sku__3[[#This Row],[Wartość jednostkowa]]</f>
        <v>484.6</v>
      </c>
    </row>
    <row r="10632" spans="1:7">
      <c r="A10632" t="s">
        <v>905</v>
      </c>
      <c r="B10632" t="s">
        <v>906</v>
      </c>
      <c r="C10632" t="s">
        <v>60</v>
      </c>
      <c r="D10632" s="7">
        <v>46174</v>
      </c>
      <c r="E10632">
        <v>4</v>
      </c>
      <c r="F10632">
        <v>113.45</v>
      </c>
      <c r="G10632">
        <f>dane_sprzedazy_sku__3[[#This Row],[Ilość wydana]]*dane_sprzedazy_sku__3[[#This Row],[Wartość jednostkowa]]</f>
        <v>453.8</v>
      </c>
    </row>
    <row r="10633" spans="1:7">
      <c r="A10633" t="s">
        <v>905</v>
      </c>
      <c r="B10633" t="s">
        <v>906</v>
      </c>
      <c r="C10633" t="s">
        <v>60</v>
      </c>
      <c r="D10633" s="7">
        <v>46204</v>
      </c>
      <c r="E10633">
        <v>4</v>
      </c>
      <c r="F10633">
        <v>119</v>
      </c>
      <c r="G10633">
        <f>dane_sprzedazy_sku__3[[#This Row],[Ilość wydana]]*dane_sprzedazy_sku__3[[#This Row],[Wartość jednostkowa]]</f>
        <v>476</v>
      </c>
    </row>
    <row r="10634" spans="1:7">
      <c r="A10634" t="s">
        <v>907</v>
      </c>
      <c r="B10634" t="s">
        <v>908</v>
      </c>
      <c r="C10634" t="s">
        <v>66</v>
      </c>
      <c r="D10634" s="7">
        <v>45505</v>
      </c>
      <c r="E10634">
        <v>0</v>
      </c>
      <c r="F10634">
        <v>252.08</v>
      </c>
      <c r="G10634">
        <f>dane_sprzedazy_sku__3[[#This Row],[Ilość wydana]]*dane_sprzedazy_sku__3[[#This Row],[Wartość jednostkowa]]</f>
        <v>0</v>
      </c>
    </row>
    <row r="10635" spans="1:7">
      <c r="A10635" t="s">
        <v>907</v>
      </c>
      <c r="B10635" t="s">
        <v>908</v>
      </c>
      <c r="C10635" t="s">
        <v>66</v>
      </c>
      <c r="D10635" s="7">
        <v>45536</v>
      </c>
      <c r="E10635">
        <v>17</v>
      </c>
      <c r="F10635">
        <v>257.60000000000002</v>
      </c>
      <c r="G10635">
        <f>dane_sprzedazy_sku__3[[#This Row],[Ilość wydana]]*dane_sprzedazy_sku__3[[#This Row],[Wartość jednostkowa]]</f>
        <v>4379.2000000000007</v>
      </c>
    </row>
    <row r="10636" spans="1:7">
      <c r="A10636" t="s">
        <v>907</v>
      </c>
      <c r="B10636" t="s">
        <v>908</v>
      </c>
      <c r="C10636" t="s">
        <v>66</v>
      </c>
      <c r="D10636" s="7">
        <v>45566</v>
      </c>
      <c r="E10636">
        <v>0</v>
      </c>
      <c r="F10636">
        <v>252.83</v>
      </c>
      <c r="G10636">
        <f>dane_sprzedazy_sku__3[[#This Row],[Ilość wydana]]*dane_sprzedazy_sku__3[[#This Row],[Wartość jednostkowa]]</f>
        <v>0</v>
      </c>
    </row>
    <row r="10637" spans="1:7">
      <c r="A10637" t="s">
        <v>907</v>
      </c>
      <c r="B10637" t="s">
        <v>908</v>
      </c>
      <c r="C10637" t="s">
        <v>66</v>
      </c>
      <c r="D10637" s="7">
        <v>45597</v>
      </c>
      <c r="E10637">
        <v>8</v>
      </c>
      <c r="F10637">
        <v>262.88</v>
      </c>
      <c r="G10637">
        <f>dane_sprzedazy_sku__3[[#This Row],[Ilość wydana]]*dane_sprzedazy_sku__3[[#This Row],[Wartość jednostkowa]]</f>
        <v>2103.04</v>
      </c>
    </row>
    <row r="10638" spans="1:7">
      <c r="A10638" t="s">
        <v>907</v>
      </c>
      <c r="B10638" t="s">
        <v>908</v>
      </c>
      <c r="C10638" t="s">
        <v>66</v>
      </c>
      <c r="D10638" s="7">
        <v>45627</v>
      </c>
      <c r="E10638">
        <v>0</v>
      </c>
      <c r="F10638">
        <v>247.99</v>
      </c>
      <c r="G10638">
        <f>dane_sprzedazy_sku__3[[#This Row],[Ilość wydana]]*dane_sprzedazy_sku__3[[#This Row],[Wartość jednostkowa]]</f>
        <v>0</v>
      </c>
    </row>
    <row r="10639" spans="1:7">
      <c r="A10639" t="s">
        <v>907</v>
      </c>
      <c r="B10639" t="s">
        <v>908</v>
      </c>
      <c r="C10639" t="s">
        <v>66</v>
      </c>
      <c r="D10639" s="7">
        <v>45658</v>
      </c>
      <c r="E10639">
        <v>0</v>
      </c>
      <c r="F10639">
        <v>244.81</v>
      </c>
      <c r="G10639">
        <f>dane_sprzedazy_sku__3[[#This Row],[Ilość wydana]]*dane_sprzedazy_sku__3[[#This Row],[Wartość jednostkowa]]</f>
        <v>0</v>
      </c>
    </row>
    <row r="10640" spans="1:7">
      <c r="A10640" t="s">
        <v>907</v>
      </c>
      <c r="B10640" t="s">
        <v>908</v>
      </c>
      <c r="C10640" t="s">
        <v>66</v>
      </c>
      <c r="D10640" s="7">
        <v>45689</v>
      </c>
      <c r="E10640">
        <v>0</v>
      </c>
      <c r="F10640">
        <v>244.75</v>
      </c>
      <c r="G10640">
        <f>dane_sprzedazy_sku__3[[#This Row],[Ilość wydana]]*dane_sprzedazy_sku__3[[#This Row],[Wartość jednostkowa]]</f>
        <v>0</v>
      </c>
    </row>
    <row r="10641" spans="1:7">
      <c r="A10641" t="s">
        <v>907</v>
      </c>
      <c r="B10641" t="s">
        <v>908</v>
      </c>
      <c r="C10641" t="s">
        <v>66</v>
      </c>
      <c r="D10641" s="7">
        <v>45717</v>
      </c>
      <c r="E10641">
        <v>5</v>
      </c>
      <c r="F10641">
        <v>257.77999999999997</v>
      </c>
      <c r="G10641">
        <f>dane_sprzedazy_sku__3[[#This Row],[Ilość wydana]]*dane_sprzedazy_sku__3[[#This Row],[Wartość jednostkowa]]</f>
        <v>1288.8999999999999</v>
      </c>
    </row>
    <row r="10642" spans="1:7">
      <c r="A10642" t="s">
        <v>907</v>
      </c>
      <c r="B10642" t="s">
        <v>908</v>
      </c>
      <c r="C10642" t="s">
        <v>66</v>
      </c>
      <c r="D10642" s="7">
        <v>45748</v>
      </c>
      <c r="E10642">
        <v>0</v>
      </c>
      <c r="F10642">
        <v>247.64</v>
      </c>
      <c r="G10642">
        <f>dane_sprzedazy_sku__3[[#This Row],[Ilość wydana]]*dane_sprzedazy_sku__3[[#This Row],[Wartość jednostkowa]]</f>
        <v>0</v>
      </c>
    </row>
    <row r="10643" spans="1:7">
      <c r="A10643" t="s">
        <v>907</v>
      </c>
      <c r="B10643" t="s">
        <v>908</v>
      </c>
      <c r="C10643" t="s">
        <v>66</v>
      </c>
      <c r="D10643" s="7">
        <v>45778</v>
      </c>
      <c r="E10643">
        <v>16</v>
      </c>
      <c r="F10643">
        <v>256.49</v>
      </c>
      <c r="G10643">
        <f>dane_sprzedazy_sku__3[[#This Row],[Ilość wydana]]*dane_sprzedazy_sku__3[[#This Row],[Wartość jednostkowa]]</f>
        <v>4103.84</v>
      </c>
    </row>
    <row r="10644" spans="1:7">
      <c r="A10644" t="s">
        <v>907</v>
      </c>
      <c r="B10644" t="s">
        <v>908</v>
      </c>
      <c r="C10644" t="s">
        <v>66</v>
      </c>
      <c r="D10644" s="7">
        <v>45809</v>
      </c>
      <c r="E10644">
        <v>0</v>
      </c>
      <c r="F10644">
        <v>252.18</v>
      </c>
      <c r="G10644">
        <f>dane_sprzedazy_sku__3[[#This Row],[Ilość wydana]]*dane_sprzedazy_sku__3[[#This Row],[Wartość jednostkowa]]</f>
        <v>0</v>
      </c>
    </row>
    <row r="10645" spans="1:7">
      <c r="A10645" t="s">
        <v>907</v>
      </c>
      <c r="B10645" t="s">
        <v>908</v>
      </c>
      <c r="C10645" t="s">
        <v>66</v>
      </c>
      <c r="D10645" s="7">
        <v>45839</v>
      </c>
      <c r="E10645">
        <v>4</v>
      </c>
      <c r="F10645">
        <v>243.17</v>
      </c>
      <c r="G10645">
        <f>dane_sprzedazy_sku__3[[#This Row],[Ilość wydana]]*dane_sprzedazy_sku__3[[#This Row],[Wartość jednostkowa]]</f>
        <v>972.68</v>
      </c>
    </row>
    <row r="10646" spans="1:7">
      <c r="A10646" t="s">
        <v>907</v>
      </c>
      <c r="B10646" t="s">
        <v>908</v>
      </c>
      <c r="C10646" t="s">
        <v>66</v>
      </c>
      <c r="D10646" s="7">
        <v>45870</v>
      </c>
      <c r="E10646">
        <v>4</v>
      </c>
      <c r="F10646">
        <v>254.24</v>
      </c>
      <c r="G10646">
        <f>dane_sprzedazy_sku__3[[#This Row],[Ilość wydana]]*dane_sprzedazy_sku__3[[#This Row],[Wartość jednostkowa]]</f>
        <v>1016.96</v>
      </c>
    </row>
    <row r="10647" spans="1:7">
      <c r="A10647" t="s">
        <v>907</v>
      </c>
      <c r="B10647" t="s">
        <v>908</v>
      </c>
      <c r="C10647" t="s">
        <v>66</v>
      </c>
      <c r="D10647" s="7">
        <v>45901</v>
      </c>
      <c r="E10647">
        <v>6</v>
      </c>
      <c r="F10647">
        <v>255.75</v>
      </c>
      <c r="G10647">
        <f>dane_sprzedazy_sku__3[[#This Row],[Ilość wydana]]*dane_sprzedazy_sku__3[[#This Row],[Wartość jednostkowa]]</f>
        <v>1534.5</v>
      </c>
    </row>
    <row r="10648" spans="1:7">
      <c r="A10648" t="s">
        <v>907</v>
      </c>
      <c r="B10648" t="s">
        <v>908</v>
      </c>
      <c r="C10648" t="s">
        <v>66</v>
      </c>
      <c r="D10648" s="7">
        <v>45931</v>
      </c>
      <c r="E10648">
        <v>0</v>
      </c>
      <c r="F10648">
        <v>255.7</v>
      </c>
      <c r="G10648">
        <f>dane_sprzedazy_sku__3[[#This Row],[Ilość wydana]]*dane_sprzedazy_sku__3[[#This Row],[Wartość jednostkowa]]</f>
        <v>0</v>
      </c>
    </row>
    <row r="10649" spans="1:7">
      <c r="A10649" t="s">
        <v>907</v>
      </c>
      <c r="B10649" t="s">
        <v>908</v>
      </c>
      <c r="C10649" t="s">
        <v>66</v>
      </c>
      <c r="D10649" s="7">
        <v>45962</v>
      </c>
      <c r="E10649">
        <v>0</v>
      </c>
      <c r="F10649">
        <v>253.03</v>
      </c>
      <c r="G10649">
        <f>dane_sprzedazy_sku__3[[#This Row],[Ilość wydana]]*dane_sprzedazy_sku__3[[#This Row],[Wartość jednostkowa]]</f>
        <v>0</v>
      </c>
    </row>
    <row r="10650" spans="1:7">
      <c r="A10650" t="s">
        <v>907</v>
      </c>
      <c r="B10650" t="s">
        <v>908</v>
      </c>
      <c r="C10650" t="s">
        <v>66</v>
      </c>
      <c r="D10650" s="7">
        <v>45992</v>
      </c>
      <c r="E10650">
        <v>7</v>
      </c>
      <c r="F10650">
        <v>264.55</v>
      </c>
      <c r="G10650">
        <f>dane_sprzedazy_sku__3[[#This Row],[Ilość wydana]]*dane_sprzedazy_sku__3[[#This Row],[Wartość jednostkowa]]</f>
        <v>1851.8500000000001</v>
      </c>
    </row>
    <row r="10651" spans="1:7">
      <c r="A10651" t="s">
        <v>907</v>
      </c>
      <c r="B10651" t="s">
        <v>908</v>
      </c>
      <c r="C10651" t="s">
        <v>66</v>
      </c>
      <c r="D10651" s="7">
        <v>46023</v>
      </c>
      <c r="E10651">
        <v>13</v>
      </c>
      <c r="F10651">
        <v>242.08</v>
      </c>
      <c r="G10651">
        <f>dane_sprzedazy_sku__3[[#This Row],[Ilość wydana]]*dane_sprzedazy_sku__3[[#This Row],[Wartość jednostkowa]]</f>
        <v>3147.04</v>
      </c>
    </row>
    <row r="10652" spans="1:7">
      <c r="A10652" t="s">
        <v>907</v>
      </c>
      <c r="B10652" t="s">
        <v>908</v>
      </c>
      <c r="C10652" t="s">
        <v>66</v>
      </c>
      <c r="D10652" s="7">
        <v>46054</v>
      </c>
      <c r="E10652">
        <v>0</v>
      </c>
      <c r="F10652">
        <v>265.26</v>
      </c>
      <c r="G10652">
        <f>dane_sprzedazy_sku__3[[#This Row],[Ilość wydana]]*dane_sprzedazy_sku__3[[#This Row],[Wartość jednostkowa]]</f>
        <v>0</v>
      </c>
    </row>
    <row r="10653" spans="1:7">
      <c r="A10653" t="s">
        <v>907</v>
      </c>
      <c r="B10653" t="s">
        <v>908</v>
      </c>
      <c r="C10653" t="s">
        <v>66</v>
      </c>
      <c r="D10653" s="7">
        <v>46082</v>
      </c>
      <c r="E10653">
        <v>10</v>
      </c>
      <c r="F10653">
        <v>253.93</v>
      </c>
      <c r="G10653">
        <f>dane_sprzedazy_sku__3[[#This Row],[Ilość wydana]]*dane_sprzedazy_sku__3[[#This Row],[Wartość jednostkowa]]</f>
        <v>2539.3000000000002</v>
      </c>
    </row>
    <row r="10654" spans="1:7">
      <c r="A10654" t="s">
        <v>907</v>
      </c>
      <c r="B10654" t="s">
        <v>908</v>
      </c>
      <c r="C10654" t="s">
        <v>66</v>
      </c>
      <c r="D10654" s="7">
        <v>46113</v>
      </c>
      <c r="E10654">
        <v>6</v>
      </c>
      <c r="F10654">
        <v>250.07</v>
      </c>
      <c r="G10654">
        <f>dane_sprzedazy_sku__3[[#This Row],[Ilość wydana]]*dane_sprzedazy_sku__3[[#This Row],[Wartość jednostkowa]]</f>
        <v>1500.42</v>
      </c>
    </row>
    <row r="10655" spans="1:7">
      <c r="A10655" t="s">
        <v>907</v>
      </c>
      <c r="B10655" t="s">
        <v>908</v>
      </c>
      <c r="C10655" t="s">
        <v>66</v>
      </c>
      <c r="D10655" s="7">
        <v>46143</v>
      </c>
      <c r="E10655">
        <v>0</v>
      </c>
      <c r="F10655">
        <v>260.94</v>
      </c>
      <c r="G10655">
        <f>dane_sprzedazy_sku__3[[#This Row],[Ilość wydana]]*dane_sprzedazy_sku__3[[#This Row],[Wartość jednostkowa]]</f>
        <v>0</v>
      </c>
    </row>
    <row r="10656" spans="1:7">
      <c r="A10656" t="s">
        <v>907</v>
      </c>
      <c r="B10656" t="s">
        <v>908</v>
      </c>
      <c r="C10656" t="s">
        <v>66</v>
      </c>
      <c r="D10656" s="7">
        <v>46174</v>
      </c>
      <c r="E10656">
        <v>4</v>
      </c>
      <c r="F10656">
        <v>256.89</v>
      </c>
      <c r="G10656">
        <f>dane_sprzedazy_sku__3[[#This Row],[Ilość wydana]]*dane_sprzedazy_sku__3[[#This Row],[Wartość jednostkowa]]</f>
        <v>1027.56</v>
      </c>
    </row>
    <row r="10657" spans="1:7">
      <c r="A10657" t="s">
        <v>907</v>
      </c>
      <c r="B10657" t="s">
        <v>908</v>
      </c>
      <c r="C10657" t="s">
        <v>66</v>
      </c>
      <c r="D10657" s="7">
        <v>46204</v>
      </c>
      <c r="E10657">
        <v>0</v>
      </c>
      <c r="F10657">
        <v>263.51</v>
      </c>
      <c r="G10657">
        <f>dane_sprzedazy_sku__3[[#This Row],[Ilość wydana]]*dane_sprzedazy_sku__3[[#This Row],[Wartość jednostkowa]]</f>
        <v>0</v>
      </c>
    </row>
    <row r="10658" spans="1:7">
      <c r="A10658" t="s">
        <v>909</v>
      </c>
      <c r="B10658" t="s">
        <v>910</v>
      </c>
      <c r="C10658" t="s">
        <v>63</v>
      </c>
      <c r="D10658" s="7">
        <v>45505</v>
      </c>
      <c r="E10658">
        <v>10</v>
      </c>
      <c r="F10658">
        <v>229.52</v>
      </c>
      <c r="G10658">
        <f>dane_sprzedazy_sku__3[[#This Row],[Ilość wydana]]*dane_sprzedazy_sku__3[[#This Row],[Wartość jednostkowa]]</f>
        <v>2295.2000000000003</v>
      </c>
    </row>
    <row r="10659" spans="1:7">
      <c r="A10659" t="s">
        <v>909</v>
      </c>
      <c r="B10659" t="s">
        <v>910</v>
      </c>
      <c r="C10659" t="s">
        <v>63</v>
      </c>
      <c r="D10659" s="7">
        <v>45536</v>
      </c>
      <c r="E10659">
        <v>8</v>
      </c>
      <c r="F10659">
        <v>229.63</v>
      </c>
      <c r="G10659">
        <f>dane_sprzedazy_sku__3[[#This Row],[Ilość wydana]]*dane_sprzedazy_sku__3[[#This Row],[Wartość jednostkowa]]</f>
        <v>1837.04</v>
      </c>
    </row>
    <row r="10660" spans="1:7">
      <c r="A10660" t="s">
        <v>909</v>
      </c>
      <c r="B10660" t="s">
        <v>910</v>
      </c>
      <c r="C10660" t="s">
        <v>63</v>
      </c>
      <c r="D10660" s="7">
        <v>45566</v>
      </c>
      <c r="E10660">
        <v>11</v>
      </c>
      <c r="F10660">
        <v>230.7</v>
      </c>
      <c r="G10660">
        <f>dane_sprzedazy_sku__3[[#This Row],[Ilość wydana]]*dane_sprzedazy_sku__3[[#This Row],[Wartość jednostkowa]]</f>
        <v>2537.6999999999998</v>
      </c>
    </row>
    <row r="10661" spans="1:7">
      <c r="A10661" t="s">
        <v>909</v>
      </c>
      <c r="B10661" t="s">
        <v>910</v>
      </c>
      <c r="C10661" t="s">
        <v>63</v>
      </c>
      <c r="D10661" s="7">
        <v>45597</v>
      </c>
      <c r="E10661">
        <v>8</v>
      </c>
      <c r="F10661">
        <v>247.75</v>
      </c>
      <c r="G10661">
        <f>dane_sprzedazy_sku__3[[#This Row],[Ilość wydana]]*dane_sprzedazy_sku__3[[#This Row],[Wartość jednostkowa]]</f>
        <v>1982</v>
      </c>
    </row>
    <row r="10662" spans="1:7">
      <c r="A10662" t="s">
        <v>909</v>
      </c>
      <c r="B10662" t="s">
        <v>910</v>
      </c>
      <c r="C10662" t="s">
        <v>63</v>
      </c>
      <c r="D10662" s="7">
        <v>45627</v>
      </c>
      <c r="E10662">
        <v>8</v>
      </c>
      <c r="F10662">
        <v>250.59</v>
      </c>
      <c r="G10662">
        <f>dane_sprzedazy_sku__3[[#This Row],[Ilość wydana]]*dane_sprzedazy_sku__3[[#This Row],[Wartość jednostkowa]]</f>
        <v>2004.72</v>
      </c>
    </row>
    <row r="10663" spans="1:7">
      <c r="A10663" t="s">
        <v>909</v>
      </c>
      <c r="B10663" t="s">
        <v>910</v>
      </c>
      <c r="C10663" t="s">
        <v>63</v>
      </c>
      <c r="D10663" s="7">
        <v>45658</v>
      </c>
      <c r="E10663">
        <v>9</v>
      </c>
      <c r="F10663">
        <v>243.34</v>
      </c>
      <c r="G10663">
        <f>dane_sprzedazy_sku__3[[#This Row],[Ilość wydana]]*dane_sprzedazy_sku__3[[#This Row],[Wartość jednostkowa]]</f>
        <v>2190.06</v>
      </c>
    </row>
    <row r="10664" spans="1:7">
      <c r="A10664" t="s">
        <v>909</v>
      </c>
      <c r="B10664" t="s">
        <v>910</v>
      </c>
      <c r="C10664" t="s">
        <v>63</v>
      </c>
      <c r="D10664" s="7">
        <v>45689</v>
      </c>
      <c r="E10664">
        <v>10</v>
      </c>
      <c r="F10664">
        <v>251.61</v>
      </c>
      <c r="G10664">
        <f>dane_sprzedazy_sku__3[[#This Row],[Ilość wydana]]*dane_sprzedazy_sku__3[[#This Row],[Wartość jednostkowa]]</f>
        <v>2516.1000000000004</v>
      </c>
    </row>
    <row r="10665" spans="1:7">
      <c r="A10665" t="s">
        <v>909</v>
      </c>
      <c r="B10665" t="s">
        <v>910</v>
      </c>
      <c r="C10665" t="s">
        <v>63</v>
      </c>
      <c r="D10665" s="7">
        <v>45717</v>
      </c>
      <c r="E10665">
        <v>10</v>
      </c>
      <c r="F10665">
        <v>236.83</v>
      </c>
      <c r="G10665">
        <f>dane_sprzedazy_sku__3[[#This Row],[Ilość wydana]]*dane_sprzedazy_sku__3[[#This Row],[Wartość jednostkowa]]</f>
        <v>2368.3000000000002</v>
      </c>
    </row>
    <row r="10666" spans="1:7">
      <c r="A10666" t="s">
        <v>909</v>
      </c>
      <c r="B10666" t="s">
        <v>910</v>
      </c>
      <c r="C10666" t="s">
        <v>63</v>
      </c>
      <c r="D10666" s="7">
        <v>45748</v>
      </c>
      <c r="E10666">
        <v>10</v>
      </c>
      <c r="F10666">
        <v>249.2</v>
      </c>
      <c r="G10666">
        <f>dane_sprzedazy_sku__3[[#This Row],[Ilość wydana]]*dane_sprzedazy_sku__3[[#This Row],[Wartość jednostkowa]]</f>
        <v>2492</v>
      </c>
    </row>
    <row r="10667" spans="1:7">
      <c r="A10667" t="s">
        <v>909</v>
      </c>
      <c r="B10667" t="s">
        <v>910</v>
      </c>
      <c r="C10667" t="s">
        <v>63</v>
      </c>
      <c r="D10667" s="7">
        <v>45778</v>
      </c>
      <c r="E10667">
        <v>10</v>
      </c>
      <c r="F10667">
        <v>243.82</v>
      </c>
      <c r="G10667">
        <f>dane_sprzedazy_sku__3[[#This Row],[Ilość wydana]]*dane_sprzedazy_sku__3[[#This Row],[Wartość jednostkowa]]</f>
        <v>2438.1999999999998</v>
      </c>
    </row>
    <row r="10668" spans="1:7">
      <c r="A10668" t="s">
        <v>909</v>
      </c>
      <c r="B10668" t="s">
        <v>910</v>
      </c>
      <c r="C10668" t="s">
        <v>63</v>
      </c>
      <c r="D10668" s="7">
        <v>45809</v>
      </c>
      <c r="E10668">
        <v>8</v>
      </c>
      <c r="F10668">
        <v>243.44</v>
      </c>
      <c r="G10668">
        <f>dane_sprzedazy_sku__3[[#This Row],[Ilość wydana]]*dane_sprzedazy_sku__3[[#This Row],[Wartość jednostkowa]]</f>
        <v>1947.52</v>
      </c>
    </row>
    <row r="10669" spans="1:7">
      <c r="A10669" t="s">
        <v>909</v>
      </c>
      <c r="B10669" t="s">
        <v>910</v>
      </c>
      <c r="C10669" t="s">
        <v>63</v>
      </c>
      <c r="D10669" s="7">
        <v>45839</v>
      </c>
      <c r="E10669">
        <v>7</v>
      </c>
      <c r="F10669">
        <v>232.07</v>
      </c>
      <c r="G10669">
        <f>dane_sprzedazy_sku__3[[#This Row],[Ilość wydana]]*dane_sprzedazy_sku__3[[#This Row],[Wartość jednostkowa]]</f>
        <v>1624.49</v>
      </c>
    </row>
    <row r="10670" spans="1:7">
      <c r="A10670" t="s">
        <v>909</v>
      </c>
      <c r="B10670" t="s">
        <v>910</v>
      </c>
      <c r="C10670" t="s">
        <v>63</v>
      </c>
      <c r="D10670" s="7">
        <v>45870</v>
      </c>
      <c r="E10670">
        <v>7</v>
      </c>
      <c r="F10670">
        <v>231.35</v>
      </c>
      <c r="G10670">
        <f>dane_sprzedazy_sku__3[[#This Row],[Ilość wydana]]*dane_sprzedazy_sku__3[[#This Row],[Wartość jednostkowa]]</f>
        <v>1619.45</v>
      </c>
    </row>
    <row r="10671" spans="1:7">
      <c r="A10671" t="s">
        <v>909</v>
      </c>
      <c r="B10671" t="s">
        <v>910</v>
      </c>
      <c r="C10671" t="s">
        <v>63</v>
      </c>
      <c r="D10671" s="7">
        <v>45901</v>
      </c>
      <c r="E10671">
        <v>8</v>
      </c>
      <c r="F10671">
        <v>247.78</v>
      </c>
      <c r="G10671">
        <f>dane_sprzedazy_sku__3[[#This Row],[Ilość wydana]]*dane_sprzedazy_sku__3[[#This Row],[Wartość jednostkowa]]</f>
        <v>1982.24</v>
      </c>
    </row>
    <row r="10672" spans="1:7">
      <c r="A10672" t="s">
        <v>909</v>
      </c>
      <c r="B10672" t="s">
        <v>910</v>
      </c>
      <c r="C10672" t="s">
        <v>63</v>
      </c>
      <c r="D10672" s="7">
        <v>45931</v>
      </c>
      <c r="E10672">
        <v>8</v>
      </c>
      <c r="F10672">
        <v>243.18</v>
      </c>
      <c r="G10672">
        <f>dane_sprzedazy_sku__3[[#This Row],[Ilość wydana]]*dane_sprzedazy_sku__3[[#This Row],[Wartość jednostkowa]]</f>
        <v>1945.44</v>
      </c>
    </row>
    <row r="10673" spans="1:7">
      <c r="A10673" t="s">
        <v>909</v>
      </c>
      <c r="B10673" t="s">
        <v>910</v>
      </c>
      <c r="C10673" t="s">
        <v>63</v>
      </c>
      <c r="D10673" s="7">
        <v>45962</v>
      </c>
      <c r="E10673">
        <v>8</v>
      </c>
      <c r="F10673">
        <v>239.94</v>
      </c>
      <c r="G10673">
        <f>dane_sprzedazy_sku__3[[#This Row],[Ilość wydana]]*dane_sprzedazy_sku__3[[#This Row],[Wartość jednostkowa]]</f>
        <v>1919.52</v>
      </c>
    </row>
    <row r="10674" spans="1:7">
      <c r="A10674" t="s">
        <v>909</v>
      </c>
      <c r="B10674" t="s">
        <v>910</v>
      </c>
      <c r="C10674" t="s">
        <v>63</v>
      </c>
      <c r="D10674" s="7">
        <v>45992</v>
      </c>
      <c r="E10674">
        <v>9</v>
      </c>
      <c r="F10674">
        <v>233.79</v>
      </c>
      <c r="G10674">
        <f>dane_sprzedazy_sku__3[[#This Row],[Ilość wydana]]*dane_sprzedazy_sku__3[[#This Row],[Wartość jednostkowa]]</f>
        <v>2104.11</v>
      </c>
    </row>
    <row r="10675" spans="1:7">
      <c r="A10675" t="s">
        <v>909</v>
      </c>
      <c r="B10675" t="s">
        <v>910</v>
      </c>
      <c r="C10675" t="s">
        <v>63</v>
      </c>
      <c r="D10675" s="7">
        <v>46023</v>
      </c>
      <c r="E10675">
        <v>8</v>
      </c>
      <c r="F10675">
        <v>246.88</v>
      </c>
      <c r="G10675">
        <f>dane_sprzedazy_sku__3[[#This Row],[Ilość wydana]]*dane_sprzedazy_sku__3[[#This Row],[Wartość jednostkowa]]</f>
        <v>1975.04</v>
      </c>
    </row>
    <row r="10676" spans="1:7">
      <c r="A10676" t="s">
        <v>909</v>
      </c>
      <c r="B10676" t="s">
        <v>910</v>
      </c>
      <c r="C10676" t="s">
        <v>63</v>
      </c>
      <c r="D10676" s="7">
        <v>46054</v>
      </c>
      <c r="E10676">
        <v>7</v>
      </c>
      <c r="F10676">
        <v>249.73</v>
      </c>
      <c r="G10676">
        <f>dane_sprzedazy_sku__3[[#This Row],[Ilość wydana]]*dane_sprzedazy_sku__3[[#This Row],[Wartość jednostkowa]]</f>
        <v>1748.11</v>
      </c>
    </row>
    <row r="10677" spans="1:7">
      <c r="A10677" t="s">
        <v>909</v>
      </c>
      <c r="B10677" t="s">
        <v>910</v>
      </c>
      <c r="C10677" t="s">
        <v>63</v>
      </c>
      <c r="D10677" s="7">
        <v>46082</v>
      </c>
      <c r="E10677">
        <v>9</v>
      </c>
      <c r="F10677">
        <v>237.54</v>
      </c>
      <c r="G10677">
        <f>dane_sprzedazy_sku__3[[#This Row],[Ilość wydana]]*dane_sprzedazy_sku__3[[#This Row],[Wartość jednostkowa]]</f>
        <v>2137.86</v>
      </c>
    </row>
    <row r="10678" spans="1:7">
      <c r="A10678" t="s">
        <v>909</v>
      </c>
      <c r="B10678" t="s">
        <v>910</v>
      </c>
      <c r="C10678" t="s">
        <v>63</v>
      </c>
      <c r="D10678" s="7">
        <v>46113</v>
      </c>
      <c r="E10678">
        <v>8</v>
      </c>
      <c r="F10678">
        <v>247.34</v>
      </c>
      <c r="G10678">
        <f>dane_sprzedazy_sku__3[[#This Row],[Ilość wydana]]*dane_sprzedazy_sku__3[[#This Row],[Wartość jednostkowa]]</f>
        <v>1978.72</v>
      </c>
    </row>
    <row r="10679" spans="1:7">
      <c r="A10679" t="s">
        <v>909</v>
      </c>
      <c r="B10679" t="s">
        <v>910</v>
      </c>
      <c r="C10679" t="s">
        <v>63</v>
      </c>
      <c r="D10679" s="7">
        <v>46143</v>
      </c>
      <c r="E10679">
        <v>9</v>
      </c>
      <c r="F10679">
        <v>232.72</v>
      </c>
      <c r="G10679">
        <f>dane_sprzedazy_sku__3[[#This Row],[Ilość wydana]]*dane_sprzedazy_sku__3[[#This Row],[Wartość jednostkowa]]</f>
        <v>2094.48</v>
      </c>
    </row>
    <row r="10680" spans="1:7">
      <c r="A10680" t="s">
        <v>909</v>
      </c>
      <c r="B10680" t="s">
        <v>910</v>
      </c>
      <c r="C10680" t="s">
        <v>63</v>
      </c>
      <c r="D10680" s="7">
        <v>46174</v>
      </c>
      <c r="E10680">
        <v>8</v>
      </c>
      <c r="F10680">
        <v>239.68</v>
      </c>
      <c r="G10680">
        <f>dane_sprzedazy_sku__3[[#This Row],[Ilość wydana]]*dane_sprzedazy_sku__3[[#This Row],[Wartość jednostkowa]]</f>
        <v>1917.44</v>
      </c>
    </row>
    <row r="10681" spans="1:7">
      <c r="A10681" t="s">
        <v>909</v>
      </c>
      <c r="B10681" t="s">
        <v>910</v>
      </c>
      <c r="C10681" t="s">
        <v>63</v>
      </c>
      <c r="D10681" s="7">
        <v>46204</v>
      </c>
      <c r="E10681">
        <v>8</v>
      </c>
      <c r="F10681">
        <v>232.73</v>
      </c>
      <c r="G10681">
        <f>dane_sprzedazy_sku__3[[#This Row],[Ilość wydana]]*dane_sprzedazy_sku__3[[#This Row],[Wartość jednostkowa]]</f>
        <v>1861.84</v>
      </c>
    </row>
    <row r="10682" spans="1:7">
      <c r="A10682" t="s">
        <v>911</v>
      </c>
      <c r="B10682" t="s">
        <v>912</v>
      </c>
      <c r="C10682" t="s">
        <v>11</v>
      </c>
      <c r="D10682" s="7">
        <v>45505</v>
      </c>
      <c r="E10682">
        <v>0</v>
      </c>
      <c r="F10682">
        <v>31.45</v>
      </c>
      <c r="G10682">
        <f>dane_sprzedazy_sku__3[[#This Row],[Ilość wydana]]*dane_sprzedazy_sku__3[[#This Row],[Wartość jednostkowa]]</f>
        <v>0</v>
      </c>
    </row>
    <row r="10683" spans="1:7">
      <c r="A10683" t="s">
        <v>911</v>
      </c>
      <c r="B10683" t="s">
        <v>912</v>
      </c>
      <c r="C10683" t="s">
        <v>11</v>
      </c>
      <c r="D10683" s="7">
        <v>45536</v>
      </c>
      <c r="E10683">
        <v>0</v>
      </c>
      <c r="F10683">
        <v>33.26</v>
      </c>
      <c r="G10683">
        <f>dane_sprzedazy_sku__3[[#This Row],[Ilość wydana]]*dane_sprzedazy_sku__3[[#This Row],[Wartość jednostkowa]]</f>
        <v>0</v>
      </c>
    </row>
    <row r="10684" spans="1:7">
      <c r="A10684" t="s">
        <v>911</v>
      </c>
      <c r="B10684" t="s">
        <v>912</v>
      </c>
      <c r="C10684" t="s">
        <v>11</v>
      </c>
      <c r="D10684" s="7">
        <v>45566</v>
      </c>
      <c r="E10684">
        <v>0</v>
      </c>
      <c r="F10684">
        <v>31.36</v>
      </c>
      <c r="G10684">
        <f>dane_sprzedazy_sku__3[[#This Row],[Ilość wydana]]*dane_sprzedazy_sku__3[[#This Row],[Wartość jednostkowa]]</f>
        <v>0</v>
      </c>
    </row>
    <row r="10685" spans="1:7">
      <c r="A10685" t="s">
        <v>911</v>
      </c>
      <c r="B10685" t="s">
        <v>912</v>
      </c>
      <c r="C10685" t="s">
        <v>11</v>
      </c>
      <c r="D10685" s="7">
        <v>45597</v>
      </c>
      <c r="E10685">
        <v>23</v>
      </c>
      <c r="F10685">
        <v>33.4</v>
      </c>
      <c r="G10685">
        <f>dane_sprzedazy_sku__3[[#This Row],[Ilość wydana]]*dane_sprzedazy_sku__3[[#This Row],[Wartość jednostkowa]]</f>
        <v>768.19999999999993</v>
      </c>
    </row>
    <row r="10686" spans="1:7">
      <c r="A10686" t="s">
        <v>911</v>
      </c>
      <c r="B10686" t="s">
        <v>912</v>
      </c>
      <c r="C10686" t="s">
        <v>11</v>
      </c>
      <c r="D10686" s="7">
        <v>45627</v>
      </c>
      <c r="E10686">
        <v>0</v>
      </c>
      <c r="F10686">
        <v>32.299999999999997</v>
      </c>
      <c r="G10686">
        <f>dane_sprzedazy_sku__3[[#This Row],[Ilość wydana]]*dane_sprzedazy_sku__3[[#This Row],[Wartość jednostkowa]]</f>
        <v>0</v>
      </c>
    </row>
    <row r="10687" spans="1:7">
      <c r="A10687" t="s">
        <v>911</v>
      </c>
      <c r="B10687" t="s">
        <v>912</v>
      </c>
      <c r="C10687" t="s">
        <v>11</v>
      </c>
      <c r="D10687" s="7">
        <v>45658</v>
      </c>
      <c r="E10687">
        <v>0</v>
      </c>
      <c r="F10687">
        <v>33.43</v>
      </c>
      <c r="G10687">
        <f>dane_sprzedazy_sku__3[[#This Row],[Ilość wydana]]*dane_sprzedazy_sku__3[[#This Row],[Wartość jednostkowa]]</f>
        <v>0</v>
      </c>
    </row>
    <row r="10688" spans="1:7">
      <c r="A10688" t="s">
        <v>911</v>
      </c>
      <c r="B10688" t="s">
        <v>912</v>
      </c>
      <c r="C10688" t="s">
        <v>11</v>
      </c>
      <c r="D10688" s="7">
        <v>45689</v>
      </c>
      <c r="E10688">
        <v>17</v>
      </c>
      <c r="F10688">
        <v>32.78</v>
      </c>
      <c r="G10688">
        <f>dane_sprzedazy_sku__3[[#This Row],[Ilość wydana]]*dane_sprzedazy_sku__3[[#This Row],[Wartość jednostkowa]]</f>
        <v>557.26</v>
      </c>
    </row>
    <row r="10689" spans="1:7">
      <c r="A10689" t="s">
        <v>911</v>
      </c>
      <c r="B10689" t="s">
        <v>912</v>
      </c>
      <c r="C10689" t="s">
        <v>11</v>
      </c>
      <c r="D10689" s="7">
        <v>45717</v>
      </c>
      <c r="E10689">
        <v>26</v>
      </c>
      <c r="F10689">
        <v>30.77</v>
      </c>
      <c r="G10689">
        <f>dane_sprzedazy_sku__3[[#This Row],[Ilość wydana]]*dane_sprzedazy_sku__3[[#This Row],[Wartość jednostkowa]]</f>
        <v>800.02</v>
      </c>
    </row>
    <row r="10690" spans="1:7">
      <c r="A10690" t="s">
        <v>911</v>
      </c>
      <c r="B10690" t="s">
        <v>912</v>
      </c>
      <c r="C10690" t="s">
        <v>11</v>
      </c>
      <c r="D10690" s="7">
        <v>45748</v>
      </c>
      <c r="E10690">
        <v>0</v>
      </c>
      <c r="F10690">
        <v>30.7</v>
      </c>
      <c r="G10690">
        <f>dane_sprzedazy_sku__3[[#This Row],[Ilość wydana]]*dane_sprzedazy_sku__3[[#This Row],[Wartość jednostkowa]]</f>
        <v>0</v>
      </c>
    </row>
    <row r="10691" spans="1:7">
      <c r="A10691" t="s">
        <v>911</v>
      </c>
      <c r="B10691" t="s">
        <v>912</v>
      </c>
      <c r="C10691" t="s">
        <v>11</v>
      </c>
      <c r="D10691" s="7">
        <v>45778</v>
      </c>
      <c r="E10691">
        <v>26</v>
      </c>
      <c r="F10691">
        <v>31.45</v>
      </c>
      <c r="G10691">
        <f>dane_sprzedazy_sku__3[[#This Row],[Ilość wydana]]*dane_sprzedazy_sku__3[[#This Row],[Wartość jednostkowa]]</f>
        <v>817.69999999999993</v>
      </c>
    </row>
    <row r="10692" spans="1:7">
      <c r="A10692" t="s">
        <v>911</v>
      </c>
      <c r="B10692" t="s">
        <v>912</v>
      </c>
      <c r="C10692" t="s">
        <v>11</v>
      </c>
      <c r="D10692" s="7">
        <v>45809</v>
      </c>
      <c r="E10692">
        <v>21</v>
      </c>
      <c r="F10692">
        <v>30.89</v>
      </c>
      <c r="G10692">
        <f>dane_sprzedazy_sku__3[[#This Row],[Ilość wydana]]*dane_sprzedazy_sku__3[[#This Row],[Wartość jednostkowa]]</f>
        <v>648.69000000000005</v>
      </c>
    </row>
    <row r="10693" spans="1:7">
      <c r="A10693" t="s">
        <v>911</v>
      </c>
      <c r="B10693" t="s">
        <v>912</v>
      </c>
      <c r="C10693" t="s">
        <v>11</v>
      </c>
      <c r="D10693" s="7">
        <v>45839</v>
      </c>
      <c r="E10693">
        <v>13</v>
      </c>
      <c r="F10693">
        <v>30.92</v>
      </c>
      <c r="G10693">
        <f>dane_sprzedazy_sku__3[[#This Row],[Ilość wydana]]*dane_sprzedazy_sku__3[[#This Row],[Wartość jednostkowa]]</f>
        <v>401.96000000000004</v>
      </c>
    </row>
    <row r="10694" spans="1:7">
      <c r="A10694" t="s">
        <v>911</v>
      </c>
      <c r="B10694" t="s">
        <v>912</v>
      </c>
      <c r="C10694" t="s">
        <v>11</v>
      </c>
      <c r="D10694" s="7">
        <v>45870</v>
      </c>
      <c r="E10694">
        <v>24</v>
      </c>
      <c r="F10694">
        <v>31.35</v>
      </c>
      <c r="G10694">
        <f>dane_sprzedazy_sku__3[[#This Row],[Ilość wydana]]*dane_sprzedazy_sku__3[[#This Row],[Wartość jednostkowa]]</f>
        <v>752.40000000000009</v>
      </c>
    </row>
    <row r="10695" spans="1:7">
      <c r="A10695" t="s">
        <v>911</v>
      </c>
      <c r="B10695" t="s">
        <v>912</v>
      </c>
      <c r="C10695" t="s">
        <v>11</v>
      </c>
      <c r="D10695" s="7">
        <v>45901</v>
      </c>
      <c r="E10695">
        <v>3</v>
      </c>
      <c r="F10695">
        <v>30.86</v>
      </c>
      <c r="G10695">
        <f>dane_sprzedazy_sku__3[[#This Row],[Ilość wydana]]*dane_sprzedazy_sku__3[[#This Row],[Wartość jednostkowa]]</f>
        <v>92.58</v>
      </c>
    </row>
    <row r="10696" spans="1:7">
      <c r="A10696" t="s">
        <v>911</v>
      </c>
      <c r="B10696" t="s">
        <v>912</v>
      </c>
      <c r="C10696" t="s">
        <v>11</v>
      </c>
      <c r="D10696" s="7">
        <v>45931</v>
      </c>
      <c r="E10696">
        <v>0</v>
      </c>
      <c r="F10696">
        <v>32.770000000000003</v>
      </c>
      <c r="G10696">
        <f>dane_sprzedazy_sku__3[[#This Row],[Ilość wydana]]*dane_sprzedazy_sku__3[[#This Row],[Wartość jednostkowa]]</f>
        <v>0</v>
      </c>
    </row>
    <row r="10697" spans="1:7">
      <c r="A10697" t="s">
        <v>911</v>
      </c>
      <c r="B10697" t="s">
        <v>912</v>
      </c>
      <c r="C10697" t="s">
        <v>11</v>
      </c>
      <c r="D10697" s="7">
        <v>45962</v>
      </c>
      <c r="E10697">
        <v>0</v>
      </c>
      <c r="F10697">
        <v>32.200000000000003</v>
      </c>
      <c r="G10697">
        <f>dane_sprzedazy_sku__3[[#This Row],[Ilość wydana]]*dane_sprzedazy_sku__3[[#This Row],[Wartość jednostkowa]]</f>
        <v>0</v>
      </c>
    </row>
    <row r="10698" spans="1:7">
      <c r="A10698" t="s">
        <v>911</v>
      </c>
      <c r="B10698" t="s">
        <v>912</v>
      </c>
      <c r="C10698" t="s">
        <v>11</v>
      </c>
      <c r="D10698" s="7">
        <v>45992</v>
      </c>
      <c r="E10698">
        <v>12</v>
      </c>
      <c r="F10698">
        <v>32.68</v>
      </c>
      <c r="G10698">
        <f>dane_sprzedazy_sku__3[[#This Row],[Ilość wydana]]*dane_sprzedazy_sku__3[[#This Row],[Wartość jednostkowa]]</f>
        <v>392.15999999999997</v>
      </c>
    </row>
    <row r="10699" spans="1:7">
      <c r="A10699" t="s">
        <v>911</v>
      </c>
      <c r="B10699" t="s">
        <v>912</v>
      </c>
      <c r="C10699" t="s">
        <v>11</v>
      </c>
      <c r="D10699" s="7">
        <v>46023</v>
      </c>
      <c r="E10699">
        <v>45</v>
      </c>
      <c r="F10699">
        <v>31.55</v>
      </c>
      <c r="G10699">
        <f>dane_sprzedazy_sku__3[[#This Row],[Ilość wydana]]*dane_sprzedazy_sku__3[[#This Row],[Wartość jednostkowa]]</f>
        <v>1419.75</v>
      </c>
    </row>
    <row r="10700" spans="1:7">
      <c r="A10700" t="s">
        <v>911</v>
      </c>
      <c r="B10700" t="s">
        <v>912</v>
      </c>
      <c r="C10700" t="s">
        <v>11</v>
      </c>
      <c r="D10700" s="7">
        <v>46054</v>
      </c>
      <c r="E10700">
        <v>23</v>
      </c>
      <c r="F10700">
        <v>33.549999999999997</v>
      </c>
      <c r="G10700">
        <f>dane_sprzedazy_sku__3[[#This Row],[Ilość wydana]]*dane_sprzedazy_sku__3[[#This Row],[Wartość jednostkowa]]</f>
        <v>771.65</v>
      </c>
    </row>
    <row r="10701" spans="1:7">
      <c r="A10701" t="s">
        <v>911</v>
      </c>
      <c r="B10701" t="s">
        <v>912</v>
      </c>
      <c r="C10701" t="s">
        <v>11</v>
      </c>
      <c r="D10701" s="7">
        <v>46082</v>
      </c>
      <c r="E10701">
        <v>29</v>
      </c>
      <c r="F10701">
        <v>33.42</v>
      </c>
      <c r="G10701">
        <f>dane_sprzedazy_sku__3[[#This Row],[Ilość wydana]]*dane_sprzedazy_sku__3[[#This Row],[Wartość jednostkowa]]</f>
        <v>969.18000000000006</v>
      </c>
    </row>
    <row r="10702" spans="1:7">
      <c r="A10702" t="s">
        <v>911</v>
      </c>
      <c r="B10702" t="s">
        <v>912</v>
      </c>
      <c r="C10702" t="s">
        <v>11</v>
      </c>
      <c r="D10702" s="7">
        <v>46113</v>
      </c>
      <c r="E10702">
        <v>50</v>
      </c>
      <c r="F10702">
        <v>31.11</v>
      </c>
      <c r="G10702">
        <f>dane_sprzedazy_sku__3[[#This Row],[Ilość wydana]]*dane_sprzedazy_sku__3[[#This Row],[Wartość jednostkowa]]</f>
        <v>1555.5</v>
      </c>
    </row>
    <row r="10703" spans="1:7">
      <c r="A10703" t="s">
        <v>911</v>
      </c>
      <c r="B10703" t="s">
        <v>912</v>
      </c>
      <c r="C10703" t="s">
        <v>11</v>
      </c>
      <c r="D10703" s="7">
        <v>46143</v>
      </c>
      <c r="E10703">
        <v>30</v>
      </c>
      <c r="F10703">
        <v>33.79</v>
      </c>
      <c r="G10703">
        <f>dane_sprzedazy_sku__3[[#This Row],[Ilość wydana]]*dane_sprzedazy_sku__3[[#This Row],[Wartość jednostkowa]]</f>
        <v>1013.6999999999999</v>
      </c>
    </row>
    <row r="10704" spans="1:7">
      <c r="A10704" t="s">
        <v>911</v>
      </c>
      <c r="B10704" t="s">
        <v>912</v>
      </c>
      <c r="C10704" t="s">
        <v>11</v>
      </c>
      <c r="D10704" s="7">
        <v>46174</v>
      </c>
      <c r="E10704">
        <v>25</v>
      </c>
      <c r="F10704">
        <v>31.76</v>
      </c>
      <c r="G10704">
        <f>dane_sprzedazy_sku__3[[#This Row],[Ilość wydana]]*dane_sprzedazy_sku__3[[#This Row],[Wartość jednostkowa]]</f>
        <v>794</v>
      </c>
    </row>
    <row r="10705" spans="1:7">
      <c r="A10705" t="s">
        <v>911</v>
      </c>
      <c r="B10705" t="s">
        <v>912</v>
      </c>
      <c r="C10705" t="s">
        <v>11</v>
      </c>
      <c r="D10705" s="7">
        <v>46204</v>
      </c>
      <c r="E10705">
        <v>0</v>
      </c>
      <c r="F10705">
        <v>31.36</v>
      </c>
      <c r="G10705">
        <f>dane_sprzedazy_sku__3[[#This Row],[Ilość wydana]]*dane_sprzedazy_sku__3[[#This Row],[Wartość jednostkowa]]</f>
        <v>0</v>
      </c>
    </row>
    <row r="10706" spans="1:7">
      <c r="A10706" t="s">
        <v>913</v>
      </c>
      <c r="B10706" t="s">
        <v>914</v>
      </c>
      <c r="C10706" t="s">
        <v>63</v>
      </c>
      <c r="D10706" s="7">
        <v>45505</v>
      </c>
      <c r="E10706">
        <v>0</v>
      </c>
      <c r="F10706">
        <v>232.61</v>
      </c>
      <c r="G10706">
        <f>dane_sprzedazy_sku__3[[#This Row],[Ilość wydana]]*dane_sprzedazy_sku__3[[#This Row],[Wartość jednostkowa]]</f>
        <v>0</v>
      </c>
    </row>
    <row r="10707" spans="1:7">
      <c r="A10707" t="s">
        <v>913</v>
      </c>
      <c r="B10707" t="s">
        <v>914</v>
      </c>
      <c r="C10707" t="s">
        <v>63</v>
      </c>
      <c r="D10707" s="7">
        <v>45536</v>
      </c>
      <c r="E10707">
        <v>0</v>
      </c>
      <c r="F10707">
        <v>235.33</v>
      </c>
      <c r="G10707">
        <f>dane_sprzedazy_sku__3[[#This Row],[Ilość wydana]]*dane_sprzedazy_sku__3[[#This Row],[Wartość jednostkowa]]</f>
        <v>0</v>
      </c>
    </row>
    <row r="10708" spans="1:7">
      <c r="A10708" t="s">
        <v>913</v>
      </c>
      <c r="B10708" t="s">
        <v>914</v>
      </c>
      <c r="C10708" t="s">
        <v>63</v>
      </c>
      <c r="D10708" s="7">
        <v>45566</v>
      </c>
      <c r="E10708">
        <v>5</v>
      </c>
      <c r="F10708">
        <v>232.58</v>
      </c>
      <c r="G10708">
        <f>dane_sprzedazy_sku__3[[#This Row],[Ilość wydana]]*dane_sprzedazy_sku__3[[#This Row],[Wartość jednostkowa]]</f>
        <v>1162.9000000000001</v>
      </c>
    </row>
    <row r="10709" spans="1:7">
      <c r="A10709" t="s">
        <v>913</v>
      </c>
      <c r="B10709" t="s">
        <v>914</v>
      </c>
      <c r="C10709" t="s">
        <v>63</v>
      </c>
      <c r="D10709" s="7">
        <v>45597</v>
      </c>
      <c r="E10709">
        <v>1</v>
      </c>
      <c r="F10709">
        <v>239.47</v>
      </c>
      <c r="G10709">
        <f>dane_sprzedazy_sku__3[[#This Row],[Ilość wydana]]*dane_sprzedazy_sku__3[[#This Row],[Wartość jednostkowa]]</f>
        <v>239.47</v>
      </c>
    </row>
    <row r="10710" spans="1:7">
      <c r="A10710" t="s">
        <v>913</v>
      </c>
      <c r="B10710" t="s">
        <v>914</v>
      </c>
      <c r="C10710" t="s">
        <v>63</v>
      </c>
      <c r="D10710" s="7">
        <v>45627</v>
      </c>
      <c r="E10710">
        <v>17</v>
      </c>
      <c r="F10710">
        <v>224.87</v>
      </c>
      <c r="G10710">
        <f>dane_sprzedazy_sku__3[[#This Row],[Ilość wydana]]*dane_sprzedazy_sku__3[[#This Row],[Wartość jednostkowa]]</f>
        <v>3822.79</v>
      </c>
    </row>
    <row r="10711" spans="1:7">
      <c r="A10711" t="s">
        <v>913</v>
      </c>
      <c r="B10711" t="s">
        <v>914</v>
      </c>
      <c r="C10711" t="s">
        <v>63</v>
      </c>
      <c r="D10711" s="7">
        <v>45658</v>
      </c>
      <c r="E10711">
        <v>0</v>
      </c>
      <c r="F10711">
        <v>242.46</v>
      </c>
      <c r="G10711">
        <f>dane_sprzedazy_sku__3[[#This Row],[Ilość wydana]]*dane_sprzedazy_sku__3[[#This Row],[Wartość jednostkowa]]</f>
        <v>0</v>
      </c>
    </row>
    <row r="10712" spans="1:7">
      <c r="A10712" t="s">
        <v>913</v>
      </c>
      <c r="B10712" t="s">
        <v>914</v>
      </c>
      <c r="C10712" t="s">
        <v>63</v>
      </c>
      <c r="D10712" s="7">
        <v>45689</v>
      </c>
      <c r="E10712">
        <v>0</v>
      </c>
      <c r="F10712">
        <v>228.39</v>
      </c>
      <c r="G10712">
        <f>dane_sprzedazy_sku__3[[#This Row],[Ilość wydana]]*dane_sprzedazy_sku__3[[#This Row],[Wartość jednostkowa]]</f>
        <v>0</v>
      </c>
    </row>
    <row r="10713" spans="1:7">
      <c r="A10713" t="s">
        <v>913</v>
      </c>
      <c r="B10713" t="s">
        <v>914</v>
      </c>
      <c r="C10713" t="s">
        <v>63</v>
      </c>
      <c r="D10713" s="7">
        <v>45717</v>
      </c>
      <c r="E10713">
        <v>1</v>
      </c>
      <c r="F10713">
        <v>244.27</v>
      </c>
      <c r="G10713">
        <f>dane_sprzedazy_sku__3[[#This Row],[Ilość wydana]]*dane_sprzedazy_sku__3[[#This Row],[Wartość jednostkowa]]</f>
        <v>244.27</v>
      </c>
    </row>
    <row r="10714" spans="1:7">
      <c r="A10714" t="s">
        <v>913</v>
      </c>
      <c r="B10714" t="s">
        <v>914</v>
      </c>
      <c r="C10714" t="s">
        <v>63</v>
      </c>
      <c r="D10714" s="7">
        <v>45748</v>
      </c>
      <c r="E10714">
        <v>0</v>
      </c>
      <c r="F10714">
        <v>239.42</v>
      </c>
      <c r="G10714">
        <f>dane_sprzedazy_sku__3[[#This Row],[Ilość wydana]]*dane_sprzedazy_sku__3[[#This Row],[Wartość jednostkowa]]</f>
        <v>0</v>
      </c>
    </row>
    <row r="10715" spans="1:7">
      <c r="A10715" t="s">
        <v>913</v>
      </c>
      <c r="B10715" t="s">
        <v>914</v>
      </c>
      <c r="C10715" t="s">
        <v>63</v>
      </c>
      <c r="D10715" s="7">
        <v>45778</v>
      </c>
      <c r="E10715">
        <v>11</v>
      </c>
      <c r="F10715">
        <v>224.74</v>
      </c>
      <c r="G10715">
        <f>dane_sprzedazy_sku__3[[#This Row],[Ilość wydana]]*dane_sprzedazy_sku__3[[#This Row],[Wartość jednostkowa]]</f>
        <v>2472.1400000000003</v>
      </c>
    </row>
    <row r="10716" spans="1:7">
      <c r="A10716" t="s">
        <v>913</v>
      </c>
      <c r="B10716" t="s">
        <v>914</v>
      </c>
      <c r="C10716" t="s">
        <v>63</v>
      </c>
      <c r="D10716" s="7">
        <v>45809</v>
      </c>
      <c r="E10716">
        <v>17</v>
      </c>
      <c r="F10716">
        <v>241.85</v>
      </c>
      <c r="G10716">
        <f>dane_sprzedazy_sku__3[[#This Row],[Ilość wydana]]*dane_sprzedazy_sku__3[[#This Row],[Wartość jednostkowa]]</f>
        <v>4111.45</v>
      </c>
    </row>
    <row r="10717" spans="1:7">
      <c r="A10717" t="s">
        <v>913</v>
      </c>
      <c r="B10717" t="s">
        <v>914</v>
      </c>
      <c r="C10717" t="s">
        <v>63</v>
      </c>
      <c r="D10717" s="7">
        <v>45839</v>
      </c>
      <c r="E10717">
        <v>10</v>
      </c>
      <c r="F10717">
        <v>228.27</v>
      </c>
      <c r="G10717">
        <f>dane_sprzedazy_sku__3[[#This Row],[Ilość wydana]]*dane_sprzedazy_sku__3[[#This Row],[Wartość jednostkowa]]</f>
        <v>2282.7000000000003</v>
      </c>
    </row>
    <row r="10718" spans="1:7">
      <c r="A10718" t="s">
        <v>913</v>
      </c>
      <c r="B10718" t="s">
        <v>914</v>
      </c>
      <c r="C10718" t="s">
        <v>63</v>
      </c>
      <c r="D10718" s="7">
        <v>45870</v>
      </c>
      <c r="E10718">
        <v>9</v>
      </c>
      <c r="F10718">
        <v>248.1</v>
      </c>
      <c r="G10718">
        <f>dane_sprzedazy_sku__3[[#This Row],[Ilość wydana]]*dane_sprzedazy_sku__3[[#This Row],[Wartość jednostkowa]]</f>
        <v>2232.9</v>
      </c>
    </row>
    <row r="10719" spans="1:7">
      <c r="A10719" t="s">
        <v>913</v>
      </c>
      <c r="B10719" t="s">
        <v>914</v>
      </c>
      <c r="C10719" t="s">
        <v>63</v>
      </c>
      <c r="D10719" s="7">
        <v>45901</v>
      </c>
      <c r="E10719">
        <v>15</v>
      </c>
      <c r="F10719">
        <v>243.59</v>
      </c>
      <c r="G10719">
        <f>dane_sprzedazy_sku__3[[#This Row],[Ilość wydana]]*dane_sprzedazy_sku__3[[#This Row],[Wartość jednostkowa]]</f>
        <v>3653.85</v>
      </c>
    </row>
    <row r="10720" spans="1:7">
      <c r="A10720" t="s">
        <v>913</v>
      </c>
      <c r="B10720" t="s">
        <v>914</v>
      </c>
      <c r="C10720" t="s">
        <v>63</v>
      </c>
      <c r="D10720" s="7">
        <v>45931</v>
      </c>
      <c r="E10720">
        <v>31</v>
      </c>
      <c r="F10720">
        <v>224.86</v>
      </c>
      <c r="G10720">
        <f>dane_sprzedazy_sku__3[[#This Row],[Ilość wydana]]*dane_sprzedazy_sku__3[[#This Row],[Wartość jednostkowa]]</f>
        <v>6970.6600000000008</v>
      </c>
    </row>
    <row r="10721" spans="1:7">
      <c r="A10721" t="s">
        <v>913</v>
      </c>
      <c r="B10721" t="s">
        <v>914</v>
      </c>
      <c r="C10721" t="s">
        <v>63</v>
      </c>
      <c r="D10721" s="7">
        <v>45962</v>
      </c>
      <c r="E10721">
        <v>0</v>
      </c>
      <c r="F10721">
        <v>238.79</v>
      </c>
      <c r="G10721">
        <f>dane_sprzedazy_sku__3[[#This Row],[Ilość wydana]]*dane_sprzedazy_sku__3[[#This Row],[Wartość jednostkowa]]</f>
        <v>0</v>
      </c>
    </row>
    <row r="10722" spans="1:7">
      <c r="A10722" t="s">
        <v>913</v>
      </c>
      <c r="B10722" t="s">
        <v>914</v>
      </c>
      <c r="C10722" t="s">
        <v>63</v>
      </c>
      <c r="D10722" s="7">
        <v>45992</v>
      </c>
      <c r="E10722">
        <v>0</v>
      </c>
      <c r="F10722">
        <v>244.79</v>
      </c>
      <c r="G10722">
        <f>dane_sprzedazy_sku__3[[#This Row],[Ilość wydana]]*dane_sprzedazy_sku__3[[#This Row],[Wartość jednostkowa]]</f>
        <v>0</v>
      </c>
    </row>
    <row r="10723" spans="1:7">
      <c r="A10723" t="s">
        <v>913</v>
      </c>
      <c r="B10723" t="s">
        <v>914</v>
      </c>
      <c r="C10723" t="s">
        <v>63</v>
      </c>
      <c r="D10723" s="7">
        <v>46023</v>
      </c>
      <c r="E10723">
        <v>8</v>
      </c>
      <c r="F10723">
        <v>227.41</v>
      </c>
      <c r="G10723">
        <f>dane_sprzedazy_sku__3[[#This Row],[Ilość wydana]]*dane_sprzedazy_sku__3[[#This Row],[Wartość jednostkowa]]</f>
        <v>1819.28</v>
      </c>
    </row>
    <row r="10724" spans="1:7">
      <c r="A10724" t="s">
        <v>913</v>
      </c>
      <c r="B10724" t="s">
        <v>914</v>
      </c>
      <c r="C10724" t="s">
        <v>63</v>
      </c>
      <c r="D10724" s="7">
        <v>46054</v>
      </c>
      <c r="E10724">
        <v>9</v>
      </c>
      <c r="F10724">
        <v>243.1</v>
      </c>
      <c r="G10724">
        <f>dane_sprzedazy_sku__3[[#This Row],[Ilość wydana]]*dane_sprzedazy_sku__3[[#This Row],[Wartość jednostkowa]]</f>
        <v>2187.9</v>
      </c>
    </row>
    <row r="10725" spans="1:7">
      <c r="A10725" t="s">
        <v>913</v>
      </c>
      <c r="B10725" t="s">
        <v>914</v>
      </c>
      <c r="C10725" t="s">
        <v>63</v>
      </c>
      <c r="D10725" s="7">
        <v>46082</v>
      </c>
      <c r="E10725">
        <v>0</v>
      </c>
      <c r="F10725">
        <v>237.22</v>
      </c>
      <c r="G10725">
        <f>dane_sprzedazy_sku__3[[#This Row],[Ilość wydana]]*dane_sprzedazy_sku__3[[#This Row],[Wartość jednostkowa]]</f>
        <v>0</v>
      </c>
    </row>
    <row r="10726" spans="1:7">
      <c r="A10726" t="s">
        <v>913</v>
      </c>
      <c r="B10726" t="s">
        <v>914</v>
      </c>
      <c r="C10726" t="s">
        <v>63</v>
      </c>
      <c r="D10726" s="7">
        <v>46113</v>
      </c>
      <c r="E10726">
        <v>0</v>
      </c>
      <c r="F10726">
        <v>227.89</v>
      </c>
      <c r="G10726">
        <f>dane_sprzedazy_sku__3[[#This Row],[Ilość wydana]]*dane_sprzedazy_sku__3[[#This Row],[Wartość jednostkowa]]</f>
        <v>0</v>
      </c>
    </row>
    <row r="10727" spans="1:7">
      <c r="A10727" t="s">
        <v>913</v>
      </c>
      <c r="B10727" t="s">
        <v>914</v>
      </c>
      <c r="C10727" t="s">
        <v>63</v>
      </c>
      <c r="D10727" s="7">
        <v>46143</v>
      </c>
      <c r="E10727">
        <v>7</v>
      </c>
      <c r="F10727">
        <v>227.17</v>
      </c>
      <c r="G10727">
        <f>dane_sprzedazy_sku__3[[#This Row],[Ilość wydana]]*dane_sprzedazy_sku__3[[#This Row],[Wartość jednostkowa]]</f>
        <v>1590.1899999999998</v>
      </c>
    </row>
    <row r="10728" spans="1:7">
      <c r="A10728" t="s">
        <v>913</v>
      </c>
      <c r="B10728" t="s">
        <v>914</v>
      </c>
      <c r="C10728" t="s">
        <v>63</v>
      </c>
      <c r="D10728" s="7">
        <v>46174</v>
      </c>
      <c r="E10728">
        <v>24</v>
      </c>
      <c r="F10728">
        <v>239.48</v>
      </c>
      <c r="G10728">
        <f>dane_sprzedazy_sku__3[[#This Row],[Ilość wydana]]*dane_sprzedazy_sku__3[[#This Row],[Wartość jednostkowa]]</f>
        <v>5747.5199999999995</v>
      </c>
    </row>
    <row r="10729" spans="1:7">
      <c r="A10729" t="s">
        <v>913</v>
      </c>
      <c r="B10729" t="s">
        <v>914</v>
      </c>
      <c r="C10729" t="s">
        <v>63</v>
      </c>
      <c r="D10729" s="7">
        <v>46204</v>
      </c>
      <c r="E10729">
        <v>24</v>
      </c>
      <c r="F10729">
        <v>225.4</v>
      </c>
      <c r="G10729">
        <f>dane_sprzedazy_sku__3[[#This Row],[Ilość wydana]]*dane_sprzedazy_sku__3[[#This Row],[Wartość jednostkowa]]</f>
        <v>5409.6</v>
      </c>
    </row>
    <row r="10730" spans="1:7">
      <c r="A10730" t="s">
        <v>915</v>
      </c>
      <c r="B10730" t="s">
        <v>916</v>
      </c>
      <c r="C10730" t="s">
        <v>19</v>
      </c>
      <c r="D10730" s="7">
        <v>45505</v>
      </c>
      <c r="E10730">
        <v>16</v>
      </c>
      <c r="F10730">
        <v>180.31</v>
      </c>
      <c r="G10730">
        <f>dane_sprzedazy_sku__3[[#This Row],[Ilość wydana]]*dane_sprzedazy_sku__3[[#This Row],[Wartość jednostkowa]]</f>
        <v>2884.96</v>
      </c>
    </row>
    <row r="10731" spans="1:7">
      <c r="A10731" t="s">
        <v>915</v>
      </c>
      <c r="B10731" t="s">
        <v>916</v>
      </c>
      <c r="C10731" t="s">
        <v>19</v>
      </c>
      <c r="D10731" s="7">
        <v>45536</v>
      </c>
      <c r="E10731">
        <v>19</v>
      </c>
      <c r="F10731">
        <v>187.92</v>
      </c>
      <c r="G10731">
        <f>dane_sprzedazy_sku__3[[#This Row],[Ilość wydana]]*dane_sprzedazy_sku__3[[#This Row],[Wartość jednostkowa]]</f>
        <v>3570.4799999999996</v>
      </c>
    </row>
    <row r="10732" spans="1:7">
      <c r="A10732" t="s">
        <v>915</v>
      </c>
      <c r="B10732" t="s">
        <v>916</v>
      </c>
      <c r="C10732" t="s">
        <v>19</v>
      </c>
      <c r="D10732" s="7">
        <v>45566</v>
      </c>
      <c r="E10732">
        <v>17</v>
      </c>
      <c r="F10732">
        <v>181.76</v>
      </c>
      <c r="G10732">
        <f>dane_sprzedazy_sku__3[[#This Row],[Ilość wydana]]*dane_sprzedazy_sku__3[[#This Row],[Wartość jednostkowa]]</f>
        <v>3089.92</v>
      </c>
    </row>
    <row r="10733" spans="1:7">
      <c r="A10733" t="s">
        <v>915</v>
      </c>
      <c r="B10733" t="s">
        <v>916</v>
      </c>
      <c r="C10733" t="s">
        <v>19</v>
      </c>
      <c r="D10733" s="7">
        <v>45597</v>
      </c>
      <c r="E10733">
        <v>16</v>
      </c>
      <c r="F10733">
        <v>186.77</v>
      </c>
      <c r="G10733">
        <f>dane_sprzedazy_sku__3[[#This Row],[Ilość wydana]]*dane_sprzedazy_sku__3[[#This Row],[Wartość jednostkowa]]</f>
        <v>2988.32</v>
      </c>
    </row>
    <row r="10734" spans="1:7">
      <c r="A10734" t="s">
        <v>915</v>
      </c>
      <c r="B10734" t="s">
        <v>916</v>
      </c>
      <c r="C10734" t="s">
        <v>19</v>
      </c>
      <c r="D10734" s="7">
        <v>45627</v>
      </c>
      <c r="E10734">
        <v>15</v>
      </c>
      <c r="F10734">
        <v>174.81</v>
      </c>
      <c r="G10734">
        <f>dane_sprzedazy_sku__3[[#This Row],[Ilość wydana]]*dane_sprzedazy_sku__3[[#This Row],[Wartość jednostkowa]]</f>
        <v>2622.15</v>
      </c>
    </row>
    <row r="10735" spans="1:7">
      <c r="A10735" t="s">
        <v>915</v>
      </c>
      <c r="B10735" t="s">
        <v>916</v>
      </c>
      <c r="C10735" t="s">
        <v>19</v>
      </c>
      <c r="D10735" s="7">
        <v>45658</v>
      </c>
      <c r="E10735">
        <v>22</v>
      </c>
      <c r="F10735">
        <v>183.44</v>
      </c>
      <c r="G10735">
        <f>dane_sprzedazy_sku__3[[#This Row],[Ilość wydana]]*dane_sprzedazy_sku__3[[#This Row],[Wartość jednostkowa]]</f>
        <v>4035.68</v>
      </c>
    </row>
    <row r="10736" spans="1:7">
      <c r="A10736" t="s">
        <v>915</v>
      </c>
      <c r="B10736" t="s">
        <v>916</v>
      </c>
      <c r="C10736" t="s">
        <v>19</v>
      </c>
      <c r="D10736" s="7">
        <v>45689</v>
      </c>
      <c r="E10736">
        <v>18</v>
      </c>
      <c r="F10736">
        <v>184.95</v>
      </c>
      <c r="G10736">
        <f>dane_sprzedazy_sku__3[[#This Row],[Ilość wydana]]*dane_sprzedazy_sku__3[[#This Row],[Wartość jednostkowa]]</f>
        <v>3329.1</v>
      </c>
    </row>
    <row r="10737" spans="1:7">
      <c r="A10737" t="s">
        <v>915</v>
      </c>
      <c r="B10737" t="s">
        <v>916</v>
      </c>
      <c r="C10737" t="s">
        <v>19</v>
      </c>
      <c r="D10737" s="7">
        <v>45717</v>
      </c>
      <c r="E10737">
        <v>22</v>
      </c>
      <c r="F10737">
        <v>186.55</v>
      </c>
      <c r="G10737">
        <f>dane_sprzedazy_sku__3[[#This Row],[Ilość wydana]]*dane_sprzedazy_sku__3[[#This Row],[Wartość jednostkowa]]</f>
        <v>4104.1000000000004</v>
      </c>
    </row>
    <row r="10738" spans="1:7">
      <c r="A10738" t="s">
        <v>915</v>
      </c>
      <c r="B10738" t="s">
        <v>916</v>
      </c>
      <c r="C10738" t="s">
        <v>19</v>
      </c>
      <c r="D10738" s="7">
        <v>45748</v>
      </c>
      <c r="E10738">
        <v>19</v>
      </c>
      <c r="F10738">
        <v>179.94</v>
      </c>
      <c r="G10738">
        <f>dane_sprzedazy_sku__3[[#This Row],[Ilość wydana]]*dane_sprzedazy_sku__3[[#This Row],[Wartość jednostkowa]]</f>
        <v>3418.86</v>
      </c>
    </row>
    <row r="10739" spans="1:7">
      <c r="A10739" t="s">
        <v>915</v>
      </c>
      <c r="B10739" t="s">
        <v>916</v>
      </c>
      <c r="C10739" t="s">
        <v>19</v>
      </c>
      <c r="D10739" s="7">
        <v>45778</v>
      </c>
      <c r="E10739">
        <v>19</v>
      </c>
      <c r="F10739">
        <v>185.81</v>
      </c>
      <c r="G10739">
        <f>dane_sprzedazy_sku__3[[#This Row],[Ilość wydana]]*dane_sprzedazy_sku__3[[#This Row],[Wartość jednostkowa]]</f>
        <v>3530.39</v>
      </c>
    </row>
    <row r="10740" spans="1:7">
      <c r="A10740" t="s">
        <v>915</v>
      </c>
      <c r="B10740" t="s">
        <v>916</v>
      </c>
      <c r="C10740" t="s">
        <v>19</v>
      </c>
      <c r="D10740" s="7">
        <v>45809</v>
      </c>
      <c r="E10740">
        <v>20</v>
      </c>
      <c r="F10740">
        <v>187.61</v>
      </c>
      <c r="G10740">
        <f>dane_sprzedazy_sku__3[[#This Row],[Ilość wydana]]*dane_sprzedazy_sku__3[[#This Row],[Wartość jednostkowa]]</f>
        <v>3752.2000000000003</v>
      </c>
    </row>
    <row r="10741" spans="1:7">
      <c r="A10741" t="s">
        <v>915</v>
      </c>
      <c r="B10741" t="s">
        <v>916</v>
      </c>
      <c r="C10741" t="s">
        <v>19</v>
      </c>
      <c r="D10741" s="7">
        <v>45839</v>
      </c>
      <c r="E10741">
        <v>15</v>
      </c>
      <c r="F10741">
        <v>177.56</v>
      </c>
      <c r="G10741">
        <f>dane_sprzedazy_sku__3[[#This Row],[Ilość wydana]]*dane_sprzedazy_sku__3[[#This Row],[Wartość jednostkowa]]</f>
        <v>2663.4</v>
      </c>
    </row>
    <row r="10742" spans="1:7">
      <c r="A10742" t="s">
        <v>915</v>
      </c>
      <c r="B10742" t="s">
        <v>916</v>
      </c>
      <c r="C10742" t="s">
        <v>19</v>
      </c>
      <c r="D10742" s="7">
        <v>45870</v>
      </c>
      <c r="E10742">
        <v>16</v>
      </c>
      <c r="F10742">
        <v>178.67</v>
      </c>
      <c r="G10742">
        <f>dane_sprzedazy_sku__3[[#This Row],[Ilość wydana]]*dane_sprzedazy_sku__3[[#This Row],[Wartość jednostkowa]]</f>
        <v>2858.72</v>
      </c>
    </row>
    <row r="10743" spans="1:7">
      <c r="A10743" t="s">
        <v>915</v>
      </c>
      <c r="B10743" t="s">
        <v>916</v>
      </c>
      <c r="C10743" t="s">
        <v>19</v>
      </c>
      <c r="D10743" s="7">
        <v>45901</v>
      </c>
      <c r="E10743">
        <v>17</v>
      </c>
      <c r="F10743">
        <v>185.16</v>
      </c>
      <c r="G10743">
        <f>dane_sprzedazy_sku__3[[#This Row],[Ilość wydana]]*dane_sprzedazy_sku__3[[#This Row],[Wartość jednostkowa]]</f>
        <v>3147.72</v>
      </c>
    </row>
    <row r="10744" spans="1:7">
      <c r="A10744" t="s">
        <v>915</v>
      </c>
      <c r="B10744" t="s">
        <v>916</v>
      </c>
      <c r="C10744" t="s">
        <v>19</v>
      </c>
      <c r="D10744" s="7">
        <v>45931</v>
      </c>
      <c r="E10744">
        <v>16</v>
      </c>
      <c r="F10744">
        <v>176.25</v>
      </c>
      <c r="G10744">
        <f>dane_sprzedazy_sku__3[[#This Row],[Ilość wydana]]*dane_sprzedazy_sku__3[[#This Row],[Wartość jednostkowa]]</f>
        <v>2820</v>
      </c>
    </row>
    <row r="10745" spans="1:7">
      <c r="A10745" t="s">
        <v>915</v>
      </c>
      <c r="B10745" t="s">
        <v>916</v>
      </c>
      <c r="C10745" t="s">
        <v>19</v>
      </c>
      <c r="D10745" s="7">
        <v>45962</v>
      </c>
      <c r="E10745">
        <v>20</v>
      </c>
      <c r="F10745">
        <v>178</v>
      </c>
      <c r="G10745">
        <f>dane_sprzedazy_sku__3[[#This Row],[Ilość wydana]]*dane_sprzedazy_sku__3[[#This Row],[Wartość jednostkowa]]</f>
        <v>3560</v>
      </c>
    </row>
    <row r="10746" spans="1:7">
      <c r="A10746" t="s">
        <v>915</v>
      </c>
      <c r="B10746" t="s">
        <v>916</v>
      </c>
      <c r="C10746" t="s">
        <v>19</v>
      </c>
      <c r="D10746" s="7">
        <v>45992</v>
      </c>
      <c r="E10746">
        <v>19</v>
      </c>
      <c r="F10746">
        <v>192.43</v>
      </c>
      <c r="G10746">
        <f>dane_sprzedazy_sku__3[[#This Row],[Ilość wydana]]*dane_sprzedazy_sku__3[[#This Row],[Wartość jednostkowa]]</f>
        <v>3656.17</v>
      </c>
    </row>
    <row r="10747" spans="1:7">
      <c r="A10747" t="s">
        <v>915</v>
      </c>
      <c r="B10747" t="s">
        <v>916</v>
      </c>
      <c r="C10747" t="s">
        <v>19</v>
      </c>
      <c r="D10747" s="7">
        <v>46023</v>
      </c>
      <c r="E10747">
        <v>19</v>
      </c>
      <c r="F10747">
        <v>183.77</v>
      </c>
      <c r="G10747">
        <f>dane_sprzedazy_sku__3[[#This Row],[Ilość wydana]]*dane_sprzedazy_sku__3[[#This Row],[Wartość jednostkowa]]</f>
        <v>3491.63</v>
      </c>
    </row>
    <row r="10748" spans="1:7">
      <c r="A10748" t="s">
        <v>915</v>
      </c>
      <c r="B10748" t="s">
        <v>916</v>
      </c>
      <c r="C10748" t="s">
        <v>19</v>
      </c>
      <c r="D10748" s="7">
        <v>46054</v>
      </c>
      <c r="E10748">
        <v>20</v>
      </c>
      <c r="F10748">
        <v>180.03</v>
      </c>
      <c r="G10748">
        <f>dane_sprzedazy_sku__3[[#This Row],[Ilość wydana]]*dane_sprzedazy_sku__3[[#This Row],[Wartość jednostkowa]]</f>
        <v>3600.6</v>
      </c>
    </row>
    <row r="10749" spans="1:7">
      <c r="A10749" t="s">
        <v>915</v>
      </c>
      <c r="B10749" t="s">
        <v>916</v>
      </c>
      <c r="C10749" t="s">
        <v>19</v>
      </c>
      <c r="D10749" s="7">
        <v>46082</v>
      </c>
      <c r="E10749">
        <v>19</v>
      </c>
      <c r="F10749">
        <v>192.86</v>
      </c>
      <c r="G10749">
        <f>dane_sprzedazy_sku__3[[#This Row],[Ilość wydana]]*dane_sprzedazy_sku__3[[#This Row],[Wartość jednostkowa]]</f>
        <v>3664.34</v>
      </c>
    </row>
    <row r="10750" spans="1:7">
      <c r="A10750" t="s">
        <v>915</v>
      </c>
      <c r="B10750" t="s">
        <v>916</v>
      </c>
      <c r="C10750" t="s">
        <v>19</v>
      </c>
      <c r="D10750" s="7">
        <v>46113</v>
      </c>
      <c r="E10750">
        <v>18</v>
      </c>
      <c r="F10750">
        <v>192.66</v>
      </c>
      <c r="G10750">
        <f>dane_sprzedazy_sku__3[[#This Row],[Ilość wydana]]*dane_sprzedazy_sku__3[[#This Row],[Wartość jednostkowa]]</f>
        <v>3467.88</v>
      </c>
    </row>
    <row r="10751" spans="1:7">
      <c r="A10751" t="s">
        <v>915</v>
      </c>
      <c r="B10751" t="s">
        <v>916</v>
      </c>
      <c r="C10751" t="s">
        <v>19</v>
      </c>
      <c r="D10751" s="7">
        <v>46143</v>
      </c>
      <c r="E10751">
        <v>19</v>
      </c>
      <c r="F10751">
        <v>191.08</v>
      </c>
      <c r="G10751">
        <f>dane_sprzedazy_sku__3[[#This Row],[Ilość wydana]]*dane_sprzedazy_sku__3[[#This Row],[Wartość jednostkowa]]</f>
        <v>3630.5200000000004</v>
      </c>
    </row>
    <row r="10752" spans="1:7">
      <c r="A10752" t="s">
        <v>915</v>
      </c>
      <c r="B10752" t="s">
        <v>916</v>
      </c>
      <c r="C10752" t="s">
        <v>19</v>
      </c>
      <c r="D10752" s="7">
        <v>46174</v>
      </c>
      <c r="E10752">
        <v>15</v>
      </c>
      <c r="F10752">
        <v>191.41</v>
      </c>
      <c r="G10752">
        <f>dane_sprzedazy_sku__3[[#This Row],[Ilość wydana]]*dane_sprzedazy_sku__3[[#This Row],[Wartość jednostkowa]]</f>
        <v>2871.15</v>
      </c>
    </row>
    <row r="10753" spans="1:7">
      <c r="A10753" t="s">
        <v>915</v>
      </c>
      <c r="B10753" t="s">
        <v>916</v>
      </c>
      <c r="C10753" t="s">
        <v>19</v>
      </c>
      <c r="D10753" s="7">
        <v>46204</v>
      </c>
      <c r="E10753">
        <v>17</v>
      </c>
      <c r="F10753">
        <v>182.24</v>
      </c>
      <c r="G10753">
        <f>dane_sprzedazy_sku__3[[#This Row],[Ilość wydana]]*dane_sprzedazy_sku__3[[#This Row],[Wartość jednostkowa]]</f>
        <v>3098.08</v>
      </c>
    </row>
    <row r="10754" spans="1:7">
      <c r="A10754" t="s">
        <v>917</v>
      </c>
      <c r="B10754" t="s">
        <v>918</v>
      </c>
      <c r="C10754" t="s">
        <v>66</v>
      </c>
      <c r="D10754" s="7">
        <v>45505</v>
      </c>
      <c r="E10754">
        <v>9</v>
      </c>
      <c r="F10754">
        <v>178.69</v>
      </c>
      <c r="G10754">
        <f>dane_sprzedazy_sku__3[[#This Row],[Ilość wydana]]*dane_sprzedazy_sku__3[[#This Row],[Wartość jednostkowa]]</f>
        <v>1608.21</v>
      </c>
    </row>
    <row r="10755" spans="1:7">
      <c r="A10755" t="s">
        <v>917</v>
      </c>
      <c r="B10755" t="s">
        <v>918</v>
      </c>
      <c r="C10755" t="s">
        <v>66</v>
      </c>
      <c r="D10755" s="7">
        <v>45536</v>
      </c>
      <c r="E10755">
        <v>9</v>
      </c>
      <c r="F10755">
        <v>165.86</v>
      </c>
      <c r="G10755">
        <f>dane_sprzedazy_sku__3[[#This Row],[Ilość wydana]]*dane_sprzedazy_sku__3[[#This Row],[Wartość jednostkowa]]</f>
        <v>1492.7400000000002</v>
      </c>
    </row>
    <row r="10756" spans="1:7">
      <c r="A10756" t="s">
        <v>917</v>
      </c>
      <c r="B10756" t="s">
        <v>918</v>
      </c>
      <c r="C10756" t="s">
        <v>66</v>
      </c>
      <c r="D10756" s="7">
        <v>45566</v>
      </c>
      <c r="E10756">
        <v>10</v>
      </c>
      <c r="F10756">
        <v>168.06</v>
      </c>
      <c r="G10756">
        <f>dane_sprzedazy_sku__3[[#This Row],[Ilość wydana]]*dane_sprzedazy_sku__3[[#This Row],[Wartość jednostkowa]]</f>
        <v>1680.6</v>
      </c>
    </row>
    <row r="10757" spans="1:7">
      <c r="A10757" t="s">
        <v>917</v>
      </c>
      <c r="B10757" t="s">
        <v>918</v>
      </c>
      <c r="C10757" t="s">
        <v>66</v>
      </c>
      <c r="D10757" s="7">
        <v>45597</v>
      </c>
      <c r="E10757">
        <v>10</v>
      </c>
      <c r="F10757">
        <v>182.36</v>
      </c>
      <c r="G10757">
        <f>dane_sprzedazy_sku__3[[#This Row],[Ilość wydana]]*dane_sprzedazy_sku__3[[#This Row],[Wartość jednostkowa]]</f>
        <v>1823.6000000000001</v>
      </c>
    </row>
    <row r="10758" spans="1:7">
      <c r="A10758" t="s">
        <v>917</v>
      </c>
      <c r="B10758" t="s">
        <v>918</v>
      </c>
      <c r="C10758" t="s">
        <v>66</v>
      </c>
      <c r="D10758" s="7">
        <v>45627</v>
      </c>
      <c r="E10758">
        <v>10</v>
      </c>
      <c r="F10758">
        <v>179.65</v>
      </c>
      <c r="G10758">
        <f>dane_sprzedazy_sku__3[[#This Row],[Ilość wydana]]*dane_sprzedazy_sku__3[[#This Row],[Wartość jednostkowa]]</f>
        <v>1796.5</v>
      </c>
    </row>
    <row r="10759" spans="1:7">
      <c r="A10759" t="s">
        <v>917</v>
      </c>
      <c r="B10759" t="s">
        <v>918</v>
      </c>
      <c r="C10759" t="s">
        <v>66</v>
      </c>
      <c r="D10759" s="7">
        <v>45658</v>
      </c>
      <c r="E10759">
        <v>9</v>
      </c>
      <c r="F10759">
        <v>177.6</v>
      </c>
      <c r="G10759">
        <f>dane_sprzedazy_sku__3[[#This Row],[Ilość wydana]]*dane_sprzedazy_sku__3[[#This Row],[Wartość jednostkowa]]</f>
        <v>1598.3999999999999</v>
      </c>
    </row>
    <row r="10760" spans="1:7">
      <c r="A10760" t="s">
        <v>917</v>
      </c>
      <c r="B10760" t="s">
        <v>918</v>
      </c>
      <c r="C10760" t="s">
        <v>66</v>
      </c>
      <c r="D10760" s="7">
        <v>45689</v>
      </c>
      <c r="E10760">
        <v>12</v>
      </c>
      <c r="F10760">
        <v>173.36</v>
      </c>
      <c r="G10760">
        <f>dane_sprzedazy_sku__3[[#This Row],[Ilość wydana]]*dane_sprzedazy_sku__3[[#This Row],[Wartość jednostkowa]]</f>
        <v>2080.3200000000002</v>
      </c>
    </row>
    <row r="10761" spans="1:7">
      <c r="A10761" t="s">
        <v>917</v>
      </c>
      <c r="B10761" t="s">
        <v>918</v>
      </c>
      <c r="C10761" t="s">
        <v>66</v>
      </c>
      <c r="D10761" s="7">
        <v>45717</v>
      </c>
      <c r="E10761">
        <v>12</v>
      </c>
      <c r="F10761">
        <v>171.5</v>
      </c>
      <c r="G10761">
        <f>dane_sprzedazy_sku__3[[#This Row],[Ilość wydana]]*dane_sprzedazy_sku__3[[#This Row],[Wartość jednostkowa]]</f>
        <v>2058</v>
      </c>
    </row>
    <row r="10762" spans="1:7">
      <c r="A10762" t="s">
        <v>917</v>
      </c>
      <c r="B10762" t="s">
        <v>918</v>
      </c>
      <c r="C10762" t="s">
        <v>66</v>
      </c>
      <c r="D10762" s="7">
        <v>45748</v>
      </c>
      <c r="E10762">
        <v>10</v>
      </c>
      <c r="F10762">
        <v>173.49</v>
      </c>
      <c r="G10762">
        <f>dane_sprzedazy_sku__3[[#This Row],[Ilość wydana]]*dane_sprzedazy_sku__3[[#This Row],[Wartość jednostkowa]]</f>
        <v>1734.9</v>
      </c>
    </row>
    <row r="10763" spans="1:7">
      <c r="A10763" t="s">
        <v>917</v>
      </c>
      <c r="B10763" t="s">
        <v>918</v>
      </c>
      <c r="C10763" t="s">
        <v>66</v>
      </c>
      <c r="D10763" s="7">
        <v>45778</v>
      </c>
      <c r="E10763">
        <v>9</v>
      </c>
      <c r="F10763">
        <v>174.99</v>
      </c>
      <c r="G10763">
        <f>dane_sprzedazy_sku__3[[#This Row],[Ilość wydana]]*dane_sprzedazy_sku__3[[#This Row],[Wartość jednostkowa]]</f>
        <v>1574.91</v>
      </c>
    </row>
    <row r="10764" spans="1:7">
      <c r="A10764" t="s">
        <v>917</v>
      </c>
      <c r="B10764" t="s">
        <v>918</v>
      </c>
      <c r="C10764" t="s">
        <v>66</v>
      </c>
      <c r="D10764" s="7">
        <v>45809</v>
      </c>
      <c r="E10764">
        <v>11</v>
      </c>
      <c r="F10764">
        <v>167.43</v>
      </c>
      <c r="G10764">
        <f>dane_sprzedazy_sku__3[[#This Row],[Ilość wydana]]*dane_sprzedazy_sku__3[[#This Row],[Wartość jednostkowa]]</f>
        <v>1841.73</v>
      </c>
    </row>
    <row r="10765" spans="1:7">
      <c r="A10765" t="s">
        <v>917</v>
      </c>
      <c r="B10765" t="s">
        <v>918</v>
      </c>
      <c r="C10765" t="s">
        <v>66</v>
      </c>
      <c r="D10765" s="7">
        <v>45839</v>
      </c>
      <c r="E10765">
        <v>12</v>
      </c>
      <c r="F10765">
        <v>166.15</v>
      </c>
      <c r="G10765">
        <f>dane_sprzedazy_sku__3[[#This Row],[Ilość wydana]]*dane_sprzedazy_sku__3[[#This Row],[Wartość jednostkowa]]</f>
        <v>1993.8000000000002</v>
      </c>
    </row>
    <row r="10766" spans="1:7">
      <c r="A10766" t="s">
        <v>917</v>
      </c>
      <c r="B10766" t="s">
        <v>918</v>
      </c>
      <c r="C10766" t="s">
        <v>66</v>
      </c>
      <c r="D10766" s="7">
        <v>45870</v>
      </c>
      <c r="E10766">
        <v>12</v>
      </c>
      <c r="F10766">
        <v>174.14</v>
      </c>
      <c r="G10766">
        <f>dane_sprzedazy_sku__3[[#This Row],[Ilość wydana]]*dane_sprzedazy_sku__3[[#This Row],[Wartość jednostkowa]]</f>
        <v>2089.6799999999998</v>
      </c>
    </row>
    <row r="10767" spans="1:7">
      <c r="A10767" t="s">
        <v>917</v>
      </c>
      <c r="B10767" t="s">
        <v>918</v>
      </c>
      <c r="C10767" t="s">
        <v>66</v>
      </c>
      <c r="D10767" s="7">
        <v>45901</v>
      </c>
      <c r="E10767">
        <v>9</v>
      </c>
      <c r="F10767">
        <v>178.63</v>
      </c>
      <c r="G10767">
        <f>dane_sprzedazy_sku__3[[#This Row],[Ilość wydana]]*dane_sprzedazy_sku__3[[#This Row],[Wartość jednostkowa]]</f>
        <v>1607.67</v>
      </c>
    </row>
    <row r="10768" spans="1:7">
      <c r="A10768" t="s">
        <v>917</v>
      </c>
      <c r="B10768" t="s">
        <v>918</v>
      </c>
      <c r="C10768" t="s">
        <v>66</v>
      </c>
      <c r="D10768" s="7">
        <v>45931</v>
      </c>
      <c r="E10768">
        <v>12</v>
      </c>
      <c r="F10768">
        <v>168.93</v>
      </c>
      <c r="G10768">
        <f>dane_sprzedazy_sku__3[[#This Row],[Ilość wydana]]*dane_sprzedazy_sku__3[[#This Row],[Wartość jednostkowa]]</f>
        <v>2027.16</v>
      </c>
    </row>
    <row r="10769" spans="1:7">
      <c r="A10769" t="s">
        <v>917</v>
      </c>
      <c r="B10769" t="s">
        <v>918</v>
      </c>
      <c r="C10769" t="s">
        <v>66</v>
      </c>
      <c r="D10769" s="7">
        <v>45962</v>
      </c>
      <c r="E10769">
        <v>12</v>
      </c>
      <c r="F10769">
        <v>171.12</v>
      </c>
      <c r="G10769">
        <f>dane_sprzedazy_sku__3[[#This Row],[Ilość wydana]]*dane_sprzedazy_sku__3[[#This Row],[Wartość jednostkowa]]</f>
        <v>2053.44</v>
      </c>
    </row>
    <row r="10770" spans="1:7">
      <c r="A10770" t="s">
        <v>917</v>
      </c>
      <c r="B10770" t="s">
        <v>918</v>
      </c>
      <c r="C10770" t="s">
        <v>66</v>
      </c>
      <c r="D10770" s="7">
        <v>45992</v>
      </c>
      <c r="E10770">
        <v>12</v>
      </c>
      <c r="F10770">
        <v>180.79</v>
      </c>
      <c r="G10770">
        <f>dane_sprzedazy_sku__3[[#This Row],[Ilość wydana]]*dane_sprzedazy_sku__3[[#This Row],[Wartość jednostkowa]]</f>
        <v>2169.48</v>
      </c>
    </row>
    <row r="10771" spans="1:7">
      <c r="A10771" t="s">
        <v>917</v>
      </c>
      <c r="B10771" t="s">
        <v>918</v>
      </c>
      <c r="C10771" t="s">
        <v>66</v>
      </c>
      <c r="D10771" s="7">
        <v>46023</v>
      </c>
      <c r="E10771">
        <v>11</v>
      </c>
      <c r="F10771">
        <v>180.28</v>
      </c>
      <c r="G10771">
        <f>dane_sprzedazy_sku__3[[#This Row],[Ilość wydana]]*dane_sprzedazy_sku__3[[#This Row],[Wartość jednostkowa]]</f>
        <v>1983.08</v>
      </c>
    </row>
    <row r="10772" spans="1:7">
      <c r="A10772" t="s">
        <v>917</v>
      </c>
      <c r="B10772" t="s">
        <v>918</v>
      </c>
      <c r="C10772" t="s">
        <v>66</v>
      </c>
      <c r="D10772" s="7">
        <v>46054</v>
      </c>
      <c r="E10772">
        <v>11</v>
      </c>
      <c r="F10772">
        <v>180.42</v>
      </c>
      <c r="G10772">
        <f>dane_sprzedazy_sku__3[[#This Row],[Ilość wydana]]*dane_sprzedazy_sku__3[[#This Row],[Wartość jednostkowa]]</f>
        <v>1984.62</v>
      </c>
    </row>
    <row r="10773" spans="1:7">
      <c r="A10773" t="s">
        <v>917</v>
      </c>
      <c r="B10773" t="s">
        <v>918</v>
      </c>
      <c r="C10773" t="s">
        <v>66</v>
      </c>
      <c r="D10773" s="7">
        <v>46082</v>
      </c>
      <c r="E10773">
        <v>13</v>
      </c>
      <c r="F10773">
        <v>173.68</v>
      </c>
      <c r="G10773">
        <f>dane_sprzedazy_sku__3[[#This Row],[Ilość wydana]]*dane_sprzedazy_sku__3[[#This Row],[Wartość jednostkowa]]</f>
        <v>2257.84</v>
      </c>
    </row>
    <row r="10774" spans="1:7">
      <c r="A10774" t="s">
        <v>917</v>
      </c>
      <c r="B10774" t="s">
        <v>918</v>
      </c>
      <c r="C10774" t="s">
        <v>66</v>
      </c>
      <c r="D10774" s="7">
        <v>46113</v>
      </c>
      <c r="E10774">
        <v>11</v>
      </c>
      <c r="F10774">
        <v>182.23</v>
      </c>
      <c r="G10774">
        <f>dane_sprzedazy_sku__3[[#This Row],[Ilość wydana]]*dane_sprzedazy_sku__3[[#This Row],[Wartość jednostkowa]]</f>
        <v>2004.53</v>
      </c>
    </row>
    <row r="10775" spans="1:7">
      <c r="A10775" t="s">
        <v>917</v>
      </c>
      <c r="B10775" t="s">
        <v>918</v>
      </c>
      <c r="C10775" t="s">
        <v>66</v>
      </c>
      <c r="D10775" s="7">
        <v>46143</v>
      </c>
      <c r="E10775">
        <v>13</v>
      </c>
      <c r="F10775">
        <v>172.49</v>
      </c>
      <c r="G10775">
        <f>dane_sprzedazy_sku__3[[#This Row],[Ilość wydana]]*dane_sprzedazy_sku__3[[#This Row],[Wartość jednostkowa]]</f>
        <v>2242.37</v>
      </c>
    </row>
    <row r="10776" spans="1:7">
      <c r="A10776" t="s">
        <v>917</v>
      </c>
      <c r="B10776" t="s">
        <v>918</v>
      </c>
      <c r="C10776" t="s">
        <v>66</v>
      </c>
      <c r="D10776" s="7">
        <v>46174</v>
      </c>
      <c r="E10776">
        <v>12</v>
      </c>
      <c r="F10776">
        <v>175.48</v>
      </c>
      <c r="G10776">
        <f>dane_sprzedazy_sku__3[[#This Row],[Ilość wydana]]*dane_sprzedazy_sku__3[[#This Row],[Wartość jednostkowa]]</f>
        <v>2105.7599999999998</v>
      </c>
    </row>
    <row r="10777" spans="1:7">
      <c r="A10777" t="s">
        <v>917</v>
      </c>
      <c r="B10777" t="s">
        <v>918</v>
      </c>
      <c r="C10777" t="s">
        <v>66</v>
      </c>
      <c r="D10777" s="7">
        <v>46204</v>
      </c>
      <c r="E10777">
        <v>13</v>
      </c>
      <c r="F10777">
        <v>171.42</v>
      </c>
      <c r="G10777">
        <f>dane_sprzedazy_sku__3[[#This Row],[Ilość wydana]]*dane_sprzedazy_sku__3[[#This Row],[Wartość jednostkowa]]</f>
        <v>2228.46</v>
      </c>
    </row>
    <row r="10778" spans="1:7">
      <c r="A10778" t="s">
        <v>919</v>
      </c>
      <c r="B10778" t="s">
        <v>920</v>
      </c>
      <c r="C10778" t="s">
        <v>77</v>
      </c>
      <c r="D10778" s="7">
        <v>45505</v>
      </c>
      <c r="E10778">
        <v>91</v>
      </c>
      <c r="F10778">
        <v>329.19</v>
      </c>
      <c r="G10778">
        <f>dane_sprzedazy_sku__3[[#This Row],[Ilość wydana]]*dane_sprzedazy_sku__3[[#This Row],[Wartość jednostkowa]]</f>
        <v>29956.29</v>
      </c>
    </row>
    <row r="10779" spans="1:7">
      <c r="A10779" t="s">
        <v>919</v>
      </c>
      <c r="B10779" t="s">
        <v>920</v>
      </c>
      <c r="C10779" t="s">
        <v>77</v>
      </c>
      <c r="D10779" s="7">
        <v>45536</v>
      </c>
      <c r="E10779">
        <v>96</v>
      </c>
      <c r="F10779">
        <v>325.01</v>
      </c>
      <c r="G10779">
        <f>dane_sprzedazy_sku__3[[#This Row],[Ilość wydana]]*dane_sprzedazy_sku__3[[#This Row],[Wartość jednostkowa]]</f>
        <v>31200.959999999999</v>
      </c>
    </row>
    <row r="10780" spans="1:7">
      <c r="A10780" t="s">
        <v>919</v>
      </c>
      <c r="B10780" t="s">
        <v>920</v>
      </c>
      <c r="C10780" t="s">
        <v>77</v>
      </c>
      <c r="D10780" s="7">
        <v>45566</v>
      </c>
      <c r="E10780">
        <v>97</v>
      </c>
      <c r="F10780">
        <v>333.97</v>
      </c>
      <c r="G10780">
        <f>dane_sprzedazy_sku__3[[#This Row],[Ilość wydana]]*dane_sprzedazy_sku__3[[#This Row],[Wartość jednostkowa]]</f>
        <v>32395.090000000004</v>
      </c>
    </row>
    <row r="10781" spans="1:7">
      <c r="A10781" t="s">
        <v>919</v>
      </c>
      <c r="B10781" t="s">
        <v>920</v>
      </c>
      <c r="C10781" t="s">
        <v>77</v>
      </c>
      <c r="D10781" s="7">
        <v>45597</v>
      </c>
      <c r="E10781">
        <v>47</v>
      </c>
      <c r="F10781">
        <v>329.26</v>
      </c>
      <c r="G10781">
        <f>dane_sprzedazy_sku__3[[#This Row],[Ilość wydana]]*dane_sprzedazy_sku__3[[#This Row],[Wartość jednostkowa]]</f>
        <v>15475.22</v>
      </c>
    </row>
    <row r="10782" spans="1:7">
      <c r="A10782" t="s">
        <v>919</v>
      </c>
      <c r="B10782" t="s">
        <v>920</v>
      </c>
      <c r="C10782" t="s">
        <v>77</v>
      </c>
      <c r="D10782" s="7">
        <v>45627</v>
      </c>
      <c r="E10782">
        <v>33</v>
      </c>
      <c r="F10782">
        <v>334.65</v>
      </c>
      <c r="G10782">
        <f>dane_sprzedazy_sku__3[[#This Row],[Ilość wydana]]*dane_sprzedazy_sku__3[[#This Row],[Wartość jednostkowa]]</f>
        <v>11043.449999999999</v>
      </c>
    </row>
    <row r="10783" spans="1:7">
      <c r="A10783" t="s">
        <v>919</v>
      </c>
      <c r="B10783" t="s">
        <v>920</v>
      </c>
      <c r="C10783" t="s">
        <v>77</v>
      </c>
      <c r="D10783" s="7">
        <v>45658</v>
      </c>
      <c r="E10783">
        <v>31</v>
      </c>
      <c r="F10783">
        <v>349.67</v>
      </c>
      <c r="G10783">
        <f>dane_sprzedazy_sku__3[[#This Row],[Ilość wydana]]*dane_sprzedazy_sku__3[[#This Row],[Wartość jednostkowa]]</f>
        <v>10839.77</v>
      </c>
    </row>
    <row r="10784" spans="1:7">
      <c r="A10784" t="s">
        <v>919</v>
      </c>
      <c r="B10784" t="s">
        <v>920</v>
      </c>
      <c r="C10784" t="s">
        <v>77</v>
      </c>
      <c r="D10784" s="7">
        <v>45689</v>
      </c>
      <c r="E10784">
        <v>35</v>
      </c>
      <c r="F10784">
        <v>321.52999999999997</v>
      </c>
      <c r="G10784">
        <f>dane_sprzedazy_sku__3[[#This Row],[Ilość wydana]]*dane_sprzedazy_sku__3[[#This Row],[Wartość jednostkowa]]</f>
        <v>11253.55</v>
      </c>
    </row>
    <row r="10785" spans="1:7">
      <c r="A10785" t="s">
        <v>919</v>
      </c>
      <c r="B10785" t="s">
        <v>920</v>
      </c>
      <c r="C10785" t="s">
        <v>77</v>
      </c>
      <c r="D10785" s="7">
        <v>45717</v>
      </c>
      <c r="E10785">
        <v>44</v>
      </c>
      <c r="F10785">
        <v>335.07</v>
      </c>
      <c r="G10785">
        <f>dane_sprzedazy_sku__3[[#This Row],[Ilość wydana]]*dane_sprzedazy_sku__3[[#This Row],[Wartość jednostkowa]]</f>
        <v>14743.08</v>
      </c>
    </row>
    <row r="10786" spans="1:7">
      <c r="A10786" t="s">
        <v>919</v>
      </c>
      <c r="B10786" t="s">
        <v>920</v>
      </c>
      <c r="C10786" t="s">
        <v>77</v>
      </c>
      <c r="D10786" s="7">
        <v>45748</v>
      </c>
      <c r="E10786">
        <v>86</v>
      </c>
      <c r="F10786">
        <v>335.6</v>
      </c>
      <c r="G10786">
        <f>dane_sprzedazy_sku__3[[#This Row],[Ilość wydana]]*dane_sprzedazy_sku__3[[#This Row],[Wartość jednostkowa]]</f>
        <v>28861.600000000002</v>
      </c>
    </row>
    <row r="10787" spans="1:7">
      <c r="A10787" t="s">
        <v>919</v>
      </c>
      <c r="B10787" t="s">
        <v>920</v>
      </c>
      <c r="C10787" t="s">
        <v>77</v>
      </c>
      <c r="D10787" s="7">
        <v>45778</v>
      </c>
      <c r="E10787">
        <v>110</v>
      </c>
      <c r="F10787">
        <v>326.08999999999997</v>
      </c>
      <c r="G10787">
        <f>dane_sprzedazy_sku__3[[#This Row],[Ilość wydana]]*dane_sprzedazy_sku__3[[#This Row],[Wartość jednostkowa]]</f>
        <v>35869.899999999994</v>
      </c>
    </row>
    <row r="10788" spans="1:7">
      <c r="A10788" t="s">
        <v>919</v>
      </c>
      <c r="B10788" t="s">
        <v>920</v>
      </c>
      <c r="C10788" t="s">
        <v>77</v>
      </c>
      <c r="D10788" s="7">
        <v>45809</v>
      </c>
      <c r="E10788">
        <v>113</v>
      </c>
      <c r="F10788">
        <v>329.01</v>
      </c>
      <c r="G10788">
        <f>dane_sprzedazy_sku__3[[#This Row],[Ilość wydana]]*dane_sprzedazy_sku__3[[#This Row],[Wartość jednostkowa]]</f>
        <v>37178.129999999997</v>
      </c>
    </row>
    <row r="10789" spans="1:7">
      <c r="A10789" t="s">
        <v>919</v>
      </c>
      <c r="B10789" t="s">
        <v>920</v>
      </c>
      <c r="C10789" t="s">
        <v>77</v>
      </c>
      <c r="D10789" s="7">
        <v>45839</v>
      </c>
      <c r="E10789">
        <v>129</v>
      </c>
      <c r="F10789">
        <v>331.9</v>
      </c>
      <c r="G10789">
        <f>dane_sprzedazy_sku__3[[#This Row],[Ilość wydana]]*dane_sprzedazy_sku__3[[#This Row],[Wartość jednostkowa]]</f>
        <v>42815.1</v>
      </c>
    </row>
    <row r="10790" spans="1:7">
      <c r="A10790" t="s">
        <v>919</v>
      </c>
      <c r="B10790" t="s">
        <v>920</v>
      </c>
      <c r="C10790" t="s">
        <v>77</v>
      </c>
      <c r="D10790" s="7">
        <v>45870</v>
      </c>
      <c r="E10790">
        <v>143</v>
      </c>
      <c r="F10790">
        <v>347.44</v>
      </c>
      <c r="G10790">
        <f>dane_sprzedazy_sku__3[[#This Row],[Ilość wydana]]*dane_sprzedazy_sku__3[[#This Row],[Wartość jednostkowa]]</f>
        <v>49683.92</v>
      </c>
    </row>
    <row r="10791" spans="1:7">
      <c r="A10791" t="s">
        <v>919</v>
      </c>
      <c r="B10791" t="s">
        <v>920</v>
      </c>
      <c r="C10791" t="s">
        <v>77</v>
      </c>
      <c r="D10791" s="7">
        <v>45901</v>
      </c>
      <c r="E10791">
        <v>117</v>
      </c>
      <c r="F10791">
        <v>345.45</v>
      </c>
      <c r="G10791">
        <f>dane_sprzedazy_sku__3[[#This Row],[Ilość wydana]]*dane_sprzedazy_sku__3[[#This Row],[Wartość jednostkowa]]</f>
        <v>40417.65</v>
      </c>
    </row>
    <row r="10792" spans="1:7">
      <c r="A10792" t="s">
        <v>919</v>
      </c>
      <c r="B10792" t="s">
        <v>920</v>
      </c>
      <c r="C10792" t="s">
        <v>77</v>
      </c>
      <c r="D10792" s="7">
        <v>45931</v>
      </c>
      <c r="E10792">
        <v>92</v>
      </c>
      <c r="F10792">
        <v>338.19</v>
      </c>
      <c r="G10792">
        <f>dane_sprzedazy_sku__3[[#This Row],[Ilość wydana]]*dane_sprzedazy_sku__3[[#This Row],[Wartość jednostkowa]]</f>
        <v>31113.48</v>
      </c>
    </row>
    <row r="10793" spans="1:7">
      <c r="A10793" t="s">
        <v>919</v>
      </c>
      <c r="B10793" t="s">
        <v>920</v>
      </c>
      <c r="C10793" t="s">
        <v>77</v>
      </c>
      <c r="D10793" s="7">
        <v>45962</v>
      </c>
      <c r="E10793">
        <v>66</v>
      </c>
      <c r="F10793">
        <v>340.93</v>
      </c>
      <c r="G10793">
        <f>dane_sprzedazy_sku__3[[#This Row],[Ilość wydana]]*dane_sprzedazy_sku__3[[#This Row],[Wartość jednostkowa]]</f>
        <v>22501.38</v>
      </c>
    </row>
    <row r="10794" spans="1:7">
      <c r="A10794" t="s">
        <v>919</v>
      </c>
      <c r="B10794" t="s">
        <v>920</v>
      </c>
      <c r="C10794" t="s">
        <v>77</v>
      </c>
      <c r="D10794" s="7">
        <v>45992</v>
      </c>
      <c r="E10794">
        <v>41</v>
      </c>
      <c r="F10794">
        <v>341.2</v>
      </c>
      <c r="G10794">
        <f>dane_sprzedazy_sku__3[[#This Row],[Ilość wydana]]*dane_sprzedazy_sku__3[[#This Row],[Wartość jednostkowa]]</f>
        <v>13989.199999999999</v>
      </c>
    </row>
    <row r="10795" spans="1:7">
      <c r="A10795" t="s">
        <v>919</v>
      </c>
      <c r="B10795" t="s">
        <v>920</v>
      </c>
      <c r="C10795" t="s">
        <v>77</v>
      </c>
      <c r="D10795" s="7">
        <v>46023</v>
      </c>
      <c r="E10795">
        <v>34</v>
      </c>
      <c r="F10795">
        <v>340.2</v>
      </c>
      <c r="G10795">
        <f>dane_sprzedazy_sku__3[[#This Row],[Ilość wydana]]*dane_sprzedazy_sku__3[[#This Row],[Wartość jednostkowa]]</f>
        <v>11566.8</v>
      </c>
    </row>
    <row r="10796" spans="1:7">
      <c r="A10796" t="s">
        <v>919</v>
      </c>
      <c r="B10796" t="s">
        <v>920</v>
      </c>
      <c r="C10796" t="s">
        <v>77</v>
      </c>
      <c r="D10796" s="7">
        <v>46054</v>
      </c>
      <c r="E10796">
        <v>32</v>
      </c>
      <c r="F10796">
        <v>351.73</v>
      </c>
      <c r="G10796">
        <f>dane_sprzedazy_sku__3[[#This Row],[Ilość wydana]]*dane_sprzedazy_sku__3[[#This Row],[Wartość jednostkowa]]</f>
        <v>11255.36</v>
      </c>
    </row>
    <row r="10797" spans="1:7">
      <c r="A10797" t="s">
        <v>919</v>
      </c>
      <c r="B10797" t="s">
        <v>920</v>
      </c>
      <c r="C10797" t="s">
        <v>77</v>
      </c>
      <c r="D10797" s="7">
        <v>46082</v>
      </c>
      <c r="E10797">
        <v>64</v>
      </c>
      <c r="F10797">
        <v>333.12</v>
      </c>
      <c r="G10797">
        <f>dane_sprzedazy_sku__3[[#This Row],[Ilość wydana]]*dane_sprzedazy_sku__3[[#This Row],[Wartość jednostkowa]]</f>
        <v>21319.68</v>
      </c>
    </row>
    <row r="10798" spans="1:7">
      <c r="A10798" t="s">
        <v>919</v>
      </c>
      <c r="B10798" t="s">
        <v>920</v>
      </c>
      <c r="C10798" t="s">
        <v>77</v>
      </c>
      <c r="D10798" s="7">
        <v>46113</v>
      </c>
      <c r="E10798">
        <v>71</v>
      </c>
      <c r="F10798">
        <v>329.31</v>
      </c>
      <c r="G10798">
        <f>dane_sprzedazy_sku__3[[#This Row],[Ilość wydana]]*dane_sprzedazy_sku__3[[#This Row],[Wartość jednostkowa]]</f>
        <v>23381.01</v>
      </c>
    </row>
    <row r="10799" spans="1:7">
      <c r="A10799" t="s">
        <v>919</v>
      </c>
      <c r="B10799" t="s">
        <v>920</v>
      </c>
      <c r="C10799" t="s">
        <v>77</v>
      </c>
      <c r="D10799" s="7">
        <v>46143</v>
      </c>
      <c r="E10799">
        <v>107</v>
      </c>
      <c r="F10799">
        <v>351.53</v>
      </c>
      <c r="G10799">
        <f>dane_sprzedazy_sku__3[[#This Row],[Ilość wydana]]*dane_sprzedazy_sku__3[[#This Row],[Wartość jednostkowa]]</f>
        <v>37613.71</v>
      </c>
    </row>
    <row r="10800" spans="1:7">
      <c r="A10800" t="s">
        <v>919</v>
      </c>
      <c r="B10800" t="s">
        <v>920</v>
      </c>
      <c r="C10800" t="s">
        <v>77</v>
      </c>
      <c r="D10800" s="7">
        <v>46174</v>
      </c>
      <c r="E10800">
        <v>124</v>
      </c>
      <c r="F10800">
        <v>339.33</v>
      </c>
      <c r="G10800">
        <f>dane_sprzedazy_sku__3[[#This Row],[Ilość wydana]]*dane_sprzedazy_sku__3[[#This Row],[Wartość jednostkowa]]</f>
        <v>42076.92</v>
      </c>
    </row>
    <row r="10801" spans="1:7">
      <c r="A10801" t="s">
        <v>919</v>
      </c>
      <c r="B10801" t="s">
        <v>920</v>
      </c>
      <c r="C10801" t="s">
        <v>77</v>
      </c>
      <c r="D10801" s="7">
        <v>46204</v>
      </c>
      <c r="E10801">
        <v>183</v>
      </c>
      <c r="F10801">
        <v>333.58</v>
      </c>
      <c r="G10801">
        <f>dane_sprzedazy_sku__3[[#This Row],[Ilość wydana]]*dane_sprzedazy_sku__3[[#This Row],[Wartość jednostkowa]]</f>
        <v>61045.14</v>
      </c>
    </row>
    <row r="10802" spans="1:7">
      <c r="A10802" t="s">
        <v>921</v>
      </c>
      <c r="B10802" t="s">
        <v>922</v>
      </c>
      <c r="C10802" t="s">
        <v>24</v>
      </c>
      <c r="D10802" s="7">
        <v>45505</v>
      </c>
      <c r="E10802">
        <v>8</v>
      </c>
      <c r="F10802">
        <v>369.93</v>
      </c>
      <c r="G10802">
        <f>dane_sprzedazy_sku__3[[#This Row],[Ilość wydana]]*dane_sprzedazy_sku__3[[#This Row],[Wartość jednostkowa]]</f>
        <v>2959.44</v>
      </c>
    </row>
    <row r="10803" spans="1:7">
      <c r="A10803" t="s">
        <v>921</v>
      </c>
      <c r="B10803" t="s">
        <v>922</v>
      </c>
      <c r="C10803" t="s">
        <v>24</v>
      </c>
      <c r="D10803" s="7">
        <v>45536</v>
      </c>
      <c r="E10803">
        <v>7</v>
      </c>
      <c r="F10803">
        <v>352.3</v>
      </c>
      <c r="G10803">
        <f>dane_sprzedazy_sku__3[[#This Row],[Ilość wydana]]*dane_sprzedazy_sku__3[[#This Row],[Wartość jednostkowa]]</f>
        <v>2466.1</v>
      </c>
    </row>
    <row r="10804" spans="1:7">
      <c r="A10804" t="s">
        <v>921</v>
      </c>
      <c r="B10804" t="s">
        <v>922</v>
      </c>
      <c r="C10804" t="s">
        <v>24</v>
      </c>
      <c r="D10804" s="7">
        <v>45566</v>
      </c>
      <c r="E10804">
        <v>6</v>
      </c>
      <c r="F10804">
        <v>354.73</v>
      </c>
      <c r="G10804">
        <f>dane_sprzedazy_sku__3[[#This Row],[Ilość wydana]]*dane_sprzedazy_sku__3[[#This Row],[Wartość jednostkowa]]</f>
        <v>2128.38</v>
      </c>
    </row>
    <row r="10805" spans="1:7">
      <c r="A10805" t="s">
        <v>921</v>
      </c>
      <c r="B10805" t="s">
        <v>922</v>
      </c>
      <c r="C10805" t="s">
        <v>24</v>
      </c>
      <c r="D10805" s="7">
        <v>45597</v>
      </c>
      <c r="E10805">
        <v>7</v>
      </c>
      <c r="F10805">
        <v>388.05</v>
      </c>
      <c r="G10805">
        <f>dane_sprzedazy_sku__3[[#This Row],[Ilość wydana]]*dane_sprzedazy_sku__3[[#This Row],[Wartość jednostkowa]]</f>
        <v>2716.35</v>
      </c>
    </row>
    <row r="10806" spans="1:7">
      <c r="A10806" t="s">
        <v>921</v>
      </c>
      <c r="B10806" t="s">
        <v>922</v>
      </c>
      <c r="C10806" t="s">
        <v>24</v>
      </c>
      <c r="D10806" s="7">
        <v>45627</v>
      </c>
      <c r="E10806">
        <v>8</v>
      </c>
      <c r="F10806">
        <v>358.9</v>
      </c>
      <c r="G10806">
        <f>dane_sprzedazy_sku__3[[#This Row],[Ilość wydana]]*dane_sprzedazy_sku__3[[#This Row],[Wartość jednostkowa]]</f>
        <v>2871.2</v>
      </c>
    </row>
    <row r="10807" spans="1:7">
      <c r="A10807" t="s">
        <v>921</v>
      </c>
      <c r="B10807" t="s">
        <v>922</v>
      </c>
      <c r="C10807" t="s">
        <v>24</v>
      </c>
      <c r="D10807" s="7">
        <v>45658</v>
      </c>
      <c r="E10807">
        <v>7</v>
      </c>
      <c r="F10807">
        <v>364.28</v>
      </c>
      <c r="G10807">
        <f>dane_sprzedazy_sku__3[[#This Row],[Ilość wydana]]*dane_sprzedazy_sku__3[[#This Row],[Wartość jednostkowa]]</f>
        <v>2549.96</v>
      </c>
    </row>
    <row r="10808" spans="1:7">
      <c r="A10808" t="s">
        <v>921</v>
      </c>
      <c r="B10808" t="s">
        <v>922</v>
      </c>
      <c r="C10808" t="s">
        <v>24</v>
      </c>
      <c r="D10808" s="7">
        <v>45689</v>
      </c>
      <c r="E10808">
        <v>7</v>
      </c>
      <c r="F10808">
        <v>367.32</v>
      </c>
      <c r="G10808">
        <f>dane_sprzedazy_sku__3[[#This Row],[Ilość wydana]]*dane_sprzedazy_sku__3[[#This Row],[Wartość jednostkowa]]</f>
        <v>2571.2399999999998</v>
      </c>
    </row>
    <row r="10809" spans="1:7">
      <c r="A10809" t="s">
        <v>921</v>
      </c>
      <c r="B10809" t="s">
        <v>922</v>
      </c>
      <c r="C10809" t="s">
        <v>24</v>
      </c>
      <c r="D10809" s="7">
        <v>45717</v>
      </c>
      <c r="E10809">
        <v>9</v>
      </c>
      <c r="F10809">
        <v>363.23</v>
      </c>
      <c r="G10809">
        <f>dane_sprzedazy_sku__3[[#This Row],[Ilość wydana]]*dane_sprzedazy_sku__3[[#This Row],[Wartość jednostkowa]]</f>
        <v>3269.07</v>
      </c>
    </row>
    <row r="10810" spans="1:7">
      <c r="A10810" t="s">
        <v>921</v>
      </c>
      <c r="B10810" t="s">
        <v>922</v>
      </c>
      <c r="C10810" t="s">
        <v>24</v>
      </c>
      <c r="D10810" s="7">
        <v>45748</v>
      </c>
      <c r="E10810">
        <v>8</v>
      </c>
      <c r="F10810">
        <v>361.57</v>
      </c>
      <c r="G10810">
        <f>dane_sprzedazy_sku__3[[#This Row],[Ilość wydana]]*dane_sprzedazy_sku__3[[#This Row],[Wartość jednostkowa]]</f>
        <v>2892.56</v>
      </c>
    </row>
    <row r="10811" spans="1:7">
      <c r="A10811" t="s">
        <v>921</v>
      </c>
      <c r="B10811" t="s">
        <v>922</v>
      </c>
      <c r="C10811" t="s">
        <v>24</v>
      </c>
      <c r="D10811" s="7">
        <v>45778</v>
      </c>
      <c r="E10811">
        <v>8</v>
      </c>
      <c r="F10811">
        <v>386.24</v>
      </c>
      <c r="G10811">
        <f>dane_sprzedazy_sku__3[[#This Row],[Ilość wydana]]*dane_sprzedazy_sku__3[[#This Row],[Wartość jednostkowa]]</f>
        <v>3089.92</v>
      </c>
    </row>
    <row r="10812" spans="1:7">
      <c r="A10812" t="s">
        <v>921</v>
      </c>
      <c r="B10812" t="s">
        <v>922</v>
      </c>
      <c r="C10812" t="s">
        <v>24</v>
      </c>
      <c r="D10812" s="7">
        <v>45809</v>
      </c>
      <c r="E10812">
        <v>7</v>
      </c>
      <c r="F10812">
        <v>370.8</v>
      </c>
      <c r="G10812">
        <f>dane_sprzedazy_sku__3[[#This Row],[Ilość wydana]]*dane_sprzedazy_sku__3[[#This Row],[Wartość jednostkowa]]</f>
        <v>2595.6</v>
      </c>
    </row>
    <row r="10813" spans="1:7">
      <c r="A10813" t="s">
        <v>921</v>
      </c>
      <c r="B10813" t="s">
        <v>922</v>
      </c>
      <c r="C10813" t="s">
        <v>24</v>
      </c>
      <c r="D10813" s="7">
        <v>45839</v>
      </c>
      <c r="E10813">
        <v>6</v>
      </c>
      <c r="F10813">
        <v>373.77</v>
      </c>
      <c r="G10813">
        <f>dane_sprzedazy_sku__3[[#This Row],[Ilość wydana]]*dane_sprzedazy_sku__3[[#This Row],[Wartość jednostkowa]]</f>
        <v>2242.62</v>
      </c>
    </row>
    <row r="10814" spans="1:7">
      <c r="A10814" t="s">
        <v>921</v>
      </c>
      <c r="B10814" t="s">
        <v>922</v>
      </c>
      <c r="C10814" t="s">
        <v>24</v>
      </c>
      <c r="D10814" s="7">
        <v>45870</v>
      </c>
      <c r="E10814">
        <v>6</v>
      </c>
      <c r="F10814">
        <v>377.04</v>
      </c>
      <c r="G10814">
        <f>dane_sprzedazy_sku__3[[#This Row],[Ilość wydana]]*dane_sprzedazy_sku__3[[#This Row],[Wartość jednostkowa]]</f>
        <v>2262.2400000000002</v>
      </c>
    </row>
    <row r="10815" spans="1:7">
      <c r="A10815" t="s">
        <v>921</v>
      </c>
      <c r="B10815" t="s">
        <v>922</v>
      </c>
      <c r="C10815" t="s">
        <v>24</v>
      </c>
      <c r="D10815" s="7">
        <v>45901</v>
      </c>
      <c r="E10815">
        <v>7</v>
      </c>
      <c r="F10815">
        <v>382.47</v>
      </c>
      <c r="G10815">
        <f>dane_sprzedazy_sku__3[[#This Row],[Ilość wydana]]*dane_sprzedazy_sku__3[[#This Row],[Wartość jednostkowa]]</f>
        <v>2677.29</v>
      </c>
    </row>
    <row r="10816" spans="1:7">
      <c r="A10816" t="s">
        <v>921</v>
      </c>
      <c r="B10816" t="s">
        <v>922</v>
      </c>
      <c r="C10816" t="s">
        <v>24</v>
      </c>
      <c r="D10816" s="7">
        <v>45931</v>
      </c>
      <c r="E10816">
        <v>6</v>
      </c>
      <c r="F10816">
        <v>372.5</v>
      </c>
      <c r="G10816">
        <f>dane_sprzedazy_sku__3[[#This Row],[Ilość wydana]]*dane_sprzedazy_sku__3[[#This Row],[Wartość jednostkowa]]</f>
        <v>2235</v>
      </c>
    </row>
    <row r="10817" spans="1:7">
      <c r="A10817" t="s">
        <v>921</v>
      </c>
      <c r="B10817" t="s">
        <v>922</v>
      </c>
      <c r="C10817" t="s">
        <v>24</v>
      </c>
      <c r="D10817" s="7">
        <v>45962</v>
      </c>
      <c r="E10817">
        <v>6</v>
      </c>
      <c r="F10817">
        <v>359.86</v>
      </c>
      <c r="G10817">
        <f>dane_sprzedazy_sku__3[[#This Row],[Ilość wydana]]*dane_sprzedazy_sku__3[[#This Row],[Wartość jednostkowa]]</f>
        <v>2159.16</v>
      </c>
    </row>
    <row r="10818" spans="1:7">
      <c r="A10818" t="s">
        <v>921</v>
      </c>
      <c r="B10818" t="s">
        <v>922</v>
      </c>
      <c r="C10818" t="s">
        <v>24</v>
      </c>
      <c r="D10818" s="7">
        <v>45992</v>
      </c>
      <c r="E10818">
        <v>7</v>
      </c>
      <c r="F10818">
        <v>385.86</v>
      </c>
      <c r="G10818">
        <f>dane_sprzedazy_sku__3[[#This Row],[Ilość wydana]]*dane_sprzedazy_sku__3[[#This Row],[Wartość jednostkowa]]</f>
        <v>2701.02</v>
      </c>
    </row>
    <row r="10819" spans="1:7">
      <c r="A10819" t="s">
        <v>921</v>
      </c>
      <c r="B10819" t="s">
        <v>922</v>
      </c>
      <c r="C10819" t="s">
        <v>24</v>
      </c>
      <c r="D10819" s="7">
        <v>46023</v>
      </c>
      <c r="E10819">
        <v>7</v>
      </c>
      <c r="F10819">
        <v>383.15</v>
      </c>
      <c r="G10819">
        <f>dane_sprzedazy_sku__3[[#This Row],[Ilość wydana]]*dane_sprzedazy_sku__3[[#This Row],[Wartość jednostkowa]]</f>
        <v>2682.0499999999997</v>
      </c>
    </row>
    <row r="10820" spans="1:7">
      <c r="A10820" t="s">
        <v>921</v>
      </c>
      <c r="B10820" t="s">
        <v>922</v>
      </c>
      <c r="C10820" t="s">
        <v>24</v>
      </c>
      <c r="D10820" s="7">
        <v>46054</v>
      </c>
      <c r="E10820">
        <v>7</v>
      </c>
      <c r="F10820">
        <v>361.33</v>
      </c>
      <c r="G10820">
        <f>dane_sprzedazy_sku__3[[#This Row],[Ilość wydana]]*dane_sprzedazy_sku__3[[#This Row],[Wartość jednostkowa]]</f>
        <v>2529.31</v>
      </c>
    </row>
    <row r="10821" spans="1:7">
      <c r="A10821" t="s">
        <v>921</v>
      </c>
      <c r="B10821" t="s">
        <v>922</v>
      </c>
      <c r="C10821" t="s">
        <v>24</v>
      </c>
      <c r="D10821" s="7">
        <v>46082</v>
      </c>
      <c r="E10821">
        <v>7</v>
      </c>
      <c r="F10821">
        <v>385.69</v>
      </c>
      <c r="G10821">
        <f>dane_sprzedazy_sku__3[[#This Row],[Ilość wydana]]*dane_sprzedazy_sku__3[[#This Row],[Wartość jednostkowa]]</f>
        <v>2699.83</v>
      </c>
    </row>
    <row r="10822" spans="1:7">
      <c r="A10822" t="s">
        <v>921</v>
      </c>
      <c r="B10822" t="s">
        <v>922</v>
      </c>
      <c r="C10822" t="s">
        <v>24</v>
      </c>
      <c r="D10822" s="7">
        <v>46113</v>
      </c>
      <c r="E10822">
        <v>7</v>
      </c>
      <c r="F10822">
        <v>377.9</v>
      </c>
      <c r="G10822">
        <f>dane_sprzedazy_sku__3[[#This Row],[Ilość wydana]]*dane_sprzedazy_sku__3[[#This Row],[Wartość jednostkowa]]</f>
        <v>2645.2999999999997</v>
      </c>
    </row>
    <row r="10823" spans="1:7">
      <c r="A10823" t="s">
        <v>921</v>
      </c>
      <c r="B10823" t="s">
        <v>922</v>
      </c>
      <c r="C10823" t="s">
        <v>24</v>
      </c>
      <c r="D10823" s="7">
        <v>46143</v>
      </c>
      <c r="E10823">
        <v>7</v>
      </c>
      <c r="F10823">
        <v>379.22</v>
      </c>
      <c r="G10823">
        <f>dane_sprzedazy_sku__3[[#This Row],[Ilość wydana]]*dane_sprzedazy_sku__3[[#This Row],[Wartość jednostkowa]]</f>
        <v>2654.54</v>
      </c>
    </row>
    <row r="10824" spans="1:7">
      <c r="A10824" t="s">
        <v>921</v>
      </c>
      <c r="B10824" t="s">
        <v>922</v>
      </c>
      <c r="C10824" t="s">
        <v>24</v>
      </c>
      <c r="D10824" s="7">
        <v>46174</v>
      </c>
      <c r="E10824">
        <v>6</v>
      </c>
      <c r="F10824">
        <v>369.05</v>
      </c>
      <c r="G10824">
        <f>dane_sprzedazy_sku__3[[#This Row],[Ilość wydana]]*dane_sprzedazy_sku__3[[#This Row],[Wartość jednostkowa]]</f>
        <v>2214.3000000000002</v>
      </c>
    </row>
    <row r="10825" spans="1:7">
      <c r="A10825" t="s">
        <v>921</v>
      </c>
      <c r="B10825" t="s">
        <v>922</v>
      </c>
      <c r="C10825" t="s">
        <v>24</v>
      </c>
      <c r="D10825" s="7">
        <v>46204</v>
      </c>
      <c r="E10825">
        <v>6</v>
      </c>
      <c r="F10825">
        <v>373.81</v>
      </c>
      <c r="G10825">
        <f>dane_sprzedazy_sku__3[[#This Row],[Ilość wydana]]*dane_sprzedazy_sku__3[[#This Row],[Wartość jednostkowa]]</f>
        <v>2242.86</v>
      </c>
    </row>
    <row r="10826" spans="1:7">
      <c r="A10826" t="s">
        <v>923</v>
      </c>
      <c r="B10826" t="s">
        <v>924</v>
      </c>
      <c r="C10826" t="s">
        <v>49</v>
      </c>
      <c r="D10826" s="7">
        <v>45505</v>
      </c>
      <c r="E10826">
        <v>3</v>
      </c>
      <c r="F10826">
        <v>39.61</v>
      </c>
      <c r="G10826">
        <f>dane_sprzedazy_sku__3[[#This Row],[Ilość wydana]]*dane_sprzedazy_sku__3[[#This Row],[Wartość jednostkowa]]</f>
        <v>118.83</v>
      </c>
    </row>
    <row r="10827" spans="1:7">
      <c r="A10827" t="s">
        <v>923</v>
      </c>
      <c r="B10827" t="s">
        <v>924</v>
      </c>
      <c r="C10827" t="s">
        <v>49</v>
      </c>
      <c r="D10827" s="7">
        <v>45536</v>
      </c>
      <c r="E10827">
        <v>4</v>
      </c>
      <c r="F10827">
        <v>41.94</v>
      </c>
      <c r="G10827">
        <f>dane_sprzedazy_sku__3[[#This Row],[Ilość wydana]]*dane_sprzedazy_sku__3[[#This Row],[Wartość jednostkowa]]</f>
        <v>167.76</v>
      </c>
    </row>
    <row r="10828" spans="1:7">
      <c r="A10828" t="s">
        <v>923</v>
      </c>
      <c r="B10828" t="s">
        <v>924</v>
      </c>
      <c r="C10828" t="s">
        <v>49</v>
      </c>
      <c r="D10828" s="7">
        <v>45566</v>
      </c>
      <c r="E10828">
        <v>4</v>
      </c>
      <c r="F10828">
        <v>38.65</v>
      </c>
      <c r="G10828">
        <f>dane_sprzedazy_sku__3[[#This Row],[Ilość wydana]]*dane_sprzedazy_sku__3[[#This Row],[Wartość jednostkowa]]</f>
        <v>154.6</v>
      </c>
    </row>
    <row r="10829" spans="1:7">
      <c r="A10829" t="s">
        <v>923</v>
      </c>
      <c r="B10829" t="s">
        <v>924</v>
      </c>
      <c r="C10829" t="s">
        <v>49</v>
      </c>
      <c r="D10829" s="7">
        <v>45597</v>
      </c>
      <c r="E10829">
        <v>6</v>
      </c>
      <c r="F10829">
        <v>39.04</v>
      </c>
      <c r="G10829">
        <f>dane_sprzedazy_sku__3[[#This Row],[Ilość wydana]]*dane_sprzedazy_sku__3[[#This Row],[Wartość jednostkowa]]</f>
        <v>234.24</v>
      </c>
    </row>
    <row r="10830" spans="1:7">
      <c r="A10830" t="s">
        <v>923</v>
      </c>
      <c r="B10830" t="s">
        <v>924</v>
      </c>
      <c r="C10830" t="s">
        <v>49</v>
      </c>
      <c r="D10830" s="7">
        <v>45627</v>
      </c>
      <c r="E10830">
        <v>5</v>
      </c>
      <c r="F10830">
        <v>39.56</v>
      </c>
      <c r="G10830">
        <f>dane_sprzedazy_sku__3[[#This Row],[Ilość wydana]]*dane_sprzedazy_sku__3[[#This Row],[Wartość jednostkowa]]</f>
        <v>197.8</v>
      </c>
    </row>
    <row r="10831" spans="1:7">
      <c r="A10831" t="s">
        <v>923</v>
      </c>
      <c r="B10831" t="s">
        <v>924</v>
      </c>
      <c r="C10831" t="s">
        <v>49</v>
      </c>
      <c r="D10831" s="7">
        <v>45658</v>
      </c>
      <c r="E10831">
        <v>5</v>
      </c>
      <c r="F10831">
        <v>39.700000000000003</v>
      </c>
      <c r="G10831">
        <f>dane_sprzedazy_sku__3[[#This Row],[Ilość wydana]]*dane_sprzedazy_sku__3[[#This Row],[Wartość jednostkowa]]</f>
        <v>198.5</v>
      </c>
    </row>
    <row r="10832" spans="1:7">
      <c r="A10832" t="s">
        <v>923</v>
      </c>
      <c r="B10832" t="s">
        <v>924</v>
      </c>
      <c r="C10832" t="s">
        <v>49</v>
      </c>
      <c r="D10832" s="7">
        <v>45689</v>
      </c>
      <c r="E10832">
        <v>3</v>
      </c>
      <c r="F10832">
        <v>39.700000000000003</v>
      </c>
      <c r="G10832">
        <f>dane_sprzedazy_sku__3[[#This Row],[Ilość wydana]]*dane_sprzedazy_sku__3[[#This Row],[Wartość jednostkowa]]</f>
        <v>119.10000000000001</v>
      </c>
    </row>
    <row r="10833" spans="1:7">
      <c r="A10833" t="s">
        <v>923</v>
      </c>
      <c r="B10833" t="s">
        <v>924</v>
      </c>
      <c r="C10833" t="s">
        <v>49</v>
      </c>
      <c r="D10833" s="7">
        <v>45717</v>
      </c>
      <c r="E10833">
        <v>2</v>
      </c>
      <c r="F10833">
        <v>39.630000000000003</v>
      </c>
      <c r="G10833">
        <f>dane_sprzedazy_sku__3[[#This Row],[Ilość wydana]]*dane_sprzedazy_sku__3[[#This Row],[Wartość jednostkowa]]</f>
        <v>79.260000000000005</v>
      </c>
    </row>
    <row r="10834" spans="1:7">
      <c r="A10834" t="s">
        <v>923</v>
      </c>
      <c r="B10834" t="s">
        <v>924</v>
      </c>
      <c r="C10834" t="s">
        <v>49</v>
      </c>
      <c r="D10834" s="7">
        <v>45748</v>
      </c>
      <c r="E10834">
        <v>1</v>
      </c>
      <c r="F10834">
        <v>41.06</v>
      </c>
      <c r="G10834">
        <f>dane_sprzedazy_sku__3[[#This Row],[Ilość wydana]]*dane_sprzedazy_sku__3[[#This Row],[Wartość jednostkowa]]</f>
        <v>41.06</v>
      </c>
    </row>
    <row r="10835" spans="1:7">
      <c r="A10835" t="s">
        <v>923</v>
      </c>
      <c r="B10835" t="s">
        <v>924</v>
      </c>
      <c r="C10835" t="s">
        <v>49</v>
      </c>
      <c r="D10835" s="7">
        <v>45778</v>
      </c>
      <c r="E10835">
        <v>0</v>
      </c>
      <c r="F10835">
        <v>38.54</v>
      </c>
      <c r="G10835">
        <f>dane_sprzedazy_sku__3[[#This Row],[Ilość wydana]]*dane_sprzedazy_sku__3[[#This Row],[Wartość jednostkowa]]</f>
        <v>0</v>
      </c>
    </row>
    <row r="10836" spans="1:7">
      <c r="A10836" t="s">
        <v>923</v>
      </c>
      <c r="B10836" t="s">
        <v>924</v>
      </c>
      <c r="C10836" t="s">
        <v>49</v>
      </c>
      <c r="D10836" s="7">
        <v>45809</v>
      </c>
      <c r="E10836">
        <v>0</v>
      </c>
      <c r="F10836">
        <v>41.71</v>
      </c>
      <c r="G10836">
        <f>dane_sprzedazy_sku__3[[#This Row],[Ilość wydana]]*dane_sprzedazy_sku__3[[#This Row],[Wartość jednostkowa]]</f>
        <v>0</v>
      </c>
    </row>
    <row r="10837" spans="1:7">
      <c r="A10837" t="s">
        <v>923</v>
      </c>
      <c r="B10837" t="s">
        <v>924</v>
      </c>
      <c r="C10837" t="s">
        <v>49</v>
      </c>
      <c r="D10837" s="7">
        <v>45839</v>
      </c>
      <c r="E10837">
        <v>2</v>
      </c>
      <c r="F10837">
        <v>41.1</v>
      </c>
      <c r="G10837">
        <f>dane_sprzedazy_sku__3[[#This Row],[Ilość wydana]]*dane_sprzedazy_sku__3[[#This Row],[Wartość jednostkowa]]</f>
        <v>82.2</v>
      </c>
    </row>
    <row r="10838" spans="1:7">
      <c r="A10838" t="s">
        <v>923</v>
      </c>
      <c r="B10838" t="s">
        <v>924</v>
      </c>
      <c r="C10838" t="s">
        <v>49</v>
      </c>
      <c r="D10838" s="7">
        <v>45870</v>
      </c>
      <c r="E10838">
        <v>2</v>
      </c>
      <c r="F10838">
        <v>38.590000000000003</v>
      </c>
      <c r="G10838">
        <f>dane_sprzedazy_sku__3[[#This Row],[Ilość wydana]]*dane_sprzedazy_sku__3[[#This Row],[Wartość jednostkowa]]</f>
        <v>77.180000000000007</v>
      </c>
    </row>
    <row r="10839" spans="1:7">
      <c r="A10839" t="s">
        <v>923</v>
      </c>
      <c r="B10839" t="s">
        <v>924</v>
      </c>
      <c r="C10839" t="s">
        <v>49</v>
      </c>
      <c r="D10839" s="7">
        <v>45901</v>
      </c>
      <c r="E10839">
        <v>4</v>
      </c>
      <c r="F10839">
        <v>38.69</v>
      </c>
      <c r="G10839">
        <f>dane_sprzedazy_sku__3[[#This Row],[Ilość wydana]]*dane_sprzedazy_sku__3[[#This Row],[Wartość jednostkowa]]</f>
        <v>154.76</v>
      </c>
    </row>
    <row r="10840" spans="1:7">
      <c r="A10840" t="s">
        <v>923</v>
      </c>
      <c r="B10840" t="s">
        <v>924</v>
      </c>
      <c r="C10840" t="s">
        <v>49</v>
      </c>
      <c r="D10840" s="7">
        <v>45931</v>
      </c>
      <c r="E10840">
        <v>4</v>
      </c>
      <c r="F10840">
        <v>39.06</v>
      </c>
      <c r="G10840">
        <f>dane_sprzedazy_sku__3[[#This Row],[Ilość wydana]]*dane_sprzedazy_sku__3[[#This Row],[Wartość jednostkowa]]</f>
        <v>156.24</v>
      </c>
    </row>
    <row r="10841" spans="1:7">
      <c r="A10841" t="s">
        <v>923</v>
      </c>
      <c r="B10841" t="s">
        <v>924</v>
      </c>
      <c r="C10841" t="s">
        <v>49</v>
      </c>
      <c r="D10841" s="7">
        <v>45962</v>
      </c>
      <c r="E10841">
        <v>5</v>
      </c>
      <c r="F10841">
        <v>41.07</v>
      </c>
      <c r="G10841">
        <f>dane_sprzedazy_sku__3[[#This Row],[Ilość wydana]]*dane_sprzedazy_sku__3[[#This Row],[Wartość jednostkowa]]</f>
        <v>205.35</v>
      </c>
    </row>
    <row r="10842" spans="1:7">
      <c r="A10842" t="s">
        <v>923</v>
      </c>
      <c r="B10842" t="s">
        <v>924</v>
      </c>
      <c r="C10842" t="s">
        <v>49</v>
      </c>
      <c r="D10842" s="7">
        <v>45992</v>
      </c>
      <c r="E10842">
        <v>3</v>
      </c>
      <c r="F10842">
        <v>41.24</v>
      </c>
      <c r="G10842">
        <f>dane_sprzedazy_sku__3[[#This Row],[Ilość wydana]]*dane_sprzedazy_sku__3[[#This Row],[Wartość jednostkowa]]</f>
        <v>123.72</v>
      </c>
    </row>
    <row r="10843" spans="1:7">
      <c r="A10843" t="s">
        <v>923</v>
      </c>
      <c r="B10843" t="s">
        <v>924</v>
      </c>
      <c r="C10843" t="s">
        <v>49</v>
      </c>
      <c r="D10843" s="7">
        <v>46023</v>
      </c>
      <c r="E10843">
        <v>3</v>
      </c>
      <c r="F10843">
        <v>40.68</v>
      </c>
      <c r="G10843">
        <f>dane_sprzedazy_sku__3[[#This Row],[Ilość wydana]]*dane_sprzedazy_sku__3[[#This Row],[Wartość jednostkowa]]</f>
        <v>122.03999999999999</v>
      </c>
    </row>
    <row r="10844" spans="1:7">
      <c r="A10844" t="s">
        <v>923</v>
      </c>
      <c r="B10844" t="s">
        <v>924</v>
      </c>
      <c r="C10844" t="s">
        <v>49</v>
      </c>
      <c r="D10844" s="7">
        <v>46054</v>
      </c>
      <c r="E10844">
        <v>2</v>
      </c>
      <c r="F10844">
        <v>40.96</v>
      </c>
      <c r="G10844">
        <f>dane_sprzedazy_sku__3[[#This Row],[Ilość wydana]]*dane_sprzedazy_sku__3[[#This Row],[Wartość jednostkowa]]</f>
        <v>81.92</v>
      </c>
    </row>
    <row r="10845" spans="1:7">
      <c r="A10845" t="s">
        <v>923</v>
      </c>
      <c r="B10845" t="s">
        <v>924</v>
      </c>
      <c r="C10845" t="s">
        <v>49</v>
      </c>
      <c r="D10845" s="7">
        <v>46082</v>
      </c>
      <c r="E10845">
        <v>1</v>
      </c>
      <c r="F10845">
        <v>38.57</v>
      </c>
      <c r="G10845">
        <f>dane_sprzedazy_sku__3[[#This Row],[Ilość wydana]]*dane_sprzedazy_sku__3[[#This Row],[Wartość jednostkowa]]</f>
        <v>38.57</v>
      </c>
    </row>
    <row r="10846" spans="1:7">
      <c r="A10846" t="s">
        <v>923</v>
      </c>
      <c r="B10846" t="s">
        <v>924</v>
      </c>
      <c r="C10846" t="s">
        <v>49</v>
      </c>
      <c r="D10846" s="7">
        <v>46113</v>
      </c>
      <c r="E10846">
        <v>0</v>
      </c>
      <c r="F10846">
        <v>39.159999999999997</v>
      </c>
      <c r="G10846">
        <f>dane_sprzedazy_sku__3[[#This Row],[Ilość wydana]]*dane_sprzedazy_sku__3[[#This Row],[Wartość jednostkowa]]</f>
        <v>0</v>
      </c>
    </row>
    <row r="10847" spans="1:7">
      <c r="A10847" t="s">
        <v>923</v>
      </c>
      <c r="B10847" t="s">
        <v>924</v>
      </c>
      <c r="C10847" t="s">
        <v>49</v>
      </c>
      <c r="D10847" s="7">
        <v>46143</v>
      </c>
      <c r="E10847">
        <v>0</v>
      </c>
      <c r="F10847">
        <v>40.869999999999997</v>
      </c>
      <c r="G10847">
        <f>dane_sprzedazy_sku__3[[#This Row],[Ilość wydana]]*dane_sprzedazy_sku__3[[#This Row],[Wartość jednostkowa]]</f>
        <v>0</v>
      </c>
    </row>
    <row r="10848" spans="1:7">
      <c r="A10848" t="s">
        <v>923</v>
      </c>
      <c r="B10848" t="s">
        <v>924</v>
      </c>
      <c r="C10848" t="s">
        <v>49</v>
      </c>
      <c r="D10848" s="7">
        <v>46174</v>
      </c>
      <c r="E10848">
        <v>1</v>
      </c>
      <c r="F10848">
        <v>40.229999999999997</v>
      </c>
      <c r="G10848">
        <f>dane_sprzedazy_sku__3[[#This Row],[Ilość wydana]]*dane_sprzedazy_sku__3[[#This Row],[Wartość jednostkowa]]</f>
        <v>40.229999999999997</v>
      </c>
    </row>
    <row r="10849" spans="1:7">
      <c r="A10849" t="s">
        <v>923</v>
      </c>
      <c r="B10849" t="s">
        <v>924</v>
      </c>
      <c r="C10849" t="s">
        <v>49</v>
      </c>
      <c r="D10849" s="7">
        <v>46204</v>
      </c>
      <c r="E10849">
        <v>1</v>
      </c>
      <c r="F10849">
        <v>39.229999999999997</v>
      </c>
      <c r="G10849">
        <f>dane_sprzedazy_sku__3[[#This Row],[Ilość wydana]]*dane_sprzedazy_sku__3[[#This Row],[Wartość jednostkowa]]</f>
        <v>39.229999999999997</v>
      </c>
    </row>
    <row r="10850" spans="1:7">
      <c r="A10850" t="s">
        <v>925</v>
      </c>
      <c r="B10850" t="s">
        <v>926</v>
      </c>
      <c r="C10850" t="s">
        <v>33</v>
      </c>
      <c r="D10850" s="7">
        <v>45505</v>
      </c>
      <c r="E10850">
        <v>0</v>
      </c>
      <c r="F10850">
        <v>458.89</v>
      </c>
      <c r="G10850">
        <f>dane_sprzedazy_sku__3[[#This Row],[Ilość wydana]]*dane_sprzedazy_sku__3[[#This Row],[Wartość jednostkowa]]</f>
        <v>0</v>
      </c>
    </row>
    <row r="10851" spans="1:7">
      <c r="A10851" t="s">
        <v>925</v>
      </c>
      <c r="B10851" t="s">
        <v>926</v>
      </c>
      <c r="C10851" t="s">
        <v>33</v>
      </c>
      <c r="D10851" s="7">
        <v>45536</v>
      </c>
      <c r="E10851">
        <v>0</v>
      </c>
      <c r="F10851">
        <v>446.08</v>
      </c>
      <c r="G10851">
        <f>dane_sprzedazy_sku__3[[#This Row],[Ilość wydana]]*dane_sprzedazy_sku__3[[#This Row],[Wartość jednostkowa]]</f>
        <v>0</v>
      </c>
    </row>
    <row r="10852" spans="1:7">
      <c r="A10852" t="s">
        <v>925</v>
      </c>
      <c r="B10852" t="s">
        <v>926</v>
      </c>
      <c r="C10852" t="s">
        <v>33</v>
      </c>
      <c r="D10852" s="7">
        <v>45566</v>
      </c>
      <c r="E10852">
        <v>0</v>
      </c>
      <c r="F10852">
        <v>480.4</v>
      </c>
      <c r="G10852">
        <f>dane_sprzedazy_sku__3[[#This Row],[Ilość wydana]]*dane_sprzedazy_sku__3[[#This Row],[Wartość jednostkowa]]</f>
        <v>0</v>
      </c>
    </row>
    <row r="10853" spans="1:7">
      <c r="A10853" t="s">
        <v>925</v>
      </c>
      <c r="B10853" t="s">
        <v>926</v>
      </c>
      <c r="C10853" t="s">
        <v>33</v>
      </c>
      <c r="D10853" s="7">
        <v>45597</v>
      </c>
      <c r="E10853">
        <v>1</v>
      </c>
      <c r="F10853">
        <v>464.4</v>
      </c>
      <c r="G10853">
        <f>dane_sprzedazy_sku__3[[#This Row],[Ilość wydana]]*dane_sprzedazy_sku__3[[#This Row],[Wartość jednostkowa]]</f>
        <v>464.4</v>
      </c>
    </row>
    <row r="10854" spans="1:7">
      <c r="A10854" t="s">
        <v>925</v>
      </c>
      <c r="B10854" t="s">
        <v>926</v>
      </c>
      <c r="C10854" t="s">
        <v>33</v>
      </c>
      <c r="D10854" s="7">
        <v>45627</v>
      </c>
      <c r="E10854">
        <v>1</v>
      </c>
      <c r="F10854">
        <v>489.4</v>
      </c>
      <c r="G10854">
        <f>dane_sprzedazy_sku__3[[#This Row],[Ilość wydana]]*dane_sprzedazy_sku__3[[#This Row],[Wartość jednostkowa]]</f>
        <v>489.4</v>
      </c>
    </row>
    <row r="10855" spans="1:7">
      <c r="A10855" t="s">
        <v>925</v>
      </c>
      <c r="B10855" t="s">
        <v>926</v>
      </c>
      <c r="C10855" t="s">
        <v>33</v>
      </c>
      <c r="D10855" s="7">
        <v>45658</v>
      </c>
      <c r="E10855">
        <v>0</v>
      </c>
      <c r="F10855">
        <v>477.29</v>
      </c>
      <c r="G10855">
        <f>dane_sprzedazy_sku__3[[#This Row],[Ilość wydana]]*dane_sprzedazy_sku__3[[#This Row],[Wartość jednostkowa]]</f>
        <v>0</v>
      </c>
    </row>
    <row r="10856" spans="1:7">
      <c r="A10856" t="s">
        <v>925</v>
      </c>
      <c r="B10856" t="s">
        <v>926</v>
      </c>
      <c r="C10856" t="s">
        <v>33</v>
      </c>
      <c r="D10856" s="7">
        <v>45689</v>
      </c>
      <c r="E10856">
        <v>1</v>
      </c>
      <c r="F10856">
        <v>449.69</v>
      </c>
      <c r="G10856">
        <f>dane_sprzedazy_sku__3[[#This Row],[Ilość wydana]]*dane_sprzedazy_sku__3[[#This Row],[Wartość jednostkowa]]</f>
        <v>449.69</v>
      </c>
    </row>
    <row r="10857" spans="1:7">
      <c r="A10857" t="s">
        <v>925</v>
      </c>
      <c r="B10857" t="s">
        <v>926</v>
      </c>
      <c r="C10857" t="s">
        <v>33</v>
      </c>
      <c r="D10857" s="7">
        <v>45717</v>
      </c>
      <c r="E10857">
        <v>0</v>
      </c>
      <c r="F10857">
        <v>448.01</v>
      </c>
      <c r="G10857">
        <f>dane_sprzedazy_sku__3[[#This Row],[Ilość wydana]]*dane_sprzedazy_sku__3[[#This Row],[Wartość jednostkowa]]</f>
        <v>0</v>
      </c>
    </row>
    <row r="10858" spans="1:7">
      <c r="A10858" t="s">
        <v>925</v>
      </c>
      <c r="B10858" t="s">
        <v>926</v>
      </c>
      <c r="C10858" t="s">
        <v>33</v>
      </c>
      <c r="D10858" s="7">
        <v>45748</v>
      </c>
      <c r="E10858">
        <v>3</v>
      </c>
      <c r="F10858">
        <v>470.53</v>
      </c>
      <c r="G10858">
        <f>dane_sprzedazy_sku__3[[#This Row],[Ilość wydana]]*dane_sprzedazy_sku__3[[#This Row],[Wartość jednostkowa]]</f>
        <v>1411.59</v>
      </c>
    </row>
    <row r="10859" spans="1:7">
      <c r="A10859" t="s">
        <v>925</v>
      </c>
      <c r="B10859" t="s">
        <v>926</v>
      </c>
      <c r="C10859" t="s">
        <v>33</v>
      </c>
      <c r="D10859" s="7">
        <v>45778</v>
      </c>
      <c r="E10859">
        <v>0</v>
      </c>
      <c r="F10859">
        <v>447.91</v>
      </c>
      <c r="G10859">
        <f>dane_sprzedazy_sku__3[[#This Row],[Ilość wydana]]*dane_sprzedazy_sku__3[[#This Row],[Wartość jednostkowa]]</f>
        <v>0</v>
      </c>
    </row>
    <row r="10860" spans="1:7">
      <c r="A10860" t="s">
        <v>925</v>
      </c>
      <c r="B10860" t="s">
        <v>926</v>
      </c>
      <c r="C10860" t="s">
        <v>33</v>
      </c>
      <c r="D10860" s="7">
        <v>45809</v>
      </c>
      <c r="E10860">
        <v>1</v>
      </c>
      <c r="F10860">
        <v>445.81</v>
      </c>
      <c r="G10860">
        <f>dane_sprzedazy_sku__3[[#This Row],[Ilość wydana]]*dane_sprzedazy_sku__3[[#This Row],[Wartość jednostkowa]]</f>
        <v>445.81</v>
      </c>
    </row>
    <row r="10861" spans="1:7">
      <c r="A10861" t="s">
        <v>925</v>
      </c>
      <c r="B10861" t="s">
        <v>926</v>
      </c>
      <c r="C10861" t="s">
        <v>33</v>
      </c>
      <c r="D10861" s="7">
        <v>45839</v>
      </c>
      <c r="E10861">
        <v>2</v>
      </c>
      <c r="F10861">
        <v>460.38</v>
      </c>
      <c r="G10861">
        <f>dane_sprzedazy_sku__3[[#This Row],[Ilość wydana]]*dane_sprzedazy_sku__3[[#This Row],[Wartość jednostkowa]]</f>
        <v>920.76</v>
      </c>
    </row>
    <row r="10862" spans="1:7">
      <c r="A10862" t="s">
        <v>925</v>
      </c>
      <c r="B10862" t="s">
        <v>926</v>
      </c>
      <c r="C10862" t="s">
        <v>33</v>
      </c>
      <c r="D10862" s="7">
        <v>45870</v>
      </c>
      <c r="E10862">
        <v>0</v>
      </c>
      <c r="F10862">
        <v>466.06</v>
      </c>
      <c r="G10862">
        <f>dane_sprzedazy_sku__3[[#This Row],[Ilość wydana]]*dane_sprzedazy_sku__3[[#This Row],[Wartość jednostkowa]]</f>
        <v>0</v>
      </c>
    </row>
    <row r="10863" spans="1:7">
      <c r="A10863" t="s">
        <v>925</v>
      </c>
      <c r="B10863" t="s">
        <v>926</v>
      </c>
      <c r="C10863" t="s">
        <v>33</v>
      </c>
      <c r="D10863" s="7">
        <v>45901</v>
      </c>
      <c r="E10863">
        <v>0</v>
      </c>
      <c r="F10863">
        <v>489.37</v>
      </c>
      <c r="G10863">
        <f>dane_sprzedazy_sku__3[[#This Row],[Ilość wydana]]*dane_sprzedazy_sku__3[[#This Row],[Wartość jednostkowa]]</f>
        <v>0</v>
      </c>
    </row>
    <row r="10864" spans="1:7">
      <c r="A10864" t="s">
        <v>925</v>
      </c>
      <c r="B10864" t="s">
        <v>926</v>
      </c>
      <c r="C10864" t="s">
        <v>33</v>
      </c>
      <c r="D10864" s="7">
        <v>45931</v>
      </c>
      <c r="E10864">
        <v>3</v>
      </c>
      <c r="F10864">
        <v>452.73</v>
      </c>
      <c r="G10864">
        <f>dane_sprzedazy_sku__3[[#This Row],[Ilość wydana]]*dane_sprzedazy_sku__3[[#This Row],[Wartość jednostkowa]]</f>
        <v>1358.19</v>
      </c>
    </row>
    <row r="10865" spans="1:7">
      <c r="A10865" t="s">
        <v>925</v>
      </c>
      <c r="B10865" t="s">
        <v>926</v>
      </c>
      <c r="C10865" t="s">
        <v>33</v>
      </c>
      <c r="D10865" s="7">
        <v>45962</v>
      </c>
      <c r="E10865">
        <v>1</v>
      </c>
      <c r="F10865">
        <v>447.01</v>
      </c>
      <c r="G10865">
        <f>dane_sprzedazy_sku__3[[#This Row],[Ilość wydana]]*dane_sprzedazy_sku__3[[#This Row],[Wartość jednostkowa]]</f>
        <v>447.01</v>
      </c>
    </row>
    <row r="10866" spans="1:7">
      <c r="A10866" t="s">
        <v>925</v>
      </c>
      <c r="B10866" t="s">
        <v>926</v>
      </c>
      <c r="C10866" t="s">
        <v>33</v>
      </c>
      <c r="D10866" s="7">
        <v>45992</v>
      </c>
      <c r="E10866">
        <v>0</v>
      </c>
      <c r="F10866">
        <v>450.61</v>
      </c>
      <c r="G10866">
        <f>dane_sprzedazy_sku__3[[#This Row],[Ilość wydana]]*dane_sprzedazy_sku__3[[#This Row],[Wartość jednostkowa]]</f>
        <v>0</v>
      </c>
    </row>
    <row r="10867" spans="1:7">
      <c r="A10867" t="s">
        <v>925</v>
      </c>
      <c r="B10867" t="s">
        <v>926</v>
      </c>
      <c r="C10867" t="s">
        <v>33</v>
      </c>
      <c r="D10867" s="7">
        <v>46023</v>
      </c>
      <c r="E10867">
        <v>1</v>
      </c>
      <c r="F10867">
        <v>470.28</v>
      </c>
      <c r="G10867">
        <f>dane_sprzedazy_sku__3[[#This Row],[Ilość wydana]]*dane_sprzedazy_sku__3[[#This Row],[Wartość jednostkowa]]</f>
        <v>470.28</v>
      </c>
    </row>
    <row r="10868" spans="1:7">
      <c r="A10868" t="s">
        <v>925</v>
      </c>
      <c r="B10868" t="s">
        <v>926</v>
      </c>
      <c r="C10868" t="s">
        <v>33</v>
      </c>
      <c r="D10868" s="7">
        <v>46054</v>
      </c>
      <c r="E10868">
        <v>4</v>
      </c>
      <c r="F10868">
        <v>484.73</v>
      </c>
      <c r="G10868">
        <f>dane_sprzedazy_sku__3[[#This Row],[Ilość wydana]]*dane_sprzedazy_sku__3[[#This Row],[Wartość jednostkowa]]</f>
        <v>1938.92</v>
      </c>
    </row>
    <row r="10869" spans="1:7">
      <c r="A10869" t="s">
        <v>925</v>
      </c>
      <c r="B10869" t="s">
        <v>926</v>
      </c>
      <c r="C10869" t="s">
        <v>33</v>
      </c>
      <c r="D10869" s="7">
        <v>46082</v>
      </c>
      <c r="E10869">
        <v>0</v>
      </c>
      <c r="F10869">
        <v>471.82</v>
      </c>
      <c r="G10869">
        <f>dane_sprzedazy_sku__3[[#This Row],[Ilość wydana]]*dane_sprzedazy_sku__3[[#This Row],[Wartość jednostkowa]]</f>
        <v>0</v>
      </c>
    </row>
    <row r="10870" spans="1:7">
      <c r="A10870" t="s">
        <v>925</v>
      </c>
      <c r="B10870" t="s">
        <v>926</v>
      </c>
      <c r="C10870" t="s">
        <v>33</v>
      </c>
      <c r="D10870" s="7">
        <v>46113</v>
      </c>
      <c r="E10870">
        <v>2</v>
      </c>
      <c r="F10870">
        <v>490.09</v>
      </c>
      <c r="G10870">
        <f>dane_sprzedazy_sku__3[[#This Row],[Ilość wydana]]*dane_sprzedazy_sku__3[[#This Row],[Wartość jednostkowa]]</f>
        <v>980.18</v>
      </c>
    </row>
    <row r="10871" spans="1:7">
      <c r="A10871" t="s">
        <v>925</v>
      </c>
      <c r="B10871" t="s">
        <v>926</v>
      </c>
      <c r="C10871" t="s">
        <v>33</v>
      </c>
      <c r="D10871" s="7">
        <v>46143</v>
      </c>
      <c r="E10871">
        <v>1</v>
      </c>
      <c r="F10871">
        <v>478.79</v>
      </c>
      <c r="G10871">
        <f>dane_sprzedazy_sku__3[[#This Row],[Ilość wydana]]*dane_sprzedazy_sku__3[[#This Row],[Wartość jednostkowa]]</f>
        <v>478.79</v>
      </c>
    </row>
    <row r="10872" spans="1:7">
      <c r="A10872" t="s">
        <v>925</v>
      </c>
      <c r="B10872" t="s">
        <v>926</v>
      </c>
      <c r="C10872" t="s">
        <v>33</v>
      </c>
      <c r="D10872" s="7">
        <v>46174</v>
      </c>
      <c r="E10872">
        <v>0</v>
      </c>
      <c r="F10872">
        <v>458.88</v>
      </c>
      <c r="G10872">
        <f>dane_sprzedazy_sku__3[[#This Row],[Ilość wydana]]*dane_sprzedazy_sku__3[[#This Row],[Wartość jednostkowa]]</f>
        <v>0</v>
      </c>
    </row>
    <row r="10873" spans="1:7">
      <c r="A10873" t="s">
        <v>925</v>
      </c>
      <c r="B10873" t="s">
        <v>926</v>
      </c>
      <c r="C10873" t="s">
        <v>33</v>
      </c>
      <c r="D10873" s="7">
        <v>46204</v>
      </c>
      <c r="E10873">
        <v>1</v>
      </c>
      <c r="F10873">
        <v>482.34</v>
      </c>
      <c r="G10873">
        <f>dane_sprzedazy_sku__3[[#This Row],[Ilość wydana]]*dane_sprzedazy_sku__3[[#This Row],[Wartość jednostkowa]]</f>
        <v>482.34</v>
      </c>
    </row>
    <row r="10874" spans="1:7">
      <c r="A10874" t="s">
        <v>927</v>
      </c>
      <c r="B10874" t="s">
        <v>928</v>
      </c>
      <c r="C10874" t="s">
        <v>77</v>
      </c>
      <c r="D10874" s="7">
        <v>45505</v>
      </c>
      <c r="E10874">
        <v>0</v>
      </c>
      <c r="F10874">
        <v>488.77</v>
      </c>
      <c r="G10874">
        <f>dane_sprzedazy_sku__3[[#This Row],[Ilość wydana]]*dane_sprzedazy_sku__3[[#This Row],[Wartość jednostkowa]]</f>
        <v>0</v>
      </c>
    </row>
    <row r="10875" spans="1:7">
      <c r="A10875" t="s">
        <v>927</v>
      </c>
      <c r="B10875" t="s">
        <v>928</v>
      </c>
      <c r="C10875" t="s">
        <v>77</v>
      </c>
      <c r="D10875" s="7">
        <v>45536</v>
      </c>
      <c r="E10875">
        <v>2</v>
      </c>
      <c r="F10875">
        <v>497.76</v>
      </c>
      <c r="G10875">
        <f>dane_sprzedazy_sku__3[[#This Row],[Ilość wydana]]*dane_sprzedazy_sku__3[[#This Row],[Wartość jednostkowa]]</f>
        <v>995.52</v>
      </c>
    </row>
    <row r="10876" spans="1:7">
      <c r="A10876" t="s">
        <v>927</v>
      </c>
      <c r="B10876" t="s">
        <v>928</v>
      </c>
      <c r="C10876" t="s">
        <v>77</v>
      </c>
      <c r="D10876" s="7">
        <v>45566</v>
      </c>
      <c r="E10876">
        <v>1</v>
      </c>
      <c r="F10876">
        <v>489.21</v>
      </c>
      <c r="G10876">
        <f>dane_sprzedazy_sku__3[[#This Row],[Ilość wydana]]*dane_sprzedazy_sku__3[[#This Row],[Wartość jednostkowa]]</f>
        <v>489.21</v>
      </c>
    </row>
    <row r="10877" spans="1:7">
      <c r="A10877" t="s">
        <v>927</v>
      </c>
      <c r="B10877" t="s">
        <v>928</v>
      </c>
      <c r="C10877" t="s">
        <v>77</v>
      </c>
      <c r="D10877" s="7">
        <v>45597</v>
      </c>
      <c r="E10877">
        <v>1</v>
      </c>
      <c r="F10877">
        <v>480.65</v>
      </c>
      <c r="G10877">
        <f>dane_sprzedazy_sku__3[[#This Row],[Ilość wydana]]*dane_sprzedazy_sku__3[[#This Row],[Wartość jednostkowa]]</f>
        <v>480.65</v>
      </c>
    </row>
    <row r="10878" spans="1:7">
      <c r="A10878" t="s">
        <v>927</v>
      </c>
      <c r="B10878" t="s">
        <v>928</v>
      </c>
      <c r="C10878" t="s">
        <v>77</v>
      </c>
      <c r="D10878" s="7">
        <v>45627</v>
      </c>
      <c r="E10878">
        <v>0</v>
      </c>
      <c r="F10878">
        <v>456.88</v>
      </c>
      <c r="G10878">
        <f>dane_sprzedazy_sku__3[[#This Row],[Ilość wydana]]*dane_sprzedazy_sku__3[[#This Row],[Wartość jednostkowa]]</f>
        <v>0</v>
      </c>
    </row>
    <row r="10879" spans="1:7">
      <c r="A10879" t="s">
        <v>927</v>
      </c>
      <c r="B10879" t="s">
        <v>928</v>
      </c>
      <c r="C10879" t="s">
        <v>77</v>
      </c>
      <c r="D10879" s="7">
        <v>45658</v>
      </c>
      <c r="E10879">
        <v>1</v>
      </c>
      <c r="F10879">
        <v>481.27</v>
      </c>
      <c r="G10879">
        <f>dane_sprzedazy_sku__3[[#This Row],[Ilość wydana]]*dane_sprzedazy_sku__3[[#This Row],[Wartość jednostkowa]]</f>
        <v>481.27</v>
      </c>
    </row>
    <row r="10880" spans="1:7">
      <c r="A10880" t="s">
        <v>927</v>
      </c>
      <c r="B10880" t="s">
        <v>928</v>
      </c>
      <c r="C10880" t="s">
        <v>77</v>
      </c>
      <c r="D10880" s="7">
        <v>45689</v>
      </c>
      <c r="E10880">
        <v>0</v>
      </c>
      <c r="F10880">
        <v>465.78</v>
      </c>
      <c r="G10880">
        <f>dane_sprzedazy_sku__3[[#This Row],[Ilość wydana]]*dane_sprzedazy_sku__3[[#This Row],[Wartość jednostkowa]]</f>
        <v>0</v>
      </c>
    </row>
    <row r="10881" spans="1:7">
      <c r="A10881" t="s">
        <v>927</v>
      </c>
      <c r="B10881" t="s">
        <v>928</v>
      </c>
      <c r="C10881" t="s">
        <v>77</v>
      </c>
      <c r="D10881" s="7">
        <v>45717</v>
      </c>
      <c r="E10881">
        <v>0</v>
      </c>
      <c r="F10881">
        <v>483.76</v>
      </c>
      <c r="G10881">
        <f>dane_sprzedazy_sku__3[[#This Row],[Ilość wydana]]*dane_sprzedazy_sku__3[[#This Row],[Wartość jednostkowa]]</f>
        <v>0</v>
      </c>
    </row>
    <row r="10882" spans="1:7">
      <c r="A10882" t="s">
        <v>927</v>
      </c>
      <c r="B10882" t="s">
        <v>928</v>
      </c>
      <c r="C10882" t="s">
        <v>77</v>
      </c>
      <c r="D10882" s="7">
        <v>45748</v>
      </c>
      <c r="E10882">
        <v>1</v>
      </c>
      <c r="F10882">
        <v>482.61</v>
      </c>
      <c r="G10882">
        <f>dane_sprzedazy_sku__3[[#This Row],[Ilość wydana]]*dane_sprzedazy_sku__3[[#This Row],[Wartość jednostkowa]]</f>
        <v>482.61</v>
      </c>
    </row>
    <row r="10883" spans="1:7">
      <c r="A10883" t="s">
        <v>927</v>
      </c>
      <c r="B10883" t="s">
        <v>928</v>
      </c>
      <c r="C10883" t="s">
        <v>77</v>
      </c>
      <c r="D10883" s="7">
        <v>45778</v>
      </c>
      <c r="E10883">
        <v>2</v>
      </c>
      <c r="F10883">
        <v>462.64</v>
      </c>
      <c r="G10883">
        <f>dane_sprzedazy_sku__3[[#This Row],[Ilość wydana]]*dane_sprzedazy_sku__3[[#This Row],[Wartość jednostkowa]]</f>
        <v>925.28</v>
      </c>
    </row>
    <row r="10884" spans="1:7">
      <c r="A10884" t="s">
        <v>927</v>
      </c>
      <c r="B10884" t="s">
        <v>928</v>
      </c>
      <c r="C10884" t="s">
        <v>77</v>
      </c>
      <c r="D10884" s="7">
        <v>45809</v>
      </c>
      <c r="E10884">
        <v>0</v>
      </c>
      <c r="F10884">
        <v>487.47</v>
      </c>
      <c r="G10884">
        <f>dane_sprzedazy_sku__3[[#This Row],[Ilość wydana]]*dane_sprzedazy_sku__3[[#This Row],[Wartość jednostkowa]]</f>
        <v>0</v>
      </c>
    </row>
    <row r="10885" spans="1:7">
      <c r="A10885" t="s">
        <v>927</v>
      </c>
      <c r="B10885" t="s">
        <v>928</v>
      </c>
      <c r="C10885" t="s">
        <v>77</v>
      </c>
      <c r="D10885" s="7">
        <v>45839</v>
      </c>
      <c r="E10885">
        <v>1</v>
      </c>
      <c r="F10885">
        <v>474.38</v>
      </c>
      <c r="G10885">
        <f>dane_sprzedazy_sku__3[[#This Row],[Ilość wydana]]*dane_sprzedazy_sku__3[[#This Row],[Wartość jednostkowa]]</f>
        <v>474.38</v>
      </c>
    </row>
    <row r="10886" spans="1:7">
      <c r="A10886" t="s">
        <v>927</v>
      </c>
      <c r="B10886" t="s">
        <v>928</v>
      </c>
      <c r="C10886" t="s">
        <v>77</v>
      </c>
      <c r="D10886" s="7">
        <v>45870</v>
      </c>
      <c r="E10886">
        <v>0</v>
      </c>
      <c r="F10886">
        <v>467.1</v>
      </c>
      <c r="G10886">
        <f>dane_sprzedazy_sku__3[[#This Row],[Ilość wydana]]*dane_sprzedazy_sku__3[[#This Row],[Wartość jednostkowa]]</f>
        <v>0</v>
      </c>
    </row>
    <row r="10887" spans="1:7">
      <c r="A10887" t="s">
        <v>927</v>
      </c>
      <c r="B10887" t="s">
        <v>928</v>
      </c>
      <c r="C10887" t="s">
        <v>77</v>
      </c>
      <c r="D10887" s="7">
        <v>45901</v>
      </c>
      <c r="E10887">
        <v>1</v>
      </c>
      <c r="F10887">
        <v>475.65</v>
      </c>
      <c r="G10887">
        <f>dane_sprzedazy_sku__3[[#This Row],[Ilość wydana]]*dane_sprzedazy_sku__3[[#This Row],[Wartość jednostkowa]]</f>
        <v>475.65</v>
      </c>
    </row>
    <row r="10888" spans="1:7">
      <c r="A10888" t="s">
        <v>927</v>
      </c>
      <c r="B10888" t="s">
        <v>928</v>
      </c>
      <c r="C10888" t="s">
        <v>77</v>
      </c>
      <c r="D10888" s="7">
        <v>45931</v>
      </c>
      <c r="E10888">
        <v>1</v>
      </c>
      <c r="F10888">
        <v>467.02</v>
      </c>
      <c r="G10888">
        <f>dane_sprzedazy_sku__3[[#This Row],[Ilość wydana]]*dane_sprzedazy_sku__3[[#This Row],[Wartość jednostkowa]]</f>
        <v>467.02</v>
      </c>
    </row>
    <row r="10889" spans="1:7">
      <c r="A10889" t="s">
        <v>927</v>
      </c>
      <c r="B10889" t="s">
        <v>928</v>
      </c>
      <c r="C10889" t="s">
        <v>77</v>
      </c>
      <c r="D10889" s="7">
        <v>45962</v>
      </c>
      <c r="E10889">
        <v>1</v>
      </c>
      <c r="F10889">
        <v>463.76</v>
      </c>
      <c r="G10889">
        <f>dane_sprzedazy_sku__3[[#This Row],[Ilość wydana]]*dane_sprzedazy_sku__3[[#This Row],[Wartość jednostkowa]]</f>
        <v>463.76</v>
      </c>
    </row>
    <row r="10890" spans="1:7">
      <c r="A10890" t="s">
        <v>927</v>
      </c>
      <c r="B10890" t="s">
        <v>928</v>
      </c>
      <c r="C10890" t="s">
        <v>77</v>
      </c>
      <c r="D10890" s="7">
        <v>45992</v>
      </c>
      <c r="E10890">
        <v>1</v>
      </c>
      <c r="F10890">
        <v>494.51</v>
      </c>
      <c r="G10890">
        <f>dane_sprzedazy_sku__3[[#This Row],[Ilość wydana]]*dane_sprzedazy_sku__3[[#This Row],[Wartość jednostkowa]]</f>
        <v>494.51</v>
      </c>
    </row>
    <row r="10891" spans="1:7">
      <c r="A10891" t="s">
        <v>927</v>
      </c>
      <c r="B10891" t="s">
        <v>928</v>
      </c>
      <c r="C10891" t="s">
        <v>77</v>
      </c>
      <c r="D10891" s="7">
        <v>46023</v>
      </c>
      <c r="E10891">
        <v>2</v>
      </c>
      <c r="F10891">
        <v>461.73</v>
      </c>
      <c r="G10891">
        <f>dane_sprzedazy_sku__3[[#This Row],[Ilość wydana]]*dane_sprzedazy_sku__3[[#This Row],[Wartość jednostkowa]]</f>
        <v>923.46</v>
      </c>
    </row>
    <row r="10892" spans="1:7">
      <c r="A10892" t="s">
        <v>927</v>
      </c>
      <c r="B10892" t="s">
        <v>928</v>
      </c>
      <c r="C10892" t="s">
        <v>77</v>
      </c>
      <c r="D10892" s="7">
        <v>46054</v>
      </c>
      <c r="E10892">
        <v>3</v>
      </c>
      <c r="F10892">
        <v>486.96</v>
      </c>
      <c r="G10892">
        <f>dane_sprzedazy_sku__3[[#This Row],[Ilość wydana]]*dane_sprzedazy_sku__3[[#This Row],[Wartość jednostkowa]]</f>
        <v>1460.8799999999999</v>
      </c>
    </row>
    <row r="10893" spans="1:7">
      <c r="A10893" t="s">
        <v>927</v>
      </c>
      <c r="B10893" t="s">
        <v>928</v>
      </c>
      <c r="C10893" t="s">
        <v>77</v>
      </c>
      <c r="D10893" s="7">
        <v>46082</v>
      </c>
      <c r="E10893">
        <v>0</v>
      </c>
      <c r="F10893">
        <v>470.59</v>
      </c>
      <c r="G10893">
        <f>dane_sprzedazy_sku__3[[#This Row],[Ilość wydana]]*dane_sprzedazy_sku__3[[#This Row],[Wartość jednostkowa]]</f>
        <v>0</v>
      </c>
    </row>
    <row r="10894" spans="1:7">
      <c r="A10894" t="s">
        <v>927</v>
      </c>
      <c r="B10894" t="s">
        <v>928</v>
      </c>
      <c r="C10894" t="s">
        <v>77</v>
      </c>
      <c r="D10894" s="7">
        <v>46113</v>
      </c>
      <c r="E10894">
        <v>0</v>
      </c>
      <c r="F10894">
        <v>458.01</v>
      </c>
      <c r="G10894">
        <f>dane_sprzedazy_sku__3[[#This Row],[Ilość wydana]]*dane_sprzedazy_sku__3[[#This Row],[Wartość jednostkowa]]</f>
        <v>0</v>
      </c>
    </row>
    <row r="10895" spans="1:7">
      <c r="A10895" t="s">
        <v>927</v>
      </c>
      <c r="B10895" t="s">
        <v>928</v>
      </c>
      <c r="C10895" t="s">
        <v>77</v>
      </c>
      <c r="D10895" s="7">
        <v>46143</v>
      </c>
      <c r="E10895">
        <v>2</v>
      </c>
      <c r="F10895">
        <v>482.29</v>
      </c>
      <c r="G10895">
        <f>dane_sprzedazy_sku__3[[#This Row],[Ilość wydana]]*dane_sprzedazy_sku__3[[#This Row],[Wartość jednostkowa]]</f>
        <v>964.58</v>
      </c>
    </row>
    <row r="10896" spans="1:7">
      <c r="A10896" t="s">
        <v>927</v>
      </c>
      <c r="B10896" t="s">
        <v>928</v>
      </c>
      <c r="C10896" t="s">
        <v>77</v>
      </c>
      <c r="D10896" s="7">
        <v>46174</v>
      </c>
      <c r="E10896">
        <v>1</v>
      </c>
      <c r="F10896">
        <v>486.26</v>
      </c>
      <c r="G10896">
        <f>dane_sprzedazy_sku__3[[#This Row],[Ilość wydana]]*dane_sprzedazy_sku__3[[#This Row],[Wartość jednostkowa]]</f>
        <v>486.26</v>
      </c>
    </row>
    <row r="10897" spans="1:7">
      <c r="A10897" t="s">
        <v>927</v>
      </c>
      <c r="B10897" t="s">
        <v>928</v>
      </c>
      <c r="C10897" t="s">
        <v>77</v>
      </c>
      <c r="D10897" s="7">
        <v>46204</v>
      </c>
      <c r="E10897">
        <v>0</v>
      </c>
      <c r="F10897">
        <v>495.7</v>
      </c>
      <c r="G10897">
        <f>dane_sprzedazy_sku__3[[#This Row],[Ilość wydana]]*dane_sprzedazy_sku__3[[#This Row],[Wartość jednostkowa]]</f>
        <v>0</v>
      </c>
    </row>
    <row r="10898" spans="1:7">
      <c r="A10898" t="s">
        <v>929</v>
      </c>
      <c r="B10898" t="s">
        <v>930</v>
      </c>
      <c r="C10898" t="s">
        <v>19</v>
      </c>
      <c r="D10898" s="7">
        <v>45505</v>
      </c>
      <c r="E10898">
        <v>3</v>
      </c>
      <c r="F10898">
        <v>169.39</v>
      </c>
      <c r="G10898">
        <f>dane_sprzedazy_sku__3[[#This Row],[Ilość wydana]]*dane_sprzedazy_sku__3[[#This Row],[Wartość jednostkowa]]</f>
        <v>508.16999999999996</v>
      </c>
    </row>
    <row r="10899" spans="1:7">
      <c r="A10899" t="s">
        <v>929</v>
      </c>
      <c r="B10899" t="s">
        <v>930</v>
      </c>
      <c r="C10899" t="s">
        <v>19</v>
      </c>
      <c r="D10899" s="7">
        <v>45536</v>
      </c>
      <c r="E10899">
        <v>0</v>
      </c>
      <c r="F10899">
        <v>165.8</v>
      </c>
      <c r="G10899">
        <f>dane_sprzedazy_sku__3[[#This Row],[Ilość wydana]]*dane_sprzedazy_sku__3[[#This Row],[Wartość jednostkowa]]</f>
        <v>0</v>
      </c>
    </row>
    <row r="10900" spans="1:7">
      <c r="A10900" t="s">
        <v>929</v>
      </c>
      <c r="B10900" t="s">
        <v>930</v>
      </c>
      <c r="C10900" t="s">
        <v>19</v>
      </c>
      <c r="D10900" s="7">
        <v>45566</v>
      </c>
      <c r="E10900">
        <v>2</v>
      </c>
      <c r="F10900">
        <v>177.37</v>
      </c>
      <c r="G10900">
        <f>dane_sprzedazy_sku__3[[#This Row],[Ilość wydana]]*dane_sprzedazy_sku__3[[#This Row],[Wartość jednostkowa]]</f>
        <v>354.74</v>
      </c>
    </row>
    <row r="10901" spans="1:7">
      <c r="A10901" t="s">
        <v>929</v>
      </c>
      <c r="B10901" t="s">
        <v>930</v>
      </c>
      <c r="C10901" t="s">
        <v>19</v>
      </c>
      <c r="D10901" s="7">
        <v>45597</v>
      </c>
      <c r="E10901">
        <v>0</v>
      </c>
      <c r="F10901">
        <v>168.43</v>
      </c>
      <c r="G10901">
        <f>dane_sprzedazy_sku__3[[#This Row],[Ilość wydana]]*dane_sprzedazy_sku__3[[#This Row],[Wartość jednostkowa]]</f>
        <v>0</v>
      </c>
    </row>
    <row r="10902" spans="1:7">
      <c r="A10902" t="s">
        <v>929</v>
      </c>
      <c r="B10902" t="s">
        <v>930</v>
      </c>
      <c r="C10902" t="s">
        <v>19</v>
      </c>
      <c r="D10902" s="7">
        <v>45627</v>
      </c>
      <c r="E10902">
        <v>4</v>
      </c>
      <c r="F10902">
        <v>163.71</v>
      </c>
      <c r="G10902">
        <f>dane_sprzedazy_sku__3[[#This Row],[Ilość wydana]]*dane_sprzedazy_sku__3[[#This Row],[Wartość jednostkowa]]</f>
        <v>654.84</v>
      </c>
    </row>
    <row r="10903" spans="1:7">
      <c r="A10903" t="s">
        <v>929</v>
      </c>
      <c r="B10903" t="s">
        <v>930</v>
      </c>
      <c r="C10903" t="s">
        <v>19</v>
      </c>
      <c r="D10903" s="7">
        <v>45658</v>
      </c>
      <c r="E10903">
        <v>3</v>
      </c>
      <c r="F10903">
        <v>175.09</v>
      </c>
      <c r="G10903">
        <f>dane_sprzedazy_sku__3[[#This Row],[Ilość wydana]]*dane_sprzedazy_sku__3[[#This Row],[Wartość jednostkowa]]</f>
        <v>525.27</v>
      </c>
    </row>
    <row r="10904" spans="1:7">
      <c r="A10904" t="s">
        <v>929</v>
      </c>
      <c r="B10904" t="s">
        <v>930</v>
      </c>
      <c r="C10904" t="s">
        <v>19</v>
      </c>
      <c r="D10904" s="7">
        <v>45689</v>
      </c>
      <c r="E10904">
        <v>6</v>
      </c>
      <c r="F10904">
        <v>171.71</v>
      </c>
      <c r="G10904">
        <f>dane_sprzedazy_sku__3[[#This Row],[Ilość wydana]]*dane_sprzedazy_sku__3[[#This Row],[Wartość jednostkowa]]</f>
        <v>1030.26</v>
      </c>
    </row>
    <row r="10905" spans="1:7">
      <c r="A10905" t="s">
        <v>929</v>
      </c>
      <c r="B10905" t="s">
        <v>930</v>
      </c>
      <c r="C10905" t="s">
        <v>19</v>
      </c>
      <c r="D10905" s="7">
        <v>45717</v>
      </c>
      <c r="E10905">
        <v>7</v>
      </c>
      <c r="F10905">
        <v>162.91999999999999</v>
      </c>
      <c r="G10905">
        <f>dane_sprzedazy_sku__3[[#This Row],[Ilość wydana]]*dane_sprzedazy_sku__3[[#This Row],[Wartość jednostkowa]]</f>
        <v>1140.4399999999998</v>
      </c>
    </row>
    <row r="10906" spans="1:7">
      <c r="A10906" t="s">
        <v>929</v>
      </c>
      <c r="B10906" t="s">
        <v>930</v>
      </c>
      <c r="C10906" t="s">
        <v>19</v>
      </c>
      <c r="D10906" s="7">
        <v>45748</v>
      </c>
      <c r="E10906">
        <v>2</v>
      </c>
      <c r="F10906">
        <v>172.36</v>
      </c>
      <c r="G10906">
        <f>dane_sprzedazy_sku__3[[#This Row],[Ilość wydana]]*dane_sprzedazy_sku__3[[#This Row],[Wartość jednostkowa]]</f>
        <v>344.72</v>
      </c>
    </row>
    <row r="10907" spans="1:7">
      <c r="A10907" t="s">
        <v>929</v>
      </c>
      <c r="B10907" t="s">
        <v>930</v>
      </c>
      <c r="C10907" t="s">
        <v>19</v>
      </c>
      <c r="D10907" s="7">
        <v>45778</v>
      </c>
      <c r="E10907">
        <v>2</v>
      </c>
      <c r="F10907">
        <v>174.83</v>
      </c>
      <c r="G10907">
        <f>dane_sprzedazy_sku__3[[#This Row],[Ilość wydana]]*dane_sprzedazy_sku__3[[#This Row],[Wartość jednostkowa]]</f>
        <v>349.66</v>
      </c>
    </row>
    <row r="10908" spans="1:7">
      <c r="A10908" t="s">
        <v>929</v>
      </c>
      <c r="B10908" t="s">
        <v>930</v>
      </c>
      <c r="C10908" t="s">
        <v>19</v>
      </c>
      <c r="D10908" s="7">
        <v>45809</v>
      </c>
      <c r="E10908">
        <v>0</v>
      </c>
      <c r="F10908">
        <v>169.47</v>
      </c>
      <c r="G10908">
        <f>dane_sprzedazy_sku__3[[#This Row],[Ilość wydana]]*dane_sprzedazy_sku__3[[#This Row],[Wartość jednostkowa]]</f>
        <v>0</v>
      </c>
    </row>
    <row r="10909" spans="1:7">
      <c r="A10909" t="s">
        <v>929</v>
      </c>
      <c r="B10909" t="s">
        <v>930</v>
      </c>
      <c r="C10909" t="s">
        <v>19</v>
      </c>
      <c r="D10909" s="7">
        <v>45839</v>
      </c>
      <c r="E10909">
        <v>4</v>
      </c>
      <c r="F10909">
        <v>164.36</v>
      </c>
      <c r="G10909">
        <f>dane_sprzedazy_sku__3[[#This Row],[Ilość wydana]]*dane_sprzedazy_sku__3[[#This Row],[Wartość jednostkowa]]</f>
        <v>657.44</v>
      </c>
    </row>
    <row r="10910" spans="1:7">
      <c r="A10910" t="s">
        <v>929</v>
      </c>
      <c r="B10910" t="s">
        <v>930</v>
      </c>
      <c r="C10910" t="s">
        <v>19</v>
      </c>
      <c r="D10910" s="7">
        <v>45870</v>
      </c>
      <c r="E10910">
        <v>1</v>
      </c>
      <c r="F10910">
        <v>169.2</v>
      </c>
      <c r="G10910">
        <f>dane_sprzedazy_sku__3[[#This Row],[Ilość wydana]]*dane_sprzedazy_sku__3[[#This Row],[Wartość jednostkowa]]</f>
        <v>169.2</v>
      </c>
    </row>
    <row r="10911" spans="1:7">
      <c r="A10911" t="s">
        <v>929</v>
      </c>
      <c r="B10911" t="s">
        <v>930</v>
      </c>
      <c r="C10911" t="s">
        <v>19</v>
      </c>
      <c r="D10911" s="7">
        <v>45901</v>
      </c>
      <c r="E10911">
        <v>0</v>
      </c>
      <c r="F10911">
        <v>168.14</v>
      </c>
      <c r="G10911">
        <f>dane_sprzedazy_sku__3[[#This Row],[Ilość wydana]]*dane_sprzedazy_sku__3[[#This Row],[Wartość jednostkowa]]</f>
        <v>0</v>
      </c>
    </row>
    <row r="10912" spans="1:7">
      <c r="A10912" t="s">
        <v>929</v>
      </c>
      <c r="B10912" t="s">
        <v>930</v>
      </c>
      <c r="C10912" t="s">
        <v>19</v>
      </c>
      <c r="D10912" s="7">
        <v>45931</v>
      </c>
      <c r="E10912">
        <v>0</v>
      </c>
      <c r="F10912">
        <v>168.2</v>
      </c>
      <c r="G10912">
        <f>dane_sprzedazy_sku__3[[#This Row],[Ilość wydana]]*dane_sprzedazy_sku__3[[#This Row],[Wartość jednostkowa]]</f>
        <v>0</v>
      </c>
    </row>
    <row r="10913" spans="1:7">
      <c r="A10913" t="s">
        <v>929</v>
      </c>
      <c r="B10913" t="s">
        <v>930</v>
      </c>
      <c r="C10913" t="s">
        <v>19</v>
      </c>
      <c r="D10913" s="7">
        <v>45962</v>
      </c>
      <c r="E10913">
        <v>0</v>
      </c>
      <c r="F10913">
        <v>177.7</v>
      </c>
      <c r="G10913">
        <f>dane_sprzedazy_sku__3[[#This Row],[Ilość wydana]]*dane_sprzedazy_sku__3[[#This Row],[Wartość jednostkowa]]</f>
        <v>0</v>
      </c>
    </row>
    <row r="10914" spans="1:7">
      <c r="A10914" t="s">
        <v>929</v>
      </c>
      <c r="B10914" t="s">
        <v>930</v>
      </c>
      <c r="C10914" t="s">
        <v>19</v>
      </c>
      <c r="D10914" s="7">
        <v>45992</v>
      </c>
      <c r="E10914">
        <v>1</v>
      </c>
      <c r="F10914">
        <v>166.39</v>
      </c>
      <c r="G10914">
        <f>dane_sprzedazy_sku__3[[#This Row],[Ilość wydana]]*dane_sprzedazy_sku__3[[#This Row],[Wartość jednostkowa]]</f>
        <v>166.39</v>
      </c>
    </row>
    <row r="10915" spans="1:7">
      <c r="A10915" t="s">
        <v>929</v>
      </c>
      <c r="B10915" t="s">
        <v>930</v>
      </c>
      <c r="C10915" t="s">
        <v>19</v>
      </c>
      <c r="D10915" s="7">
        <v>46023</v>
      </c>
      <c r="E10915">
        <v>2</v>
      </c>
      <c r="F10915">
        <v>169.24</v>
      </c>
      <c r="G10915">
        <f>dane_sprzedazy_sku__3[[#This Row],[Ilość wydana]]*dane_sprzedazy_sku__3[[#This Row],[Wartość jednostkowa]]</f>
        <v>338.48</v>
      </c>
    </row>
    <row r="10916" spans="1:7">
      <c r="A10916" t="s">
        <v>929</v>
      </c>
      <c r="B10916" t="s">
        <v>930</v>
      </c>
      <c r="C10916" t="s">
        <v>19</v>
      </c>
      <c r="D10916" s="7">
        <v>46054</v>
      </c>
      <c r="E10916">
        <v>0</v>
      </c>
      <c r="F10916">
        <v>174.12</v>
      </c>
      <c r="G10916">
        <f>dane_sprzedazy_sku__3[[#This Row],[Ilość wydana]]*dane_sprzedazy_sku__3[[#This Row],[Wartość jednostkowa]]</f>
        <v>0</v>
      </c>
    </row>
    <row r="10917" spans="1:7">
      <c r="A10917" t="s">
        <v>929</v>
      </c>
      <c r="B10917" t="s">
        <v>930</v>
      </c>
      <c r="C10917" t="s">
        <v>19</v>
      </c>
      <c r="D10917" s="7">
        <v>46082</v>
      </c>
      <c r="E10917">
        <v>6</v>
      </c>
      <c r="F10917">
        <v>170.98</v>
      </c>
      <c r="G10917">
        <f>dane_sprzedazy_sku__3[[#This Row],[Ilość wydana]]*dane_sprzedazy_sku__3[[#This Row],[Wartość jednostkowa]]</f>
        <v>1025.8799999999999</v>
      </c>
    </row>
    <row r="10918" spans="1:7">
      <c r="A10918" t="s">
        <v>929</v>
      </c>
      <c r="B10918" t="s">
        <v>930</v>
      </c>
      <c r="C10918" t="s">
        <v>19</v>
      </c>
      <c r="D10918" s="7">
        <v>46113</v>
      </c>
      <c r="E10918">
        <v>6</v>
      </c>
      <c r="F10918">
        <v>169.67</v>
      </c>
      <c r="G10918">
        <f>dane_sprzedazy_sku__3[[#This Row],[Ilość wydana]]*dane_sprzedazy_sku__3[[#This Row],[Wartość jednostkowa]]</f>
        <v>1018.02</v>
      </c>
    </row>
    <row r="10919" spans="1:7">
      <c r="A10919" t="s">
        <v>929</v>
      </c>
      <c r="B10919" t="s">
        <v>930</v>
      </c>
      <c r="C10919" t="s">
        <v>19</v>
      </c>
      <c r="D10919" s="7">
        <v>46143</v>
      </c>
      <c r="E10919">
        <v>4</v>
      </c>
      <c r="F10919">
        <v>175.79</v>
      </c>
      <c r="G10919">
        <f>dane_sprzedazy_sku__3[[#This Row],[Ilość wydana]]*dane_sprzedazy_sku__3[[#This Row],[Wartość jednostkowa]]</f>
        <v>703.16</v>
      </c>
    </row>
    <row r="10920" spans="1:7">
      <c r="A10920" t="s">
        <v>929</v>
      </c>
      <c r="B10920" t="s">
        <v>930</v>
      </c>
      <c r="C10920" t="s">
        <v>19</v>
      </c>
      <c r="D10920" s="7">
        <v>46174</v>
      </c>
      <c r="E10920">
        <v>3</v>
      </c>
      <c r="F10920">
        <v>170.24</v>
      </c>
      <c r="G10920">
        <f>dane_sprzedazy_sku__3[[#This Row],[Ilość wydana]]*dane_sprzedazy_sku__3[[#This Row],[Wartość jednostkowa]]</f>
        <v>510.72</v>
      </c>
    </row>
    <row r="10921" spans="1:7">
      <c r="A10921" t="s">
        <v>929</v>
      </c>
      <c r="B10921" t="s">
        <v>930</v>
      </c>
      <c r="C10921" t="s">
        <v>19</v>
      </c>
      <c r="D10921" s="7">
        <v>46204</v>
      </c>
      <c r="E10921">
        <v>1</v>
      </c>
      <c r="F10921">
        <v>169.41</v>
      </c>
      <c r="G10921">
        <f>dane_sprzedazy_sku__3[[#This Row],[Ilość wydana]]*dane_sprzedazy_sku__3[[#This Row],[Wartość jednostkowa]]</f>
        <v>169.41</v>
      </c>
    </row>
    <row r="10922" spans="1:7">
      <c r="A10922" t="s">
        <v>931</v>
      </c>
      <c r="B10922" t="s">
        <v>932</v>
      </c>
      <c r="C10922" t="s">
        <v>39</v>
      </c>
      <c r="D10922" s="7">
        <v>45505</v>
      </c>
      <c r="E10922">
        <v>4</v>
      </c>
      <c r="F10922">
        <v>45.99</v>
      </c>
      <c r="G10922">
        <f>dane_sprzedazy_sku__3[[#This Row],[Ilość wydana]]*dane_sprzedazy_sku__3[[#This Row],[Wartość jednostkowa]]</f>
        <v>183.96</v>
      </c>
    </row>
    <row r="10923" spans="1:7">
      <c r="A10923" t="s">
        <v>931</v>
      </c>
      <c r="B10923" t="s">
        <v>932</v>
      </c>
      <c r="C10923" t="s">
        <v>39</v>
      </c>
      <c r="D10923" s="7">
        <v>45536</v>
      </c>
      <c r="E10923">
        <v>4</v>
      </c>
      <c r="F10923">
        <v>45.01</v>
      </c>
      <c r="G10923">
        <f>dane_sprzedazy_sku__3[[#This Row],[Ilość wydana]]*dane_sprzedazy_sku__3[[#This Row],[Wartość jednostkowa]]</f>
        <v>180.04</v>
      </c>
    </row>
    <row r="10924" spans="1:7">
      <c r="A10924" t="s">
        <v>931</v>
      </c>
      <c r="B10924" t="s">
        <v>932</v>
      </c>
      <c r="C10924" t="s">
        <v>39</v>
      </c>
      <c r="D10924" s="7">
        <v>45566</v>
      </c>
      <c r="E10924">
        <v>4</v>
      </c>
      <c r="F10924">
        <v>42.19</v>
      </c>
      <c r="G10924">
        <f>dane_sprzedazy_sku__3[[#This Row],[Ilość wydana]]*dane_sprzedazy_sku__3[[#This Row],[Wartość jednostkowa]]</f>
        <v>168.76</v>
      </c>
    </row>
    <row r="10925" spans="1:7">
      <c r="A10925" t="s">
        <v>931</v>
      </c>
      <c r="B10925" t="s">
        <v>932</v>
      </c>
      <c r="C10925" t="s">
        <v>39</v>
      </c>
      <c r="D10925" s="7">
        <v>45597</v>
      </c>
      <c r="E10925">
        <v>5</v>
      </c>
      <c r="F10925">
        <v>44.9</v>
      </c>
      <c r="G10925">
        <f>dane_sprzedazy_sku__3[[#This Row],[Ilość wydana]]*dane_sprzedazy_sku__3[[#This Row],[Wartość jednostkowa]]</f>
        <v>224.5</v>
      </c>
    </row>
    <row r="10926" spans="1:7">
      <c r="A10926" t="s">
        <v>931</v>
      </c>
      <c r="B10926" t="s">
        <v>932</v>
      </c>
      <c r="C10926" t="s">
        <v>39</v>
      </c>
      <c r="D10926" s="7">
        <v>45627</v>
      </c>
      <c r="E10926">
        <v>5</v>
      </c>
      <c r="F10926">
        <v>45.22</v>
      </c>
      <c r="G10926">
        <f>dane_sprzedazy_sku__3[[#This Row],[Ilość wydana]]*dane_sprzedazy_sku__3[[#This Row],[Wartość jednostkowa]]</f>
        <v>226.1</v>
      </c>
    </row>
    <row r="10927" spans="1:7">
      <c r="A10927" t="s">
        <v>931</v>
      </c>
      <c r="B10927" t="s">
        <v>932</v>
      </c>
      <c r="C10927" t="s">
        <v>39</v>
      </c>
      <c r="D10927" s="7">
        <v>45658</v>
      </c>
      <c r="E10927">
        <v>4</v>
      </c>
      <c r="F10927">
        <v>44.19</v>
      </c>
      <c r="G10927">
        <f>dane_sprzedazy_sku__3[[#This Row],[Ilość wydana]]*dane_sprzedazy_sku__3[[#This Row],[Wartość jednostkowa]]</f>
        <v>176.76</v>
      </c>
    </row>
    <row r="10928" spans="1:7">
      <c r="A10928" t="s">
        <v>931</v>
      </c>
      <c r="B10928" t="s">
        <v>932</v>
      </c>
      <c r="C10928" t="s">
        <v>39</v>
      </c>
      <c r="D10928" s="7">
        <v>45689</v>
      </c>
      <c r="E10928">
        <v>4</v>
      </c>
      <c r="F10928">
        <v>45.9</v>
      </c>
      <c r="G10928">
        <f>dane_sprzedazy_sku__3[[#This Row],[Ilość wydana]]*dane_sprzedazy_sku__3[[#This Row],[Wartość jednostkowa]]</f>
        <v>183.6</v>
      </c>
    </row>
    <row r="10929" spans="1:7">
      <c r="A10929" t="s">
        <v>931</v>
      </c>
      <c r="B10929" t="s">
        <v>932</v>
      </c>
      <c r="C10929" t="s">
        <v>39</v>
      </c>
      <c r="D10929" s="7">
        <v>45717</v>
      </c>
      <c r="E10929">
        <v>3</v>
      </c>
      <c r="F10929">
        <v>43.62</v>
      </c>
      <c r="G10929">
        <f>dane_sprzedazy_sku__3[[#This Row],[Ilość wydana]]*dane_sprzedazy_sku__3[[#This Row],[Wartość jednostkowa]]</f>
        <v>130.85999999999999</v>
      </c>
    </row>
    <row r="10930" spans="1:7">
      <c r="A10930" t="s">
        <v>931</v>
      </c>
      <c r="B10930" t="s">
        <v>932</v>
      </c>
      <c r="C10930" t="s">
        <v>39</v>
      </c>
      <c r="D10930" s="7">
        <v>45748</v>
      </c>
      <c r="E10930">
        <v>5</v>
      </c>
      <c r="F10930">
        <v>44.02</v>
      </c>
      <c r="G10930">
        <f>dane_sprzedazy_sku__3[[#This Row],[Ilość wydana]]*dane_sprzedazy_sku__3[[#This Row],[Wartość jednostkowa]]</f>
        <v>220.10000000000002</v>
      </c>
    </row>
    <row r="10931" spans="1:7">
      <c r="A10931" t="s">
        <v>931</v>
      </c>
      <c r="B10931" t="s">
        <v>932</v>
      </c>
      <c r="C10931" t="s">
        <v>39</v>
      </c>
      <c r="D10931" s="7">
        <v>45778</v>
      </c>
      <c r="E10931">
        <v>4</v>
      </c>
      <c r="F10931">
        <v>43.49</v>
      </c>
      <c r="G10931">
        <f>dane_sprzedazy_sku__3[[#This Row],[Ilość wydana]]*dane_sprzedazy_sku__3[[#This Row],[Wartość jednostkowa]]</f>
        <v>173.96</v>
      </c>
    </row>
    <row r="10932" spans="1:7">
      <c r="A10932" t="s">
        <v>931</v>
      </c>
      <c r="B10932" t="s">
        <v>932</v>
      </c>
      <c r="C10932" t="s">
        <v>39</v>
      </c>
      <c r="D10932" s="7">
        <v>45809</v>
      </c>
      <c r="E10932">
        <v>4</v>
      </c>
      <c r="F10932">
        <v>42.39</v>
      </c>
      <c r="G10932">
        <f>dane_sprzedazy_sku__3[[#This Row],[Ilość wydana]]*dane_sprzedazy_sku__3[[#This Row],[Wartość jednostkowa]]</f>
        <v>169.56</v>
      </c>
    </row>
    <row r="10933" spans="1:7">
      <c r="A10933" t="s">
        <v>931</v>
      </c>
      <c r="B10933" t="s">
        <v>932</v>
      </c>
      <c r="C10933" t="s">
        <v>39</v>
      </c>
      <c r="D10933" s="7">
        <v>45839</v>
      </c>
      <c r="E10933">
        <v>4</v>
      </c>
      <c r="F10933">
        <v>42.96</v>
      </c>
      <c r="G10933">
        <f>dane_sprzedazy_sku__3[[#This Row],[Ilość wydana]]*dane_sprzedazy_sku__3[[#This Row],[Wartość jednostkowa]]</f>
        <v>171.84</v>
      </c>
    </row>
    <row r="10934" spans="1:7">
      <c r="A10934" t="s">
        <v>931</v>
      </c>
      <c r="B10934" t="s">
        <v>932</v>
      </c>
      <c r="C10934" t="s">
        <v>39</v>
      </c>
      <c r="D10934" s="7">
        <v>45870</v>
      </c>
      <c r="E10934">
        <v>4</v>
      </c>
      <c r="F10934">
        <v>45.96</v>
      </c>
      <c r="G10934">
        <f>dane_sprzedazy_sku__3[[#This Row],[Ilość wydana]]*dane_sprzedazy_sku__3[[#This Row],[Wartość jednostkowa]]</f>
        <v>183.84</v>
      </c>
    </row>
    <row r="10935" spans="1:7">
      <c r="A10935" t="s">
        <v>931</v>
      </c>
      <c r="B10935" t="s">
        <v>932</v>
      </c>
      <c r="C10935" t="s">
        <v>39</v>
      </c>
      <c r="D10935" s="7">
        <v>45901</v>
      </c>
      <c r="E10935">
        <v>4</v>
      </c>
      <c r="F10935">
        <v>44.59</v>
      </c>
      <c r="G10935">
        <f>dane_sprzedazy_sku__3[[#This Row],[Ilość wydana]]*dane_sprzedazy_sku__3[[#This Row],[Wartość jednostkowa]]</f>
        <v>178.36</v>
      </c>
    </row>
    <row r="10936" spans="1:7">
      <c r="A10936" t="s">
        <v>931</v>
      </c>
      <c r="B10936" t="s">
        <v>932</v>
      </c>
      <c r="C10936" t="s">
        <v>39</v>
      </c>
      <c r="D10936" s="7">
        <v>45931</v>
      </c>
      <c r="E10936">
        <v>4</v>
      </c>
      <c r="F10936">
        <v>42.6</v>
      </c>
      <c r="G10936">
        <f>dane_sprzedazy_sku__3[[#This Row],[Ilość wydana]]*dane_sprzedazy_sku__3[[#This Row],[Wartość jednostkowa]]</f>
        <v>170.4</v>
      </c>
    </row>
    <row r="10937" spans="1:7">
      <c r="A10937" t="s">
        <v>931</v>
      </c>
      <c r="B10937" t="s">
        <v>932</v>
      </c>
      <c r="C10937" t="s">
        <v>39</v>
      </c>
      <c r="D10937" s="7">
        <v>45962</v>
      </c>
      <c r="E10937">
        <v>4</v>
      </c>
      <c r="F10937">
        <v>43.34</v>
      </c>
      <c r="G10937">
        <f>dane_sprzedazy_sku__3[[#This Row],[Ilość wydana]]*dane_sprzedazy_sku__3[[#This Row],[Wartość jednostkowa]]</f>
        <v>173.36</v>
      </c>
    </row>
    <row r="10938" spans="1:7">
      <c r="A10938" t="s">
        <v>931</v>
      </c>
      <c r="B10938" t="s">
        <v>932</v>
      </c>
      <c r="C10938" t="s">
        <v>39</v>
      </c>
      <c r="D10938" s="7">
        <v>45992</v>
      </c>
      <c r="E10938">
        <v>4</v>
      </c>
      <c r="F10938">
        <v>45.97</v>
      </c>
      <c r="G10938">
        <f>dane_sprzedazy_sku__3[[#This Row],[Ilość wydana]]*dane_sprzedazy_sku__3[[#This Row],[Wartość jednostkowa]]</f>
        <v>183.88</v>
      </c>
    </row>
    <row r="10939" spans="1:7">
      <c r="A10939" t="s">
        <v>931</v>
      </c>
      <c r="B10939" t="s">
        <v>932</v>
      </c>
      <c r="C10939" t="s">
        <v>39</v>
      </c>
      <c r="D10939" s="7">
        <v>46023</v>
      </c>
      <c r="E10939">
        <v>4</v>
      </c>
      <c r="F10939">
        <v>42.37</v>
      </c>
      <c r="G10939">
        <f>dane_sprzedazy_sku__3[[#This Row],[Ilość wydana]]*dane_sprzedazy_sku__3[[#This Row],[Wartość jednostkowa]]</f>
        <v>169.48</v>
      </c>
    </row>
    <row r="10940" spans="1:7">
      <c r="A10940" t="s">
        <v>931</v>
      </c>
      <c r="B10940" t="s">
        <v>932</v>
      </c>
      <c r="C10940" t="s">
        <v>39</v>
      </c>
      <c r="D10940" s="7">
        <v>46054</v>
      </c>
      <c r="E10940">
        <v>4</v>
      </c>
      <c r="F10940">
        <v>44.52</v>
      </c>
      <c r="G10940">
        <f>dane_sprzedazy_sku__3[[#This Row],[Ilość wydana]]*dane_sprzedazy_sku__3[[#This Row],[Wartość jednostkowa]]</f>
        <v>178.08</v>
      </c>
    </row>
    <row r="10941" spans="1:7">
      <c r="A10941" t="s">
        <v>931</v>
      </c>
      <c r="B10941" t="s">
        <v>932</v>
      </c>
      <c r="C10941" t="s">
        <v>39</v>
      </c>
      <c r="D10941" s="7">
        <v>46082</v>
      </c>
      <c r="E10941">
        <v>4</v>
      </c>
      <c r="F10941">
        <v>42.41</v>
      </c>
      <c r="G10941">
        <f>dane_sprzedazy_sku__3[[#This Row],[Ilość wydana]]*dane_sprzedazy_sku__3[[#This Row],[Wartość jednostkowa]]</f>
        <v>169.64</v>
      </c>
    </row>
    <row r="10942" spans="1:7">
      <c r="A10942" t="s">
        <v>931</v>
      </c>
      <c r="B10942" t="s">
        <v>932</v>
      </c>
      <c r="C10942" t="s">
        <v>39</v>
      </c>
      <c r="D10942" s="7">
        <v>46113</v>
      </c>
      <c r="E10942">
        <v>4</v>
      </c>
      <c r="F10942">
        <v>46.08</v>
      </c>
      <c r="G10942">
        <f>dane_sprzedazy_sku__3[[#This Row],[Ilość wydana]]*dane_sprzedazy_sku__3[[#This Row],[Wartość jednostkowa]]</f>
        <v>184.32</v>
      </c>
    </row>
    <row r="10943" spans="1:7">
      <c r="A10943" t="s">
        <v>931</v>
      </c>
      <c r="B10943" t="s">
        <v>932</v>
      </c>
      <c r="C10943" t="s">
        <v>39</v>
      </c>
      <c r="D10943" s="7">
        <v>46143</v>
      </c>
      <c r="E10943">
        <v>4</v>
      </c>
      <c r="F10943">
        <v>43.9</v>
      </c>
      <c r="G10943">
        <f>dane_sprzedazy_sku__3[[#This Row],[Ilość wydana]]*dane_sprzedazy_sku__3[[#This Row],[Wartość jednostkowa]]</f>
        <v>175.6</v>
      </c>
    </row>
    <row r="10944" spans="1:7">
      <c r="A10944" t="s">
        <v>931</v>
      </c>
      <c r="B10944" t="s">
        <v>932</v>
      </c>
      <c r="C10944" t="s">
        <v>39</v>
      </c>
      <c r="D10944" s="7">
        <v>46174</v>
      </c>
      <c r="E10944">
        <v>4</v>
      </c>
      <c r="F10944">
        <v>42.84</v>
      </c>
      <c r="G10944">
        <f>dane_sprzedazy_sku__3[[#This Row],[Ilość wydana]]*dane_sprzedazy_sku__3[[#This Row],[Wartość jednostkowa]]</f>
        <v>171.36</v>
      </c>
    </row>
    <row r="10945" spans="1:7">
      <c r="A10945" t="s">
        <v>931</v>
      </c>
      <c r="B10945" t="s">
        <v>932</v>
      </c>
      <c r="C10945" t="s">
        <v>39</v>
      </c>
      <c r="D10945" s="7">
        <v>46204</v>
      </c>
      <c r="E10945">
        <v>4</v>
      </c>
      <c r="F10945">
        <v>44.21</v>
      </c>
      <c r="G10945">
        <f>dane_sprzedazy_sku__3[[#This Row],[Ilość wydana]]*dane_sprzedazy_sku__3[[#This Row],[Wartość jednostkowa]]</f>
        <v>176.84</v>
      </c>
    </row>
    <row r="10946" spans="1:7">
      <c r="A10946" t="s">
        <v>933</v>
      </c>
      <c r="B10946" t="s">
        <v>934</v>
      </c>
      <c r="C10946" t="s">
        <v>14</v>
      </c>
      <c r="D10946" s="7">
        <v>45505</v>
      </c>
      <c r="E10946">
        <v>0</v>
      </c>
      <c r="F10946">
        <v>334.82</v>
      </c>
      <c r="G10946">
        <f>dane_sprzedazy_sku__3[[#This Row],[Ilość wydana]]*dane_sprzedazy_sku__3[[#This Row],[Wartość jednostkowa]]</f>
        <v>0</v>
      </c>
    </row>
    <row r="10947" spans="1:7">
      <c r="A10947" t="s">
        <v>933</v>
      </c>
      <c r="B10947" t="s">
        <v>934</v>
      </c>
      <c r="C10947" t="s">
        <v>14</v>
      </c>
      <c r="D10947" s="7">
        <v>45536</v>
      </c>
      <c r="E10947">
        <v>1</v>
      </c>
      <c r="F10947">
        <v>346.94</v>
      </c>
      <c r="G10947">
        <f>dane_sprzedazy_sku__3[[#This Row],[Ilość wydana]]*dane_sprzedazy_sku__3[[#This Row],[Wartość jednostkowa]]</f>
        <v>346.94</v>
      </c>
    </row>
    <row r="10948" spans="1:7">
      <c r="A10948" t="s">
        <v>933</v>
      </c>
      <c r="B10948" t="s">
        <v>934</v>
      </c>
      <c r="C10948" t="s">
        <v>14</v>
      </c>
      <c r="D10948" s="7">
        <v>45566</v>
      </c>
      <c r="E10948">
        <v>1</v>
      </c>
      <c r="F10948">
        <v>335.68</v>
      </c>
      <c r="G10948">
        <f>dane_sprzedazy_sku__3[[#This Row],[Ilość wydana]]*dane_sprzedazy_sku__3[[#This Row],[Wartość jednostkowa]]</f>
        <v>335.68</v>
      </c>
    </row>
    <row r="10949" spans="1:7">
      <c r="A10949" t="s">
        <v>933</v>
      </c>
      <c r="B10949" t="s">
        <v>934</v>
      </c>
      <c r="C10949" t="s">
        <v>14</v>
      </c>
      <c r="D10949" s="7">
        <v>45597</v>
      </c>
      <c r="E10949">
        <v>2</v>
      </c>
      <c r="F10949">
        <v>329.14</v>
      </c>
      <c r="G10949">
        <f>dane_sprzedazy_sku__3[[#This Row],[Ilość wydana]]*dane_sprzedazy_sku__3[[#This Row],[Wartość jednostkowa]]</f>
        <v>658.28</v>
      </c>
    </row>
    <row r="10950" spans="1:7">
      <c r="A10950" t="s">
        <v>933</v>
      </c>
      <c r="B10950" t="s">
        <v>934</v>
      </c>
      <c r="C10950" t="s">
        <v>14</v>
      </c>
      <c r="D10950" s="7">
        <v>45627</v>
      </c>
      <c r="E10950">
        <v>1</v>
      </c>
      <c r="F10950">
        <v>343.32</v>
      </c>
      <c r="G10950">
        <f>dane_sprzedazy_sku__3[[#This Row],[Ilość wydana]]*dane_sprzedazy_sku__3[[#This Row],[Wartość jednostkowa]]</f>
        <v>343.32</v>
      </c>
    </row>
    <row r="10951" spans="1:7">
      <c r="A10951" t="s">
        <v>933</v>
      </c>
      <c r="B10951" t="s">
        <v>934</v>
      </c>
      <c r="C10951" t="s">
        <v>14</v>
      </c>
      <c r="D10951" s="7">
        <v>45658</v>
      </c>
      <c r="E10951">
        <v>3</v>
      </c>
      <c r="F10951">
        <v>340.63</v>
      </c>
      <c r="G10951">
        <f>dane_sprzedazy_sku__3[[#This Row],[Ilość wydana]]*dane_sprzedazy_sku__3[[#This Row],[Wartość jednostkowa]]</f>
        <v>1021.89</v>
      </c>
    </row>
    <row r="10952" spans="1:7">
      <c r="A10952" t="s">
        <v>933</v>
      </c>
      <c r="B10952" t="s">
        <v>934</v>
      </c>
      <c r="C10952" t="s">
        <v>14</v>
      </c>
      <c r="D10952" s="7">
        <v>45689</v>
      </c>
      <c r="E10952">
        <v>1</v>
      </c>
      <c r="F10952">
        <v>323.69</v>
      </c>
      <c r="G10952">
        <f>dane_sprzedazy_sku__3[[#This Row],[Ilość wydana]]*dane_sprzedazy_sku__3[[#This Row],[Wartość jednostkowa]]</f>
        <v>323.69</v>
      </c>
    </row>
    <row r="10953" spans="1:7">
      <c r="A10953" t="s">
        <v>933</v>
      </c>
      <c r="B10953" t="s">
        <v>934</v>
      </c>
      <c r="C10953" t="s">
        <v>14</v>
      </c>
      <c r="D10953" s="7">
        <v>45717</v>
      </c>
      <c r="E10953">
        <v>2</v>
      </c>
      <c r="F10953">
        <v>331.01</v>
      </c>
      <c r="G10953">
        <f>dane_sprzedazy_sku__3[[#This Row],[Ilość wydana]]*dane_sprzedazy_sku__3[[#This Row],[Wartość jednostkowa]]</f>
        <v>662.02</v>
      </c>
    </row>
    <row r="10954" spans="1:7">
      <c r="A10954" t="s">
        <v>933</v>
      </c>
      <c r="B10954" t="s">
        <v>934</v>
      </c>
      <c r="C10954" t="s">
        <v>14</v>
      </c>
      <c r="D10954" s="7">
        <v>45748</v>
      </c>
      <c r="E10954">
        <v>2</v>
      </c>
      <c r="F10954">
        <v>344.55</v>
      </c>
      <c r="G10954">
        <f>dane_sprzedazy_sku__3[[#This Row],[Ilość wydana]]*dane_sprzedazy_sku__3[[#This Row],[Wartość jednostkowa]]</f>
        <v>689.1</v>
      </c>
    </row>
    <row r="10955" spans="1:7">
      <c r="A10955" t="s">
        <v>933</v>
      </c>
      <c r="B10955" t="s">
        <v>934</v>
      </c>
      <c r="C10955" t="s">
        <v>14</v>
      </c>
      <c r="D10955" s="7">
        <v>45778</v>
      </c>
      <c r="E10955">
        <v>1</v>
      </c>
      <c r="F10955">
        <v>324.25</v>
      </c>
      <c r="G10955">
        <f>dane_sprzedazy_sku__3[[#This Row],[Ilość wydana]]*dane_sprzedazy_sku__3[[#This Row],[Wartość jednostkowa]]</f>
        <v>324.25</v>
      </c>
    </row>
    <row r="10956" spans="1:7">
      <c r="A10956" t="s">
        <v>933</v>
      </c>
      <c r="B10956" t="s">
        <v>934</v>
      </c>
      <c r="C10956" t="s">
        <v>14</v>
      </c>
      <c r="D10956" s="7">
        <v>45809</v>
      </c>
      <c r="E10956">
        <v>1</v>
      </c>
      <c r="F10956">
        <v>347.58</v>
      </c>
      <c r="G10956">
        <f>dane_sprzedazy_sku__3[[#This Row],[Ilość wydana]]*dane_sprzedazy_sku__3[[#This Row],[Wartość jednostkowa]]</f>
        <v>347.58</v>
      </c>
    </row>
    <row r="10957" spans="1:7">
      <c r="A10957" t="s">
        <v>933</v>
      </c>
      <c r="B10957" t="s">
        <v>934</v>
      </c>
      <c r="C10957" t="s">
        <v>14</v>
      </c>
      <c r="D10957" s="7">
        <v>45839</v>
      </c>
      <c r="E10957">
        <v>0</v>
      </c>
      <c r="F10957">
        <v>337.12</v>
      </c>
      <c r="G10957">
        <f>dane_sprzedazy_sku__3[[#This Row],[Ilość wydana]]*dane_sprzedazy_sku__3[[#This Row],[Wartość jednostkowa]]</f>
        <v>0</v>
      </c>
    </row>
    <row r="10958" spans="1:7">
      <c r="A10958" t="s">
        <v>933</v>
      </c>
      <c r="B10958" t="s">
        <v>934</v>
      </c>
      <c r="C10958" t="s">
        <v>14</v>
      </c>
      <c r="D10958" s="7">
        <v>45870</v>
      </c>
      <c r="E10958">
        <v>0</v>
      </c>
      <c r="F10958">
        <v>342.55</v>
      </c>
      <c r="G10958">
        <f>dane_sprzedazy_sku__3[[#This Row],[Ilość wydana]]*dane_sprzedazy_sku__3[[#This Row],[Wartość jednostkowa]]</f>
        <v>0</v>
      </c>
    </row>
    <row r="10959" spans="1:7">
      <c r="A10959" t="s">
        <v>933</v>
      </c>
      <c r="B10959" t="s">
        <v>934</v>
      </c>
      <c r="C10959" t="s">
        <v>14</v>
      </c>
      <c r="D10959" s="7">
        <v>45901</v>
      </c>
      <c r="E10959">
        <v>0</v>
      </c>
      <c r="F10959">
        <v>335.6</v>
      </c>
      <c r="G10959">
        <f>dane_sprzedazy_sku__3[[#This Row],[Ilość wydana]]*dane_sprzedazy_sku__3[[#This Row],[Wartość jednostkowa]]</f>
        <v>0</v>
      </c>
    </row>
    <row r="10960" spans="1:7">
      <c r="A10960" t="s">
        <v>933</v>
      </c>
      <c r="B10960" t="s">
        <v>934</v>
      </c>
      <c r="C10960" t="s">
        <v>14</v>
      </c>
      <c r="D10960" s="7">
        <v>45931</v>
      </c>
      <c r="E10960">
        <v>1</v>
      </c>
      <c r="F10960">
        <v>335.84</v>
      </c>
      <c r="G10960">
        <f>dane_sprzedazy_sku__3[[#This Row],[Ilość wydana]]*dane_sprzedazy_sku__3[[#This Row],[Wartość jednostkowa]]</f>
        <v>335.84</v>
      </c>
    </row>
    <row r="10961" spans="1:7">
      <c r="A10961" t="s">
        <v>933</v>
      </c>
      <c r="B10961" t="s">
        <v>934</v>
      </c>
      <c r="C10961" t="s">
        <v>14</v>
      </c>
      <c r="D10961" s="7">
        <v>45962</v>
      </c>
      <c r="E10961">
        <v>1</v>
      </c>
      <c r="F10961">
        <v>327.39</v>
      </c>
      <c r="G10961">
        <f>dane_sprzedazy_sku__3[[#This Row],[Ilość wydana]]*dane_sprzedazy_sku__3[[#This Row],[Wartość jednostkowa]]</f>
        <v>327.39</v>
      </c>
    </row>
    <row r="10962" spans="1:7">
      <c r="A10962" t="s">
        <v>933</v>
      </c>
      <c r="B10962" t="s">
        <v>934</v>
      </c>
      <c r="C10962" t="s">
        <v>14</v>
      </c>
      <c r="D10962" s="7">
        <v>45992</v>
      </c>
      <c r="E10962">
        <v>2</v>
      </c>
      <c r="F10962">
        <v>347.06</v>
      </c>
      <c r="G10962">
        <f>dane_sprzedazy_sku__3[[#This Row],[Ilość wydana]]*dane_sprzedazy_sku__3[[#This Row],[Wartość jednostkowa]]</f>
        <v>694.12</v>
      </c>
    </row>
    <row r="10963" spans="1:7">
      <c r="A10963" t="s">
        <v>933</v>
      </c>
      <c r="B10963" t="s">
        <v>934</v>
      </c>
      <c r="C10963" t="s">
        <v>14</v>
      </c>
      <c r="D10963" s="7">
        <v>46023</v>
      </c>
      <c r="E10963">
        <v>2</v>
      </c>
      <c r="F10963">
        <v>346.31</v>
      </c>
      <c r="G10963">
        <f>dane_sprzedazy_sku__3[[#This Row],[Ilość wydana]]*dane_sprzedazy_sku__3[[#This Row],[Wartość jednostkowa]]</f>
        <v>692.62</v>
      </c>
    </row>
    <row r="10964" spans="1:7">
      <c r="A10964" t="s">
        <v>933</v>
      </c>
      <c r="B10964" t="s">
        <v>934</v>
      </c>
      <c r="C10964" t="s">
        <v>14</v>
      </c>
      <c r="D10964" s="7">
        <v>46054</v>
      </c>
      <c r="E10964">
        <v>2</v>
      </c>
      <c r="F10964">
        <v>330.88</v>
      </c>
      <c r="G10964">
        <f>dane_sprzedazy_sku__3[[#This Row],[Ilość wydana]]*dane_sprzedazy_sku__3[[#This Row],[Wartość jednostkowa]]</f>
        <v>661.76</v>
      </c>
    </row>
    <row r="10965" spans="1:7">
      <c r="A10965" t="s">
        <v>933</v>
      </c>
      <c r="B10965" t="s">
        <v>934</v>
      </c>
      <c r="C10965" t="s">
        <v>14</v>
      </c>
      <c r="D10965" s="7">
        <v>46082</v>
      </c>
      <c r="E10965">
        <v>1</v>
      </c>
      <c r="F10965">
        <v>349.6</v>
      </c>
      <c r="G10965">
        <f>dane_sprzedazy_sku__3[[#This Row],[Ilość wydana]]*dane_sprzedazy_sku__3[[#This Row],[Wartość jednostkowa]]</f>
        <v>349.6</v>
      </c>
    </row>
    <row r="10966" spans="1:7">
      <c r="A10966" t="s">
        <v>933</v>
      </c>
      <c r="B10966" t="s">
        <v>934</v>
      </c>
      <c r="C10966" t="s">
        <v>14</v>
      </c>
      <c r="D10966" s="7">
        <v>46113</v>
      </c>
      <c r="E10966">
        <v>1</v>
      </c>
      <c r="F10966">
        <v>346.39</v>
      </c>
      <c r="G10966">
        <f>dane_sprzedazy_sku__3[[#This Row],[Ilość wydana]]*dane_sprzedazy_sku__3[[#This Row],[Wartość jednostkowa]]</f>
        <v>346.39</v>
      </c>
    </row>
    <row r="10967" spans="1:7">
      <c r="A10967" t="s">
        <v>933</v>
      </c>
      <c r="B10967" t="s">
        <v>934</v>
      </c>
      <c r="C10967" t="s">
        <v>14</v>
      </c>
      <c r="D10967" s="7">
        <v>46143</v>
      </c>
      <c r="E10967">
        <v>1</v>
      </c>
      <c r="F10967">
        <v>328.45</v>
      </c>
      <c r="G10967">
        <f>dane_sprzedazy_sku__3[[#This Row],[Ilość wydana]]*dane_sprzedazy_sku__3[[#This Row],[Wartość jednostkowa]]</f>
        <v>328.45</v>
      </c>
    </row>
    <row r="10968" spans="1:7">
      <c r="A10968" t="s">
        <v>933</v>
      </c>
      <c r="B10968" t="s">
        <v>934</v>
      </c>
      <c r="C10968" t="s">
        <v>14</v>
      </c>
      <c r="D10968" s="7">
        <v>46174</v>
      </c>
      <c r="E10968">
        <v>1</v>
      </c>
      <c r="F10968">
        <v>343.32</v>
      </c>
      <c r="G10968">
        <f>dane_sprzedazy_sku__3[[#This Row],[Ilość wydana]]*dane_sprzedazy_sku__3[[#This Row],[Wartość jednostkowa]]</f>
        <v>343.32</v>
      </c>
    </row>
    <row r="10969" spans="1:7">
      <c r="A10969" t="s">
        <v>933</v>
      </c>
      <c r="B10969" t="s">
        <v>934</v>
      </c>
      <c r="C10969" t="s">
        <v>14</v>
      </c>
      <c r="D10969" s="7">
        <v>46204</v>
      </c>
      <c r="E10969">
        <v>0</v>
      </c>
      <c r="F10969">
        <v>351.33</v>
      </c>
      <c r="G10969">
        <f>dane_sprzedazy_sku__3[[#This Row],[Ilość wydana]]*dane_sprzedazy_sku__3[[#This Row],[Wartość jednostkowa]]</f>
        <v>0</v>
      </c>
    </row>
    <row r="10970" spans="1:7">
      <c r="A10970" t="s">
        <v>935</v>
      </c>
      <c r="B10970" t="s">
        <v>936</v>
      </c>
      <c r="C10970" t="s">
        <v>24</v>
      </c>
      <c r="D10970" s="7">
        <v>45505</v>
      </c>
      <c r="E10970">
        <v>0</v>
      </c>
      <c r="F10970">
        <v>185.4</v>
      </c>
      <c r="G10970">
        <f>dane_sprzedazy_sku__3[[#This Row],[Ilość wydana]]*dane_sprzedazy_sku__3[[#This Row],[Wartość jednostkowa]]</f>
        <v>0</v>
      </c>
    </row>
    <row r="10971" spans="1:7">
      <c r="A10971" t="s">
        <v>935</v>
      </c>
      <c r="B10971" t="s">
        <v>936</v>
      </c>
      <c r="C10971" t="s">
        <v>24</v>
      </c>
      <c r="D10971" s="7">
        <v>45536</v>
      </c>
      <c r="E10971">
        <v>116</v>
      </c>
      <c r="F10971">
        <v>198.47</v>
      </c>
      <c r="G10971">
        <f>dane_sprzedazy_sku__3[[#This Row],[Ilość wydana]]*dane_sprzedazy_sku__3[[#This Row],[Wartość jednostkowa]]</f>
        <v>23022.52</v>
      </c>
    </row>
    <row r="10972" spans="1:7">
      <c r="A10972" t="s">
        <v>935</v>
      </c>
      <c r="B10972" t="s">
        <v>936</v>
      </c>
      <c r="C10972" t="s">
        <v>24</v>
      </c>
      <c r="D10972" s="7">
        <v>45566</v>
      </c>
      <c r="E10972">
        <v>0</v>
      </c>
      <c r="F10972">
        <v>193.82</v>
      </c>
      <c r="G10972">
        <f>dane_sprzedazy_sku__3[[#This Row],[Ilość wydana]]*dane_sprzedazy_sku__3[[#This Row],[Wartość jednostkowa]]</f>
        <v>0</v>
      </c>
    </row>
    <row r="10973" spans="1:7">
      <c r="A10973" t="s">
        <v>935</v>
      </c>
      <c r="B10973" t="s">
        <v>936</v>
      </c>
      <c r="C10973" t="s">
        <v>24</v>
      </c>
      <c r="D10973" s="7">
        <v>45597</v>
      </c>
      <c r="E10973">
        <v>204</v>
      </c>
      <c r="F10973">
        <v>188.93</v>
      </c>
      <c r="G10973">
        <f>dane_sprzedazy_sku__3[[#This Row],[Ilość wydana]]*dane_sprzedazy_sku__3[[#This Row],[Wartość jednostkowa]]</f>
        <v>38541.72</v>
      </c>
    </row>
    <row r="10974" spans="1:7">
      <c r="A10974" t="s">
        <v>935</v>
      </c>
      <c r="B10974" t="s">
        <v>936</v>
      </c>
      <c r="C10974" t="s">
        <v>24</v>
      </c>
      <c r="D10974" s="7">
        <v>45627</v>
      </c>
      <c r="E10974">
        <v>186</v>
      </c>
      <c r="F10974">
        <v>195.27</v>
      </c>
      <c r="G10974">
        <f>dane_sprzedazy_sku__3[[#This Row],[Ilość wydana]]*dane_sprzedazy_sku__3[[#This Row],[Wartość jednostkowa]]</f>
        <v>36320.22</v>
      </c>
    </row>
    <row r="10975" spans="1:7">
      <c r="A10975" t="s">
        <v>935</v>
      </c>
      <c r="B10975" t="s">
        <v>936</v>
      </c>
      <c r="C10975" t="s">
        <v>24</v>
      </c>
      <c r="D10975" s="7">
        <v>45658</v>
      </c>
      <c r="E10975">
        <v>0</v>
      </c>
      <c r="F10975">
        <v>182.47</v>
      </c>
      <c r="G10975">
        <f>dane_sprzedazy_sku__3[[#This Row],[Ilość wydana]]*dane_sprzedazy_sku__3[[#This Row],[Wartość jednostkowa]]</f>
        <v>0</v>
      </c>
    </row>
    <row r="10976" spans="1:7">
      <c r="A10976" t="s">
        <v>935</v>
      </c>
      <c r="B10976" t="s">
        <v>936</v>
      </c>
      <c r="C10976" t="s">
        <v>24</v>
      </c>
      <c r="D10976" s="7">
        <v>45689</v>
      </c>
      <c r="E10976">
        <v>146</v>
      </c>
      <c r="F10976">
        <v>190.2</v>
      </c>
      <c r="G10976">
        <f>dane_sprzedazy_sku__3[[#This Row],[Ilość wydana]]*dane_sprzedazy_sku__3[[#This Row],[Wartość jednostkowa]]</f>
        <v>27769.199999999997</v>
      </c>
    </row>
    <row r="10977" spans="1:7">
      <c r="A10977" t="s">
        <v>935</v>
      </c>
      <c r="B10977" t="s">
        <v>936</v>
      </c>
      <c r="C10977" t="s">
        <v>24</v>
      </c>
      <c r="D10977" s="7">
        <v>45717</v>
      </c>
      <c r="E10977">
        <v>0</v>
      </c>
      <c r="F10977">
        <v>185.63</v>
      </c>
      <c r="G10977">
        <f>dane_sprzedazy_sku__3[[#This Row],[Ilość wydana]]*dane_sprzedazy_sku__3[[#This Row],[Wartość jednostkowa]]</f>
        <v>0</v>
      </c>
    </row>
    <row r="10978" spans="1:7">
      <c r="A10978" t="s">
        <v>935</v>
      </c>
      <c r="B10978" t="s">
        <v>936</v>
      </c>
      <c r="C10978" t="s">
        <v>24</v>
      </c>
      <c r="D10978" s="7">
        <v>45748</v>
      </c>
      <c r="E10978">
        <v>95</v>
      </c>
      <c r="F10978">
        <v>197.61</v>
      </c>
      <c r="G10978">
        <f>dane_sprzedazy_sku__3[[#This Row],[Ilość wydana]]*dane_sprzedazy_sku__3[[#This Row],[Wartość jednostkowa]]</f>
        <v>18772.95</v>
      </c>
    </row>
    <row r="10979" spans="1:7">
      <c r="A10979" t="s">
        <v>935</v>
      </c>
      <c r="B10979" t="s">
        <v>936</v>
      </c>
      <c r="C10979" t="s">
        <v>24</v>
      </c>
      <c r="D10979" s="7">
        <v>45778</v>
      </c>
      <c r="E10979">
        <v>30</v>
      </c>
      <c r="F10979">
        <v>193.69</v>
      </c>
      <c r="G10979">
        <f>dane_sprzedazy_sku__3[[#This Row],[Ilość wydana]]*dane_sprzedazy_sku__3[[#This Row],[Wartość jednostkowa]]</f>
        <v>5810.7</v>
      </c>
    </row>
    <row r="10980" spans="1:7">
      <c r="A10980" t="s">
        <v>935</v>
      </c>
      <c r="B10980" t="s">
        <v>936</v>
      </c>
      <c r="C10980" t="s">
        <v>24</v>
      </c>
      <c r="D10980" s="7">
        <v>45809</v>
      </c>
      <c r="E10980">
        <v>112</v>
      </c>
      <c r="F10980">
        <v>197.65</v>
      </c>
      <c r="G10980">
        <f>dane_sprzedazy_sku__3[[#This Row],[Ilość wydana]]*dane_sprzedazy_sku__3[[#This Row],[Wartość jednostkowa]]</f>
        <v>22136.799999999999</v>
      </c>
    </row>
    <row r="10981" spans="1:7">
      <c r="A10981" t="s">
        <v>935</v>
      </c>
      <c r="B10981" t="s">
        <v>936</v>
      </c>
      <c r="C10981" t="s">
        <v>24</v>
      </c>
      <c r="D10981" s="7">
        <v>45839</v>
      </c>
      <c r="E10981">
        <v>0</v>
      </c>
      <c r="F10981">
        <v>191.44</v>
      </c>
      <c r="G10981">
        <f>dane_sprzedazy_sku__3[[#This Row],[Ilość wydana]]*dane_sprzedazy_sku__3[[#This Row],[Wartość jednostkowa]]</f>
        <v>0</v>
      </c>
    </row>
    <row r="10982" spans="1:7">
      <c r="A10982" t="s">
        <v>935</v>
      </c>
      <c r="B10982" t="s">
        <v>936</v>
      </c>
      <c r="C10982" t="s">
        <v>24</v>
      </c>
      <c r="D10982" s="7">
        <v>45870</v>
      </c>
      <c r="E10982">
        <v>4</v>
      </c>
      <c r="F10982">
        <v>185.5</v>
      </c>
      <c r="G10982">
        <f>dane_sprzedazy_sku__3[[#This Row],[Ilość wydana]]*dane_sprzedazy_sku__3[[#This Row],[Wartość jednostkowa]]</f>
        <v>742</v>
      </c>
    </row>
    <row r="10983" spans="1:7">
      <c r="A10983" t="s">
        <v>935</v>
      </c>
      <c r="B10983" t="s">
        <v>936</v>
      </c>
      <c r="C10983" t="s">
        <v>24</v>
      </c>
      <c r="D10983" s="7">
        <v>45901</v>
      </c>
      <c r="E10983">
        <v>0</v>
      </c>
      <c r="F10983">
        <v>189.16</v>
      </c>
      <c r="G10983">
        <f>dane_sprzedazy_sku__3[[#This Row],[Ilość wydana]]*dane_sprzedazy_sku__3[[#This Row],[Wartość jednostkowa]]</f>
        <v>0</v>
      </c>
    </row>
    <row r="10984" spans="1:7">
      <c r="A10984" t="s">
        <v>935</v>
      </c>
      <c r="B10984" t="s">
        <v>936</v>
      </c>
      <c r="C10984" t="s">
        <v>24</v>
      </c>
      <c r="D10984" s="7">
        <v>45931</v>
      </c>
      <c r="E10984">
        <v>193</v>
      </c>
      <c r="F10984">
        <v>187.76</v>
      </c>
      <c r="G10984">
        <f>dane_sprzedazy_sku__3[[#This Row],[Ilość wydana]]*dane_sprzedazy_sku__3[[#This Row],[Wartość jednostkowa]]</f>
        <v>36237.68</v>
      </c>
    </row>
    <row r="10985" spans="1:7">
      <c r="A10985" t="s">
        <v>935</v>
      </c>
      <c r="B10985" t="s">
        <v>936</v>
      </c>
      <c r="C10985" t="s">
        <v>24</v>
      </c>
      <c r="D10985" s="7">
        <v>45962</v>
      </c>
      <c r="E10985">
        <v>135</v>
      </c>
      <c r="F10985">
        <v>181.52</v>
      </c>
      <c r="G10985">
        <f>dane_sprzedazy_sku__3[[#This Row],[Ilość wydana]]*dane_sprzedazy_sku__3[[#This Row],[Wartość jednostkowa]]</f>
        <v>24505.200000000001</v>
      </c>
    </row>
    <row r="10986" spans="1:7">
      <c r="A10986" t="s">
        <v>935</v>
      </c>
      <c r="B10986" t="s">
        <v>936</v>
      </c>
      <c r="C10986" t="s">
        <v>24</v>
      </c>
      <c r="D10986" s="7">
        <v>45992</v>
      </c>
      <c r="E10986">
        <v>265</v>
      </c>
      <c r="F10986">
        <v>198.09</v>
      </c>
      <c r="G10986">
        <f>dane_sprzedazy_sku__3[[#This Row],[Ilość wydana]]*dane_sprzedazy_sku__3[[#This Row],[Wartość jednostkowa]]</f>
        <v>52493.85</v>
      </c>
    </row>
    <row r="10987" spans="1:7">
      <c r="A10987" t="s">
        <v>935</v>
      </c>
      <c r="B10987" t="s">
        <v>936</v>
      </c>
      <c r="C10987" t="s">
        <v>24</v>
      </c>
      <c r="D10987" s="7">
        <v>46023</v>
      </c>
      <c r="E10987">
        <v>257</v>
      </c>
      <c r="F10987">
        <v>193.16</v>
      </c>
      <c r="G10987">
        <f>dane_sprzedazy_sku__3[[#This Row],[Ilość wydana]]*dane_sprzedazy_sku__3[[#This Row],[Wartość jednostkowa]]</f>
        <v>49642.12</v>
      </c>
    </row>
    <row r="10988" spans="1:7">
      <c r="A10988" t="s">
        <v>935</v>
      </c>
      <c r="B10988" t="s">
        <v>936</v>
      </c>
      <c r="C10988" t="s">
        <v>24</v>
      </c>
      <c r="D10988" s="7">
        <v>46054</v>
      </c>
      <c r="E10988">
        <v>178</v>
      </c>
      <c r="F10988">
        <v>180.46</v>
      </c>
      <c r="G10988">
        <f>dane_sprzedazy_sku__3[[#This Row],[Ilość wydana]]*dane_sprzedazy_sku__3[[#This Row],[Wartość jednostkowa]]</f>
        <v>32121.88</v>
      </c>
    </row>
    <row r="10989" spans="1:7">
      <c r="A10989" t="s">
        <v>935</v>
      </c>
      <c r="B10989" t="s">
        <v>936</v>
      </c>
      <c r="C10989" t="s">
        <v>24</v>
      </c>
      <c r="D10989" s="7">
        <v>46082</v>
      </c>
      <c r="E10989">
        <v>184</v>
      </c>
      <c r="F10989">
        <v>198.27</v>
      </c>
      <c r="G10989">
        <f>dane_sprzedazy_sku__3[[#This Row],[Ilość wydana]]*dane_sprzedazy_sku__3[[#This Row],[Wartość jednostkowa]]</f>
        <v>36481.68</v>
      </c>
    </row>
    <row r="10990" spans="1:7">
      <c r="A10990" t="s">
        <v>935</v>
      </c>
      <c r="B10990" t="s">
        <v>936</v>
      </c>
      <c r="C10990" t="s">
        <v>24</v>
      </c>
      <c r="D10990" s="7">
        <v>46113</v>
      </c>
      <c r="E10990">
        <v>0</v>
      </c>
      <c r="F10990">
        <v>193.79</v>
      </c>
      <c r="G10990">
        <f>dane_sprzedazy_sku__3[[#This Row],[Ilość wydana]]*dane_sprzedazy_sku__3[[#This Row],[Wartość jednostkowa]]</f>
        <v>0</v>
      </c>
    </row>
    <row r="10991" spans="1:7">
      <c r="A10991" t="s">
        <v>935</v>
      </c>
      <c r="B10991" t="s">
        <v>936</v>
      </c>
      <c r="C10991" t="s">
        <v>24</v>
      </c>
      <c r="D10991" s="7">
        <v>46143</v>
      </c>
      <c r="E10991">
        <v>0</v>
      </c>
      <c r="F10991">
        <v>196.8</v>
      </c>
      <c r="G10991">
        <f>dane_sprzedazy_sku__3[[#This Row],[Ilość wydana]]*dane_sprzedazy_sku__3[[#This Row],[Wartość jednostkowa]]</f>
        <v>0</v>
      </c>
    </row>
    <row r="10992" spans="1:7">
      <c r="A10992" t="s">
        <v>935</v>
      </c>
      <c r="B10992" t="s">
        <v>936</v>
      </c>
      <c r="C10992" t="s">
        <v>24</v>
      </c>
      <c r="D10992" s="7">
        <v>46174</v>
      </c>
      <c r="E10992">
        <v>0</v>
      </c>
      <c r="F10992">
        <v>192.72</v>
      </c>
      <c r="G10992">
        <f>dane_sprzedazy_sku__3[[#This Row],[Ilość wydana]]*dane_sprzedazy_sku__3[[#This Row],[Wartość jednostkowa]]</f>
        <v>0</v>
      </c>
    </row>
    <row r="10993" spans="1:7">
      <c r="A10993" t="s">
        <v>935</v>
      </c>
      <c r="B10993" t="s">
        <v>936</v>
      </c>
      <c r="C10993" t="s">
        <v>24</v>
      </c>
      <c r="D10993" s="7">
        <v>46204</v>
      </c>
      <c r="E10993">
        <v>0</v>
      </c>
      <c r="F10993">
        <v>189.6</v>
      </c>
      <c r="G10993">
        <f>dane_sprzedazy_sku__3[[#This Row],[Ilość wydana]]*dane_sprzedazy_sku__3[[#This Row],[Wartość jednostkowa]]</f>
        <v>0</v>
      </c>
    </row>
    <row r="10994" spans="1:7">
      <c r="A10994" t="s">
        <v>937</v>
      </c>
      <c r="B10994" t="s">
        <v>938</v>
      </c>
      <c r="C10994" t="s">
        <v>33</v>
      </c>
      <c r="D10994" s="7">
        <v>45505</v>
      </c>
      <c r="E10994">
        <v>6</v>
      </c>
      <c r="F10994">
        <v>495.06</v>
      </c>
      <c r="G10994">
        <f>dane_sprzedazy_sku__3[[#This Row],[Ilość wydana]]*dane_sprzedazy_sku__3[[#This Row],[Wartość jednostkowa]]</f>
        <v>2970.36</v>
      </c>
    </row>
    <row r="10995" spans="1:7">
      <c r="A10995" t="s">
        <v>937</v>
      </c>
      <c r="B10995" t="s">
        <v>938</v>
      </c>
      <c r="C10995" t="s">
        <v>33</v>
      </c>
      <c r="D10995" s="7">
        <v>45536</v>
      </c>
      <c r="E10995">
        <v>6</v>
      </c>
      <c r="F10995">
        <v>503.09</v>
      </c>
      <c r="G10995">
        <f>dane_sprzedazy_sku__3[[#This Row],[Ilość wydana]]*dane_sprzedazy_sku__3[[#This Row],[Wartość jednostkowa]]</f>
        <v>3018.54</v>
      </c>
    </row>
    <row r="10996" spans="1:7">
      <c r="A10996" t="s">
        <v>937</v>
      </c>
      <c r="B10996" t="s">
        <v>938</v>
      </c>
      <c r="C10996" t="s">
        <v>33</v>
      </c>
      <c r="D10996" s="7">
        <v>45566</v>
      </c>
      <c r="E10996">
        <v>6</v>
      </c>
      <c r="F10996">
        <v>483.86</v>
      </c>
      <c r="G10996">
        <f>dane_sprzedazy_sku__3[[#This Row],[Ilość wydana]]*dane_sprzedazy_sku__3[[#This Row],[Wartość jednostkowa]]</f>
        <v>2903.16</v>
      </c>
    </row>
    <row r="10997" spans="1:7">
      <c r="A10997" t="s">
        <v>937</v>
      </c>
      <c r="B10997" t="s">
        <v>938</v>
      </c>
      <c r="C10997" t="s">
        <v>33</v>
      </c>
      <c r="D10997" s="7">
        <v>45597</v>
      </c>
      <c r="E10997">
        <v>6</v>
      </c>
      <c r="F10997">
        <v>457.32</v>
      </c>
      <c r="G10997">
        <f>dane_sprzedazy_sku__3[[#This Row],[Ilość wydana]]*dane_sprzedazy_sku__3[[#This Row],[Wartość jednostkowa]]</f>
        <v>2743.92</v>
      </c>
    </row>
    <row r="10998" spans="1:7">
      <c r="A10998" t="s">
        <v>937</v>
      </c>
      <c r="B10998" t="s">
        <v>938</v>
      </c>
      <c r="C10998" t="s">
        <v>33</v>
      </c>
      <c r="D10998" s="7">
        <v>45627</v>
      </c>
      <c r="E10998">
        <v>6</v>
      </c>
      <c r="F10998">
        <v>497.03</v>
      </c>
      <c r="G10998">
        <f>dane_sprzedazy_sku__3[[#This Row],[Ilość wydana]]*dane_sprzedazy_sku__3[[#This Row],[Wartość jednostkowa]]</f>
        <v>2982.18</v>
      </c>
    </row>
    <row r="10999" spans="1:7">
      <c r="A10999" t="s">
        <v>937</v>
      </c>
      <c r="B10999" t="s">
        <v>938</v>
      </c>
      <c r="C10999" t="s">
        <v>33</v>
      </c>
      <c r="D10999" s="7">
        <v>45658</v>
      </c>
      <c r="E10999">
        <v>4</v>
      </c>
      <c r="F10999">
        <v>467.41</v>
      </c>
      <c r="G10999">
        <f>dane_sprzedazy_sku__3[[#This Row],[Ilość wydana]]*dane_sprzedazy_sku__3[[#This Row],[Wartość jednostkowa]]</f>
        <v>1869.64</v>
      </c>
    </row>
    <row r="11000" spans="1:7">
      <c r="A11000" t="s">
        <v>937</v>
      </c>
      <c r="B11000" t="s">
        <v>938</v>
      </c>
      <c r="C11000" t="s">
        <v>33</v>
      </c>
      <c r="D11000" s="7">
        <v>45689</v>
      </c>
      <c r="E11000">
        <v>5</v>
      </c>
      <c r="F11000">
        <v>475.75</v>
      </c>
      <c r="G11000">
        <f>dane_sprzedazy_sku__3[[#This Row],[Ilość wydana]]*dane_sprzedazy_sku__3[[#This Row],[Wartość jednostkowa]]</f>
        <v>2378.75</v>
      </c>
    </row>
    <row r="11001" spans="1:7">
      <c r="A11001" t="s">
        <v>937</v>
      </c>
      <c r="B11001" t="s">
        <v>938</v>
      </c>
      <c r="C11001" t="s">
        <v>33</v>
      </c>
      <c r="D11001" s="7">
        <v>45717</v>
      </c>
      <c r="E11001">
        <v>5</v>
      </c>
      <c r="F11001">
        <v>499.72</v>
      </c>
      <c r="G11001">
        <f>dane_sprzedazy_sku__3[[#This Row],[Ilość wydana]]*dane_sprzedazy_sku__3[[#This Row],[Wartość jednostkowa]]</f>
        <v>2498.6000000000004</v>
      </c>
    </row>
    <row r="11002" spans="1:7">
      <c r="A11002" t="s">
        <v>937</v>
      </c>
      <c r="B11002" t="s">
        <v>938</v>
      </c>
      <c r="C11002" t="s">
        <v>33</v>
      </c>
      <c r="D11002" s="7">
        <v>45748</v>
      </c>
      <c r="E11002">
        <v>5</v>
      </c>
      <c r="F11002">
        <v>487.46</v>
      </c>
      <c r="G11002">
        <f>dane_sprzedazy_sku__3[[#This Row],[Ilość wydana]]*dane_sprzedazy_sku__3[[#This Row],[Wartość jednostkowa]]</f>
        <v>2437.2999999999997</v>
      </c>
    </row>
    <row r="11003" spans="1:7">
      <c r="A11003" t="s">
        <v>937</v>
      </c>
      <c r="B11003" t="s">
        <v>938</v>
      </c>
      <c r="C11003" t="s">
        <v>33</v>
      </c>
      <c r="D11003" s="7">
        <v>45778</v>
      </c>
      <c r="E11003">
        <v>6</v>
      </c>
      <c r="F11003">
        <v>459.75</v>
      </c>
      <c r="G11003">
        <f>dane_sprzedazy_sku__3[[#This Row],[Ilość wydana]]*dane_sprzedazy_sku__3[[#This Row],[Wartość jednostkowa]]</f>
        <v>2758.5</v>
      </c>
    </row>
    <row r="11004" spans="1:7">
      <c r="A11004" t="s">
        <v>937</v>
      </c>
      <c r="B11004" t="s">
        <v>938</v>
      </c>
      <c r="C11004" t="s">
        <v>33</v>
      </c>
      <c r="D11004" s="7">
        <v>45809</v>
      </c>
      <c r="E11004">
        <v>5</v>
      </c>
      <c r="F11004">
        <v>497.11</v>
      </c>
      <c r="G11004">
        <f>dane_sprzedazy_sku__3[[#This Row],[Ilość wydana]]*dane_sprzedazy_sku__3[[#This Row],[Wartość jednostkowa]]</f>
        <v>2485.5500000000002</v>
      </c>
    </row>
    <row r="11005" spans="1:7">
      <c r="A11005" t="s">
        <v>937</v>
      </c>
      <c r="B11005" t="s">
        <v>938</v>
      </c>
      <c r="C11005" t="s">
        <v>33</v>
      </c>
      <c r="D11005" s="7">
        <v>45839</v>
      </c>
      <c r="E11005">
        <v>6</v>
      </c>
      <c r="F11005">
        <v>458.47</v>
      </c>
      <c r="G11005">
        <f>dane_sprzedazy_sku__3[[#This Row],[Ilość wydana]]*dane_sprzedazy_sku__3[[#This Row],[Wartość jednostkowa]]</f>
        <v>2750.82</v>
      </c>
    </row>
    <row r="11006" spans="1:7">
      <c r="A11006" t="s">
        <v>937</v>
      </c>
      <c r="B11006" t="s">
        <v>938</v>
      </c>
      <c r="C11006" t="s">
        <v>33</v>
      </c>
      <c r="D11006" s="7">
        <v>45870</v>
      </c>
      <c r="E11006">
        <v>7</v>
      </c>
      <c r="F11006">
        <v>463.24</v>
      </c>
      <c r="G11006">
        <f>dane_sprzedazy_sku__3[[#This Row],[Ilość wydana]]*dane_sprzedazy_sku__3[[#This Row],[Wartość jednostkowa]]</f>
        <v>3242.6800000000003</v>
      </c>
    </row>
    <row r="11007" spans="1:7">
      <c r="A11007" t="s">
        <v>937</v>
      </c>
      <c r="B11007" t="s">
        <v>938</v>
      </c>
      <c r="C11007" t="s">
        <v>33</v>
      </c>
      <c r="D11007" s="7">
        <v>45901</v>
      </c>
      <c r="E11007">
        <v>6</v>
      </c>
      <c r="F11007">
        <v>499.53</v>
      </c>
      <c r="G11007">
        <f>dane_sprzedazy_sku__3[[#This Row],[Ilość wydana]]*dane_sprzedazy_sku__3[[#This Row],[Wartość jednostkowa]]</f>
        <v>2997.18</v>
      </c>
    </row>
    <row r="11008" spans="1:7">
      <c r="A11008" t="s">
        <v>937</v>
      </c>
      <c r="B11008" t="s">
        <v>938</v>
      </c>
      <c r="C11008" t="s">
        <v>33</v>
      </c>
      <c r="D11008" s="7">
        <v>45931</v>
      </c>
      <c r="E11008">
        <v>7</v>
      </c>
      <c r="F11008">
        <v>459.59</v>
      </c>
      <c r="G11008">
        <f>dane_sprzedazy_sku__3[[#This Row],[Ilość wydana]]*dane_sprzedazy_sku__3[[#This Row],[Wartość jednostkowa]]</f>
        <v>3217.1299999999997</v>
      </c>
    </row>
    <row r="11009" spans="1:7">
      <c r="A11009" t="s">
        <v>937</v>
      </c>
      <c r="B11009" t="s">
        <v>938</v>
      </c>
      <c r="C11009" t="s">
        <v>33</v>
      </c>
      <c r="D11009" s="7">
        <v>45962</v>
      </c>
      <c r="E11009">
        <v>6</v>
      </c>
      <c r="F11009">
        <v>473.25</v>
      </c>
      <c r="G11009">
        <f>dane_sprzedazy_sku__3[[#This Row],[Ilość wydana]]*dane_sprzedazy_sku__3[[#This Row],[Wartość jednostkowa]]</f>
        <v>2839.5</v>
      </c>
    </row>
    <row r="11010" spans="1:7">
      <c r="A11010" t="s">
        <v>937</v>
      </c>
      <c r="B11010" t="s">
        <v>938</v>
      </c>
      <c r="C11010" t="s">
        <v>33</v>
      </c>
      <c r="D11010" s="7">
        <v>45992</v>
      </c>
      <c r="E11010">
        <v>5</v>
      </c>
      <c r="F11010">
        <v>462.98</v>
      </c>
      <c r="G11010">
        <f>dane_sprzedazy_sku__3[[#This Row],[Ilość wydana]]*dane_sprzedazy_sku__3[[#This Row],[Wartość jednostkowa]]</f>
        <v>2314.9</v>
      </c>
    </row>
    <row r="11011" spans="1:7">
      <c r="A11011" t="s">
        <v>937</v>
      </c>
      <c r="B11011" t="s">
        <v>938</v>
      </c>
      <c r="C11011" t="s">
        <v>33</v>
      </c>
      <c r="D11011" s="7">
        <v>46023</v>
      </c>
      <c r="E11011">
        <v>5</v>
      </c>
      <c r="F11011">
        <v>468.89</v>
      </c>
      <c r="G11011">
        <f>dane_sprzedazy_sku__3[[#This Row],[Ilość wydana]]*dane_sprzedazy_sku__3[[#This Row],[Wartość jednostkowa]]</f>
        <v>2344.4499999999998</v>
      </c>
    </row>
    <row r="11012" spans="1:7">
      <c r="A11012" t="s">
        <v>937</v>
      </c>
      <c r="B11012" t="s">
        <v>938</v>
      </c>
      <c r="C11012" t="s">
        <v>33</v>
      </c>
      <c r="D11012" s="7">
        <v>46054</v>
      </c>
      <c r="E11012">
        <v>5</v>
      </c>
      <c r="F11012">
        <v>456.3</v>
      </c>
      <c r="G11012">
        <f>dane_sprzedazy_sku__3[[#This Row],[Ilość wydana]]*dane_sprzedazy_sku__3[[#This Row],[Wartość jednostkowa]]</f>
        <v>2281.5</v>
      </c>
    </row>
    <row r="11013" spans="1:7">
      <c r="A11013" t="s">
        <v>937</v>
      </c>
      <c r="B11013" t="s">
        <v>938</v>
      </c>
      <c r="C11013" t="s">
        <v>33</v>
      </c>
      <c r="D11013" s="7">
        <v>46082</v>
      </c>
      <c r="E11013">
        <v>5</v>
      </c>
      <c r="F11013">
        <v>489.75</v>
      </c>
      <c r="G11013">
        <f>dane_sprzedazy_sku__3[[#This Row],[Ilość wydana]]*dane_sprzedazy_sku__3[[#This Row],[Wartość jednostkowa]]</f>
        <v>2448.75</v>
      </c>
    </row>
    <row r="11014" spans="1:7">
      <c r="A11014" t="s">
        <v>937</v>
      </c>
      <c r="B11014" t="s">
        <v>938</v>
      </c>
      <c r="C11014" t="s">
        <v>33</v>
      </c>
      <c r="D11014" s="7">
        <v>46113</v>
      </c>
      <c r="E11014">
        <v>6</v>
      </c>
      <c r="F11014">
        <v>493.76</v>
      </c>
      <c r="G11014">
        <f>dane_sprzedazy_sku__3[[#This Row],[Ilość wydana]]*dane_sprzedazy_sku__3[[#This Row],[Wartość jednostkowa]]</f>
        <v>2962.56</v>
      </c>
    </row>
    <row r="11015" spans="1:7">
      <c r="A11015" t="s">
        <v>937</v>
      </c>
      <c r="B11015" t="s">
        <v>938</v>
      </c>
      <c r="C11015" t="s">
        <v>33</v>
      </c>
      <c r="D11015" s="7">
        <v>46143</v>
      </c>
      <c r="E11015">
        <v>6</v>
      </c>
      <c r="F11015">
        <v>484.49</v>
      </c>
      <c r="G11015">
        <f>dane_sprzedazy_sku__3[[#This Row],[Ilość wydana]]*dane_sprzedazy_sku__3[[#This Row],[Wartość jednostkowa]]</f>
        <v>2906.94</v>
      </c>
    </row>
    <row r="11016" spans="1:7">
      <c r="A11016" t="s">
        <v>937</v>
      </c>
      <c r="B11016" t="s">
        <v>938</v>
      </c>
      <c r="C11016" t="s">
        <v>33</v>
      </c>
      <c r="D11016" s="7">
        <v>46174</v>
      </c>
      <c r="E11016">
        <v>5</v>
      </c>
      <c r="F11016">
        <v>483.86</v>
      </c>
      <c r="G11016">
        <f>dane_sprzedazy_sku__3[[#This Row],[Ilość wydana]]*dane_sprzedazy_sku__3[[#This Row],[Wartość jednostkowa]]</f>
        <v>2419.3000000000002</v>
      </c>
    </row>
    <row r="11017" spans="1:7">
      <c r="A11017" t="s">
        <v>937</v>
      </c>
      <c r="B11017" t="s">
        <v>938</v>
      </c>
      <c r="C11017" t="s">
        <v>33</v>
      </c>
      <c r="D11017" s="7">
        <v>46204</v>
      </c>
      <c r="E11017">
        <v>6</v>
      </c>
      <c r="F11017">
        <v>484.37</v>
      </c>
      <c r="G11017">
        <f>dane_sprzedazy_sku__3[[#This Row],[Ilość wydana]]*dane_sprzedazy_sku__3[[#This Row],[Wartość jednostkowa]]</f>
        <v>2906.2200000000003</v>
      </c>
    </row>
    <row r="11018" spans="1:7">
      <c r="A11018" t="s">
        <v>939</v>
      </c>
      <c r="B11018" t="s">
        <v>940</v>
      </c>
      <c r="C11018" t="s">
        <v>8</v>
      </c>
      <c r="D11018" s="7">
        <v>45505</v>
      </c>
      <c r="E11018">
        <v>1</v>
      </c>
      <c r="F11018">
        <v>53.78</v>
      </c>
      <c r="G11018">
        <f>dane_sprzedazy_sku__3[[#This Row],[Ilość wydana]]*dane_sprzedazy_sku__3[[#This Row],[Wartość jednostkowa]]</f>
        <v>53.78</v>
      </c>
    </row>
    <row r="11019" spans="1:7">
      <c r="A11019" t="s">
        <v>939</v>
      </c>
      <c r="B11019" t="s">
        <v>940</v>
      </c>
      <c r="C11019" t="s">
        <v>8</v>
      </c>
      <c r="D11019" s="7">
        <v>45536</v>
      </c>
      <c r="E11019">
        <v>1</v>
      </c>
      <c r="F11019">
        <v>52.2</v>
      </c>
      <c r="G11019">
        <f>dane_sprzedazy_sku__3[[#This Row],[Ilość wydana]]*dane_sprzedazy_sku__3[[#This Row],[Wartość jednostkowa]]</f>
        <v>52.2</v>
      </c>
    </row>
    <row r="11020" spans="1:7">
      <c r="A11020" t="s">
        <v>939</v>
      </c>
      <c r="B11020" t="s">
        <v>940</v>
      </c>
      <c r="C11020" t="s">
        <v>8</v>
      </c>
      <c r="D11020" s="7">
        <v>45566</v>
      </c>
      <c r="E11020">
        <v>1</v>
      </c>
      <c r="F11020">
        <v>51.89</v>
      </c>
      <c r="G11020">
        <f>dane_sprzedazy_sku__3[[#This Row],[Ilość wydana]]*dane_sprzedazy_sku__3[[#This Row],[Wartość jednostkowa]]</f>
        <v>51.89</v>
      </c>
    </row>
    <row r="11021" spans="1:7">
      <c r="A11021" t="s">
        <v>939</v>
      </c>
      <c r="B11021" t="s">
        <v>940</v>
      </c>
      <c r="C11021" t="s">
        <v>8</v>
      </c>
      <c r="D11021" s="7">
        <v>45597</v>
      </c>
      <c r="E11021">
        <v>1</v>
      </c>
      <c r="F11021">
        <v>52.13</v>
      </c>
      <c r="G11021">
        <f>dane_sprzedazy_sku__3[[#This Row],[Ilość wydana]]*dane_sprzedazy_sku__3[[#This Row],[Wartość jednostkowa]]</f>
        <v>52.13</v>
      </c>
    </row>
    <row r="11022" spans="1:7">
      <c r="A11022" t="s">
        <v>939</v>
      </c>
      <c r="B11022" t="s">
        <v>940</v>
      </c>
      <c r="C11022" t="s">
        <v>8</v>
      </c>
      <c r="D11022" s="7">
        <v>45627</v>
      </c>
      <c r="E11022">
        <v>1</v>
      </c>
      <c r="F11022">
        <v>51.1</v>
      </c>
      <c r="G11022">
        <f>dane_sprzedazy_sku__3[[#This Row],[Ilość wydana]]*dane_sprzedazy_sku__3[[#This Row],[Wartość jednostkowa]]</f>
        <v>51.1</v>
      </c>
    </row>
    <row r="11023" spans="1:7">
      <c r="A11023" t="s">
        <v>939</v>
      </c>
      <c r="B11023" t="s">
        <v>940</v>
      </c>
      <c r="C11023" t="s">
        <v>8</v>
      </c>
      <c r="D11023" s="7">
        <v>45658</v>
      </c>
      <c r="E11023">
        <v>1</v>
      </c>
      <c r="F11023">
        <v>50.3</v>
      </c>
      <c r="G11023">
        <f>dane_sprzedazy_sku__3[[#This Row],[Ilość wydana]]*dane_sprzedazy_sku__3[[#This Row],[Wartość jednostkowa]]</f>
        <v>50.3</v>
      </c>
    </row>
    <row r="11024" spans="1:7">
      <c r="A11024" t="s">
        <v>939</v>
      </c>
      <c r="B11024" t="s">
        <v>940</v>
      </c>
      <c r="C11024" t="s">
        <v>8</v>
      </c>
      <c r="D11024" s="7">
        <v>45689</v>
      </c>
      <c r="E11024">
        <v>1</v>
      </c>
      <c r="F11024">
        <v>49.34</v>
      </c>
      <c r="G11024">
        <f>dane_sprzedazy_sku__3[[#This Row],[Ilość wydana]]*dane_sprzedazy_sku__3[[#This Row],[Wartość jednostkowa]]</f>
        <v>49.34</v>
      </c>
    </row>
    <row r="11025" spans="1:7">
      <c r="A11025" t="s">
        <v>939</v>
      </c>
      <c r="B11025" t="s">
        <v>940</v>
      </c>
      <c r="C11025" t="s">
        <v>8</v>
      </c>
      <c r="D11025" s="7">
        <v>45717</v>
      </c>
      <c r="E11025">
        <v>1</v>
      </c>
      <c r="F11025">
        <v>52.08</v>
      </c>
      <c r="G11025">
        <f>dane_sprzedazy_sku__3[[#This Row],[Ilość wydana]]*dane_sprzedazy_sku__3[[#This Row],[Wartość jednostkowa]]</f>
        <v>52.08</v>
      </c>
    </row>
    <row r="11026" spans="1:7">
      <c r="A11026" t="s">
        <v>939</v>
      </c>
      <c r="B11026" t="s">
        <v>940</v>
      </c>
      <c r="C11026" t="s">
        <v>8</v>
      </c>
      <c r="D11026" s="7">
        <v>45748</v>
      </c>
      <c r="E11026">
        <v>1</v>
      </c>
      <c r="F11026">
        <v>50.04</v>
      </c>
      <c r="G11026">
        <f>dane_sprzedazy_sku__3[[#This Row],[Ilość wydana]]*dane_sprzedazy_sku__3[[#This Row],[Wartość jednostkowa]]</f>
        <v>50.04</v>
      </c>
    </row>
    <row r="11027" spans="1:7">
      <c r="A11027" t="s">
        <v>939</v>
      </c>
      <c r="B11027" t="s">
        <v>940</v>
      </c>
      <c r="C11027" t="s">
        <v>8</v>
      </c>
      <c r="D11027" s="7">
        <v>45778</v>
      </c>
      <c r="E11027">
        <v>1</v>
      </c>
      <c r="F11027">
        <v>51.61</v>
      </c>
      <c r="G11027">
        <f>dane_sprzedazy_sku__3[[#This Row],[Ilość wydana]]*dane_sprzedazy_sku__3[[#This Row],[Wartość jednostkowa]]</f>
        <v>51.61</v>
      </c>
    </row>
    <row r="11028" spans="1:7">
      <c r="A11028" t="s">
        <v>939</v>
      </c>
      <c r="B11028" t="s">
        <v>940</v>
      </c>
      <c r="C11028" t="s">
        <v>8</v>
      </c>
      <c r="D11028" s="7">
        <v>45809</v>
      </c>
      <c r="E11028">
        <v>1</v>
      </c>
      <c r="F11028">
        <v>50.65</v>
      </c>
      <c r="G11028">
        <f>dane_sprzedazy_sku__3[[#This Row],[Ilość wydana]]*dane_sprzedazy_sku__3[[#This Row],[Wartość jednostkowa]]</f>
        <v>50.65</v>
      </c>
    </row>
    <row r="11029" spans="1:7">
      <c r="A11029" t="s">
        <v>939</v>
      </c>
      <c r="B11029" t="s">
        <v>940</v>
      </c>
      <c r="C11029" t="s">
        <v>8</v>
      </c>
      <c r="D11029" s="7">
        <v>45839</v>
      </c>
      <c r="E11029">
        <v>1</v>
      </c>
      <c r="F11029">
        <v>53.99</v>
      </c>
      <c r="G11029">
        <f>dane_sprzedazy_sku__3[[#This Row],[Ilość wydana]]*dane_sprzedazy_sku__3[[#This Row],[Wartość jednostkowa]]</f>
        <v>53.99</v>
      </c>
    </row>
    <row r="11030" spans="1:7">
      <c r="A11030" t="s">
        <v>939</v>
      </c>
      <c r="B11030" t="s">
        <v>940</v>
      </c>
      <c r="C11030" t="s">
        <v>8</v>
      </c>
      <c r="D11030" s="7">
        <v>45870</v>
      </c>
      <c r="E11030">
        <v>1</v>
      </c>
      <c r="F11030">
        <v>49.17</v>
      </c>
      <c r="G11030">
        <f>dane_sprzedazy_sku__3[[#This Row],[Ilość wydana]]*dane_sprzedazy_sku__3[[#This Row],[Wartość jednostkowa]]</f>
        <v>49.17</v>
      </c>
    </row>
    <row r="11031" spans="1:7">
      <c r="A11031" t="s">
        <v>939</v>
      </c>
      <c r="B11031" t="s">
        <v>940</v>
      </c>
      <c r="C11031" t="s">
        <v>8</v>
      </c>
      <c r="D11031" s="7">
        <v>45901</v>
      </c>
      <c r="E11031">
        <v>1</v>
      </c>
      <c r="F11031">
        <v>53.8</v>
      </c>
      <c r="G11031">
        <f>dane_sprzedazy_sku__3[[#This Row],[Ilość wydana]]*dane_sprzedazy_sku__3[[#This Row],[Wartość jednostkowa]]</f>
        <v>53.8</v>
      </c>
    </row>
    <row r="11032" spans="1:7">
      <c r="A11032" t="s">
        <v>939</v>
      </c>
      <c r="B11032" t="s">
        <v>940</v>
      </c>
      <c r="C11032" t="s">
        <v>8</v>
      </c>
      <c r="D11032" s="7">
        <v>45931</v>
      </c>
      <c r="E11032">
        <v>1</v>
      </c>
      <c r="F11032">
        <v>51.29</v>
      </c>
      <c r="G11032">
        <f>dane_sprzedazy_sku__3[[#This Row],[Ilość wydana]]*dane_sprzedazy_sku__3[[#This Row],[Wartość jednostkowa]]</f>
        <v>51.29</v>
      </c>
    </row>
    <row r="11033" spans="1:7">
      <c r="A11033" t="s">
        <v>939</v>
      </c>
      <c r="B11033" t="s">
        <v>940</v>
      </c>
      <c r="C11033" t="s">
        <v>8</v>
      </c>
      <c r="D11033" s="7">
        <v>45962</v>
      </c>
      <c r="E11033">
        <v>1</v>
      </c>
      <c r="F11033">
        <v>50.74</v>
      </c>
      <c r="G11033">
        <f>dane_sprzedazy_sku__3[[#This Row],[Ilość wydana]]*dane_sprzedazy_sku__3[[#This Row],[Wartość jednostkowa]]</f>
        <v>50.74</v>
      </c>
    </row>
    <row r="11034" spans="1:7">
      <c r="A11034" t="s">
        <v>939</v>
      </c>
      <c r="B11034" t="s">
        <v>940</v>
      </c>
      <c r="C11034" t="s">
        <v>8</v>
      </c>
      <c r="D11034" s="7">
        <v>45992</v>
      </c>
      <c r="E11034">
        <v>1</v>
      </c>
      <c r="F11034">
        <v>49.73</v>
      </c>
      <c r="G11034">
        <f>dane_sprzedazy_sku__3[[#This Row],[Ilość wydana]]*dane_sprzedazy_sku__3[[#This Row],[Wartość jednostkowa]]</f>
        <v>49.73</v>
      </c>
    </row>
    <row r="11035" spans="1:7">
      <c r="A11035" t="s">
        <v>939</v>
      </c>
      <c r="B11035" t="s">
        <v>940</v>
      </c>
      <c r="C11035" t="s">
        <v>8</v>
      </c>
      <c r="D11035" s="7">
        <v>46023</v>
      </c>
      <c r="E11035">
        <v>1</v>
      </c>
      <c r="F11035">
        <v>54.05</v>
      </c>
      <c r="G11035">
        <f>dane_sprzedazy_sku__3[[#This Row],[Ilość wydana]]*dane_sprzedazy_sku__3[[#This Row],[Wartość jednostkowa]]</f>
        <v>54.05</v>
      </c>
    </row>
    <row r="11036" spans="1:7">
      <c r="A11036" t="s">
        <v>939</v>
      </c>
      <c r="B11036" t="s">
        <v>940</v>
      </c>
      <c r="C11036" t="s">
        <v>8</v>
      </c>
      <c r="D11036" s="7">
        <v>46054</v>
      </c>
      <c r="E11036">
        <v>1</v>
      </c>
      <c r="F11036">
        <v>51.01</v>
      </c>
      <c r="G11036">
        <f>dane_sprzedazy_sku__3[[#This Row],[Ilość wydana]]*dane_sprzedazy_sku__3[[#This Row],[Wartość jednostkowa]]</f>
        <v>51.01</v>
      </c>
    </row>
    <row r="11037" spans="1:7">
      <c r="A11037" t="s">
        <v>939</v>
      </c>
      <c r="B11037" t="s">
        <v>940</v>
      </c>
      <c r="C11037" t="s">
        <v>8</v>
      </c>
      <c r="D11037" s="7">
        <v>46082</v>
      </c>
      <c r="E11037">
        <v>1</v>
      </c>
      <c r="F11037">
        <v>51.77</v>
      </c>
      <c r="G11037">
        <f>dane_sprzedazy_sku__3[[#This Row],[Ilość wydana]]*dane_sprzedazy_sku__3[[#This Row],[Wartość jednostkowa]]</f>
        <v>51.77</v>
      </c>
    </row>
    <row r="11038" spans="1:7">
      <c r="A11038" t="s">
        <v>939</v>
      </c>
      <c r="B11038" t="s">
        <v>940</v>
      </c>
      <c r="C11038" t="s">
        <v>8</v>
      </c>
      <c r="D11038" s="7">
        <v>46113</v>
      </c>
      <c r="E11038">
        <v>1</v>
      </c>
      <c r="F11038">
        <v>50.21</v>
      </c>
      <c r="G11038">
        <f>dane_sprzedazy_sku__3[[#This Row],[Ilość wydana]]*dane_sprzedazy_sku__3[[#This Row],[Wartość jednostkowa]]</f>
        <v>50.21</v>
      </c>
    </row>
    <row r="11039" spans="1:7">
      <c r="A11039" t="s">
        <v>939</v>
      </c>
      <c r="B11039" t="s">
        <v>940</v>
      </c>
      <c r="C11039" t="s">
        <v>8</v>
      </c>
      <c r="D11039" s="7">
        <v>46143</v>
      </c>
      <c r="E11039">
        <v>2</v>
      </c>
      <c r="F11039">
        <v>50.63</v>
      </c>
      <c r="G11039">
        <f>dane_sprzedazy_sku__3[[#This Row],[Ilość wydana]]*dane_sprzedazy_sku__3[[#This Row],[Wartość jednostkowa]]</f>
        <v>101.26</v>
      </c>
    </row>
    <row r="11040" spans="1:7">
      <c r="A11040" t="s">
        <v>939</v>
      </c>
      <c r="B11040" t="s">
        <v>940</v>
      </c>
      <c r="C11040" t="s">
        <v>8</v>
      </c>
      <c r="D11040" s="7">
        <v>46174</v>
      </c>
      <c r="E11040">
        <v>1</v>
      </c>
      <c r="F11040">
        <v>50.04</v>
      </c>
      <c r="G11040">
        <f>dane_sprzedazy_sku__3[[#This Row],[Ilość wydana]]*dane_sprzedazy_sku__3[[#This Row],[Wartość jednostkowa]]</f>
        <v>50.04</v>
      </c>
    </row>
    <row r="11041" spans="1:7">
      <c r="A11041" t="s">
        <v>939</v>
      </c>
      <c r="B11041" t="s">
        <v>940</v>
      </c>
      <c r="C11041" t="s">
        <v>8</v>
      </c>
      <c r="D11041" s="7">
        <v>46204</v>
      </c>
      <c r="E11041">
        <v>1</v>
      </c>
      <c r="F11041">
        <v>50.23</v>
      </c>
      <c r="G11041">
        <f>dane_sprzedazy_sku__3[[#This Row],[Ilość wydana]]*dane_sprzedazy_sku__3[[#This Row],[Wartość jednostkowa]]</f>
        <v>50.23</v>
      </c>
    </row>
    <row r="11042" spans="1:7">
      <c r="A11042" t="s">
        <v>941</v>
      </c>
      <c r="B11042" t="s">
        <v>942</v>
      </c>
      <c r="C11042" t="s">
        <v>49</v>
      </c>
      <c r="D11042" s="7">
        <v>45505</v>
      </c>
      <c r="E11042">
        <v>49</v>
      </c>
      <c r="F11042">
        <v>62.97</v>
      </c>
      <c r="G11042">
        <f>dane_sprzedazy_sku__3[[#This Row],[Ilość wydana]]*dane_sprzedazy_sku__3[[#This Row],[Wartość jednostkowa]]</f>
        <v>3085.5299999999997</v>
      </c>
    </row>
    <row r="11043" spans="1:7">
      <c r="A11043" t="s">
        <v>941</v>
      </c>
      <c r="B11043" t="s">
        <v>942</v>
      </c>
      <c r="C11043" t="s">
        <v>49</v>
      </c>
      <c r="D11043" s="7">
        <v>45536</v>
      </c>
      <c r="E11043">
        <v>0</v>
      </c>
      <c r="F11043">
        <v>65.95</v>
      </c>
      <c r="G11043">
        <f>dane_sprzedazy_sku__3[[#This Row],[Ilość wydana]]*dane_sprzedazy_sku__3[[#This Row],[Wartość jednostkowa]]</f>
        <v>0</v>
      </c>
    </row>
    <row r="11044" spans="1:7">
      <c r="A11044" t="s">
        <v>941</v>
      </c>
      <c r="B11044" t="s">
        <v>942</v>
      </c>
      <c r="C11044" t="s">
        <v>49</v>
      </c>
      <c r="D11044" s="7">
        <v>45566</v>
      </c>
      <c r="E11044">
        <v>32</v>
      </c>
      <c r="F11044">
        <v>66.38</v>
      </c>
      <c r="G11044">
        <f>dane_sprzedazy_sku__3[[#This Row],[Ilość wydana]]*dane_sprzedazy_sku__3[[#This Row],[Wartość jednostkowa]]</f>
        <v>2124.16</v>
      </c>
    </row>
    <row r="11045" spans="1:7">
      <c r="A11045" t="s">
        <v>941</v>
      </c>
      <c r="B11045" t="s">
        <v>942</v>
      </c>
      <c r="C11045" t="s">
        <v>49</v>
      </c>
      <c r="D11045" s="7">
        <v>45597</v>
      </c>
      <c r="E11045">
        <v>30</v>
      </c>
      <c r="F11045">
        <v>62.73</v>
      </c>
      <c r="G11045">
        <f>dane_sprzedazy_sku__3[[#This Row],[Ilość wydana]]*dane_sprzedazy_sku__3[[#This Row],[Wartość jednostkowa]]</f>
        <v>1881.8999999999999</v>
      </c>
    </row>
    <row r="11046" spans="1:7">
      <c r="A11046" t="s">
        <v>941</v>
      </c>
      <c r="B11046" t="s">
        <v>942</v>
      </c>
      <c r="C11046" t="s">
        <v>49</v>
      </c>
      <c r="D11046" s="7">
        <v>45627</v>
      </c>
      <c r="E11046">
        <v>108</v>
      </c>
      <c r="F11046">
        <v>63.13</v>
      </c>
      <c r="G11046">
        <f>dane_sprzedazy_sku__3[[#This Row],[Ilość wydana]]*dane_sprzedazy_sku__3[[#This Row],[Wartość jednostkowa]]</f>
        <v>6818.04</v>
      </c>
    </row>
    <row r="11047" spans="1:7">
      <c r="A11047" t="s">
        <v>941</v>
      </c>
      <c r="B11047" t="s">
        <v>942</v>
      </c>
      <c r="C11047" t="s">
        <v>49</v>
      </c>
      <c r="D11047" s="7">
        <v>45658</v>
      </c>
      <c r="E11047">
        <v>86</v>
      </c>
      <c r="F11047">
        <v>65.5</v>
      </c>
      <c r="G11047">
        <f>dane_sprzedazy_sku__3[[#This Row],[Ilość wydana]]*dane_sprzedazy_sku__3[[#This Row],[Wartość jednostkowa]]</f>
        <v>5633</v>
      </c>
    </row>
    <row r="11048" spans="1:7">
      <c r="A11048" t="s">
        <v>941</v>
      </c>
      <c r="B11048" t="s">
        <v>942</v>
      </c>
      <c r="C11048" t="s">
        <v>49</v>
      </c>
      <c r="D11048" s="7">
        <v>45689</v>
      </c>
      <c r="E11048">
        <v>69</v>
      </c>
      <c r="F11048">
        <v>66.42</v>
      </c>
      <c r="G11048">
        <f>dane_sprzedazy_sku__3[[#This Row],[Ilość wydana]]*dane_sprzedazy_sku__3[[#This Row],[Wartość jednostkowa]]</f>
        <v>4582.9800000000005</v>
      </c>
    </row>
    <row r="11049" spans="1:7">
      <c r="A11049" t="s">
        <v>941</v>
      </c>
      <c r="B11049" t="s">
        <v>942</v>
      </c>
      <c r="C11049" t="s">
        <v>49</v>
      </c>
      <c r="D11049" s="7">
        <v>45717</v>
      </c>
      <c r="E11049">
        <v>0</v>
      </c>
      <c r="F11049">
        <v>63.21</v>
      </c>
      <c r="G11049">
        <f>dane_sprzedazy_sku__3[[#This Row],[Ilość wydana]]*dane_sprzedazy_sku__3[[#This Row],[Wartość jednostkowa]]</f>
        <v>0</v>
      </c>
    </row>
    <row r="11050" spans="1:7">
      <c r="A11050" t="s">
        <v>941</v>
      </c>
      <c r="B11050" t="s">
        <v>942</v>
      </c>
      <c r="C11050" t="s">
        <v>49</v>
      </c>
      <c r="D11050" s="7">
        <v>45748</v>
      </c>
      <c r="E11050">
        <v>10</v>
      </c>
      <c r="F11050">
        <v>66.37</v>
      </c>
      <c r="G11050">
        <f>dane_sprzedazy_sku__3[[#This Row],[Ilość wydana]]*dane_sprzedazy_sku__3[[#This Row],[Wartość jednostkowa]]</f>
        <v>663.7</v>
      </c>
    </row>
    <row r="11051" spans="1:7">
      <c r="A11051" t="s">
        <v>941</v>
      </c>
      <c r="B11051" t="s">
        <v>942</v>
      </c>
      <c r="C11051" t="s">
        <v>49</v>
      </c>
      <c r="D11051" s="7">
        <v>45778</v>
      </c>
      <c r="E11051">
        <v>167</v>
      </c>
      <c r="F11051">
        <v>66.14</v>
      </c>
      <c r="G11051">
        <f>dane_sprzedazy_sku__3[[#This Row],[Ilość wydana]]*dane_sprzedazy_sku__3[[#This Row],[Wartość jednostkowa]]</f>
        <v>11045.38</v>
      </c>
    </row>
    <row r="11052" spans="1:7">
      <c r="A11052" t="s">
        <v>941</v>
      </c>
      <c r="B11052" t="s">
        <v>942</v>
      </c>
      <c r="C11052" t="s">
        <v>49</v>
      </c>
      <c r="D11052" s="7">
        <v>45809</v>
      </c>
      <c r="E11052">
        <v>68</v>
      </c>
      <c r="F11052">
        <v>61.76</v>
      </c>
      <c r="G11052">
        <f>dane_sprzedazy_sku__3[[#This Row],[Ilość wydana]]*dane_sprzedazy_sku__3[[#This Row],[Wartość jednostkowa]]</f>
        <v>4199.68</v>
      </c>
    </row>
    <row r="11053" spans="1:7">
      <c r="A11053" t="s">
        <v>941</v>
      </c>
      <c r="B11053" t="s">
        <v>942</v>
      </c>
      <c r="C11053" t="s">
        <v>49</v>
      </c>
      <c r="D11053" s="7">
        <v>45839</v>
      </c>
      <c r="E11053">
        <v>0</v>
      </c>
      <c r="F11053">
        <v>61.71</v>
      </c>
      <c r="G11053">
        <f>dane_sprzedazy_sku__3[[#This Row],[Ilość wydana]]*dane_sprzedazy_sku__3[[#This Row],[Wartość jednostkowa]]</f>
        <v>0</v>
      </c>
    </row>
    <row r="11054" spans="1:7">
      <c r="A11054" t="s">
        <v>941</v>
      </c>
      <c r="B11054" t="s">
        <v>942</v>
      </c>
      <c r="C11054" t="s">
        <v>49</v>
      </c>
      <c r="D11054" s="7">
        <v>45870</v>
      </c>
      <c r="E11054">
        <v>0</v>
      </c>
      <c r="F11054">
        <v>67.17</v>
      </c>
      <c r="G11054">
        <f>dane_sprzedazy_sku__3[[#This Row],[Ilość wydana]]*dane_sprzedazy_sku__3[[#This Row],[Wartość jednostkowa]]</f>
        <v>0</v>
      </c>
    </row>
    <row r="11055" spans="1:7">
      <c r="A11055" t="s">
        <v>941</v>
      </c>
      <c r="B11055" t="s">
        <v>942</v>
      </c>
      <c r="C11055" t="s">
        <v>49</v>
      </c>
      <c r="D11055" s="7">
        <v>45901</v>
      </c>
      <c r="E11055">
        <v>29</v>
      </c>
      <c r="F11055">
        <v>64.790000000000006</v>
      </c>
      <c r="G11055">
        <f>dane_sprzedazy_sku__3[[#This Row],[Ilość wydana]]*dane_sprzedazy_sku__3[[#This Row],[Wartość jednostkowa]]</f>
        <v>1878.91</v>
      </c>
    </row>
    <row r="11056" spans="1:7">
      <c r="A11056" t="s">
        <v>941</v>
      </c>
      <c r="B11056" t="s">
        <v>942</v>
      </c>
      <c r="C11056" t="s">
        <v>49</v>
      </c>
      <c r="D11056" s="7">
        <v>45931</v>
      </c>
      <c r="E11056">
        <v>27</v>
      </c>
      <c r="F11056">
        <v>64.09</v>
      </c>
      <c r="G11056">
        <f>dane_sprzedazy_sku__3[[#This Row],[Ilość wydana]]*dane_sprzedazy_sku__3[[#This Row],[Wartość jednostkowa]]</f>
        <v>1730.43</v>
      </c>
    </row>
    <row r="11057" spans="1:7">
      <c r="A11057" t="s">
        <v>941</v>
      </c>
      <c r="B11057" t="s">
        <v>942</v>
      </c>
      <c r="C11057" t="s">
        <v>49</v>
      </c>
      <c r="D11057" s="7">
        <v>45962</v>
      </c>
      <c r="E11057">
        <v>0</v>
      </c>
      <c r="F11057">
        <v>62.01</v>
      </c>
      <c r="G11057">
        <f>dane_sprzedazy_sku__3[[#This Row],[Ilość wydana]]*dane_sprzedazy_sku__3[[#This Row],[Wartość jednostkowa]]</f>
        <v>0</v>
      </c>
    </row>
    <row r="11058" spans="1:7">
      <c r="A11058" t="s">
        <v>941</v>
      </c>
      <c r="B11058" t="s">
        <v>942</v>
      </c>
      <c r="C11058" t="s">
        <v>49</v>
      </c>
      <c r="D11058" s="7">
        <v>45992</v>
      </c>
      <c r="E11058">
        <v>22</v>
      </c>
      <c r="F11058">
        <v>67.510000000000005</v>
      </c>
      <c r="G11058">
        <f>dane_sprzedazy_sku__3[[#This Row],[Ilość wydana]]*dane_sprzedazy_sku__3[[#This Row],[Wartość jednostkowa]]</f>
        <v>1485.22</v>
      </c>
    </row>
    <row r="11059" spans="1:7">
      <c r="A11059" t="s">
        <v>941</v>
      </c>
      <c r="B11059" t="s">
        <v>942</v>
      </c>
      <c r="C11059" t="s">
        <v>49</v>
      </c>
      <c r="D11059" s="7">
        <v>46023</v>
      </c>
      <c r="E11059">
        <v>0</v>
      </c>
      <c r="F11059">
        <v>64.59</v>
      </c>
      <c r="G11059">
        <f>dane_sprzedazy_sku__3[[#This Row],[Ilość wydana]]*dane_sprzedazy_sku__3[[#This Row],[Wartość jednostkowa]]</f>
        <v>0</v>
      </c>
    </row>
    <row r="11060" spans="1:7">
      <c r="A11060" t="s">
        <v>941</v>
      </c>
      <c r="B11060" t="s">
        <v>942</v>
      </c>
      <c r="C11060" t="s">
        <v>49</v>
      </c>
      <c r="D11060" s="7">
        <v>46054</v>
      </c>
      <c r="E11060">
        <v>26</v>
      </c>
      <c r="F11060">
        <v>67.3</v>
      </c>
      <c r="G11060">
        <f>dane_sprzedazy_sku__3[[#This Row],[Ilość wydana]]*dane_sprzedazy_sku__3[[#This Row],[Wartość jednostkowa]]</f>
        <v>1749.8</v>
      </c>
    </row>
    <row r="11061" spans="1:7">
      <c r="A11061" t="s">
        <v>941</v>
      </c>
      <c r="B11061" t="s">
        <v>942</v>
      </c>
      <c r="C11061" t="s">
        <v>49</v>
      </c>
      <c r="D11061" s="7">
        <v>46082</v>
      </c>
      <c r="E11061">
        <v>0</v>
      </c>
      <c r="F11061">
        <v>61.72</v>
      </c>
      <c r="G11061">
        <f>dane_sprzedazy_sku__3[[#This Row],[Ilość wydana]]*dane_sprzedazy_sku__3[[#This Row],[Wartość jednostkowa]]</f>
        <v>0</v>
      </c>
    </row>
    <row r="11062" spans="1:7">
      <c r="A11062" t="s">
        <v>941</v>
      </c>
      <c r="B11062" t="s">
        <v>942</v>
      </c>
      <c r="C11062" t="s">
        <v>49</v>
      </c>
      <c r="D11062" s="7">
        <v>46113</v>
      </c>
      <c r="E11062">
        <v>40</v>
      </c>
      <c r="F11062">
        <v>63.44</v>
      </c>
      <c r="G11062">
        <f>dane_sprzedazy_sku__3[[#This Row],[Ilość wydana]]*dane_sprzedazy_sku__3[[#This Row],[Wartość jednostkowa]]</f>
        <v>2537.6</v>
      </c>
    </row>
    <row r="11063" spans="1:7">
      <c r="A11063" t="s">
        <v>941</v>
      </c>
      <c r="B11063" t="s">
        <v>942</v>
      </c>
      <c r="C11063" t="s">
        <v>49</v>
      </c>
      <c r="D11063" s="7">
        <v>46143</v>
      </c>
      <c r="E11063">
        <v>59</v>
      </c>
      <c r="F11063">
        <v>66.69</v>
      </c>
      <c r="G11063">
        <f>dane_sprzedazy_sku__3[[#This Row],[Ilość wydana]]*dane_sprzedazy_sku__3[[#This Row],[Wartość jednostkowa]]</f>
        <v>3934.71</v>
      </c>
    </row>
    <row r="11064" spans="1:7">
      <c r="A11064" t="s">
        <v>941</v>
      </c>
      <c r="B11064" t="s">
        <v>942</v>
      </c>
      <c r="C11064" t="s">
        <v>49</v>
      </c>
      <c r="D11064" s="7">
        <v>46174</v>
      </c>
      <c r="E11064">
        <v>4</v>
      </c>
      <c r="F11064">
        <v>63.41</v>
      </c>
      <c r="G11064">
        <f>dane_sprzedazy_sku__3[[#This Row],[Ilość wydana]]*dane_sprzedazy_sku__3[[#This Row],[Wartość jednostkowa]]</f>
        <v>253.64</v>
      </c>
    </row>
    <row r="11065" spans="1:7">
      <c r="A11065" t="s">
        <v>941</v>
      </c>
      <c r="B11065" t="s">
        <v>942</v>
      </c>
      <c r="C11065" t="s">
        <v>49</v>
      </c>
      <c r="D11065" s="7">
        <v>46204</v>
      </c>
      <c r="E11065">
        <v>0</v>
      </c>
      <c r="F11065">
        <v>64.83</v>
      </c>
      <c r="G11065">
        <f>dane_sprzedazy_sku__3[[#This Row],[Ilość wydana]]*dane_sprzedazy_sku__3[[#This Row],[Wartość jednostkowa]]</f>
        <v>0</v>
      </c>
    </row>
    <row r="11066" spans="1:7">
      <c r="A11066" t="s">
        <v>943</v>
      </c>
      <c r="B11066" t="s">
        <v>944</v>
      </c>
      <c r="C11066" t="s">
        <v>63</v>
      </c>
      <c r="D11066" s="7">
        <v>45505</v>
      </c>
      <c r="E11066">
        <v>6</v>
      </c>
      <c r="F11066">
        <v>164.69</v>
      </c>
      <c r="G11066">
        <f>dane_sprzedazy_sku__3[[#This Row],[Ilość wydana]]*dane_sprzedazy_sku__3[[#This Row],[Wartość jednostkowa]]</f>
        <v>988.14</v>
      </c>
    </row>
    <row r="11067" spans="1:7">
      <c r="A11067" t="s">
        <v>943</v>
      </c>
      <c r="B11067" t="s">
        <v>944</v>
      </c>
      <c r="C11067" t="s">
        <v>63</v>
      </c>
      <c r="D11067" s="7">
        <v>45536</v>
      </c>
      <c r="E11067">
        <v>5</v>
      </c>
      <c r="F11067">
        <v>166.63</v>
      </c>
      <c r="G11067">
        <f>dane_sprzedazy_sku__3[[#This Row],[Ilość wydana]]*dane_sprzedazy_sku__3[[#This Row],[Wartość jednostkowa]]</f>
        <v>833.15</v>
      </c>
    </row>
    <row r="11068" spans="1:7">
      <c r="A11068" t="s">
        <v>943</v>
      </c>
      <c r="B11068" t="s">
        <v>944</v>
      </c>
      <c r="C11068" t="s">
        <v>63</v>
      </c>
      <c r="D11068" s="7">
        <v>45566</v>
      </c>
      <c r="E11068">
        <v>5</v>
      </c>
      <c r="F11068">
        <v>174.04</v>
      </c>
      <c r="G11068">
        <f>dane_sprzedazy_sku__3[[#This Row],[Ilość wydana]]*dane_sprzedazy_sku__3[[#This Row],[Wartość jednostkowa]]</f>
        <v>870.19999999999993</v>
      </c>
    </row>
    <row r="11069" spans="1:7">
      <c r="A11069" t="s">
        <v>943</v>
      </c>
      <c r="B11069" t="s">
        <v>944</v>
      </c>
      <c r="C11069" t="s">
        <v>63</v>
      </c>
      <c r="D11069" s="7">
        <v>45597</v>
      </c>
      <c r="E11069">
        <v>5</v>
      </c>
      <c r="F11069">
        <v>162.31</v>
      </c>
      <c r="G11069">
        <f>dane_sprzedazy_sku__3[[#This Row],[Ilość wydana]]*dane_sprzedazy_sku__3[[#This Row],[Wartość jednostkowa]]</f>
        <v>811.55</v>
      </c>
    </row>
    <row r="11070" spans="1:7">
      <c r="A11070" t="s">
        <v>943</v>
      </c>
      <c r="B11070" t="s">
        <v>944</v>
      </c>
      <c r="C11070" t="s">
        <v>63</v>
      </c>
      <c r="D11070" s="7">
        <v>45627</v>
      </c>
      <c r="E11070">
        <v>5</v>
      </c>
      <c r="F11070">
        <v>165.57</v>
      </c>
      <c r="G11070">
        <f>dane_sprzedazy_sku__3[[#This Row],[Ilość wydana]]*dane_sprzedazy_sku__3[[#This Row],[Wartość jednostkowa]]</f>
        <v>827.84999999999991</v>
      </c>
    </row>
    <row r="11071" spans="1:7">
      <c r="A11071" t="s">
        <v>943</v>
      </c>
      <c r="B11071" t="s">
        <v>944</v>
      </c>
      <c r="C11071" t="s">
        <v>63</v>
      </c>
      <c r="D11071" s="7">
        <v>45658</v>
      </c>
      <c r="E11071">
        <v>5</v>
      </c>
      <c r="F11071">
        <v>175.11</v>
      </c>
      <c r="G11071">
        <f>dane_sprzedazy_sku__3[[#This Row],[Ilość wydana]]*dane_sprzedazy_sku__3[[#This Row],[Wartość jednostkowa]]</f>
        <v>875.55000000000007</v>
      </c>
    </row>
    <row r="11072" spans="1:7">
      <c r="A11072" t="s">
        <v>943</v>
      </c>
      <c r="B11072" t="s">
        <v>944</v>
      </c>
      <c r="C11072" t="s">
        <v>63</v>
      </c>
      <c r="D11072" s="7">
        <v>45689</v>
      </c>
      <c r="E11072">
        <v>6</v>
      </c>
      <c r="F11072">
        <v>165.57</v>
      </c>
      <c r="G11072">
        <f>dane_sprzedazy_sku__3[[#This Row],[Ilość wydana]]*dane_sprzedazy_sku__3[[#This Row],[Wartość jednostkowa]]</f>
        <v>993.42</v>
      </c>
    </row>
    <row r="11073" spans="1:7">
      <c r="A11073" t="s">
        <v>943</v>
      </c>
      <c r="B11073" t="s">
        <v>944</v>
      </c>
      <c r="C11073" t="s">
        <v>63</v>
      </c>
      <c r="D11073" s="7">
        <v>45717</v>
      </c>
      <c r="E11073">
        <v>6</v>
      </c>
      <c r="F11073">
        <v>165.15</v>
      </c>
      <c r="G11073">
        <f>dane_sprzedazy_sku__3[[#This Row],[Ilość wydana]]*dane_sprzedazy_sku__3[[#This Row],[Wartość jednostkowa]]</f>
        <v>990.90000000000009</v>
      </c>
    </row>
    <row r="11074" spans="1:7">
      <c r="A11074" t="s">
        <v>943</v>
      </c>
      <c r="B11074" t="s">
        <v>944</v>
      </c>
      <c r="C11074" t="s">
        <v>63</v>
      </c>
      <c r="D11074" s="7">
        <v>45748</v>
      </c>
      <c r="E11074">
        <v>7</v>
      </c>
      <c r="F11074">
        <v>169.3</v>
      </c>
      <c r="G11074">
        <f>dane_sprzedazy_sku__3[[#This Row],[Ilość wydana]]*dane_sprzedazy_sku__3[[#This Row],[Wartość jednostkowa]]</f>
        <v>1185.1000000000001</v>
      </c>
    </row>
    <row r="11075" spans="1:7">
      <c r="A11075" t="s">
        <v>943</v>
      </c>
      <c r="B11075" t="s">
        <v>944</v>
      </c>
      <c r="C11075" t="s">
        <v>63</v>
      </c>
      <c r="D11075" s="7">
        <v>45778</v>
      </c>
      <c r="E11075">
        <v>6</v>
      </c>
      <c r="F11075">
        <v>173.58</v>
      </c>
      <c r="G11075">
        <f>dane_sprzedazy_sku__3[[#This Row],[Ilość wydana]]*dane_sprzedazy_sku__3[[#This Row],[Wartość jednostkowa]]</f>
        <v>1041.48</v>
      </c>
    </row>
    <row r="11076" spans="1:7">
      <c r="A11076" t="s">
        <v>943</v>
      </c>
      <c r="B11076" t="s">
        <v>944</v>
      </c>
      <c r="C11076" t="s">
        <v>63</v>
      </c>
      <c r="D11076" s="7">
        <v>45809</v>
      </c>
      <c r="E11076">
        <v>6</v>
      </c>
      <c r="F11076">
        <v>174.6</v>
      </c>
      <c r="G11076">
        <f>dane_sprzedazy_sku__3[[#This Row],[Ilość wydana]]*dane_sprzedazy_sku__3[[#This Row],[Wartość jednostkowa]]</f>
        <v>1047.5999999999999</v>
      </c>
    </row>
    <row r="11077" spans="1:7">
      <c r="A11077" t="s">
        <v>943</v>
      </c>
      <c r="B11077" t="s">
        <v>944</v>
      </c>
      <c r="C11077" t="s">
        <v>63</v>
      </c>
      <c r="D11077" s="7">
        <v>45839</v>
      </c>
      <c r="E11077">
        <v>6</v>
      </c>
      <c r="F11077">
        <v>167.41</v>
      </c>
      <c r="G11077">
        <f>dane_sprzedazy_sku__3[[#This Row],[Ilość wydana]]*dane_sprzedazy_sku__3[[#This Row],[Wartość jednostkowa]]</f>
        <v>1004.46</v>
      </c>
    </row>
    <row r="11078" spans="1:7">
      <c r="A11078" t="s">
        <v>943</v>
      </c>
      <c r="B11078" t="s">
        <v>944</v>
      </c>
      <c r="C11078" t="s">
        <v>63</v>
      </c>
      <c r="D11078" s="7">
        <v>45870</v>
      </c>
      <c r="E11078">
        <v>6</v>
      </c>
      <c r="F11078">
        <v>169.88</v>
      </c>
      <c r="G11078">
        <f>dane_sprzedazy_sku__3[[#This Row],[Ilość wydana]]*dane_sprzedazy_sku__3[[#This Row],[Wartość jednostkowa]]</f>
        <v>1019.28</v>
      </c>
    </row>
    <row r="11079" spans="1:7">
      <c r="A11079" t="s">
        <v>943</v>
      </c>
      <c r="B11079" t="s">
        <v>944</v>
      </c>
      <c r="C11079" t="s">
        <v>63</v>
      </c>
      <c r="D11079" s="7">
        <v>45901</v>
      </c>
      <c r="E11079">
        <v>5</v>
      </c>
      <c r="F11079">
        <v>161.99</v>
      </c>
      <c r="G11079">
        <f>dane_sprzedazy_sku__3[[#This Row],[Ilość wydana]]*dane_sprzedazy_sku__3[[#This Row],[Wartość jednostkowa]]</f>
        <v>809.95</v>
      </c>
    </row>
    <row r="11080" spans="1:7">
      <c r="A11080" t="s">
        <v>943</v>
      </c>
      <c r="B11080" t="s">
        <v>944</v>
      </c>
      <c r="C11080" t="s">
        <v>63</v>
      </c>
      <c r="D11080" s="7">
        <v>45931</v>
      </c>
      <c r="E11080">
        <v>5</v>
      </c>
      <c r="F11080">
        <v>169.48</v>
      </c>
      <c r="G11080">
        <f>dane_sprzedazy_sku__3[[#This Row],[Ilość wydana]]*dane_sprzedazy_sku__3[[#This Row],[Wartość jednostkowa]]</f>
        <v>847.4</v>
      </c>
    </row>
    <row r="11081" spans="1:7">
      <c r="A11081" t="s">
        <v>943</v>
      </c>
      <c r="B11081" t="s">
        <v>944</v>
      </c>
      <c r="C11081" t="s">
        <v>63</v>
      </c>
      <c r="D11081" s="7">
        <v>45962</v>
      </c>
      <c r="E11081">
        <v>4</v>
      </c>
      <c r="F11081">
        <v>164.36</v>
      </c>
      <c r="G11081">
        <f>dane_sprzedazy_sku__3[[#This Row],[Ilość wydana]]*dane_sprzedazy_sku__3[[#This Row],[Wartość jednostkowa]]</f>
        <v>657.44</v>
      </c>
    </row>
    <row r="11082" spans="1:7">
      <c r="A11082" t="s">
        <v>943</v>
      </c>
      <c r="B11082" t="s">
        <v>944</v>
      </c>
      <c r="C11082" t="s">
        <v>63</v>
      </c>
      <c r="D11082" s="7">
        <v>45992</v>
      </c>
      <c r="E11082">
        <v>5</v>
      </c>
      <c r="F11082">
        <v>172.42</v>
      </c>
      <c r="G11082">
        <f>dane_sprzedazy_sku__3[[#This Row],[Ilość wydana]]*dane_sprzedazy_sku__3[[#This Row],[Wartość jednostkowa]]</f>
        <v>862.09999999999991</v>
      </c>
    </row>
    <row r="11083" spans="1:7">
      <c r="A11083" t="s">
        <v>943</v>
      </c>
      <c r="B11083" t="s">
        <v>944</v>
      </c>
      <c r="C11083" t="s">
        <v>63</v>
      </c>
      <c r="D11083" s="7">
        <v>46023</v>
      </c>
      <c r="E11083">
        <v>5</v>
      </c>
      <c r="F11083">
        <v>167.63</v>
      </c>
      <c r="G11083">
        <f>dane_sprzedazy_sku__3[[#This Row],[Ilość wydana]]*dane_sprzedazy_sku__3[[#This Row],[Wartość jednostkowa]]</f>
        <v>838.15</v>
      </c>
    </row>
    <row r="11084" spans="1:7">
      <c r="A11084" t="s">
        <v>943</v>
      </c>
      <c r="B11084" t="s">
        <v>944</v>
      </c>
      <c r="C11084" t="s">
        <v>63</v>
      </c>
      <c r="D11084" s="7">
        <v>46054</v>
      </c>
      <c r="E11084">
        <v>6</v>
      </c>
      <c r="F11084">
        <v>168.43</v>
      </c>
      <c r="G11084">
        <f>dane_sprzedazy_sku__3[[#This Row],[Ilość wydana]]*dane_sprzedazy_sku__3[[#This Row],[Wartość jednostkowa]]</f>
        <v>1010.58</v>
      </c>
    </row>
    <row r="11085" spans="1:7">
      <c r="A11085" t="s">
        <v>943</v>
      </c>
      <c r="B11085" t="s">
        <v>944</v>
      </c>
      <c r="C11085" t="s">
        <v>63</v>
      </c>
      <c r="D11085" s="7">
        <v>46082</v>
      </c>
      <c r="E11085">
        <v>6</v>
      </c>
      <c r="F11085">
        <v>164.99</v>
      </c>
      <c r="G11085">
        <f>dane_sprzedazy_sku__3[[#This Row],[Ilość wydana]]*dane_sprzedazy_sku__3[[#This Row],[Wartość jednostkowa]]</f>
        <v>989.94</v>
      </c>
    </row>
    <row r="11086" spans="1:7">
      <c r="A11086" t="s">
        <v>943</v>
      </c>
      <c r="B11086" t="s">
        <v>944</v>
      </c>
      <c r="C11086" t="s">
        <v>63</v>
      </c>
      <c r="D11086" s="7">
        <v>46113</v>
      </c>
      <c r="E11086">
        <v>5</v>
      </c>
      <c r="F11086">
        <v>175.37</v>
      </c>
      <c r="G11086">
        <f>dane_sprzedazy_sku__3[[#This Row],[Ilość wydana]]*dane_sprzedazy_sku__3[[#This Row],[Wartość jednostkowa]]</f>
        <v>876.85</v>
      </c>
    </row>
    <row r="11087" spans="1:7">
      <c r="A11087" t="s">
        <v>943</v>
      </c>
      <c r="B11087" t="s">
        <v>944</v>
      </c>
      <c r="C11087" t="s">
        <v>63</v>
      </c>
      <c r="D11087" s="7">
        <v>46143</v>
      </c>
      <c r="E11087">
        <v>6</v>
      </c>
      <c r="F11087">
        <v>163.05000000000001</v>
      </c>
      <c r="G11087">
        <f>dane_sprzedazy_sku__3[[#This Row],[Ilość wydana]]*dane_sprzedazy_sku__3[[#This Row],[Wartość jednostkowa]]</f>
        <v>978.30000000000007</v>
      </c>
    </row>
    <row r="11088" spans="1:7">
      <c r="A11088" t="s">
        <v>943</v>
      </c>
      <c r="B11088" t="s">
        <v>944</v>
      </c>
      <c r="C11088" t="s">
        <v>63</v>
      </c>
      <c r="D11088" s="7">
        <v>46174</v>
      </c>
      <c r="E11088">
        <v>6</v>
      </c>
      <c r="F11088">
        <v>171.93</v>
      </c>
      <c r="G11088">
        <f>dane_sprzedazy_sku__3[[#This Row],[Ilość wydana]]*dane_sprzedazy_sku__3[[#This Row],[Wartość jednostkowa]]</f>
        <v>1031.58</v>
      </c>
    </row>
    <row r="11089" spans="1:7">
      <c r="A11089" t="s">
        <v>943</v>
      </c>
      <c r="B11089" t="s">
        <v>944</v>
      </c>
      <c r="C11089" t="s">
        <v>63</v>
      </c>
      <c r="D11089" s="7">
        <v>46204</v>
      </c>
      <c r="E11089">
        <v>5</v>
      </c>
      <c r="F11089">
        <v>173.12</v>
      </c>
      <c r="G11089">
        <f>dane_sprzedazy_sku__3[[#This Row],[Ilość wydana]]*dane_sprzedazy_sku__3[[#This Row],[Wartość jednostkowa]]</f>
        <v>865.6</v>
      </c>
    </row>
    <row r="11090" spans="1:7">
      <c r="A11090" t="s">
        <v>945</v>
      </c>
      <c r="B11090" t="s">
        <v>946</v>
      </c>
      <c r="C11090" t="s">
        <v>11</v>
      </c>
      <c r="D11090" s="7">
        <v>45505</v>
      </c>
      <c r="E11090">
        <v>25</v>
      </c>
      <c r="F11090">
        <v>22.73</v>
      </c>
      <c r="G11090">
        <f>dane_sprzedazy_sku__3[[#This Row],[Ilość wydana]]*dane_sprzedazy_sku__3[[#This Row],[Wartość jednostkowa]]</f>
        <v>568.25</v>
      </c>
    </row>
    <row r="11091" spans="1:7">
      <c r="A11091" t="s">
        <v>945</v>
      </c>
      <c r="B11091" t="s">
        <v>946</v>
      </c>
      <c r="C11091" t="s">
        <v>11</v>
      </c>
      <c r="D11091" s="7">
        <v>45536</v>
      </c>
      <c r="E11091">
        <v>25</v>
      </c>
      <c r="F11091">
        <v>23.34</v>
      </c>
      <c r="G11091">
        <f>dane_sprzedazy_sku__3[[#This Row],[Ilość wydana]]*dane_sprzedazy_sku__3[[#This Row],[Wartość jednostkowa]]</f>
        <v>583.5</v>
      </c>
    </row>
    <row r="11092" spans="1:7">
      <c r="A11092" t="s">
        <v>945</v>
      </c>
      <c r="B11092" t="s">
        <v>946</v>
      </c>
      <c r="C11092" t="s">
        <v>11</v>
      </c>
      <c r="D11092" s="7">
        <v>45566</v>
      </c>
      <c r="E11092">
        <v>27</v>
      </c>
      <c r="F11092">
        <v>22.56</v>
      </c>
      <c r="G11092">
        <f>dane_sprzedazy_sku__3[[#This Row],[Ilość wydana]]*dane_sprzedazy_sku__3[[#This Row],[Wartość jednostkowa]]</f>
        <v>609.12</v>
      </c>
    </row>
    <row r="11093" spans="1:7">
      <c r="A11093" t="s">
        <v>945</v>
      </c>
      <c r="B11093" t="s">
        <v>946</v>
      </c>
      <c r="C11093" t="s">
        <v>11</v>
      </c>
      <c r="D11093" s="7">
        <v>45597</v>
      </c>
      <c r="E11093">
        <v>20</v>
      </c>
      <c r="F11093">
        <v>23.69</v>
      </c>
      <c r="G11093">
        <f>dane_sprzedazy_sku__3[[#This Row],[Ilość wydana]]*dane_sprzedazy_sku__3[[#This Row],[Wartość jednostkowa]]</f>
        <v>473.8</v>
      </c>
    </row>
    <row r="11094" spans="1:7">
      <c r="A11094" t="s">
        <v>945</v>
      </c>
      <c r="B11094" t="s">
        <v>946</v>
      </c>
      <c r="C11094" t="s">
        <v>11</v>
      </c>
      <c r="D11094" s="7">
        <v>45627</v>
      </c>
      <c r="E11094">
        <v>21</v>
      </c>
      <c r="F11094">
        <v>22.96</v>
      </c>
      <c r="G11094">
        <f>dane_sprzedazy_sku__3[[#This Row],[Ilość wydana]]*dane_sprzedazy_sku__3[[#This Row],[Wartość jednostkowa]]</f>
        <v>482.16</v>
      </c>
    </row>
    <row r="11095" spans="1:7">
      <c r="A11095" t="s">
        <v>945</v>
      </c>
      <c r="B11095" t="s">
        <v>946</v>
      </c>
      <c r="C11095" t="s">
        <v>11</v>
      </c>
      <c r="D11095" s="7">
        <v>45658</v>
      </c>
      <c r="E11095">
        <v>20</v>
      </c>
      <c r="F11095">
        <v>23.39</v>
      </c>
      <c r="G11095">
        <f>dane_sprzedazy_sku__3[[#This Row],[Ilość wydana]]*dane_sprzedazy_sku__3[[#This Row],[Wartość jednostkowa]]</f>
        <v>467.8</v>
      </c>
    </row>
    <row r="11096" spans="1:7">
      <c r="A11096" t="s">
        <v>945</v>
      </c>
      <c r="B11096" t="s">
        <v>946</v>
      </c>
      <c r="C11096" t="s">
        <v>11</v>
      </c>
      <c r="D11096" s="7">
        <v>45689</v>
      </c>
      <c r="E11096">
        <v>18</v>
      </c>
      <c r="F11096">
        <v>23.12</v>
      </c>
      <c r="G11096">
        <f>dane_sprzedazy_sku__3[[#This Row],[Ilość wydana]]*dane_sprzedazy_sku__3[[#This Row],[Wartość jednostkowa]]</f>
        <v>416.16</v>
      </c>
    </row>
    <row r="11097" spans="1:7">
      <c r="A11097" t="s">
        <v>945</v>
      </c>
      <c r="B11097" t="s">
        <v>946</v>
      </c>
      <c r="C11097" t="s">
        <v>11</v>
      </c>
      <c r="D11097" s="7">
        <v>45717</v>
      </c>
      <c r="E11097">
        <v>22</v>
      </c>
      <c r="F11097">
        <v>24</v>
      </c>
      <c r="G11097">
        <f>dane_sprzedazy_sku__3[[#This Row],[Ilość wydana]]*dane_sprzedazy_sku__3[[#This Row],[Wartość jednostkowa]]</f>
        <v>528</v>
      </c>
    </row>
    <row r="11098" spans="1:7">
      <c r="A11098" t="s">
        <v>945</v>
      </c>
      <c r="B11098" t="s">
        <v>946</v>
      </c>
      <c r="C11098" t="s">
        <v>11</v>
      </c>
      <c r="D11098" s="7">
        <v>45748</v>
      </c>
      <c r="E11098">
        <v>18</v>
      </c>
      <c r="F11098">
        <v>23.49</v>
      </c>
      <c r="G11098">
        <f>dane_sprzedazy_sku__3[[#This Row],[Ilość wydana]]*dane_sprzedazy_sku__3[[#This Row],[Wartość jednostkowa]]</f>
        <v>422.82</v>
      </c>
    </row>
    <row r="11099" spans="1:7">
      <c r="A11099" t="s">
        <v>945</v>
      </c>
      <c r="B11099" t="s">
        <v>946</v>
      </c>
      <c r="C11099" t="s">
        <v>11</v>
      </c>
      <c r="D11099" s="7">
        <v>45778</v>
      </c>
      <c r="E11099">
        <v>23</v>
      </c>
      <c r="F11099">
        <v>23.21</v>
      </c>
      <c r="G11099">
        <f>dane_sprzedazy_sku__3[[#This Row],[Ilość wydana]]*dane_sprzedazy_sku__3[[#This Row],[Wartość jednostkowa]]</f>
        <v>533.83000000000004</v>
      </c>
    </row>
    <row r="11100" spans="1:7">
      <c r="A11100" t="s">
        <v>945</v>
      </c>
      <c r="B11100" t="s">
        <v>946</v>
      </c>
      <c r="C11100" t="s">
        <v>11</v>
      </c>
      <c r="D11100" s="7">
        <v>45809</v>
      </c>
      <c r="E11100">
        <v>26</v>
      </c>
      <c r="F11100">
        <v>24</v>
      </c>
      <c r="G11100">
        <f>dane_sprzedazy_sku__3[[#This Row],[Ilość wydana]]*dane_sprzedazy_sku__3[[#This Row],[Wartość jednostkowa]]</f>
        <v>624</v>
      </c>
    </row>
    <row r="11101" spans="1:7">
      <c r="A11101" t="s">
        <v>945</v>
      </c>
      <c r="B11101" t="s">
        <v>946</v>
      </c>
      <c r="C11101" t="s">
        <v>11</v>
      </c>
      <c r="D11101" s="7">
        <v>45839</v>
      </c>
      <c r="E11101">
        <v>28</v>
      </c>
      <c r="F11101">
        <v>21.89</v>
      </c>
      <c r="G11101">
        <f>dane_sprzedazy_sku__3[[#This Row],[Ilość wydana]]*dane_sprzedazy_sku__3[[#This Row],[Wartość jednostkowa]]</f>
        <v>612.92000000000007</v>
      </c>
    </row>
    <row r="11102" spans="1:7">
      <c r="A11102" t="s">
        <v>945</v>
      </c>
      <c r="B11102" t="s">
        <v>946</v>
      </c>
      <c r="C11102" t="s">
        <v>11</v>
      </c>
      <c r="D11102" s="7">
        <v>45870</v>
      </c>
      <c r="E11102">
        <v>23</v>
      </c>
      <c r="F11102">
        <v>23.24</v>
      </c>
      <c r="G11102">
        <f>dane_sprzedazy_sku__3[[#This Row],[Ilość wydana]]*dane_sprzedazy_sku__3[[#This Row],[Wartość jednostkowa]]</f>
        <v>534.52</v>
      </c>
    </row>
    <row r="11103" spans="1:7">
      <c r="A11103" t="s">
        <v>945</v>
      </c>
      <c r="B11103" t="s">
        <v>946</v>
      </c>
      <c r="C11103" t="s">
        <v>11</v>
      </c>
      <c r="D11103" s="7">
        <v>45901</v>
      </c>
      <c r="E11103">
        <v>24</v>
      </c>
      <c r="F11103">
        <v>23.84</v>
      </c>
      <c r="G11103">
        <f>dane_sprzedazy_sku__3[[#This Row],[Ilość wydana]]*dane_sprzedazy_sku__3[[#This Row],[Wartość jednostkowa]]</f>
        <v>572.16</v>
      </c>
    </row>
    <row r="11104" spans="1:7">
      <c r="A11104" t="s">
        <v>945</v>
      </c>
      <c r="B11104" t="s">
        <v>946</v>
      </c>
      <c r="C11104" t="s">
        <v>11</v>
      </c>
      <c r="D11104" s="7">
        <v>45931</v>
      </c>
      <c r="E11104">
        <v>21</v>
      </c>
      <c r="F11104">
        <v>22.91</v>
      </c>
      <c r="G11104">
        <f>dane_sprzedazy_sku__3[[#This Row],[Ilość wydana]]*dane_sprzedazy_sku__3[[#This Row],[Wartość jednostkowa]]</f>
        <v>481.11</v>
      </c>
    </row>
    <row r="11105" spans="1:7">
      <c r="A11105" t="s">
        <v>945</v>
      </c>
      <c r="B11105" t="s">
        <v>946</v>
      </c>
      <c r="C11105" t="s">
        <v>11</v>
      </c>
      <c r="D11105" s="7">
        <v>45962</v>
      </c>
      <c r="E11105">
        <v>24</v>
      </c>
      <c r="F11105">
        <v>21.85</v>
      </c>
      <c r="G11105">
        <f>dane_sprzedazy_sku__3[[#This Row],[Ilość wydana]]*dane_sprzedazy_sku__3[[#This Row],[Wartość jednostkowa]]</f>
        <v>524.40000000000009</v>
      </c>
    </row>
    <row r="11106" spans="1:7">
      <c r="A11106" t="s">
        <v>945</v>
      </c>
      <c r="B11106" t="s">
        <v>946</v>
      </c>
      <c r="C11106" t="s">
        <v>11</v>
      </c>
      <c r="D11106" s="7">
        <v>45992</v>
      </c>
      <c r="E11106">
        <v>21</v>
      </c>
      <c r="F11106">
        <v>21.89</v>
      </c>
      <c r="G11106">
        <f>dane_sprzedazy_sku__3[[#This Row],[Ilość wydana]]*dane_sprzedazy_sku__3[[#This Row],[Wartość jednostkowa]]</f>
        <v>459.69</v>
      </c>
    </row>
    <row r="11107" spans="1:7">
      <c r="A11107" t="s">
        <v>945</v>
      </c>
      <c r="B11107" t="s">
        <v>946</v>
      </c>
      <c r="C11107" t="s">
        <v>11</v>
      </c>
      <c r="D11107" s="7">
        <v>46023</v>
      </c>
      <c r="E11107">
        <v>19</v>
      </c>
      <c r="F11107">
        <v>22.47</v>
      </c>
      <c r="G11107">
        <f>dane_sprzedazy_sku__3[[#This Row],[Ilość wydana]]*dane_sprzedazy_sku__3[[#This Row],[Wartość jednostkowa]]</f>
        <v>426.92999999999995</v>
      </c>
    </row>
    <row r="11108" spans="1:7">
      <c r="A11108" t="s">
        <v>945</v>
      </c>
      <c r="B11108" t="s">
        <v>946</v>
      </c>
      <c r="C11108" t="s">
        <v>11</v>
      </c>
      <c r="D11108" s="7">
        <v>46054</v>
      </c>
      <c r="E11108">
        <v>17</v>
      </c>
      <c r="F11108">
        <v>23.55</v>
      </c>
      <c r="G11108">
        <f>dane_sprzedazy_sku__3[[#This Row],[Ilość wydana]]*dane_sprzedazy_sku__3[[#This Row],[Wartość jednostkowa]]</f>
        <v>400.35</v>
      </c>
    </row>
    <row r="11109" spans="1:7">
      <c r="A11109" t="s">
        <v>945</v>
      </c>
      <c r="B11109" t="s">
        <v>946</v>
      </c>
      <c r="C11109" t="s">
        <v>11</v>
      </c>
      <c r="D11109" s="7">
        <v>46082</v>
      </c>
      <c r="E11109">
        <v>19</v>
      </c>
      <c r="F11109">
        <v>21.9</v>
      </c>
      <c r="G11109">
        <f>dane_sprzedazy_sku__3[[#This Row],[Ilość wydana]]*dane_sprzedazy_sku__3[[#This Row],[Wartość jednostkowa]]</f>
        <v>416.09999999999997</v>
      </c>
    </row>
    <row r="11110" spans="1:7">
      <c r="A11110" t="s">
        <v>945</v>
      </c>
      <c r="B11110" t="s">
        <v>946</v>
      </c>
      <c r="C11110" t="s">
        <v>11</v>
      </c>
      <c r="D11110" s="7">
        <v>46113</v>
      </c>
      <c r="E11110">
        <v>19</v>
      </c>
      <c r="F11110">
        <v>22.5</v>
      </c>
      <c r="G11110">
        <f>dane_sprzedazy_sku__3[[#This Row],[Ilość wydana]]*dane_sprzedazy_sku__3[[#This Row],[Wartość jednostkowa]]</f>
        <v>427.5</v>
      </c>
    </row>
    <row r="11111" spans="1:7">
      <c r="A11111" t="s">
        <v>945</v>
      </c>
      <c r="B11111" t="s">
        <v>946</v>
      </c>
      <c r="C11111" t="s">
        <v>11</v>
      </c>
      <c r="D11111" s="7">
        <v>46143</v>
      </c>
      <c r="E11111">
        <v>21</v>
      </c>
      <c r="F11111">
        <v>21.85</v>
      </c>
      <c r="G11111">
        <f>dane_sprzedazy_sku__3[[#This Row],[Ilość wydana]]*dane_sprzedazy_sku__3[[#This Row],[Wartość jednostkowa]]</f>
        <v>458.85</v>
      </c>
    </row>
    <row r="11112" spans="1:7">
      <c r="A11112" t="s">
        <v>945</v>
      </c>
      <c r="B11112" t="s">
        <v>946</v>
      </c>
      <c r="C11112" t="s">
        <v>11</v>
      </c>
      <c r="D11112" s="7">
        <v>46174</v>
      </c>
      <c r="E11112">
        <v>23</v>
      </c>
      <c r="F11112">
        <v>23.37</v>
      </c>
      <c r="G11112">
        <f>dane_sprzedazy_sku__3[[#This Row],[Ilość wydana]]*dane_sprzedazy_sku__3[[#This Row],[Wartość jednostkowa]]</f>
        <v>537.51</v>
      </c>
    </row>
    <row r="11113" spans="1:7">
      <c r="A11113" t="s">
        <v>945</v>
      </c>
      <c r="B11113" t="s">
        <v>946</v>
      </c>
      <c r="C11113" t="s">
        <v>11</v>
      </c>
      <c r="D11113" s="7">
        <v>46204</v>
      </c>
      <c r="E11113">
        <v>25</v>
      </c>
      <c r="F11113">
        <v>23.24</v>
      </c>
      <c r="G11113">
        <f>dane_sprzedazy_sku__3[[#This Row],[Ilość wydana]]*dane_sprzedazy_sku__3[[#This Row],[Wartość jednostkowa]]</f>
        <v>581</v>
      </c>
    </row>
    <row r="11114" spans="1:7">
      <c r="A11114" t="s">
        <v>947</v>
      </c>
      <c r="B11114" t="s">
        <v>948</v>
      </c>
      <c r="C11114" t="s">
        <v>63</v>
      </c>
      <c r="D11114" s="7">
        <v>45505</v>
      </c>
      <c r="E11114">
        <v>1</v>
      </c>
      <c r="F11114">
        <v>85.63</v>
      </c>
      <c r="G11114">
        <f>dane_sprzedazy_sku__3[[#This Row],[Ilość wydana]]*dane_sprzedazy_sku__3[[#This Row],[Wartość jednostkowa]]</f>
        <v>85.63</v>
      </c>
    </row>
    <row r="11115" spans="1:7">
      <c r="A11115" t="s">
        <v>947</v>
      </c>
      <c r="B11115" t="s">
        <v>948</v>
      </c>
      <c r="C11115" t="s">
        <v>63</v>
      </c>
      <c r="D11115" s="7">
        <v>45536</v>
      </c>
      <c r="E11115">
        <v>1</v>
      </c>
      <c r="F11115">
        <v>79.95</v>
      </c>
      <c r="G11115">
        <f>dane_sprzedazy_sku__3[[#This Row],[Ilość wydana]]*dane_sprzedazy_sku__3[[#This Row],[Wartość jednostkowa]]</f>
        <v>79.95</v>
      </c>
    </row>
    <row r="11116" spans="1:7">
      <c r="A11116" t="s">
        <v>947</v>
      </c>
      <c r="B11116" t="s">
        <v>948</v>
      </c>
      <c r="C11116" t="s">
        <v>63</v>
      </c>
      <c r="D11116" s="7">
        <v>45566</v>
      </c>
      <c r="E11116">
        <v>1</v>
      </c>
      <c r="F11116">
        <v>86.51</v>
      </c>
      <c r="G11116">
        <f>dane_sprzedazy_sku__3[[#This Row],[Ilość wydana]]*dane_sprzedazy_sku__3[[#This Row],[Wartość jednostkowa]]</f>
        <v>86.51</v>
      </c>
    </row>
    <row r="11117" spans="1:7">
      <c r="A11117" t="s">
        <v>947</v>
      </c>
      <c r="B11117" t="s">
        <v>948</v>
      </c>
      <c r="C11117" t="s">
        <v>63</v>
      </c>
      <c r="D11117" s="7">
        <v>45597</v>
      </c>
      <c r="E11117">
        <v>1</v>
      </c>
      <c r="F11117">
        <v>84.16</v>
      </c>
      <c r="G11117">
        <f>dane_sprzedazy_sku__3[[#This Row],[Ilość wydana]]*dane_sprzedazy_sku__3[[#This Row],[Wartość jednostkowa]]</f>
        <v>84.16</v>
      </c>
    </row>
    <row r="11118" spans="1:7">
      <c r="A11118" t="s">
        <v>947</v>
      </c>
      <c r="B11118" t="s">
        <v>948</v>
      </c>
      <c r="C11118" t="s">
        <v>63</v>
      </c>
      <c r="D11118" s="7">
        <v>45627</v>
      </c>
      <c r="E11118">
        <v>1</v>
      </c>
      <c r="F11118">
        <v>80.989999999999995</v>
      </c>
      <c r="G11118">
        <f>dane_sprzedazy_sku__3[[#This Row],[Ilość wydana]]*dane_sprzedazy_sku__3[[#This Row],[Wartość jednostkowa]]</f>
        <v>80.989999999999995</v>
      </c>
    </row>
    <row r="11119" spans="1:7">
      <c r="A11119" t="s">
        <v>947</v>
      </c>
      <c r="B11119" t="s">
        <v>948</v>
      </c>
      <c r="C11119" t="s">
        <v>63</v>
      </c>
      <c r="D11119" s="7">
        <v>45658</v>
      </c>
      <c r="E11119">
        <v>1</v>
      </c>
      <c r="F11119">
        <v>85.72</v>
      </c>
      <c r="G11119">
        <f>dane_sprzedazy_sku__3[[#This Row],[Ilość wydana]]*dane_sprzedazy_sku__3[[#This Row],[Wartość jednostkowa]]</f>
        <v>85.72</v>
      </c>
    </row>
    <row r="11120" spans="1:7">
      <c r="A11120" t="s">
        <v>947</v>
      </c>
      <c r="B11120" t="s">
        <v>948</v>
      </c>
      <c r="C11120" t="s">
        <v>63</v>
      </c>
      <c r="D11120" s="7">
        <v>45689</v>
      </c>
      <c r="E11120">
        <v>1</v>
      </c>
      <c r="F11120">
        <v>83.96</v>
      </c>
      <c r="G11120">
        <f>dane_sprzedazy_sku__3[[#This Row],[Ilość wydana]]*dane_sprzedazy_sku__3[[#This Row],[Wartość jednostkowa]]</f>
        <v>83.96</v>
      </c>
    </row>
    <row r="11121" spans="1:7">
      <c r="A11121" t="s">
        <v>947</v>
      </c>
      <c r="B11121" t="s">
        <v>948</v>
      </c>
      <c r="C11121" t="s">
        <v>63</v>
      </c>
      <c r="D11121" s="7">
        <v>45717</v>
      </c>
      <c r="E11121">
        <v>1</v>
      </c>
      <c r="F11121">
        <v>86.97</v>
      </c>
      <c r="G11121">
        <f>dane_sprzedazy_sku__3[[#This Row],[Ilość wydana]]*dane_sprzedazy_sku__3[[#This Row],[Wartość jednostkowa]]</f>
        <v>86.97</v>
      </c>
    </row>
    <row r="11122" spans="1:7">
      <c r="A11122" t="s">
        <v>947</v>
      </c>
      <c r="B11122" t="s">
        <v>948</v>
      </c>
      <c r="C11122" t="s">
        <v>63</v>
      </c>
      <c r="D11122" s="7">
        <v>45748</v>
      </c>
      <c r="E11122">
        <v>1</v>
      </c>
      <c r="F11122">
        <v>85.25</v>
      </c>
      <c r="G11122">
        <f>dane_sprzedazy_sku__3[[#This Row],[Ilość wydana]]*dane_sprzedazy_sku__3[[#This Row],[Wartość jednostkowa]]</f>
        <v>85.25</v>
      </c>
    </row>
    <row r="11123" spans="1:7">
      <c r="A11123" t="s">
        <v>947</v>
      </c>
      <c r="B11123" t="s">
        <v>948</v>
      </c>
      <c r="C11123" t="s">
        <v>63</v>
      </c>
      <c r="D11123" s="7">
        <v>45778</v>
      </c>
      <c r="E11123">
        <v>1</v>
      </c>
      <c r="F11123">
        <v>83.66</v>
      </c>
      <c r="G11123">
        <f>dane_sprzedazy_sku__3[[#This Row],[Ilość wydana]]*dane_sprzedazy_sku__3[[#This Row],[Wartość jednostkowa]]</f>
        <v>83.66</v>
      </c>
    </row>
    <row r="11124" spans="1:7">
      <c r="A11124" t="s">
        <v>947</v>
      </c>
      <c r="B11124" t="s">
        <v>948</v>
      </c>
      <c r="C11124" t="s">
        <v>63</v>
      </c>
      <c r="D11124" s="7">
        <v>45809</v>
      </c>
      <c r="E11124">
        <v>1</v>
      </c>
      <c r="F11124">
        <v>82.59</v>
      </c>
      <c r="G11124">
        <f>dane_sprzedazy_sku__3[[#This Row],[Ilość wydana]]*dane_sprzedazy_sku__3[[#This Row],[Wartość jednostkowa]]</f>
        <v>82.59</v>
      </c>
    </row>
    <row r="11125" spans="1:7">
      <c r="A11125" t="s">
        <v>947</v>
      </c>
      <c r="B11125" t="s">
        <v>948</v>
      </c>
      <c r="C11125" t="s">
        <v>63</v>
      </c>
      <c r="D11125" s="7">
        <v>45839</v>
      </c>
      <c r="E11125">
        <v>1</v>
      </c>
      <c r="F11125">
        <v>79.14</v>
      </c>
      <c r="G11125">
        <f>dane_sprzedazy_sku__3[[#This Row],[Ilość wydana]]*dane_sprzedazy_sku__3[[#This Row],[Wartość jednostkowa]]</f>
        <v>79.14</v>
      </c>
    </row>
    <row r="11126" spans="1:7">
      <c r="A11126" t="s">
        <v>947</v>
      </c>
      <c r="B11126" t="s">
        <v>948</v>
      </c>
      <c r="C11126" t="s">
        <v>63</v>
      </c>
      <c r="D11126" s="7">
        <v>45870</v>
      </c>
      <c r="E11126">
        <v>1</v>
      </c>
      <c r="F11126">
        <v>82.69</v>
      </c>
      <c r="G11126">
        <f>dane_sprzedazy_sku__3[[#This Row],[Ilość wydana]]*dane_sprzedazy_sku__3[[#This Row],[Wartość jednostkowa]]</f>
        <v>82.69</v>
      </c>
    </row>
    <row r="11127" spans="1:7">
      <c r="A11127" t="s">
        <v>947</v>
      </c>
      <c r="B11127" t="s">
        <v>948</v>
      </c>
      <c r="C11127" t="s">
        <v>63</v>
      </c>
      <c r="D11127" s="7">
        <v>45901</v>
      </c>
      <c r="E11127">
        <v>1</v>
      </c>
      <c r="F11127">
        <v>79.180000000000007</v>
      </c>
      <c r="G11127">
        <f>dane_sprzedazy_sku__3[[#This Row],[Ilość wydana]]*dane_sprzedazy_sku__3[[#This Row],[Wartość jednostkowa]]</f>
        <v>79.180000000000007</v>
      </c>
    </row>
    <row r="11128" spans="1:7">
      <c r="A11128" t="s">
        <v>947</v>
      </c>
      <c r="B11128" t="s">
        <v>948</v>
      </c>
      <c r="C11128" t="s">
        <v>63</v>
      </c>
      <c r="D11128" s="7">
        <v>45931</v>
      </c>
      <c r="E11128">
        <v>1</v>
      </c>
      <c r="F11128">
        <v>83.82</v>
      </c>
      <c r="G11128">
        <f>dane_sprzedazy_sku__3[[#This Row],[Ilość wydana]]*dane_sprzedazy_sku__3[[#This Row],[Wartość jednostkowa]]</f>
        <v>83.82</v>
      </c>
    </row>
    <row r="11129" spans="1:7">
      <c r="A11129" t="s">
        <v>947</v>
      </c>
      <c r="B11129" t="s">
        <v>948</v>
      </c>
      <c r="C11129" t="s">
        <v>63</v>
      </c>
      <c r="D11129" s="7">
        <v>45962</v>
      </c>
      <c r="E11129">
        <v>1</v>
      </c>
      <c r="F11129">
        <v>80.709999999999994</v>
      </c>
      <c r="G11129">
        <f>dane_sprzedazy_sku__3[[#This Row],[Ilość wydana]]*dane_sprzedazy_sku__3[[#This Row],[Wartość jednostkowa]]</f>
        <v>80.709999999999994</v>
      </c>
    </row>
    <row r="11130" spans="1:7">
      <c r="A11130" t="s">
        <v>947</v>
      </c>
      <c r="B11130" t="s">
        <v>948</v>
      </c>
      <c r="C11130" t="s">
        <v>63</v>
      </c>
      <c r="D11130" s="7">
        <v>45992</v>
      </c>
      <c r="E11130">
        <v>1</v>
      </c>
      <c r="F11130">
        <v>80.849999999999994</v>
      </c>
      <c r="G11130">
        <f>dane_sprzedazy_sku__3[[#This Row],[Ilość wydana]]*dane_sprzedazy_sku__3[[#This Row],[Wartość jednostkowa]]</f>
        <v>80.849999999999994</v>
      </c>
    </row>
    <row r="11131" spans="1:7">
      <c r="A11131" t="s">
        <v>947</v>
      </c>
      <c r="B11131" t="s">
        <v>948</v>
      </c>
      <c r="C11131" t="s">
        <v>63</v>
      </c>
      <c r="D11131" s="7">
        <v>46023</v>
      </c>
      <c r="E11131">
        <v>1</v>
      </c>
      <c r="F11131">
        <v>85.05</v>
      </c>
      <c r="G11131">
        <f>dane_sprzedazy_sku__3[[#This Row],[Ilość wydana]]*dane_sprzedazy_sku__3[[#This Row],[Wartość jednostkowa]]</f>
        <v>85.05</v>
      </c>
    </row>
    <row r="11132" spans="1:7">
      <c r="A11132" t="s">
        <v>947</v>
      </c>
      <c r="B11132" t="s">
        <v>948</v>
      </c>
      <c r="C11132" t="s">
        <v>63</v>
      </c>
      <c r="D11132" s="7">
        <v>46054</v>
      </c>
      <c r="E11132">
        <v>1</v>
      </c>
      <c r="F11132">
        <v>83.6</v>
      </c>
      <c r="G11132">
        <f>dane_sprzedazy_sku__3[[#This Row],[Ilość wydana]]*dane_sprzedazy_sku__3[[#This Row],[Wartość jednostkowa]]</f>
        <v>83.6</v>
      </c>
    </row>
    <row r="11133" spans="1:7">
      <c r="A11133" t="s">
        <v>947</v>
      </c>
      <c r="B11133" t="s">
        <v>948</v>
      </c>
      <c r="C11133" t="s">
        <v>63</v>
      </c>
      <c r="D11133" s="7">
        <v>46082</v>
      </c>
      <c r="E11133">
        <v>1</v>
      </c>
      <c r="F11133">
        <v>85.87</v>
      </c>
      <c r="G11133">
        <f>dane_sprzedazy_sku__3[[#This Row],[Ilość wydana]]*dane_sprzedazy_sku__3[[#This Row],[Wartość jednostkowa]]</f>
        <v>85.87</v>
      </c>
    </row>
    <row r="11134" spans="1:7">
      <c r="A11134" t="s">
        <v>947</v>
      </c>
      <c r="B11134" t="s">
        <v>948</v>
      </c>
      <c r="C11134" t="s">
        <v>63</v>
      </c>
      <c r="D11134" s="7">
        <v>46113</v>
      </c>
      <c r="E11134">
        <v>2</v>
      </c>
      <c r="F11134">
        <v>79.22</v>
      </c>
      <c r="G11134">
        <f>dane_sprzedazy_sku__3[[#This Row],[Ilość wydana]]*dane_sprzedazy_sku__3[[#This Row],[Wartość jednostkowa]]</f>
        <v>158.44</v>
      </c>
    </row>
    <row r="11135" spans="1:7">
      <c r="A11135" t="s">
        <v>947</v>
      </c>
      <c r="B11135" t="s">
        <v>948</v>
      </c>
      <c r="C11135" t="s">
        <v>63</v>
      </c>
      <c r="D11135" s="7">
        <v>46143</v>
      </c>
      <c r="E11135">
        <v>1</v>
      </c>
      <c r="F11135">
        <v>80.02</v>
      </c>
      <c r="G11135">
        <f>dane_sprzedazy_sku__3[[#This Row],[Ilość wydana]]*dane_sprzedazy_sku__3[[#This Row],[Wartość jednostkowa]]</f>
        <v>80.02</v>
      </c>
    </row>
    <row r="11136" spans="1:7">
      <c r="A11136" t="s">
        <v>947</v>
      </c>
      <c r="B11136" t="s">
        <v>948</v>
      </c>
      <c r="C11136" t="s">
        <v>63</v>
      </c>
      <c r="D11136" s="7">
        <v>46174</v>
      </c>
      <c r="E11136">
        <v>1</v>
      </c>
      <c r="F11136">
        <v>80.39</v>
      </c>
      <c r="G11136">
        <f>dane_sprzedazy_sku__3[[#This Row],[Ilość wydana]]*dane_sprzedazy_sku__3[[#This Row],[Wartość jednostkowa]]</f>
        <v>80.39</v>
      </c>
    </row>
    <row r="11137" spans="1:7">
      <c r="A11137" t="s">
        <v>947</v>
      </c>
      <c r="B11137" t="s">
        <v>948</v>
      </c>
      <c r="C11137" t="s">
        <v>63</v>
      </c>
      <c r="D11137" s="7">
        <v>46204</v>
      </c>
      <c r="E11137">
        <v>2</v>
      </c>
      <c r="F11137">
        <v>86.17</v>
      </c>
      <c r="G11137">
        <f>dane_sprzedazy_sku__3[[#This Row],[Ilość wydana]]*dane_sprzedazy_sku__3[[#This Row],[Wartość jednostkowa]]</f>
        <v>172.34</v>
      </c>
    </row>
    <row r="11138" spans="1:7">
      <c r="A11138" t="s">
        <v>949</v>
      </c>
      <c r="B11138" t="s">
        <v>950</v>
      </c>
      <c r="C11138" t="s">
        <v>14</v>
      </c>
      <c r="D11138" s="7">
        <v>45505</v>
      </c>
      <c r="E11138">
        <v>74</v>
      </c>
      <c r="F11138">
        <v>111.88</v>
      </c>
      <c r="G11138">
        <f>dane_sprzedazy_sku__3[[#This Row],[Ilość wydana]]*dane_sprzedazy_sku__3[[#This Row],[Wartość jednostkowa]]</f>
        <v>8279.119999999999</v>
      </c>
    </row>
    <row r="11139" spans="1:7">
      <c r="A11139" t="s">
        <v>949</v>
      </c>
      <c r="B11139" t="s">
        <v>950</v>
      </c>
      <c r="C11139" t="s">
        <v>14</v>
      </c>
      <c r="D11139" s="7">
        <v>45536</v>
      </c>
      <c r="E11139">
        <v>84</v>
      </c>
      <c r="F11139">
        <v>104.33</v>
      </c>
      <c r="G11139">
        <f>dane_sprzedazy_sku__3[[#This Row],[Ilość wydana]]*dane_sprzedazy_sku__3[[#This Row],[Wartość jednostkowa]]</f>
        <v>8763.7199999999993</v>
      </c>
    </row>
    <row r="11140" spans="1:7">
      <c r="A11140" t="s">
        <v>949</v>
      </c>
      <c r="B11140" t="s">
        <v>950</v>
      </c>
      <c r="C11140" t="s">
        <v>14</v>
      </c>
      <c r="D11140" s="7">
        <v>45566</v>
      </c>
      <c r="E11140">
        <v>0</v>
      </c>
      <c r="F11140">
        <v>106.41</v>
      </c>
      <c r="G11140">
        <f>dane_sprzedazy_sku__3[[#This Row],[Ilość wydana]]*dane_sprzedazy_sku__3[[#This Row],[Wartość jednostkowa]]</f>
        <v>0</v>
      </c>
    </row>
    <row r="11141" spans="1:7">
      <c r="A11141" t="s">
        <v>949</v>
      </c>
      <c r="B11141" t="s">
        <v>950</v>
      </c>
      <c r="C11141" t="s">
        <v>14</v>
      </c>
      <c r="D11141" s="7">
        <v>45597</v>
      </c>
      <c r="E11141">
        <v>63</v>
      </c>
      <c r="F11141">
        <v>109.6</v>
      </c>
      <c r="G11141">
        <f>dane_sprzedazy_sku__3[[#This Row],[Ilość wydana]]*dane_sprzedazy_sku__3[[#This Row],[Wartość jednostkowa]]</f>
        <v>6904.7999999999993</v>
      </c>
    </row>
    <row r="11142" spans="1:7">
      <c r="A11142" t="s">
        <v>949</v>
      </c>
      <c r="B11142" t="s">
        <v>950</v>
      </c>
      <c r="C11142" t="s">
        <v>14</v>
      </c>
      <c r="D11142" s="7">
        <v>45627</v>
      </c>
      <c r="E11142">
        <v>0</v>
      </c>
      <c r="F11142">
        <v>110.99</v>
      </c>
      <c r="G11142">
        <f>dane_sprzedazy_sku__3[[#This Row],[Ilość wydana]]*dane_sprzedazy_sku__3[[#This Row],[Wartość jednostkowa]]</f>
        <v>0</v>
      </c>
    </row>
    <row r="11143" spans="1:7">
      <c r="A11143" t="s">
        <v>949</v>
      </c>
      <c r="B11143" t="s">
        <v>950</v>
      </c>
      <c r="C11143" t="s">
        <v>14</v>
      </c>
      <c r="D11143" s="7">
        <v>45658</v>
      </c>
      <c r="E11143">
        <v>12</v>
      </c>
      <c r="F11143">
        <v>104.07</v>
      </c>
      <c r="G11143">
        <f>dane_sprzedazy_sku__3[[#This Row],[Ilość wydana]]*dane_sprzedazy_sku__3[[#This Row],[Wartość jednostkowa]]</f>
        <v>1248.8399999999999</v>
      </c>
    </row>
    <row r="11144" spans="1:7">
      <c r="A11144" t="s">
        <v>949</v>
      </c>
      <c r="B11144" t="s">
        <v>950</v>
      </c>
      <c r="C11144" t="s">
        <v>14</v>
      </c>
      <c r="D11144" s="7">
        <v>45689</v>
      </c>
      <c r="E11144">
        <v>25</v>
      </c>
      <c r="F11144">
        <v>108.99</v>
      </c>
      <c r="G11144">
        <f>dane_sprzedazy_sku__3[[#This Row],[Ilość wydana]]*dane_sprzedazy_sku__3[[#This Row],[Wartość jednostkowa]]</f>
        <v>2724.75</v>
      </c>
    </row>
    <row r="11145" spans="1:7">
      <c r="A11145" t="s">
        <v>949</v>
      </c>
      <c r="B11145" t="s">
        <v>950</v>
      </c>
      <c r="C11145" t="s">
        <v>14</v>
      </c>
      <c r="D11145" s="7">
        <v>45717</v>
      </c>
      <c r="E11145">
        <v>58</v>
      </c>
      <c r="F11145">
        <v>104.21</v>
      </c>
      <c r="G11145">
        <f>dane_sprzedazy_sku__3[[#This Row],[Ilość wydana]]*dane_sprzedazy_sku__3[[#This Row],[Wartość jednostkowa]]</f>
        <v>6044.1799999999994</v>
      </c>
    </row>
    <row r="11146" spans="1:7">
      <c r="A11146" t="s">
        <v>949</v>
      </c>
      <c r="B11146" t="s">
        <v>950</v>
      </c>
      <c r="C11146" t="s">
        <v>14</v>
      </c>
      <c r="D11146" s="7">
        <v>45748</v>
      </c>
      <c r="E11146">
        <v>52</v>
      </c>
      <c r="F11146">
        <v>111.09</v>
      </c>
      <c r="G11146">
        <f>dane_sprzedazy_sku__3[[#This Row],[Ilość wydana]]*dane_sprzedazy_sku__3[[#This Row],[Wartość jednostkowa]]</f>
        <v>5776.68</v>
      </c>
    </row>
    <row r="11147" spans="1:7">
      <c r="A11147" t="s">
        <v>949</v>
      </c>
      <c r="B11147" t="s">
        <v>950</v>
      </c>
      <c r="C11147" t="s">
        <v>14</v>
      </c>
      <c r="D11147" s="7">
        <v>45778</v>
      </c>
      <c r="E11147">
        <v>0</v>
      </c>
      <c r="F11147">
        <v>109.75</v>
      </c>
      <c r="G11147">
        <f>dane_sprzedazy_sku__3[[#This Row],[Ilość wydana]]*dane_sprzedazy_sku__3[[#This Row],[Wartość jednostkowa]]</f>
        <v>0</v>
      </c>
    </row>
    <row r="11148" spans="1:7">
      <c r="A11148" t="s">
        <v>949</v>
      </c>
      <c r="B11148" t="s">
        <v>950</v>
      </c>
      <c r="C11148" t="s">
        <v>14</v>
      </c>
      <c r="D11148" s="7">
        <v>45809</v>
      </c>
      <c r="E11148">
        <v>52</v>
      </c>
      <c r="F11148">
        <v>108.25</v>
      </c>
      <c r="G11148">
        <f>dane_sprzedazy_sku__3[[#This Row],[Ilość wydana]]*dane_sprzedazy_sku__3[[#This Row],[Wartość jednostkowa]]</f>
        <v>5629</v>
      </c>
    </row>
    <row r="11149" spans="1:7">
      <c r="A11149" t="s">
        <v>949</v>
      </c>
      <c r="B11149" t="s">
        <v>950</v>
      </c>
      <c r="C11149" t="s">
        <v>14</v>
      </c>
      <c r="D11149" s="7">
        <v>45839</v>
      </c>
      <c r="E11149">
        <v>70</v>
      </c>
      <c r="F11149">
        <v>111.93</v>
      </c>
      <c r="G11149">
        <f>dane_sprzedazy_sku__3[[#This Row],[Ilość wydana]]*dane_sprzedazy_sku__3[[#This Row],[Wartość jednostkowa]]</f>
        <v>7835.1</v>
      </c>
    </row>
    <row r="11150" spans="1:7">
      <c r="A11150" t="s">
        <v>949</v>
      </c>
      <c r="B11150" t="s">
        <v>950</v>
      </c>
      <c r="C11150" t="s">
        <v>14</v>
      </c>
      <c r="D11150" s="7">
        <v>45870</v>
      </c>
      <c r="E11150">
        <v>13</v>
      </c>
      <c r="F11150">
        <v>107.96</v>
      </c>
      <c r="G11150">
        <f>dane_sprzedazy_sku__3[[#This Row],[Ilość wydana]]*dane_sprzedazy_sku__3[[#This Row],[Wartość jednostkowa]]</f>
        <v>1403.48</v>
      </c>
    </row>
    <row r="11151" spans="1:7">
      <c r="A11151" t="s">
        <v>949</v>
      </c>
      <c r="B11151" t="s">
        <v>950</v>
      </c>
      <c r="C11151" t="s">
        <v>14</v>
      </c>
      <c r="D11151" s="7">
        <v>45901</v>
      </c>
      <c r="E11151">
        <v>0</v>
      </c>
      <c r="F11151">
        <v>113.86</v>
      </c>
      <c r="G11151">
        <f>dane_sprzedazy_sku__3[[#This Row],[Ilość wydana]]*dane_sprzedazy_sku__3[[#This Row],[Wartość jednostkowa]]</f>
        <v>0</v>
      </c>
    </row>
    <row r="11152" spans="1:7">
      <c r="A11152" t="s">
        <v>949</v>
      </c>
      <c r="B11152" t="s">
        <v>950</v>
      </c>
      <c r="C11152" t="s">
        <v>14</v>
      </c>
      <c r="D11152" s="7">
        <v>45931</v>
      </c>
      <c r="E11152">
        <v>0</v>
      </c>
      <c r="F11152">
        <v>106.22</v>
      </c>
      <c r="G11152">
        <f>dane_sprzedazy_sku__3[[#This Row],[Ilość wydana]]*dane_sprzedazy_sku__3[[#This Row],[Wartość jednostkowa]]</f>
        <v>0</v>
      </c>
    </row>
    <row r="11153" spans="1:7">
      <c r="A11153" t="s">
        <v>949</v>
      </c>
      <c r="B11153" t="s">
        <v>950</v>
      </c>
      <c r="C11153" t="s">
        <v>14</v>
      </c>
      <c r="D11153" s="7">
        <v>45962</v>
      </c>
      <c r="E11153">
        <v>18</v>
      </c>
      <c r="F11153">
        <v>111.2</v>
      </c>
      <c r="G11153">
        <f>dane_sprzedazy_sku__3[[#This Row],[Ilość wydana]]*dane_sprzedazy_sku__3[[#This Row],[Wartość jednostkowa]]</f>
        <v>2001.6000000000001</v>
      </c>
    </row>
    <row r="11154" spans="1:7">
      <c r="A11154" t="s">
        <v>949</v>
      </c>
      <c r="B11154" t="s">
        <v>950</v>
      </c>
      <c r="C11154" t="s">
        <v>14</v>
      </c>
      <c r="D11154" s="7">
        <v>45992</v>
      </c>
      <c r="E11154">
        <v>10</v>
      </c>
      <c r="F11154">
        <v>114.4</v>
      </c>
      <c r="G11154">
        <f>dane_sprzedazy_sku__3[[#This Row],[Ilość wydana]]*dane_sprzedazy_sku__3[[#This Row],[Wartość jednostkowa]]</f>
        <v>1144</v>
      </c>
    </row>
    <row r="11155" spans="1:7">
      <c r="A11155" t="s">
        <v>949</v>
      </c>
      <c r="B11155" t="s">
        <v>950</v>
      </c>
      <c r="C11155" t="s">
        <v>14</v>
      </c>
      <c r="D11155" s="7">
        <v>46023</v>
      </c>
      <c r="E11155">
        <v>0</v>
      </c>
      <c r="F11155">
        <v>112.75</v>
      </c>
      <c r="G11155">
        <f>dane_sprzedazy_sku__3[[#This Row],[Ilość wydana]]*dane_sprzedazy_sku__3[[#This Row],[Wartość jednostkowa]]</f>
        <v>0</v>
      </c>
    </row>
    <row r="11156" spans="1:7">
      <c r="A11156" t="s">
        <v>949</v>
      </c>
      <c r="B11156" t="s">
        <v>950</v>
      </c>
      <c r="C11156" t="s">
        <v>14</v>
      </c>
      <c r="D11156" s="7">
        <v>46054</v>
      </c>
      <c r="E11156">
        <v>0</v>
      </c>
      <c r="F11156">
        <v>104.71</v>
      </c>
      <c r="G11156">
        <f>dane_sprzedazy_sku__3[[#This Row],[Ilość wydana]]*dane_sprzedazy_sku__3[[#This Row],[Wartość jednostkowa]]</f>
        <v>0</v>
      </c>
    </row>
    <row r="11157" spans="1:7">
      <c r="A11157" t="s">
        <v>949</v>
      </c>
      <c r="B11157" t="s">
        <v>950</v>
      </c>
      <c r="C11157" t="s">
        <v>14</v>
      </c>
      <c r="D11157" s="7">
        <v>46082</v>
      </c>
      <c r="E11157">
        <v>22</v>
      </c>
      <c r="F11157">
        <v>113.58</v>
      </c>
      <c r="G11157">
        <f>dane_sprzedazy_sku__3[[#This Row],[Ilość wydana]]*dane_sprzedazy_sku__3[[#This Row],[Wartość jednostkowa]]</f>
        <v>2498.7599999999998</v>
      </c>
    </row>
    <row r="11158" spans="1:7">
      <c r="A11158" t="s">
        <v>949</v>
      </c>
      <c r="B11158" t="s">
        <v>950</v>
      </c>
      <c r="C11158" t="s">
        <v>14</v>
      </c>
      <c r="D11158" s="7">
        <v>46113</v>
      </c>
      <c r="E11158">
        <v>95</v>
      </c>
      <c r="F11158">
        <v>112.94</v>
      </c>
      <c r="G11158">
        <f>dane_sprzedazy_sku__3[[#This Row],[Ilość wydana]]*dane_sprzedazy_sku__3[[#This Row],[Wartość jednostkowa]]</f>
        <v>10729.3</v>
      </c>
    </row>
    <row r="11159" spans="1:7">
      <c r="A11159" t="s">
        <v>949</v>
      </c>
      <c r="B11159" t="s">
        <v>950</v>
      </c>
      <c r="C11159" t="s">
        <v>14</v>
      </c>
      <c r="D11159" s="7">
        <v>46143</v>
      </c>
      <c r="E11159">
        <v>53</v>
      </c>
      <c r="F11159">
        <v>106.6</v>
      </c>
      <c r="G11159">
        <f>dane_sprzedazy_sku__3[[#This Row],[Ilość wydana]]*dane_sprzedazy_sku__3[[#This Row],[Wartość jednostkowa]]</f>
        <v>5649.7999999999993</v>
      </c>
    </row>
    <row r="11160" spans="1:7">
      <c r="A11160" t="s">
        <v>949</v>
      </c>
      <c r="B11160" t="s">
        <v>950</v>
      </c>
      <c r="C11160" t="s">
        <v>14</v>
      </c>
      <c r="D11160" s="7">
        <v>46174</v>
      </c>
      <c r="E11160">
        <v>128</v>
      </c>
      <c r="F11160">
        <v>111.53</v>
      </c>
      <c r="G11160">
        <f>dane_sprzedazy_sku__3[[#This Row],[Ilość wydana]]*dane_sprzedazy_sku__3[[#This Row],[Wartość jednostkowa]]</f>
        <v>14275.84</v>
      </c>
    </row>
    <row r="11161" spans="1:7">
      <c r="A11161" t="s">
        <v>949</v>
      </c>
      <c r="B11161" t="s">
        <v>950</v>
      </c>
      <c r="C11161" t="s">
        <v>14</v>
      </c>
      <c r="D11161" s="7">
        <v>46204</v>
      </c>
      <c r="E11161">
        <v>29</v>
      </c>
      <c r="F11161">
        <v>113.32</v>
      </c>
      <c r="G11161">
        <f>dane_sprzedazy_sku__3[[#This Row],[Ilość wydana]]*dane_sprzedazy_sku__3[[#This Row],[Wartość jednostkowa]]</f>
        <v>3286.2799999999997</v>
      </c>
    </row>
    <row r="11162" spans="1:7">
      <c r="A11162" t="s">
        <v>951</v>
      </c>
      <c r="B11162" t="s">
        <v>952</v>
      </c>
      <c r="C11162" t="s">
        <v>36</v>
      </c>
      <c r="D11162" s="7">
        <v>45505</v>
      </c>
      <c r="E11162">
        <v>48</v>
      </c>
      <c r="F11162">
        <v>426.67</v>
      </c>
      <c r="G11162">
        <f>dane_sprzedazy_sku__3[[#This Row],[Ilość wydana]]*dane_sprzedazy_sku__3[[#This Row],[Wartość jednostkowa]]</f>
        <v>20480.16</v>
      </c>
    </row>
    <row r="11163" spans="1:7">
      <c r="A11163" t="s">
        <v>951</v>
      </c>
      <c r="B11163" t="s">
        <v>952</v>
      </c>
      <c r="C11163" t="s">
        <v>36</v>
      </c>
      <c r="D11163" s="7">
        <v>45536</v>
      </c>
      <c r="E11163">
        <v>32</v>
      </c>
      <c r="F11163">
        <v>416.1</v>
      </c>
      <c r="G11163">
        <f>dane_sprzedazy_sku__3[[#This Row],[Ilość wydana]]*dane_sprzedazy_sku__3[[#This Row],[Wartość jednostkowa]]</f>
        <v>13315.2</v>
      </c>
    </row>
    <row r="11164" spans="1:7">
      <c r="A11164" t="s">
        <v>951</v>
      </c>
      <c r="B11164" t="s">
        <v>952</v>
      </c>
      <c r="C11164" t="s">
        <v>36</v>
      </c>
      <c r="D11164" s="7">
        <v>45566</v>
      </c>
      <c r="E11164">
        <v>42</v>
      </c>
      <c r="F11164">
        <v>450.91</v>
      </c>
      <c r="G11164">
        <f>dane_sprzedazy_sku__3[[#This Row],[Ilość wydana]]*dane_sprzedazy_sku__3[[#This Row],[Wartość jednostkowa]]</f>
        <v>18938.22</v>
      </c>
    </row>
    <row r="11165" spans="1:7">
      <c r="A11165" t="s">
        <v>951</v>
      </c>
      <c r="B11165" t="s">
        <v>952</v>
      </c>
      <c r="C11165" t="s">
        <v>36</v>
      </c>
      <c r="D11165" s="7">
        <v>45597</v>
      </c>
      <c r="E11165">
        <v>0</v>
      </c>
      <c r="F11165">
        <v>431.99</v>
      </c>
      <c r="G11165">
        <f>dane_sprzedazy_sku__3[[#This Row],[Ilość wydana]]*dane_sprzedazy_sku__3[[#This Row],[Wartość jednostkowa]]</f>
        <v>0</v>
      </c>
    </row>
    <row r="11166" spans="1:7">
      <c r="A11166" t="s">
        <v>951</v>
      </c>
      <c r="B11166" t="s">
        <v>952</v>
      </c>
      <c r="C11166" t="s">
        <v>36</v>
      </c>
      <c r="D11166" s="7">
        <v>45627</v>
      </c>
      <c r="E11166">
        <v>53</v>
      </c>
      <c r="F11166">
        <v>418.5</v>
      </c>
      <c r="G11166">
        <f>dane_sprzedazy_sku__3[[#This Row],[Ilość wydana]]*dane_sprzedazy_sku__3[[#This Row],[Wartość jednostkowa]]</f>
        <v>22180.5</v>
      </c>
    </row>
    <row r="11167" spans="1:7">
      <c r="A11167" t="s">
        <v>951</v>
      </c>
      <c r="B11167" t="s">
        <v>952</v>
      </c>
      <c r="C11167" t="s">
        <v>36</v>
      </c>
      <c r="D11167" s="7">
        <v>45658</v>
      </c>
      <c r="E11167">
        <v>29</v>
      </c>
      <c r="F11167">
        <v>442.15</v>
      </c>
      <c r="G11167">
        <f>dane_sprzedazy_sku__3[[#This Row],[Ilość wydana]]*dane_sprzedazy_sku__3[[#This Row],[Wartość jednostkowa]]</f>
        <v>12822.349999999999</v>
      </c>
    </row>
    <row r="11168" spans="1:7">
      <c r="A11168" t="s">
        <v>951</v>
      </c>
      <c r="B11168" t="s">
        <v>952</v>
      </c>
      <c r="C11168" t="s">
        <v>36</v>
      </c>
      <c r="D11168" s="7">
        <v>45689</v>
      </c>
      <c r="E11168">
        <v>38</v>
      </c>
      <c r="F11168">
        <v>420.49</v>
      </c>
      <c r="G11168">
        <f>dane_sprzedazy_sku__3[[#This Row],[Ilość wydana]]*dane_sprzedazy_sku__3[[#This Row],[Wartość jednostkowa]]</f>
        <v>15978.62</v>
      </c>
    </row>
    <row r="11169" spans="1:7">
      <c r="A11169" t="s">
        <v>951</v>
      </c>
      <c r="B11169" t="s">
        <v>952</v>
      </c>
      <c r="C11169" t="s">
        <v>36</v>
      </c>
      <c r="D11169" s="7">
        <v>45717</v>
      </c>
      <c r="E11169">
        <v>18</v>
      </c>
      <c r="F11169">
        <v>420.38</v>
      </c>
      <c r="G11169">
        <f>dane_sprzedazy_sku__3[[#This Row],[Ilość wydana]]*dane_sprzedazy_sku__3[[#This Row],[Wartość jednostkowa]]</f>
        <v>7566.84</v>
      </c>
    </row>
    <row r="11170" spans="1:7">
      <c r="A11170" t="s">
        <v>951</v>
      </c>
      <c r="B11170" t="s">
        <v>952</v>
      </c>
      <c r="C11170" t="s">
        <v>36</v>
      </c>
      <c r="D11170" s="7">
        <v>45748</v>
      </c>
      <c r="E11170">
        <v>46</v>
      </c>
      <c r="F11170">
        <v>421.38</v>
      </c>
      <c r="G11170">
        <f>dane_sprzedazy_sku__3[[#This Row],[Ilość wydana]]*dane_sprzedazy_sku__3[[#This Row],[Wartość jednostkowa]]</f>
        <v>19383.48</v>
      </c>
    </row>
    <row r="11171" spans="1:7">
      <c r="A11171" t="s">
        <v>951</v>
      </c>
      <c r="B11171" t="s">
        <v>952</v>
      </c>
      <c r="C11171" t="s">
        <v>36</v>
      </c>
      <c r="D11171" s="7">
        <v>45778</v>
      </c>
      <c r="E11171">
        <v>23</v>
      </c>
      <c r="F11171">
        <v>420.6</v>
      </c>
      <c r="G11171">
        <f>dane_sprzedazy_sku__3[[#This Row],[Ilość wydana]]*dane_sprzedazy_sku__3[[#This Row],[Wartość jednostkowa]]</f>
        <v>9673.8000000000011</v>
      </c>
    </row>
    <row r="11172" spans="1:7">
      <c r="A11172" t="s">
        <v>951</v>
      </c>
      <c r="B11172" t="s">
        <v>952</v>
      </c>
      <c r="C11172" t="s">
        <v>36</v>
      </c>
      <c r="D11172" s="7">
        <v>45809</v>
      </c>
      <c r="E11172">
        <v>20</v>
      </c>
      <c r="F11172">
        <v>420.74</v>
      </c>
      <c r="G11172">
        <f>dane_sprzedazy_sku__3[[#This Row],[Ilość wydana]]*dane_sprzedazy_sku__3[[#This Row],[Wartość jednostkowa]]</f>
        <v>8414.7999999999993</v>
      </c>
    </row>
    <row r="11173" spans="1:7">
      <c r="A11173" t="s">
        <v>951</v>
      </c>
      <c r="B11173" t="s">
        <v>952</v>
      </c>
      <c r="C11173" t="s">
        <v>36</v>
      </c>
      <c r="D11173" s="7">
        <v>45839</v>
      </c>
      <c r="E11173">
        <v>1</v>
      </c>
      <c r="F11173">
        <v>441.99</v>
      </c>
      <c r="G11173">
        <f>dane_sprzedazy_sku__3[[#This Row],[Ilość wydana]]*dane_sprzedazy_sku__3[[#This Row],[Wartość jednostkowa]]</f>
        <v>441.99</v>
      </c>
    </row>
    <row r="11174" spans="1:7">
      <c r="A11174" t="s">
        <v>951</v>
      </c>
      <c r="B11174" t="s">
        <v>952</v>
      </c>
      <c r="C11174" t="s">
        <v>36</v>
      </c>
      <c r="D11174" s="7">
        <v>45870</v>
      </c>
      <c r="E11174">
        <v>61</v>
      </c>
      <c r="F11174">
        <v>418.77</v>
      </c>
      <c r="G11174">
        <f>dane_sprzedazy_sku__3[[#This Row],[Ilość wydana]]*dane_sprzedazy_sku__3[[#This Row],[Wartość jednostkowa]]</f>
        <v>25544.969999999998</v>
      </c>
    </row>
    <row r="11175" spans="1:7">
      <c r="A11175" t="s">
        <v>951</v>
      </c>
      <c r="B11175" t="s">
        <v>952</v>
      </c>
      <c r="C11175" t="s">
        <v>36</v>
      </c>
      <c r="D11175" s="7">
        <v>45901</v>
      </c>
      <c r="E11175">
        <v>7</v>
      </c>
      <c r="F11175">
        <v>411.45</v>
      </c>
      <c r="G11175">
        <f>dane_sprzedazy_sku__3[[#This Row],[Ilość wydana]]*dane_sprzedazy_sku__3[[#This Row],[Wartość jednostkowa]]</f>
        <v>2880.15</v>
      </c>
    </row>
    <row r="11176" spans="1:7">
      <c r="A11176" t="s">
        <v>951</v>
      </c>
      <c r="B11176" t="s">
        <v>952</v>
      </c>
      <c r="C11176" t="s">
        <v>36</v>
      </c>
      <c r="D11176" s="7">
        <v>45931</v>
      </c>
      <c r="E11176">
        <v>11</v>
      </c>
      <c r="F11176">
        <v>439.65</v>
      </c>
      <c r="G11176">
        <f>dane_sprzedazy_sku__3[[#This Row],[Ilość wydana]]*dane_sprzedazy_sku__3[[#This Row],[Wartość jednostkowa]]</f>
        <v>4836.1499999999996</v>
      </c>
    </row>
    <row r="11177" spans="1:7">
      <c r="A11177" t="s">
        <v>951</v>
      </c>
      <c r="B11177" t="s">
        <v>952</v>
      </c>
      <c r="C11177" t="s">
        <v>36</v>
      </c>
      <c r="D11177" s="7">
        <v>45962</v>
      </c>
      <c r="E11177">
        <v>1</v>
      </c>
      <c r="F11177">
        <v>435.95</v>
      </c>
      <c r="G11177">
        <f>dane_sprzedazy_sku__3[[#This Row],[Ilość wydana]]*dane_sprzedazy_sku__3[[#This Row],[Wartość jednostkowa]]</f>
        <v>435.95</v>
      </c>
    </row>
    <row r="11178" spans="1:7">
      <c r="A11178" t="s">
        <v>951</v>
      </c>
      <c r="B11178" t="s">
        <v>952</v>
      </c>
      <c r="C11178" t="s">
        <v>36</v>
      </c>
      <c r="D11178" s="7">
        <v>45992</v>
      </c>
      <c r="E11178">
        <v>0</v>
      </c>
      <c r="F11178">
        <v>451.57</v>
      </c>
      <c r="G11178">
        <f>dane_sprzedazy_sku__3[[#This Row],[Ilość wydana]]*dane_sprzedazy_sku__3[[#This Row],[Wartość jednostkowa]]</f>
        <v>0</v>
      </c>
    </row>
    <row r="11179" spans="1:7">
      <c r="A11179" t="s">
        <v>951</v>
      </c>
      <c r="B11179" t="s">
        <v>952</v>
      </c>
      <c r="C11179" t="s">
        <v>36</v>
      </c>
      <c r="D11179" s="7">
        <v>46023</v>
      </c>
      <c r="E11179">
        <v>55</v>
      </c>
      <c r="F11179">
        <v>413.38</v>
      </c>
      <c r="G11179">
        <f>dane_sprzedazy_sku__3[[#This Row],[Ilość wydana]]*dane_sprzedazy_sku__3[[#This Row],[Wartość jednostkowa]]</f>
        <v>22735.9</v>
      </c>
    </row>
    <row r="11180" spans="1:7">
      <c r="A11180" t="s">
        <v>951</v>
      </c>
      <c r="B11180" t="s">
        <v>952</v>
      </c>
      <c r="C11180" t="s">
        <v>36</v>
      </c>
      <c r="D11180" s="7">
        <v>46054</v>
      </c>
      <c r="E11180">
        <v>2</v>
      </c>
      <c r="F11180">
        <v>418.43</v>
      </c>
      <c r="G11180">
        <f>dane_sprzedazy_sku__3[[#This Row],[Ilość wydana]]*dane_sprzedazy_sku__3[[#This Row],[Wartość jednostkowa]]</f>
        <v>836.86</v>
      </c>
    </row>
    <row r="11181" spans="1:7">
      <c r="A11181" t="s">
        <v>951</v>
      </c>
      <c r="B11181" t="s">
        <v>952</v>
      </c>
      <c r="C11181" t="s">
        <v>36</v>
      </c>
      <c r="D11181" s="7">
        <v>46082</v>
      </c>
      <c r="E11181">
        <v>32</v>
      </c>
      <c r="F11181">
        <v>413.76</v>
      </c>
      <c r="G11181">
        <f>dane_sprzedazy_sku__3[[#This Row],[Ilość wydana]]*dane_sprzedazy_sku__3[[#This Row],[Wartość jednostkowa]]</f>
        <v>13240.32</v>
      </c>
    </row>
    <row r="11182" spans="1:7">
      <c r="A11182" t="s">
        <v>951</v>
      </c>
      <c r="B11182" t="s">
        <v>952</v>
      </c>
      <c r="C11182" t="s">
        <v>36</v>
      </c>
      <c r="D11182" s="7">
        <v>46113</v>
      </c>
      <c r="E11182">
        <v>0</v>
      </c>
      <c r="F11182">
        <v>450.64</v>
      </c>
      <c r="G11182">
        <f>dane_sprzedazy_sku__3[[#This Row],[Ilość wydana]]*dane_sprzedazy_sku__3[[#This Row],[Wartość jednostkowa]]</f>
        <v>0</v>
      </c>
    </row>
    <row r="11183" spans="1:7">
      <c r="A11183" t="s">
        <v>951</v>
      </c>
      <c r="B11183" t="s">
        <v>952</v>
      </c>
      <c r="C11183" t="s">
        <v>36</v>
      </c>
      <c r="D11183" s="7">
        <v>46143</v>
      </c>
      <c r="E11183">
        <v>46</v>
      </c>
      <c r="F11183">
        <v>451.77</v>
      </c>
      <c r="G11183">
        <f>dane_sprzedazy_sku__3[[#This Row],[Ilość wydana]]*dane_sprzedazy_sku__3[[#This Row],[Wartość jednostkowa]]</f>
        <v>20781.419999999998</v>
      </c>
    </row>
    <row r="11184" spans="1:7">
      <c r="A11184" t="s">
        <v>951</v>
      </c>
      <c r="B11184" t="s">
        <v>952</v>
      </c>
      <c r="C11184" t="s">
        <v>36</v>
      </c>
      <c r="D11184" s="7">
        <v>46174</v>
      </c>
      <c r="E11184">
        <v>0</v>
      </c>
      <c r="F11184">
        <v>413.92</v>
      </c>
      <c r="G11184">
        <f>dane_sprzedazy_sku__3[[#This Row],[Ilość wydana]]*dane_sprzedazy_sku__3[[#This Row],[Wartość jednostkowa]]</f>
        <v>0</v>
      </c>
    </row>
    <row r="11185" spans="1:7">
      <c r="A11185" t="s">
        <v>951</v>
      </c>
      <c r="B11185" t="s">
        <v>952</v>
      </c>
      <c r="C11185" t="s">
        <v>36</v>
      </c>
      <c r="D11185" s="7">
        <v>46204</v>
      </c>
      <c r="E11185">
        <v>0</v>
      </c>
      <c r="F11185">
        <v>437.59</v>
      </c>
      <c r="G11185">
        <f>dane_sprzedazy_sku__3[[#This Row],[Ilość wydana]]*dane_sprzedazy_sku__3[[#This Row],[Wartość jednostkowa]]</f>
        <v>0</v>
      </c>
    </row>
    <row r="11186" spans="1:7">
      <c r="A11186" t="s">
        <v>953</v>
      </c>
      <c r="B11186" t="s">
        <v>954</v>
      </c>
      <c r="C11186" t="s">
        <v>19</v>
      </c>
      <c r="D11186" s="7">
        <v>45505</v>
      </c>
      <c r="E11186">
        <v>66</v>
      </c>
      <c r="F11186">
        <v>214.16</v>
      </c>
      <c r="G11186">
        <f>dane_sprzedazy_sku__3[[#This Row],[Ilość wydana]]*dane_sprzedazy_sku__3[[#This Row],[Wartość jednostkowa]]</f>
        <v>14134.56</v>
      </c>
    </row>
    <row r="11187" spans="1:7">
      <c r="A11187" t="s">
        <v>953</v>
      </c>
      <c r="B11187" t="s">
        <v>954</v>
      </c>
      <c r="C11187" t="s">
        <v>19</v>
      </c>
      <c r="D11187" s="7">
        <v>45536</v>
      </c>
      <c r="E11187">
        <v>35</v>
      </c>
      <c r="F11187">
        <v>195.63</v>
      </c>
      <c r="G11187">
        <f>dane_sprzedazy_sku__3[[#This Row],[Ilość wydana]]*dane_sprzedazy_sku__3[[#This Row],[Wartość jednostkowa]]</f>
        <v>6847.05</v>
      </c>
    </row>
    <row r="11188" spans="1:7">
      <c r="A11188" t="s">
        <v>953</v>
      </c>
      <c r="B11188" t="s">
        <v>954</v>
      </c>
      <c r="C11188" t="s">
        <v>19</v>
      </c>
      <c r="D11188" s="7">
        <v>45566</v>
      </c>
      <c r="E11188">
        <v>33</v>
      </c>
      <c r="F11188">
        <v>204.36</v>
      </c>
      <c r="G11188">
        <f>dane_sprzedazy_sku__3[[#This Row],[Ilość wydana]]*dane_sprzedazy_sku__3[[#This Row],[Wartość jednostkowa]]</f>
        <v>6743.88</v>
      </c>
    </row>
    <row r="11189" spans="1:7">
      <c r="A11189" t="s">
        <v>953</v>
      </c>
      <c r="B11189" t="s">
        <v>954</v>
      </c>
      <c r="C11189" t="s">
        <v>19</v>
      </c>
      <c r="D11189" s="7">
        <v>45597</v>
      </c>
      <c r="E11189">
        <v>32</v>
      </c>
      <c r="F11189">
        <v>194.62</v>
      </c>
      <c r="G11189">
        <f>dane_sprzedazy_sku__3[[#This Row],[Ilość wydana]]*dane_sprzedazy_sku__3[[#This Row],[Wartość jednostkowa]]</f>
        <v>6227.84</v>
      </c>
    </row>
    <row r="11190" spans="1:7">
      <c r="A11190" t="s">
        <v>953</v>
      </c>
      <c r="B11190" t="s">
        <v>954</v>
      </c>
      <c r="C11190" t="s">
        <v>19</v>
      </c>
      <c r="D11190" s="7">
        <v>45627</v>
      </c>
      <c r="E11190">
        <v>14</v>
      </c>
      <c r="F11190">
        <v>206.17</v>
      </c>
      <c r="G11190">
        <f>dane_sprzedazy_sku__3[[#This Row],[Ilość wydana]]*dane_sprzedazy_sku__3[[#This Row],[Wartość jednostkowa]]</f>
        <v>2886.3799999999997</v>
      </c>
    </row>
    <row r="11191" spans="1:7">
      <c r="A11191" t="s">
        <v>953</v>
      </c>
      <c r="B11191" t="s">
        <v>954</v>
      </c>
      <c r="C11191" t="s">
        <v>19</v>
      </c>
      <c r="D11191" s="7">
        <v>45658</v>
      </c>
      <c r="E11191">
        <v>69</v>
      </c>
      <c r="F11191">
        <v>208.68</v>
      </c>
      <c r="G11191">
        <f>dane_sprzedazy_sku__3[[#This Row],[Ilość wydana]]*dane_sprzedazy_sku__3[[#This Row],[Wartość jednostkowa]]</f>
        <v>14398.92</v>
      </c>
    </row>
    <row r="11192" spans="1:7">
      <c r="A11192" t="s">
        <v>953</v>
      </c>
      <c r="B11192" t="s">
        <v>954</v>
      </c>
      <c r="C11192" t="s">
        <v>19</v>
      </c>
      <c r="D11192" s="7">
        <v>45689</v>
      </c>
      <c r="E11192">
        <v>82</v>
      </c>
      <c r="F11192">
        <v>196.83</v>
      </c>
      <c r="G11192">
        <f>dane_sprzedazy_sku__3[[#This Row],[Ilość wydana]]*dane_sprzedazy_sku__3[[#This Row],[Wartość jednostkowa]]</f>
        <v>16140.060000000001</v>
      </c>
    </row>
    <row r="11193" spans="1:7">
      <c r="A11193" t="s">
        <v>953</v>
      </c>
      <c r="B11193" t="s">
        <v>954</v>
      </c>
      <c r="C11193" t="s">
        <v>19</v>
      </c>
      <c r="D11193" s="7">
        <v>45717</v>
      </c>
      <c r="E11193">
        <v>62</v>
      </c>
      <c r="F11193">
        <v>208.53</v>
      </c>
      <c r="G11193">
        <f>dane_sprzedazy_sku__3[[#This Row],[Ilość wydana]]*dane_sprzedazy_sku__3[[#This Row],[Wartość jednostkowa]]</f>
        <v>12928.86</v>
      </c>
    </row>
    <row r="11194" spans="1:7">
      <c r="A11194" t="s">
        <v>953</v>
      </c>
      <c r="B11194" t="s">
        <v>954</v>
      </c>
      <c r="C11194" t="s">
        <v>19</v>
      </c>
      <c r="D11194" s="7">
        <v>45748</v>
      </c>
      <c r="E11194">
        <v>89</v>
      </c>
      <c r="F11194">
        <v>197.06</v>
      </c>
      <c r="G11194">
        <f>dane_sprzedazy_sku__3[[#This Row],[Ilość wydana]]*dane_sprzedazy_sku__3[[#This Row],[Wartość jednostkowa]]</f>
        <v>17538.34</v>
      </c>
    </row>
    <row r="11195" spans="1:7">
      <c r="A11195" t="s">
        <v>953</v>
      </c>
      <c r="B11195" t="s">
        <v>954</v>
      </c>
      <c r="C11195" t="s">
        <v>19</v>
      </c>
      <c r="D11195" s="7">
        <v>45778</v>
      </c>
      <c r="E11195">
        <v>110</v>
      </c>
      <c r="F11195">
        <v>201.55</v>
      </c>
      <c r="G11195">
        <f>dane_sprzedazy_sku__3[[#This Row],[Ilość wydana]]*dane_sprzedazy_sku__3[[#This Row],[Wartość jednostkowa]]</f>
        <v>22170.5</v>
      </c>
    </row>
    <row r="11196" spans="1:7">
      <c r="A11196" t="s">
        <v>953</v>
      </c>
      <c r="B11196" t="s">
        <v>954</v>
      </c>
      <c r="C11196" t="s">
        <v>19</v>
      </c>
      <c r="D11196" s="7">
        <v>45809</v>
      </c>
      <c r="E11196">
        <v>86</v>
      </c>
      <c r="F11196">
        <v>204.38</v>
      </c>
      <c r="G11196">
        <f>dane_sprzedazy_sku__3[[#This Row],[Ilość wydana]]*dane_sprzedazy_sku__3[[#This Row],[Wartość jednostkowa]]</f>
        <v>17576.68</v>
      </c>
    </row>
    <row r="11197" spans="1:7">
      <c r="A11197" t="s">
        <v>953</v>
      </c>
      <c r="B11197" t="s">
        <v>954</v>
      </c>
      <c r="C11197" t="s">
        <v>19</v>
      </c>
      <c r="D11197" s="7">
        <v>45839</v>
      </c>
      <c r="E11197">
        <v>68</v>
      </c>
      <c r="F11197">
        <v>201.05</v>
      </c>
      <c r="G11197">
        <f>dane_sprzedazy_sku__3[[#This Row],[Ilość wydana]]*dane_sprzedazy_sku__3[[#This Row],[Wartość jednostkowa]]</f>
        <v>13671.400000000001</v>
      </c>
    </row>
    <row r="11198" spans="1:7">
      <c r="A11198" t="s">
        <v>953</v>
      </c>
      <c r="B11198" t="s">
        <v>954</v>
      </c>
      <c r="C11198" t="s">
        <v>19</v>
      </c>
      <c r="D11198" s="7">
        <v>45870</v>
      </c>
      <c r="E11198">
        <v>68</v>
      </c>
      <c r="F11198">
        <v>201.75</v>
      </c>
      <c r="G11198">
        <f>dane_sprzedazy_sku__3[[#This Row],[Ilość wydana]]*dane_sprzedazy_sku__3[[#This Row],[Wartość jednostkowa]]</f>
        <v>13719</v>
      </c>
    </row>
    <row r="11199" spans="1:7">
      <c r="A11199" t="s">
        <v>953</v>
      </c>
      <c r="B11199" t="s">
        <v>954</v>
      </c>
      <c r="C11199" t="s">
        <v>19</v>
      </c>
      <c r="D11199" s="7">
        <v>45901</v>
      </c>
      <c r="E11199">
        <v>44</v>
      </c>
      <c r="F11199">
        <v>198.18</v>
      </c>
      <c r="G11199">
        <f>dane_sprzedazy_sku__3[[#This Row],[Ilość wydana]]*dane_sprzedazy_sku__3[[#This Row],[Wartość jednostkowa]]</f>
        <v>8719.92</v>
      </c>
    </row>
    <row r="11200" spans="1:7">
      <c r="A11200" t="s">
        <v>953</v>
      </c>
      <c r="B11200" t="s">
        <v>954</v>
      </c>
      <c r="C11200" t="s">
        <v>19</v>
      </c>
      <c r="D11200" s="7">
        <v>45931</v>
      </c>
      <c r="E11200">
        <v>43</v>
      </c>
      <c r="F11200">
        <v>208.7</v>
      </c>
      <c r="G11200">
        <f>dane_sprzedazy_sku__3[[#This Row],[Ilość wydana]]*dane_sprzedazy_sku__3[[#This Row],[Wartość jednostkowa]]</f>
        <v>8974.1</v>
      </c>
    </row>
    <row r="11201" spans="1:7">
      <c r="A11201" t="s">
        <v>953</v>
      </c>
      <c r="B11201" t="s">
        <v>954</v>
      </c>
      <c r="C11201" t="s">
        <v>19</v>
      </c>
      <c r="D11201" s="7">
        <v>45962</v>
      </c>
      <c r="E11201">
        <v>35</v>
      </c>
      <c r="F11201">
        <v>197.81</v>
      </c>
      <c r="G11201">
        <f>dane_sprzedazy_sku__3[[#This Row],[Ilość wydana]]*dane_sprzedazy_sku__3[[#This Row],[Wartość jednostkowa]]</f>
        <v>6923.35</v>
      </c>
    </row>
    <row r="11202" spans="1:7">
      <c r="A11202" t="s">
        <v>953</v>
      </c>
      <c r="B11202" t="s">
        <v>954</v>
      </c>
      <c r="C11202" t="s">
        <v>19</v>
      </c>
      <c r="D11202" s="7">
        <v>45992</v>
      </c>
      <c r="E11202">
        <v>43</v>
      </c>
      <c r="F11202">
        <v>201.79</v>
      </c>
      <c r="G11202">
        <f>dane_sprzedazy_sku__3[[#This Row],[Ilość wydana]]*dane_sprzedazy_sku__3[[#This Row],[Wartość jednostkowa]]</f>
        <v>8676.9699999999993</v>
      </c>
    </row>
    <row r="11203" spans="1:7">
      <c r="A11203" t="s">
        <v>953</v>
      </c>
      <c r="B11203" t="s">
        <v>954</v>
      </c>
      <c r="C11203" t="s">
        <v>19</v>
      </c>
      <c r="D11203" s="7">
        <v>46023</v>
      </c>
      <c r="E11203">
        <v>66</v>
      </c>
      <c r="F11203">
        <v>212.08</v>
      </c>
      <c r="G11203">
        <f>dane_sprzedazy_sku__3[[#This Row],[Ilość wydana]]*dane_sprzedazy_sku__3[[#This Row],[Wartość jednostkowa]]</f>
        <v>13997.28</v>
      </c>
    </row>
    <row r="11204" spans="1:7">
      <c r="A11204" t="s">
        <v>953</v>
      </c>
      <c r="B11204" t="s">
        <v>954</v>
      </c>
      <c r="C11204" t="s">
        <v>19</v>
      </c>
      <c r="D11204" s="7">
        <v>46054</v>
      </c>
      <c r="E11204">
        <v>66</v>
      </c>
      <c r="F11204">
        <v>206.53</v>
      </c>
      <c r="G11204">
        <f>dane_sprzedazy_sku__3[[#This Row],[Ilość wydana]]*dane_sprzedazy_sku__3[[#This Row],[Wartość jednostkowa]]</f>
        <v>13630.98</v>
      </c>
    </row>
    <row r="11205" spans="1:7">
      <c r="A11205" t="s">
        <v>953</v>
      </c>
      <c r="B11205" t="s">
        <v>954</v>
      </c>
      <c r="C11205" t="s">
        <v>19</v>
      </c>
      <c r="D11205" s="7">
        <v>46082</v>
      </c>
      <c r="E11205">
        <v>107</v>
      </c>
      <c r="F11205">
        <v>211.65</v>
      </c>
      <c r="G11205">
        <f>dane_sprzedazy_sku__3[[#This Row],[Ilość wydana]]*dane_sprzedazy_sku__3[[#This Row],[Wartość jednostkowa]]</f>
        <v>22646.55</v>
      </c>
    </row>
    <row r="11206" spans="1:7">
      <c r="A11206" t="s">
        <v>953</v>
      </c>
      <c r="B11206" t="s">
        <v>954</v>
      </c>
      <c r="C11206" t="s">
        <v>19</v>
      </c>
      <c r="D11206" s="7">
        <v>46113</v>
      </c>
      <c r="E11206">
        <v>108</v>
      </c>
      <c r="F11206">
        <v>214.17</v>
      </c>
      <c r="G11206">
        <f>dane_sprzedazy_sku__3[[#This Row],[Ilość wydana]]*dane_sprzedazy_sku__3[[#This Row],[Wartość jednostkowa]]</f>
        <v>23130.359999999997</v>
      </c>
    </row>
    <row r="11207" spans="1:7">
      <c r="A11207" t="s">
        <v>953</v>
      </c>
      <c r="B11207" t="s">
        <v>954</v>
      </c>
      <c r="C11207" t="s">
        <v>19</v>
      </c>
      <c r="D11207" s="7">
        <v>46143</v>
      </c>
      <c r="E11207">
        <v>111</v>
      </c>
      <c r="F11207">
        <v>195.03</v>
      </c>
      <c r="G11207">
        <f>dane_sprzedazy_sku__3[[#This Row],[Ilość wydana]]*dane_sprzedazy_sku__3[[#This Row],[Wartość jednostkowa]]</f>
        <v>21648.33</v>
      </c>
    </row>
    <row r="11208" spans="1:7">
      <c r="A11208" t="s">
        <v>953</v>
      </c>
      <c r="B11208" t="s">
        <v>954</v>
      </c>
      <c r="C11208" t="s">
        <v>19</v>
      </c>
      <c r="D11208" s="7">
        <v>46174</v>
      </c>
      <c r="E11208">
        <v>102</v>
      </c>
      <c r="F11208">
        <v>201.43</v>
      </c>
      <c r="G11208">
        <f>dane_sprzedazy_sku__3[[#This Row],[Ilość wydana]]*dane_sprzedazy_sku__3[[#This Row],[Wartość jednostkowa]]</f>
        <v>20545.86</v>
      </c>
    </row>
    <row r="11209" spans="1:7">
      <c r="A11209" t="s">
        <v>953</v>
      </c>
      <c r="B11209" t="s">
        <v>954</v>
      </c>
      <c r="C11209" t="s">
        <v>19</v>
      </c>
      <c r="D11209" s="7">
        <v>46204</v>
      </c>
      <c r="E11209">
        <v>104</v>
      </c>
      <c r="F11209">
        <v>205.2</v>
      </c>
      <c r="G11209">
        <f>dane_sprzedazy_sku__3[[#This Row],[Ilość wydana]]*dane_sprzedazy_sku__3[[#This Row],[Wartość jednostkowa]]</f>
        <v>21340.799999999999</v>
      </c>
    </row>
    <row r="11210" spans="1:7">
      <c r="A11210" t="s">
        <v>955</v>
      </c>
      <c r="B11210" t="s">
        <v>956</v>
      </c>
      <c r="C11210" t="s">
        <v>66</v>
      </c>
      <c r="D11210" s="7">
        <v>45505</v>
      </c>
      <c r="E11210">
        <v>0</v>
      </c>
      <c r="F11210">
        <v>57.1</v>
      </c>
      <c r="G11210">
        <f>dane_sprzedazy_sku__3[[#This Row],[Ilość wydana]]*dane_sprzedazy_sku__3[[#This Row],[Wartość jednostkowa]]</f>
        <v>0</v>
      </c>
    </row>
    <row r="11211" spans="1:7">
      <c r="A11211" t="s">
        <v>955</v>
      </c>
      <c r="B11211" t="s">
        <v>956</v>
      </c>
      <c r="C11211" t="s">
        <v>66</v>
      </c>
      <c r="D11211" s="7">
        <v>45536</v>
      </c>
      <c r="E11211">
        <v>2</v>
      </c>
      <c r="F11211">
        <v>59.48</v>
      </c>
      <c r="G11211">
        <f>dane_sprzedazy_sku__3[[#This Row],[Ilość wydana]]*dane_sprzedazy_sku__3[[#This Row],[Wartość jednostkowa]]</f>
        <v>118.96</v>
      </c>
    </row>
    <row r="11212" spans="1:7">
      <c r="A11212" t="s">
        <v>955</v>
      </c>
      <c r="B11212" t="s">
        <v>956</v>
      </c>
      <c r="C11212" t="s">
        <v>66</v>
      </c>
      <c r="D11212" s="7">
        <v>45566</v>
      </c>
      <c r="E11212">
        <v>0</v>
      </c>
      <c r="F11212">
        <v>57.42</v>
      </c>
      <c r="G11212">
        <f>dane_sprzedazy_sku__3[[#This Row],[Ilość wydana]]*dane_sprzedazy_sku__3[[#This Row],[Wartość jednostkowa]]</f>
        <v>0</v>
      </c>
    </row>
    <row r="11213" spans="1:7">
      <c r="A11213" t="s">
        <v>955</v>
      </c>
      <c r="B11213" t="s">
        <v>956</v>
      </c>
      <c r="C11213" t="s">
        <v>66</v>
      </c>
      <c r="D11213" s="7">
        <v>45597</v>
      </c>
      <c r="E11213">
        <v>0</v>
      </c>
      <c r="F11213">
        <v>58.42</v>
      </c>
      <c r="G11213">
        <f>dane_sprzedazy_sku__3[[#This Row],[Ilość wydana]]*dane_sprzedazy_sku__3[[#This Row],[Wartość jednostkowa]]</f>
        <v>0</v>
      </c>
    </row>
    <row r="11214" spans="1:7">
      <c r="A11214" t="s">
        <v>955</v>
      </c>
      <c r="B11214" t="s">
        <v>956</v>
      </c>
      <c r="C11214" t="s">
        <v>66</v>
      </c>
      <c r="D11214" s="7">
        <v>45627</v>
      </c>
      <c r="E11214">
        <v>1</v>
      </c>
      <c r="F11214">
        <v>59.72</v>
      </c>
      <c r="G11214">
        <f>dane_sprzedazy_sku__3[[#This Row],[Ilość wydana]]*dane_sprzedazy_sku__3[[#This Row],[Wartość jednostkowa]]</f>
        <v>59.72</v>
      </c>
    </row>
    <row r="11215" spans="1:7">
      <c r="A11215" t="s">
        <v>955</v>
      </c>
      <c r="B11215" t="s">
        <v>956</v>
      </c>
      <c r="C11215" t="s">
        <v>66</v>
      </c>
      <c r="D11215" s="7">
        <v>45658</v>
      </c>
      <c r="E11215">
        <v>0</v>
      </c>
      <c r="F11215">
        <v>59.37</v>
      </c>
      <c r="G11215">
        <f>dane_sprzedazy_sku__3[[#This Row],[Ilość wydana]]*dane_sprzedazy_sku__3[[#This Row],[Wartość jednostkowa]]</f>
        <v>0</v>
      </c>
    </row>
    <row r="11216" spans="1:7">
      <c r="A11216" t="s">
        <v>955</v>
      </c>
      <c r="B11216" t="s">
        <v>956</v>
      </c>
      <c r="C11216" t="s">
        <v>66</v>
      </c>
      <c r="D11216" s="7">
        <v>45689</v>
      </c>
      <c r="E11216">
        <v>0</v>
      </c>
      <c r="F11216">
        <v>57.89</v>
      </c>
      <c r="G11216">
        <f>dane_sprzedazy_sku__3[[#This Row],[Ilość wydana]]*dane_sprzedazy_sku__3[[#This Row],[Wartość jednostkowa]]</f>
        <v>0</v>
      </c>
    </row>
    <row r="11217" spans="1:7">
      <c r="A11217" t="s">
        <v>955</v>
      </c>
      <c r="B11217" t="s">
        <v>956</v>
      </c>
      <c r="C11217" t="s">
        <v>66</v>
      </c>
      <c r="D11217" s="7">
        <v>45717</v>
      </c>
      <c r="E11217">
        <v>0</v>
      </c>
      <c r="F11217">
        <v>55.89</v>
      </c>
      <c r="G11217">
        <f>dane_sprzedazy_sku__3[[#This Row],[Ilość wydana]]*dane_sprzedazy_sku__3[[#This Row],[Wartość jednostkowa]]</f>
        <v>0</v>
      </c>
    </row>
    <row r="11218" spans="1:7">
      <c r="A11218" t="s">
        <v>955</v>
      </c>
      <c r="B11218" t="s">
        <v>956</v>
      </c>
      <c r="C11218" t="s">
        <v>66</v>
      </c>
      <c r="D11218" s="7">
        <v>45748</v>
      </c>
      <c r="E11218">
        <v>1</v>
      </c>
      <c r="F11218">
        <v>60.62</v>
      </c>
      <c r="G11218">
        <f>dane_sprzedazy_sku__3[[#This Row],[Ilość wydana]]*dane_sprzedazy_sku__3[[#This Row],[Wartość jednostkowa]]</f>
        <v>60.62</v>
      </c>
    </row>
    <row r="11219" spans="1:7">
      <c r="A11219" t="s">
        <v>955</v>
      </c>
      <c r="B11219" t="s">
        <v>956</v>
      </c>
      <c r="C11219" t="s">
        <v>66</v>
      </c>
      <c r="D11219" s="7">
        <v>45778</v>
      </c>
      <c r="E11219">
        <v>0</v>
      </c>
      <c r="F11219">
        <v>57.63</v>
      </c>
      <c r="G11219">
        <f>dane_sprzedazy_sku__3[[#This Row],[Ilość wydana]]*dane_sprzedazy_sku__3[[#This Row],[Wartość jednostkowa]]</f>
        <v>0</v>
      </c>
    </row>
    <row r="11220" spans="1:7">
      <c r="A11220" t="s">
        <v>955</v>
      </c>
      <c r="B11220" t="s">
        <v>956</v>
      </c>
      <c r="C11220" t="s">
        <v>66</v>
      </c>
      <c r="D11220" s="7">
        <v>45809</v>
      </c>
      <c r="E11220">
        <v>0</v>
      </c>
      <c r="F11220">
        <v>57.1</v>
      </c>
      <c r="G11220">
        <f>dane_sprzedazy_sku__3[[#This Row],[Ilość wydana]]*dane_sprzedazy_sku__3[[#This Row],[Wartość jednostkowa]]</f>
        <v>0</v>
      </c>
    </row>
    <row r="11221" spans="1:7">
      <c r="A11221" t="s">
        <v>955</v>
      </c>
      <c r="B11221" t="s">
        <v>956</v>
      </c>
      <c r="C11221" t="s">
        <v>66</v>
      </c>
      <c r="D11221" s="7">
        <v>45839</v>
      </c>
      <c r="E11221">
        <v>1</v>
      </c>
      <c r="F11221">
        <v>58.55</v>
      </c>
      <c r="G11221">
        <f>dane_sprzedazy_sku__3[[#This Row],[Ilość wydana]]*dane_sprzedazy_sku__3[[#This Row],[Wartość jednostkowa]]</f>
        <v>58.55</v>
      </c>
    </row>
    <row r="11222" spans="1:7">
      <c r="A11222" t="s">
        <v>955</v>
      </c>
      <c r="B11222" t="s">
        <v>956</v>
      </c>
      <c r="C11222" t="s">
        <v>66</v>
      </c>
      <c r="D11222" s="7">
        <v>45870</v>
      </c>
      <c r="E11222">
        <v>1</v>
      </c>
      <c r="F11222">
        <v>57.58</v>
      </c>
      <c r="G11222">
        <f>dane_sprzedazy_sku__3[[#This Row],[Ilość wydana]]*dane_sprzedazy_sku__3[[#This Row],[Wartość jednostkowa]]</f>
        <v>57.58</v>
      </c>
    </row>
    <row r="11223" spans="1:7">
      <c r="A11223" t="s">
        <v>955</v>
      </c>
      <c r="B11223" t="s">
        <v>956</v>
      </c>
      <c r="C11223" t="s">
        <v>66</v>
      </c>
      <c r="D11223" s="7">
        <v>45901</v>
      </c>
      <c r="E11223">
        <v>0</v>
      </c>
      <c r="F11223">
        <v>56.77</v>
      </c>
      <c r="G11223">
        <f>dane_sprzedazy_sku__3[[#This Row],[Ilość wydana]]*dane_sprzedazy_sku__3[[#This Row],[Wartość jednostkowa]]</f>
        <v>0</v>
      </c>
    </row>
    <row r="11224" spans="1:7">
      <c r="A11224" t="s">
        <v>955</v>
      </c>
      <c r="B11224" t="s">
        <v>956</v>
      </c>
      <c r="C11224" t="s">
        <v>66</v>
      </c>
      <c r="D11224" s="7">
        <v>45931</v>
      </c>
      <c r="E11224">
        <v>0</v>
      </c>
      <c r="F11224">
        <v>59.76</v>
      </c>
      <c r="G11224">
        <f>dane_sprzedazy_sku__3[[#This Row],[Ilość wydana]]*dane_sprzedazy_sku__3[[#This Row],[Wartość jednostkowa]]</f>
        <v>0</v>
      </c>
    </row>
    <row r="11225" spans="1:7">
      <c r="A11225" t="s">
        <v>955</v>
      </c>
      <c r="B11225" t="s">
        <v>956</v>
      </c>
      <c r="C11225" t="s">
        <v>66</v>
      </c>
      <c r="D11225" s="7">
        <v>45962</v>
      </c>
      <c r="E11225">
        <v>1</v>
      </c>
      <c r="F11225">
        <v>59.38</v>
      </c>
      <c r="G11225">
        <f>dane_sprzedazy_sku__3[[#This Row],[Ilość wydana]]*dane_sprzedazy_sku__3[[#This Row],[Wartość jednostkowa]]</f>
        <v>59.38</v>
      </c>
    </row>
    <row r="11226" spans="1:7">
      <c r="A11226" t="s">
        <v>955</v>
      </c>
      <c r="B11226" t="s">
        <v>956</v>
      </c>
      <c r="C11226" t="s">
        <v>66</v>
      </c>
      <c r="D11226" s="7">
        <v>45992</v>
      </c>
      <c r="E11226">
        <v>2</v>
      </c>
      <c r="F11226">
        <v>57.12</v>
      </c>
      <c r="G11226">
        <f>dane_sprzedazy_sku__3[[#This Row],[Ilość wydana]]*dane_sprzedazy_sku__3[[#This Row],[Wartość jednostkowa]]</f>
        <v>114.24</v>
      </c>
    </row>
    <row r="11227" spans="1:7">
      <c r="A11227" t="s">
        <v>955</v>
      </c>
      <c r="B11227" t="s">
        <v>956</v>
      </c>
      <c r="C11227" t="s">
        <v>66</v>
      </c>
      <c r="D11227" s="7">
        <v>46023</v>
      </c>
      <c r="E11227">
        <v>0</v>
      </c>
      <c r="F11227">
        <v>56.33</v>
      </c>
      <c r="G11227">
        <f>dane_sprzedazy_sku__3[[#This Row],[Ilość wydana]]*dane_sprzedazy_sku__3[[#This Row],[Wartość jednostkowa]]</f>
        <v>0</v>
      </c>
    </row>
    <row r="11228" spans="1:7">
      <c r="A11228" t="s">
        <v>955</v>
      </c>
      <c r="B11228" t="s">
        <v>956</v>
      </c>
      <c r="C11228" t="s">
        <v>66</v>
      </c>
      <c r="D11228" s="7">
        <v>46054</v>
      </c>
      <c r="E11228">
        <v>0</v>
      </c>
      <c r="F11228">
        <v>58.42</v>
      </c>
      <c r="G11228">
        <f>dane_sprzedazy_sku__3[[#This Row],[Ilość wydana]]*dane_sprzedazy_sku__3[[#This Row],[Wartość jednostkowa]]</f>
        <v>0</v>
      </c>
    </row>
    <row r="11229" spans="1:7">
      <c r="A11229" t="s">
        <v>955</v>
      </c>
      <c r="B11229" t="s">
        <v>956</v>
      </c>
      <c r="C11229" t="s">
        <v>66</v>
      </c>
      <c r="D11229" s="7">
        <v>46082</v>
      </c>
      <c r="E11229">
        <v>1</v>
      </c>
      <c r="F11229">
        <v>61.23</v>
      </c>
      <c r="G11229">
        <f>dane_sprzedazy_sku__3[[#This Row],[Ilość wydana]]*dane_sprzedazy_sku__3[[#This Row],[Wartość jednostkowa]]</f>
        <v>61.23</v>
      </c>
    </row>
    <row r="11230" spans="1:7">
      <c r="A11230" t="s">
        <v>955</v>
      </c>
      <c r="B11230" t="s">
        <v>956</v>
      </c>
      <c r="C11230" t="s">
        <v>66</v>
      </c>
      <c r="D11230" s="7">
        <v>46113</v>
      </c>
      <c r="E11230">
        <v>0</v>
      </c>
      <c r="F11230">
        <v>60.72</v>
      </c>
      <c r="G11230">
        <f>dane_sprzedazy_sku__3[[#This Row],[Ilość wydana]]*dane_sprzedazy_sku__3[[#This Row],[Wartość jednostkowa]]</f>
        <v>0</v>
      </c>
    </row>
    <row r="11231" spans="1:7">
      <c r="A11231" t="s">
        <v>955</v>
      </c>
      <c r="B11231" t="s">
        <v>956</v>
      </c>
      <c r="C11231" t="s">
        <v>66</v>
      </c>
      <c r="D11231" s="7">
        <v>46143</v>
      </c>
      <c r="E11231">
        <v>1</v>
      </c>
      <c r="F11231">
        <v>59.34</v>
      </c>
      <c r="G11231">
        <f>dane_sprzedazy_sku__3[[#This Row],[Ilość wydana]]*dane_sprzedazy_sku__3[[#This Row],[Wartość jednostkowa]]</f>
        <v>59.34</v>
      </c>
    </row>
    <row r="11232" spans="1:7">
      <c r="A11232" t="s">
        <v>955</v>
      </c>
      <c r="B11232" t="s">
        <v>956</v>
      </c>
      <c r="C11232" t="s">
        <v>66</v>
      </c>
      <c r="D11232" s="7">
        <v>46174</v>
      </c>
      <c r="E11232">
        <v>0</v>
      </c>
      <c r="F11232">
        <v>60.9</v>
      </c>
      <c r="G11232">
        <f>dane_sprzedazy_sku__3[[#This Row],[Ilość wydana]]*dane_sprzedazy_sku__3[[#This Row],[Wartość jednostkowa]]</f>
        <v>0</v>
      </c>
    </row>
    <row r="11233" spans="1:7">
      <c r="A11233" t="s">
        <v>955</v>
      </c>
      <c r="B11233" t="s">
        <v>956</v>
      </c>
      <c r="C11233" t="s">
        <v>66</v>
      </c>
      <c r="D11233" s="7">
        <v>46204</v>
      </c>
      <c r="E11233">
        <v>0</v>
      </c>
      <c r="F11233">
        <v>55.76</v>
      </c>
      <c r="G11233">
        <f>dane_sprzedazy_sku__3[[#This Row],[Ilość wydana]]*dane_sprzedazy_sku__3[[#This Row],[Wartość jednostkowa]]</f>
        <v>0</v>
      </c>
    </row>
    <row r="11234" spans="1:7">
      <c r="A11234" t="s">
        <v>957</v>
      </c>
      <c r="B11234" t="s">
        <v>958</v>
      </c>
      <c r="C11234" t="s">
        <v>63</v>
      </c>
      <c r="D11234" s="7">
        <v>45505</v>
      </c>
      <c r="E11234">
        <v>1</v>
      </c>
      <c r="F11234">
        <v>71.77</v>
      </c>
      <c r="G11234">
        <f>dane_sprzedazy_sku__3[[#This Row],[Ilość wydana]]*dane_sprzedazy_sku__3[[#This Row],[Wartość jednostkowa]]</f>
        <v>71.77</v>
      </c>
    </row>
    <row r="11235" spans="1:7">
      <c r="A11235" t="s">
        <v>957</v>
      </c>
      <c r="B11235" t="s">
        <v>958</v>
      </c>
      <c r="C11235" t="s">
        <v>63</v>
      </c>
      <c r="D11235" s="7">
        <v>45536</v>
      </c>
      <c r="E11235">
        <v>3</v>
      </c>
      <c r="F11235">
        <v>71.89</v>
      </c>
      <c r="G11235">
        <f>dane_sprzedazy_sku__3[[#This Row],[Ilość wydana]]*dane_sprzedazy_sku__3[[#This Row],[Wartość jednostkowa]]</f>
        <v>215.67000000000002</v>
      </c>
    </row>
    <row r="11236" spans="1:7">
      <c r="A11236" t="s">
        <v>957</v>
      </c>
      <c r="B11236" t="s">
        <v>958</v>
      </c>
      <c r="C11236" t="s">
        <v>63</v>
      </c>
      <c r="D11236" s="7">
        <v>45566</v>
      </c>
      <c r="E11236">
        <v>2</v>
      </c>
      <c r="F11236">
        <v>74.42</v>
      </c>
      <c r="G11236">
        <f>dane_sprzedazy_sku__3[[#This Row],[Ilość wydana]]*dane_sprzedazy_sku__3[[#This Row],[Wartość jednostkowa]]</f>
        <v>148.84</v>
      </c>
    </row>
    <row r="11237" spans="1:7">
      <c r="A11237" t="s">
        <v>957</v>
      </c>
      <c r="B11237" t="s">
        <v>958</v>
      </c>
      <c r="C11237" t="s">
        <v>63</v>
      </c>
      <c r="D11237" s="7">
        <v>45597</v>
      </c>
      <c r="E11237">
        <v>1</v>
      </c>
      <c r="F11237">
        <v>70.52</v>
      </c>
      <c r="G11237">
        <f>dane_sprzedazy_sku__3[[#This Row],[Ilość wydana]]*dane_sprzedazy_sku__3[[#This Row],[Wartość jednostkowa]]</f>
        <v>70.52</v>
      </c>
    </row>
    <row r="11238" spans="1:7">
      <c r="A11238" t="s">
        <v>957</v>
      </c>
      <c r="B11238" t="s">
        <v>958</v>
      </c>
      <c r="C11238" t="s">
        <v>63</v>
      </c>
      <c r="D11238" s="7">
        <v>45627</v>
      </c>
      <c r="E11238">
        <v>1</v>
      </c>
      <c r="F11238">
        <v>71.739999999999995</v>
      </c>
      <c r="G11238">
        <f>dane_sprzedazy_sku__3[[#This Row],[Ilość wydana]]*dane_sprzedazy_sku__3[[#This Row],[Wartość jednostkowa]]</f>
        <v>71.739999999999995</v>
      </c>
    </row>
    <row r="11239" spans="1:7">
      <c r="A11239" t="s">
        <v>957</v>
      </c>
      <c r="B11239" t="s">
        <v>958</v>
      </c>
      <c r="C11239" t="s">
        <v>63</v>
      </c>
      <c r="D11239" s="7">
        <v>45658</v>
      </c>
      <c r="E11239">
        <v>0</v>
      </c>
      <c r="F11239">
        <v>73.37</v>
      </c>
      <c r="G11239">
        <f>dane_sprzedazy_sku__3[[#This Row],[Ilość wydana]]*dane_sprzedazy_sku__3[[#This Row],[Wartość jednostkowa]]</f>
        <v>0</v>
      </c>
    </row>
    <row r="11240" spans="1:7">
      <c r="A11240" t="s">
        <v>957</v>
      </c>
      <c r="B11240" t="s">
        <v>958</v>
      </c>
      <c r="C11240" t="s">
        <v>63</v>
      </c>
      <c r="D11240" s="7">
        <v>45689</v>
      </c>
      <c r="E11240">
        <v>0</v>
      </c>
      <c r="F11240">
        <v>76.12</v>
      </c>
      <c r="G11240">
        <f>dane_sprzedazy_sku__3[[#This Row],[Ilość wydana]]*dane_sprzedazy_sku__3[[#This Row],[Wartość jednostkowa]]</f>
        <v>0</v>
      </c>
    </row>
    <row r="11241" spans="1:7">
      <c r="A11241" t="s">
        <v>957</v>
      </c>
      <c r="B11241" t="s">
        <v>958</v>
      </c>
      <c r="C11241" t="s">
        <v>63</v>
      </c>
      <c r="D11241" s="7">
        <v>45717</v>
      </c>
      <c r="E11241">
        <v>1</v>
      </c>
      <c r="F11241">
        <v>73.03</v>
      </c>
      <c r="G11241">
        <f>dane_sprzedazy_sku__3[[#This Row],[Ilość wydana]]*dane_sprzedazy_sku__3[[#This Row],[Wartość jednostkowa]]</f>
        <v>73.03</v>
      </c>
    </row>
    <row r="11242" spans="1:7">
      <c r="A11242" t="s">
        <v>957</v>
      </c>
      <c r="B11242" t="s">
        <v>958</v>
      </c>
      <c r="C11242" t="s">
        <v>63</v>
      </c>
      <c r="D11242" s="7">
        <v>45748</v>
      </c>
      <c r="E11242">
        <v>1</v>
      </c>
      <c r="F11242">
        <v>71.84</v>
      </c>
      <c r="G11242">
        <f>dane_sprzedazy_sku__3[[#This Row],[Ilość wydana]]*dane_sprzedazy_sku__3[[#This Row],[Wartość jednostkowa]]</f>
        <v>71.84</v>
      </c>
    </row>
    <row r="11243" spans="1:7">
      <c r="A11243" t="s">
        <v>957</v>
      </c>
      <c r="B11243" t="s">
        <v>958</v>
      </c>
      <c r="C11243" t="s">
        <v>63</v>
      </c>
      <c r="D11243" s="7">
        <v>45778</v>
      </c>
      <c r="E11243">
        <v>2</v>
      </c>
      <c r="F11243">
        <v>71.33</v>
      </c>
      <c r="G11243">
        <f>dane_sprzedazy_sku__3[[#This Row],[Ilość wydana]]*dane_sprzedazy_sku__3[[#This Row],[Wartość jednostkowa]]</f>
        <v>142.66</v>
      </c>
    </row>
    <row r="11244" spans="1:7">
      <c r="A11244" t="s">
        <v>957</v>
      </c>
      <c r="B11244" t="s">
        <v>958</v>
      </c>
      <c r="C11244" t="s">
        <v>63</v>
      </c>
      <c r="D11244" s="7">
        <v>45809</v>
      </c>
      <c r="E11244">
        <v>0</v>
      </c>
      <c r="F11244">
        <v>72.959999999999994</v>
      </c>
      <c r="G11244">
        <f>dane_sprzedazy_sku__3[[#This Row],[Ilość wydana]]*dane_sprzedazy_sku__3[[#This Row],[Wartość jednostkowa]]</f>
        <v>0</v>
      </c>
    </row>
    <row r="11245" spans="1:7">
      <c r="A11245" t="s">
        <v>957</v>
      </c>
      <c r="B11245" t="s">
        <v>958</v>
      </c>
      <c r="C11245" t="s">
        <v>63</v>
      </c>
      <c r="D11245" s="7">
        <v>45839</v>
      </c>
      <c r="E11245">
        <v>0</v>
      </c>
      <c r="F11245">
        <v>71</v>
      </c>
      <c r="G11245">
        <f>dane_sprzedazy_sku__3[[#This Row],[Ilość wydana]]*dane_sprzedazy_sku__3[[#This Row],[Wartość jednostkowa]]</f>
        <v>0</v>
      </c>
    </row>
    <row r="11246" spans="1:7">
      <c r="A11246" t="s">
        <v>957</v>
      </c>
      <c r="B11246" t="s">
        <v>958</v>
      </c>
      <c r="C11246" t="s">
        <v>63</v>
      </c>
      <c r="D11246" s="7">
        <v>45870</v>
      </c>
      <c r="E11246">
        <v>0</v>
      </c>
      <c r="F11246">
        <v>77.16</v>
      </c>
      <c r="G11246">
        <f>dane_sprzedazy_sku__3[[#This Row],[Ilość wydana]]*dane_sprzedazy_sku__3[[#This Row],[Wartość jednostkowa]]</f>
        <v>0</v>
      </c>
    </row>
    <row r="11247" spans="1:7">
      <c r="A11247" t="s">
        <v>957</v>
      </c>
      <c r="B11247" t="s">
        <v>958</v>
      </c>
      <c r="C11247" t="s">
        <v>63</v>
      </c>
      <c r="D11247" s="7">
        <v>45901</v>
      </c>
      <c r="E11247">
        <v>0</v>
      </c>
      <c r="F11247">
        <v>74.849999999999994</v>
      </c>
      <c r="G11247">
        <f>dane_sprzedazy_sku__3[[#This Row],[Ilość wydana]]*dane_sprzedazy_sku__3[[#This Row],[Wartość jednostkowa]]</f>
        <v>0</v>
      </c>
    </row>
    <row r="11248" spans="1:7">
      <c r="A11248" t="s">
        <v>957</v>
      </c>
      <c r="B11248" t="s">
        <v>958</v>
      </c>
      <c r="C11248" t="s">
        <v>63</v>
      </c>
      <c r="D11248" s="7">
        <v>45931</v>
      </c>
      <c r="E11248">
        <v>0</v>
      </c>
      <c r="F11248">
        <v>72.59</v>
      </c>
      <c r="G11248">
        <f>dane_sprzedazy_sku__3[[#This Row],[Ilość wydana]]*dane_sprzedazy_sku__3[[#This Row],[Wartość jednostkowa]]</f>
        <v>0</v>
      </c>
    </row>
    <row r="11249" spans="1:7">
      <c r="A11249" t="s">
        <v>957</v>
      </c>
      <c r="B11249" t="s">
        <v>958</v>
      </c>
      <c r="C11249" t="s">
        <v>63</v>
      </c>
      <c r="D11249" s="7">
        <v>45962</v>
      </c>
      <c r="E11249">
        <v>1</v>
      </c>
      <c r="F11249">
        <v>72.55</v>
      </c>
      <c r="G11249">
        <f>dane_sprzedazy_sku__3[[#This Row],[Ilość wydana]]*dane_sprzedazy_sku__3[[#This Row],[Wartość jednostkowa]]</f>
        <v>72.55</v>
      </c>
    </row>
    <row r="11250" spans="1:7">
      <c r="A11250" t="s">
        <v>957</v>
      </c>
      <c r="B11250" t="s">
        <v>958</v>
      </c>
      <c r="C11250" t="s">
        <v>63</v>
      </c>
      <c r="D11250" s="7">
        <v>45992</v>
      </c>
      <c r="E11250">
        <v>0</v>
      </c>
      <c r="F11250">
        <v>70.849999999999994</v>
      </c>
      <c r="G11250">
        <f>dane_sprzedazy_sku__3[[#This Row],[Ilość wydana]]*dane_sprzedazy_sku__3[[#This Row],[Wartość jednostkowa]]</f>
        <v>0</v>
      </c>
    </row>
    <row r="11251" spans="1:7">
      <c r="A11251" t="s">
        <v>957</v>
      </c>
      <c r="B11251" t="s">
        <v>958</v>
      </c>
      <c r="C11251" t="s">
        <v>63</v>
      </c>
      <c r="D11251" s="7">
        <v>46023</v>
      </c>
      <c r="E11251">
        <v>1</v>
      </c>
      <c r="F11251">
        <v>70.08</v>
      </c>
      <c r="G11251">
        <f>dane_sprzedazy_sku__3[[#This Row],[Ilość wydana]]*dane_sprzedazy_sku__3[[#This Row],[Wartość jednostkowa]]</f>
        <v>70.08</v>
      </c>
    </row>
    <row r="11252" spans="1:7">
      <c r="A11252" t="s">
        <v>957</v>
      </c>
      <c r="B11252" t="s">
        <v>958</v>
      </c>
      <c r="C11252" t="s">
        <v>63</v>
      </c>
      <c r="D11252" s="7">
        <v>46054</v>
      </c>
      <c r="E11252">
        <v>2</v>
      </c>
      <c r="F11252">
        <v>75.38</v>
      </c>
      <c r="G11252">
        <f>dane_sprzedazy_sku__3[[#This Row],[Ilość wydana]]*dane_sprzedazy_sku__3[[#This Row],[Wartość jednostkowa]]</f>
        <v>150.76</v>
      </c>
    </row>
    <row r="11253" spans="1:7">
      <c r="A11253" t="s">
        <v>957</v>
      </c>
      <c r="B11253" t="s">
        <v>958</v>
      </c>
      <c r="C11253" t="s">
        <v>63</v>
      </c>
      <c r="D11253" s="7">
        <v>46082</v>
      </c>
      <c r="E11253">
        <v>1</v>
      </c>
      <c r="F11253">
        <v>73.349999999999994</v>
      </c>
      <c r="G11253">
        <f>dane_sprzedazy_sku__3[[#This Row],[Ilość wydana]]*dane_sprzedazy_sku__3[[#This Row],[Wartość jednostkowa]]</f>
        <v>73.349999999999994</v>
      </c>
    </row>
    <row r="11254" spans="1:7">
      <c r="A11254" t="s">
        <v>957</v>
      </c>
      <c r="B11254" t="s">
        <v>958</v>
      </c>
      <c r="C11254" t="s">
        <v>63</v>
      </c>
      <c r="D11254" s="7">
        <v>46113</v>
      </c>
      <c r="E11254">
        <v>1</v>
      </c>
      <c r="F11254">
        <v>74.790000000000006</v>
      </c>
      <c r="G11254">
        <f>dane_sprzedazy_sku__3[[#This Row],[Ilość wydana]]*dane_sprzedazy_sku__3[[#This Row],[Wartość jednostkowa]]</f>
        <v>74.790000000000006</v>
      </c>
    </row>
    <row r="11255" spans="1:7">
      <c r="A11255" t="s">
        <v>957</v>
      </c>
      <c r="B11255" t="s">
        <v>958</v>
      </c>
      <c r="C11255" t="s">
        <v>63</v>
      </c>
      <c r="D11255" s="7">
        <v>46143</v>
      </c>
      <c r="E11255">
        <v>0</v>
      </c>
      <c r="F11255">
        <v>73.3</v>
      </c>
      <c r="G11255">
        <f>dane_sprzedazy_sku__3[[#This Row],[Ilość wydana]]*dane_sprzedazy_sku__3[[#This Row],[Wartość jednostkowa]]</f>
        <v>0</v>
      </c>
    </row>
    <row r="11256" spans="1:7">
      <c r="A11256" t="s">
        <v>957</v>
      </c>
      <c r="B11256" t="s">
        <v>958</v>
      </c>
      <c r="C11256" t="s">
        <v>63</v>
      </c>
      <c r="D11256" s="7">
        <v>46174</v>
      </c>
      <c r="E11256">
        <v>2</v>
      </c>
      <c r="F11256">
        <v>73.790000000000006</v>
      </c>
      <c r="G11256">
        <f>dane_sprzedazy_sku__3[[#This Row],[Ilość wydana]]*dane_sprzedazy_sku__3[[#This Row],[Wartość jednostkowa]]</f>
        <v>147.58000000000001</v>
      </c>
    </row>
    <row r="11257" spans="1:7">
      <c r="A11257" t="s">
        <v>957</v>
      </c>
      <c r="B11257" t="s">
        <v>958</v>
      </c>
      <c r="C11257" t="s">
        <v>63</v>
      </c>
      <c r="D11257" s="7">
        <v>46204</v>
      </c>
      <c r="E11257">
        <v>1</v>
      </c>
      <c r="F11257">
        <v>70.17</v>
      </c>
      <c r="G11257">
        <f>dane_sprzedazy_sku__3[[#This Row],[Ilość wydana]]*dane_sprzedazy_sku__3[[#This Row],[Wartość jednostkowa]]</f>
        <v>70.17</v>
      </c>
    </row>
    <row r="11258" spans="1:7">
      <c r="A11258" t="s">
        <v>959</v>
      </c>
      <c r="B11258" t="s">
        <v>960</v>
      </c>
      <c r="C11258" t="s">
        <v>49</v>
      </c>
      <c r="D11258" s="7">
        <v>45505</v>
      </c>
      <c r="E11258">
        <v>3</v>
      </c>
      <c r="F11258">
        <v>62.49</v>
      </c>
      <c r="G11258">
        <f>dane_sprzedazy_sku__3[[#This Row],[Ilość wydana]]*dane_sprzedazy_sku__3[[#This Row],[Wartość jednostkowa]]</f>
        <v>187.47</v>
      </c>
    </row>
    <row r="11259" spans="1:7">
      <c r="A11259" t="s">
        <v>959</v>
      </c>
      <c r="B11259" t="s">
        <v>960</v>
      </c>
      <c r="C11259" t="s">
        <v>49</v>
      </c>
      <c r="D11259" s="7">
        <v>45536</v>
      </c>
      <c r="E11259">
        <v>14</v>
      </c>
      <c r="F11259">
        <v>61.98</v>
      </c>
      <c r="G11259">
        <f>dane_sprzedazy_sku__3[[#This Row],[Ilość wydana]]*dane_sprzedazy_sku__3[[#This Row],[Wartość jednostkowa]]</f>
        <v>867.71999999999991</v>
      </c>
    </row>
    <row r="11260" spans="1:7">
      <c r="A11260" t="s">
        <v>959</v>
      </c>
      <c r="B11260" t="s">
        <v>960</v>
      </c>
      <c r="C11260" t="s">
        <v>49</v>
      </c>
      <c r="D11260" s="7">
        <v>45566</v>
      </c>
      <c r="E11260">
        <v>26</v>
      </c>
      <c r="F11260">
        <v>66.87</v>
      </c>
      <c r="G11260">
        <f>dane_sprzedazy_sku__3[[#This Row],[Ilość wydana]]*dane_sprzedazy_sku__3[[#This Row],[Wartość jednostkowa]]</f>
        <v>1738.6200000000001</v>
      </c>
    </row>
    <row r="11261" spans="1:7">
      <c r="A11261" t="s">
        <v>959</v>
      </c>
      <c r="B11261" t="s">
        <v>960</v>
      </c>
      <c r="C11261" t="s">
        <v>49</v>
      </c>
      <c r="D11261" s="7">
        <v>45597</v>
      </c>
      <c r="E11261">
        <v>44</v>
      </c>
      <c r="F11261">
        <v>65.78</v>
      </c>
      <c r="G11261">
        <f>dane_sprzedazy_sku__3[[#This Row],[Ilość wydana]]*dane_sprzedazy_sku__3[[#This Row],[Wartość jednostkowa]]</f>
        <v>2894.32</v>
      </c>
    </row>
    <row r="11262" spans="1:7">
      <c r="A11262" t="s">
        <v>959</v>
      </c>
      <c r="B11262" t="s">
        <v>960</v>
      </c>
      <c r="C11262" t="s">
        <v>49</v>
      </c>
      <c r="D11262" s="7">
        <v>45627</v>
      </c>
      <c r="E11262">
        <v>46</v>
      </c>
      <c r="F11262">
        <v>62.46</v>
      </c>
      <c r="G11262">
        <f>dane_sprzedazy_sku__3[[#This Row],[Ilość wydana]]*dane_sprzedazy_sku__3[[#This Row],[Wartość jednostkowa]]</f>
        <v>2873.16</v>
      </c>
    </row>
    <row r="11263" spans="1:7">
      <c r="A11263" t="s">
        <v>959</v>
      </c>
      <c r="B11263" t="s">
        <v>960</v>
      </c>
      <c r="C11263" t="s">
        <v>49</v>
      </c>
      <c r="D11263" s="7">
        <v>45658</v>
      </c>
      <c r="E11263">
        <v>52</v>
      </c>
      <c r="F11263">
        <v>63.37</v>
      </c>
      <c r="G11263">
        <f>dane_sprzedazy_sku__3[[#This Row],[Ilość wydana]]*dane_sprzedazy_sku__3[[#This Row],[Wartość jednostkowa]]</f>
        <v>3295.24</v>
      </c>
    </row>
    <row r="11264" spans="1:7">
      <c r="A11264" t="s">
        <v>959</v>
      </c>
      <c r="B11264" t="s">
        <v>960</v>
      </c>
      <c r="C11264" t="s">
        <v>49</v>
      </c>
      <c r="D11264" s="7">
        <v>45689</v>
      </c>
      <c r="E11264">
        <v>29</v>
      </c>
      <c r="F11264">
        <v>67.98</v>
      </c>
      <c r="G11264">
        <f>dane_sprzedazy_sku__3[[#This Row],[Ilość wydana]]*dane_sprzedazy_sku__3[[#This Row],[Wartość jednostkowa]]</f>
        <v>1971.42</v>
      </c>
    </row>
    <row r="11265" spans="1:7">
      <c r="A11265" t="s">
        <v>959</v>
      </c>
      <c r="B11265" t="s">
        <v>960</v>
      </c>
      <c r="C11265" t="s">
        <v>49</v>
      </c>
      <c r="D11265" s="7">
        <v>45717</v>
      </c>
      <c r="E11265">
        <v>35</v>
      </c>
      <c r="F11265">
        <v>62.3</v>
      </c>
      <c r="G11265">
        <f>dane_sprzedazy_sku__3[[#This Row],[Ilość wydana]]*dane_sprzedazy_sku__3[[#This Row],[Wartość jednostkowa]]</f>
        <v>2180.5</v>
      </c>
    </row>
    <row r="11266" spans="1:7">
      <c r="A11266" t="s">
        <v>959</v>
      </c>
      <c r="B11266" t="s">
        <v>960</v>
      </c>
      <c r="C11266" t="s">
        <v>49</v>
      </c>
      <c r="D11266" s="7">
        <v>45748</v>
      </c>
      <c r="E11266">
        <v>28</v>
      </c>
      <c r="F11266">
        <v>62.73</v>
      </c>
      <c r="G11266">
        <f>dane_sprzedazy_sku__3[[#This Row],[Ilość wydana]]*dane_sprzedazy_sku__3[[#This Row],[Wartość jednostkowa]]</f>
        <v>1756.4399999999998</v>
      </c>
    </row>
    <row r="11267" spans="1:7">
      <c r="A11267" t="s">
        <v>959</v>
      </c>
      <c r="B11267" t="s">
        <v>960</v>
      </c>
      <c r="C11267" t="s">
        <v>49</v>
      </c>
      <c r="D11267" s="7">
        <v>45778</v>
      </c>
      <c r="E11267">
        <v>19</v>
      </c>
      <c r="F11267">
        <v>67.540000000000006</v>
      </c>
      <c r="G11267">
        <f>dane_sprzedazy_sku__3[[#This Row],[Ilość wydana]]*dane_sprzedazy_sku__3[[#This Row],[Wartość jednostkowa]]</f>
        <v>1283.2600000000002</v>
      </c>
    </row>
    <row r="11268" spans="1:7">
      <c r="A11268" t="s">
        <v>959</v>
      </c>
      <c r="B11268" t="s">
        <v>960</v>
      </c>
      <c r="C11268" t="s">
        <v>49</v>
      </c>
      <c r="D11268" s="7">
        <v>45809</v>
      </c>
      <c r="E11268">
        <v>5</v>
      </c>
      <c r="F11268">
        <v>66.09</v>
      </c>
      <c r="G11268">
        <f>dane_sprzedazy_sku__3[[#This Row],[Ilość wydana]]*dane_sprzedazy_sku__3[[#This Row],[Wartość jednostkowa]]</f>
        <v>330.45000000000005</v>
      </c>
    </row>
    <row r="11269" spans="1:7">
      <c r="A11269" t="s">
        <v>959</v>
      </c>
      <c r="B11269" t="s">
        <v>960</v>
      </c>
      <c r="C11269" t="s">
        <v>49</v>
      </c>
      <c r="D11269" s="7">
        <v>45839</v>
      </c>
      <c r="E11269">
        <v>1</v>
      </c>
      <c r="F11269">
        <v>63.89</v>
      </c>
      <c r="G11269">
        <f>dane_sprzedazy_sku__3[[#This Row],[Ilość wydana]]*dane_sprzedazy_sku__3[[#This Row],[Wartość jednostkowa]]</f>
        <v>63.89</v>
      </c>
    </row>
    <row r="11270" spans="1:7">
      <c r="A11270" t="s">
        <v>959</v>
      </c>
      <c r="B11270" t="s">
        <v>960</v>
      </c>
      <c r="C11270" t="s">
        <v>49</v>
      </c>
      <c r="D11270" s="7">
        <v>45870</v>
      </c>
      <c r="E11270">
        <v>4</v>
      </c>
      <c r="F11270">
        <v>65.3</v>
      </c>
      <c r="G11270">
        <f>dane_sprzedazy_sku__3[[#This Row],[Ilość wydana]]*dane_sprzedazy_sku__3[[#This Row],[Wartość jednostkowa]]</f>
        <v>261.2</v>
      </c>
    </row>
    <row r="11271" spans="1:7">
      <c r="A11271" t="s">
        <v>959</v>
      </c>
      <c r="B11271" t="s">
        <v>960</v>
      </c>
      <c r="C11271" t="s">
        <v>49</v>
      </c>
      <c r="D11271" s="7">
        <v>45901</v>
      </c>
      <c r="E11271">
        <v>13</v>
      </c>
      <c r="F11271">
        <v>66.599999999999994</v>
      </c>
      <c r="G11271">
        <f>dane_sprzedazy_sku__3[[#This Row],[Ilość wydana]]*dane_sprzedazy_sku__3[[#This Row],[Wartość jednostkowa]]</f>
        <v>865.8</v>
      </c>
    </row>
    <row r="11272" spans="1:7">
      <c r="A11272" t="s">
        <v>959</v>
      </c>
      <c r="B11272" t="s">
        <v>960</v>
      </c>
      <c r="C11272" t="s">
        <v>49</v>
      </c>
      <c r="D11272" s="7">
        <v>45931</v>
      </c>
      <c r="E11272">
        <v>24</v>
      </c>
      <c r="F11272">
        <v>65.61</v>
      </c>
      <c r="G11272">
        <f>dane_sprzedazy_sku__3[[#This Row],[Ilość wydana]]*dane_sprzedazy_sku__3[[#This Row],[Wartość jednostkowa]]</f>
        <v>1574.6399999999999</v>
      </c>
    </row>
    <row r="11273" spans="1:7">
      <c r="A11273" t="s">
        <v>959</v>
      </c>
      <c r="B11273" t="s">
        <v>960</v>
      </c>
      <c r="C11273" t="s">
        <v>49</v>
      </c>
      <c r="D11273" s="7">
        <v>45962</v>
      </c>
      <c r="E11273">
        <v>33</v>
      </c>
      <c r="F11273">
        <v>63.4</v>
      </c>
      <c r="G11273">
        <f>dane_sprzedazy_sku__3[[#This Row],[Ilość wydana]]*dane_sprzedazy_sku__3[[#This Row],[Wartość jednostkowa]]</f>
        <v>2092.1999999999998</v>
      </c>
    </row>
    <row r="11274" spans="1:7">
      <c r="A11274" t="s">
        <v>959</v>
      </c>
      <c r="B11274" t="s">
        <v>960</v>
      </c>
      <c r="C11274" t="s">
        <v>49</v>
      </c>
      <c r="D11274" s="7">
        <v>45992</v>
      </c>
      <c r="E11274">
        <v>72</v>
      </c>
      <c r="F11274">
        <v>65.08</v>
      </c>
      <c r="G11274">
        <f>dane_sprzedazy_sku__3[[#This Row],[Ilość wydana]]*dane_sprzedazy_sku__3[[#This Row],[Wartość jednostkowa]]</f>
        <v>4685.76</v>
      </c>
    </row>
    <row r="11275" spans="1:7">
      <c r="A11275" t="s">
        <v>959</v>
      </c>
      <c r="B11275" t="s">
        <v>960</v>
      </c>
      <c r="C11275" t="s">
        <v>49</v>
      </c>
      <c r="D11275" s="7">
        <v>46023</v>
      </c>
      <c r="E11275">
        <v>57</v>
      </c>
      <c r="F11275">
        <v>65.25</v>
      </c>
      <c r="G11275">
        <f>dane_sprzedazy_sku__3[[#This Row],[Ilość wydana]]*dane_sprzedazy_sku__3[[#This Row],[Wartość jednostkowa]]</f>
        <v>3719.25</v>
      </c>
    </row>
    <row r="11276" spans="1:7">
      <c r="A11276" t="s">
        <v>959</v>
      </c>
      <c r="B11276" t="s">
        <v>960</v>
      </c>
      <c r="C11276" t="s">
        <v>49</v>
      </c>
      <c r="D11276" s="7">
        <v>46054</v>
      </c>
      <c r="E11276">
        <v>48</v>
      </c>
      <c r="F11276">
        <v>63.93</v>
      </c>
      <c r="G11276">
        <f>dane_sprzedazy_sku__3[[#This Row],[Ilość wydana]]*dane_sprzedazy_sku__3[[#This Row],[Wartość jednostkowa]]</f>
        <v>3068.64</v>
      </c>
    </row>
    <row r="11277" spans="1:7">
      <c r="A11277" t="s">
        <v>959</v>
      </c>
      <c r="B11277" t="s">
        <v>960</v>
      </c>
      <c r="C11277" t="s">
        <v>49</v>
      </c>
      <c r="D11277" s="7">
        <v>46082</v>
      </c>
      <c r="E11277">
        <v>53</v>
      </c>
      <c r="F11277">
        <v>64.77</v>
      </c>
      <c r="G11277">
        <f>dane_sprzedazy_sku__3[[#This Row],[Ilość wydana]]*dane_sprzedazy_sku__3[[#This Row],[Wartość jednostkowa]]</f>
        <v>3432.81</v>
      </c>
    </row>
    <row r="11278" spans="1:7">
      <c r="A11278" t="s">
        <v>959</v>
      </c>
      <c r="B11278" t="s">
        <v>960</v>
      </c>
      <c r="C11278" t="s">
        <v>49</v>
      </c>
      <c r="D11278" s="7">
        <v>46113</v>
      </c>
      <c r="E11278">
        <v>39</v>
      </c>
      <c r="F11278">
        <v>62.21</v>
      </c>
      <c r="G11278">
        <f>dane_sprzedazy_sku__3[[#This Row],[Ilość wydana]]*dane_sprzedazy_sku__3[[#This Row],[Wartość jednostkowa]]</f>
        <v>2426.19</v>
      </c>
    </row>
    <row r="11279" spans="1:7">
      <c r="A11279" t="s">
        <v>959</v>
      </c>
      <c r="B11279" t="s">
        <v>960</v>
      </c>
      <c r="C11279" t="s">
        <v>49</v>
      </c>
      <c r="D11279" s="7">
        <v>46143</v>
      </c>
      <c r="E11279">
        <v>13</v>
      </c>
      <c r="F11279">
        <v>67.09</v>
      </c>
      <c r="G11279">
        <f>dane_sprzedazy_sku__3[[#This Row],[Ilość wydana]]*dane_sprzedazy_sku__3[[#This Row],[Wartość jednostkowa]]</f>
        <v>872.17000000000007</v>
      </c>
    </row>
    <row r="11280" spans="1:7">
      <c r="A11280" t="s">
        <v>959</v>
      </c>
      <c r="B11280" t="s">
        <v>960</v>
      </c>
      <c r="C11280" t="s">
        <v>49</v>
      </c>
      <c r="D11280" s="7">
        <v>46174</v>
      </c>
      <c r="E11280">
        <v>5</v>
      </c>
      <c r="F11280">
        <v>61.8</v>
      </c>
      <c r="G11280">
        <f>dane_sprzedazy_sku__3[[#This Row],[Ilość wydana]]*dane_sprzedazy_sku__3[[#This Row],[Wartość jednostkowa]]</f>
        <v>309</v>
      </c>
    </row>
    <row r="11281" spans="1:7">
      <c r="A11281" t="s">
        <v>959</v>
      </c>
      <c r="B11281" t="s">
        <v>960</v>
      </c>
      <c r="C11281" t="s">
        <v>49</v>
      </c>
      <c r="D11281" s="7">
        <v>46204</v>
      </c>
      <c r="E11281">
        <v>1</v>
      </c>
      <c r="F11281">
        <v>66.8</v>
      </c>
      <c r="G11281">
        <f>dane_sprzedazy_sku__3[[#This Row],[Ilość wydana]]*dane_sprzedazy_sku__3[[#This Row],[Wartość jednostkowa]]</f>
        <v>66.8</v>
      </c>
    </row>
    <row r="11282" spans="1:7">
      <c r="A11282" t="s">
        <v>961</v>
      </c>
      <c r="B11282" t="s">
        <v>962</v>
      </c>
      <c r="C11282" t="s">
        <v>33</v>
      </c>
      <c r="D11282" s="7">
        <v>45505</v>
      </c>
      <c r="E11282">
        <v>8</v>
      </c>
      <c r="F11282">
        <v>464.37</v>
      </c>
      <c r="G11282">
        <f>dane_sprzedazy_sku__3[[#This Row],[Ilość wydana]]*dane_sprzedazy_sku__3[[#This Row],[Wartość jednostkowa]]</f>
        <v>3714.96</v>
      </c>
    </row>
    <row r="11283" spans="1:7">
      <c r="A11283" t="s">
        <v>961</v>
      </c>
      <c r="B11283" t="s">
        <v>962</v>
      </c>
      <c r="C11283" t="s">
        <v>33</v>
      </c>
      <c r="D11283" s="7">
        <v>45536</v>
      </c>
      <c r="E11283">
        <v>17</v>
      </c>
      <c r="F11283">
        <v>445.58</v>
      </c>
      <c r="G11283">
        <f>dane_sprzedazy_sku__3[[#This Row],[Ilość wydana]]*dane_sprzedazy_sku__3[[#This Row],[Wartość jednostkowa]]</f>
        <v>7574.86</v>
      </c>
    </row>
    <row r="11284" spans="1:7">
      <c r="A11284" t="s">
        <v>961</v>
      </c>
      <c r="B11284" t="s">
        <v>962</v>
      </c>
      <c r="C11284" t="s">
        <v>33</v>
      </c>
      <c r="D11284" s="7">
        <v>45566</v>
      </c>
      <c r="E11284">
        <v>20</v>
      </c>
      <c r="F11284">
        <v>454.13</v>
      </c>
      <c r="G11284">
        <f>dane_sprzedazy_sku__3[[#This Row],[Ilość wydana]]*dane_sprzedazy_sku__3[[#This Row],[Wartość jednostkowa]]</f>
        <v>9082.6</v>
      </c>
    </row>
    <row r="11285" spans="1:7">
      <c r="A11285" t="s">
        <v>961</v>
      </c>
      <c r="B11285" t="s">
        <v>962</v>
      </c>
      <c r="C11285" t="s">
        <v>33</v>
      </c>
      <c r="D11285" s="7">
        <v>45597</v>
      </c>
      <c r="E11285">
        <v>58</v>
      </c>
      <c r="F11285">
        <v>432.67</v>
      </c>
      <c r="G11285">
        <f>dane_sprzedazy_sku__3[[#This Row],[Ilość wydana]]*dane_sprzedazy_sku__3[[#This Row],[Wartość jednostkowa]]</f>
        <v>25094.86</v>
      </c>
    </row>
    <row r="11286" spans="1:7">
      <c r="A11286" t="s">
        <v>961</v>
      </c>
      <c r="B11286" t="s">
        <v>962</v>
      </c>
      <c r="C11286" t="s">
        <v>33</v>
      </c>
      <c r="D11286" s="7">
        <v>45627</v>
      </c>
      <c r="E11286">
        <v>42</v>
      </c>
      <c r="F11286">
        <v>424.94</v>
      </c>
      <c r="G11286">
        <f>dane_sprzedazy_sku__3[[#This Row],[Ilość wydana]]*dane_sprzedazy_sku__3[[#This Row],[Wartość jednostkowa]]</f>
        <v>17847.48</v>
      </c>
    </row>
    <row r="11287" spans="1:7">
      <c r="A11287" t="s">
        <v>961</v>
      </c>
      <c r="B11287" t="s">
        <v>962</v>
      </c>
      <c r="C11287" t="s">
        <v>33</v>
      </c>
      <c r="D11287" s="7">
        <v>45658</v>
      </c>
      <c r="E11287">
        <v>21</v>
      </c>
      <c r="F11287">
        <v>428.74</v>
      </c>
      <c r="G11287">
        <f>dane_sprzedazy_sku__3[[#This Row],[Ilość wydana]]*dane_sprzedazy_sku__3[[#This Row],[Wartość jednostkowa]]</f>
        <v>9003.5400000000009</v>
      </c>
    </row>
    <row r="11288" spans="1:7">
      <c r="A11288" t="s">
        <v>961</v>
      </c>
      <c r="B11288" t="s">
        <v>962</v>
      </c>
      <c r="C11288" t="s">
        <v>33</v>
      </c>
      <c r="D11288" s="7">
        <v>45689</v>
      </c>
      <c r="E11288">
        <v>37</v>
      </c>
      <c r="F11288">
        <v>440.92</v>
      </c>
      <c r="G11288">
        <f>dane_sprzedazy_sku__3[[#This Row],[Ilość wydana]]*dane_sprzedazy_sku__3[[#This Row],[Wartość jednostkowa]]</f>
        <v>16314.04</v>
      </c>
    </row>
    <row r="11289" spans="1:7">
      <c r="A11289" t="s">
        <v>961</v>
      </c>
      <c r="B11289" t="s">
        <v>962</v>
      </c>
      <c r="C11289" t="s">
        <v>33</v>
      </c>
      <c r="D11289" s="7">
        <v>45717</v>
      </c>
      <c r="E11289">
        <v>28</v>
      </c>
      <c r="F11289">
        <v>434.42</v>
      </c>
      <c r="G11289">
        <f>dane_sprzedazy_sku__3[[#This Row],[Ilość wydana]]*dane_sprzedazy_sku__3[[#This Row],[Wartość jednostkowa]]</f>
        <v>12163.76</v>
      </c>
    </row>
    <row r="11290" spans="1:7">
      <c r="A11290" t="s">
        <v>961</v>
      </c>
      <c r="B11290" t="s">
        <v>962</v>
      </c>
      <c r="C11290" t="s">
        <v>33</v>
      </c>
      <c r="D11290" s="7">
        <v>45748</v>
      </c>
      <c r="E11290">
        <v>22</v>
      </c>
      <c r="F11290">
        <v>461.67</v>
      </c>
      <c r="G11290">
        <f>dane_sprzedazy_sku__3[[#This Row],[Ilość wydana]]*dane_sprzedazy_sku__3[[#This Row],[Wartość jednostkowa]]</f>
        <v>10156.74</v>
      </c>
    </row>
    <row r="11291" spans="1:7">
      <c r="A11291" t="s">
        <v>961</v>
      </c>
      <c r="B11291" t="s">
        <v>962</v>
      </c>
      <c r="C11291" t="s">
        <v>33</v>
      </c>
      <c r="D11291" s="7">
        <v>45778</v>
      </c>
      <c r="E11291">
        <v>13</v>
      </c>
      <c r="F11291">
        <v>439.69</v>
      </c>
      <c r="G11291">
        <f>dane_sprzedazy_sku__3[[#This Row],[Ilość wydana]]*dane_sprzedazy_sku__3[[#This Row],[Wartość jednostkowa]]</f>
        <v>5715.97</v>
      </c>
    </row>
    <row r="11292" spans="1:7">
      <c r="A11292" t="s">
        <v>961</v>
      </c>
      <c r="B11292" t="s">
        <v>962</v>
      </c>
      <c r="C11292" t="s">
        <v>33</v>
      </c>
      <c r="D11292" s="7">
        <v>45809</v>
      </c>
      <c r="E11292">
        <v>3</v>
      </c>
      <c r="F11292">
        <v>456.87</v>
      </c>
      <c r="G11292">
        <f>dane_sprzedazy_sku__3[[#This Row],[Ilość wydana]]*dane_sprzedazy_sku__3[[#This Row],[Wartość jednostkowa]]</f>
        <v>1370.6100000000001</v>
      </c>
    </row>
    <row r="11293" spans="1:7">
      <c r="A11293" t="s">
        <v>961</v>
      </c>
      <c r="B11293" t="s">
        <v>962</v>
      </c>
      <c r="C11293" t="s">
        <v>33</v>
      </c>
      <c r="D11293" s="7">
        <v>45839</v>
      </c>
      <c r="E11293">
        <v>3</v>
      </c>
      <c r="F11293">
        <v>464.82</v>
      </c>
      <c r="G11293">
        <f>dane_sprzedazy_sku__3[[#This Row],[Ilość wydana]]*dane_sprzedazy_sku__3[[#This Row],[Wartość jednostkowa]]</f>
        <v>1394.46</v>
      </c>
    </row>
    <row r="11294" spans="1:7">
      <c r="A11294" t="s">
        <v>961</v>
      </c>
      <c r="B11294" t="s">
        <v>962</v>
      </c>
      <c r="C11294" t="s">
        <v>33</v>
      </c>
      <c r="D11294" s="7">
        <v>45870</v>
      </c>
      <c r="E11294">
        <v>9</v>
      </c>
      <c r="F11294">
        <v>443.56</v>
      </c>
      <c r="G11294">
        <f>dane_sprzedazy_sku__3[[#This Row],[Ilość wydana]]*dane_sprzedazy_sku__3[[#This Row],[Wartość jednostkowa]]</f>
        <v>3992.04</v>
      </c>
    </row>
    <row r="11295" spans="1:7">
      <c r="A11295" t="s">
        <v>961</v>
      </c>
      <c r="B11295" t="s">
        <v>962</v>
      </c>
      <c r="C11295" t="s">
        <v>33</v>
      </c>
      <c r="D11295" s="7">
        <v>45901</v>
      </c>
      <c r="E11295">
        <v>23</v>
      </c>
      <c r="F11295">
        <v>431.91</v>
      </c>
      <c r="G11295">
        <f>dane_sprzedazy_sku__3[[#This Row],[Ilość wydana]]*dane_sprzedazy_sku__3[[#This Row],[Wartość jednostkowa]]</f>
        <v>9933.93</v>
      </c>
    </row>
    <row r="11296" spans="1:7">
      <c r="A11296" t="s">
        <v>961</v>
      </c>
      <c r="B11296" t="s">
        <v>962</v>
      </c>
      <c r="C11296" t="s">
        <v>33</v>
      </c>
      <c r="D11296" s="7">
        <v>45931</v>
      </c>
      <c r="E11296">
        <v>27</v>
      </c>
      <c r="F11296">
        <v>458.07</v>
      </c>
      <c r="G11296">
        <f>dane_sprzedazy_sku__3[[#This Row],[Ilość wydana]]*dane_sprzedazy_sku__3[[#This Row],[Wartość jednostkowa]]</f>
        <v>12367.89</v>
      </c>
    </row>
    <row r="11297" spans="1:7">
      <c r="A11297" t="s">
        <v>961</v>
      </c>
      <c r="B11297" t="s">
        <v>962</v>
      </c>
      <c r="C11297" t="s">
        <v>33</v>
      </c>
      <c r="D11297" s="7">
        <v>45962</v>
      </c>
      <c r="E11297">
        <v>48</v>
      </c>
      <c r="F11297">
        <v>447.07</v>
      </c>
      <c r="G11297">
        <f>dane_sprzedazy_sku__3[[#This Row],[Ilość wydana]]*dane_sprzedazy_sku__3[[#This Row],[Wartość jednostkowa]]</f>
        <v>21459.360000000001</v>
      </c>
    </row>
    <row r="11298" spans="1:7">
      <c r="A11298" t="s">
        <v>961</v>
      </c>
      <c r="B11298" t="s">
        <v>962</v>
      </c>
      <c r="C11298" t="s">
        <v>33</v>
      </c>
      <c r="D11298" s="7">
        <v>45992</v>
      </c>
      <c r="E11298">
        <v>30</v>
      </c>
      <c r="F11298">
        <v>462.49</v>
      </c>
      <c r="G11298">
        <f>dane_sprzedazy_sku__3[[#This Row],[Ilość wydana]]*dane_sprzedazy_sku__3[[#This Row],[Wartość jednostkowa]]</f>
        <v>13874.7</v>
      </c>
    </row>
    <row r="11299" spans="1:7">
      <c r="A11299" t="s">
        <v>961</v>
      </c>
      <c r="B11299" t="s">
        <v>962</v>
      </c>
      <c r="C11299" t="s">
        <v>33</v>
      </c>
      <c r="D11299" s="7">
        <v>46023</v>
      </c>
      <c r="E11299">
        <v>64</v>
      </c>
      <c r="F11299">
        <v>440.94</v>
      </c>
      <c r="G11299">
        <f>dane_sprzedazy_sku__3[[#This Row],[Ilość wydana]]*dane_sprzedazy_sku__3[[#This Row],[Wartość jednostkowa]]</f>
        <v>28220.16</v>
      </c>
    </row>
    <row r="11300" spans="1:7">
      <c r="A11300" t="s">
        <v>961</v>
      </c>
      <c r="B11300" t="s">
        <v>962</v>
      </c>
      <c r="C11300" t="s">
        <v>33</v>
      </c>
      <c r="D11300" s="7">
        <v>46054</v>
      </c>
      <c r="E11300">
        <v>57</v>
      </c>
      <c r="F11300">
        <v>430.6</v>
      </c>
      <c r="G11300">
        <f>dane_sprzedazy_sku__3[[#This Row],[Ilość wydana]]*dane_sprzedazy_sku__3[[#This Row],[Wartość jednostkowa]]</f>
        <v>24544.2</v>
      </c>
    </row>
    <row r="11301" spans="1:7">
      <c r="A11301" t="s">
        <v>961</v>
      </c>
      <c r="B11301" t="s">
        <v>962</v>
      </c>
      <c r="C11301" t="s">
        <v>33</v>
      </c>
      <c r="D11301" s="7">
        <v>46082</v>
      </c>
      <c r="E11301">
        <v>33</v>
      </c>
      <c r="F11301">
        <v>462.78</v>
      </c>
      <c r="G11301">
        <f>dane_sprzedazy_sku__3[[#This Row],[Ilość wydana]]*dane_sprzedazy_sku__3[[#This Row],[Wartość jednostkowa]]</f>
        <v>15271.74</v>
      </c>
    </row>
    <row r="11302" spans="1:7">
      <c r="A11302" t="s">
        <v>961</v>
      </c>
      <c r="B11302" t="s">
        <v>962</v>
      </c>
      <c r="C11302" t="s">
        <v>33</v>
      </c>
      <c r="D11302" s="7">
        <v>46113</v>
      </c>
      <c r="E11302">
        <v>25</v>
      </c>
      <c r="F11302">
        <v>434.03</v>
      </c>
      <c r="G11302">
        <f>dane_sprzedazy_sku__3[[#This Row],[Ilość wydana]]*dane_sprzedazy_sku__3[[#This Row],[Wartość jednostkowa]]</f>
        <v>10850.75</v>
      </c>
    </row>
    <row r="11303" spans="1:7">
      <c r="A11303" t="s">
        <v>961</v>
      </c>
      <c r="B11303" t="s">
        <v>962</v>
      </c>
      <c r="C11303" t="s">
        <v>33</v>
      </c>
      <c r="D11303" s="7">
        <v>46143</v>
      </c>
      <c r="E11303">
        <v>8</v>
      </c>
      <c r="F11303">
        <v>425.51</v>
      </c>
      <c r="G11303">
        <f>dane_sprzedazy_sku__3[[#This Row],[Ilość wydana]]*dane_sprzedazy_sku__3[[#This Row],[Wartość jednostkowa]]</f>
        <v>3404.08</v>
      </c>
    </row>
    <row r="11304" spans="1:7">
      <c r="A11304" t="s">
        <v>961</v>
      </c>
      <c r="B11304" t="s">
        <v>962</v>
      </c>
      <c r="C11304" t="s">
        <v>33</v>
      </c>
      <c r="D11304" s="7">
        <v>46174</v>
      </c>
      <c r="E11304">
        <v>6</v>
      </c>
      <c r="F11304">
        <v>426.1</v>
      </c>
      <c r="G11304">
        <f>dane_sprzedazy_sku__3[[#This Row],[Ilość wydana]]*dane_sprzedazy_sku__3[[#This Row],[Wartość jednostkowa]]</f>
        <v>2556.6000000000004</v>
      </c>
    </row>
    <row r="11305" spans="1:7">
      <c r="A11305" t="s">
        <v>961</v>
      </c>
      <c r="B11305" t="s">
        <v>962</v>
      </c>
      <c r="C11305" t="s">
        <v>33</v>
      </c>
      <c r="D11305" s="7">
        <v>46204</v>
      </c>
      <c r="E11305">
        <v>2</v>
      </c>
      <c r="F11305">
        <v>434.01</v>
      </c>
      <c r="G11305">
        <f>dane_sprzedazy_sku__3[[#This Row],[Ilość wydana]]*dane_sprzedazy_sku__3[[#This Row],[Wartość jednostkowa]]</f>
        <v>868.02</v>
      </c>
    </row>
    <row r="11306" spans="1:7">
      <c r="A11306" t="s">
        <v>963</v>
      </c>
      <c r="B11306" t="s">
        <v>964</v>
      </c>
      <c r="C11306" t="s">
        <v>63</v>
      </c>
      <c r="D11306" s="7">
        <v>45505</v>
      </c>
      <c r="E11306">
        <v>9</v>
      </c>
      <c r="F11306">
        <v>208.77</v>
      </c>
      <c r="G11306">
        <f>dane_sprzedazy_sku__3[[#This Row],[Ilość wydana]]*dane_sprzedazy_sku__3[[#This Row],[Wartość jednostkowa]]</f>
        <v>1878.93</v>
      </c>
    </row>
    <row r="11307" spans="1:7">
      <c r="A11307" t="s">
        <v>963</v>
      </c>
      <c r="B11307" t="s">
        <v>964</v>
      </c>
      <c r="C11307" t="s">
        <v>63</v>
      </c>
      <c r="D11307" s="7">
        <v>45536</v>
      </c>
      <c r="E11307">
        <v>8</v>
      </c>
      <c r="F11307">
        <v>211.88</v>
      </c>
      <c r="G11307">
        <f>dane_sprzedazy_sku__3[[#This Row],[Ilość wydana]]*dane_sprzedazy_sku__3[[#This Row],[Wartość jednostkowa]]</f>
        <v>1695.04</v>
      </c>
    </row>
    <row r="11308" spans="1:7">
      <c r="A11308" t="s">
        <v>963</v>
      </c>
      <c r="B11308" t="s">
        <v>964</v>
      </c>
      <c r="C11308" t="s">
        <v>63</v>
      </c>
      <c r="D11308" s="7">
        <v>45566</v>
      </c>
      <c r="E11308">
        <v>7</v>
      </c>
      <c r="F11308">
        <v>213.27</v>
      </c>
      <c r="G11308">
        <f>dane_sprzedazy_sku__3[[#This Row],[Ilość wydana]]*dane_sprzedazy_sku__3[[#This Row],[Wartość jednostkowa]]</f>
        <v>1492.89</v>
      </c>
    </row>
    <row r="11309" spans="1:7">
      <c r="A11309" t="s">
        <v>963</v>
      </c>
      <c r="B11309" t="s">
        <v>964</v>
      </c>
      <c r="C11309" t="s">
        <v>63</v>
      </c>
      <c r="D11309" s="7">
        <v>45597</v>
      </c>
      <c r="E11309">
        <v>9</v>
      </c>
      <c r="F11309">
        <v>202.96</v>
      </c>
      <c r="G11309">
        <f>dane_sprzedazy_sku__3[[#This Row],[Ilość wydana]]*dane_sprzedazy_sku__3[[#This Row],[Wartość jednostkowa]]</f>
        <v>1826.64</v>
      </c>
    </row>
    <row r="11310" spans="1:7">
      <c r="A11310" t="s">
        <v>963</v>
      </c>
      <c r="B11310" t="s">
        <v>964</v>
      </c>
      <c r="C11310" t="s">
        <v>63</v>
      </c>
      <c r="D11310" s="7">
        <v>45627</v>
      </c>
      <c r="E11310">
        <v>9</v>
      </c>
      <c r="F11310">
        <v>211.68</v>
      </c>
      <c r="G11310">
        <f>dane_sprzedazy_sku__3[[#This Row],[Ilość wydana]]*dane_sprzedazy_sku__3[[#This Row],[Wartość jednostkowa]]</f>
        <v>1905.1200000000001</v>
      </c>
    </row>
    <row r="11311" spans="1:7">
      <c r="A11311" t="s">
        <v>963</v>
      </c>
      <c r="B11311" t="s">
        <v>964</v>
      </c>
      <c r="C11311" t="s">
        <v>63</v>
      </c>
      <c r="D11311" s="7">
        <v>45658</v>
      </c>
      <c r="E11311">
        <v>9</v>
      </c>
      <c r="F11311">
        <v>213.18</v>
      </c>
      <c r="G11311">
        <f>dane_sprzedazy_sku__3[[#This Row],[Ilość wydana]]*dane_sprzedazy_sku__3[[#This Row],[Wartość jednostkowa]]</f>
        <v>1918.6200000000001</v>
      </c>
    </row>
    <row r="11312" spans="1:7">
      <c r="A11312" t="s">
        <v>963</v>
      </c>
      <c r="B11312" t="s">
        <v>964</v>
      </c>
      <c r="C11312" t="s">
        <v>63</v>
      </c>
      <c r="D11312" s="7">
        <v>45689</v>
      </c>
      <c r="E11312">
        <v>8</v>
      </c>
      <c r="F11312">
        <v>207.06</v>
      </c>
      <c r="G11312">
        <f>dane_sprzedazy_sku__3[[#This Row],[Ilość wydana]]*dane_sprzedazy_sku__3[[#This Row],[Wartość jednostkowa]]</f>
        <v>1656.48</v>
      </c>
    </row>
    <row r="11313" spans="1:7">
      <c r="A11313" t="s">
        <v>963</v>
      </c>
      <c r="B11313" t="s">
        <v>964</v>
      </c>
      <c r="C11313" t="s">
        <v>63</v>
      </c>
      <c r="D11313" s="7">
        <v>45717</v>
      </c>
      <c r="E11313">
        <v>8</v>
      </c>
      <c r="F11313">
        <v>201.67</v>
      </c>
      <c r="G11313">
        <f>dane_sprzedazy_sku__3[[#This Row],[Ilość wydana]]*dane_sprzedazy_sku__3[[#This Row],[Wartość jednostkowa]]</f>
        <v>1613.36</v>
      </c>
    </row>
    <row r="11314" spans="1:7">
      <c r="A11314" t="s">
        <v>963</v>
      </c>
      <c r="B11314" t="s">
        <v>964</v>
      </c>
      <c r="C11314" t="s">
        <v>63</v>
      </c>
      <c r="D11314" s="7">
        <v>45748</v>
      </c>
      <c r="E11314">
        <v>9</v>
      </c>
      <c r="F11314">
        <v>208.26</v>
      </c>
      <c r="G11314">
        <f>dane_sprzedazy_sku__3[[#This Row],[Ilość wydana]]*dane_sprzedazy_sku__3[[#This Row],[Wartość jednostkowa]]</f>
        <v>1874.34</v>
      </c>
    </row>
    <row r="11315" spans="1:7">
      <c r="A11315" t="s">
        <v>963</v>
      </c>
      <c r="B11315" t="s">
        <v>964</v>
      </c>
      <c r="C11315" t="s">
        <v>63</v>
      </c>
      <c r="D11315" s="7">
        <v>45778</v>
      </c>
      <c r="E11315">
        <v>10</v>
      </c>
      <c r="F11315">
        <v>202.94</v>
      </c>
      <c r="G11315">
        <f>dane_sprzedazy_sku__3[[#This Row],[Ilość wydana]]*dane_sprzedazy_sku__3[[#This Row],[Wartość jednostkowa]]</f>
        <v>2029.4</v>
      </c>
    </row>
    <row r="11316" spans="1:7">
      <c r="A11316" t="s">
        <v>963</v>
      </c>
      <c r="B11316" t="s">
        <v>964</v>
      </c>
      <c r="C11316" t="s">
        <v>63</v>
      </c>
      <c r="D11316" s="7">
        <v>45809</v>
      </c>
      <c r="E11316">
        <v>11</v>
      </c>
      <c r="F11316">
        <v>207.88</v>
      </c>
      <c r="G11316">
        <f>dane_sprzedazy_sku__3[[#This Row],[Ilość wydana]]*dane_sprzedazy_sku__3[[#This Row],[Wartość jednostkowa]]</f>
        <v>2286.6799999999998</v>
      </c>
    </row>
    <row r="11317" spans="1:7">
      <c r="A11317" t="s">
        <v>963</v>
      </c>
      <c r="B11317" t="s">
        <v>964</v>
      </c>
      <c r="C11317" t="s">
        <v>63</v>
      </c>
      <c r="D11317" s="7">
        <v>45839</v>
      </c>
      <c r="E11317">
        <v>10</v>
      </c>
      <c r="F11317">
        <v>194.36</v>
      </c>
      <c r="G11317">
        <f>dane_sprzedazy_sku__3[[#This Row],[Ilość wydana]]*dane_sprzedazy_sku__3[[#This Row],[Wartość jednostkowa]]</f>
        <v>1943.6000000000001</v>
      </c>
    </row>
    <row r="11318" spans="1:7">
      <c r="A11318" t="s">
        <v>963</v>
      </c>
      <c r="B11318" t="s">
        <v>964</v>
      </c>
      <c r="C11318" t="s">
        <v>63</v>
      </c>
      <c r="D11318" s="7">
        <v>45870</v>
      </c>
      <c r="E11318">
        <v>11</v>
      </c>
      <c r="F11318">
        <v>208.43</v>
      </c>
      <c r="G11318">
        <f>dane_sprzedazy_sku__3[[#This Row],[Ilość wydana]]*dane_sprzedazy_sku__3[[#This Row],[Wartość jednostkowa]]</f>
        <v>2292.73</v>
      </c>
    </row>
    <row r="11319" spans="1:7">
      <c r="A11319" t="s">
        <v>963</v>
      </c>
      <c r="B11319" t="s">
        <v>964</v>
      </c>
      <c r="C11319" t="s">
        <v>63</v>
      </c>
      <c r="D11319" s="7">
        <v>45901</v>
      </c>
      <c r="E11319">
        <v>12</v>
      </c>
      <c r="F11319">
        <v>208.4</v>
      </c>
      <c r="G11319">
        <f>dane_sprzedazy_sku__3[[#This Row],[Ilość wydana]]*dane_sprzedazy_sku__3[[#This Row],[Wartość jednostkowa]]</f>
        <v>2500.8000000000002</v>
      </c>
    </row>
    <row r="11320" spans="1:7">
      <c r="A11320" t="s">
        <v>963</v>
      </c>
      <c r="B11320" t="s">
        <v>964</v>
      </c>
      <c r="C11320" t="s">
        <v>63</v>
      </c>
      <c r="D11320" s="7">
        <v>45931</v>
      </c>
      <c r="E11320">
        <v>11</v>
      </c>
      <c r="F11320">
        <v>198.47</v>
      </c>
      <c r="G11320">
        <f>dane_sprzedazy_sku__3[[#This Row],[Ilość wydana]]*dane_sprzedazy_sku__3[[#This Row],[Wartość jednostkowa]]</f>
        <v>2183.17</v>
      </c>
    </row>
    <row r="11321" spans="1:7">
      <c r="A11321" t="s">
        <v>963</v>
      </c>
      <c r="B11321" t="s">
        <v>964</v>
      </c>
      <c r="C11321" t="s">
        <v>63</v>
      </c>
      <c r="D11321" s="7">
        <v>45962</v>
      </c>
      <c r="E11321">
        <v>11</v>
      </c>
      <c r="F11321">
        <v>213.27</v>
      </c>
      <c r="G11321">
        <f>dane_sprzedazy_sku__3[[#This Row],[Ilość wydana]]*dane_sprzedazy_sku__3[[#This Row],[Wartość jednostkowa]]</f>
        <v>2345.9700000000003</v>
      </c>
    </row>
    <row r="11322" spans="1:7">
      <c r="A11322" t="s">
        <v>963</v>
      </c>
      <c r="B11322" t="s">
        <v>964</v>
      </c>
      <c r="C11322" t="s">
        <v>63</v>
      </c>
      <c r="D11322" s="7">
        <v>45992</v>
      </c>
      <c r="E11322">
        <v>10</v>
      </c>
      <c r="F11322">
        <v>207.18</v>
      </c>
      <c r="G11322">
        <f>dane_sprzedazy_sku__3[[#This Row],[Ilość wydana]]*dane_sprzedazy_sku__3[[#This Row],[Wartość jednostkowa]]</f>
        <v>2071.8000000000002</v>
      </c>
    </row>
    <row r="11323" spans="1:7">
      <c r="A11323" t="s">
        <v>963</v>
      </c>
      <c r="B11323" t="s">
        <v>964</v>
      </c>
      <c r="C11323" t="s">
        <v>63</v>
      </c>
      <c r="D11323" s="7">
        <v>46023</v>
      </c>
      <c r="E11323">
        <v>10</v>
      </c>
      <c r="F11323">
        <v>209.41</v>
      </c>
      <c r="G11323">
        <f>dane_sprzedazy_sku__3[[#This Row],[Ilość wydana]]*dane_sprzedazy_sku__3[[#This Row],[Wartość jednostkowa]]</f>
        <v>2094.1</v>
      </c>
    </row>
    <row r="11324" spans="1:7">
      <c r="A11324" t="s">
        <v>963</v>
      </c>
      <c r="B11324" t="s">
        <v>964</v>
      </c>
      <c r="C11324" t="s">
        <v>63</v>
      </c>
      <c r="D11324" s="7">
        <v>46054</v>
      </c>
      <c r="E11324">
        <v>10</v>
      </c>
      <c r="F11324">
        <v>207.77</v>
      </c>
      <c r="G11324">
        <f>dane_sprzedazy_sku__3[[#This Row],[Ilość wydana]]*dane_sprzedazy_sku__3[[#This Row],[Wartość jednostkowa]]</f>
        <v>2077.7000000000003</v>
      </c>
    </row>
    <row r="11325" spans="1:7">
      <c r="A11325" t="s">
        <v>963</v>
      </c>
      <c r="B11325" t="s">
        <v>964</v>
      </c>
      <c r="C11325" t="s">
        <v>63</v>
      </c>
      <c r="D11325" s="7">
        <v>46082</v>
      </c>
      <c r="E11325">
        <v>11</v>
      </c>
      <c r="F11325">
        <v>196.86</v>
      </c>
      <c r="G11325">
        <f>dane_sprzedazy_sku__3[[#This Row],[Ilość wydana]]*dane_sprzedazy_sku__3[[#This Row],[Wartość jednostkowa]]</f>
        <v>2165.46</v>
      </c>
    </row>
    <row r="11326" spans="1:7">
      <c r="A11326" t="s">
        <v>963</v>
      </c>
      <c r="B11326" t="s">
        <v>964</v>
      </c>
      <c r="C11326" t="s">
        <v>63</v>
      </c>
      <c r="D11326" s="7">
        <v>46113</v>
      </c>
      <c r="E11326">
        <v>11</v>
      </c>
      <c r="F11326">
        <v>213.3</v>
      </c>
      <c r="G11326">
        <f>dane_sprzedazy_sku__3[[#This Row],[Ilość wydana]]*dane_sprzedazy_sku__3[[#This Row],[Wartość jednostkowa]]</f>
        <v>2346.3000000000002</v>
      </c>
    </row>
    <row r="11327" spans="1:7">
      <c r="A11327" t="s">
        <v>963</v>
      </c>
      <c r="B11327" t="s">
        <v>964</v>
      </c>
      <c r="C11327" t="s">
        <v>63</v>
      </c>
      <c r="D11327" s="7">
        <v>46143</v>
      </c>
      <c r="E11327">
        <v>11</v>
      </c>
      <c r="F11327">
        <v>200.02</v>
      </c>
      <c r="G11327">
        <f>dane_sprzedazy_sku__3[[#This Row],[Ilość wydana]]*dane_sprzedazy_sku__3[[#This Row],[Wartość jednostkowa]]</f>
        <v>2200.2200000000003</v>
      </c>
    </row>
    <row r="11328" spans="1:7">
      <c r="A11328" t="s">
        <v>963</v>
      </c>
      <c r="B11328" t="s">
        <v>964</v>
      </c>
      <c r="C11328" t="s">
        <v>63</v>
      </c>
      <c r="D11328" s="7">
        <v>46174</v>
      </c>
      <c r="E11328">
        <v>12</v>
      </c>
      <c r="F11328">
        <v>211.71</v>
      </c>
      <c r="G11328">
        <f>dane_sprzedazy_sku__3[[#This Row],[Ilość wydana]]*dane_sprzedazy_sku__3[[#This Row],[Wartość jednostkowa]]</f>
        <v>2540.52</v>
      </c>
    </row>
    <row r="11329" spans="1:7">
      <c r="A11329" t="s">
        <v>963</v>
      </c>
      <c r="B11329" t="s">
        <v>964</v>
      </c>
      <c r="C11329" t="s">
        <v>63</v>
      </c>
      <c r="D11329" s="7">
        <v>46204</v>
      </c>
      <c r="E11329">
        <v>13</v>
      </c>
      <c r="F11329">
        <v>208.99</v>
      </c>
      <c r="G11329">
        <f>dane_sprzedazy_sku__3[[#This Row],[Ilość wydana]]*dane_sprzedazy_sku__3[[#This Row],[Wartość jednostkowa]]</f>
        <v>2716.87</v>
      </c>
    </row>
    <row r="11330" spans="1:7">
      <c r="A11330" t="s">
        <v>965</v>
      </c>
      <c r="B11330" t="s">
        <v>966</v>
      </c>
      <c r="C11330" t="s">
        <v>60</v>
      </c>
      <c r="D11330" s="7">
        <v>45505</v>
      </c>
      <c r="E11330">
        <v>40</v>
      </c>
      <c r="F11330">
        <v>166.36</v>
      </c>
      <c r="G11330">
        <f>dane_sprzedazy_sku__3[[#This Row],[Ilość wydana]]*dane_sprzedazy_sku__3[[#This Row],[Wartość jednostkowa]]</f>
        <v>6654.4000000000005</v>
      </c>
    </row>
    <row r="11331" spans="1:7">
      <c r="A11331" t="s">
        <v>965</v>
      </c>
      <c r="B11331" t="s">
        <v>966</v>
      </c>
      <c r="C11331" t="s">
        <v>60</v>
      </c>
      <c r="D11331" s="7">
        <v>45536</v>
      </c>
      <c r="E11331">
        <v>20</v>
      </c>
      <c r="F11331">
        <v>173.9</v>
      </c>
      <c r="G11331">
        <f>dane_sprzedazy_sku__3[[#This Row],[Ilość wydana]]*dane_sprzedazy_sku__3[[#This Row],[Wartość jednostkowa]]</f>
        <v>3478</v>
      </c>
    </row>
    <row r="11332" spans="1:7">
      <c r="A11332" t="s">
        <v>965</v>
      </c>
      <c r="B11332" t="s">
        <v>966</v>
      </c>
      <c r="C11332" t="s">
        <v>60</v>
      </c>
      <c r="D11332" s="7">
        <v>45566</v>
      </c>
      <c r="E11332">
        <v>6</v>
      </c>
      <c r="F11332">
        <v>176.24</v>
      </c>
      <c r="G11332">
        <f>dane_sprzedazy_sku__3[[#This Row],[Ilość wydana]]*dane_sprzedazy_sku__3[[#This Row],[Wartość jednostkowa]]</f>
        <v>1057.44</v>
      </c>
    </row>
    <row r="11333" spans="1:7">
      <c r="A11333" t="s">
        <v>965</v>
      </c>
      <c r="B11333" t="s">
        <v>966</v>
      </c>
      <c r="C11333" t="s">
        <v>60</v>
      </c>
      <c r="D11333" s="7">
        <v>45597</v>
      </c>
      <c r="E11333">
        <v>1</v>
      </c>
      <c r="F11333">
        <v>165.91</v>
      </c>
      <c r="G11333">
        <f>dane_sprzedazy_sku__3[[#This Row],[Ilość wydana]]*dane_sprzedazy_sku__3[[#This Row],[Wartość jednostkowa]]</f>
        <v>165.91</v>
      </c>
    </row>
    <row r="11334" spans="1:7">
      <c r="A11334" t="s">
        <v>965</v>
      </c>
      <c r="B11334" t="s">
        <v>966</v>
      </c>
      <c r="C11334" t="s">
        <v>60</v>
      </c>
      <c r="D11334" s="7">
        <v>45627</v>
      </c>
      <c r="E11334">
        <v>6</v>
      </c>
      <c r="F11334">
        <v>171.06</v>
      </c>
      <c r="G11334">
        <f>dane_sprzedazy_sku__3[[#This Row],[Ilość wydana]]*dane_sprzedazy_sku__3[[#This Row],[Wartość jednostkowa]]</f>
        <v>1026.3600000000001</v>
      </c>
    </row>
    <row r="11335" spans="1:7">
      <c r="A11335" t="s">
        <v>965</v>
      </c>
      <c r="B11335" t="s">
        <v>966</v>
      </c>
      <c r="C11335" t="s">
        <v>60</v>
      </c>
      <c r="D11335" s="7">
        <v>45658</v>
      </c>
      <c r="E11335">
        <v>14</v>
      </c>
      <c r="F11335">
        <v>172.35</v>
      </c>
      <c r="G11335">
        <f>dane_sprzedazy_sku__3[[#This Row],[Ilość wydana]]*dane_sprzedazy_sku__3[[#This Row],[Wartość jednostkowa]]</f>
        <v>2412.9</v>
      </c>
    </row>
    <row r="11336" spans="1:7">
      <c r="A11336" t="s">
        <v>965</v>
      </c>
      <c r="B11336" t="s">
        <v>966</v>
      </c>
      <c r="C11336" t="s">
        <v>60</v>
      </c>
      <c r="D11336" s="7">
        <v>45689</v>
      </c>
      <c r="E11336">
        <v>36</v>
      </c>
      <c r="F11336">
        <v>181.39</v>
      </c>
      <c r="G11336">
        <f>dane_sprzedazy_sku__3[[#This Row],[Ilość wydana]]*dane_sprzedazy_sku__3[[#This Row],[Wartość jednostkowa]]</f>
        <v>6530.0399999999991</v>
      </c>
    </row>
    <row r="11337" spans="1:7">
      <c r="A11337" t="s">
        <v>965</v>
      </c>
      <c r="B11337" t="s">
        <v>966</v>
      </c>
      <c r="C11337" t="s">
        <v>60</v>
      </c>
      <c r="D11337" s="7">
        <v>45717</v>
      </c>
      <c r="E11337">
        <v>32</v>
      </c>
      <c r="F11337">
        <v>170.3</v>
      </c>
      <c r="G11337">
        <f>dane_sprzedazy_sku__3[[#This Row],[Ilość wydana]]*dane_sprzedazy_sku__3[[#This Row],[Wartość jednostkowa]]</f>
        <v>5449.6</v>
      </c>
    </row>
    <row r="11338" spans="1:7">
      <c r="A11338" t="s">
        <v>965</v>
      </c>
      <c r="B11338" t="s">
        <v>966</v>
      </c>
      <c r="C11338" t="s">
        <v>60</v>
      </c>
      <c r="D11338" s="7">
        <v>45748</v>
      </c>
      <c r="E11338">
        <v>49</v>
      </c>
      <c r="F11338">
        <v>166.48</v>
      </c>
      <c r="G11338">
        <f>dane_sprzedazy_sku__3[[#This Row],[Ilość wydana]]*dane_sprzedazy_sku__3[[#This Row],[Wartość jednostkowa]]</f>
        <v>8157.5199999999995</v>
      </c>
    </row>
    <row r="11339" spans="1:7">
      <c r="A11339" t="s">
        <v>965</v>
      </c>
      <c r="B11339" t="s">
        <v>966</v>
      </c>
      <c r="C11339" t="s">
        <v>60</v>
      </c>
      <c r="D11339" s="7">
        <v>45778</v>
      </c>
      <c r="E11339">
        <v>82</v>
      </c>
      <c r="F11339">
        <v>181.41</v>
      </c>
      <c r="G11339">
        <f>dane_sprzedazy_sku__3[[#This Row],[Ilość wydana]]*dane_sprzedazy_sku__3[[#This Row],[Wartość jednostkowa]]</f>
        <v>14875.619999999999</v>
      </c>
    </row>
    <row r="11340" spans="1:7">
      <c r="A11340" t="s">
        <v>965</v>
      </c>
      <c r="B11340" t="s">
        <v>966</v>
      </c>
      <c r="C11340" t="s">
        <v>60</v>
      </c>
      <c r="D11340" s="7">
        <v>45809</v>
      </c>
      <c r="E11340">
        <v>67</v>
      </c>
      <c r="F11340">
        <v>180.28</v>
      </c>
      <c r="G11340">
        <f>dane_sprzedazy_sku__3[[#This Row],[Ilość wydana]]*dane_sprzedazy_sku__3[[#This Row],[Wartość jednostkowa]]</f>
        <v>12078.76</v>
      </c>
    </row>
    <row r="11341" spans="1:7">
      <c r="A11341" t="s">
        <v>965</v>
      </c>
      <c r="B11341" t="s">
        <v>966</v>
      </c>
      <c r="C11341" t="s">
        <v>60</v>
      </c>
      <c r="D11341" s="7">
        <v>45839</v>
      </c>
      <c r="E11341">
        <v>45</v>
      </c>
      <c r="F11341">
        <v>173.1</v>
      </c>
      <c r="G11341">
        <f>dane_sprzedazy_sku__3[[#This Row],[Ilość wydana]]*dane_sprzedazy_sku__3[[#This Row],[Wartość jednostkowa]]</f>
        <v>7789.5</v>
      </c>
    </row>
    <row r="11342" spans="1:7">
      <c r="A11342" t="s">
        <v>965</v>
      </c>
      <c r="B11342" t="s">
        <v>966</v>
      </c>
      <c r="C11342" t="s">
        <v>60</v>
      </c>
      <c r="D11342" s="7">
        <v>45870</v>
      </c>
      <c r="E11342">
        <v>31</v>
      </c>
      <c r="F11342">
        <v>175.7</v>
      </c>
      <c r="G11342">
        <f>dane_sprzedazy_sku__3[[#This Row],[Ilość wydana]]*dane_sprzedazy_sku__3[[#This Row],[Wartość jednostkowa]]</f>
        <v>5446.7</v>
      </c>
    </row>
    <row r="11343" spans="1:7">
      <c r="A11343" t="s">
        <v>965</v>
      </c>
      <c r="B11343" t="s">
        <v>966</v>
      </c>
      <c r="C11343" t="s">
        <v>60</v>
      </c>
      <c r="D11343" s="7">
        <v>45901</v>
      </c>
      <c r="E11343">
        <v>16</v>
      </c>
      <c r="F11343">
        <v>172.59</v>
      </c>
      <c r="G11343">
        <f>dane_sprzedazy_sku__3[[#This Row],[Ilość wydana]]*dane_sprzedazy_sku__3[[#This Row],[Wartość jednostkowa]]</f>
        <v>2761.44</v>
      </c>
    </row>
    <row r="11344" spans="1:7">
      <c r="A11344" t="s">
        <v>965</v>
      </c>
      <c r="B11344" t="s">
        <v>966</v>
      </c>
      <c r="C11344" t="s">
        <v>60</v>
      </c>
      <c r="D11344" s="7">
        <v>45931</v>
      </c>
      <c r="E11344">
        <v>7</v>
      </c>
      <c r="F11344">
        <v>179.58</v>
      </c>
      <c r="G11344">
        <f>dane_sprzedazy_sku__3[[#This Row],[Ilość wydana]]*dane_sprzedazy_sku__3[[#This Row],[Wartość jednostkowa]]</f>
        <v>1257.0600000000002</v>
      </c>
    </row>
    <row r="11345" spans="1:7">
      <c r="A11345" t="s">
        <v>965</v>
      </c>
      <c r="B11345" t="s">
        <v>966</v>
      </c>
      <c r="C11345" t="s">
        <v>60</v>
      </c>
      <c r="D11345" s="7">
        <v>45962</v>
      </c>
      <c r="E11345">
        <v>1</v>
      </c>
      <c r="F11345">
        <v>168.57</v>
      </c>
      <c r="G11345">
        <f>dane_sprzedazy_sku__3[[#This Row],[Ilość wydana]]*dane_sprzedazy_sku__3[[#This Row],[Wartość jednostkowa]]</f>
        <v>168.57</v>
      </c>
    </row>
    <row r="11346" spans="1:7">
      <c r="A11346" t="s">
        <v>965</v>
      </c>
      <c r="B11346" t="s">
        <v>966</v>
      </c>
      <c r="C11346" t="s">
        <v>60</v>
      </c>
      <c r="D11346" s="7">
        <v>45992</v>
      </c>
      <c r="E11346">
        <v>6</v>
      </c>
      <c r="F11346">
        <v>179.07</v>
      </c>
      <c r="G11346">
        <f>dane_sprzedazy_sku__3[[#This Row],[Ilość wydana]]*dane_sprzedazy_sku__3[[#This Row],[Wartość jednostkowa]]</f>
        <v>1074.42</v>
      </c>
    </row>
    <row r="11347" spans="1:7">
      <c r="A11347" t="s">
        <v>965</v>
      </c>
      <c r="B11347" t="s">
        <v>966</v>
      </c>
      <c r="C11347" t="s">
        <v>60</v>
      </c>
      <c r="D11347" s="7">
        <v>46023</v>
      </c>
      <c r="E11347">
        <v>21</v>
      </c>
      <c r="F11347">
        <v>171.09</v>
      </c>
      <c r="G11347">
        <f>dane_sprzedazy_sku__3[[#This Row],[Ilość wydana]]*dane_sprzedazy_sku__3[[#This Row],[Wartość jednostkowa]]</f>
        <v>3592.89</v>
      </c>
    </row>
    <row r="11348" spans="1:7">
      <c r="A11348" t="s">
        <v>965</v>
      </c>
      <c r="B11348" t="s">
        <v>966</v>
      </c>
      <c r="C11348" t="s">
        <v>60</v>
      </c>
      <c r="D11348" s="7">
        <v>46054</v>
      </c>
      <c r="E11348">
        <v>28</v>
      </c>
      <c r="F11348">
        <v>174.65</v>
      </c>
      <c r="G11348">
        <f>dane_sprzedazy_sku__3[[#This Row],[Ilość wydana]]*dane_sprzedazy_sku__3[[#This Row],[Wartość jednostkowa]]</f>
        <v>4890.2</v>
      </c>
    </row>
    <row r="11349" spans="1:7">
      <c r="A11349" t="s">
        <v>965</v>
      </c>
      <c r="B11349" t="s">
        <v>966</v>
      </c>
      <c r="C11349" t="s">
        <v>60</v>
      </c>
      <c r="D11349" s="7">
        <v>46082</v>
      </c>
      <c r="E11349">
        <v>52</v>
      </c>
      <c r="F11349">
        <v>175.74</v>
      </c>
      <c r="G11349">
        <f>dane_sprzedazy_sku__3[[#This Row],[Ilość wydana]]*dane_sprzedazy_sku__3[[#This Row],[Wartość jednostkowa]]</f>
        <v>9138.48</v>
      </c>
    </row>
    <row r="11350" spans="1:7">
      <c r="A11350" t="s">
        <v>965</v>
      </c>
      <c r="B11350" t="s">
        <v>966</v>
      </c>
      <c r="C11350" t="s">
        <v>60</v>
      </c>
      <c r="D11350" s="7">
        <v>46113</v>
      </c>
      <c r="E11350">
        <v>57</v>
      </c>
      <c r="F11350">
        <v>180.27</v>
      </c>
      <c r="G11350">
        <f>dane_sprzedazy_sku__3[[#This Row],[Ilość wydana]]*dane_sprzedazy_sku__3[[#This Row],[Wartość jednostkowa]]</f>
        <v>10275.390000000001</v>
      </c>
    </row>
    <row r="11351" spans="1:7">
      <c r="A11351" t="s">
        <v>965</v>
      </c>
      <c r="B11351" t="s">
        <v>966</v>
      </c>
      <c r="C11351" t="s">
        <v>60</v>
      </c>
      <c r="D11351" s="7">
        <v>46143</v>
      </c>
      <c r="E11351">
        <v>73</v>
      </c>
      <c r="F11351">
        <v>172.7</v>
      </c>
      <c r="G11351">
        <f>dane_sprzedazy_sku__3[[#This Row],[Ilość wydana]]*dane_sprzedazy_sku__3[[#This Row],[Wartość jednostkowa]]</f>
        <v>12607.099999999999</v>
      </c>
    </row>
    <row r="11352" spans="1:7">
      <c r="A11352" t="s">
        <v>965</v>
      </c>
      <c r="B11352" t="s">
        <v>966</v>
      </c>
      <c r="C11352" t="s">
        <v>60</v>
      </c>
      <c r="D11352" s="7">
        <v>46174</v>
      </c>
      <c r="E11352">
        <v>75</v>
      </c>
      <c r="F11352">
        <v>169.62</v>
      </c>
      <c r="G11352">
        <f>dane_sprzedazy_sku__3[[#This Row],[Ilość wydana]]*dane_sprzedazy_sku__3[[#This Row],[Wartość jednostkowa]]</f>
        <v>12721.5</v>
      </c>
    </row>
    <row r="11353" spans="1:7">
      <c r="A11353" t="s">
        <v>965</v>
      </c>
      <c r="B11353" t="s">
        <v>966</v>
      </c>
      <c r="C11353" t="s">
        <v>60</v>
      </c>
      <c r="D11353" s="7">
        <v>46204</v>
      </c>
      <c r="E11353">
        <v>69</v>
      </c>
      <c r="F11353">
        <v>172.59</v>
      </c>
      <c r="G11353">
        <f>dane_sprzedazy_sku__3[[#This Row],[Ilość wydana]]*dane_sprzedazy_sku__3[[#This Row],[Wartość jednostkowa]]</f>
        <v>11908.710000000001</v>
      </c>
    </row>
    <row r="11354" spans="1:7">
      <c r="A11354" t="s">
        <v>967</v>
      </c>
      <c r="B11354" t="s">
        <v>968</v>
      </c>
      <c r="C11354" t="s">
        <v>8</v>
      </c>
      <c r="D11354" s="7">
        <v>45505</v>
      </c>
      <c r="E11354">
        <v>0</v>
      </c>
      <c r="F11354">
        <v>11.6</v>
      </c>
      <c r="G11354">
        <f>dane_sprzedazy_sku__3[[#This Row],[Ilość wydana]]*dane_sprzedazy_sku__3[[#This Row],[Wartość jednostkowa]]</f>
        <v>0</v>
      </c>
    </row>
    <row r="11355" spans="1:7">
      <c r="A11355" t="s">
        <v>967</v>
      </c>
      <c r="B11355" t="s">
        <v>968</v>
      </c>
      <c r="C11355" t="s">
        <v>8</v>
      </c>
      <c r="D11355" s="7">
        <v>45536</v>
      </c>
      <c r="E11355">
        <v>0</v>
      </c>
      <c r="F11355">
        <v>11.74</v>
      </c>
      <c r="G11355">
        <f>dane_sprzedazy_sku__3[[#This Row],[Ilość wydana]]*dane_sprzedazy_sku__3[[#This Row],[Wartość jednostkowa]]</f>
        <v>0</v>
      </c>
    </row>
    <row r="11356" spans="1:7">
      <c r="A11356" t="s">
        <v>967</v>
      </c>
      <c r="B11356" t="s">
        <v>968</v>
      </c>
      <c r="C11356" t="s">
        <v>8</v>
      </c>
      <c r="D11356" s="7">
        <v>45566</v>
      </c>
      <c r="E11356">
        <v>40</v>
      </c>
      <c r="F11356">
        <v>10.96</v>
      </c>
      <c r="G11356">
        <f>dane_sprzedazy_sku__3[[#This Row],[Ilość wydana]]*dane_sprzedazy_sku__3[[#This Row],[Wartość jednostkowa]]</f>
        <v>438.40000000000003</v>
      </c>
    </row>
    <row r="11357" spans="1:7">
      <c r="A11357" t="s">
        <v>967</v>
      </c>
      <c r="B11357" t="s">
        <v>968</v>
      </c>
      <c r="C11357" t="s">
        <v>8</v>
      </c>
      <c r="D11357" s="7">
        <v>45597</v>
      </c>
      <c r="E11357">
        <v>28</v>
      </c>
      <c r="F11357">
        <v>11.04</v>
      </c>
      <c r="G11357">
        <f>dane_sprzedazy_sku__3[[#This Row],[Ilość wydana]]*dane_sprzedazy_sku__3[[#This Row],[Wartość jednostkowa]]</f>
        <v>309.12</v>
      </c>
    </row>
    <row r="11358" spans="1:7">
      <c r="A11358" t="s">
        <v>967</v>
      </c>
      <c r="B11358" t="s">
        <v>968</v>
      </c>
      <c r="C11358" t="s">
        <v>8</v>
      </c>
      <c r="D11358" s="7">
        <v>45627</v>
      </c>
      <c r="E11358">
        <v>14</v>
      </c>
      <c r="F11358">
        <v>10.98</v>
      </c>
      <c r="G11358">
        <f>dane_sprzedazy_sku__3[[#This Row],[Ilość wydana]]*dane_sprzedazy_sku__3[[#This Row],[Wartość jednostkowa]]</f>
        <v>153.72</v>
      </c>
    </row>
    <row r="11359" spans="1:7">
      <c r="A11359" t="s">
        <v>967</v>
      </c>
      <c r="B11359" t="s">
        <v>968</v>
      </c>
      <c r="C11359" t="s">
        <v>8</v>
      </c>
      <c r="D11359" s="7">
        <v>45658</v>
      </c>
      <c r="E11359">
        <v>0</v>
      </c>
      <c r="F11359">
        <v>11.99</v>
      </c>
      <c r="G11359">
        <f>dane_sprzedazy_sku__3[[#This Row],[Ilość wydana]]*dane_sprzedazy_sku__3[[#This Row],[Wartość jednostkowa]]</f>
        <v>0</v>
      </c>
    </row>
    <row r="11360" spans="1:7">
      <c r="A11360" t="s">
        <v>967</v>
      </c>
      <c r="B11360" t="s">
        <v>968</v>
      </c>
      <c r="C11360" t="s">
        <v>8</v>
      </c>
      <c r="D11360" s="7">
        <v>45689</v>
      </c>
      <c r="E11360">
        <v>0</v>
      </c>
      <c r="F11360">
        <v>11.93</v>
      </c>
      <c r="G11360">
        <f>dane_sprzedazy_sku__3[[#This Row],[Ilość wydana]]*dane_sprzedazy_sku__3[[#This Row],[Wartość jednostkowa]]</f>
        <v>0</v>
      </c>
    </row>
    <row r="11361" spans="1:7">
      <c r="A11361" t="s">
        <v>967</v>
      </c>
      <c r="B11361" t="s">
        <v>968</v>
      </c>
      <c r="C11361" t="s">
        <v>8</v>
      </c>
      <c r="D11361" s="7">
        <v>45717</v>
      </c>
      <c r="E11361">
        <v>28</v>
      </c>
      <c r="F11361">
        <v>11.87</v>
      </c>
      <c r="G11361">
        <f>dane_sprzedazy_sku__3[[#This Row],[Ilość wydana]]*dane_sprzedazy_sku__3[[#This Row],[Wartość jednostkowa]]</f>
        <v>332.35999999999996</v>
      </c>
    </row>
    <row r="11362" spans="1:7">
      <c r="A11362" t="s">
        <v>967</v>
      </c>
      <c r="B11362" t="s">
        <v>968</v>
      </c>
      <c r="C11362" t="s">
        <v>8</v>
      </c>
      <c r="D11362" s="7">
        <v>45748</v>
      </c>
      <c r="E11362">
        <v>0</v>
      </c>
      <c r="F11362">
        <v>11.91</v>
      </c>
      <c r="G11362">
        <f>dane_sprzedazy_sku__3[[#This Row],[Ilość wydana]]*dane_sprzedazy_sku__3[[#This Row],[Wartość jednostkowa]]</f>
        <v>0</v>
      </c>
    </row>
    <row r="11363" spans="1:7">
      <c r="A11363" t="s">
        <v>967</v>
      </c>
      <c r="B11363" t="s">
        <v>968</v>
      </c>
      <c r="C11363" t="s">
        <v>8</v>
      </c>
      <c r="D11363" s="7">
        <v>45778</v>
      </c>
      <c r="E11363">
        <v>37</v>
      </c>
      <c r="F11363">
        <v>11.38</v>
      </c>
      <c r="G11363">
        <f>dane_sprzedazy_sku__3[[#This Row],[Ilość wydana]]*dane_sprzedazy_sku__3[[#This Row],[Wartość jednostkowa]]</f>
        <v>421.06</v>
      </c>
    </row>
    <row r="11364" spans="1:7">
      <c r="A11364" t="s">
        <v>967</v>
      </c>
      <c r="B11364" t="s">
        <v>968</v>
      </c>
      <c r="C11364" t="s">
        <v>8</v>
      </c>
      <c r="D11364" s="7">
        <v>45809</v>
      </c>
      <c r="E11364">
        <v>66</v>
      </c>
      <c r="F11364">
        <v>11.73</v>
      </c>
      <c r="G11364">
        <f>dane_sprzedazy_sku__3[[#This Row],[Ilość wydana]]*dane_sprzedazy_sku__3[[#This Row],[Wartość jednostkowa]]</f>
        <v>774.18000000000006</v>
      </c>
    </row>
    <row r="11365" spans="1:7">
      <c r="A11365" t="s">
        <v>967</v>
      </c>
      <c r="B11365" t="s">
        <v>968</v>
      </c>
      <c r="C11365" t="s">
        <v>8</v>
      </c>
      <c r="D11365" s="7">
        <v>45839</v>
      </c>
      <c r="E11365">
        <v>1</v>
      </c>
      <c r="F11365">
        <v>11.15</v>
      </c>
      <c r="G11365">
        <f>dane_sprzedazy_sku__3[[#This Row],[Ilość wydana]]*dane_sprzedazy_sku__3[[#This Row],[Wartość jednostkowa]]</f>
        <v>11.15</v>
      </c>
    </row>
    <row r="11366" spans="1:7">
      <c r="A11366" t="s">
        <v>967</v>
      </c>
      <c r="B11366" t="s">
        <v>968</v>
      </c>
      <c r="C11366" t="s">
        <v>8</v>
      </c>
      <c r="D11366" s="7">
        <v>45870</v>
      </c>
      <c r="E11366">
        <v>54</v>
      </c>
      <c r="F11366">
        <v>11.02</v>
      </c>
      <c r="G11366">
        <f>dane_sprzedazy_sku__3[[#This Row],[Ilość wydana]]*dane_sprzedazy_sku__3[[#This Row],[Wartość jednostkowa]]</f>
        <v>595.07999999999993</v>
      </c>
    </row>
    <row r="11367" spans="1:7">
      <c r="A11367" t="s">
        <v>967</v>
      </c>
      <c r="B11367" t="s">
        <v>968</v>
      </c>
      <c r="C11367" t="s">
        <v>8</v>
      </c>
      <c r="D11367" s="7">
        <v>45901</v>
      </c>
      <c r="E11367">
        <v>0</v>
      </c>
      <c r="F11367">
        <v>11.67</v>
      </c>
      <c r="G11367">
        <f>dane_sprzedazy_sku__3[[#This Row],[Ilość wydana]]*dane_sprzedazy_sku__3[[#This Row],[Wartość jednostkowa]]</f>
        <v>0</v>
      </c>
    </row>
    <row r="11368" spans="1:7">
      <c r="A11368" t="s">
        <v>967</v>
      </c>
      <c r="B11368" t="s">
        <v>968</v>
      </c>
      <c r="C11368" t="s">
        <v>8</v>
      </c>
      <c r="D11368" s="7">
        <v>45931</v>
      </c>
      <c r="E11368">
        <v>43</v>
      </c>
      <c r="F11368">
        <v>11.78</v>
      </c>
      <c r="G11368">
        <f>dane_sprzedazy_sku__3[[#This Row],[Ilość wydana]]*dane_sprzedazy_sku__3[[#This Row],[Wartość jednostkowa]]</f>
        <v>506.53999999999996</v>
      </c>
    </row>
    <row r="11369" spans="1:7">
      <c r="A11369" t="s">
        <v>967</v>
      </c>
      <c r="B11369" t="s">
        <v>968</v>
      </c>
      <c r="C11369" t="s">
        <v>8</v>
      </c>
      <c r="D11369" s="7">
        <v>45962</v>
      </c>
      <c r="E11369">
        <v>0</v>
      </c>
      <c r="F11369">
        <v>11.21</v>
      </c>
      <c r="G11369">
        <f>dane_sprzedazy_sku__3[[#This Row],[Ilość wydana]]*dane_sprzedazy_sku__3[[#This Row],[Wartość jednostkowa]]</f>
        <v>0</v>
      </c>
    </row>
    <row r="11370" spans="1:7">
      <c r="A11370" t="s">
        <v>967</v>
      </c>
      <c r="B11370" t="s">
        <v>968</v>
      </c>
      <c r="C11370" t="s">
        <v>8</v>
      </c>
      <c r="D11370" s="7">
        <v>45992</v>
      </c>
      <c r="E11370">
        <v>5</v>
      </c>
      <c r="F11370">
        <v>11.86</v>
      </c>
      <c r="G11370">
        <f>dane_sprzedazy_sku__3[[#This Row],[Ilość wydana]]*dane_sprzedazy_sku__3[[#This Row],[Wartość jednostkowa]]</f>
        <v>59.3</v>
      </c>
    </row>
    <row r="11371" spans="1:7">
      <c r="A11371" t="s">
        <v>967</v>
      </c>
      <c r="B11371" t="s">
        <v>968</v>
      </c>
      <c r="C11371" t="s">
        <v>8</v>
      </c>
      <c r="D11371" s="7">
        <v>46023</v>
      </c>
      <c r="E11371">
        <v>0</v>
      </c>
      <c r="F11371">
        <v>11.07</v>
      </c>
      <c r="G11371">
        <f>dane_sprzedazy_sku__3[[#This Row],[Ilość wydana]]*dane_sprzedazy_sku__3[[#This Row],[Wartość jednostkowa]]</f>
        <v>0</v>
      </c>
    </row>
    <row r="11372" spans="1:7">
      <c r="A11372" t="s">
        <v>967</v>
      </c>
      <c r="B11372" t="s">
        <v>968</v>
      </c>
      <c r="C11372" t="s">
        <v>8</v>
      </c>
      <c r="D11372" s="7">
        <v>46054</v>
      </c>
      <c r="E11372">
        <v>0</v>
      </c>
      <c r="F11372">
        <v>11.67</v>
      </c>
      <c r="G11372">
        <f>dane_sprzedazy_sku__3[[#This Row],[Ilość wydana]]*dane_sprzedazy_sku__3[[#This Row],[Wartość jednostkowa]]</f>
        <v>0</v>
      </c>
    </row>
    <row r="11373" spans="1:7">
      <c r="A11373" t="s">
        <v>967</v>
      </c>
      <c r="B11373" t="s">
        <v>968</v>
      </c>
      <c r="C11373" t="s">
        <v>8</v>
      </c>
      <c r="D11373" s="7">
        <v>46082</v>
      </c>
      <c r="E11373">
        <v>12</v>
      </c>
      <c r="F11373">
        <v>11.59</v>
      </c>
      <c r="G11373">
        <f>dane_sprzedazy_sku__3[[#This Row],[Ilość wydana]]*dane_sprzedazy_sku__3[[#This Row],[Wartość jednostkowa]]</f>
        <v>139.07999999999998</v>
      </c>
    </row>
    <row r="11374" spans="1:7">
      <c r="A11374" t="s">
        <v>967</v>
      </c>
      <c r="B11374" t="s">
        <v>968</v>
      </c>
      <c r="C11374" t="s">
        <v>8</v>
      </c>
      <c r="D11374" s="7">
        <v>46113</v>
      </c>
      <c r="E11374">
        <v>22</v>
      </c>
      <c r="F11374">
        <v>10.93</v>
      </c>
      <c r="G11374">
        <f>dane_sprzedazy_sku__3[[#This Row],[Ilość wydana]]*dane_sprzedazy_sku__3[[#This Row],[Wartość jednostkowa]]</f>
        <v>240.45999999999998</v>
      </c>
    </row>
    <row r="11375" spans="1:7">
      <c r="A11375" t="s">
        <v>967</v>
      </c>
      <c r="B11375" t="s">
        <v>968</v>
      </c>
      <c r="C11375" t="s">
        <v>8</v>
      </c>
      <c r="D11375" s="7">
        <v>46143</v>
      </c>
      <c r="E11375">
        <v>0</v>
      </c>
      <c r="F11375">
        <v>11.36</v>
      </c>
      <c r="G11375">
        <f>dane_sprzedazy_sku__3[[#This Row],[Ilość wydana]]*dane_sprzedazy_sku__3[[#This Row],[Wartość jednostkowa]]</f>
        <v>0</v>
      </c>
    </row>
    <row r="11376" spans="1:7">
      <c r="A11376" t="s">
        <v>967</v>
      </c>
      <c r="B11376" t="s">
        <v>968</v>
      </c>
      <c r="C11376" t="s">
        <v>8</v>
      </c>
      <c r="D11376" s="7">
        <v>46174</v>
      </c>
      <c r="E11376">
        <v>22</v>
      </c>
      <c r="F11376">
        <v>11.24</v>
      </c>
      <c r="G11376">
        <f>dane_sprzedazy_sku__3[[#This Row],[Ilość wydana]]*dane_sprzedazy_sku__3[[#This Row],[Wartość jednostkowa]]</f>
        <v>247.28</v>
      </c>
    </row>
    <row r="11377" spans="1:7">
      <c r="A11377" t="s">
        <v>967</v>
      </c>
      <c r="B11377" t="s">
        <v>968</v>
      </c>
      <c r="C11377" t="s">
        <v>8</v>
      </c>
      <c r="D11377" s="7">
        <v>46204</v>
      </c>
      <c r="E11377">
        <v>33</v>
      </c>
      <c r="F11377">
        <v>11.5</v>
      </c>
      <c r="G11377">
        <f>dane_sprzedazy_sku__3[[#This Row],[Ilość wydana]]*dane_sprzedazy_sku__3[[#This Row],[Wartość jednostkowa]]</f>
        <v>379.5</v>
      </c>
    </row>
    <row r="11378" spans="1:7">
      <c r="A11378" t="s">
        <v>969</v>
      </c>
      <c r="B11378" t="s">
        <v>970</v>
      </c>
      <c r="C11378" t="s">
        <v>39</v>
      </c>
      <c r="D11378" s="7">
        <v>45505</v>
      </c>
      <c r="E11378">
        <v>8</v>
      </c>
      <c r="F11378">
        <v>338.33</v>
      </c>
      <c r="G11378">
        <f>dane_sprzedazy_sku__3[[#This Row],[Ilość wydana]]*dane_sprzedazy_sku__3[[#This Row],[Wartość jednostkowa]]</f>
        <v>2706.64</v>
      </c>
    </row>
    <row r="11379" spans="1:7">
      <c r="A11379" t="s">
        <v>969</v>
      </c>
      <c r="B11379" t="s">
        <v>970</v>
      </c>
      <c r="C11379" t="s">
        <v>39</v>
      </c>
      <c r="D11379" s="7">
        <v>45536</v>
      </c>
      <c r="E11379">
        <v>8</v>
      </c>
      <c r="F11379">
        <v>345.47</v>
      </c>
      <c r="G11379">
        <f>dane_sprzedazy_sku__3[[#This Row],[Ilość wydana]]*dane_sprzedazy_sku__3[[#This Row],[Wartość jednostkowa]]</f>
        <v>2763.76</v>
      </c>
    </row>
    <row r="11380" spans="1:7">
      <c r="A11380" t="s">
        <v>969</v>
      </c>
      <c r="B11380" t="s">
        <v>970</v>
      </c>
      <c r="C11380" t="s">
        <v>39</v>
      </c>
      <c r="D11380" s="7">
        <v>45566</v>
      </c>
      <c r="E11380">
        <v>9</v>
      </c>
      <c r="F11380">
        <v>327.86</v>
      </c>
      <c r="G11380">
        <f>dane_sprzedazy_sku__3[[#This Row],[Ilość wydana]]*dane_sprzedazy_sku__3[[#This Row],[Wartość jednostkowa]]</f>
        <v>2950.7400000000002</v>
      </c>
    </row>
    <row r="11381" spans="1:7">
      <c r="A11381" t="s">
        <v>969</v>
      </c>
      <c r="B11381" t="s">
        <v>970</v>
      </c>
      <c r="C11381" t="s">
        <v>39</v>
      </c>
      <c r="D11381" s="7">
        <v>45597</v>
      </c>
      <c r="E11381">
        <v>8</v>
      </c>
      <c r="F11381">
        <v>346.52</v>
      </c>
      <c r="G11381">
        <f>dane_sprzedazy_sku__3[[#This Row],[Ilość wydana]]*dane_sprzedazy_sku__3[[#This Row],[Wartość jednostkowa]]</f>
        <v>2772.16</v>
      </c>
    </row>
    <row r="11382" spans="1:7">
      <c r="A11382" t="s">
        <v>969</v>
      </c>
      <c r="B11382" t="s">
        <v>970</v>
      </c>
      <c r="C11382" t="s">
        <v>39</v>
      </c>
      <c r="D11382" s="7">
        <v>45627</v>
      </c>
      <c r="E11382">
        <v>10</v>
      </c>
      <c r="F11382">
        <v>354.08</v>
      </c>
      <c r="G11382">
        <f>dane_sprzedazy_sku__3[[#This Row],[Ilość wydana]]*dane_sprzedazy_sku__3[[#This Row],[Wartość jednostkowa]]</f>
        <v>3540.7999999999997</v>
      </c>
    </row>
    <row r="11383" spans="1:7">
      <c r="A11383" t="s">
        <v>969</v>
      </c>
      <c r="B11383" t="s">
        <v>970</v>
      </c>
      <c r="C11383" t="s">
        <v>39</v>
      </c>
      <c r="D11383" s="7">
        <v>45658</v>
      </c>
      <c r="E11383">
        <v>10</v>
      </c>
      <c r="F11383">
        <v>340.9</v>
      </c>
      <c r="G11383">
        <f>dane_sprzedazy_sku__3[[#This Row],[Ilość wydana]]*dane_sprzedazy_sku__3[[#This Row],[Wartość jednostkowa]]</f>
        <v>3409</v>
      </c>
    </row>
    <row r="11384" spans="1:7">
      <c r="A11384" t="s">
        <v>969</v>
      </c>
      <c r="B11384" t="s">
        <v>970</v>
      </c>
      <c r="C11384" t="s">
        <v>39</v>
      </c>
      <c r="D11384" s="7">
        <v>45689</v>
      </c>
      <c r="E11384">
        <v>10</v>
      </c>
      <c r="F11384">
        <v>333.87</v>
      </c>
      <c r="G11384">
        <f>dane_sprzedazy_sku__3[[#This Row],[Ilość wydana]]*dane_sprzedazy_sku__3[[#This Row],[Wartość jednostkowa]]</f>
        <v>3338.7</v>
      </c>
    </row>
    <row r="11385" spans="1:7">
      <c r="A11385" t="s">
        <v>969</v>
      </c>
      <c r="B11385" t="s">
        <v>970</v>
      </c>
      <c r="C11385" t="s">
        <v>39</v>
      </c>
      <c r="D11385" s="7">
        <v>45717</v>
      </c>
      <c r="E11385">
        <v>9</v>
      </c>
      <c r="F11385">
        <v>342.44</v>
      </c>
      <c r="G11385">
        <f>dane_sprzedazy_sku__3[[#This Row],[Ilość wydana]]*dane_sprzedazy_sku__3[[#This Row],[Wartość jednostkowa]]</f>
        <v>3081.96</v>
      </c>
    </row>
    <row r="11386" spans="1:7">
      <c r="A11386" t="s">
        <v>969</v>
      </c>
      <c r="B11386" t="s">
        <v>970</v>
      </c>
      <c r="C11386" t="s">
        <v>39</v>
      </c>
      <c r="D11386" s="7">
        <v>45748</v>
      </c>
      <c r="E11386">
        <v>8</v>
      </c>
      <c r="F11386">
        <v>337.93</v>
      </c>
      <c r="G11386">
        <f>dane_sprzedazy_sku__3[[#This Row],[Ilość wydana]]*dane_sprzedazy_sku__3[[#This Row],[Wartość jednostkowa]]</f>
        <v>2703.44</v>
      </c>
    </row>
    <row r="11387" spans="1:7">
      <c r="A11387" t="s">
        <v>969</v>
      </c>
      <c r="B11387" t="s">
        <v>970</v>
      </c>
      <c r="C11387" t="s">
        <v>39</v>
      </c>
      <c r="D11387" s="7">
        <v>45778</v>
      </c>
      <c r="E11387">
        <v>10</v>
      </c>
      <c r="F11387">
        <v>323.68</v>
      </c>
      <c r="G11387">
        <f>dane_sprzedazy_sku__3[[#This Row],[Ilość wydana]]*dane_sprzedazy_sku__3[[#This Row],[Wartość jednostkowa]]</f>
        <v>3236.8</v>
      </c>
    </row>
    <row r="11388" spans="1:7">
      <c r="A11388" t="s">
        <v>969</v>
      </c>
      <c r="B11388" t="s">
        <v>970</v>
      </c>
      <c r="C11388" t="s">
        <v>39</v>
      </c>
      <c r="D11388" s="7">
        <v>45809</v>
      </c>
      <c r="E11388">
        <v>9</v>
      </c>
      <c r="F11388">
        <v>355.13</v>
      </c>
      <c r="G11388">
        <f>dane_sprzedazy_sku__3[[#This Row],[Ilość wydana]]*dane_sprzedazy_sku__3[[#This Row],[Wartość jednostkowa]]</f>
        <v>3196.17</v>
      </c>
    </row>
    <row r="11389" spans="1:7">
      <c r="A11389" t="s">
        <v>969</v>
      </c>
      <c r="B11389" t="s">
        <v>970</v>
      </c>
      <c r="C11389" t="s">
        <v>39</v>
      </c>
      <c r="D11389" s="7">
        <v>45839</v>
      </c>
      <c r="E11389">
        <v>8</v>
      </c>
      <c r="F11389">
        <v>342.3</v>
      </c>
      <c r="G11389">
        <f>dane_sprzedazy_sku__3[[#This Row],[Ilość wydana]]*dane_sprzedazy_sku__3[[#This Row],[Wartość jednostkowa]]</f>
        <v>2738.4</v>
      </c>
    </row>
    <row r="11390" spans="1:7">
      <c r="A11390" t="s">
        <v>969</v>
      </c>
      <c r="B11390" t="s">
        <v>970</v>
      </c>
      <c r="C11390" t="s">
        <v>39</v>
      </c>
      <c r="D11390" s="7">
        <v>45870</v>
      </c>
      <c r="E11390">
        <v>8</v>
      </c>
      <c r="F11390">
        <v>333.39</v>
      </c>
      <c r="G11390">
        <f>dane_sprzedazy_sku__3[[#This Row],[Ilość wydana]]*dane_sprzedazy_sku__3[[#This Row],[Wartość jednostkowa]]</f>
        <v>2667.12</v>
      </c>
    </row>
    <row r="11391" spans="1:7">
      <c r="A11391" t="s">
        <v>969</v>
      </c>
      <c r="B11391" t="s">
        <v>970</v>
      </c>
      <c r="C11391" t="s">
        <v>39</v>
      </c>
      <c r="D11391" s="7">
        <v>45901</v>
      </c>
      <c r="E11391">
        <v>6</v>
      </c>
      <c r="F11391">
        <v>325.23</v>
      </c>
      <c r="G11391">
        <f>dane_sprzedazy_sku__3[[#This Row],[Ilość wydana]]*dane_sprzedazy_sku__3[[#This Row],[Wartość jednostkowa]]</f>
        <v>1951.38</v>
      </c>
    </row>
    <row r="11392" spans="1:7">
      <c r="A11392" t="s">
        <v>969</v>
      </c>
      <c r="B11392" t="s">
        <v>970</v>
      </c>
      <c r="C11392" t="s">
        <v>39</v>
      </c>
      <c r="D11392" s="7">
        <v>45931</v>
      </c>
      <c r="E11392">
        <v>9</v>
      </c>
      <c r="F11392">
        <v>348.06</v>
      </c>
      <c r="G11392">
        <f>dane_sprzedazy_sku__3[[#This Row],[Ilość wydana]]*dane_sprzedazy_sku__3[[#This Row],[Wartość jednostkowa]]</f>
        <v>3132.54</v>
      </c>
    </row>
    <row r="11393" spans="1:7">
      <c r="A11393" t="s">
        <v>969</v>
      </c>
      <c r="B11393" t="s">
        <v>970</v>
      </c>
      <c r="C11393" t="s">
        <v>39</v>
      </c>
      <c r="D11393" s="7">
        <v>45962</v>
      </c>
      <c r="E11393">
        <v>10</v>
      </c>
      <c r="F11393">
        <v>330.97</v>
      </c>
      <c r="G11393">
        <f>dane_sprzedazy_sku__3[[#This Row],[Ilość wydana]]*dane_sprzedazy_sku__3[[#This Row],[Wartość jednostkowa]]</f>
        <v>3309.7000000000003</v>
      </c>
    </row>
    <row r="11394" spans="1:7">
      <c r="A11394" t="s">
        <v>969</v>
      </c>
      <c r="B11394" t="s">
        <v>970</v>
      </c>
      <c r="C11394" t="s">
        <v>39</v>
      </c>
      <c r="D11394" s="7">
        <v>45992</v>
      </c>
      <c r="E11394">
        <v>10</v>
      </c>
      <c r="F11394">
        <v>333.72</v>
      </c>
      <c r="G11394">
        <f>dane_sprzedazy_sku__3[[#This Row],[Ilość wydana]]*dane_sprzedazy_sku__3[[#This Row],[Wartość jednostkowa]]</f>
        <v>3337.2000000000003</v>
      </c>
    </row>
    <row r="11395" spans="1:7">
      <c r="A11395" t="s">
        <v>969</v>
      </c>
      <c r="B11395" t="s">
        <v>970</v>
      </c>
      <c r="C11395" t="s">
        <v>39</v>
      </c>
      <c r="D11395" s="7">
        <v>46023</v>
      </c>
      <c r="E11395">
        <v>10</v>
      </c>
      <c r="F11395">
        <v>348.43</v>
      </c>
      <c r="G11395">
        <f>dane_sprzedazy_sku__3[[#This Row],[Ilość wydana]]*dane_sprzedazy_sku__3[[#This Row],[Wartość jednostkowa]]</f>
        <v>3484.3</v>
      </c>
    </row>
    <row r="11396" spans="1:7">
      <c r="A11396" t="s">
        <v>969</v>
      </c>
      <c r="B11396" t="s">
        <v>970</v>
      </c>
      <c r="C11396" t="s">
        <v>39</v>
      </c>
      <c r="D11396" s="7">
        <v>46054</v>
      </c>
      <c r="E11396">
        <v>10</v>
      </c>
      <c r="F11396">
        <v>346.55</v>
      </c>
      <c r="G11396">
        <f>dane_sprzedazy_sku__3[[#This Row],[Ilość wydana]]*dane_sprzedazy_sku__3[[#This Row],[Wartość jednostkowa]]</f>
        <v>3465.5</v>
      </c>
    </row>
    <row r="11397" spans="1:7">
      <c r="A11397" t="s">
        <v>969</v>
      </c>
      <c r="B11397" t="s">
        <v>970</v>
      </c>
      <c r="C11397" t="s">
        <v>39</v>
      </c>
      <c r="D11397" s="7">
        <v>46082</v>
      </c>
      <c r="E11397">
        <v>12</v>
      </c>
      <c r="F11397">
        <v>329.9</v>
      </c>
      <c r="G11397">
        <f>dane_sprzedazy_sku__3[[#This Row],[Ilość wydana]]*dane_sprzedazy_sku__3[[#This Row],[Wartość jednostkowa]]</f>
        <v>3958.7999999999997</v>
      </c>
    </row>
    <row r="11398" spans="1:7">
      <c r="A11398" t="s">
        <v>969</v>
      </c>
      <c r="B11398" t="s">
        <v>970</v>
      </c>
      <c r="C11398" t="s">
        <v>39</v>
      </c>
      <c r="D11398" s="7">
        <v>46113</v>
      </c>
      <c r="E11398">
        <v>9</v>
      </c>
      <c r="F11398">
        <v>356.49</v>
      </c>
      <c r="G11398">
        <f>dane_sprzedazy_sku__3[[#This Row],[Ilość wydana]]*dane_sprzedazy_sku__3[[#This Row],[Wartość jednostkowa]]</f>
        <v>3208.41</v>
      </c>
    </row>
    <row r="11399" spans="1:7">
      <c r="A11399" t="s">
        <v>969</v>
      </c>
      <c r="B11399" t="s">
        <v>970</v>
      </c>
      <c r="C11399" t="s">
        <v>39</v>
      </c>
      <c r="D11399" s="7">
        <v>46143</v>
      </c>
      <c r="E11399">
        <v>9</v>
      </c>
      <c r="F11399">
        <v>349.29</v>
      </c>
      <c r="G11399">
        <f>dane_sprzedazy_sku__3[[#This Row],[Ilość wydana]]*dane_sprzedazy_sku__3[[#This Row],[Wartość jednostkowa]]</f>
        <v>3143.61</v>
      </c>
    </row>
    <row r="11400" spans="1:7">
      <c r="A11400" t="s">
        <v>969</v>
      </c>
      <c r="B11400" t="s">
        <v>970</v>
      </c>
      <c r="C11400" t="s">
        <v>39</v>
      </c>
      <c r="D11400" s="7">
        <v>46174</v>
      </c>
      <c r="E11400">
        <v>10</v>
      </c>
      <c r="F11400">
        <v>323.52999999999997</v>
      </c>
      <c r="G11400">
        <f>dane_sprzedazy_sku__3[[#This Row],[Ilość wydana]]*dane_sprzedazy_sku__3[[#This Row],[Wartość jednostkowa]]</f>
        <v>3235.2999999999997</v>
      </c>
    </row>
    <row r="11401" spans="1:7">
      <c r="A11401" t="s">
        <v>969</v>
      </c>
      <c r="B11401" t="s">
        <v>970</v>
      </c>
      <c r="C11401" t="s">
        <v>39</v>
      </c>
      <c r="D11401" s="7">
        <v>46204</v>
      </c>
      <c r="E11401">
        <v>9</v>
      </c>
      <c r="F11401">
        <v>343.8</v>
      </c>
      <c r="G11401">
        <f>dane_sprzedazy_sku__3[[#This Row],[Ilość wydana]]*dane_sprzedazy_sku__3[[#This Row],[Wartość jednostkowa]]</f>
        <v>3094.2000000000003</v>
      </c>
    </row>
    <row r="11402" spans="1:7">
      <c r="A11402" t="s">
        <v>971</v>
      </c>
      <c r="B11402" t="s">
        <v>972</v>
      </c>
      <c r="C11402" t="s">
        <v>36</v>
      </c>
      <c r="D11402" s="7">
        <v>45505</v>
      </c>
      <c r="E11402">
        <v>14</v>
      </c>
      <c r="F11402">
        <v>587.9</v>
      </c>
      <c r="G11402">
        <f>dane_sprzedazy_sku__3[[#This Row],[Ilość wydana]]*dane_sprzedazy_sku__3[[#This Row],[Wartość jednostkowa]]</f>
        <v>8230.6</v>
      </c>
    </row>
    <row r="11403" spans="1:7">
      <c r="A11403" t="s">
        <v>971</v>
      </c>
      <c r="B11403" t="s">
        <v>972</v>
      </c>
      <c r="C11403" t="s">
        <v>36</v>
      </c>
      <c r="D11403" s="7">
        <v>45536</v>
      </c>
      <c r="E11403">
        <v>15</v>
      </c>
      <c r="F11403">
        <v>593.51</v>
      </c>
      <c r="G11403">
        <f>dane_sprzedazy_sku__3[[#This Row],[Ilość wydana]]*dane_sprzedazy_sku__3[[#This Row],[Wartość jednostkowa]]</f>
        <v>8902.65</v>
      </c>
    </row>
    <row r="11404" spans="1:7">
      <c r="A11404" t="s">
        <v>971</v>
      </c>
      <c r="B11404" t="s">
        <v>972</v>
      </c>
      <c r="C11404" t="s">
        <v>36</v>
      </c>
      <c r="D11404" s="7">
        <v>45566</v>
      </c>
      <c r="E11404">
        <v>14</v>
      </c>
      <c r="F11404">
        <v>581.07000000000005</v>
      </c>
      <c r="G11404">
        <f>dane_sprzedazy_sku__3[[#This Row],[Ilość wydana]]*dane_sprzedazy_sku__3[[#This Row],[Wartość jednostkowa]]</f>
        <v>8134.9800000000005</v>
      </c>
    </row>
    <row r="11405" spans="1:7">
      <c r="A11405" t="s">
        <v>971</v>
      </c>
      <c r="B11405" t="s">
        <v>972</v>
      </c>
      <c r="C11405" t="s">
        <v>36</v>
      </c>
      <c r="D11405" s="7">
        <v>45597</v>
      </c>
      <c r="E11405">
        <v>16</v>
      </c>
      <c r="F11405">
        <v>602.67999999999995</v>
      </c>
      <c r="G11405">
        <f>dane_sprzedazy_sku__3[[#This Row],[Ilość wydana]]*dane_sprzedazy_sku__3[[#This Row],[Wartość jednostkowa]]</f>
        <v>9642.8799999999992</v>
      </c>
    </row>
    <row r="11406" spans="1:7">
      <c r="A11406" t="s">
        <v>971</v>
      </c>
      <c r="B11406" t="s">
        <v>972</v>
      </c>
      <c r="C11406" t="s">
        <v>36</v>
      </c>
      <c r="D11406" s="7">
        <v>45627</v>
      </c>
      <c r="E11406">
        <v>19</v>
      </c>
      <c r="F11406">
        <v>563.76</v>
      </c>
      <c r="G11406">
        <f>dane_sprzedazy_sku__3[[#This Row],[Ilość wydana]]*dane_sprzedazy_sku__3[[#This Row],[Wartość jednostkowa]]</f>
        <v>10711.44</v>
      </c>
    </row>
    <row r="11407" spans="1:7">
      <c r="A11407" t="s">
        <v>971</v>
      </c>
      <c r="B11407" t="s">
        <v>972</v>
      </c>
      <c r="C11407" t="s">
        <v>36</v>
      </c>
      <c r="D11407" s="7">
        <v>45658</v>
      </c>
      <c r="E11407">
        <v>18</v>
      </c>
      <c r="F11407">
        <v>568.25</v>
      </c>
      <c r="G11407">
        <f>dane_sprzedazy_sku__3[[#This Row],[Ilość wydana]]*dane_sprzedazy_sku__3[[#This Row],[Wartość jednostkowa]]</f>
        <v>10228.5</v>
      </c>
    </row>
    <row r="11408" spans="1:7">
      <c r="A11408" t="s">
        <v>971</v>
      </c>
      <c r="B11408" t="s">
        <v>972</v>
      </c>
      <c r="C11408" t="s">
        <v>36</v>
      </c>
      <c r="D11408" s="7">
        <v>45689</v>
      </c>
      <c r="E11408">
        <v>20</v>
      </c>
      <c r="F11408">
        <v>601.73</v>
      </c>
      <c r="G11408">
        <f>dane_sprzedazy_sku__3[[#This Row],[Ilość wydana]]*dane_sprzedazy_sku__3[[#This Row],[Wartość jednostkowa]]</f>
        <v>12034.6</v>
      </c>
    </row>
    <row r="11409" spans="1:7">
      <c r="A11409" t="s">
        <v>971</v>
      </c>
      <c r="B11409" t="s">
        <v>972</v>
      </c>
      <c r="C11409" t="s">
        <v>36</v>
      </c>
      <c r="D11409" s="7">
        <v>45717</v>
      </c>
      <c r="E11409">
        <v>18</v>
      </c>
      <c r="F11409">
        <v>590.07000000000005</v>
      </c>
      <c r="G11409">
        <f>dane_sprzedazy_sku__3[[#This Row],[Ilość wydana]]*dane_sprzedazy_sku__3[[#This Row],[Wartość jednostkowa]]</f>
        <v>10621.26</v>
      </c>
    </row>
    <row r="11410" spans="1:7">
      <c r="A11410" t="s">
        <v>971</v>
      </c>
      <c r="B11410" t="s">
        <v>972</v>
      </c>
      <c r="C11410" t="s">
        <v>36</v>
      </c>
      <c r="D11410" s="7">
        <v>45748</v>
      </c>
      <c r="E11410">
        <v>20</v>
      </c>
      <c r="F11410">
        <v>554.05999999999995</v>
      </c>
      <c r="G11410">
        <f>dane_sprzedazy_sku__3[[#This Row],[Ilość wydana]]*dane_sprzedazy_sku__3[[#This Row],[Wartość jednostkowa]]</f>
        <v>11081.199999999999</v>
      </c>
    </row>
    <row r="11411" spans="1:7">
      <c r="A11411" t="s">
        <v>971</v>
      </c>
      <c r="B11411" t="s">
        <v>972</v>
      </c>
      <c r="C11411" t="s">
        <v>36</v>
      </c>
      <c r="D11411" s="7">
        <v>45778</v>
      </c>
      <c r="E11411">
        <v>17</v>
      </c>
      <c r="F11411">
        <v>599.71</v>
      </c>
      <c r="G11411">
        <f>dane_sprzedazy_sku__3[[#This Row],[Ilość wydana]]*dane_sprzedazy_sku__3[[#This Row],[Wartość jednostkowa]]</f>
        <v>10195.07</v>
      </c>
    </row>
    <row r="11412" spans="1:7">
      <c r="A11412" t="s">
        <v>971</v>
      </c>
      <c r="B11412" t="s">
        <v>972</v>
      </c>
      <c r="C11412" t="s">
        <v>36</v>
      </c>
      <c r="D11412" s="7">
        <v>45809</v>
      </c>
      <c r="E11412">
        <v>20</v>
      </c>
      <c r="F11412">
        <v>609.44000000000005</v>
      </c>
      <c r="G11412">
        <f>dane_sprzedazy_sku__3[[#This Row],[Ilość wydana]]*dane_sprzedazy_sku__3[[#This Row],[Wartość jednostkowa]]</f>
        <v>12188.800000000001</v>
      </c>
    </row>
    <row r="11413" spans="1:7">
      <c r="A11413" t="s">
        <v>971</v>
      </c>
      <c r="B11413" t="s">
        <v>972</v>
      </c>
      <c r="C11413" t="s">
        <v>36</v>
      </c>
      <c r="D11413" s="7">
        <v>45839</v>
      </c>
      <c r="E11413">
        <v>20</v>
      </c>
      <c r="F11413">
        <v>572.1</v>
      </c>
      <c r="G11413">
        <f>dane_sprzedazy_sku__3[[#This Row],[Ilość wydana]]*dane_sprzedazy_sku__3[[#This Row],[Wartość jednostkowa]]</f>
        <v>11442</v>
      </c>
    </row>
    <row r="11414" spans="1:7">
      <c r="A11414" t="s">
        <v>971</v>
      </c>
      <c r="B11414" t="s">
        <v>972</v>
      </c>
      <c r="C11414" t="s">
        <v>36</v>
      </c>
      <c r="D11414" s="7">
        <v>45870</v>
      </c>
      <c r="E11414">
        <v>16</v>
      </c>
      <c r="F11414">
        <v>603.96</v>
      </c>
      <c r="G11414">
        <f>dane_sprzedazy_sku__3[[#This Row],[Ilość wydana]]*dane_sprzedazy_sku__3[[#This Row],[Wartość jednostkowa]]</f>
        <v>9663.36</v>
      </c>
    </row>
    <row r="11415" spans="1:7">
      <c r="A11415" t="s">
        <v>971</v>
      </c>
      <c r="B11415" t="s">
        <v>972</v>
      </c>
      <c r="C11415" t="s">
        <v>36</v>
      </c>
      <c r="D11415" s="7">
        <v>45901</v>
      </c>
      <c r="E11415">
        <v>20</v>
      </c>
      <c r="F11415">
        <v>597.04999999999995</v>
      </c>
      <c r="G11415">
        <f>dane_sprzedazy_sku__3[[#This Row],[Ilość wydana]]*dane_sprzedazy_sku__3[[#This Row],[Wartość jednostkowa]]</f>
        <v>11941</v>
      </c>
    </row>
    <row r="11416" spans="1:7">
      <c r="A11416" t="s">
        <v>971</v>
      </c>
      <c r="B11416" t="s">
        <v>972</v>
      </c>
      <c r="C11416" t="s">
        <v>36</v>
      </c>
      <c r="D11416" s="7">
        <v>45931</v>
      </c>
      <c r="E11416">
        <v>19</v>
      </c>
      <c r="F11416">
        <v>579.66</v>
      </c>
      <c r="G11416">
        <f>dane_sprzedazy_sku__3[[#This Row],[Ilość wydana]]*dane_sprzedazy_sku__3[[#This Row],[Wartość jednostkowa]]</f>
        <v>11013.539999999999</v>
      </c>
    </row>
    <row r="11417" spans="1:7">
      <c r="A11417" t="s">
        <v>971</v>
      </c>
      <c r="B11417" t="s">
        <v>972</v>
      </c>
      <c r="C11417" t="s">
        <v>36</v>
      </c>
      <c r="D11417" s="7">
        <v>45962</v>
      </c>
      <c r="E11417">
        <v>20</v>
      </c>
      <c r="F11417">
        <v>573.70000000000005</v>
      </c>
      <c r="G11417">
        <f>dane_sprzedazy_sku__3[[#This Row],[Ilość wydana]]*dane_sprzedazy_sku__3[[#This Row],[Wartość jednostkowa]]</f>
        <v>11474</v>
      </c>
    </row>
    <row r="11418" spans="1:7">
      <c r="A11418" t="s">
        <v>971</v>
      </c>
      <c r="B11418" t="s">
        <v>972</v>
      </c>
      <c r="C11418" t="s">
        <v>36</v>
      </c>
      <c r="D11418" s="7">
        <v>45992</v>
      </c>
      <c r="E11418">
        <v>20</v>
      </c>
      <c r="F11418">
        <v>557.9</v>
      </c>
      <c r="G11418">
        <f>dane_sprzedazy_sku__3[[#This Row],[Ilość wydana]]*dane_sprzedazy_sku__3[[#This Row],[Wartość jednostkowa]]</f>
        <v>11158</v>
      </c>
    </row>
    <row r="11419" spans="1:7">
      <c r="A11419" t="s">
        <v>971</v>
      </c>
      <c r="B11419" t="s">
        <v>972</v>
      </c>
      <c r="C11419" t="s">
        <v>36</v>
      </c>
      <c r="D11419" s="7">
        <v>46023</v>
      </c>
      <c r="E11419">
        <v>25</v>
      </c>
      <c r="F11419">
        <v>553.57000000000005</v>
      </c>
      <c r="G11419">
        <f>dane_sprzedazy_sku__3[[#This Row],[Ilość wydana]]*dane_sprzedazy_sku__3[[#This Row],[Wartość jednostkowa]]</f>
        <v>13839.250000000002</v>
      </c>
    </row>
    <row r="11420" spans="1:7">
      <c r="A11420" t="s">
        <v>971</v>
      </c>
      <c r="B11420" t="s">
        <v>972</v>
      </c>
      <c r="C11420" t="s">
        <v>36</v>
      </c>
      <c r="D11420" s="7">
        <v>46054</v>
      </c>
      <c r="E11420">
        <v>26</v>
      </c>
      <c r="F11420">
        <v>587.22</v>
      </c>
      <c r="G11420">
        <f>dane_sprzedazy_sku__3[[#This Row],[Ilość wydana]]*dane_sprzedazy_sku__3[[#This Row],[Wartość jednostkowa]]</f>
        <v>15267.720000000001</v>
      </c>
    </row>
    <row r="11421" spans="1:7">
      <c r="A11421" t="s">
        <v>971</v>
      </c>
      <c r="B11421" t="s">
        <v>972</v>
      </c>
      <c r="C11421" t="s">
        <v>36</v>
      </c>
      <c r="D11421" s="7">
        <v>46082</v>
      </c>
      <c r="E11421">
        <v>23</v>
      </c>
      <c r="F11421">
        <v>560.23</v>
      </c>
      <c r="G11421">
        <f>dane_sprzedazy_sku__3[[#This Row],[Ilość wydana]]*dane_sprzedazy_sku__3[[#This Row],[Wartość jednostkowa]]</f>
        <v>12885.29</v>
      </c>
    </row>
    <row r="11422" spans="1:7">
      <c r="A11422" t="s">
        <v>971</v>
      </c>
      <c r="B11422" t="s">
        <v>972</v>
      </c>
      <c r="C11422" t="s">
        <v>36</v>
      </c>
      <c r="D11422" s="7">
        <v>46113</v>
      </c>
      <c r="E11422">
        <v>25</v>
      </c>
      <c r="F11422">
        <v>560.22</v>
      </c>
      <c r="G11422">
        <f>dane_sprzedazy_sku__3[[#This Row],[Ilość wydana]]*dane_sprzedazy_sku__3[[#This Row],[Wartość jednostkowa]]</f>
        <v>14005.5</v>
      </c>
    </row>
    <row r="11423" spans="1:7">
      <c r="A11423" t="s">
        <v>971</v>
      </c>
      <c r="B11423" t="s">
        <v>972</v>
      </c>
      <c r="C11423" t="s">
        <v>36</v>
      </c>
      <c r="D11423" s="7">
        <v>46143</v>
      </c>
      <c r="E11423">
        <v>21</v>
      </c>
      <c r="F11423">
        <v>594.28</v>
      </c>
      <c r="G11423">
        <f>dane_sprzedazy_sku__3[[#This Row],[Ilość wydana]]*dane_sprzedazy_sku__3[[#This Row],[Wartość jednostkowa]]</f>
        <v>12479.88</v>
      </c>
    </row>
    <row r="11424" spans="1:7">
      <c r="A11424" t="s">
        <v>971</v>
      </c>
      <c r="B11424" t="s">
        <v>972</v>
      </c>
      <c r="C11424" t="s">
        <v>36</v>
      </c>
      <c r="D11424" s="7">
        <v>46174</v>
      </c>
      <c r="E11424">
        <v>25</v>
      </c>
      <c r="F11424">
        <v>600.6</v>
      </c>
      <c r="G11424">
        <f>dane_sprzedazy_sku__3[[#This Row],[Ilość wydana]]*dane_sprzedazy_sku__3[[#This Row],[Wartość jednostkowa]]</f>
        <v>15015</v>
      </c>
    </row>
    <row r="11425" spans="1:7">
      <c r="A11425" t="s">
        <v>971</v>
      </c>
      <c r="B11425" t="s">
        <v>972</v>
      </c>
      <c r="C11425" t="s">
        <v>36</v>
      </c>
      <c r="D11425" s="7">
        <v>46204</v>
      </c>
      <c r="E11425">
        <v>20</v>
      </c>
      <c r="F11425">
        <v>580.21</v>
      </c>
      <c r="G11425">
        <f>dane_sprzedazy_sku__3[[#This Row],[Ilość wydana]]*dane_sprzedazy_sku__3[[#This Row],[Wartość jednostkowa]]</f>
        <v>11604.2</v>
      </c>
    </row>
    <row r="11426" spans="1:7">
      <c r="A11426" t="s">
        <v>973</v>
      </c>
      <c r="B11426" t="s">
        <v>974</v>
      </c>
      <c r="C11426" t="s">
        <v>42</v>
      </c>
      <c r="D11426" s="7">
        <v>45505</v>
      </c>
      <c r="E11426">
        <v>6</v>
      </c>
      <c r="F11426">
        <v>145.02000000000001</v>
      </c>
      <c r="G11426">
        <f>dane_sprzedazy_sku__3[[#This Row],[Ilość wydana]]*dane_sprzedazy_sku__3[[#This Row],[Wartość jednostkowa]]</f>
        <v>870.12000000000012</v>
      </c>
    </row>
    <row r="11427" spans="1:7">
      <c r="A11427" t="s">
        <v>973</v>
      </c>
      <c r="B11427" t="s">
        <v>974</v>
      </c>
      <c r="C11427" t="s">
        <v>42</v>
      </c>
      <c r="D11427" s="7">
        <v>45536</v>
      </c>
      <c r="E11427">
        <v>11</v>
      </c>
      <c r="F11427">
        <v>151.94</v>
      </c>
      <c r="G11427">
        <f>dane_sprzedazy_sku__3[[#This Row],[Ilość wydana]]*dane_sprzedazy_sku__3[[#This Row],[Wartość jednostkowa]]</f>
        <v>1671.34</v>
      </c>
    </row>
    <row r="11428" spans="1:7">
      <c r="A11428" t="s">
        <v>973</v>
      </c>
      <c r="B11428" t="s">
        <v>974</v>
      </c>
      <c r="C11428" t="s">
        <v>42</v>
      </c>
      <c r="D11428" s="7">
        <v>45566</v>
      </c>
      <c r="E11428">
        <v>11</v>
      </c>
      <c r="F11428">
        <v>139.69999999999999</v>
      </c>
      <c r="G11428">
        <f>dane_sprzedazy_sku__3[[#This Row],[Ilość wydana]]*dane_sprzedazy_sku__3[[#This Row],[Wartość jednostkowa]]</f>
        <v>1536.6999999999998</v>
      </c>
    </row>
    <row r="11429" spans="1:7">
      <c r="A11429" t="s">
        <v>973</v>
      </c>
      <c r="B11429" t="s">
        <v>974</v>
      </c>
      <c r="C11429" t="s">
        <v>42</v>
      </c>
      <c r="D11429" s="7">
        <v>45597</v>
      </c>
      <c r="E11429">
        <v>22</v>
      </c>
      <c r="F11429">
        <v>142.13999999999999</v>
      </c>
      <c r="G11429">
        <f>dane_sprzedazy_sku__3[[#This Row],[Ilość wydana]]*dane_sprzedazy_sku__3[[#This Row],[Wartość jednostkowa]]</f>
        <v>3127.08</v>
      </c>
    </row>
    <row r="11430" spans="1:7">
      <c r="A11430" t="s">
        <v>973</v>
      </c>
      <c r="B11430" t="s">
        <v>974</v>
      </c>
      <c r="C11430" t="s">
        <v>42</v>
      </c>
      <c r="D11430" s="7">
        <v>45627</v>
      </c>
      <c r="E11430">
        <v>15</v>
      </c>
      <c r="F11430">
        <v>150.66</v>
      </c>
      <c r="G11430">
        <f>dane_sprzedazy_sku__3[[#This Row],[Ilość wydana]]*dane_sprzedazy_sku__3[[#This Row],[Wartość jednostkowa]]</f>
        <v>2259.9</v>
      </c>
    </row>
    <row r="11431" spans="1:7">
      <c r="A11431" t="s">
        <v>973</v>
      </c>
      <c r="B11431" t="s">
        <v>974</v>
      </c>
      <c r="C11431" t="s">
        <v>42</v>
      </c>
      <c r="D11431" s="7">
        <v>45658</v>
      </c>
      <c r="E11431">
        <v>22</v>
      </c>
      <c r="F11431">
        <v>149.25</v>
      </c>
      <c r="G11431">
        <f>dane_sprzedazy_sku__3[[#This Row],[Ilość wydana]]*dane_sprzedazy_sku__3[[#This Row],[Wartość jednostkowa]]</f>
        <v>3283.5</v>
      </c>
    </row>
    <row r="11432" spans="1:7">
      <c r="A11432" t="s">
        <v>973</v>
      </c>
      <c r="B11432" t="s">
        <v>974</v>
      </c>
      <c r="C11432" t="s">
        <v>42</v>
      </c>
      <c r="D11432" s="7">
        <v>45689</v>
      </c>
      <c r="E11432">
        <v>23</v>
      </c>
      <c r="F11432">
        <v>151.47</v>
      </c>
      <c r="G11432">
        <f>dane_sprzedazy_sku__3[[#This Row],[Ilość wydana]]*dane_sprzedazy_sku__3[[#This Row],[Wartość jednostkowa]]</f>
        <v>3483.81</v>
      </c>
    </row>
    <row r="11433" spans="1:7">
      <c r="A11433" t="s">
        <v>973</v>
      </c>
      <c r="B11433" t="s">
        <v>974</v>
      </c>
      <c r="C11433" t="s">
        <v>42</v>
      </c>
      <c r="D11433" s="7">
        <v>45717</v>
      </c>
      <c r="E11433">
        <v>9</v>
      </c>
      <c r="F11433">
        <v>152.29</v>
      </c>
      <c r="G11433">
        <f>dane_sprzedazy_sku__3[[#This Row],[Ilość wydana]]*dane_sprzedazy_sku__3[[#This Row],[Wartość jednostkowa]]</f>
        <v>1370.61</v>
      </c>
    </row>
    <row r="11434" spans="1:7">
      <c r="A11434" t="s">
        <v>973</v>
      </c>
      <c r="B11434" t="s">
        <v>974</v>
      </c>
      <c r="C11434" t="s">
        <v>42</v>
      </c>
      <c r="D11434" s="7">
        <v>45748</v>
      </c>
      <c r="E11434">
        <v>10</v>
      </c>
      <c r="F11434">
        <v>150.59</v>
      </c>
      <c r="G11434">
        <f>dane_sprzedazy_sku__3[[#This Row],[Ilość wydana]]*dane_sprzedazy_sku__3[[#This Row],[Wartość jednostkowa]]</f>
        <v>1505.9</v>
      </c>
    </row>
    <row r="11435" spans="1:7">
      <c r="A11435" t="s">
        <v>973</v>
      </c>
      <c r="B11435" t="s">
        <v>974</v>
      </c>
      <c r="C11435" t="s">
        <v>42</v>
      </c>
      <c r="D11435" s="7">
        <v>45778</v>
      </c>
      <c r="E11435">
        <v>8</v>
      </c>
      <c r="F11435">
        <v>152.19999999999999</v>
      </c>
      <c r="G11435">
        <f>dane_sprzedazy_sku__3[[#This Row],[Ilość wydana]]*dane_sprzedazy_sku__3[[#This Row],[Wartość jednostkowa]]</f>
        <v>1217.5999999999999</v>
      </c>
    </row>
    <row r="11436" spans="1:7">
      <c r="A11436" t="s">
        <v>973</v>
      </c>
      <c r="B11436" t="s">
        <v>974</v>
      </c>
      <c r="C11436" t="s">
        <v>42</v>
      </c>
      <c r="D11436" s="7">
        <v>45809</v>
      </c>
      <c r="E11436">
        <v>8</v>
      </c>
      <c r="F11436">
        <v>147.06</v>
      </c>
      <c r="G11436">
        <f>dane_sprzedazy_sku__3[[#This Row],[Ilość wydana]]*dane_sprzedazy_sku__3[[#This Row],[Wartość jednostkowa]]</f>
        <v>1176.48</v>
      </c>
    </row>
    <row r="11437" spans="1:7">
      <c r="A11437" t="s">
        <v>973</v>
      </c>
      <c r="B11437" t="s">
        <v>974</v>
      </c>
      <c r="C11437" t="s">
        <v>42</v>
      </c>
      <c r="D11437" s="7">
        <v>45839</v>
      </c>
      <c r="E11437">
        <v>5</v>
      </c>
      <c r="F11437">
        <v>152.75</v>
      </c>
      <c r="G11437">
        <f>dane_sprzedazy_sku__3[[#This Row],[Ilość wydana]]*dane_sprzedazy_sku__3[[#This Row],[Wartość jednostkowa]]</f>
        <v>763.75</v>
      </c>
    </row>
    <row r="11438" spans="1:7">
      <c r="A11438" t="s">
        <v>973</v>
      </c>
      <c r="B11438" t="s">
        <v>974</v>
      </c>
      <c r="C11438" t="s">
        <v>42</v>
      </c>
      <c r="D11438" s="7">
        <v>45870</v>
      </c>
      <c r="E11438">
        <v>7</v>
      </c>
      <c r="F11438">
        <v>144.57</v>
      </c>
      <c r="G11438">
        <f>dane_sprzedazy_sku__3[[#This Row],[Ilość wydana]]*dane_sprzedazy_sku__3[[#This Row],[Wartość jednostkowa]]</f>
        <v>1011.99</v>
      </c>
    </row>
    <row r="11439" spans="1:7">
      <c r="A11439" t="s">
        <v>973</v>
      </c>
      <c r="B11439" t="s">
        <v>974</v>
      </c>
      <c r="C11439" t="s">
        <v>42</v>
      </c>
      <c r="D11439" s="7">
        <v>45901</v>
      </c>
      <c r="E11439">
        <v>10</v>
      </c>
      <c r="F11439">
        <v>139.13</v>
      </c>
      <c r="G11439">
        <f>dane_sprzedazy_sku__3[[#This Row],[Ilość wydana]]*dane_sprzedazy_sku__3[[#This Row],[Wartość jednostkowa]]</f>
        <v>1391.3</v>
      </c>
    </row>
    <row r="11440" spans="1:7">
      <c r="A11440" t="s">
        <v>973</v>
      </c>
      <c r="B11440" t="s">
        <v>974</v>
      </c>
      <c r="C11440" t="s">
        <v>42</v>
      </c>
      <c r="D11440" s="7">
        <v>45931</v>
      </c>
      <c r="E11440">
        <v>14</v>
      </c>
      <c r="F11440">
        <v>139.44999999999999</v>
      </c>
      <c r="G11440">
        <f>dane_sprzedazy_sku__3[[#This Row],[Ilość wydana]]*dane_sprzedazy_sku__3[[#This Row],[Wartość jednostkowa]]</f>
        <v>1952.2999999999997</v>
      </c>
    </row>
    <row r="11441" spans="1:7">
      <c r="A11441" t="s">
        <v>973</v>
      </c>
      <c r="B11441" t="s">
        <v>974</v>
      </c>
      <c r="C11441" t="s">
        <v>42</v>
      </c>
      <c r="D11441" s="7">
        <v>45962</v>
      </c>
      <c r="E11441">
        <v>15</v>
      </c>
      <c r="F11441">
        <v>152.52000000000001</v>
      </c>
      <c r="G11441">
        <f>dane_sprzedazy_sku__3[[#This Row],[Ilość wydana]]*dane_sprzedazy_sku__3[[#This Row],[Wartość jednostkowa]]</f>
        <v>2287.8000000000002</v>
      </c>
    </row>
    <row r="11442" spans="1:7">
      <c r="A11442" t="s">
        <v>973</v>
      </c>
      <c r="B11442" t="s">
        <v>974</v>
      </c>
      <c r="C11442" t="s">
        <v>42</v>
      </c>
      <c r="D11442" s="7">
        <v>45992</v>
      </c>
      <c r="E11442">
        <v>16</v>
      </c>
      <c r="F11442">
        <v>144.93</v>
      </c>
      <c r="G11442">
        <f>dane_sprzedazy_sku__3[[#This Row],[Ilość wydana]]*dane_sprzedazy_sku__3[[#This Row],[Wartość jednostkowa]]</f>
        <v>2318.88</v>
      </c>
    </row>
    <row r="11443" spans="1:7">
      <c r="A11443" t="s">
        <v>973</v>
      </c>
      <c r="B11443" t="s">
        <v>974</v>
      </c>
      <c r="C11443" t="s">
        <v>42</v>
      </c>
      <c r="D11443" s="7">
        <v>46023</v>
      </c>
      <c r="E11443">
        <v>23</v>
      </c>
      <c r="F11443">
        <v>145.24</v>
      </c>
      <c r="G11443">
        <f>dane_sprzedazy_sku__3[[#This Row],[Ilość wydana]]*dane_sprzedazy_sku__3[[#This Row],[Wartość jednostkowa]]</f>
        <v>3340.5200000000004</v>
      </c>
    </row>
    <row r="11444" spans="1:7">
      <c r="A11444" t="s">
        <v>973</v>
      </c>
      <c r="B11444" t="s">
        <v>974</v>
      </c>
      <c r="C11444" t="s">
        <v>42</v>
      </c>
      <c r="D11444" s="7">
        <v>46054</v>
      </c>
      <c r="E11444">
        <v>14</v>
      </c>
      <c r="F11444">
        <v>139.38999999999999</v>
      </c>
      <c r="G11444">
        <f>dane_sprzedazy_sku__3[[#This Row],[Ilość wydana]]*dane_sprzedazy_sku__3[[#This Row],[Wartość jednostkowa]]</f>
        <v>1951.4599999999998</v>
      </c>
    </row>
    <row r="11445" spans="1:7">
      <c r="A11445" t="s">
        <v>973</v>
      </c>
      <c r="B11445" t="s">
        <v>974</v>
      </c>
      <c r="C11445" t="s">
        <v>42</v>
      </c>
      <c r="D11445" s="7">
        <v>46082</v>
      </c>
      <c r="E11445">
        <v>8</v>
      </c>
      <c r="F11445">
        <v>145.33000000000001</v>
      </c>
      <c r="G11445">
        <f>dane_sprzedazy_sku__3[[#This Row],[Ilość wydana]]*dane_sprzedazy_sku__3[[#This Row],[Wartość jednostkowa]]</f>
        <v>1162.6400000000001</v>
      </c>
    </row>
    <row r="11446" spans="1:7">
      <c r="A11446" t="s">
        <v>973</v>
      </c>
      <c r="B11446" t="s">
        <v>974</v>
      </c>
      <c r="C11446" t="s">
        <v>42</v>
      </c>
      <c r="D11446" s="7">
        <v>46113</v>
      </c>
      <c r="E11446">
        <v>8</v>
      </c>
      <c r="F11446">
        <v>149.75</v>
      </c>
      <c r="G11446">
        <f>dane_sprzedazy_sku__3[[#This Row],[Ilość wydana]]*dane_sprzedazy_sku__3[[#This Row],[Wartość jednostkowa]]</f>
        <v>1198</v>
      </c>
    </row>
    <row r="11447" spans="1:7">
      <c r="A11447" t="s">
        <v>973</v>
      </c>
      <c r="B11447" t="s">
        <v>974</v>
      </c>
      <c r="C11447" t="s">
        <v>42</v>
      </c>
      <c r="D11447" s="7">
        <v>46143</v>
      </c>
      <c r="E11447">
        <v>4</v>
      </c>
      <c r="F11447">
        <v>145.88</v>
      </c>
      <c r="G11447">
        <f>dane_sprzedazy_sku__3[[#This Row],[Ilość wydana]]*dane_sprzedazy_sku__3[[#This Row],[Wartość jednostkowa]]</f>
        <v>583.52</v>
      </c>
    </row>
    <row r="11448" spans="1:7">
      <c r="A11448" t="s">
        <v>973</v>
      </c>
      <c r="B11448" t="s">
        <v>974</v>
      </c>
      <c r="C11448" t="s">
        <v>42</v>
      </c>
      <c r="D11448" s="7">
        <v>46174</v>
      </c>
      <c r="E11448">
        <v>6</v>
      </c>
      <c r="F11448">
        <v>147.27000000000001</v>
      </c>
      <c r="G11448">
        <f>dane_sprzedazy_sku__3[[#This Row],[Ilość wydana]]*dane_sprzedazy_sku__3[[#This Row],[Wartość jednostkowa]]</f>
        <v>883.62000000000012</v>
      </c>
    </row>
    <row r="11449" spans="1:7">
      <c r="A11449" t="s">
        <v>973</v>
      </c>
      <c r="B11449" t="s">
        <v>974</v>
      </c>
      <c r="C11449" t="s">
        <v>42</v>
      </c>
      <c r="D11449" s="7">
        <v>46204</v>
      </c>
      <c r="E11449">
        <v>6</v>
      </c>
      <c r="F11449">
        <v>139.04</v>
      </c>
      <c r="G11449">
        <f>dane_sprzedazy_sku__3[[#This Row],[Ilość wydana]]*dane_sprzedazy_sku__3[[#This Row],[Wartość jednostkowa]]</f>
        <v>834.24</v>
      </c>
    </row>
    <row r="11450" spans="1:7">
      <c r="A11450" t="s">
        <v>975</v>
      </c>
      <c r="B11450" t="s">
        <v>976</v>
      </c>
      <c r="C11450" t="s">
        <v>24</v>
      </c>
      <c r="D11450" s="7">
        <v>45505</v>
      </c>
      <c r="E11450">
        <v>43</v>
      </c>
      <c r="F11450">
        <v>163.80000000000001</v>
      </c>
      <c r="G11450">
        <f>dane_sprzedazy_sku__3[[#This Row],[Ilość wydana]]*dane_sprzedazy_sku__3[[#This Row],[Wartość jednostkowa]]</f>
        <v>7043.4000000000005</v>
      </c>
    </row>
    <row r="11451" spans="1:7">
      <c r="A11451" t="s">
        <v>975</v>
      </c>
      <c r="B11451" t="s">
        <v>976</v>
      </c>
      <c r="C11451" t="s">
        <v>24</v>
      </c>
      <c r="D11451" s="7">
        <v>45536</v>
      </c>
      <c r="E11451">
        <v>53</v>
      </c>
      <c r="F11451">
        <v>163.53</v>
      </c>
      <c r="G11451">
        <f>dane_sprzedazy_sku__3[[#This Row],[Ilość wydana]]*dane_sprzedazy_sku__3[[#This Row],[Wartość jednostkowa]]</f>
        <v>8667.09</v>
      </c>
    </row>
    <row r="11452" spans="1:7">
      <c r="A11452" t="s">
        <v>975</v>
      </c>
      <c r="B11452" t="s">
        <v>976</v>
      </c>
      <c r="C11452" t="s">
        <v>24</v>
      </c>
      <c r="D11452" s="7">
        <v>45566</v>
      </c>
      <c r="E11452">
        <v>49</v>
      </c>
      <c r="F11452">
        <v>162.72999999999999</v>
      </c>
      <c r="G11452">
        <f>dane_sprzedazy_sku__3[[#This Row],[Ilość wydana]]*dane_sprzedazy_sku__3[[#This Row],[Wartość jednostkowa]]</f>
        <v>7973.7699999999995</v>
      </c>
    </row>
    <row r="11453" spans="1:7">
      <c r="A11453" t="s">
        <v>975</v>
      </c>
      <c r="B11453" t="s">
        <v>976</v>
      </c>
      <c r="C11453" t="s">
        <v>24</v>
      </c>
      <c r="D11453" s="7">
        <v>45597</v>
      </c>
      <c r="E11453">
        <v>50</v>
      </c>
      <c r="F11453">
        <v>160.85</v>
      </c>
      <c r="G11453">
        <f>dane_sprzedazy_sku__3[[#This Row],[Ilość wydana]]*dane_sprzedazy_sku__3[[#This Row],[Wartość jednostkowa]]</f>
        <v>8042.5</v>
      </c>
    </row>
    <row r="11454" spans="1:7">
      <c r="A11454" t="s">
        <v>975</v>
      </c>
      <c r="B11454" t="s">
        <v>976</v>
      </c>
      <c r="C11454" t="s">
        <v>24</v>
      </c>
      <c r="D11454" s="7">
        <v>45627</v>
      </c>
      <c r="E11454">
        <v>54</v>
      </c>
      <c r="F11454">
        <v>167.95</v>
      </c>
      <c r="G11454">
        <f>dane_sprzedazy_sku__3[[#This Row],[Ilość wydana]]*dane_sprzedazy_sku__3[[#This Row],[Wartość jednostkowa]]</f>
        <v>9069.2999999999993</v>
      </c>
    </row>
    <row r="11455" spans="1:7">
      <c r="A11455" t="s">
        <v>975</v>
      </c>
      <c r="B11455" t="s">
        <v>976</v>
      </c>
      <c r="C11455" t="s">
        <v>24</v>
      </c>
      <c r="D11455" s="7">
        <v>45658</v>
      </c>
      <c r="E11455">
        <v>60</v>
      </c>
      <c r="F11455">
        <v>174.33</v>
      </c>
      <c r="G11455">
        <f>dane_sprzedazy_sku__3[[#This Row],[Ilość wydana]]*dane_sprzedazy_sku__3[[#This Row],[Wartość jednostkowa]]</f>
        <v>10459.800000000001</v>
      </c>
    </row>
    <row r="11456" spans="1:7">
      <c r="A11456" t="s">
        <v>975</v>
      </c>
      <c r="B11456" t="s">
        <v>976</v>
      </c>
      <c r="C11456" t="s">
        <v>24</v>
      </c>
      <c r="D11456" s="7">
        <v>45689</v>
      </c>
      <c r="E11456">
        <v>61</v>
      </c>
      <c r="F11456">
        <v>176.69</v>
      </c>
      <c r="G11456">
        <f>dane_sprzedazy_sku__3[[#This Row],[Ilość wydana]]*dane_sprzedazy_sku__3[[#This Row],[Wartość jednostkowa]]</f>
        <v>10778.09</v>
      </c>
    </row>
    <row r="11457" spans="1:7">
      <c r="A11457" t="s">
        <v>975</v>
      </c>
      <c r="B11457" t="s">
        <v>976</v>
      </c>
      <c r="C11457" t="s">
        <v>24</v>
      </c>
      <c r="D11457" s="7">
        <v>45717</v>
      </c>
      <c r="E11457">
        <v>68</v>
      </c>
      <c r="F11457">
        <v>164.56</v>
      </c>
      <c r="G11457">
        <f>dane_sprzedazy_sku__3[[#This Row],[Ilość wydana]]*dane_sprzedazy_sku__3[[#This Row],[Wartość jednostkowa]]</f>
        <v>11190.08</v>
      </c>
    </row>
    <row r="11458" spans="1:7">
      <c r="A11458" t="s">
        <v>975</v>
      </c>
      <c r="B11458" t="s">
        <v>976</v>
      </c>
      <c r="C11458" t="s">
        <v>24</v>
      </c>
      <c r="D11458" s="7">
        <v>45748</v>
      </c>
      <c r="E11458">
        <v>67</v>
      </c>
      <c r="F11458">
        <v>167.18</v>
      </c>
      <c r="G11458">
        <f>dane_sprzedazy_sku__3[[#This Row],[Ilość wydana]]*dane_sprzedazy_sku__3[[#This Row],[Wartość jednostkowa]]</f>
        <v>11201.060000000001</v>
      </c>
    </row>
    <row r="11459" spans="1:7">
      <c r="A11459" t="s">
        <v>975</v>
      </c>
      <c r="B11459" t="s">
        <v>976</v>
      </c>
      <c r="C11459" t="s">
        <v>24</v>
      </c>
      <c r="D11459" s="7">
        <v>45778</v>
      </c>
      <c r="E11459">
        <v>59</v>
      </c>
      <c r="F11459">
        <v>164.18</v>
      </c>
      <c r="G11459">
        <f>dane_sprzedazy_sku__3[[#This Row],[Ilość wydana]]*dane_sprzedazy_sku__3[[#This Row],[Wartość jednostkowa]]</f>
        <v>9686.6200000000008</v>
      </c>
    </row>
    <row r="11460" spans="1:7">
      <c r="A11460" t="s">
        <v>975</v>
      </c>
      <c r="B11460" t="s">
        <v>976</v>
      </c>
      <c r="C11460" t="s">
        <v>24</v>
      </c>
      <c r="D11460" s="7">
        <v>45809</v>
      </c>
      <c r="E11460">
        <v>63</v>
      </c>
      <c r="F11460">
        <v>162.59</v>
      </c>
      <c r="G11460">
        <f>dane_sprzedazy_sku__3[[#This Row],[Ilość wydana]]*dane_sprzedazy_sku__3[[#This Row],[Wartość jednostkowa]]</f>
        <v>10243.17</v>
      </c>
    </row>
    <row r="11461" spans="1:7">
      <c r="A11461" t="s">
        <v>975</v>
      </c>
      <c r="B11461" t="s">
        <v>976</v>
      </c>
      <c r="C11461" t="s">
        <v>24</v>
      </c>
      <c r="D11461" s="7">
        <v>45839</v>
      </c>
      <c r="E11461">
        <v>54</v>
      </c>
      <c r="F11461">
        <v>167.65</v>
      </c>
      <c r="G11461">
        <f>dane_sprzedazy_sku__3[[#This Row],[Ilość wydana]]*dane_sprzedazy_sku__3[[#This Row],[Wartość jednostkowa]]</f>
        <v>9053.1</v>
      </c>
    </row>
    <row r="11462" spans="1:7">
      <c r="A11462" t="s">
        <v>975</v>
      </c>
      <c r="B11462" t="s">
        <v>976</v>
      </c>
      <c r="C11462" t="s">
        <v>24</v>
      </c>
      <c r="D11462" s="7">
        <v>45870</v>
      </c>
      <c r="E11462">
        <v>60</v>
      </c>
      <c r="F11462">
        <v>170.11</v>
      </c>
      <c r="G11462">
        <f>dane_sprzedazy_sku__3[[#This Row],[Ilość wydana]]*dane_sprzedazy_sku__3[[#This Row],[Wartość jednostkowa]]</f>
        <v>10206.6</v>
      </c>
    </row>
    <row r="11463" spans="1:7">
      <c r="A11463" t="s">
        <v>975</v>
      </c>
      <c r="B11463" t="s">
        <v>976</v>
      </c>
      <c r="C11463" t="s">
        <v>24</v>
      </c>
      <c r="D11463" s="7">
        <v>45901</v>
      </c>
      <c r="E11463">
        <v>54</v>
      </c>
      <c r="F11463">
        <v>161.63999999999999</v>
      </c>
      <c r="G11463">
        <f>dane_sprzedazy_sku__3[[#This Row],[Ilość wydana]]*dane_sprzedazy_sku__3[[#This Row],[Wartość jednostkowa]]</f>
        <v>8728.56</v>
      </c>
    </row>
    <row r="11464" spans="1:7">
      <c r="A11464" t="s">
        <v>975</v>
      </c>
      <c r="B11464" t="s">
        <v>976</v>
      </c>
      <c r="C11464" t="s">
        <v>24</v>
      </c>
      <c r="D11464" s="7">
        <v>45931</v>
      </c>
      <c r="E11464">
        <v>51</v>
      </c>
      <c r="F11464">
        <v>170.32</v>
      </c>
      <c r="G11464">
        <f>dane_sprzedazy_sku__3[[#This Row],[Ilość wydana]]*dane_sprzedazy_sku__3[[#This Row],[Wartość jednostkowa]]</f>
        <v>8686.32</v>
      </c>
    </row>
    <row r="11465" spans="1:7">
      <c r="A11465" t="s">
        <v>975</v>
      </c>
      <c r="B11465" t="s">
        <v>976</v>
      </c>
      <c r="C11465" t="s">
        <v>24</v>
      </c>
      <c r="D11465" s="7">
        <v>45962</v>
      </c>
      <c r="E11465">
        <v>71</v>
      </c>
      <c r="F11465">
        <v>163.78</v>
      </c>
      <c r="G11465">
        <f>dane_sprzedazy_sku__3[[#This Row],[Ilość wydana]]*dane_sprzedazy_sku__3[[#This Row],[Wartość jednostkowa]]</f>
        <v>11628.38</v>
      </c>
    </row>
    <row r="11466" spans="1:7">
      <c r="A11466" t="s">
        <v>975</v>
      </c>
      <c r="B11466" t="s">
        <v>976</v>
      </c>
      <c r="C11466" t="s">
        <v>24</v>
      </c>
      <c r="D11466" s="7">
        <v>45992</v>
      </c>
      <c r="E11466">
        <v>70</v>
      </c>
      <c r="F11466">
        <v>167.3</v>
      </c>
      <c r="G11466">
        <f>dane_sprzedazy_sku__3[[#This Row],[Ilość wydana]]*dane_sprzedazy_sku__3[[#This Row],[Wartość jednostkowa]]</f>
        <v>11711</v>
      </c>
    </row>
    <row r="11467" spans="1:7">
      <c r="A11467" t="s">
        <v>975</v>
      </c>
      <c r="B11467" t="s">
        <v>976</v>
      </c>
      <c r="C11467" t="s">
        <v>24</v>
      </c>
      <c r="D11467" s="7">
        <v>46023</v>
      </c>
      <c r="E11467">
        <v>73</v>
      </c>
      <c r="F11467">
        <v>167.86</v>
      </c>
      <c r="G11467">
        <f>dane_sprzedazy_sku__3[[#This Row],[Ilość wydana]]*dane_sprzedazy_sku__3[[#This Row],[Wartość jednostkowa]]</f>
        <v>12253.78</v>
      </c>
    </row>
    <row r="11468" spans="1:7">
      <c r="A11468" t="s">
        <v>975</v>
      </c>
      <c r="B11468" t="s">
        <v>976</v>
      </c>
      <c r="C11468" t="s">
        <v>24</v>
      </c>
      <c r="D11468" s="7">
        <v>46054</v>
      </c>
      <c r="E11468">
        <v>68</v>
      </c>
      <c r="F11468">
        <v>161.77000000000001</v>
      </c>
      <c r="G11468">
        <f>dane_sprzedazy_sku__3[[#This Row],[Ilość wydana]]*dane_sprzedazy_sku__3[[#This Row],[Wartość jednostkowa]]</f>
        <v>11000.36</v>
      </c>
    </row>
    <row r="11469" spans="1:7">
      <c r="A11469" t="s">
        <v>975</v>
      </c>
      <c r="B11469" t="s">
        <v>976</v>
      </c>
      <c r="C11469" t="s">
        <v>24</v>
      </c>
      <c r="D11469" s="7">
        <v>46082</v>
      </c>
      <c r="E11469">
        <v>89</v>
      </c>
      <c r="F11469">
        <v>164.29</v>
      </c>
      <c r="G11469">
        <f>dane_sprzedazy_sku__3[[#This Row],[Ilość wydana]]*dane_sprzedazy_sku__3[[#This Row],[Wartość jednostkowa]]</f>
        <v>14621.81</v>
      </c>
    </row>
    <row r="11470" spans="1:7">
      <c r="A11470" t="s">
        <v>975</v>
      </c>
      <c r="B11470" t="s">
        <v>976</v>
      </c>
      <c r="C11470" t="s">
        <v>24</v>
      </c>
      <c r="D11470" s="7">
        <v>46113</v>
      </c>
      <c r="E11470">
        <v>81</v>
      </c>
      <c r="F11470">
        <v>163.66</v>
      </c>
      <c r="G11470">
        <f>dane_sprzedazy_sku__3[[#This Row],[Ilość wydana]]*dane_sprzedazy_sku__3[[#This Row],[Wartość jednostkowa]]</f>
        <v>13256.46</v>
      </c>
    </row>
    <row r="11471" spans="1:7">
      <c r="A11471" t="s">
        <v>975</v>
      </c>
      <c r="B11471" t="s">
        <v>976</v>
      </c>
      <c r="C11471" t="s">
        <v>24</v>
      </c>
      <c r="D11471" s="7">
        <v>46143</v>
      </c>
      <c r="E11471">
        <v>79</v>
      </c>
      <c r="F11471">
        <v>170.29</v>
      </c>
      <c r="G11471">
        <f>dane_sprzedazy_sku__3[[#This Row],[Ilość wydana]]*dane_sprzedazy_sku__3[[#This Row],[Wartość jednostkowa]]</f>
        <v>13452.91</v>
      </c>
    </row>
    <row r="11472" spans="1:7">
      <c r="A11472" t="s">
        <v>975</v>
      </c>
      <c r="B11472" t="s">
        <v>976</v>
      </c>
      <c r="C11472" t="s">
        <v>24</v>
      </c>
      <c r="D11472" s="7">
        <v>46174</v>
      </c>
      <c r="E11472">
        <v>67</v>
      </c>
      <c r="F11472">
        <v>169.46</v>
      </c>
      <c r="G11472">
        <f>dane_sprzedazy_sku__3[[#This Row],[Ilość wydana]]*dane_sprzedazy_sku__3[[#This Row],[Wartość jednostkowa]]</f>
        <v>11353.82</v>
      </c>
    </row>
    <row r="11473" spans="1:7">
      <c r="A11473" t="s">
        <v>975</v>
      </c>
      <c r="B11473" t="s">
        <v>976</v>
      </c>
      <c r="C11473" t="s">
        <v>24</v>
      </c>
      <c r="D11473" s="7">
        <v>46204</v>
      </c>
      <c r="E11473">
        <v>60</v>
      </c>
      <c r="F11473">
        <v>165.6</v>
      </c>
      <c r="G11473">
        <f>dane_sprzedazy_sku__3[[#This Row],[Ilość wydana]]*dane_sprzedazy_sku__3[[#This Row],[Wartość jednostkowa]]</f>
        <v>9936</v>
      </c>
    </row>
    <row r="11474" spans="1:7">
      <c r="A11474" t="s">
        <v>977</v>
      </c>
      <c r="B11474" t="s">
        <v>978</v>
      </c>
      <c r="C11474" t="s">
        <v>49</v>
      </c>
      <c r="D11474" s="7">
        <v>45505</v>
      </c>
      <c r="E11474">
        <v>0</v>
      </c>
      <c r="F11474">
        <v>35.200000000000003</v>
      </c>
      <c r="G11474">
        <f>dane_sprzedazy_sku__3[[#This Row],[Ilość wydana]]*dane_sprzedazy_sku__3[[#This Row],[Wartość jednostkowa]]</f>
        <v>0</v>
      </c>
    </row>
    <row r="11475" spans="1:7">
      <c r="A11475" t="s">
        <v>977</v>
      </c>
      <c r="B11475" t="s">
        <v>978</v>
      </c>
      <c r="C11475" t="s">
        <v>49</v>
      </c>
      <c r="D11475" s="7">
        <v>45536</v>
      </c>
      <c r="E11475">
        <v>55</v>
      </c>
      <c r="F11475">
        <v>35.85</v>
      </c>
      <c r="G11475">
        <f>dane_sprzedazy_sku__3[[#This Row],[Ilość wydana]]*dane_sprzedazy_sku__3[[#This Row],[Wartość jednostkowa]]</f>
        <v>1971.75</v>
      </c>
    </row>
    <row r="11476" spans="1:7">
      <c r="A11476" t="s">
        <v>977</v>
      </c>
      <c r="B11476" t="s">
        <v>978</v>
      </c>
      <c r="C11476" t="s">
        <v>49</v>
      </c>
      <c r="D11476" s="7">
        <v>45566</v>
      </c>
      <c r="E11476">
        <v>0</v>
      </c>
      <c r="F11476">
        <v>35.44</v>
      </c>
      <c r="G11476">
        <f>dane_sprzedazy_sku__3[[#This Row],[Ilość wydana]]*dane_sprzedazy_sku__3[[#This Row],[Wartość jednostkowa]]</f>
        <v>0</v>
      </c>
    </row>
    <row r="11477" spans="1:7">
      <c r="A11477" t="s">
        <v>977</v>
      </c>
      <c r="B11477" t="s">
        <v>978</v>
      </c>
      <c r="C11477" t="s">
        <v>49</v>
      </c>
      <c r="D11477" s="7">
        <v>45597</v>
      </c>
      <c r="E11477">
        <v>40</v>
      </c>
      <c r="F11477">
        <v>36.86</v>
      </c>
      <c r="G11477">
        <f>dane_sprzedazy_sku__3[[#This Row],[Ilość wydana]]*dane_sprzedazy_sku__3[[#This Row],[Wartość jednostkowa]]</f>
        <v>1474.4</v>
      </c>
    </row>
    <row r="11478" spans="1:7">
      <c r="A11478" t="s">
        <v>977</v>
      </c>
      <c r="B11478" t="s">
        <v>978</v>
      </c>
      <c r="C11478" t="s">
        <v>49</v>
      </c>
      <c r="D11478" s="7">
        <v>45627</v>
      </c>
      <c r="E11478">
        <v>0</v>
      </c>
      <c r="F11478">
        <v>35.020000000000003</v>
      </c>
      <c r="G11478">
        <f>dane_sprzedazy_sku__3[[#This Row],[Ilość wydana]]*dane_sprzedazy_sku__3[[#This Row],[Wartość jednostkowa]]</f>
        <v>0</v>
      </c>
    </row>
    <row r="11479" spans="1:7">
      <c r="A11479" t="s">
        <v>977</v>
      </c>
      <c r="B11479" t="s">
        <v>978</v>
      </c>
      <c r="C11479" t="s">
        <v>49</v>
      </c>
      <c r="D11479" s="7">
        <v>45658</v>
      </c>
      <c r="E11479">
        <v>46</v>
      </c>
      <c r="F11479">
        <v>34.409999999999997</v>
      </c>
      <c r="G11479">
        <f>dane_sprzedazy_sku__3[[#This Row],[Ilość wydana]]*dane_sprzedazy_sku__3[[#This Row],[Wartość jednostkowa]]</f>
        <v>1582.86</v>
      </c>
    </row>
    <row r="11480" spans="1:7">
      <c r="A11480" t="s">
        <v>977</v>
      </c>
      <c r="B11480" t="s">
        <v>978</v>
      </c>
      <c r="C11480" t="s">
        <v>49</v>
      </c>
      <c r="D11480" s="7">
        <v>45689</v>
      </c>
      <c r="E11480">
        <v>0</v>
      </c>
      <c r="F11480">
        <v>37.67</v>
      </c>
      <c r="G11480">
        <f>dane_sprzedazy_sku__3[[#This Row],[Ilość wydana]]*dane_sprzedazy_sku__3[[#This Row],[Wartość jednostkowa]]</f>
        <v>0</v>
      </c>
    </row>
    <row r="11481" spans="1:7">
      <c r="A11481" t="s">
        <v>977</v>
      </c>
      <c r="B11481" t="s">
        <v>978</v>
      </c>
      <c r="C11481" t="s">
        <v>49</v>
      </c>
      <c r="D11481" s="7">
        <v>45717</v>
      </c>
      <c r="E11481">
        <v>25</v>
      </c>
      <c r="F11481">
        <v>37.25</v>
      </c>
      <c r="G11481">
        <f>dane_sprzedazy_sku__3[[#This Row],[Ilość wydana]]*dane_sprzedazy_sku__3[[#This Row],[Wartość jednostkowa]]</f>
        <v>931.25</v>
      </c>
    </row>
    <row r="11482" spans="1:7">
      <c r="A11482" t="s">
        <v>977</v>
      </c>
      <c r="B11482" t="s">
        <v>978</v>
      </c>
      <c r="C11482" t="s">
        <v>49</v>
      </c>
      <c r="D11482" s="7">
        <v>45748</v>
      </c>
      <c r="E11482">
        <v>21</v>
      </c>
      <c r="F11482">
        <v>35.159999999999997</v>
      </c>
      <c r="G11482">
        <f>dane_sprzedazy_sku__3[[#This Row],[Ilość wydana]]*dane_sprzedazy_sku__3[[#This Row],[Wartość jednostkowa]]</f>
        <v>738.3599999999999</v>
      </c>
    </row>
    <row r="11483" spans="1:7">
      <c r="A11483" t="s">
        <v>977</v>
      </c>
      <c r="B11483" t="s">
        <v>978</v>
      </c>
      <c r="C11483" t="s">
        <v>49</v>
      </c>
      <c r="D11483" s="7">
        <v>45778</v>
      </c>
      <c r="E11483">
        <v>0</v>
      </c>
      <c r="F11483">
        <v>36.68</v>
      </c>
      <c r="G11483">
        <f>dane_sprzedazy_sku__3[[#This Row],[Ilość wydana]]*dane_sprzedazy_sku__3[[#This Row],[Wartość jednostkowa]]</f>
        <v>0</v>
      </c>
    </row>
    <row r="11484" spans="1:7">
      <c r="A11484" t="s">
        <v>977</v>
      </c>
      <c r="B11484" t="s">
        <v>978</v>
      </c>
      <c r="C11484" t="s">
        <v>49</v>
      </c>
      <c r="D11484" s="7">
        <v>45809</v>
      </c>
      <c r="E11484">
        <v>0</v>
      </c>
      <c r="F11484">
        <v>37.299999999999997</v>
      </c>
      <c r="G11484">
        <f>dane_sprzedazy_sku__3[[#This Row],[Ilość wydana]]*dane_sprzedazy_sku__3[[#This Row],[Wartość jednostkowa]]</f>
        <v>0</v>
      </c>
    </row>
    <row r="11485" spans="1:7">
      <c r="A11485" t="s">
        <v>977</v>
      </c>
      <c r="B11485" t="s">
        <v>978</v>
      </c>
      <c r="C11485" t="s">
        <v>49</v>
      </c>
      <c r="D11485" s="7">
        <v>45839</v>
      </c>
      <c r="E11485">
        <v>17</v>
      </c>
      <c r="F11485">
        <v>36.58</v>
      </c>
      <c r="G11485">
        <f>dane_sprzedazy_sku__3[[#This Row],[Ilość wydana]]*dane_sprzedazy_sku__3[[#This Row],[Wartość jednostkowa]]</f>
        <v>621.86</v>
      </c>
    </row>
    <row r="11486" spans="1:7">
      <c r="A11486" t="s">
        <v>977</v>
      </c>
      <c r="B11486" t="s">
        <v>978</v>
      </c>
      <c r="C11486" t="s">
        <v>49</v>
      </c>
      <c r="D11486" s="7">
        <v>45870</v>
      </c>
      <c r="E11486">
        <v>81</v>
      </c>
      <c r="F11486">
        <v>36.08</v>
      </c>
      <c r="G11486">
        <f>dane_sprzedazy_sku__3[[#This Row],[Ilość wydana]]*dane_sprzedazy_sku__3[[#This Row],[Wartość jednostkowa]]</f>
        <v>2922.48</v>
      </c>
    </row>
    <row r="11487" spans="1:7">
      <c r="A11487" t="s">
        <v>977</v>
      </c>
      <c r="B11487" t="s">
        <v>978</v>
      </c>
      <c r="C11487" t="s">
        <v>49</v>
      </c>
      <c r="D11487" s="7">
        <v>45901</v>
      </c>
      <c r="E11487">
        <v>15</v>
      </c>
      <c r="F11487">
        <v>34.67</v>
      </c>
      <c r="G11487">
        <f>dane_sprzedazy_sku__3[[#This Row],[Ilość wydana]]*dane_sprzedazy_sku__3[[#This Row],[Wartość jednostkowa]]</f>
        <v>520.05000000000007</v>
      </c>
    </row>
    <row r="11488" spans="1:7">
      <c r="A11488" t="s">
        <v>977</v>
      </c>
      <c r="B11488" t="s">
        <v>978</v>
      </c>
      <c r="C11488" t="s">
        <v>49</v>
      </c>
      <c r="D11488" s="7">
        <v>45931</v>
      </c>
      <c r="E11488">
        <v>0</v>
      </c>
      <c r="F11488">
        <v>37.56</v>
      </c>
      <c r="G11488">
        <f>dane_sprzedazy_sku__3[[#This Row],[Ilość wydana]]*dane_sprzedazy_sku__3[[#This Row],[Wartość jednostkowa]]</f>
        <v>0</v>
      </c>
    </row>
    <row r="11489" spans="1:7">
      <c r="A11489" t="s">
        <v>977</v>
      </c>
      <c r="B11489" t="s">
        <v>978</v>
      </c>
      <c r="C11489" t="s">
        <v>49</v>
      </c>
      <c r="D11489" s="7">
        <v>45962</v>
      </c>
      <c r="E11489">
        <v>47</v>
      </c>
      <c r="F11489">
        <v>35.770000000000003</v>
      </c>
      <c r="G11489">
        <f>dane_sprzedazy_sku__3[[#This Row],[Ilość wydana]]*dane_sprzedazy_sku__3[[#This Row],[Wartość jednostkowa]]</f>
        <v>1681.19</v>
      </c>
    </row>
    <row r="11490" spans="1:7">
      <c r="A11490" t="s">
        <v>977</v>
      </c>
      <c r="B11490" t="s">
        <v>978</v>
      </c>
      <c r="C11490" t="s">
        <v>49</v>
      </c>
      <c r="D11490" s="7">
        <v>45992</v>
      </c>
      <c r="E11490">
        <v>0</v>
      </c>
      <c r="F11490">
        <v>35.28</v>
      </c>
      <c r="G11490">
        <f>dane_sprzedazy_sku__3[[#This Row],[Ilość wydana]]*dane_sprzedazy_sku__3[[#This Row],[Wartość jednostkowa]]</f>
        <v>0</v>
      </c>
    </row>
    <row r="11491" spans="1:7">
      <c r="A11491" t="s">
        <v>977</v>
      </c>
      <c r="B11491" t="s">
        <v>978</v>
      </c>
      <c r="C11491" t="s">
        <v>49</v>
      </c>
      <c r="D11491" s="7">
        <v>46023</v>
      </c>
      <c r="E11491">
        <v>58</v>
      </c>
      <c r="F11491">
        <v>37.549999999999997</v>
      </c>
      <c r="G11491">
        <f>dane_sprzedazy_sku__3[[#This Row],[Ilość wydana]]*dane_sprzedazy_sku__3[[#This Row],[Wartość jednostkowa]]</f>
        <v>2177.8999999999996</v>
      </c>
    </row>
    <row r="11492" spans="1:7">
      <c r="A11492" t="s">
        <v>977</v>
      </c>
      <c r="B11492" t="s">
        <v>978</v>
      </c>
      <c r="C11492" t="s">
        <v>49</v>
      </c>
      <c r="D11492" s="7">
        <v>46054</v>
      </c>
      <c r="E11492">
        <v>0</v>
      </c>
      <c r="F11492">
        <v>36.9</v>
      </c>
      <c r="G11492">
        <f>dane_sprzedazy_sku__3[[#This Row],[Ilość wydana]]*dane_sprzedazy_sku__3[[#This Row],[Wartość jednostkowa]]</f>
        <v>0</v>
      </c>
    </row>
    <row r="11493" spans="1:7">
      <c r="A11493" t="s">
        <v>977</v>
      </c>
      <c r="B11493" t="s">
        <v>978</v>
      </c>
      <c r="C11493" t="s">
        <v>49</v>
      </c>
      <c r="D11493" s="7">
        <v>46082</v>
      </c>
      <c r="E11493">
        <v>0</v>
      </c>
      <c r="F11493">
        <v>35.83</v>
      </c>
      <c r="G11493">
        <f>dane_sprzedazy_sku__3[[#This Row],[Ilość wydana]]*dane_sprzedazy_sku__3[[#This Row],[Wartość jednostkowa]]</f>
        <v>0</v>
      </c>
    </row>
    <row r="11494" spans="1:7">
      <c r="A11494" t="s">
        <v>977</v>
      </c>
      <c r="B11494" t="s">
        <v>978</v>
      </c>
      <c r="C11494" t="s">
        <v>49</v>
      </c>
      <c r="D11494" s="7">
        <v>46113</v>
      </c>
      <c r="E11494">
        <v>44</v>
      </c>
      <c r="F11494">
        <v>37.229999999999997</v>
      </c>
      <c r="G11494">
        <f>dane_sprzedazy_sku__3[[#This Row],[Ilość wydana]]*dane_sprzedazy_sku__3[[#This Row],[Wartość jednostkowa]]</f>
        <v>1638.12</v>
      </c>
    </row>
    <row r="11495" spans="1:7">
      <c r="A11495" t="s">
        <v>977</v>
      </c>
      <c r="B11495" t="s">
        <v>978</v>
      </c>
      <c r="C11495" t="s">
        <v>49</v>
      </c>
      <c r="D11495" s="7">
        <v>46143</v>
      </c>
      <c r="E11495">
        <v>34</v>
      </c>
      <c r="F11495">
        <v>34.56</v>
      </c>
      <c r="G11495">
        <f>dane_sprzedazy_sku__3[[#This Row],[Ilość wydana]]*dane_sprzedazy_sku__3[[#This Row],[Wartość jednostkowa]]</f>
        <v>1175.04</v>
      </c>
    </row>
    <row r="11496" spans="1:7">
      <c r="A11496" t="s">
        <v>977</v>
      </c>
      <c r="B11496" t="s">
        <v>978</v>
      </c>
      <c r="C11496" t="s">
        <v>49</v>
      </c>
      <c r="D11496" s="7">
        <v>46174</v>
      </c>
      <c r="E11496">
        <v>17</v>
      </c>
      <c r="F11496">
        <v>35.29</v>
      </c>
      <c r="G11496">
        <f>dane_sprzedazy_sku__3[[#This Row],[Ilość wydana]]*dane_sprzedazy_sku__3[[#This Row],[Wartość jednostkowa]]</f>
        <v>599.92999999999995</v>
      </c>
    </row>
    <row r="11497" spans="1:7">
      <c r="A11497" t="s">
        <v>977</v>
      </c>
      <c r="B11497" t="s">
        <v>978</v>
      </c>
      <c r="C11497" t="s">
        <v>49</v>
      </c>
      <c r="D11497" s="7">
        <v>46204</v>
      </c>
      <c r="E11497">
        <v>26</v>
      </c>
      <c r="F11497">
        <v>37.840000000000003</v>
      </c>
      <c r="G11497">
        <f>dane_sprzedazy_sku__3[[#This Row],[Ilość wydana]]*dane_sprzedazy_sku__3[[#This Row],[Wartość jednostkowa]]</f>
        <v>983.84000000000015</v>
      </c>
    </row>
    <row r="11498" spans="1:7">
      <c r="A11498" t="s">
        <v>979</v>
      </c>
      <c r="B11498" t="s">
        <v>980</v>
      </c>
      <c r="C11498" t="s">
        <v>42</v>
      </c>
      <c r="D11498" s="7">
        <v>45505</v>
      </c>
      <c r="E11498">
        <v>211</v>
      </c>
      <c r="F11498">
        <v>59.04</v>
      </c>
      <c r="G11498">
        <f>dane_sprzedazy_sku__3[[#This Row],[Ilość wydana]]*dane_sprzedazy_sku__3[[#This Row],[Wartość jednostkowa]]</f>
        <v>12457.44</v>
      </c>
    </row>
    <row r="11499" spans="1:7">
      <c r="A11499" t="s">
        <v>979</v>
      </c>
      <c r="B11499" t="s">
        <v>980</v>
      </c>
      <c r="C11499" t="s">
        <v>42</v>
      </c>
      <c r="D11499" s="7">
        <v>45536</v>
      </c>
      <c r="E11499">
        <v>168</v>
      </c>
      <c r="F11499">
        <v>62.43</v>
      </c>
      <c r="G11499">
        <f>dane_sprzedazy_sku__3[[#This Row],[Ilość wydana]]*dane_sprzedazy_sku__3[[#This Row],[Wartość jednostkowa]]</f>
        <v>10488.24</v>
      </c>
    </row>
    <row r="11500" spans="1:7">
      <c r="A11500" t="s">
        <v>979</v>
      </c>
      <c r="B11500" t="s">
        <v>980</v>
      </c>
      <c r="C11500" t="s">
        <v>42</v>
      </c>
      <c r="D11500" s="7">
        <v>45566</v>
      </c>
      <c r="E11500">
        <v>114</v>
      </c>
      <c r="F11500">
        <v>60.31</v>
      </c>
      <c r="G11500">
        <f>dane_sprzedazy_sku__3[[#This Row],[Ilość wydana]]*dane_sprzedazy_sku__3[[#This Row],[Wartość jednostkowa]]</f>
        <v>6875.34</v>
      </c>
    </row>
    <row r="11501" spans="1:7">
      <c r="A11501" t="s">
        <v>979</v>
      </c>
      <c r="B11501" t="s">
        <v>980</v>
      </c>
      <c r="C11501" t="s">
        <v>42</v>
      </c>
      <c r="D11501" s="7">
        <v>45597</v>
      </c>
      <c r="E11501">
        <v>57</v>
      </c>
      <c r="F11501">
        <v>62.55</v>
      </c>
      <c r="G11501">
        <f>dane_sprzedazy_sku__3[[#This Row],[Ilość wydana]]*dane_sprzedazy_sku__3[[#This Row],[Wartość jednostkowa]]</f>
        <v>3565.35</v>
      </c>
    </row>
    <row r="11502" spans="1:7">
      <c r="A11502" t="s">
        <v>979</v>
      </c>
      <c r="B11502" t="s">
        <v>980</v>
      </c>
      <c r="C11502" t="s">
        <v>42</v>
      </c>
      <c r="D11502" s="7">
        <v>45627</v>
      </c>
      <c r="E11502">
        <v>83</v>
      </c>
      <c r="F11502">
        <v>62.93</v>
      </c>
      <c r="G11502">
        <f>dane_sprzedazy_sku__3[[#This Row],[Ilość wydana]]*dane_sprzedazy_sku__3[[#This Row],[Wartość jednostkowa]]</f>
        <v>5223.1899999999996</v>
      </c>
    </row>
    <row r="11503" spans="1:7">
      <c r="A11503" t="s">
        <v>979</v>
      </c>
      <c r="B11503" t="s">
        <v>980</v>
      </c>
      <c r="C11503" t="s">
        <v>42</v>
      </c>
      <c r="D11503" s="7">
        <v>45658</v>
      </c>
      <c r="E11503">
        <v>32</v>
      </c>
      <c r="F11503">
        <v>61.69</v>
      </c>
      <c r="G11503">
        <f>dane_sprzedazy_sku__3[[#This Row],[Ilość wydana]]*dane_sprzedazy_sku__3[[#This Row],[Wartość jednostkowa]]</f>
        <v>1974.08</v>
      </c>
    </row>
    <row r="11504" spans="1:7">
      <c r="A11504" t="s">
        <v>979</v>
      </c>
      <c r="B11504" t="s">
        <v>980</v>
      </c>
      <c r="C11504" t="s">
        <v>42</v>
      </c>
      <c r="D11504" s="7">
        <v>45689</v>
      </c>
      <c r="E11504">
        <v>34</v>
      </c>
      <c r="F11504">
        <v>60.35</v>
      </c>
      <c r="G11504">
        <f>dane_sprzedazy_sku__3[[#This Row],[Ilość wydana]]*dane_sprzedazy_sku__3[[#This Row],[Wartość jednostkowa]]</f>
        <v>2051.9</v>
      </c>
    </row>
    <row r="11505" spans="1:7">
      <c r="A11505" t="s">
        <v>979</v>
      </c>
      <c r="B11505" t="s">
        <v>980</v>
      </c>
      <c r="C11505" t="s">
        <v>42</v>
      </c>
      <c r="D11505" s="7">
        <v>45717</v>
      </c>
      <c r="E11505">
        <v>51</v>
      </c>
      <c r="F11505">
        <v>57.88</v>
      </c>
      <c r="G11505">
        <f>dane_sprzedazy_sku__3[[#This Row],[Ilość wydana]]*dane_sprzedazy_sku__3[[#This Row],[Wartość jednostkowa]]</f>
        <v>2951.88</v>
      </c>
    </row>
    <row r="11506" spans="1:7">
      <c r="A11506" t="s">
        <v>979</v>
      </c>
      <c r="B11506" t="s">
        <v>980</v>
      </c>
      <c r="C11506" t="s">
        <v>42</v>
      </c>
      <c r="D11506" s="7">
        <v>45748</v>
      </c>
      <c r="E11506">
        <v>85</v>
      </c>
      <c r="F11506">
        <v>59.31</v>
      </c>
      <c r="G11506">
        <f>dane_sprzedazy_sku__3[[#This Row],[Ilość wydana]]*dane_sprzedazy_sku__3[[#This Row],[Wartość jednostkowa]]</f>
        <v>5041.3500000000004</v>
      </c>
    </row>
    <row r="11507" spans="1:7">
      <c r="A11507" t="s">
        <v>979</v>
      </c>
      <c r="B11507" t="s">
        <v>980</v>
      </c>
      <c r="C11507" t="s">
        <v>42</v>
      </c>
      <c r="D11507" s="7">
        <v>45778</v>
      </c>
      <c r="E11507">
        <v>115</v>
      </c>
      <c r="F11507">
        <v>60.21</v>
      </c>
      <c r="G11507">
        <f>dane_sprzedazy_sku__3[[#This Row],[Ilość wydana]]*dane_sprzedazy_sku__3[[#This Row],[Wartość jednostkowa]]</f>
        <v>6924.1500000000005</v>
      </c>
    </row>
    <row r="11508" spans="1:7">
      <c r="A11508" t="s">
        <v>979</v>
      </c>
      <c r="B11508" t="s">
        <v>980</v>
      </c>
      <c r="C11508" t="s">
        <v>42</v>
      </c>
      <c r="D11508" s="7">
        <v>45809</v>
      </c>
      <c r="E11508">
        <v>180</v>
      </c>
      <c r="F11508">
        <v>57.59</v>
      </c>
      <c r="G11508">
        <f>dane_sprzedazy_sku__3[[#This Row],[Ilość wydana]]*dane_sprzedazy_sku__3[[#This Row],[Wartość jednostkowa]]</f>
        <v>10366.200000000001</v>
      </c>
    </row>
    <row r="11509" spans="1:7">
      <c r="A11509" t="s">
        <v>979</v>
      </c>
      <c r="B11509" t="s">
        <v>980</v>
      </c>
      <c r="C11509" t="s">
        <v>42</v>
      </c>
      <c r="D11509" s="7">
        <v>45839</v>
      </c>
      <c r="E11509">
        <v>235</v>
      </c>
      <c r="F11509">
        <v>60.02</v>
      </c>
      <c r="G11509">
        <f>dane_sprzedazy_sku__3[[#This Row],[Ilość wydana]]*dane_sprzedazy_sku__3[[#This Row],[Wartość jednostkowa]]</f>
        <v>14104.7</v>
      </c>
    </row>
    <row r="11510" spans="1:7">
      <c r="A11510" t="s">
        <v>979</v>
      </c>
      <c r="B11510" t="s">
        <v>980</v>
      </c>
      <c r="C11510" t="s">
        <v>42</v>
      </c>
      <c r="D11510" s="7">
        <v>45870</v>
      </c>
      <c r="E11510">
        <v>261</v>
      </c>
      <c r="F11510">
        <v>58.94</v>
      </c>
      <c r="G11510">
        <f>dane_sprzedazy_sku__3[[#This Row],[Ilość wydana]]*dane_sprzedazy_sku__3[[#This Row],[Wartość jednostkowa]]</f>
        <v>15383.34</v>
      </c>
    </row>
    <row r="11511" spans="1:7">
      <c r="A11511" t="s">
        <v>979</v>
      </c>
      <c r="B11511" t="s">
        <v>980</v>
      </c>
      <c r="C11511" t="s">
        <v>42</v>
      </c>
      <c r="D11511" s="7">
        <v>45901</v>
      </c>
      <c r="E11511">
        <v>239</v>
      </c>
      <c r="F11511">
        <v>57.26</v>
      </c>
      <c r="G11511">
        <f>dane_sprzedazy_sku__3[[#This Row],[Ilość wydana]]*dane_sprzedazy_sku__3[[#This Row],[Wartość jednostkowa]]</f>
        <v>13685.14</v>
      </c>
    </row>
    <row r="11512" spans="1:7">
      <c r="A11512" t="s">
        <v>979</v>
      </c>
      <c r="B11512" t="s">
        <v>980</v>
      </c>
      <c r="C11512" t="s">
        <v>42</v>
      </c>
      <c r="D11512" s="7">
        <v>45931</v>
      </c>
      <c r="E11512">
        <v>164</v>
      </c>
      <c r="F11512">
        <v>58.29</v>
      </c>
      <c r="G11512">
        <f>dane_sprzedazy_sku__3[[#This Row],[Ilość wydana]]*dane_sprzedazy_sku__3[[#This Row],[Wartość jednostkowa]]</f>
        <v>9559.56</v>
      </c>
    </row>
    <row r="11513" spans="1:7">
      <c r="A11513" t="s">
        <v>979</v>
      </c>
      <c r="B11513" t="s">
        <v>980</v>
      </c>
      <c r="C11513" t="s">
        <v>42</v>
      </c>
      <c r="D11513" s="7">
        <v>45962</v>
      </c>
      <c r="E11513">
        <v>98</v>
      </c>
      <c r="F11513">
        <v>57.48</v>
      </c>
      <c r="G11513">
        <f>dane_sprzedazy_sku__3[[#This Row],[Ilość wydana]]*dane_sprzedazy_sku__3[[#This Row],[Wartość jednostkowa]]</f>
        <v>5633.04</v>
      </c>
    </row>
    <row r="11514" spans="1:7">
      <c r="A11514" t="s">
        <v>979</v>
      </c>
      <c r="B11514" t="s">
        <v>980</v>
      </c>
      <c r="C11514" t="s">
        <v>42</v>
      </c>
      <c r="D11514" s="7">
        <v>45992</v>
      </c>
      <c r="E11514">
        <v>56</v>
      </c>
      <c r="F11514">
        <v>60.01</v>
      </c>
      <c r="G11514">
        <f>dane_sprzedazy_sku__3[[#This Row],[Ilość wydana]]*dane_sprzedazy_sku__3[[#This Row],[Wartość jednostkowa]]</f>
        <v>3360.56</v>
      </c>
    </row>
    <row r="11515" spans="1:7">
      <c r="A11515" t="s">
        <v>979</v>
      </c>
      <c r="B11515" t="s">
        <v>980</v>
      </c>
      <c r="C11515" t="s">
        <v>42</v>
      </c>
      <c r="D11515" s="7">
        <v>46023</v>
      </c>
      <c r="E11515">
        <v>29</v>
      </c>
      <c r="F11515">
        <v>58.94</v>
      </c>
      <c r="G11515">
        <f>dane_sprzedazy_sku__3[[#This Row],[Ilość wydana]]*dane_sprzedazy_sku__3[[#This Row],[Wartość jednostkowa]]</f>
        <v>1709.26</v>
      </c>
    </row>
    <row r="11516" spans="1:7">
      <c r="A11516" t="s">
        <v>979</v>
      </c>
      <c r="B11516" t="s">
        <v>980</v>
      </c>
      <c r="C11516" t="s">
        <v>42</v>
      </c>
      <c r="D11516" s="7">
        <v>46054</v>
      </c>
      <c r="E11516">
        <v>48</v>
      </c>
      <c r="F11516">
        <v>58.33</v>
      </c>
      <c r="G11516">
        <f>dane_sprzedazy_sku__3[[#This Row],[Ilość wydana]]*dane_sprzedazy_sku__3[[#This Row],[Wartość jednostkowa]]</f>
        <v>2799.84</v>
      </c>
    </row>
    <row r="11517" spans="1:7">
      <c r="A11517" t="s">
        <v>979</v>
      </c>
      <c r="B11517" t="s">
        <v>980</v>
      </c>
      <c r="C11517" t="s">
        <v>42</v>
      </c>
      <c r="D11517" s="7">
        <v>46082</v>
      </c>
      <c r="E11517">
        <v>72</v>
      </c>
      <c r="F11517">
        <v>60.22</v>
      </c>
      <c r="G11517">
        <f>dane_sprzedazy_sku__3[[#This Row],[Ilość wydana]]*dane_sprzedazy_sku__3[[#This Row],[Wartość jednostkowa]]</f>
        <v>4335.84</v>
      </c>
    </row>
    <row r="11518" spans="1:7">
      <c r="A11518" t="s">
        <v>979</v>
      </c>
      <c r="B11518" t="s">
        <v>980</v>
      </c>
      <c r="C11518" t="s">
        <v>42</v>
      </c>
      <c r="D11518" s="7">
        <v>46113</v>
      </c>
      <c r="E11518">
        <v>119</v>
      </c>
      <c r="F11518">
        <v>61.35</v>
      </c>
      <c r="G11518">
        <f>dane_sprzedazy_sku__3[[#This Row],[Ilość wydana]]*dane_sprzedazy_sku__3[[#This Row],[Wartość jednostkowa]]</f>
        <v>7300.6500000000005</v>
      </c>
    </row>
    <row r="11519" spans="1:7">
      <c r="A11519" t="s">
        <v>979</v>
      </c>
      <c r="B11519" t="s">
        <v>980</v>
      </c>
      <c r="C11519" t="s">
        <v>42</v>
      </c>
      <c r="D11519" s="7">
        <v>46143</v>
      </c>
      <c r="E11519">
        <v>144</v>
      </c>
      <c r="F11519">
        <v>59.93</v>
      </c>
      <c r="G11519">
        <f>dane_sprzedazy_sku__3[[#This Row],[Ilość wydana]]*dane_sprzedazy_sku__3[[#This Row],[Wartość jednostkowa]]</f>
        <v>8629.92</v>
      </c>
    </row>
    <row r="11520" spans="1:7">
      <c r="A11520" t="s">
        <v>979</v>
      </c>
      <c r="B11520" t="s">
        <v>980</v>
      </c>
      <c r="C11520" t="s">
        <v>42</v>
      </c>
      <c r="D11520" s="7">
        <v>46174</v>
      </c>
      <c r="E11520">
        <v>208</v>
      </c>
      <c r="F11520">
        <v>59.18</v>
      </c>
      <c r="G11520">
        <f>dane_sprzedazy_sku__3[[#This Row],[Ilość wydana]]*dane_sprzedazy_sku__3[[#This Row],[Wartość jednostkowa]]</f>
        <v>12309.44</v>
      </c>
    </row>
    <row r="11521" spans="1:7">
      <c r="A11521" t="s">
        <v>979</v>
      </c>
      <c r="B11521" t="s">
        <v>980</v>
      </c>
      <c r="C11521" t="s">
        <v>42</v>
      </c>
      <c r="D11521" s="7">
        <v>46204</v>
      </c>
      <c r="E11521">
        <v>200</v>
      </c>
      <c r="F11521">
        <v>57.29</v>
      </c>
      <c r="G11521">
        <f>dane_sprzedazy_sku__3[[#This Row],[Ilość wydana]]*dane_sprzedazy_sku__3[[#This Row],[Wartość jednostkowa]]</f>
        <v>11458</v>
      </c>
    </row>
    <row r="11522" spans="1:7">
      <c r="A11522" t="s">
        <v>981</v>
      </c>
      <c r="B11522" t="s">
        <v>982</v>
      </c>
      <c r="C11522" t="s">
        <v>36</v>
      </c>
      <c r="D11522" s="7">
        <v>45505</v>
      </c>
      <c r="E11522">
        <v>25</v>
      </c>
      <c r="F11522">
        <v>389.82</v>
      </c>
      <c r="G11522">
        <f>dane_sprzedazy_sku__3[[#This Row],[Ilość wydana]]*dane_sprzedazy_sku__3[[#This Row],[Wartość jednostkowa]]</f>
        <v>9745.5</v>
      </c>
    </row>
    <row r="11523" spans="1:7">
      <c r="A11523" t="s">
        <v>981</v>
      </c>
      <c r="B11523" t="s">
        <v>982</v>
      </c>
      <c r="C11523" t="s">
        <v>36</v>
      </c>
      <c r="D11523" s="7">
        <v>45536</v>
      </c>
      <c r="E11523">
        <v>28</v>
      </c>
      <c r="F11523">
        <v>361.8</v>
      </c>
      <c r="G11523">
        <f>dane_sprzedazy_sku__3[[#This Row],[Ilość wydana]]*dane_sprzedazy_sku__3[[#This Row],[Wartość jednostkowa]]</f>
        <v>10130.4</v>
      </c>
    </row>
    <row r="11524" spans="1:7">
      <c r="A11524" t="s">
        <v>981</v>
      </c>
      <c r="B11524" t="s">
        <v>982</v>
      </c>
      <c r="C11524" t="s">
        <v>36</v>
      </c>
      <c r="D11524" s="7">
        <v>45566</v>
      </c>
      <c r="E11524">
        <v>49</v>
      </c>
      <c r="F11524">
        <v>380.17</v>
      </c>
      <c r="G11524">
        <f>dane_sprzedazy_sku__3[[#This Row],[Ilość wydana]]*dane_sprzedazy_sku__3[[#This Row],[Wartość jednostkowa]]</f>
        <v>18628.330000000002</v>
      </c>
    </row>
    <row r="11525" spans="1:7">
      <c r="A11525" t="s">
        <v>981</v>
      </c>
      <c r="B11525" t="s">
        <v>982</v>
      </c>
      <c r="C11525" t="s">
        <v>36</v>
      </c>
      <c r="D11525" s="7">
        <v>45597</v>
      </c>
      <c r="E11525">
        <v>41</v>
      </c>
      <c r="F11525">
        <v>365.26</v>
      </c>
      <c r="G11525">
        <f>dane_sprzedazy_sku__3[[#This Row],[Ilość wydana]]*dane_sprzedazy_sku__3[[#This Row],[Wartość jednostkowa]]</f>
        <v>14975.66</v>
      </c>
    </row>
    <row r="11526" spans="1:7">
      <c r="A11526" t="s">
        <v>981</v>
      </c>
      <c r="B11526" t="s">
        <v>982</v>
      </c>
      <c r="C11526" t="s">
        <v>36</v>
      </c>
      <c r="D11526" s="7">
        <v>45627</v>
      </c>
      <c r="E11526">
        <v>55</v>
      </c>
      <c r="F11526">
        <v>378.92</v>
      </c>
      <c r="G11526">
        <f>dane_sprzedazy_sku__3[[#This Row],[Ilość wydana]]*dane_sprzedazy_sku__3[[#This Row],[Wartość jednostkowa]]</f>
        <v>20840.600000000002</v>
      </c>
    </row>
    <row r="11527" spans="1:7">
      <c r="A11527" t="s">
        <v>981</v>
      </c>
      <c r="B11527" t="s">
        <v>982</v>
      </c>
      <c r="C11527" t="s">
        <v>36</v>
      </c>
      <c r="D11527" s="7">
        <v>45658</v>
      </c>
      <c r="E11527">
        <v>65</v>
      </c>
      <c r="F11527">
        <v>365.07</v>
      </c>
      <c r="G11527">
        <f>dane_sprzedazy_sku__3[[#This Row],[Ilość wydana]]*dane_sprzedazy_sku__3[[#This Row],[Wartość jednostkowa]]</f>
        <v>23729.55</v>
      </c>
    </row>
    <row r="11528" spans="1:7">
      <c r="A11528" t="s">
        <v>981</v>
      </c>
      <c r="B11528" t="s">
        <v>982</v>
      </c>
      <c r="C11528" t="s">
        <v>36</v>
      </c>
      <c r="D11528" s="7">
        <v>45689</v>
      </c>
      <c r="E11528">
        <v>57</v>
      </c>
      <c r="F11528">
        <v>374.21</v>
      </c>
      <c r="G11528">
        <f>dane_sprzedazy_sku__3[[#This Row],[Ilość wydana]]*dane_sprzedazy_sku__3[[#This Row],[Wartość jednostkowa]]</f>
        <v>21329.969999999998</v>
      </c>
    </row>
    <row r="11529" spans="1:7">
      <c r="A11529" t="s">
        <v>981</v>
      </c>
      <c r="B11529" t="s">
        <v>982</v>
      </c>
      <c r="C11529" t="s">
        <v>36</v>
      </c>
      <c r="D11529" s="7">
        <v>45717</v>
      </c>
      <c r="E11529">
        <v>77</v>
      </c>
      <c r="F11529">
        <v>388.22</v>
      </c>
      <c r="G11529">
        <f>dane_sprzedazy_sku__3[[#This Row],[Ilość wydana]]*dane_sprzedazy_sku__3[[#This Row],[Wartość jednostkowa]]</f>
        <v>29892.940000000002</v>
      </c>
    </row>
    <row r="11530" spans="1:7">
      <c r="A11530" t="s">
        <v>981</v>
      </c>
      <c r="B11530" t="s">
        <v>982</v>
      </c>
      <c r="C11530" t="s">
        <v>36</v>
      </c>
      <c r="D11530" s="7">
        <v>45748</v>
      </c>
      <c r="E11530">
        <v>31</v>
      </c>
      <c r="F11530">
        <v>365.24</v>
      </c>
      <c r="G11530">
        <f>dane_sprzedazy_sku__3[[#This Row],[Ilość wydana]]*dane_sprzedazy_sku__3[[#This Row],[Wartość jednostkowa]]</f>
        <v>11322.44</v>
      </c>
    </row>
    <row r="11531" spans="1:7">
      <c r="A11531" t="s">
        <v>981</v>
      </c>
      <c r="B11531" t="s">
        <v>982</v>
      </c>
      <c r="C11531" t="s">
        <v>36</v>
      </c>
      <c r="D11531" s="7">
        <v>45778</v>
      </c>
      <c r="E11531">
        <v>48</v>
      </c>
      <c r="F11531">
        <v>360.65</v>
      </c>
      <c r="G11531">
        <f>dane_sprzedazy_sku__3[[#This Row],[Ilość wydana]]*dane_sprzedazy_sku__3[[#This Row],[Wartość jednostkowa]]</f>
        <v>17311.199999999997</v>
      </c>
    </row>
    <row r="11532" spans="1:7">
      <c r="A11532" t="s">
        <v>981</v>
      </c>
      <c r="B11532" t="s">
        <v>982</v>
      </c>
      <c r="C11532" t="s">
        <v>36</v>
      </c>
      <c r="D11532" s="7">
        <v>45809</v>
      </c>
      <c r="E11532">
        <v>33</v>
      </c>
      <c r="F11532">
        <v>360.62</v>
      </c>
      <c r="G11532">
        <f>dane_sprzedazy_sku__3[[#This Row],[Ilość wydana]]*dane_sprzedazy_sku__3[[#This Row],[Wartość jednostkowa]]</f>
        <v>11900.460000000001</v>
      </c>
    </row>
    <row r="11533" spans="1:7">
      <c r="A11533" t="s">
        <v>981</v>
      </c>
      <c r="B11533" t="s">
        <v>982</v>
      </c>
      <c r="C11533" t="s">
        <v>36</v>
      </c>
      <c r="D11533" s="7">
        <v>45839</v>
      </c>
      <c r="E11533">
        <v>21</v>
      </c>
      <c r="F11533">
        <v>376.66</v>
      </c>
      <c r="G11533">
        <f>dane_sprzedazy_sku__3[[#This Row],[Ilość wydana]]*dane_sprzedazy_sku__3[[#This Row],[Wartość jednostkowa]]</f>
        <v>7909.8600000000006</v>
      </c>
    </row>
    <row r="11534" spans="1:7">
      <c r="A11534" t="s">
        <v>981</v>
      </c>
      <c r="B11534" t="s">
        <v>982</v>
      </c>
      <c r="C11534" t="s">
        <v>36</v>
      </c>
      <c r="D11534" s="7">
        <v>45870</v>
      </c>
      <c r="E11534">
        <v>23</v>
      </c>
      <c r="F11534">
        <v>369.12</v>
      </c>
      <c r="G11534">
        <f>dane_sprzedazy_sku__3[[#This Row],[Ilość wydana]]*dane_sprzedazy_sku__3[[#This Row],[Wartość jednostkowa]]</f>
        <v>8489.76</v>
      </c>
    </row>
    <row r="11535" spans="1:7">
      <c r="A11535" t="s">
        <v>981</v>
      </c>
      <c r="B11535" t="s">
        <v>982</v>
      </c>
      <c r="C11535" t="s">
        <v>36</v>
      </c>
      <c r="D11535" s="7">
        <v>45901</v>
      </c>
      <c r="E11535">
        <v>22</v>
      </c>
      <c r="F11535">
        <v>377.95</v>
      </c>
      <c r="G11535">
        <f>dane_sprzedazy_sku__3[[#This Row],[Ilość wydana]]*dane_sprzedazy_sku__3[[#This Row],[Wartość jednostkowa]]</f>
        <v>8314.9</v>
      </c>
    </row>
    <row r="11536" spans="1:7">
      <c r="A11536" t="s">
        <v>981</v>
      </c>
      <c r="B11536" t="s">
        <v>982</v>
      </c>
      <c r="C11536" t="s">
        <v>36</v>
      </c>
      <c r="D11536" s="7">
        <v>45931</v>
      </c>
      <c r="E11536">
        <v>37</v>
      </c>
      <c r="F11536">
        <v>376.45</v>
      </c>
      <c r="G11536">
        <f>dane_sprzedazy_sku__3[[#This Row],[Ilość wydana]]*dane_sprzedazy_sku__3[[#This Row],[Wartość jednostkowa]]</f>
        <v>13928.65</v>
      </c>
    </row>
    <row r="11537" spans="1:7">
      <c r="A11537" t="s">
        <v>981</v>
      </c>
      <c r="B11537" t="s">
        <v>982</v>
      </c>
      <c r="C11537" t="s">
        <v>36</v>
      </c>
      <c r="D11537" s="7">
        <v>45962</v>
      </c>
      <c r="E11537">
        <v>47</v>
      </c>
      <c r="F11537">
        <v>390.49</v>
      </c>
      <c r="G11537">
        <f>dane_sprzedazy_sku__3[[#This Row],[Ilość wydana]]*dane_sprzedazy_sku__3[[#This Row],[Wartość jednostkowa]]</f>
        <v>18353.03</v>
      </c>
    </row>
    <row r="11538" spans="1:7">
      <c r="A11538" t="s">
        <v>981</v>
      </c>
      <c r="B11538" t="s">
        <v>982</v>
      </c>
      <c r="C11538" t="s">
        <v>36</v>
      </c>
      <c r="D11538" s="7">
        <v>45992</v>
      </c>
      <c r="E11538">
        <v>25</v>
      </c>
      <c r="F11538">
        <v>361.92</v>
      </c>
      <c r="G11538">
        <f>dane_sprzedazy_sku__3[[#This Row],[Ilość wydana]]*dane_sprzedazy_sku__3[[#This Row],[Wartość jednostkowa]]</f>
        <v>9048</v>
      </c>
    </row>
    <row r="11539" spans="1:7">
      <c r="A11539" t="s">
        <v>981</v>
      </c>
      <c r="B11539" t="s">
        <v>982</v>
      </c>
      <c r="C11539" t="s">
        <v>36</v>
      </c>
      <c r="D11539" s="7">
        <v>46023</v>
      </c>
      <c r="E11539">
        <v>60</v>
      </c>
      <c r="F11539">
        <v>381.33</v>
      </c>
      <c r="G11539">
        <f>dane_sprzedazy_sku__3[[#This Row],[Ilość wydana]]*dane_sprzedazy_sku__3[[#This Row],[Wartość jednostkowa]]</f>
        <v>22879.8</v>
      </c>
    </row>
    <row r="11540" spans="1:7">
      <c r="A11540" t="s">
        <v>981</v>
      </c>
      <c r="B11540" t="s">
        <v>982</v>
      </c>
      <c r="C11540" t="s">
        <v>36</v>
      </c>
      <c r="D11540" s="7">
        <v>46054</v>
      </c>
      <c r="E11540">
        <v>48</v>
      </c>
      <c r="F11540">
        <v>370.9</v>
      </c>
      <c r="G11540">
        <f>dane_sprzedazy_sku__3[[#This Row],[Ilość wydana]]*dane_sprzedazy_sku__3[[#This Row],[Wartość jednostkowa]]</f>
        <v>17803.199999999997</v>
      </c>
    </row>
    <row r="11541" spans="1:7">
      <c r="A11541" t="s">
        <v>981</v>
      </c>
      <c r="B11541" t="s">
        <v>982</v>
      </c>
      <c r="C11541" t="s">
        <v>36</v>
      </c>
      <c r="D11541" s="7">
        <v>46082</v>
      </c>
      <c r="E11541">
        <v>58</v>
      </c>
      <c r="F11541">
        <v>371.88</v>
      </c>
      <c r="G11541">
        <f>dane_sprzedazy_sku__3[[#This Row],[Ilość wydana]]*dane_sprzedazy_sku__3[[#This Row],[Wartość jednostkowa]]</f>
        <v>21569.040000000001</v>
      </c>
    </row>
    <row r="11542" spans="1:7">
      <c r="A11542" t="s">
        <v>981</v>
      </c>
      <c r="B11542" t="s">
        <v>982</v>
      </c>
      <c r="C11542" t="s">
        <v>36</v>
      </c>
      <c r="D11542" s="7">
        <v>46113</v>
      </c>
      <c r="E11542">
        <v>55</v>
      </c>
      <c r="F11542">
        <v>376.34</v>
      </c>
      <c r="G11542">
        <f>dane_sprzedazy_sku__3[[#This Row],[Ilość wydana]]*dane_sprzedazy_sku__3[[#This Row],[Wartość jednostkowa]]</f>
        <v>20698.699999999997</v>
      </c>
    </row>
    <row r="11543" spans="1:7">
      <c r="A11543" t="s">
        <v>981</v>
      </c>
      <c r="B11543" t="s">
        <v>982</v>
      </c>
      <c r="C11543" t="s">
        <v>36</v>
      </c>
      <c r="D11543" s="7">
        <v>46143</v>
      </c>
      <c r="E11543">
        <v>34</v>
      </c>
      <c r="F11543">
        <v>382.08</v>
      </c>
      <c r="G11543">
        <f>dane_sprzedazy_sku__3[[#This Row],[Ilość wydana]]*dane_sprzedazy_sku__3[[#This Row],[Wartość jednostkowa]]</f>
        <v>12990.72</v>
      </c>
    </row>
    <row r="11544" spans="1:7">
      <c r="A11544" t="s">
        <v>981</v>
      </c>
      <c r="B11544" t="s">
        <v>982</v>
      </c>
      <c r="C11544" t="s">
        <v>36</v>
      </c>
      <c r="D11544" s="7">
        <v>46174</v>
      </c>
      <c r="E11544">
        <v>25</v>
      </c>
      <c r="F11544">
        <v>366.91</v>
      </c>
      <c r="G11544">
        <f>dane_sprzedazy_sku__3[[#This Row],[Ilość wydana]]*dane_sprzedazy_sku__3[[#This Row],[Wartość jednostkowa]]</f>
        <v>9172.75</v>
      </c>
    </row>
    <row r="11545" spans="1:7">
      <c r="A11545" t="s">
        <v>981</v>
      </c>
      <c r="B11545" t="s">
        <v>982</v>
      </c>
      <c r="C11545" t="s">
        <v>36</v>
      </c>
      <c r="D11545" s="7">
        <v>46204</v>
      </c>
      <c r="E11545">
        <v>21</v>
      </c>
      <c r="F11545">
        <v>366.1</v>
      </c>
      <c r="G11545">
        <f>dane_sprzedazy_sku__3[[#This Row],[Ilość wydana]]*dane_sprzedazy_sku__3[[#This Row],[Wartość jednostkowa]]</f>
        <v>7688.1</v>
      </c>
    </row>
    <row r="11546" spans="1:7">
      <c r="A11546" t="s">
        <v>983</v>
      </c>
      <c r="B11546" t="s">
        <v>984</v>
      </c>
      <c r="C11546" t="s">
        <v>60</v>
      </c>
      <c r="D11546" s="7">
        <v>45505</v>
      </c>
      <c r="E11546">
        <v>4</v>
      </c>
      <c r="F11546">
        <v>99.4</v>
      </c>
      <c r="G11546">
        <f>dane_sprzedazy_sku__3[[#This Row],[Ilość wydana]]*dane_sprzedazy_sku__3[[#This Row],[Wartość jednostkowa]]</f>
        <v>397.6</v>
      </c>
    </row>
    <row r="11547" spans="1:7">
      <c r="A11547" t="s">
        <v>983</v>
      </c>
      <c r="B11547" t="s">
        <v>984</v>
      </c>
      <c r="C11547" t="s">
        <v>60</v>
      </c>
      <c r="D11547" s="7">
        <v>45536</v>
      </c>
      <c r="E11547">
        <v>6</v>
      </c>
      <c r="F11547">
        <v>95.96</v>
      </c>
      <c r="G11547">
        <f>dane_sprzedazy_sku__3[[#This Row],[Ilość wydana]]*dane_sprzedazy_sku__3[[#This Row],[Wartość jednostkowa]]</f>
        <v>575.76</v>
      </c>
    </row>
    <row r="11548" spans="1:7">
      <c r="A11548" t="s">
        <v>983</v>
      </c>
      <c r="B11548" t="s">
        <v>984</v>
      </c>
      <c r="C11548" t="s">
        <v>60</v>
      </c>
      <c r="D11548" s="7">
        <v>45566</v>
      </c>
      <c r="E11548">
        <v>3</v>
      </c>
      <c r="F11548">
        <v>101.52</v>
      </c>
      <c r="G11548">
        <f>dane_sprzedazy_sku__3[[#This Row],[Ilość wydana]]*dane_sprzedazy_sku__3[[#This Row],[Wartość jednostkowa]]</f>
        <v>304.56</v>
      </c>
    </row>
    <row r="11549" spans="1:7">
      <c r="A11549" t="s">
        <v>983</v>
      </c>
      <c r="B11549" t="s">
        <v>984</v>
      </c>
      <c r="C11549" t="s">
        <v>60</v>
      </c>
      <c r="D11549" s="7">
        <v>45597</v>
      </c>
      <c r="E11549">
        <v>5</v>
      </c>
      <c r="F11549">
        <v>96.38</v>
      </c>
      <c r="G11549">
        <f>dane_sprzedazy_sku__3[[#This Row],[Ilość wydana]]*dane_sprzedazy_sku__3[[#This Row],[Wartość jednostkowa]]</f>
        <v>481.9</v>
      </c>
    </row>
    <row r="11550" spans="1:7">
      <c r="A11550" t="s">
        <v>983</v>
      </c>
      <c r="B11550" t="s">
        <v>984</v>
      </c>
      <c r="C11550" t="s">
        <v>60</v>
      </c>
      <c r="D11550" s="7">
        <v>45627</v>
      </c>
      <c r="E11550">
        <v>5</v>
      </c>
      <c r="F11550">
        <v>96.73</v>
      </c>
      <c r="G11550">
        <f>dane_sprzedazy_sku__3[[#This Row],[Ilość wydana]]*dane_sprzedazy_sku__3[[#This Row],[Wartość jednostkowa]]</f>
        <v>483.65000000000003</v>
      </c>
    </row>
    <row r="11551" spans="1:7">
      <c r="A11551" t="s">
        <v>983</v>
      </c>
      <c r="B11551" t="s">
        <v>984</v>
      </c>
      <c r="C11551" t="s">
        <v>60</v>
      </c>
      <c r="D11551" s="7">
        <v>45658</v>
      </c>
      <c r="E11551">
        <v>4</v>
      </c>
      <c r="F11551">
        <v>95.14</v>
      </c>
      <c r="G11551">
        <f>dane_sprzedazy_sku__3[[#This Row],[Ilość wydana]]*dane_sprzedazy_sku__3[[#This Row],[Wartość jednostkowa]]</f>
        <v>380.56</v>
      </c>
    </row>
    <row r="11552" spans="1:7">
      <c r="A11552" t="s">
        <v>983</v>
      </c>
      <c r="B11552" t="s">
        <v>984</v>
      </c>
      <c r="C11552" t="s">
        <v>60</v>
      </c>
      <c r="D11552" s="7">
        <v>45689</v>
      </c>
      <c r="E11552">
        <v>3</v>
      </c>
      <c r="F11552">
        <v>94.71</v>
      </c>
      <c r="G11552">
        <f>dane_sprzedazy_sku__3[[#This Row],[Ilość wydana]]*dane_sprzedazy_sku__3[[#This Row],[Wartość jednostkowa]]</f>
        <v>284.13</v>
      </c>
    </row>
    <row r="11553" spans="1:7">
      <c r="A11553" t="s">
        <v>983</v>
      </c>
      <c r="B11553" t="s">
        <v>984</v>
      </c>
      <c r="C11553" t="s">
        <v>60</v>
      </c>
      <c r="D11553" s="7">
        <v>45717</v>
      </c>
      <c r="E11553">
        <v>1</v>
      </c>
      <c r="F11553">
        <v>97.86</v>
      </c>
      <c r="G11553">
        <f>dane_sprzedazy_sku__3[[#This Row],[Ilość wydana]]*dane_sprzedazy_sku__3[[#This Row],[Wartość jednostkowa]]</f>
        <v>97.86</v>
      </c>
    </row>
    <row r="11554" spans="1:7">
      <c r="A11554" t="s">
        <v>983</v>
      </c>
      <c r="B11554" t="s">
        <v>984</v>
      </c>
      <c r="C11554" t="s">
        <v>60</v>
      </c>
      <c r="D11554" s="7">
        <v>45748</v>
      </c>
      <c r="E11554">
        <v>1</v>
      </c>
      <c r="F11554">
        <v>99.7</v>
      </c>
      <c r="G11554">
        <f>dane_sprzedazy_sku__3[[#This Row],[Ilość wydana]]*dane_sprzedazy_sku__3[[#This Row],[Wartość jednostkowa]]</f>
        <v>99.7</v>
      </c>
    </row>
    <row r="11555" spans="1:7">
      <c r="A11555" t="s">
        <v>983</v>
      </c>
      <c r="B11555" t="s">
        <v>984</v>
      </c>
      <c r="C11555" t="s">
        <v>60</v>
      </c>
      <c r="D11555" s="7">
        <v>45778</v>
      </c>
      <c r="E11555">
        <v>1</v>
      </c>
      <c r="F11555">
        <v>93.47</v>
      </c>
      <c r="G11555">
        <f>dane_sprzedazy_sku__3[[#This Row],[Ilość wydana]]*dane_sprzedazy_sku__3[[#This Row],[Wartość jednostkowa]]</f>
        <v>93.47</v>
      </c>
    </row>
    <row r="11556" spans="1:7">
      <c r="A11556" t="s">
        <v>983</v>
      </c>
      <c r="B11556" t="s">
        <v>984</v>
      </c>
      <c r="C11556" t="s">
        <v>60</v>
      </c>
      <c r="D11556" s="7">
        <v>45809</v>
      </c>
      <c r="E11556">
        <v>1</v>
      </c>
      <c r="F11556">
        <v>95.16</v>
      </c>
      <c r="G11556">
        <f>dane_sprzedazy_sku__3[[#This Row],[Ilość wydana]]*dane_sprzedazy_sku__3[[#This Row],[Wartość jednostkowa]]</f>
        <v>95.16</v>
      </c>
    </row>
    <row r="11557" spans="1:7">
      <c r="A11557" t="s">
        <v>983</v>
      </c>
      <c r="B11557" t="s">
        <v>984</v>
      </c>
      <c r="C11557" t="s">
        <v>60</v>
      </c>
      <c r="D11557" s="7">
        <v>45839</v>
      </c>
      <c r="E11557">
        <v>2</v>
      </c>
      <c r="F11557">
        <v>100.66</v>
      </c>
      <c r="G11557">
        <f>dane_sprzedazy_sku__3[[#This Row],[Ilość wydana]]*dane_sprzedazy_sku__3[[#This Row],[Wartość jednostkowa]]</f>
        <v>201.32</v>
      </c>
    </row>
    <row r="11558" spans="1:7">
      <c r="A11558" t="s">
        <v>983</v>
      </c>
      <c r="B11558" t="s">
        <v>984</v>
      </c>
      <c r="C11558" t="s">
        <v>60</v>
      </c>
      <c r="D11558" s="7">
        <v>45870</v>
      </c>
      <c r="E11558">
        <v>3</v>
      </c>
      <c r="F11558">
        <v>102.38</v>
      </c>
      <c r="G11558">
        <f>dane_sprzedazy_sku__3[[#This Row],[Ilość wydana]]*dane_sprzedazy_sku__3[[#This Row],[Wartość jednostkowa]]</f>
        <v>307.14</v>
      </c>
    </row>
    <row r="11559" spans="1:7">
      <c r="A11559" t="s">
        <v>983</v>
      </c>
      <c r="B11559" t="s">
        <v>984</v>
      </c>
      <c r="C11559" t="s">
        <v>60</v>
      </c>
      <c r="D11559" s="7">
        <v>45901</v>
      </c>
      <c r="E11559">
        <v>6</v>
      </c>
      <c r="F11559">
        <v>95.73</v>
      </c>
      <c r="G11559">
        <f>dane_sprzedazy_sku__3[[#This Row],[Ilość wydana]]*dane_sprzedazy_sku__3[[#This Row],[Wartość jednostkowa]]</f>
        <v>574.38</v>
      </c>
    </row>
    <row r="11560" spans="1:7">
      <c r="A11560" t="s">
        <v>983</v>
      </c>
      <c r="B11560" t="s">
        <v>984</v>
      </c>
      <c r="C11560" t="s">
        <v>60</v>
      </c>
      <c r="D11560" s="7">
        <v>45931</v>
      </c>
      <c r="E11560">
        <v>6</v>
      </c>
      <c r="F11560">
        <v>102.49</v>
      </c>
      <c r="G11560">
        <f>dane_sprzedazy_sku__3[[#This Row],[Ilość wydana]]*dane_sprzedazy_sku__3[[#This Row],[Wartość jednostkowa]]</f>
        <v>614.93999999999994</v>
      </c>
    </row>
    <row r="11561" spans="1:7">
      <c r="A11561" t="s">
        <v>983</v>
      </c>
      <c r="B11561" t="s">
        <v>984</v>
      </c>
      <c r="C11561" t="s">
        <v>60</v>
      </c>
      <c r="D11561" s="7">
        <v>45962</v>
      </c>
      <c r="E11561">
        <v>5</v>
      </c>
      <c r="F11561">
        <v>97.27</v>
      </c>
      <c r="G11561">
        <f>dane_sprzedazy_sku__3[[#This Row],[Ilość wydana]]*dane_sprzedazy_sku__3[[#This Row],[Wartość jednostkowa]]</f>
        <v>486.34999999999997</v>
      </c>
    </row>
    <row r="11562" spans="1:7">
      <c r="A11562" t="s">
        <v>983</v>
      </c>
      <c r="B11562" t="s">
        <v>984</v>
      </c>
      <c r="C11562" t="s">
        <v>60</v>
      </c>
      <c r="D11562" s="7">
        <v>45992</v>
      </c>
      <c r="E11562">
        <v>4</v>
      </c>
      <c r="F11562">
        <v>94.93</v>
      </c>
      <c r="G11562">
        <f>dane_sprzedazy_sku__3[[#This Row],[Ilość wydana]]*dane_sprzedazy_sku__3[[#This Row],[Wartość jednostkowa]]</f>
        <v>379.72</v>
      </c>
    </row>
    <row r="11563" spans="1:7">
      <c r="A11563" t="s">
        <v>983</v>
      </c>
      <c r="B11563" t="s">
        <v>984</v>
      </c>
      <c r="C11563" t="s">
        <v>60</v>
      </c>
      <c r="D11563" s="7">
        <v>46023</v>
      </c>
      <c r="E11563">
        <v>3</v>
      </c>
      <c r="F11563">
        <v>94.77</v>
      </c>
      <c r="G11563">
        <f>dane_sprzedazy_sku__3[[#This Row],[Ilość wydana]]*dane_sprzedazy_sku__3[[#This Row],[Wartość jednostkowa]]</f>
        <v>284.31</v>
      </c>
    </row>
    <row r="11564" spans="1:7">
      <c r="A11564" t="s">
        <v>983</v>
      </c>
      <c r="B11564" t="s">
        <v>984</v>
      </c>
      <c r="C11564" t="s">
        <v>60</v>
      </c>
      <c r="D11564" s="7">
        <v>46054</v>
      </c>
      <c r="E11564">
        <v>1</v>
      </c>
      <c r="F11564">
        <v>101.14</v>
      </c>
      <c r="G11564">
        <f>dane_sprzedazy_sku__3[[#This Row],[Ilość wydana]]*dane_sprzedazy_sku__3[[#This Row],[Wartość jednostkowa]]</f>
        <v>101.14</v>
      </c>
    </row>
    <row r="11565" spans="1:7">
      <c r="A11565" t="s">
        <v>983</v>
      </c>
      <c r="B11565" t="s">
        <v>984</v>
      </c>
      <c r="C11565" t="s">
        <v>60</v>
      </c>
      <c r="D11565" s="7">
        <v>46082</v>
      </c>
      <c r="E11565">
        <v>1</v>
      </c>
      <c r="F11565">
        <v>102.17</v>
      </c>
      <c r="G11565">
        <f>dane_sprzedazy_sku__3[[#This Row],[Ilość wydana]]*dane_sprzedazy_sku__3[[#This Row],[Wartość jednostkowa]]</f>
        <v>102.17</v>
      </c>
    </row>
    <row r="11566" spans="1:7">
      <c r="A11566" t="s">
        <v>983</v>
      </c>
      <c r="B11566" t="s">
        <v>984</v>
      </c>
      <c r="C11566" t="s">
        <v>60</v>
      </c>
      <c r="D11566" s="7">
        <v>46113</v>
      </c>
      <c r="E11566">
        <v>1</v>
      </c>
      <c r="F11566">
        <v>99.58</v>
      </c>
      <c r="G11566">
        <f>dane_sprzedazy_sku__3[[#This Row],[Ilość wydana]]*dane_sprzedazy_sku__3[[#This Row],[Wartość jednostkowa]]</f>
        <v>99.58</v>
      </c>
    </row>
    <row r="11567" spans="1:7">
      <c r="A11567" t="s">
        <v>983</v>
      </c>
      <c r="B11567" t="s">
        <v>984</v>
      </c>
      <c r="C11567" t="s">
        <v>60</v>
      </c>
      <c r="D11567" s="7">
        <v>46143</v>
      </c>
      <c r="E11567">
        <v>1</v>
      </c>
      <c r="F11567">
        <v>94.8</v>
      </c>
      <c r="G11567">
        <f>dane_sprzedazy_sku__3[[#This Row],[Ilość wydana]]*dane_sprzedazy_sku__3[[#This Row],[Wartość jednostkowa]]</f>
        <v>94.8</v>
      </c>
    </row>
    <row r="11568" spans="1:7">
      <c r="A11568" t="s">
        <v>983</v>
      </c>
      <c r="B11568" t="s">
        <v>984</v>
      </c>
      <c r="C11568" t="s">
        <v>60</v>
      </c>
      <c r="D11568" s="7">
        <v>46174</v>
      </c>
      <c r="E11568">
        <v>2</v>
      </c>
      <c r="F11568">
        <v>99.3</v>
      </c>
      <c r="G11568">
        <f>dane_sprzedazy_sku__3[[#This Row],[Ilość wydana]]*dane_sprzedazy_sku__3[[#This Row],[Wartość jednostkowa]]</f>
        <v>198.6</v>
      </c>
    </row>
    <row r="11569" spans="1:7">
      <c r="A11569" t="s">
        <v>983</v>
      </c>
      <c r="B11569" t="s">
        <v>984</v>
      </c>
      <c r="C11569" t="s">
        <v>60</v>
      </c>
      <c r="D11569" s="7">
        <v>46204</v>
      </c>
      <c r="E11569">
        <v>3</v>
      </c>
      <c r="F11569">
        <v>93.28</v>
      </c>
      <c r="G11569">
        <f>dane_sprzedazy_sku__3[[#This Row],[Ilość wydana]]*dane_sprzedazy_sku__3[[#This Row],[Wartość jednostkowa]]</f>
        <v>279.84000000000003</v>
      </c>
    </row>
    <row r="11570" spans="1:7">
      <c r="A11570" t="s">
        <v>985</v>
      </c>
      <c r="B11570" t="s">
        <v>986</v>
      </c>
      <c r="C11570" t="s">
        <v>63</v>
      </c>
      <c r="D11570" s="7">
        <v>45505</v>
      </c>
      <c r="E11570">
        <v>90</v>
      </c>
      <c r="F11570">
        <v>231.51</v>
      </c>
      <c r="G11570">
        <f>dane_sprzedazy_sku__3[[#This Row],[Ilość wydana]]*dane_sprzedazy_sku__3[[#This Row],[Wartość jednostkowa]]</f>
        <v>20835.899999999998</v>
      </c>
    </row>
    <row r="11571" spans="1:7">
      <c r="A11571" t="s">
        <v>985</v>
      </c>
      <c r="B11571" t="s">
        <v>986</v>
      </c>
      <c r="C11571" t="s">
        <v>63</v>
      </c>
      <c r="D11571" s="7">
        <v>45536</v>
      </c>
      <c r="E11571">
        <v>50</v>
      </c>
      <c r="F11571">
        <v>230.46</v>
      </c>
      <c r="G11571">
        <f>dane_sprzedazy_sku__3[[#This Row],[Ilość wydana]]*dane_sprzedazy_sku__3[[#This Row],[Wartość jednostkowa]]</f>
        <v>11523</v>
      </c>
    </row>
    <row r="11572" spans="1:7">
      <c r="A11572" t="s">
        <v>985</v>
      </c>
      <c r="B11572" t="s">
        <v>986</v>
      </c>
      <c r="C11572" t="s">
        <v>63</v>
      </c>
      <c r="D11572" s="7">
        <v>45566</v>
      </c>
      <c r="E11572">
        <v>33</v>
      </c>
      <c r="F11572">
        <v>236.85</v>
      </c>
      <c r="G11572">
        <f>dane_sprzedazy_sku__3[[#This Row],[Ilość wydana]]*dane_sprzedazy_sku__3[[#This Row],[Wartość jednostkowa]]</f>
        <v>7816.05</v>
      </c>
    </row>
    <row r="11573" spans="1:7">
      <c r="A11573" t="s">
        <v>985</v>
      </c>
      <c r="B11573" t="s">
        <v>986</v>
      </c>
      <c r="C11573" t="s">
        <v>63</v>
      </c>
      <c r="D11573" s="7">
        <v>45597</v>
      </c>
      <c r="E11573">
        <v>20</v>
      </c>
      <c r="F11573">
        <v>247.94</v>
      </c>
      <c r="G11573">
        <f>dane_sprzedazy_sku__3[[#This Row],[Ilość wydana]]*dane_sprzedazy_sku__3[[#This Row],[Wartość jednostkowa]]</f>
        <v>4958.8</v>
      </c>
    </row>
    <row r="11574" spans="1:7">
      <c r="A11574" t="s">
        <v>985</v>
      </c>
      <c r="B11574" t="s">
        <v>986</v>
      </c>
      <c r="C11574" t="s">
        <v>63</v>
      </c>
      <c r="D11574" s="7">
        <v>45627</v>
      </c>
      <c r="E11574">
        <v>20</v>
      </c>
      <c r="F11574">
        <v>242.55</v>
      </c>
      <c r="G11574">
        <f>dane_sprzedazy_sku__3[[#This Row],[Ilość wydana]]*dane_sprzedazy_sku__3[[#This Row],[Wartość jednostkowa]]</f>
        <v>4851</v>
      </c>
    </row>
    <row r="11575" spans="1:7">
      <c r="A11575" t="s">
        <v>985</v>
      </c>
      <c r="B11575" t="s">
        <v>986</v>
      </c>
      <c r="C11575" t="s">
        <v>63</v>
      </c>
      <c r="D11575" s="7">
        <v>45658</v>
      </c>
      <c r="E11575">
        <v>31</v>
      </c>
      <c r="F11575">
        <v>232.54</v>
      </c>
      <c r="G11575">
        <f>dane_sprzedazy_sku__3[[#This Row],[Ilość wydana]]*dane_sprzedazy_sku__3[[#This Row],[Wartość jednostkowa]]</f>
        <v>7208.74</v>
      </c>
    </row>
    <row r="11576" spans="1:7">
      <c r="A11576" t="s">
        <v>985</v>
      </c>
      <c r="B11576" t="s">
        <v>986</v>
      </c>
      <c r="C11576" t="s">
        <v>63</v>
      </c>
      <c r="D11576" s="7">
        <v>45689</v>
      </c>
      <c r="E11576">
        <v>33</v>
      </c>
      <c r="F11576">
        <v>241.49</v>
      </c>
      <c r="G11576">
        <f>dane_sprzedazy_sku__3[[#This Row],[Ilość wydana]]*dane_sprzedazy_sku__3[[#This Row],[Wartość jednostkowa]]</f>
        <v>7969.17</v>
      </c>
    </row>
    <row r="11577" spans="1:7">
      <c r="A11577" t="s">
        <v>985</v>
      </c>
      <c r="B11577" t="s">
        <v>986</v>
      </c>
      <c r="C11577" t="s">
        <v>63</v>
      </c>
      <c r="D11577" s="7">
        <v>45717</v>
      </c>
      <c r="E11577">
        <v>69</v>
      </c>
      <c r="F11577">
        <v>226.61</v>
      </c>
      <c r="G11577">
        <f>dane_sprzedazy_sku__3[[#This Row],[Ilość wydana]]*dane_sprzedazy_sku__3[[#This Row],[Wartość jednostkowa]]</f>
        <v>15636.09</v>
      </c>
    </row>
    <row r="11578" spans="1:7">
      <c r="A11578" t="s">
        <v>985</v>
      </c>
      <c r="B11578" t="s">
        <v>986</v>
      </c>
      <c r="C11578" t="s">
        <v>63</v>
      </c>
      <c r="D11578" s="7">
        <v>45748</v>
      </c>
      <c r="E11578">
        <v>112</v>
      </c>
      <c r="F11578">
        <v>248.41</v>
      </c>
      <c r="G11578">
        <f>dane_sprzedazy_sku__3[[#This Row],[Ilość wydana]]*dane_sprzedazy_sku__3[[#This Row],[Wartość jednostkowa]]</f>
        <v>27821.919999999998</v>
      </c>
    </row>
    <row r="11579" spans="1:7">
      <c r="A11579" t="s">
        <v>985</v>
      </c>
      <c r="B11579" t="s">
        <v>986</v>
      </c>
      <c r="C11579" t="s">
        <v>63</v>
      </c>
      <c r="D11579" s="7">
        <v>45778</v>
      </c>
      <c r="E11579">
        <v>73</v>
      </c>
      <c r="F11579">
        <v>239.51</v>
      </c>
      <c r="G11579">
        <f>dane_sprzedazy_sku__3[[#This Row],[Ilość wydana]]*dane_sprzedazy_sku__3[[#This Row],[Wartość jednostkowa]]</f>
        <v>17484.23</v>
      </c>
    </row>
    <row r="11580" spans="1:7">
      <c r="A11580" t="s">
        <v>985</v>
      </c>
      <c r="B11580" t="s">
        <v>986</v>
      </c>
      <c r="C11580" t="s">
        <v>63</v>
      </c>
      <c r="D11580" s="7">
        <v>45809</v>
      </c>
      <c r="E11580">
        <v>101</v>
      </c>
      <c r="F11580">
        <v>227.13</v>
      </c>
      <c r="G11580">
        <f>dane_sprzedazy_sku__3[[#This Row],[Ilość wydana]]*dane_sprzedazy_sku__3[[#This Row],[Wartość jednostkowa]]</f>
        <v>22940.13</v>
      </c>
    </row>
    <row r="11581" spans="1:7">
      <c r="A11581" t="s">
        <v>985</v>
      </c>
      <c r="B11581" t="s">
        <v>986</v>
      </c>
      <c r="C11581" t="s">
        <v>63</v>
      </c>
      <c r="D11581" s="7">
        <v>45839</v>
      </c>
      <c r="E11581">
        <v>80</v>
      </c>
      <c r="F11581">
        <v>240.8</v>
      </c>
      <c r="G11581">
        <f>dane_sprzedazy_sku__3[[#This Row],[Ilość wydana]]*dane_sprzedazy_sku__3[[#This Row],[Wartość jednostkowa]]</f>
        <v>19264</v>
      </c>
    </row>
    <row r="11582" spans="1:7">
      <c r="A11582" t="s">
        <v>985</v>
      </c>
      <c r="B11582" t="s">
        <v>986</v>
      </c>
      <c r="C11582" t="s">
        <v>63</v>
      </c>
      <c r="D11582" s="7">
        <v>45870</v>
      </c>
      <c r="E11582">
        <v>52</v>
      </c>
      <c r="F11582">
        <v>237.84</v>
      </c>
      <c r="G11582">
        <f>dane_sprzedazy_sku__3[[#This Row],[Ilość wydana]]*dane_sprzedazy_sku__3[[#This Row],[Wartość jednostkowa]]</f>
        <v>12367.68</v>
      </c>
    </row>
    <row r="11583" spans="1:7">
      <c r="A11583" t="s">
        <v>985</v>
      </c>
      <c r="B11583" t="s">
        <v>986</v>
      </c>
      <c r="C11583" t="s">
        <v>63</v>
      </c>
      <c r="D11583" s="7">
        <v>45901</v>
      </c>
      <c r="E11583">
        <v>68</v>
      </c>
      <c r="F11583">
        <v>225.73</v>
      </c>
      <c r="G11583">
        <f>dane_sprzedazy_sku__3[[#This Row],[Ilość wydana]]*dane_sprzedazy_sku__3[[#This Row],[Wartość jednostkowa]]</f>
        <v>15349.64</v>
      </c>
    </row>
    <row r="11584" spans="1:7">
      <c r="A11584" t="s">
        <v>985</v>
      </c>
      <c r="B11584" t="s">
        <v>986</v>
      </c>
      <c r="C11584" t="s">
        <v>63</v>
      </c>
      <c r="D11584" s="7">
        <v>45931</v>
      </c>
      <c r="E11584">
        <v>32</v>
      </c>
      <c r="F11584">
        <v>245.04</v>
      </c>
      <c r="G11584">
        <f>dane_sprzedazy_sku__3[[#This Row],[Ilość wydana]]*dane_sprzedazy_sku__3[[#This Row],[Wartość jednostkowa]]</f>
        <v>7841.28</v>
      </c>
    </row>
    <row r="11585" spans="1:7">
      <c r="A11585" t="s">
        <v>985</v>
      </c>
      <c r="B11585" t="s">
        <v>986</v>
      </c>
      <c r="C11585" t="s">
        <v>63</v>
      </c>
      <c r="D11585" s="7">
        <v>45962</v>
      </c>
      <c r="E11585">
        <v>30</v>
      </c>
      <c r="F11585">
        <v>234.26</v>
      </c>
      <c r="G11585">
        <f>dane_sprzedazy_sku__3[[#This Row],[Ilość wydana]]*dane_sprzedazy_sku__3[[#This Row],[Wartość jednostkowa]]</f>
        <v>7027.7999999999993</v>
      </c>
    </row>
    <row r="11586" spans="1:7">
      <c r="A11586" t="s">
        <v>985</v>
      </c>
      <c r="B11586" t="s">
        <v>986</v>
      </c>
      <c r="C11586" t="s">
        <v>63</v>
      </c>
      <c r="D11586" s="7">
        <v>45992</v>
      </c>
      <c r="E11586">
        <v>23</v>
      </c>
      <c r="F11586">
        <v>245.08</v>
      </c>
      <c r="G11586">
        <f>dane_sprzedazy_sku__3[[#This Row],[Ilość wydana]]*dane_sprzedazy_sku__3[[#This Row],[Wartość jednostkowa]]</f>
        <v>5636.84</v>
      </c>
    </row>
    <row r="11587" spans="1:7">
      <c r="A11587" t="s">
        <v>985</v>
      </c>
      <c r="B11587" t="s">
        <v>986</v>
      </c>
      <c r="C11587" t="s">
        <v>63</v>
      </c>
      <c r="D11587" s="7">
        <v>46023</v>
      </c>
      <c r="E11587">
        <v>38</v>
      </c>
      <c r="F11587">
        <v>225.25</v>
      </c>
      <c r="G11587">
        <f>dane_sprzedazy_sku__3[[#This Row],[Ilość wydana]]*dane_sprzedazy_sku__3[[#This Row],[Wartość jednostkowa]]</f>
        <v>8559.5</v>
      </c>
    </row>
    <row r="11588" spans="1:7">
      <c r="A11588" t="s">
        <v>985</v>
      </c>
      <c r="B11588" t="s">
        <v>986</v>
      </c>
      <c r="C11588" t="s">
        <v>63</v>
      </c>
      <c r="D11588" s="7">
        <v>46054</v>
      </c>
      <c r="E11588">
        <v>36</v>
      </c>
      <c r="F11588">
        <v>244.11</v>
      </c>
      <c r="G11588">
        <f>dane_sprzedazy_sku__3[[#This Row],[Ilość wydana]]*dane_sprzedazy_sku__3[[#This Row],[Wartość jednostkowa]]</f>
        <v>8787.9600000000009</v>
      </c>
    </row>
    <row r="11589" spans="1:7">
      <c r="A11589" t="s">
        <v>985</v>
      </c>
      <c r="B11589" t="s">
        <v>986</v>
      </c>
      <c r="C11589" t="s">
        <v>63</v>
      </c>
      <c r="D11589" s="7">
        <v>46082</v>
      </c>
      <c r="E11589">
        <v>48</v>
      </c>
      <c r="F11589">
        <v>236.43</v>
      </c>
      <c r="G11589">
        <f>dane_sprzedazy_sku__3[[#This Row],[Ilość wydana]]*dane_sprzedazy_sku__3[[#This Row],[Wartość jednostkowa]]</f>
        <v>11348.64</v>
      </c>
    </row>
    <row r="11590" spans="1:7">
      <c r="A11590" t="s">
        <v>985</v>
      </c>
      <c r="B11590" t="s">
        <v>986</v>
      </c>
      <c r="C11590" t="s">
        <v>63</v>
      </c>
      <c r="D11590" s="7">
        <v>46113</v>
      </c>
      <c r="E11590">
        <v>91</v>
      </c>
      <c r="F11590">
        <v>246.28</v>
      </c>
      <c r="G11590">
        <f>dane_sprzedazy_sku__3[[#This Row],[Ilość wydana]]*dane_sprzedazy_sku__3[[#This Row],[Wartość jednostkowa]]</f>
        <v>22411.48</v>
      </c>
    </row>
    <row r="11591" spans="1:7">
      <c r="A11591" t="s">
        <v>985</v>
      </c>
      <c r="B11591" t="s">
        <v>986</v>
      </c>
      <c r="C11591" t="s">
        <v>63</v>
      </c>
      <c r="D11591" s="7">
        <v>46143</v>
      </c>
      <c r="E11591">
        <v>69</v>
      </c>
      <c r="F11591">
        <v>234.94</v>
      </c>
      <c r="G11591">
        <f>dane_sprzedazy_sku__3[[#This Row],[Ilość wydana]]*dane_sprzedazy_sku__3[[#This Row],[Wartość jednostkowa]]</f>
        <v>16210.86</v>
      </c>
    </row>
    <row r="11592" spans="1:7">
      <c r="A11592" t="s">
        <v>985</v>
      </c>
      <c r="B11592" t="s">
        <v>986</v>
      </c>
      <c r="C11592" t="s">
        <v>63</v>
      </c>
      <c r="D11592" s="7">
        <v>46174</v>
      </c>
      <c r="E11592">
        <v>116</v>
      </c>
      <c r="F11592">
        <v>246.26</v>
      </c>
      <c r="G11592">
        <f>dane_sprzedazy_sku__3[[#This Row],[Ilość wydana]]*dane_sprzedazy_sku__3[[#This Row],[Wartość jednostkowa]]</f>
        <v>28566.16</v>
      </c>
    </row>
    <row r="11593" spans="1:7">
      <c r="A11593" t="s">
        <v>985</v>
      </c>
      <c r="B11593" t="s">
        <v>986</v>
      </c>
      <c r="C11593" t="s">
        <v>63</v>
      </c>
      <c r="D11593" s="7">
        <v>46204</v>
      </c>
      <c r="E11593">
        <v>101</v>
      </c>
      <c r="F11593">
        <v>241.48</v>
      </c>
      <c r="G11593">
        <f>dane_sprzedazy_sku__3[[#This Row],[Ilość wydana]]*dane_sprzedazy_sku__3[[#This Row],[Wartość jednostkowa]]</f>
        <v>24389.48</v>
      </c>
    </row>
    <row r="11594" spans="1:7">
      <c r="A11594" t="s">
        <v>987</v>
      </c>
      <c r="B11594" t="s">
        <v>988</v>
      </c>
      <c r="C11594" t="s">
        <v>33</v>
      </c>
      <c r="D11594" s="7">
        <v>45505</v>
      </c>
      <c r="E11594">
        <v>43</v>
      </c>
      <c r="F11594">
        <v>106.26</v>
      </c>
      <c r="G11594">
        <f>dane_sprzedazy_sku__3[[#This Row],[Ilość wydana]]*dane_sprzedazy_sku__3[[#This Row],[Wartość jednostkowa]]</f>
        <v>4569.18</v>
      </c>
    </row>
    <row r="11595" spans="1:7">
      <c r="A11595" t="s">
        <v>987</v>
      </c>
      <c r="B11595" t="s">
        <v>988</v>
      </c>
      <c r="C11595" t="s">
        <v>33</v>
      </c>
      <c r="D11595" s="7">
        <v>45536</v>
      </c>
      <c r="E11595">
        <v>44</v>
      </c>
      <c r="F11595">
        <v>111.01</v>
      </c>
      <c r="G11595">
        <f>dane_sprzedazy_sku__3[[#This Row],[Ilość wydana]]*dane_sprzedazy_sku__3[[#This Row],[Wartość jednostkowa]]</f>
        <v>4884.4400000000005</v>
      </c>
    </row>
    <row r="11596" spans="1:7">
      <c r="A11596" t="s">
        <v>987</v>
      </c>
      <c r="B11596" t="s">
        <v>988</v>
      </c>
      <c r="C11596" t="s">
        <v>33</v>
      </c>
      <c r="D11596" s="7">
        <v>45566</v>
      </c>
      <c r="E11596">
        <v>39</v>
      </c>
      <c r="F11596">
        <v>102.73</v>
      </c>
      <c r="G11596">
        <f>dane_sprzedazy_sku__3[[#This Row],[Ilość wydana]]*dane_sprzedazy_sku__3[[#This Row],[Wartość jednostkowa]]</f>
        <v>4006.4700000000003</v>
      </c>
    </row>
    <row r="11597" spans="1:7">
      <c r="A11597" t="s">
        <v>987</v>
      </c>
      <c r="B11597" t="s">
        <v>988</v>
      </c>
      <c r="C11597" t="s">
        <v>33</v>
      </c>
      <c r="D11597" s="7">
        <v>45597</v>
      </c>
      <c r="E11597">
        <v>40</v>
      </c>
      <c r="F11597">
        <v>101.49</v>
      </c>
      <c r="G11597">
        <f>dane_sprzedazy_sku__3[[#This Row],[Ilość wydana]]*dane_sprzedazy_sku__3[[#This Row],[Wartość jednostkowa]]</f>
        <v>4059.6</v>
      </c>
    </row>
    <row r="11598" spans="1:7">
      <c r="A11598" t="s">
        <v>987</v>
      </c>
      <c r="B11598" t="s">
        <v>988</v>
      </c>
      <c r="C11598" t="s">
        <v>33</v>
      </c>
      <c r="D11598" s="7">
        <v>45627</v>
      </c>
      <c r="E11598">
        <v>43</v>
      </c>
      <c r="F11598">
        <v>102.74</v>
      </c>
      <c r="G11598">
        <f>dane_sprzedazy_sku__3[[#This Row],[Ilość wydana]]*dane_sprzedazy_sku__3[[#This Row],[Wartość jednostkowa]]</f>
        <v>4417.82</v>
      </c>
    </row>
    <row r="11599" spans="1:7">
      <c r="A11599" t="s">
        <v>987</v>
      </c>
      <c r="B11599" t="s">
        <v>988</v>
      </c>
      <c r="C11599" t="s">
        <v>33</v>
      </c>
      <c r="D11599" s="7">
        <v>45658</v>
      </c>
      <c r="E11599">
        <v>43</v>
      </c>
      <c r="F11599">
        <v>103.72</v>
      </c>
      <c r="G11599">
        <f>dane_sprzedazy_sku__3[[#This Row],[Ilość wydana]]*dane_sprzedazy_sku__3[[#This Row],[Wartość jednostkowa]]</f>
        <v>4459.96</v>
      </c>
    </row>
    <row r="11600" spans="1:7">
      <c r="A11600" t="s">
        <v>987</v>
      </c>
      <c r="B11600" t="s">
        <v>988</v>
      </c>
      <c r="C11600" t="s">
        <v>33</v>
      </c>
      <c r="D11600" s="7">
        <v>45689</v>
      </c>
      <c r="E11600">
        <v>44</v>
      </c>
      <c r="F11600">
        <v>101.2</v>
      </c>
      <c r="G11600">
        <f>dane_sprzedazy_sku__3[[#This Row],[Ilość wydana]]*dane_sprzedazy_sku__3[[#This Row],[Wartość jednostkowa]]</f>
        <v>4452.8</v>
      </c>
    </row>
    <row r="11601" spans="1:7">
      <c r="A11601" t="s">
        <v>987</v>
      </c>
      <c r="B11601" t="s">
        <v>988</v>
      </c>
      <c r="C11601" t="s">
        <v>33</v>
      </c>
      <c r="D11601" s="7">
        <v>45717</v>
      </c>
      <c r="E11601">
        <v>35</v>
      </c>
      <c r="F11601">
        <v>104.3</v>
      </c>
      <c r="G11601">
        <f>dane_sprzedazy_sku__3[[#This Row],[Ilość wydana]]*dane_sprzedazy_sku__3[[#This Row],[Wartość jednostkowa]]</f>
        <v>3650.5</v>
      </c>
    </row>
    <row r="11602" spans="1:7">
      <c r="A11602" t="s">
        <v>987</v>
      </c>
      <c r="B11602" t="s">
        <v>988</v>
      </c>
      <c r="C11602" t="s">
        <v>33</v>
      </c>
      <c r="D11602" s="7">
        <v>45748</v>
      </c>
      <c r="E11602">
        <v>53</v>
      </c>
      <c r="F11602">
        <v>108.53</v>
      </c>
      <c r="G11602">
        <f>dane_sprzedazy_sku__3[[#This Row],[Ilość wydana]]*dane_sprzedazy_sku__3[[#This Row],[Wartość jednostkowa]]</f>
        <v>5752.09</v>
      </c>
    </row>
    <row r="11603" spans="1:7">
      <c r="A11603" t="s">
        <v>987</v>
      </c>
      <c r="B11603" t="s">
        <v>988</v>
      </c>
      <c r="C11603" t="s">
        <v>33</v>
      </c>
      <c r="D11603" s="7">
        <v>45778</v>
      </c>
      <c r="E11603">
        <v>51</v>
      </c>
      <c r="F11603">
        <v>105.03</v>
      </c>
      <c r="G11603">
        <f>dane_sprzedazy_sku__3[[#This Row],[Ilość wydana]]*dane_sprzedazy_sku__3[[#This Row],[Wartość jednostkowa]]</f>
        <v>5356.53</v>
      </c>
    </row>
    <row r="11604" spans="1:7">
      <c r="A11604" t="s">
        <v>987</v>
      </c>
      <c r="B11604" t="s">
        <v>988</v>
      </c>
      <c r="C11604" t="s">
        <v>33</v>
      </c>
      <c r="D11604" s="7">
        <v>45809</v>
      </c>
      <c r="E11604">
        <v>52</v>
      </c>
      <c r="F11604">
        <v>105.18</v>
      </c>
      <c r="G11604">
        <f>dane_sprzedazy_sku__3[[#This Row],[Ilość wydana]]*dane_sprzedazy_sku__3[[#This Row],[Wartość jednostkowa]]</f>
        <v>5469.3600000000006</v>
      </c>
    </row>
    <row r="11605" spans="1:7">
      <c r="A11605" t="s">
        <v>987</v>
      </c>
      <c r="B11605" t="s">
        <v>988</v>
      </c>
      <c r="C11605" t="s">
        <v>33</v>
      </c>
      <c r="D11605" s="7">
        <v>45839</v>
      </c>
      <c r="E11605">
        <v>51</v>
      </c>
      <c r="F11605">
        <v>108.77</v>
      </c>
      <c r="G11605">
        <f>dane_sprzedazy_sku__3[[#This Row],[Ilość wydana]]*dane_sprzedazy_sku__3[[#This Row],[Wartość jednostkowa]]</f>
        <v>5547.2699999999995</v>
      </c>
    </row>
    <row r="11606" spans="1:7">
      <c r="A11606" t="s">
        <v>987</v>
      </c>
      <c r="B11606" t="s">
        <v>988</v>
      </c>
      <c r="C11606" t="s">
        <v>33</v>
      </c>
      <c r="D11606" s="7">
        <v>45870</v>
      </c>
      <c r="E11606">
        <v>51</v>
      </c>
      <c r="F11606">
        <v>110.49</v>
      </c>
      <c r="G11606">
        <f>dane_sprzedazy_sku__3[[#This Row],[Ilość wydana]]*dane_sprzedazy_sku__3[[#This Row],[Wartość jednostkowa]]</f>
        <v>5634.99</v>
      </c>
    </row>
    <row r="11607" spans="1:7">
      <c r="A11607" t="s">
        <v>987</v>
      </c>
      <c r="B11607" t="s">
        <v>988</v>
      </c>
      <c r="C11607" t="s">
        <v>33</v>
      </c>
      <c r="D11607" s="7">
        <v>45901</v>
      </c>
      <c r="E11607">
        <v>49</v>
      </c>
      <c r="F11607">
        <v>101.6</v>
      </c>
      <c r="G11607">
        <f>dane_sprzedazy_sku__3[[#This Row],[Ilość wydana]]*dane_sprzedazy_sku__3[[#This Row],[Wartość jednostkowa]]</f>
        <v>4978.3999999999996</v>
      </c>
    </row>
    <row r="11608" spans="1:7">
      <c r="A11608" t="s">
        <v>987</v>
      </c>
      <c r="B11608" t="s">
        <v>988</v>
      </c>
      <c r="C11608" t="s">
        <v>33</v>
      </c>
      <c r="D11608" s="7">
        <v>45931</v>
      </c>
      <c r="E11608">
        <v>52</v>
      </c>
      <c r="F11608">
        <v>101.66</v>
      </c>
      <c r="G11608">
        <f>dane_sprzedazy_sku__3[[#This Row],[Ilość wydana]]*dane_sprzedazy_sku__3[[#This Row],[Wartość jednostkowa]]</f>
        <v>5286.32</v>
      </c>
    </row>
    <row r="11609" spans="1:7">
      <c r="A11609" t="s">
        <v>987</v>
      </c>
      <c r="B11609" t="s">
        <v>988</v>
      </c>
      <c r="C11609" t="s">
        <v>33</v>
      </c>
      <c r="D11609" s="7">
        <v>45962</v>
      </c>
      <c r="E11609">
        <v>45</v>
      </c>
      <c r="F11609">
        <v>110.2</v>
      </c>
      <c r="G11609">
        <f>dane_sprzedazy_sku__3[[#This Row],[Ilość wydana]]*dane_sprzedazy_sku__3[[#This Row],[Wartość jednostkowa]]</f>
        <v>4959</v>
      </c>
    </row>
    <row r="11610" spans="1:7">
      <c r="A11610" t="s">
        <v>987</v>
      </c>
      <c r="B11610" t="s">
        <v>988</v>
      </c>
      <c r="C11610" t="s">
        <v>33</v>
      </c>
      <c r="D11610" s="7">
        <v>45992</v>
      </c>
      <c r="E11610">
        <v>47</v>
      </c>
      <c r="F11610">
        <v>108.5</v>
      </c>
      <c r="G11610">
        <f>dane_sprzedazy_sku__3[[#This Row],[Ilość wydana]]*dane_sprzedazy_sku__3[[#This Row],[Wartość jednostkowa]]</f>
        <v>5099.5</v>
      </c>
    </row>
    <row r="11611" spans="1:7">
      <c r="A11611" t="s">
        <v>987</v>
      </c>
      <c r="B11611" t="s">
        <v>988</v>
      </c>
      <c r="C11611" t="s">
        <v>33</v>
      </c>
      <c r="D11611" s="7">
        <v>46023</v>
      </c>
      <c r="E11611">
        <v>46</v>
      </c>
      <c r="F11611">
        <v>110.59</v>
      </c>
      <c r="G11611">
        <f>dane_sprzedazy_sku__3[[#This Row],[Ilość wydana]]*dane_sprzedazy_sku__3[[#This Row],[Wartość jednostkowa]]</f>
        <v>5087.1400000000003</v>
      </c>
    </row>
    <row r="11612" spans="1:7">
      <c r="A11612" t="s">
        <v>987</v>
      </c>
      <c r="B11612" t="s">
        <v>988</v>
      </c>
      <c r="C11612" t="s">
        <v>33</v>
      </c>
      <c r="D11612" s="7">
        <v>46054</v>
      </c>
      <c r="E11612">
        <v>65</v>
      </c>
      <c r="F11612">
        <v>104.43</v>
      </c>
      <c r="G11612">
        <f>dane_sprzedazy_sku__3[[#This Row],[Ilość wydana]]*dane_sprzedazy_sku__3[[#This Row],[Wartość jednostkowa]]</f>
        <v>6787.9500000000007</v>
      </c>
    </row>
    <row r="11613" spans="1:7">
      <c r="A11613" t="s">
        <v>987</v>
      </c>
      <c r="B11613" t="s">
        <v>988</v>
      </c>
      <c r="C11613" t="s">
        <v>33</v>
      </c>
      <c r="D11613" s="7">
        <v>46082</v>
      </c>
      <c r="E11613">
        <v>57</v>
      </c>
      <c r="F11613">
        <v>101.05</v>
      </c>
      <c r="G11613">
        <f>dane_sprzedazy_sku__3[[#This Row],[Ilość wydana]]*dane_sprzedazy_sku__3[[#This Row],[Wartość jednostkowa]]</f>
        <v>5759.8499999999995</v>
      </c>
    </row>
    <row r="11614" spans="1:7">
      <c r="A11614" t="s">
        <v>987</v>
      </c>
      <c r="B11614" t="s">
        <v>988</v>
      </c>
      <c r="C11614" t="s">
        <v>33</v>
      </c>
      <c r="D11614" s="7">
        <v>46113</v>
      </c>
      <c r="E11614">
        <v>55</v>
      </c>
      <c r="F11614">
        <v>101.27</v>
      </c>
      <c r="G11614">
        <f>dane_sprzedazy_sku__3[[#This Row],[Ilość wydana]]*dane_sprzedazy_sku__3[[#This Row],[Wartość jednostkowa]]</f>
        <v>5569.8499999999995</v>
      </c>
    </row>
    <row r="11615" spans="1:7">
      <c r="A11615" t="s">
        <v>987</v>
      </c>
      <c r="B11615" t="s">
        <v>988</v>
      </c>
      <c r="C11615" t="s">
        <v>33</v>
      </c>
      <c r="D11615" s="7">
        <v>46143</v>
      </c>
      <c r="E11615">
        <v>58</v>
      </c>
      <c r="F11615">
        <v>107.05</v>
      </c>
      <c r="G11615">
        <f>dane_sprzedazy_sku__3[[#This Row],[Ilość wydana]]*dane_sprzedazy_sku__3[[#This Row],[Wartość jednostkowa]]</f>
        <v>6208.9</v>
      </c>
    </row>
    <row r="11616" spans="1:7">
      <c r="A11616" t="s">
        <v>987</v>
      </c>
      <c r="B11616" t="s">
        <v>988</v>
      </c>
      <c r="C11616" t="s">
        <v>33</v>
      </c>
      <c r="D11616" s="7">
        <v>46174</v>
      </c>
      <c r="E11616">
        <v>57</v>
      </c>
      <c r="F11616">
        <v>105.08</v>
      </c>
      <c r="G11616">
        <f>dane_sprzedazy_sku__3[[#This Row],[Ilość wydana]]*dane_sprzedazy_sku__3[[#This Row],[Wartość jednostkowa]]</f>
        <v>5989.5599999999995</v>
      </c>
    </row>
    <row r="11617" spans="1:7">
      <c r="A11617" t="s">
        <v>987</v>
      </c>
      <c r="B11617" t="s">
        <v>988</v>
      </c>
      <c r="C11617" t="s">
        <v>33</v>
      </c>
      <c r="D11617" s="7">
        <v>46204</v>
      </c>
      <c r="E11617">
        <v>60</v>
      </c>
      <c r="F11617">
        <v>108.28</v>
      </c>
      <c r="G11617">
        <f>dane_sprzedazy_sku__3[[#This Row],[Ilość wydana]]*dane_sprzedazy_sku__3[[#This Row],[Wartość jednostkowa]]</f>
        <v>6496.8</v>
      </c>
    </row>
    <row r="11618" spans="1:7">
      <c r="A11618" t="s">
        <v>989</v>
      </c>
      <c r="B11618" t="s">
        <v>990</v>
      </c>
      <c r="C11618" t="s">
        <v>63</v>
      </c>
      <c r="D11618" s="7">
        <v>45505</v>
      </c>
      <c r="E11618">
        <v>1</v>
      </c>
      <c r="F11618">
        <v>27.31</v>
      </c>
      <c r="G11618">
        <f>dane_sprzedazy_sku__3[[#This Row],[Ilość wydana]]*dane_sprzedazy_sku__3[[#This Row],[Wartość jednostkowa]]</f>
        <v>27.31</v>
      </c>
    </row>
    <row r="11619" spans="1:7">
      <c r="A11619" t="s">
        <v>989</v>
      </c>
      <c r="B11619" t="s">
        <v>990</v>
      </c>
      <c r="C11619" t="s">
        <v>63</v>
      </c>
      <c r="D11619" s="7">
        <v>45536</v>
      </c>
      <c r="E11619">
        <v>0</v>
      </c>
      <c r="F11619">
        <v>26.14</v>
      </c>
      <c r="G11619">
        <f>dane_sprzedazy_sku__3[[#This Row],[Ilość wydana]]*dane_sprzedazy_sku__3[[#This Row],[Wartość jednostkowa]]</f>
        <v>0</v>
      </c>
    </row>
    <row r="11620" spans="1:7">
      <c r="A11620" t="s">
        <v>989</v>
      </c>
      <c r="B11620" t="s">
        <v>990</v>
      </c>
      <c r="C11620" t="s">
        <v>63</v>
      </c>
      <c r="D11620" s="7">
        <v>45566</v>
      </c>
      <c r="E11620">
        <v>4</v>
      </c>
      <c r="F11620">
        <v>27.09</v>
      </c>
      <c r="G11620">
        <f>dane_sprzedazy_sku__3[[#This Row],[Ilość wydana]]*dane_sprzedazy_sku__3[[#This Row],[Wartość jednostkowa]]</f>
        <v>108.36</v>
      </c>
    </row>
    <row r="11621" spans="1:7">
      <c r="A11621" t="s">
        <v>989</v>
      </c>
      <c r="B11621" t="s">
        <v>990</v>
      </c>
      <c r="C11621" t="s">
        <v>63</v>
      </c>
      <c r="D11621" s="7">
        <v>45597</v>
      </c>
      <c r="E11621">
        <v>3</v>
      </c>
      <c r="F11621">
        <v>25.32</v>
      </c>
      <c r="G11621">
        <f>dane_sprzedazy_sku__3[[#This Row],[Ilość wydana]]*dane_sprzedazy_sku__3[[#This Row],[Wartość jednostkowa]]</f>
        <v>75.960000000000008</v>
      </c>
    </row>
    <row r="11622" spans="1:7">
      <c r="A11622" t="s">
        <v>989</v>
      </c>
      <c r="B11622" t="s">
        <v>990</v>
      </c>
      <c r="C11622" t="s">
        <v>63</v>
      </c>
      <c r="D11622" s="7">
        <v>45627</v>
      </c>
      <c r="E11622">
        <v>0</v>
      </c>
      <c r="F11622">
        <v>25.59</v>
      </c>
      <c r="G11622">
        <f>dane_sprzedazy_sku__3[[#This Row],[Ilość wydana]]*dane_sprzedazy_sku__3[[#This Row],[Wartość jednostkowa]]</f>
        <v>0</v>
      </c>
    </row>
    <row r="11623" spans="1:7">
      <c r="A11623" t="s">
        <v>989</v>
      </c>
      <c r="B11623" t="s">
        <v>990</v>
      </c>
      <c r="C11623" t="s">
        <v>63</v>
      </c>
      <c r="D11623" s="7">
        <v>45658</v>
      </c>
      <c r="E11623">
        <v>0</v>
      </c>
      <c r="F11623">
        <v>27.25</v>
      </c>
      <c r="G11623">
        <f>dane_sprzedazy_sku__3[[#This Row],[Ilość wydana]]*dane_sprzedazy_sku__3[[#This Row],[Wartość jednostkowa]]</f>
        <v>0</v>
      </c>
    </row>
    <row r="11624" spans="1:7">
      <c r="A11624" t="s">
        <v>989</v>
      </c>
      <c r="B11624" t="s">
        <v>990</v>
      </c>
      <c r="C11624" t="s">
        <v>63</v>
      </c>
      <c r="D11624" s="7">
        <v>45689</v>
      </c>
      <c r="E11624">
        <v>1</v>
      </c>
      <c r="F11624">
        <v>26.45</v>
      </c>
      <c r="G11624">
        <f>dane_sprzedazy_sku__3[[#This Row],[Ilość wydana]]*dane_sprzedazy_sku__3[[#This Row],[Wartość jednostkowa]]</f>
        <v>26.45</v>
      </c>
    </row>
    <row r="11625" spans="1:7">
      <c r="A11625" t="s">
        <v>989</v>
      </c>
      <c r="B11625" t="s">
        <v>990</v>
      </c>
      <c r="C11625" t="s">
        <v>63</v>
      </c>
      <c r="D11625" s="7">
        <v>45717</v>
      </c>
      <c r="E11625">
        <v>1</v>
      </c>
      <c r="F11625">
        <v>26.19</v>
      </c>
      <c r="G11625">
        <f>dane_sprzedazy_sku__3[[#This Row],[Ilość wydana]]*dane_sprzedazy_sku__3[[#This Row],[Wartość jednostkowa]]</f>
        <v>26.19</v>
      </c>
    </row>
    <row r="11626" spans="1:7">
      <c r="A11626" t="s">
        <v>989</v>
      </c>
      <c r="B11626" t="s">
        <v>990</v>
      </c>
      <c r="C11626" t="s">
        <v>63</v>
      </c>
      <c r="D11626" s="7">
        <v>45748</v>
      </c>
      <c r="E11626">
        <v>2</v>
      </c>
      <c r="F11626">
        <v>27.12</v>
      </c>
      <c r="G11626">
        <f>dane_sprzedazy_sku__3[[#This Row],[Ilość wydana]]*dane_sprzedazy_sku__3[[#This Row],[Wartość jednostkowa]]</f>
        <v>54.24</v>
      </c>
    </row>
    <row r="11627" spans="1:7">
      <c r="A11627" t="s">
        <v>989</v>
      </c>
      <c r="B11627" t="s">
        <v>990</v>
      </c>
      <c r="C11627" t="s">
        <v>63</v>
      </c>
      <c r="D11627" s="7">
        <v>45778</v>
      </c>
      <c r="E11627">
        <v>0</v>
      </c>
      <c r="F11627">
        <v>26.05</v>
      </c>
      <c r="G11627">
        <f>dane_sprzedazy_sku__3[[#This Row],[Ilość wydana]]*dane_sprzedazy_sku__3[[#This Row],[Wartość jednostkowa]]</f>
        <v>0</v>
      </c>
    </row>
    <row r="11628" spans="1:7">
      <c r="A11628" t="s">
        <v>989</v>
      </c>
      <c r="B11628" t="s">
        <v>990</v>
      </c>
      <c r="C11628" t="s">
        <v>63</v>
      </c>
      <c r="D11628" s="7">
        <v>45809</v>
      </c>
      <c r="E11628">
        <v>0</v>
      </c>
      <c r="F11628">
        <v>26.96</v>
      </c>
      <c r="G11628">
        <f>dane_sprzedazy_sku__3[[#This Row],[Ilość wydana]]*dane_sprzedazy_sku__3[[#This Row],[Wartość jednostkowa]]</f>
        <v>0</v>
      </c>
    </row>
    <row r="11629" spans="1:7">
      <c r="A11629" t="s">
        <v>989</v>
      </c>
      <c r="B11629" t="s">
        <v>990</v>
      </c>
      <c r="C11629" t="s">
        <v>63</v>
      </c>
      <c r="D11629" s="7">
        <v>45839</v>
      </c>
      <c r="E11629">
        <v>0</v>
      </c>
      <c r="F11629">
        <v>26.68</v>
      </c>
      <c r="G11629">
        <f>dane_sprzedazy_sku__3[[#This Row],[Ilość wydana]]*dane_sprzedazy_sku__3[[#This Row],[Wartość jednostkowa]]</f>
        <v>0</v>
      </c>
    </row>
    <row r="11630" spans="1:7">
      <c r="A11630" t="s">
        <v>989</v>
      </c>
      <c r="B11630" t="s">
        <v>990</v>
      </c>
      <c r="C11630" t="s">
        <v>63</v>
      </c>
      <c r="D11630" s="7">
        <v>45870</v>
      </c>
      <c r="E11630">
        <v>0</v>
      </c>
      <c r="F11630">
        <v>24.92</v>
      </c>
      <c r="G11630">
        <f>dane_sprzedazy_sku__3[[#This Row],[Ilość wydana]]*dane_sprzedazy_sku__3[[#This Row],[Wartość jednostkowa]]</f>
        <v>0</v>
      </c>
    </row>
    <row r="11631" spans="1:7">
      <c r="A11631" t="s">
        <v>989</v>
      </c>
      <c r="B11631" t="s">
        <v>990</v>
      </c>
      <c r="C11631" t="s">
        <v>63</v>
      </c>
      <c r="D11631" s="7">
        <v>45901</v>
      </c>
      <c r="E11631">
        <v>2</v>
      </c>
      <c r="F11631">
        <v>26.6</v>
      </c>
      <c r="G11631">
        <f>dane_sprzedazy_sku__3[[#This Row],[Ilość wydana]]*dane_sprzedazy_sku__3[[#This Row],[Wartość jednostkowa]]</f>
        <v>53.2</v>
      </c>
    </row>
    <row r="11632" spans="1:7">
      <c r="A11632" t="s">
        <v>989</v>
      </c>
      <c r="B11632" t="s">
        <v>990</v>
      </c>
      <c r="C11632" t="s">
        <v>63</v>
      </c>
      <c r="D11632" s="7">
        <v>45931</v>
      </c>
      <c r="E11632">
        <v>0</v>
      </c>
      <c r="F11632">
        <v>26.99</v>
      </c>
      <c r="G11632">
        <f>dane_sprzedazy_sku__3[[#This Row],[Ilość wydana]]*dane_sprzedazy_sku__3[[#This Row],[Wartość jednostkowa]]</f>
        <v>0</v>
      </c>
    </row>
    <row r="11633" spans="1:7">
      <c r="A11633" t="s">
        <v>989</v>
      </c>
      <c r="B11633" t="s">
        <v>990</v>
      </c>
      <c r="C11633" t="s">
        <v>63</v>
      </c>
      <c r="D11633" s="7">
        <v>45962</v>
      </c>
      <c r="E11633">
        <v>0</v>
      </c>
      <c r="F11633">
        <v>26.37</v>
      </c>
      <c r="G11633">
        <f>dane_sprzedazy_sku__3[[#This Row],[Ilość wydana]]*dane_sprzedazy_sku__3[[#This Row],[Wartość jednostkowa]]</f>
        <v>0</v>
      </c>
    </row>
    <row r="11634" spans="1:7">
      <c r="A11634" t="s">
        <v>989</v>
      </c>
      <c r="B11634" t="s">
        <v>990</v>
      </c>
      <c r="C11634" t="s">
        <v>63</v>
      </c>
      <c r="D11634" s="7">
        <v>45992</v>
      </c>
      <c r="E11634">
        <v>0</v>
      </c>
      <c r="F11634">
        <v>27.24</v>
      </c>
      <c r="G11634">
        <f>dane_sprzedazy_sku__3[[#This Row],[Ilość wydana]]*dane_sprzedazy_sku__3[[#This Row],[Wartość jednostkowa]]</f>
        <v>0</v>
      </c>
    </row>
    <row r="11635" spans="1:7">
      <c r="A11635" t="s">
        <v>989</v>
      </c>
      <c r="B11635" t="s">
        <v>990</v>
      </c>
      <c r="C11635" t="s">
        <v>63</v>
      </c>
      <c r="D11635" s="7">
        <v>46023</v>
      </c>
      <c r="E11635">
        <v>1</v>
      </c>
      <c r="F11635">
        <v>26.96</v>
      </c>
      <c r="G11635">
        <f>dane_sprzedazy_sku__3[[#This Row],[Ilość wydana]]*dane_sprzedazy_sku__3[[#This Row],[Wartość jednostkowa]]</f>
        <v>26.96</v>
      </c>
    </row>
    <row r="11636" spans="1:7">
      <c r="A11636" t="s">
        <v>989</v>
      </c>
      <c r="B11636" t="s">
        <v>990</v>
      </c>
      <c r="C11636" t="s">
        <v>63</v>
      </c>
      <c r="D11636" s="7">
        <v>46054</v>
      </c>
      <c r="E11636">
        <v>4</v>
      </c>
      <c r="F11636">
        <v>27.32</v>
      </c>
      <c r="G11636">
        <f>dane_sprzedazy_sku__3[[#This Row],[Ilość wydana]]*dane_sprzedazy_sku__3[[#This Row],[Wartość jednostkowa]]</f>
        <v>109.28</v>
      </c>
    </row>
    <row r="11637" spans="1:7">
      <c r="A11637" t="s">
        <v>989</v>
      </c>
      <c r="B11637" t="s">
        <v>990</v>
      </c>
      <c r="C11637" t="s">
        <v>63</v>
      </c>
      <c r="D11637" s="7">
        <v>46082</v>
      </c>
      <c r="E11637">
        <v>3</v>
      </c>
      <c r="F11637">
        <v>26.34</v>
      </c>
      <c r="G11637">
        <f>dane_sprzedazy_sku__3[[#This Row],[Ilość wydana]]*dane_sprzedazy_sku__3[[#This Row],[Wartość jednostkowa]]</f>
        <v>79.02</v>
      </c>
    </row>
    <row r="11638" spans="1:7">
      <c r="A11638" t="s">
        <v>989</v>
      </c>
      <c r="B11638" t="s">
        <v>990</v>
      </c>
      <c r="C11638" t="s">
        <v>63</v>
      </c>
      <c r="D11638" s="7">
        <v>46113</v>
      </c>
      <c r="E11638">
        <v>0</v>
      </c>
      <c r="F11638">
        <v>25.08</v>
      </c>
      <c r="G11638">
        <f>dane_sprzedazy_sku__3[[#This Row],[Ilość wydana]]*dane_sprzedazy_sku__3[[#This Row],[Wartość jednostkowa]]</f>
        <v>0</v>
      </c>
    </row>
    <row r="11639" spans="1:7">
      <c r="A11639" t="s">
        <v>989</v>
      </c>
      <c r="B11639" t="s">
        <v>990</v>
      </c>
      <c r="C11639" t="s">
        <v>63</v>
      </c>
      <c r="D11639" s="7">
        <v>46143</v>
      </c>
      <c r="E11639">
        <v>3</v>
      </c>
      <c r="F11639">
        <v>25.65</v>
      </c>
      <c r="G11639">
        <f>dane_sprzedazy_sku__3[[#This Row],[Ilość wydana]]*dane_sprzedazy_sku__3[[#This Row],[Wartość jednostkowa]]</f>
        <v>76.949999999999989</v>
      </c>
    </row>
    <row r="11640" spans="1:7">
      <c r="A11640" t="s">
        <v>989</v>
      </c>
      <c r="B11640" t="s">
        <v>990</v>
      </c>
      <c r="C11640" t="s">
        <v>63</v>
      </c>
      <c r="D11640" s="7">
        <v>46174</v>
      </c>
      <c r="E11640">
        <v>3</v>
      </c>
      <c r="F11640">
        <v>25.14</v>
      </c>
      <c r="G11640">
        <f>dane_sprzedazy_sku__3[[#This Row],[Ilość wydana]]*dane_sprzedazy_sku__3[[#This Row],[Wartość jednostkowa]]</f>
        <v>75.42</v>
      </c>
    </row>
    <row r="11641" spans="1:7">
      <c r="A11641" t="s">
        <v>989</v>
      </c>
      <c r="B11641" t="s">
        <v>990</v>
      </c>
      <c r="C11641" t="s">
        <v>63</v>
      </c>
      <c r="D11641" s="7">
        <v>46204</v>
      </c>
      <c r="E11641">
        <v>2</v>
      </c>
      <c r="F11641">
        <v>25.56</v>
      </c>
      <c r="G11641">
        <f>dane_sprzedazy_sku__3[[#This Row],[Ilość wydana]]*dane_sprzedazy_sku__3[[#This Row],[Wartość jednostkowa]]</f>
        <v>51.12</v>
      </c>
    </row>
    <row r="11642" spans="1:7">
      <c r="A11642" t="s">
        <v>991</v>
      </c>
      <c r="B11642" t="s">
        <v>992</v>
      </c>
      <c r="C11642" t="s">
        <v>66</v>
      </c>
      <c r="D11642" s="7">
        <v>45505</v>
      </c>
      <c r="E11642">
        <v>16</v>
      </c>
      <c r="F11642">
        <v>206.09</v>
      </c>
      <c r="G11642">
        <f>dane_sprzedazy_sku__3[[#This Row],[Ilość wydana]]*dane_sprzedazy_sku__3[[#This Row],[Wartość jednostkowa]]</f>
        <v>3297.44</v>
      </c>
    </row>
    <row r="11643" spans="1:7">
      <c r="A11643" t="s">
        <v>991</v>
      </c>
      <c r="B11643" t="s">
        <v>992</v>
      </c>
      <c r="C11643" t="s">
        <v>66</v>
      </c>
      <c r="D11643" s="7">
        <v>45536</v>
      </c>
      <c r="E11643">
        <v>17</v>
      </c>
      <c r="F11643">
        <v>205.69</v>
      </c>
      <c r="G11643">
        <f>dane_sprzedazy_sku__3[[#This Row],[Ilość wydana]]*dane_sprzedazy_sku__3[[#This Row],[Wartość jednostkowa]]</f>
        <v>3496.73</v>
      </c>
    </row>
    <row r="11644" spans="1:7">
      <c r="A11644" t="s">
        <v>991</v>
      </c>
      <c r="B11644" t="s">
        <v>992</v>
      </c>
      <c r="C11644" t="s">
        <v>66</v>
      </c>
      <c r="D11644" s="7">
        <v>45566</v>
      </c>
      <c r="E11644">
        <v>9</v>
      </c>
      <c r="F11644">
        <v>217.89</v>
      </c>
      <c r="G11644">
        <f>dane_sprzedazy_sku__3[[#This Row],[Ilość wydana]]*dane_sprzedazy_sku__3[[#This Row],[Wartość jednostkowa]]</f>
        <v>1961.0099999999998</v>
      </c>
    </row>
    <row r="11645" spans="1:7">
      <c r="A11645" t="s">
        <v>991</v>
      </c>
      <c r="B11645" t="s">
        <v>992</v>
      </c>
      <c r="C11645" t="s">
        <v>66</v>
      </c>
      <c r="D11645" s="7">
        <v>45597</v>
      </c>
      <c r="E11645">
        <v>4</v>
      </c>
      <c r="F11645">
        <v>209.49</v>
      </c>
      <c r="G11645">
        <f>dane_sprzedazy_sku__3[[#This Row],[Ilość wydana]]*dane_sprzedazy_sku__3[[#This Row],[Wartość jednostkowa]]</f>
        <v>837.96</v>
      </c>
    </row>
    <row r="11646" spans="1:7">
      <c r="A11646" t="s">
        <v>991</v>
      </c>
      <c r="B11646" t="s">
        <v>992</v>
      </c>
      <c r="C11646" t="s">
        <v>66</v>
      </c>
      <c r="D11646" s="7">
        <v>45627</v>
      </c>
      <c r="E11646">
        <v>4</v>
      </c>
      <c r="F11646">
        <v>214.47</v>
      </c>
      <c r="G11646">
        <f>dane_sprzedazy_sku__3[[#This Row],[Ilość wydana]]*dane_sprzedazy_sku__3[[#This Row],[Wartość jednostkowa]]</f>
        <v>857.88</v>
      </c>
    </row>
    <row r="11647" spans="1:7">
      <c r="A11647" t="s">
        <v>991</v>
      </c>
      <c r="B11647" t="s">
        <v>992</v>
      </c>
      <c r="C11647" t="s">
        <v>66</v>
      </c>
      <c r="D11647" s="7">
        <v>45658</v>
      </c>
      <c r="E11647">
        <v>4</v>
      </c>
      <c r="F11647">
        <v>213.39</v>
      </c>
      <c r="G11647">
        <f>dane_sprzedazy_sku__3[[#This Row],[Ilość wydana]]*dane_sprzedazy_sku__3[[#This Row],[Wartość jednostkowa]]</f>
        <v>853.56</v>
      </c>
    </row>
    <row r="11648" spans="1:7">
      <c r="A11648" t="s">
        <v>991</v>
      </c>
      <c r="B11648" t="s">
        <v>992</v>
      </c>
      <c r="C11648" t="s">
        <v>66</v>
      </c>
      <c r="D11648" s="7">
        <v>45689</v>
      </c>
      <c r="E11648">
        <v>7</v>
      </c>
      <c r="F11648">
        <v>207.17</v>
      </c>
      <c r="G11648">
        <f>dane_sprzedazy_sku__3[[#This Row],[Ilość wydana]]*dane_sprzedazy_sku__3[[#This Row],[Wartość jednostkowa]]</f>
        <v>1450.1899999999998</v>
      </c>
    </row>
    <row r="11649" spans="1:7">
      <c r="A11649" t="s">
        <v>991</v>
      </c>
      <c r="B11649" t="s">
        <v>992</v>
      </c>
      <c r="C11649" t="s">
        <v>66</v>
      </c>
      <c r="D11649" s="7">
        <v>45717</v>
      </c>
      <c r="E11649">
        <v>10</v>
      </c>
      <c r="F11649">
        <v>224.99</v>
      </c>
      <c r="G11649">
        <f>dane_sprzedazy_sku__3[[#This Row],[Ilość wydana]]*dane_sprzedazy_sku__3[[#This Row],[Wartość jednostkowa]]</f>
        <v>2249.9</v>
      </c>
    </row>
    <row r="11650" spans="1:7">
      <c r="A11650" t="s">
        <v>991</v>
      </c>
      <c r="B11650" t="s">
        <v>992</v>
      </c>
      <c r="C11650" t="s">
        <v>66</v>
      </c>
      <c r="D11650" s="7">
        <v>45748</v>
      </c>
      <c r="E11650">
        <v>10</v>
      </c>
      <c r="F11650">
        <v>205.33</v>
      </c>
      <c r="G11650">
        <f>dane_sprzedazy_sku__3[[#This Row],[Ilość wydana]]*dane_sprzedazy_sku__3[[#This Row],[Wartość jednostkowa]]</f>
        <v>2053.3000000000002</v>
      </c>
    </row>
    <row r="11651" spans="1:7">
      <c r="A11651" t="s">
        <v>991</v>
      </c>
      <c r="B11651" t="s">
        <v>992</v>
      </c>
      <c r="C11651" t="s">
        <v>66</v>
      </c>
      <c r="D11651" s="7">
        <v>45778</v>
      </c>
      <c r="E11651">
        <v>9</v>
      </c>
      <c r="F11651">
        <v>209.03</v>
      </c>
      <c r="G11651">
        <f>dane_sprzedazy_sku__3[[#This Row],[Ilość wydana]]*dane_sprzedazy_sku__3[[#This Row],[Wartość jednostkowa]]</f>
        <v>1881.27</v>
      </c>
    </row>
    <row r="11652" spans="1:7">
      <c r="A11652" t="s">
        <v>991</v>
      </c>
      <c r="B11652" t="s">
        <v>992</v>
      </c>
      <c r="C11652" t="s">
        <v>66</v>
      </c>
      <c r="D11652" s="7">
        <v>45809</v>
      </c>
      <c r="E11652">
        <v>16</v>
      </c>
      <c r="F11652">
        <v>204.76</v>
      </c>
      <c r="G11652">
        <f>dane_sprzedazy_sku__3[[#This Row],[Ilość wydana]]*dane_sprzedazy_sku__3[[#This Row],[Wartość jednostkowa]]</f>
        <v>3276.16</v>
      </c>
    </row>
    <row r="11653" spans="1:7">
      <c r="A11653" t="s">
        <v>991</v>
      </c>
      <c r="B11653" t="s">
        <v>992</v>
      </c>
      <c r="C11653" t="s">
        <v>66</v>
      </c>
      <c r="D11653" s="7">
        <v>45839</v>
      </c>
      <c r="E11653">
        <v>22</v>
      </c>
      <c r="F11653">
        <v>208.83</v>
      </c>
      <c r="G11653">
        <f>dane_sprzedazy_sku__3[[#This Row],[Ilość wydana]]*dane_sprzedazy_sku__3[[#This Row],[Wartość jednostkowa]]</f>
        <v>4594.26</v>
      </c>
    </row>
    <row r="11654" spans="1:7">
      <c r="A11654" t="s">
        <v>991</v>
      </c>
      <c r="B11654" t="s">
        <v>992</v>
      </c>
      <c r="C11654" t="s">
        <v>66</v>
      </c>
      <c r="D11654" s="7">
        <v>45870</v>
      </c>
      <c r="E11654">
        <v>17</v>
      </c>
      <c r="F11654">
        <v>210.83</v>
      </c>
      <c r="G11654">
        <f>dane_sprzedazy_sku__3[[#This Row],[Ilość wydana]]*dane_sprzedazy_sku__3[[#This Row],[Wartość jednostkowa]]</f>
        <v>3584.11</v>
      </c>
    </row>
    <row r="11655" spans="1:7">
      <c r="A11655" t="s">
        <v>991</v>
      </c>
      <c r="B11655" t="s">
        <v>992</v>
      </c>
      <c r="C11655" t="s">
        <v>66</v>
      </c>
      <c r="D11655" s="7">
        <v>45901</v>
      </c>
      <c r="E11655">
        <v>12</v>
      </c>
      <c r="F11655">
        <v>209.57</v>
      </c>
      <c r="G11655">
        <f>dane_sprzedazy_sku__3[[#This Row],[Ilość wydana]]*dane_sprzedazy_sku__3[[#This Row],[Wartość jednostkowa]]</f>
        <v>2514.84</v>
      </c>
    </row>
    <row r="11656" spans="1:7">
      <c r="A11656" t="s">
        <v>991</v>
      </c>
      <c r="B11656" t="s">
        <v>992</v>
      </c>
      <c r="C11656" t="s">
        <v>66</v>
      </c>
      <c r="D11656" s="7">
        <v>45931</v>
      </c>
      <c r="E11656">
        <v>6</v>
      </c>
      <c r="F11656">
        <v>209.18</v>
      </c>
      <c r="G11656">
        <f>dane_sprzedazy_sku__3[[#This Row],[Ilość wydana]]*dane_sprzedazy_sku__3[[#This Row],[Wartość jednostkowa]]</f>
        <v>1255.08</v>
      </c>
    </row>
    <row r="11657" spans="1:7">
      <c r="A11657" t="s">
        <v>991</v>
      </c>
      <c r="B11657" t="s">
        <v>992</v>
      </c>
      <c r="C11657" t="s">
        <v>66</v>
      </c>
      <c r="D11657" s="7">
        <v>45962</v>
      </c>
      <c r="E11657">
        <v>4</v>
      </c>
      <c r="F11657">
        <v>224.74</v>
      </c>
      <c r="G11657">
        <f>dane_sprzedazy_sku__3[[#This Row],[Ilość wydana]]*dane_sprzedazy_sku__3[[#This Row],[Wartość jednostkowa]]</f>
        <v>898.96</v>
      </c>
    </row>
    <row r="11658" spans="1:7">
      <c r="A11658" t="s">
        <v>991</v>
      </c>
      <c r="B11658" t="s">
        <v>992</v>
      </c>
      <c r="C11658" t="s">
        <v>66</v>
      </c>
      <c r="D11658" s="7">
        <v>45992</v>
      </c>
      <c r="E11658">
        <v>4</v>
      </c>
      <c r="F11658">
        <v>221.43</v>
      </c>
      <c r="G11658">
        <f>dane_sprzedazy_sku__3[[#This Row],[Ilość wydana]]*dane_sprzedazy_sku__3[[#This Row],[Wartość jednostkowa]]</f>
        <v>885.72</v>
      </c>
    </row>
    <row r="11659" spans="1:7">
      <c r="A11659" t="s">
        <v>991</v>
      </c>
      <c r="B11659" t="s">
        <v>992</v>
      </c>
      <c r="C11659" t="s">
        <v>66</v>
      </c>
      <c r="D11659" s="7">
        <v>46023</v>
      </c>
      <c r="E11659">
        <v>3</v>
      </c>
      <c r="F11659">
        <v>217.61</v>
      </c>
      <c r="G11659">
        <f>dane_sprzedazy_sku__3[[#This Row],[Ilość wydana]]*dane_sprzedazy_sku__3[[#This Row],[Wartość jednostkowa]]</f>
        <v>652.83000000000004</v>
      </c>
    </row>
    <row r="11660" spans="1:7">
      <c r="A11660" t="s">
        <v>991</v>
      </c>
      <c r="B11660" t="s">
        <v>992</v>
      </c>
      <c r="C11660" t="s">
        <v>66</v>
      </c>
      <c r="D11660" s="7">
        <v>46054</v>
      </c>
      <c r="E11660">
        <v>8</v>
      </c>
      <c r="F11660">
        <v>211.6</v>
      </c>
      <c r="G11660">
        <f>dane_sprzedazy_sku__3[[#This Row],[Ilość wydana]]*dane_sprzedazy_sku__3[[#This Row],[Wartość jednostkowa]]</f>
        <v>1692.8</v>
      </c>
    </row>
    <row r="11661" spans="1:7">
      <c r="A11661" t="s">
        <v>991</v>
      </c>
      <c r="B11661" t="s">
        <v>992</v>
      </c>
      <c r="C11661" t="s">
        <v>66</v>
      </c>
      <c r="D11661" s="7">
        <v>46082</v>
      </c>
      <c r="E11661">
        <v>11</v>
      </c>
      <c r="F11661">
        <v>216.2</v>
      </c>
      <c r="G11661">
        <f>dane_sprzedazy_sku__3[[#This Row],[Ilość wydana]]*dane_sprzedazy_sku__3[[#This Row],[Wartość jednostkowa]]</f>
        <v>2378.1999999999998</v>
      </c>
    </row>
    <row r="11662" spans="1:7">
      <c r="A11662" t="s">
        <v>991</v>
      </c>
      <c r="B11662" t="s">
        <v>992</v>
      </c>
      <c r="C11662" t="s">
        <v>66</v>
      </c>
      <c r="D11662" s="7">
        <v>46113</v>
      </c>
      <c r="E11662">
        <v>16</v>
      </c>
      <c r="F11662">
        <v>212.97</v>
      </c>
      <c r="G11662">
        <f>dane_sprzedazy_sku__3[[#This Row],[Ilość wydana]]*dane_sprzedazy_sku__3[[#This Row],[Wartość jednostkowa]]</f>
        <v>3407.52</v>
      </c>
    </row>
    <row r="11663" spans="1:7">
      <c r="A11663" t="s">
        <v>991</v>
      </c>
      <c r="B11663" t="s">
        <v>992</v>
      </c>
      <c r="C11663" t="s">
        <v>66</v>
      </c>
      <c r="D11663" s="7">
        <v>46143</v>
      </c>
      <c r="E11663">
        <v>14</v>
      </c>
      <c r="F11663">
        <v>216.76</v>
      </c>
      <c r="G11663">
        <f>dane_sprzedazy_sku__3[[#This Row],[Ilość wydana]]*dane_sprzedazy_sku__3[[#This Row],[Wartość jednostkowa]]</f>
        <v>3034.64</v>
      </c>
    </row>
    <row r="11664" spans="1:7">
      <c r="A11664" t="s">
        <v>991</v>
      </c>
      <c r="B11664" t="s">
        <v>992</v>
      </c>
      <c r="C11664" t="s">
        <v>66</v>
      </c>
      <c r="D11664" s="7">
        <v>46174</v>
      </c>
      <c r="E11664">
        <v>17</v>
      </c>
      <c r="F11664">
        <v>224.43</v>
      </c>
      <c r="G11664">
        <f>dane_sprzedazy_sku__3[[#This Row],[Ilość wydana]]*dane_sprzedazy_sku__3[[#This Row],[Wartość jednostkowa]]</f>
        <v>3815.31</v>
      </c>
    </row>
    <row r="11665" spans="1:7">
      <c r="A11665" t="s">
        <v>991</v>
      </c>
      <c r="B11665" t="s">
        <v>992</v>
      </c>
      <c r="C11665" t="s">
        <v>66</v>
      </c>
      <c r="D11665" s="7">
        <v>46204</v>
      </c>
      <c r="E11665">
        <v>17</v>
      </c>
      <c r="F11665">
        <v>209.75</v>
      </c>
      <c r="G11665">
        <f>dane_sprzedazy_sku__3[[#This Row],[Ilość wydana]]*dane_sprzedazy_sku__3[[#This Row],[Wartość jednostkowa]]</f>
        <v>3565.75</v>
      </c>
    </row>
    <row r="11666" spans="1:7">
      <c r="A11666" t="s">
        <v>993</v>
      </c>
      <c r="B11666" t="s">
        <v>994</v>
      </c>
      <c r="C11666" t="s">
        <v>8</v>
      </c>
      <c r="D11666" s="7">
        <v>45505</v>
      </c>
      <c r="E11666">
        <v>1</v>
      </c>
      <c r="F11666">
        <v>13.79</v>
      </c>
      <c r="G11666">
        <f>dane_sprzedazy_sku__3[[#This Row],[Ilość wydana]]*dane_sprzedazy_sku__3[[#This Row],[Wartość jednostkowa]]</f>
        <v>13.79</v>
      </c>
    </row>
    <row r="11667" spans="1:7">
      <c r="A11667" t="s">
        <v>993</v>
      </c>
      <c r="B11667" t="s">
        <v>994</v>
      </c>
      <c r="C11667" t="s">
        <v>8</v>
      </c>
      <c r="D11667" s="7">
        <v>45536</v>
      </c>
      <c r="E11667">
        <v>1</v>
      </c>
      <c r="F11667">
        <v>14.53</v>
      </c>
      <c r="G11667">
        <f>dane_sprzedazy_sku__3[[#This Row],[Ilość wydana]]*dane_sprzedazy_sku__3[[#This Row],[Wartość jednostkowa]]</f>
        <v>14.53</v>
      </c>
    </row>
    <row r="11668" spans="1:7">
      <c r="A11668" t="s">
        <v>993</v>
      </c>
      <c r="B11668" t="s">
        <v>994</v>
      </c>
      <c r="C11668" t="s">
        <v>8</v>
      </c>
      <c r="D11668" s="7">
        <v>45566</v>
      </c>
      <c r="E11668">
        <v>1</v>
      </c>
      <c r="F11668">
        <v>14.39</v>
      </c>
      <c r="G11668">
        <f>dane_sprzedazy_sku__3[[#This Row],[Ilość wydana]]*dane_sprzedazy_sku__3[[#This Row],[Wartość jednostkowa]]</f>
        <v>14.39</v>
      </c>
    </row>
    <row r="11669" spans="1:7">
      <c r="A11669" t="s">
        <v>993</v>
      </c>
      <c r="B11669" t="s">
        <v>994</v>
      </c>
      <c r="C11669" t="s">
        <v>8</v>
      </c>
      <c r="D11669" s="7">
        <v>45597</v>
      </c>
      <c r="E11669">
        <v>1</v>
      </c>
      <c r="F11669">
        <v>14.38</v>
      </c>
      <c r="G11669">
        <f>dane_sprzedazy_sku__3[[#This Row],[Ilość wydana]]*dane_sprzedazy_sku__3[[#This Row],[Wartość jednostkowa]]</f>
        <v>14.38</v>
      </c>
    </row>
    <row r="11670" spans="1:7">
      <c r="A11670" t="s">
        <v>993</v>
      </c>
      <c r="B11670" t="s">
        <v>994</v>
      </c>
      <c r="C11670" t="s">
        <v>8</v>
      </c>
      <c r="D11670" s="7">
        <v>45627</v>
      </c>
      <c r="E11670">
        <v>1</v>
      </c>
      <c r="F11670">
        <v>14.38</v>
      </c>
      <c r="G11670">
        <f>dane_sprzedazy_sku__3[[#This Row],[Ilość wydana]]*dane_sprzedazy_sku__3[[#This Row],[Wartość jednostkowa]]</f>
        <v>14.38</v>
      </c>
    </row>
    <row r="11671" spans="1:7">
      <c r="A11671" t="s">
        <v>993</v>
      </c>
      <c r="B11671" t="s">
        <v>994</v>
      </c>
      <c r="C11671" t="s">
        <v>8</v>
      </c>
      <c r="D11671" s="7">
        <v>45658</v>
      </c>
      <c r="E11671">
        <v>1</v>
      </c>
      <c r="F11671">
        <v>13.63</v>
      </c>
      <c r="G11671">
        <f>dane_sprzedazy_sku__3[[#This Row],[Ilość wydana]]*dane_sprzedazy_sku__3[[#This Row],[Wartość jednostkowa]]</f>
        <v>13.63</v>
      </c>
    </row>
    <row r="11672" spans="1:7">
      <c r="A11672" t="s">
        <v>993</v>
      </c>
      <c r="B11672" t="s">
        <v>994</v>
      </c>
      <c r="C11672" t="s">
        <v>8</v>
      </c>
      <c r="D11672" s="7">
        <v>45689</v>
      </c>
      <c r="E11672">
        <v>1</v>
      </c>
      <c r="F11672">
        <v>14.3</v>
      </c>
      <c r="G11672">
        <f>dane_sprzedazy_sku__3[[#This Row],[Ilość wydana]]*dane_sprzedazy_sku__3[[#This Row],[Wartość jednostkowa]]</f>
        <v>14.3</v>
      </c>
    </row>
    <row r="11673" spans="1:7">
      <c r="A11673" t="s">
        <v>993</v>
      </c>
      <c r="B11673" t="s">
        <v>994</v>
      </c>
      <c r="C11673" t="s">
        <v>8</v>
      </c>
      <c r="D11673" s="7">
        <v>45717</v>
      </c>
      <c r="E11673">
        <v>1</v>
      </c>
      <c r="F11673">
        <v>13.4</v>
      </c>
      <c r="G11673">
        <f>dane_sprzedazy_sku__3[[#This Row],[Ilość wydana]]*dane_sprzedazy_sku__3[[#This Row],[Wartość jednostkowa]]</f>
        <v>13.4</v>
      </c>
    </row>
    <row r="11674" spans="1:7">
      <c r="A11674" t="s">
        <v>993</v>
      </c>
      <c r="B11674" t="s">
        <v>994</v>
      </c>
      <c r="C11674" t="s">
        <v>8</v>
      </c>
      <c r="D11674" s="7">
        <v>45748</v>
      </c>
      <c r="E11674">
        <v>1</v>
      </c>
      <c r="F11674">
        <v>13.73</v>
      </c>
      <c r="G11674">
        <f>dane_sprzedazy_sku__3[[#This Row],[Ilość wydana]]*dane_sprzedazy_sku__3[[#This Row],[Wartość jednostkowa]]</f>
        <v>13.73</v>
      </c>
    </row>
    <row r="11675" spans="1:7">
      <c r="A11675" t="s">
        <v>993</v>
      </c>
      <c r="B11675" t="s">
        <v>994</v>
      </c>
      <c r="C11675" t="s">
        <v>8</v>
      </c>
      <c r="D11675" s="7">
        <v>45778</v>
      </c>
      <c r="E11675">
        <v>1</v>
      </c>
      <c r="F11675">
        <v>14.39</v>
      </c>
      <c r="G11675">
        <f>dane_sprzedazy_sku__3[[#This Row],[Ilość wydana]]*dane_sprzedazy_sku__3[[#This Row],[Wartość jednostkowa]]</f>
        <v>14.39</v>
      </c>
    </row>
    <row r="11676" spans="1:7">
      <c r="A11676" t="s">
        <v>993</v>
      </c>
      <c r="B11676" t="s">
        <v>994</v>
      </c>
      <c r="C11676" t="s">
        <v>8</v>
      </c>
      <c r="D11676" s="7">
        <v>45809</v>
      </c>
      <c r="E11676">
        <v>1</v>
      </c>
      <c r="F11676">
        <v>14.3</v>
      </c>
      <c r="G11676">
        <f>dane_sprzedazy_sku__3[[#This Row],[Ilość wydana]]*dane_sprzedazy_sku__3[[#This Row],[Wartość jednostkowa]]</f>
        <v>14.3</v>
      </c>
    </row>
    <row r="11677" spans="1:7">
      <c r="A11677" t="s">
        <v>993</v>
      </c>
      <c r="B11677" t="s">
        <v>994</v>
      </c>
      <c r="C11677" t="s">
        <v>8</v>
      </c>
      <c r="D11677" s="7">
        <v>45839</v>
      </c>
      <c r="E11677">
        <v>1</v>
      </c>
      <c r="F11677">
        <v>13.3</v>
      </c>
      <c r="G11677">
        <f>dane_sprzedazy_sku__3[[#This Row],[Ilość wydana]]*dane_sprzedazy_sku__3[[#This Row],[Wartość jednostkowa]]</f>
        <v>13.3</v>
      </c>
    </row>
    <row r="11678" spans="1:7">
      <c r="A11678" t="s">
        <v>993</v>
      </c>
      <c r="B11678" t="s">
        <v>994</v>
      </c>
      <c r="C11678" t="s">
        <v>8</v>
      </c>
      <c r="D11678" s="7">
        <v>45870</v>
      </c>
      <c r="E11678">
        <v>1</v>
      </c>
      <c r="F11678">
        <v>13.93</v>
      </c>
      <c r="G11678">
        <f>dane_sprzedazy_sku__3[[#This Row],[Ilość wydana]]*dane_sprzedazy_sku__3[[#This Row],[Wartość jednostkowa]]</f>
        <v>13.93</v>
      </c>
    </row>
    <row r="11679" spans="1:7">
      <c r="A11679" t="s">
        <v>993</v>
      </c>
      <c r="B11679" t="s">
        <v>994</v>
      </c>
      <c r="C11679" t="s">
        <v>8</v>
      </c>
      <c r="D11679" s="7">
        <v>45901</v>
      </c>
      <c r="E11679">
        <v>1</v>
      </c>
      <c r="F11679">
        <v>14.51</v>
      </c>
      <c r="G11679">
        <f>dane_sprzedazy_sku__3[[#This Row],[Ilość wydana]]*dane_sprzedazy_sku__3[[#This Row],[Wartość jednostkowa]]</f>
        <v>14.51</v>
      </c>
    </row>
    <row r="11680" spans="1:7">
      <c r="A11680" t="s">
        <v>993</v>
      </c>
      <c r="B11680" t="s">
        <v>994</v>
      </c>
      <c r="C11680" t="s">
        <v>8</v>
      </c>
      <c r="D11680" s="7">
        <v>45931</v>
      </c>
      <c r="E11680">
        <v>1</v>
      </c>
      <c r="F11680">
        <v>13.86</v>
      </c>
      <c r="G11680">
        <f>dane_sprzedazy_sku__3[[#This Row],[Ilość wydana]]*dane_sprzedazy_sku__3[[#This Row],[Wartość jednostkowa]]</f>
        <v>13.86</v>
      </c>
    </row>
    <row r="11681" spans="1:7">
      <c r="A11681" t="s">
        <v>993</v>
      </c>
      <c r="B11681" t="s">
        <v>994</v>
      </c>
      <c r="C11681" t="s">
        <v>8</v>
      </c>
      <c r="D11681" s="7">
        <v>45962</v>
      </c>
      <c r="E11681">
        <v>1</v>
      </c>
      <c r="F11681">
        <v>14.31</v>
      </c>
      <c r="G11681">
        <f>dane_sprzedazy_sku__3[[#This Row],[Ilość wydana]]*dane_sprzedazy_sku__3[[#This Row],[Wartość jednostkowa]]</f>
        <v>14.31</v>
      </c>
    </row>
    <row r="11682" spans="1:7">
      <c r="A11682" t="s">
        <v>993</v>
      </c>
      <c r="B11682" t="s">
        <v>994</v>
      </c>
      <c r="C11682" t="s">
        <v>8</v>
      </c>
      <c r="D11682" s="7">
        <v>45992</v>
      </c>
      <c r="E11682">
        <v>1</v>
      </c>
      <c r="F11682">
        <v>13.4</v>
      </c>
      <c r="G11682">
        <f>dane_sprzedazy_sku__3[[#This Row],[Ilość wydana]]*dane_sprzedazy_sku__3[[#This Row],[Wartość jednostkowa]]</f>
        <v>13.4</v>
      </c>
    </row>
    <row r="11683" spans="1:7">
      <c r="A11683" t="s">
        <v>993</v>
      </c>
      <c r="B11683" t="s">
        <v>994</v>
      </c>
      <c r="C11683" t="s">
        <v>8</v>
      </c>
      <c r="D11683" s="7">
        <v>46023</v>
      </c>
      <c r="E11683">
        <v>1</v>
      </c>
      <c r="F11683">
        <v>13.96</v>
      </c>
      <c r="G11683">
        <f>dane_sprzedazy_sku__3[[#This Row],[Ilość wydana]]*dane_sprzedazy_sku__3[[#This Row],[Wartość jednostkowa]]</f>
        <v>13.96</v>
      </c>
    </row>
    <row r="11684" spans="1:7">
      <c r="A11684" t="s">
        <v>993</v>
      </c>
      <c r="B11684" t="s">
        <v>994</v>
      </c>
      <c r="C11684" t="s">
        <v>8</v>
      </c>
      <c r="D11684" s="7">
        <v>46054</v>
      </c>
      <c r="E11684">
        <v>1</v>
      </c>
      <c r="F11684">
        <v>13.44</v>
      </c>
      <c r="G11684">
        <f>dane_sprzedazy_sku__3[[#This Row],[Ilość wydana]]*dane_sprzedazy_sku__3[[#This Row],[Wartość jednostkowa]]</f>
        <v>13.44</v>
      </c>
    </row>
    <row r="11685" spans="1:7">
      <c r="A11685" t="s">
        <v>993</v>
      </c>
      <c r="B11685" t="s">
        <v>994</v>
      </c>
      <c r="C11685" t="s">
        <v>8</v>
      </c>
      <c r="D11685" s="7">
        <v>46082</v>
      </c>
      <c r="E11685">
        <v>1</v>
      </c>
      <c r="F11685">
        <v>13.85</v>
      </c>
      <c r="G11685">
        <f>dane_sprzedazy_sku__3[[#This Row],[Ilość wydana]]*dane_sprzedazy_sku__3[[#This Row],[Wartość jednostkowa]]</f>
        <v>13.85</v>
      </c>
    </row>
    <row r="11686" spans="1:7">
      <c r="A11686" t="s">
        <v>993</v>
      </c>
      <c r="B11686" t="s">
        <v>994</v>
      </c>
      <c r="C11686" t="s">
        <v>8</v>
      </c>
      <c r="D11686" s="7">
        <v>46113</v>
      </c>
      <c r="E11686">
        <v>1</v>
      </c>
      <c r="F11686">
        <v>13.29</v>
      </c>
      <c r="G11686">
        <f>dane_sprzedazy_sku__3[[#This Row],[Ilość wydana]]*dane_sprzedazy_sku__3[[#This Row],[Wartość jednostkowa]]</f>
        <v>13.29</v>
      </c>
    </row>
    <row r="11687" spans="1:7">
      <c r="A11687" t="s">
        <v>993</v>
      </c>
      <c r="B11687" t="s">
        <v>994</v>
      </c>
      <c r="C11687" t="s">
        <v>8</v>
      </c>
      <c r="D11687" s="7">
        <v>46143</v>
      </c>
      <c r="E11687">
        <v>1</v>
      </c>
      <c r="F11687">
        <v>13.72</v>
      </c>
      <c r="G11687">
        <f>dane_sprzedazy_sku__3[[#This Row],[Ilość wydana]]*dane_sprzedazy_sku__3[[#This Row],[Wartość jednostkowa]]</f>
        <v>13.72</v>
      </c>
    </row>
    <row r="11688" spans="1:7">
      <c r="A11688" t="s">
        <v>993</v>
      </c>
      <c r="B11688" t="s">
        <v>994</v>
      </c>
      <c r="C11688" t="s">
        <v>8</v>
      </c>
      <c r="D11688" s="7">
        <v>46174</v>
      </c>
      <c r="E11688">
        <v>1</v>
      </c>
      <c r="F11688">
        <v>14.41</v>
      </c>
      <c r="G11688">
        <f>dane_sprzedazy_sku__3[[#This Row],[Ilość wydana]]*dane_sprzedazy_sku__3[[#This Row],[Wartość jednostkowa]]</f>
        <v>14.41</v>
      </c>
    </row>
    <row r="11689" spans="1:7">
      <c r="A11689" t="s">
        <v>993</v>
      </c>
      <c r="B11689" t="s">
        <v>994</v>
      </c>
      <c r="C11689" t="s">
        <v>8</v>
      </c>
      <c r="D11689" s="7">
        <v>46204</v>
      </c>
      <c r="E11689">
        <v>1</v>
      </c>
      <c r="F11689">
        <v>13.91</v>
      </c>
      <c r="G11689">
        <f>dane_sprzedazy_sku__3[[#This Row],[Ilość wydana]]*dane_sprzedazy_sku__3[[#This Row],[Wartość jednostkowa]]</f>
        <v>13.91</v>
      </c>
    </row>
    <row r="11690" spans="1:7">
      <c r="A11690" t="s">
        <v>995</v>
      </c>
      <c r="B11690" t="s">
        <v>996</v>
      </c>
      <c r="C11690" t="s">
        <v>42</v>
      </c>
      <c r="D11690" s="7">
        <v>45505</v>
      </c>
      <c r="E11690">
        <v>8</v>
      </c>
      <c r="F11690">
        <v>77.099999999999994</v>
      </c>
      <c r="G11690">
        <f>dane_sprzedazy_sku__3[[#This Row],[Ilość wydana]]*dane_sprzedazy_sku__3[[#This Row],[Wartość jednostkowa]]</f>
        <v>616.79999999999995</v>
      </c>
    </row>
    <row r="11691" spans="1:7">
      <c r="A11691" t="s">
        <v>995</v>
      </c>
      <c r="B11691" t="s">
        <v>996</v>
      </c>
      <c r="C11691" t="s">
        <v>42</v>
      </c>
      <c r="D11691" s="7">
        <v>45536</v>
      </c>
      <c r="E11691">
        <v>9</v>
      </c>
      <c r="F11691">
        <v>80.56</v>
      </c>
      <c r="G11691">
        <f>dane_sprzedazy_sku__3[[#This Row],[Ilość wydana]]*dane_sprzedazy_sku__3[[#This Row],[Wartość jednostkowa]]</f>
        <v>725.04</v>
      </c>
    </row>
    <row r="11692" spans="1:7">
      <c r="A11692" t="s">
        <v>995</v>
      </c>
      <c r="B11692" t="s">
        <v>996</v>
      </c>
      <c r="C11692" t="s">
        <v>42</v>
      </c>
      <c r="D11692" s="7">
        <v>45566</v>
      </c>
      <c r="E11692">
        <v>7</v>
      </c>
      <c r="F11692">
        <v>77.709999999999994</v>
      </c>
      <c r="G11692">
        <f>dane_sprzedazy_sku__3[[#This Row],[Ilość wydana]]*dane_sprzedazy_sku__3[[#This Row],[Wartość jednostkowa]]</f>
        <v>543.96999999999991</v>
      </c>
    </row>
    <row r="11693" spans="1:7">
      <c r="A11693" t="s">
        <v>995</v>
      </c>
      <c r="B11693" t="s">
        <v>996</v>
      </c>
      <c r="C11693" t="s">
        <v>42</v>
      </c>
      <c r="D11693" s="7">
        <v>45597</v>
      </c>
      <c r="E11693">
        <v>7</v>
      </c>
      <c r="F11693">
        <v>73.48</v>
      </c>
      <c r="G11693">
        <f>dane_sprzedazy_sku__3[[#This Row],[Ilość wydana]]*dane_sprzedazy_sku__3[[#This Row],[Wartość jednostkowa]]</f>
        <v>514.36</v>
      </c>
    </row>
    <row r="11694" spans="1:7">
      <c r="A11694" t="s">
        <v>995</v>
      </c>
      <c r="B11694" t="s">
        <v>996</v>
      </c>
      <c r="C11694" t="s">
        <v>42</v>
      </c>
      <c r="D11694" s="7">
        <v>45627</v>
      </c>
      <c r="E11694">
        <v>7</v>
      </c>
      <c r="F11694">
        <v>74.58</v>
      </c>
      <c r="G11694">
        <f>dane_sprzedazy_sku__3[[#This Row],[Ilość wydana]]*dane_sprzedazy_sku__3[[#This Row],[Wartość jednostkowa]]</f>
        <v>522.05999999999995</v>
      </c>
    </row>
    <row r="11695" spans="1:7">
      <c r="A11695" t="s">
        <v>995</v>
      </c>
      <c r="B11695" t="s">
        <v>996</v>
      </c>
      <c r="C11695" t="s">
        <v>42</v>
      </c>
      <c r="D11695" s="7">
        <v>45658</v>
      </c>
      <c r="E11695">
        <v>6</v>
      </c>
      <c r="F11695">
        <v>74.239999999999995</v>
      </c>
      <c r="G11695">
        <f>dane_sprzedazy_sku__3[[#This Row],[Ilość wydana]]*dane_sprzedazy_sku__3[[#This Row],[Wartość jednostkowa]]</f>
        <v>445.43999999999994</v>
      </c>
    </row>
    <row r="11696" spans="1:7">
      <c r="A11696" t="s">
        <v>995</v>
      </c>
      <c r="B11696" t="s">
        <v>996</v>
      </c>
      <c r="C11696" t="s">
        <v>42</v>
      </c>
      <c r="D11696" s="7">
        <v>45689</v>
      </c>
      <c r="E11696">
        <v>6</v>
      </c>
      <c r="F11696">
        <v>78.459999999999994</v>
      </c>
      <c r="G11696">
        <f>dane_sprzedazy_sku__3[[#This Row],[Ilość wydana]]*dane_sprzedazy_sku__3[[#This Row],[Wartość jednostkowa]]</f>
        <v>470.76</v>
      </c>
    </row>
    <row r="11697" spans="1:7">
      <c r="A11697" t="s">
        <v>995</v>
      </c>
      <c r="B11697" t="s">
        <v>996</v>
      </c>
      <c r="C11697" t="s">
        <v>42</v>
      </c>
      <c r="D11697" s="7">
        <v>45717</v>
      </c>
      <c r="E11697">
        <v>7</v>
      </c>
      <c r="F11697">
        <v>75.27</v>
      </c>
      <c r="G11697">
        <f>dane_sprzedazy_sku__3[[#This Row],[Ilość wydana]]*dane_sprzedazy_sku__3[[#This Row],[Wartość jednostkowa]]</f>
        <v>526.89</v>
      </c>
    </row>
    <row r="11698" spans="1:7">
      <c r="A11698" t="s">
        <v>995</v>
      </c>
      <c r="B11698" t="s">
        <v>996</v>
      </c>
      <c r="C11698" t="s">
        <v>42</v>
      </c>
      <c r="D11698" s="7">
        <v>45748</v>
      </c>
      <c r="E11698">
        <v>7</v>
      </c>
      <c r="F11698">
        <v>78.92</v>
      </c>
      <c r="G11698">
        <f>dane_sprzedazy_sku__3[[#This Row],[Ilość wydana]]*dane_sprzedazy_sku__3[[#This Row],[Wartość jednostkowa]]</f>
        <v>552.44000000000005</v>
      </c>
    </row>
    <row r="11699" spans="1:7">
      <c r="A11699" t="s">
        <v>995</v>
      </c>
      <c r="B11699" t="s">
        <v>996</v>
      </c>
      <c r="C11699" t="s">
        <v>42</v>
      </c>
      <c r="D11699" s="7">
        <v>45778</v>
      </c>
      <c r="E11699">
        <v>7</v>
      </c>
      <c r="F11699">
        <v>79.13</v>
      </c>
      <c r="G11699">
        <f>dane_sprzedazy_sku__3[[#This Row],[Ilość wydana]]*dane_sprzedazy_sku__3[[#This Row],[Wartość jednostkowa]]</f>
        <v>553.91</v>
      </c>
    </row>
    <row r="11700" spans="1:7">
      <c r="A11700" t="s">
        <v>995</v>
      </c>
      <c r="B11700" t="s">
        <v>996</v>
      </c>
      <c r="C11700" t="s">
        <v>42</v>
      </c>
      <c r="D11700" s="7">
        <v>45809</v>
      </c>
      <c r="E11700">
        <v>8</v>
      </c>
      <c r="F11700">
        <v>80.78</v>
      </c>
      <c r="G11700">
        <f>dane_sprzedazy_sku__3[[#This Row],[Ilość wydana]]*dane_sprzedazy_sku__3[[#This Row],[Wartość jednostkowa]]</f>
        <v>646.24</v>
      </c>
    </row>
    <row r="11701" spans="1:7">
      <c r="A11701" t="s">
        <v>995</v>
      </c>
      <c r="B11701" t="s">
        <v>996</v>
      </c>
      <c r="C11701" t="s">
        <v>42</v>
      </c>
      <c r="D11701" s="7">
        <v>45839</v>
      </c>
      <c r="E11701">
        <v>8</v>
      </c>
      <c r="F11701">
        <v>75.37</v>
      </c>
      <c r="G11701">
        <f>dane_sprzedazy_sku__3[[#This Row],[Ilość wydana]]*dane_sprzedazy_sku__3[[#This Row],[Wartość jednostkowa]]</f>
        <v>602.96</v>
      </c>
    </row>
    <row r="11702" spans="1:7">
      <c r="A11702" t="s">
        <v>995</v>
      </c>
      <c r="B11702" t="s">
        <v>996</v>
      </c>
      <c r="C11702" t="s">
        <v>42</v>
      </c>
      <c r="D11702" s="7">
        <v>45870</v>
      </c>
      <c r="E11702">
        <v>8</v>
      </c>
      <c r="F11702">
        <v>80.45</v>
      </c>
      <c r="G11702">
        <f>dane_sprzedazy_sku__3[[#This Row],[Ilość wydana]]*dane_sprzedazy_sku__3[[#This Row],[Wartość jednostkowa]]</f>
        <v>643.6</v>
      </c>
    </row>
    <row r="11703" spans="1:7">
      <c r="A11703" t="s">
        <v>995</v>
      </c>
      <c r="B11703" t="s">
        <v>996</v>
      </c>
      <c r="C11703" t="s">
        <v>42</v>
      </c>
      <c r="D11703" s="7">
        <v>45901</v>
      </c>
      <c r="E11703">
        <v>7</v>
      </c>
      <c r="F11703">
        <v>75.39</v>
      </c>
      <c r="G11703">
        <f>dane_sprzedazy_sku__3[[#This Row],[Ilość wydana]]*dane_sprzedazy_sku__3[[#This Row],[Wartość jednostkowa]]</f>
        <v>527.73</v>
      </c>
    </row>
    <row r="11704" spans="1:7">
      <c r="A11704" t="s">
        <v>995</v>
      </c>
      <c r="B11704" t="s">
        <v>996</v>
      </c>
      <c r="C11704" t="s">
        <v>42</v>
      </c>
      <c r="D11704" s="7">
        <v>45931</v>
      </c>
      <c r="E11704">
        <v>6</v>
      </c>
      <c r="F11704">
        <v>73.430000000000007</v>
      </c>
      <c r="G11704">
        <f>dane_sprzedazy_sku__3[[#This Row],[Ilość wydana]]*dane_sprzedazy_sku__3[[#This Row],[Wartość jednostkowa]]</f>
        <v>440.58000000000004</v>
      </c>
    </row>
    <row r="11705" spans="1:7">
      <c r="A11705" t="s">
        <v>995</v>
      </c>
      <c r="B11705" t="s">
        <v>996</v>
      </c>
      <c r="C11705" t="s">
        <v>42</v>
      </c>
      <c r="D11705" s="7">
        <v>45962</v>
      </c>
      <c r="E11705">
        <v>6</v>
      </c>
      <c r="F11705">
        <v>79.099999999999994</v>
      </c>
      <c r="G11705">
        <f>dane_sprzedazy_sku__3[[#This Row],[Ilość wydana]]*dane_sprzedazy_sku__3[[#This Row],[Wartość jednostkowa]]</f>
        <v>474.59999999999997</v>
      </c>
    </row>
    <row r="11706" spans="1:7">
      <c r="A11706" t="s">
        <v>995</v>
      </c>
      <c r="B11706" t="s">
        <v>996</v>
      </c>
      <c r="C11706" t="s">
        <v>42</v>
      </c>
      <c r="D11706" s="7">
        <v>45992</v>
      </c>
      <c r="E11706">
        <v>5</v>
      </c>
      <c r="F11706">
        <v>77.38</v>
      </c>
      <c r="G11706">
        <f>dane_sprzedazy_sku__3[[#This Row],[Ilość wydana]]*dane_sprzedazy_sku__3[[#This Row],[Wartość jednostkowa]]</f>
        <v>386.9</v>
      </c>
    </row>
    <row r="11707" spans="1:7">
      <c r="A11707" t="s">
        <v>995</v>
      </c>
      <c r="B11707" t="s">
        <v>996</v>
      </c>
      <c r="C11707" t="s">
        <v>42</v>
      </c>
      <c r="D11707" s="7">
        <v>46023</v>
      </c>
      <c r="E11707">
        <v>6</v>
      </c>
      <c r="F11707">
        <v>77.97</v>
      </c>
      <c r="G11707">
        <f>dane_sprzedazy_sku__3[[#This Row],[Ilość wydana]]*dane_sprzedazy_sku__3[[#This Row],[Wartość jednostkowa]]</f>
        <v>467.82</v>
      </c>
    </row>
    <row r="11708" spans="1:7">
      <c r="A11708" t="s">
        <v>995</v>
      </c>
      <c r="B11708" t="s">
        <v>996</v>
      </c>
      <c r="C11708" t="s">
        <v>42</v>
      </c>
      <c r="D11708" s="7">
        <v>46054</v>
      </c>
      <c r="E11708">
        <v>6</v>
      </c>
      <c r="F11708">
        <v>73.430000000000007</v>
      </c>
      <c r="G11708">
        <f>dane_sprzedazy_sku__3[[#This Row],[Ilość wydana]]*dane_sprzedazy_sku__3[[#This Row],[Wartość jednostkowa]]</f>
        <v>440.58000000000004</v>
      </c>
    </row>
    <row r="11709" spans="1:7">
      <c r="A11709" t="s">
        <v>995</v>
      </c>
      <c r="B11709" t="s">
        <v>996</v>
      </c>
      <c r="C11709" t="s">
        <v>42</v>
      </c>
      <c r="D11709" s="7">
        <v>46082</v>
      </c>
      <c r="E11709">
        <v>6</v>
      </c>
      <c r="F11709">
        <v>80.260000000000005</v>
      </c>
      <c r="G11709">
        <f>dane_sprzedazy_sku__3[[#This Row],[Ilość wydana]]*dane_sprzedazy_sku__3[[#This Row],[Wartość jednostkowa]]</f>
        <v>481.56000000000006</v>
      </c>
    </row>
    <row r="11710" spans="1:7">
      <c r="A11710" t="s">
        <v>995</v>
      </c>
      <c r="B11710" t="s">
        <v>996</v>
      </c>
      <c r="C11710" t="s">
        <v>42</v>
      </c>
      <c r="D11710" s="7">
        <v>46113</v>
      </c>
      <c r="E11710">
        <v>6</v>
      </c>
      <c r="F11710">
        <v>77.97</v>
      </c>
      <c r="G11710">
        <f>dane_sprzedazy_sku__3[[#This Row],[Ilość wydana]]*dane_sprzedazy_sku__3[[#This Row],[Wartość jednostkowa]]</f>
        <v>467.82</v>
      </c>
    </row>
    <row r="11711" spans="1:7">
      <c r="A11711" t="s">
        <v>995</v>
      </c>
      <c r="B11711" t="s">
        <v>996</v>
      </c>
      <c r="C11711" t="s">
        <v>42</v>
      </c>
      <c r="D11711" s="7">
        <v>46143</v>
      </c>
      <c r="E11711">
        <v>7</v>
      </c>
      <c r="F11711">
        <v>79.28</v>
      </c>
      <c r="G11711">
        <f>dane_sprzedazy_sku__3[[#This Row],[Ilość wydana]]*dane_sprzedazy_sku__3[[#This Row],[Wartość jednostkowa]]</f>
        <v>554.96</v>
      </c>
    </row>
    <row r="11712" spans="1:7">
      <c r="A11712" t="s">
        <v>995</v>
      </c>
      <c r="B11712" t="s">
        <v>996</v>
      </c>
      <c r="C11712" t="s">
        <v>42</v>
      </c>
      <c r="D11712" s="7">
        <v>46174</v>
      </c>
      <c r="E11712">
        <v>7</v>
      </c>
      <c r="F11712">
        <v>74.97</v>
      </c>
      <c r="G11712">
        <f>dane_sprzedazy_sku__3[[#This Row],[Ilość wydana]]*dane_sprzedazy_sku__3[[#This Row],[Wartość jednostkowa]]</f>
        <v>524.79</v>
      </c>
    </row>
    <row r="11713" spans="1:7">
      <c r="A11713" t="s">
        <v>995</v>
      </c>
      <c r="B11713" t="s">
        <v>996</v>
      </c>
      <c r="C11713" t="s">
        <v>42</v>
      </c>
      <c r="D11713" s="7">
        <v>46204</v>
      </c>
      <c r="E11713">
        <v>7</v>
      </c>
      <c r="F11713">
        <v>74.459999999999994</v>
      </c>
      <c r="G11713">
        <f>dane_sprzedazy_sku__3[[#This Row],[Ilość wydana]]*dane_sprzedazy_sku__3[[#This Row],[Wartość jednostkowa]]</f>
        <v>521.21999999999991</v>
      </c>
    </row>
    <row r="11714" spans="1:7">
      <c r="A11714" t="s">
        <v>997</v>
      </c>
      <c r="B11714" t="s">
        <v>998</v>
      </c>
      <c r="C11714" t="s">
        <v>11</v>
      </c>
      <c r="D11714" s="7">
        <v>45505</v>
      </c>
      <c r="E11714">
        <v>66</v>
      </c>
      <c r="F11714">
        <v>31.83</v>
      </c>
      <c r="G11714">
        <f>dane_sprzedazy_sku__3[[#This Row],[Ilość wydana]]*dane_sprzedazy_sku__3[[#This Row],[Wartość jednostkowa]]</f>
        <v>2100.7799999999997</v>
      </c>
    </row>
    <row r="11715" spans="1:7">
      <c r="A11715" t="s">
        <v>997</v>
      </c>
      <c r="B11715" t="s">
        <v>998</v>
      </c>
      <c r="C11715" t="s">
        <v>11</v>
      </c>
      <c r="D11715" s="7">
        <v>45536</v>
      </c>
      <c r="E11715">
        <v>67</v>
      </c>
      <c r="F11715">
        <v>32.71</v>
      </c>
      <c r="G11715">
        <f>dane_sprzedazy_sku__3[[#This Row],[Ilość wydana]]*dane_sprzedazy_sku__3[[#This Row],[Wartość jednostkowa]]</f>
        <v>2191.5700000000002</v>
      </c>
    </row>
    <row r="11716" spans="1:7">
      <c r="A11716" t="s">
        <v>997</v>
      </c>
      <c r="B11716" t="s">
        <v>998</v>
      </c>
      <c r="C11716" t="s">
        <v>11</v>
      </c>
      <c r="D11716" s="7">
        <v>45566</v>
      </c>
      <c r="E11716">
        <v>68</v>
      </c>
      <c r="F11716">
        <v>32.4</v>
      </c>
      <c r="G11716">
        <f>dane_sprzedazy_sku__3[[#This Row],[Ilość wydana]]*dane_sprzedazy_sku__3[[#This Row],[Wartość jednostkowa]]</f>
        <v>2203.1999999999998</v>
      </c>
    </row>
    <row r="11717" spans="1:7">
      <c r="A11717" t="s">
        <v>997</v>
      </c>
      <c r="B11717" t="s">
        <v>998</v>
      </c>
      <c r="C11717" t="s">
        <v>11</v>
      </c>
      <c r="D11717" s="7">
        <v>45597</v>
      </c>
      <c r="E11717">
        <v>61</v>
      </c>
      <c r="F11717">
        <v>30.15</v>
      </c>
      <c r="G11717">
        <f>dane_sprzedazy_sku__3[[#This Row],[Ilość wydana]]*dane_sprzedazy_sku__3[[#This Row],[Wartość jednostkowa]]</f>
        <v>1839.1499999999999</v>
      </c>
    </row>
    <row r="11718" spans="1:7">
      <c r="A11718" t="s">
        <v>997</v>
      </c>
      <c r="B11718" t="s">
        <v>998</v>
      </c>
      <c r="C11718" t="s">
        <v>11</v>
      </c>
      <c r="D11718" s="7">
        <v>45627</v>
      </c>
      <c r="E11718">
        <v>64</v>
      </c>
      <c r="F11718">
        <v>31.46</v>
      </c>
      <c r="G11718">
        <f>dane_sprzedazy_sku__3[[#This Row],[Ilość wydana]]*dane_sprzedazy_sku__3[[#This Row],[Wartość jednostkowa]]</f>
        <v>2013.44</v>
      </c>
    </row>
    <row r="11719" spans="1:7">
      <c r="A11719" t="s">
        <v>997</v>
      </c>
      <c r="B11719" t="s">
        <v>998</v>
      </c>
      <c r="C11719" t="s">
        <v>11</v>
      </c>
      <c r="D11719" s="7">
        <v>45658</v>
      </c>
      <c r="E11719">
        <v>64</v>
      </c>
      <c r="F11719">
        <v>29.63</v>
      </c>
      <c r="G11719">
        <f>dane_sprzedazy_sku__3[[#This Row],[Ilość wydana]]*dane_sprzedazy_sku__3[[#This Row],[Wartość jednostkowa]]</f>
        <v>1896.32</v>
      </c>
    </row>
    <row r="11720" spans="1:7">
      <c r="A11720" t="s">
        <v>997</v>
      </c>
      <c r="B11720" t="s">
        <v>998</v>
      </c>
      <c r="C11720" t="s">
        <v>11</v>
      </c>
      <c r="D11720" s="7">
        <v>45689</v>
      </c>
      <c r="E11720">
        <v>55</v>
      </c>
      <c r="F11720">
        <v>32.53</v>
      </c>
      <c r="G11720">
        <f>dane_sprzedazy_sku__3[[#This Row],[Ilość wydana]]*dane_sprzedazy_sku__3[[#This Row],[Wartość jednostkowa]]</f>
        <v>1789.15</v>
      </c>
    </row>
    <row r="11721" spans="1:7">
      <c r="A11721" t="s">
        <v>997</v>
      </c>
      <c r="B11721" t="s">
        <v>998</v>
      </c>
      <c r="C11721" t="s">
        <v>11</v>
      </c>
      <c r="D11721" s="7">
        <v>45717</v>
      </c>
      <c r="E11721">
        <v>66</v>
      </c>
      <c r="F11721">
        <v>31.7</v>
      </c>
      <c r="G11721">
        <f>dane_sprzedazy_sku__3[[#This Row],[Ilość wydana]]*dane_sprzedazy_sku__3[[#This Row],[Wartość jednostkowa]]</f>
        <v>2092.1999999999998</v>
      </c>
    </row>
    <row r="11722" spans="1:7">
      <c r="A11722" t="s">
        <v>997</v>
      </c>
      <c r="B11722" t="s">
        <v>998</v>
      </c>
      <c r="C11722" t="s">
        <v>11</v>
      </c>
      <c r="D11722" s="7">
        <v>45748</v>
      </c>
      <c r="E11722">
        <v>64</v>
      </c>
      <c r="F11722">
        <v>31.23</v>
      </c>
      <c r="G11722">
        <f>dane_sprzedazy_sku__3[[#This Row],[Ilość wydana]]*dane_sprzedazy_sku__3[[#This Row],[Wartość jednostkowa]]</f>
        <v>1998.72</v>
      </c>
    </row>
    <row r="11723" spans="1:7">
      <c r="A11723" t="s">
        <v>997</v>
      </c>
      <c r="B11723" t="s">
        <v>998</v>
      </c>
      <c r="C11723" t="s">
        <v>11</v>
      </c>
      <c r="D11723" s="7">
        <v>45778</v>
      </c>
      <c r="E11723">
        <v>55</v>
      </c>
      <c r="F11723">
        <v>32.56</v>
      </c>
      <c r="G11723">
        <f>dane_sprzedazy_sku__3[[#This Row],[Ilość wydana]]*dane_sprzedazy_sku__3[[#This Row],[Wartość jednostkowa]]</f>
        <v>1790.8000000000002</v>
      </c>
    </row>
    <row r="11724" spans="1:7">
      <c r="A11724" t="s">
        <v>997</v>
      </c>
      <c r="B11724" t="s">
        <v>998</v>
      </c>
      <c r="C11724" t="s">
        <v>11</v>
      </c>
      <c r="D11724" s="7">
        <v>45809</v>
      </c>
      <c r="E11724">
        <v>59</v>
      </c>
      <c r="F11724">
        <v>30.99</v>
      </c>
      <c r="G11724">
        <f>dane_sprzedazy_sku__3[[#This Row],[Ilość wydana]]*dane_sprzedazy_sku__3[[#This Row],[Wartość jednostkowa]]</f>
        <v>1828.4099999999999</v>
      </c>
    </row>
    <row r="11725" spans="1:7">
      <c r="A11725" t="s">
        <v>997</v>
      </c>
      <c r="B11725" t="s">
        <v>998</v>
      </c>
      <c r="C11725" t="s">
        <v>11</v>
      </c>
      <c r="D11725" s="7">
        <v>45839</v>
      </c>
      <c r="E11725">
        <v>55</v>
      </c>
      <c r="F11725">
        <v>29.91</v>
      </c>
      <c r="G11725">
        <f>dane_sprzedazy_sku__3[[#This Row],[Ilość wydana]]*dane_sprzedazy_sku__3[[#This Row],[Wartość jednostkowa]]</f>
        <v>1645.05</v>
      </c>
    </row>
    <row r="11726" spans="1:7">
      <c r="A11726" t="s">
        <v>997</v>
      </c>
      <c r="B11726" t="s">
        <v>998</v>
      </c>
      <c r="C11726" t="s">
        <v>11</v>
      </c>
      <c r="D11726" s="7">
        <v>45870</v>
      </c>
      <c r="E11726">
        <v>57</v>
      </c>
      <c r="F11726">
        <v>31.98</v>
      </c>
      <c r="G11726">
        <f>dane_sprzedazy_sku__3[[#This Row],[Ilość wydana]]*dane_sprzedazy_sku__3[[#This Row],[Wartość jednostkowa]]</f>
        <v>1822.8600000000001</v>
      </c>
    </row>
    <row r="11727" spans="1:7">
      <c r="A11727" t="s">
        <v>997</v>
      </c>
      <c r="B11727" t="s">
        <v>998</v>
      </c>
      <c r="C11727" t="s">
        <v>11</v>
      </c>
      <c r="D11727" s="7">
        <v>45901</v>
      </c>
      <c r="E11727">
        <v>54</v>
      </c>
      <c r="F11727">
        <v>32.21</v>
      </c>
      <c r="G11727">
        <f>dane_sprzedazy_sku__3[[#This Row],[Ilość wydana]]*dane_sprzedazy_sku__3[[#This Row],[Wartość jednostkowa]]</f>
        <v>1739.3400000000001</v>
      </c>
    </row>
    <row r="11728" spans="1:7">
      <c r="A11728" t="s">
        <v>997</v>
      </c>
      <c r="B11728" t="s">
        <v>998</v>
      </c>
      <c r="C11728" t="s">
        <v>11</v>
      </c>
      <c r="D11728" s="7">
        <v>45931</v>
      </c>
      <c r="E11728">
        <v>62</v>
      </c>
      <c r="F11728">
        <v>31.64</v>
      </c>
      <c r="G11728">
        <f>dane_sprzedazy_sku__3[[#This Row],[Ilość wydana]]*dane_sprzedazy_sku__3[[#This Row],[Wartość jednostkowa]]</f>
        <v>1961.68</v>
      </c>
    </row>
    <row r="11729" spans="1:7">
      <c r="A11729" t="s">
        <v>997</v>
      </c>
      <c r="B11729" t="s">
        <v>998</v>
      </c>
      <c r="C11729" t="s">
        <v>11</v>
      </c>
      <c r="D11729" s="7">
        <v>45962</v>
      </c>
      <c r="E11729">
        <v>74</v>
      </c>
      <c r="F11729">
        <v>32.630000000000003</v>
      </c>
      <c r="G11729">
        <f>dane_sprzedazy_sku__3[[#This Row],[Ilość wydana]]*dane_sprzedazy_sku__3[[#This Row],[Wartość jednostkowa]]</f>
        <v>2414.6200000000003</v>
      </c>
    </row>
    <row r="11730" spans="1:7">
      <c r="A11730" t="s">
        <v>997</v>
      </c>
      <c r="B11730" t="s">
        <v>998</v>
      </c>
      <c r="C11730" t="s">
        <v>11</v>
      </c>
      <c r="D11730" s="7">
        <v>45992</v>
      </c>
      <c r="E11730">
        <v>54</v>
      </c>
      <c r="F11730">
        <v>31.87</v>
      </c>
      <c r="G11730">
        <f>dane_sprzedazy_sku__3[[#This Row],[Ilość wydana]]*dane_sprzedazy_sku__3[[#This Row],[Wartość jednostkowa]]</f>
        <v>1720.98</v>
      </c>
    </row>
    <row r="11731" spans="1:7">
      <c r="A11731" t="s">
        <v>997</v>
      </c>
      <c r="B11731" t="s">
        <v>998</v>
      </c>
      <c r="C11731" t="s">
        <v>11</v>
      </c>
      <c r="D11731" s="7">
        <v>46023</v>
      </c>
      <c r="E11731">
        <v>54</v>
      </c>
      <c r="F11731">
        <v>30.47</v>
      </c>
      <c r="G11731">
        <f>dane_sprzedazy_sku__3[[#This Row],[Ilość wydana]]*dane_sprzedazy_sku__3[[#This Row],[Wartość jednostkowa]]</f>
        <v>1645.3799999999999</v>
      </c>
    </row>
    <row r="11732" spans="1:7">
      <c r="A11732" t="s">
        <v>997</v>
      </c>
      <c r="B11732" t="s">
        <v>998</v>
      </c>
      <c r="C11732" t="s">
        <v>11</v>
      </c>
      <c r="D11732" s="7">
        <v>46054</v>
      </c>
      <c r="E11732">
        <v>62</v>
      </c>
      <c r="F11732">
        <v>32.299999999999997</v>
      </c>
      <c r="G11732">
        <f>dane_sprzedazy_sku__3[[#This Row],[Ilość wydana]]*dane_sprzedazy_sku__3[[#This Row],[Wartość jednostkowa]]</f>
        <v>2002.6</v>
      </c>
    </row>
    <row r="11733" spans="1:7">
      <c r="A11733" t="s">
        <v>997</v>
      </c>
      <c r="B11733" t="s">
        <v>998</v>
      </c>
      <c r="C11733" t="s">
        <v>11</v>
      </c>
      <c r="D11733" s="7">
        <v>46082</v>
      </c>
      <c r="E11733">
        <v>66</v>
      </c>
      <c r="F11733">
        <v>31.64</v>
      </c>
      <c r="G11733">
        <f>dane_sprzedazy_sku__3[[#This Row],[Ilość wydana]]*dane_sprzedazy_sku__3[[#This Row],[Wartość jednostkowa]]</f>
        <v>2088.2400000000002</v>
      </c>
    </row>
    <row r="11734" spans="1:7">
      <c r="A11734" t="s">
        <v>997</v>
      </c>
      <c r="B11734" t="s">
        <v>998</v>
      </c>
      <c r="C11734" t="s">
        <v>11</v>
      </c>
      <c r="D11734" s="7">
        <v>46113</v>
      </c>
      <c r="E11734">
        <v>72</v>
      </c>
      <c r="F11734">
        <v>31.04</v>
      </c>
      <c r="G11734">
        <f>dane_sprzedazy_sku__3[[#This Row],[Ilość wydana]]*dane_sprzedazy_sku__3[[#This Row],[Wartość jednostkowa]]</f>
        <v>2234.88</v>
      </c>
    </row>
    <row r="11735" spans="1:7">
      <c r="A11735" t="s">
        <v>997</v>
      </c>
      <c r="B11735" t="s">
        <v>998</v>
      </c>
      <c r="C11735" t="s">
        <v>11</v>
      </c>
      <c r="D11735" s="7">
        <v>46143</v>
      </c>
      <c r="E11735">
        <v>56</v>
      </c>
      <c r="F11735">
        <v>31.14</v>
      </c>
      <c r="G11735">
        <f>dane_sprzedazy_sku__3[[#This Row],[Ilość wydana]]*dane_sprzedazy_sku__3[[#This Row],[Wartość jednostkowa]]</f>
        <v>1743.8400000000001</v>
      </c>
    </row>
    <row r="11736" spans="1:7">
      <c r="A11736" t="s">
        <v>997</v>
      </c>
      <c r="B11736" t="s">
        <v>998</v>
      </c>
      <c r="C11736" t="s">
        <v>11</v>
      </c>
      <c r="D11736" s="7">
        <v>46174</v>
      </c>
      <c r="E11736">
        <v>58</v>
      </c>
      <c r="F11736">
        <v>30.86</v>
      </c>
      <c r="G11736">
        <f>dane_sprzedazy_sku__3[[#This Row],[Ilość wydana]]*dane_sprzedazy_sku__3[[#This Row],[Wartość jednostkowa]]</f>
        <v>1789.8799999999999</v>
      </c>
    </row>
    <row r="11737" spans="1:7">
      <c r="A11737" t="s">
        <v>997</v>
      </c>
      <c r="B11737" t="s">
        <v>998</v>
      </c>
      <c r="C11737" t="s">
        <v>11</v>
      </c>
      <c r="D11737" s="7">
        <v>46204</v>
      </c>
      <c r="E11737">
        <v>64</v>
      </c>
      <c r="F11737">
        <v>29.87</v>
      </c>
      <c r="G11737">
        <f>dane_sprzedazy_sku__3[[#This Row],[Ilość wydana]]*dane_sprzedazy_sku__3[[#This Row],[Wartość jednostkowa]]</f>
        <v>1911.68</v>
      </c>
    </row>
    <row r="11738" spans="1:7">
      <c r="A11738" t="s">
        <v>999</v>
      </c>
      <c r="B11738" t="s">
        <v>1000</v>
      </c>
      <c r="C11738" t="s">
        <v>14</v>
      </c>
      <c r="D11738" s="7">
        <v>45505</v>
      </c>
      <c r="E11738">
        <v>0</v>
      </c>
      <c r="F11738">
        <v>261.26</v>
      </c>
      <c r="G11738">
        <f>dane_sprzedazy_sku__3[[#This Row],[Ilość wydana]]*dane_sprzedazy_sku__3[[#This Row],[Wartość jednostkowa]]</f>
        <v>0</v>
      </c>
    </row>
    <row r="11739" spans="1:7">
      <c r="A11739" t="s">
        <v>999</v>
      </c>
      <c r="B11739" t="s">
        <v>1000</v>
      </c>
      <c r="C11739" t="s">
        <v>14</v>
      </c>
      <c r="D11739" s="7">
        <v>45536</v>
      </c>
      <c r="E11739">
        <v>0</v>
      </c>
      <c r="F11739">
        <v>259.58999999999997</v>
      </c>
      <c r="G11739">
        <f>dane_sprzedazy_sku__3[[#This Row],[Ilość wydana]]*dane_sprzedazy_sku__3[[#This Row],[Wartość jednostkowa]]</f>
        <v>0</v>
      </c>
    </row>
    <row r="11740" spans="1:7">
      <c r="A11740" t="s">
        <v>999</v>
      </c>
      <c r="B11740" t="s">
        <v>1000</v>
      </c>
      <c r="C11740" t="s">
        <v>14</v>
      </c>
      <c r="D11740" s="7">
        <v>45566</v>
      </c>
      <c r="E11740">
        <v>0</v>
      </c>
      <c r="F11740">
        <v>246.21</v>
      </c>
      <c r="G11740">
        <f>dane_sprzedazy_sku__3[[#This Row],[Ilość wydana]]*dane_sprzedazy_sku__3[[#This Row],[Wartość jednostkowa]]</f>
        <v>0</v>
      </c>
    </row>
    <row r="11741" spans="1:7">
      <c r="A11741" t="s">
        <v>999</v>
      </c>
      <c r="B11741" t="s">
        <v>1000</v>
      </c>
      <c r="C11741" t="s">
        <v>14</v>
      </c>
      <c r="D11741" s="7">
        <v>45597</v>
      </c>
      <c r="E11741">
        <v>0</v>
      </c>
      <c r="F11741">
        <v>250.22</v>
      </c>
      <c r="G11741">
        <f>dane_sprzedazy_sku__3[[#This Row],[Ilość wydana]]*dane_sprzedazy_sku__3[[#This Row],[Wartość jednostkowa]]</f>
        <v>0</v>
      </c>
    </row>
    <row r="11742" spans="1:7">
      <c r="A11742" t="s">
        <v>999</v>
      </c>
      <c r="B11742" t="s">
        <v>1000</v>
      </c>
      <c r="C11742" t="s">
        <v>14</v>
      </c>
      <c r="D11742" s="7">
        <v>45627</v>
      </c>
      <c r="E11742">
        <v>79</v>
      </c>
      <c r="F11742">
        <v>248.78</v>
      </c>
      <c r="G11742">
        <f>dane_sprzedazy_sku__3[[#This Row],[Ilość wydana]]*dane_sprzedazy_sku__3[[#This Row],[Wartość jednostkowa]]</f>
        <v>19653.62</v>
      </c>
    </row>
    <row r="11743" spans="1:7">
      <c r="A11743" t="s">
        <v>999</v>
      </c>
      <c r="B11743" t="s">
        <v>1000</v>
      </c>
      <c r="C11743" t="s">
        <v>14</v>
      </c>
      <c r="D11743" s="7">
        <v>45658</v>
      </c>
      <c r="E11743">
        <v>0</v>
      </c>
      <c r="F11743">
        <v>245.42</v>
      </c>
      <c r="G11743">
        <f>dane_sprzedazy_sku__3[[#This Row],[Ilość wydana]]*dane_sprzedazy_sku__3[[#This Row],[Wartość jednostkowa]]</f>
        <v>0</v>
      </c>
    </row>
    <row r="11744" spans="1:7">
      <c r="A11744" t="s">
        <v>999</v>
      </c>
      <c r="B11744" t="s">
        <v>1000</v>
      </c>
      <c r="C11744" t="s">
        <v>14</v>
      </c>
      <c r="D11744" s="7">
        <v>45689</v>
      </c>
      <c r="E11744">
        <v>30</v>
      </c>
      <c r="F11744">
        <v>237.42</v>
      </c>
      <c r="G11744">
        <f>dane_sprzedazy_sku__3[[#This Row],[Ilość wydana]]*dane_sprzedazy_sku__3[[#This Row],[Wartość jednostkowa]]</f>
        <v>7122.5999999999995</v>
      </c>
    </row>
    <row r="11745" spans="1:7">
      <c r="A11745" t="s">
        <v>999</v>
      </c>
      <c r="B11745" t="s">
        <v>1000</v>
      </c>
      <c r="C11745" t="s">
        <v>14</v>
      </c>
      <c r="D11745" s="7">
        <v>45717</v>
      </c>
      <c r="E11745">
        <v>0</v>
      </c>
      <c r="F11745">
        <v>251.85</v>
      </c>
      <c r="G11745">
        <f>dane_sprzedazy_sku__3[[#This Row],[Ilość wydana]]*dane_sprzedazy_sku__3[[#This Row],[Wartość jednostkowa]]</f>
        <v>0</v>
      </c>
    </row>
    <row r="11746" spans="1:7">
      <c r="A11746" t="s">
        <v>999</v>
      </c>
      <c r="B11746" t="s">
        <v>1000</v>
      </c>
      <c r="C11746" t="s">
        <v>14</v>
      </c>
      <c r="D11746" s="7">
        <v>45748</v>
      </c>
      <c r="E11746">
        <v>30</v>
      </c>
      <c r="F11746">
        <v>242.95</v>
      </c>
      <c r="G11746">
        <f>dane_sprzedazy_sku__3[[#This Row],[Ilość wydana]]*dane_sprzedazy_sku__3[[#This Row],[Wartość jednostkowa]]</f>
        <v>7288.5</v>
      </c>
    </row>
    <row r="11747" spans="1:7">
      <c r="A11747" t="s">
        <v>999</v>
      </c>
      <c r="B11747" t="s">
        <v>1000</v>
      </c>
      <c r="C11747" t="s">
        <v>14</v>
      </c>
      <c r="D11747" s="7">
        <v>45778</v>
      </c>
      <c r="E11747">
        <v>0</v>
      </c>
      <c r="F11747">
        <v>254.17</v>
      </c>
      <c r="G11747">
        <f>dane_sprzedazy_sku__3[[#This Row],[Ilość wydana]]*dane_sprzedazy_sku__3[[#This Row],[Wartość jednostkowa]]</f>
        <v>0</v>
      </c>
    </row>
    <row r="11748" spans="1:7">
      <c r="A11748" t="s">
        <v>999</v>
      </c>
      <c r="B11748" t="s">
        <v>1000</v>
      </c>
      <c r="C11748" t="s">
        <v>14</v>
      </c>
      <c r="D11748" s="7">
        <v>45809</v>
      </c>
      <c r="E11748">
        <v>42</v>
      </c>
      <c r="F11748">
        <v>252.57</v>
      </c>
      <c r="G11748">
        <f>dane_sprzedazy_sku__3[[#This Row],[Ilość wydana]]*dane_sprzedazy_sku__3[[#This Row],[Wartość jednostkowa]]</f>
        <v>10607.94</v>
      </c>
    </row>
    <row r="11749" spans="1:7">
      <c r="A11749" t="s">
        <v>999</v>
      </c>
      <c r="B11749" t="s">
        <v>1000</v>
      </c>
      <c r="C11749" t="s">
        <v>14</v>
      </c>
      <c r="D11749" s="7">
        <v>45839</v>
      </c>
      <c r="E11749">
        <v>0</v>
      </c>
      <c r="F11749">
        <v>255.75</v>
      </c>
      <c r="G11749">
        <f>dane_sprzedazy_sku__3[[#This Row],[Ilość wydana]]*dane_sprzedazy_sku__3[[#This Row],[Wartość jednostkowa]]</f>
        <v>0</v>
      </c>
    </row>
    <row r="11750" spans="1:7">
      <c r="A11750" t="s">
        <v>999</v>
      </c>
      <c r="B11750" t="s">
        <v>1000</v>
      </c>
      <c r="C11750" t="s">
        <v>14</v>
      </c>
      <c r="D11750" s="7">
        <v>45870</v>
      </c>
      <c r="E11750">
        <v>0</v>
      </c>
      <c r="F11750">
        <v>251.95</v>
      </c>
      <c r="G11750">
        <f>dane_sprzedazy_sku__3[[#This Row],[Ilość wydana]]*dane_sprzedazy_sku__3[[#This Row],[Wartość jednostkowa]]</f>
        <v>0</v>
      </c>
    </row>
    <row r="11751" spans="1:7">
      <c r="A11751" t="s">
        <v>999</v>
      </c>
      <c r="B11751" t="s">
        <v>1000</v>
      </c>
      <c r="C11751" t="s">
        <v>14</v>
      </c>
      <c r="D11751" s="7">
        <v>45901</v>
      </c>
      <c r="E11751">
        <v>56</v>
      </c>
      <c r="F11751">
        <v>255.61</v>
      </c>
      <c r="G11751">
        <f>dane_sprzedazy_sku__3[[#This Row],[Ilość wydana]]*dane_sprzedazy_sku__3[[#This Row],[Wartość jednostkowa]]</f>
        <v>14314.16</v>
      </c>
    </row>
    <row r="11752" spans="1:7">
      <c r="A11752" t="s">
        <v>999</v>
      </c>
      <c r="B11752" t="s">
        <v>1000</v>
      </c>
      <c r="C11752" t="s">
        <v>14</v>
      </c>
      <c r="D11752" s="7">
        <v>45931</v>
      </c>
      <c r="E11752">
        <v>24</v>
      </c>
      <c r="F11752">
        <v>258.20999999999998</v>
      </c>
      <c r="G11752">
        <f>dane_sprzedazy_sku__3[[#This Row],[Ilość wydana]]*dane_sprzedazy_sku__3[[#This Row],[Wartość jednostkowa]]</f>
        <v>6197.0399999999991</v>
      </c>
    </row>
    <row r="11753" spans="1:7">
      <c r="A11753" t="s">
        <v>999</v>
      </c>
      <c r="B11753" t="s">
        <v>1000</v>
      </c>
      <c r="C11753" t="s">
        <v>14</v>
      </c>
      <c r="D11753" s="7">
        <v>45962</v>
      </c>
      <c r="E11753">
        <v>0</v>
      </c>
      <c r="F11753">
        <v>238.64</v>
      </c>
      <c r="G11753">
        <f>dane_sprzedazy_sku__3[[#This Row],[Ilość wydana]]*dane_sprzedazy_sku__3[[#This Row],[Wartość jednostkowa]]</f>
        <v>0</v>
      </c>
    </row>
    <row r="11754" spans="1:7">
      <c r="A11754" t="s">
        <v>999</v>
      </c>
      <c r="B11754" t="s">
        <v>1000</v>
      </c>
      <c r="C11754" t="s">
        <v>14</v>
      </c>
      <c r="D11754" s="7">
        <v>45992</v>
      </c>
      <c r="E11754">
        <v>0</v>
      </c>
      <c r="F11754">
        <v>253.77</v>
      </c>
      <c r="G11754">
        <f>dane_sprzedazy_sku__3[[#This Row],[Ilość wydana]]*dane_sprzedazy_sku__3[[#This Row],[Wartość jednostkowa]]</f>
        <v>0</v>
      </c>
    </row>
    <row r="11755" spans="1:7">
      <c r="A11755" t="s">
        <v>999</v>
      </c>
      <c r="B11755" t="s">
        <v>1000</v>
      </c>
      <c r="C11755" t="s">
        <v>14</v>
      </c>
      <c r="D11755" s="7">
        <v>46023</v>
      </c>
      <c r="E11755">
        <v>0</v>
      </c>
      <c r="F11755">
        <v>243.6</v>
      </c>
      <c r="G11755">
        <f>dane_sprzedazy_sku__3[[#This Row],[Ilość wydana]]*dane_sprzedazy_sku__3[[#This Row],[Wartość jednostkowa]]</f>
        <v>0</v>
      </c>
    </row>
    <row r="11756" spans="1:7">
      <c r="A11756" t="s">
        <v>999</v>
      </c>
      <c r="B11756" t="s">
        <v>1000</v>
      </c>
      <c r="C11756" t="s">
        <v>14</v>
      </c>
      <c r="D11756" s="7">
        <v>46054</v>
      </c>
      <c r="E11756">
        <v>38</v>
      </c>
      <c r="F11756">
        <v>249.54</v>
      </c>
      <c r="G11756">
        <f>dane_sprzedazy_sku__3[[#This Row],[Ilość wydana]]*dane_sprzedazy_sku__3[[#This Row],[Wartość jednostkowa]]</f>
        <v>9482.52</v>
      </c>
    </row>
    <row r="11757" spans="1:7">
      <c r="A11757" t="s">
        <v>999</v>
      </c>
      <c r="B11757" t="s">
        <v>1000</v>
      </c>
      <c r="C11757" t="s">
        <v>14</v>
      </c>
      <c r="D11757" s="7">
        <v>46082</v>
      </c>
      <c r="E11757">
        <v>0</v>
      </c>
      <c r="F11757">
        <v>259.14999999999998</v>
      </c>
      <c r="G11757">
        <f>dane_sprzedazy_sku__3[[#This Row],[Ilość wydana]]*dane_sprzedazy_sku__3[[#This Row],[Wartość jednostkowa]]</f>
        <v>0</v>
      </c>
    </row>
    <row r="11758" spans="1:7">
      <c r="A11758" t="s">
        <v>999</v>
      </c>
      <c r="B11758" t="s">
        <v>1000</v>
      </c>
      <c r="C11758" t="s">
        <v>14</v>
      </c>
      <c r="D11758" s="7">
        <v>46113</v>
      </c>
      <c r="E11758">
        <v>0</v>
      </c>
      <c r="F11758">
        <v>258.92</v>
      </c>
      <c r="G11758">
        <f>dane_sprzedazy_sku__3[[#This Row],[Ilość wydana]]*dane_sprzedazy_sku__3[[#This Row],[Wartość jednostkowa]]</f>
        <v>0</v>
      </c>
    </row>
    <row r="11759" spans="1:7">
      <c r="A11759" t="s">
        <v>999</v>
      </c>
      <c r="B11759" t="s">
        <v>1000</v>
      </c>
      <c r="C11759" t="s">
        <v>14</v>
      </c>
      <c r="D11759" s="7">
        <v>46143</v>
      </c>
      <c r="E11759">
        <v>76</v>
      </c>
      <c r="F11759">
        <v>238.24</v>
      </c>
      <c r="G11759">
        <f>dane_sprzedazy_sku__3[[#This Row],[Ilość wydana]]*dane_sprzedazy_sku__3[[#This Row],[Wartość jednostkowa]]</f>
        <v>18106.240000000002</v>
      </c>
    </row>
    <row r="11760" spans="1:7">
      <c r="A11760" t="s">
        <v>999</v>
      </c>
      <c r="B11760" t="s">
        <v>1000</v>
      </c>
      <c r="C11760" t="s">
        <v>14</v>
      </c>
      <c r="D11760" s="7">
        <v>46174</v>
      </c>
      <c r="E11760">
        <v>42</v>
      </c>
      <c r="F11760">
        <v>253.15</v>
      </c>
      <c r="G11760">
        <f>dane_sprzedazy_sku__3[[#This Row],[Ilość wydana]]*dane_sprzedazy_sku__3[[#This Row],[Wartość jednostkowa]]</f>
        <v>10632.300000000001</v>
      </c>
    </row>
    <row r="11761" spans="1:7">
      <c r="A11761" t="s">
        <v>999</v>
      </c>
      <c r="B11761" t="s">
        <v>1000</v>
      </c>
      <c r="C11761" t="s">
        <v>14</v>
      </c>
      <c r="D11761" s="7">
        <v>46204</v>
      </c>
      <c r="E11761">
        <v>87</v>
      </c>
      <c r="F11761">
        <v>245.91</v>
      </c>
      <c r="G11761">
        <f>dane_sprzedazy_sku__3[[#This Row],[Ilość wydana]]*dane_sprzedazy_sku__3[[#This Row],[Wartość jednostkowa]]</f>
        <v>21394.17</v>
      </c>
    </row>
    <row r="11762" spans="1:7">
      <c r="A11762" t="s">
        <v>1001</v>
      </c>
      <c r="B11762" t="s">
        <v>1002</v>
      </c>
      <c r="C11762" t="s">
        <v>63</v>
      </c>
      <c r="D11762" s="7">
        <v>45505</v>
      </c>
      <c r="E11762">
        <v>2</v>
      </c>
      <c r="F11762">
        <v>158.97</v>
      </c>
      <c r="G11762">
        <f>dane_sprzedazy_sku__3[[#This Row],[Ilość wydana]]*dane_sprzedazy_sku__3[[#This Row],[Wartość jednostkowa]]</f>
        <v>317.94</v>
      </c>
    </row>
    <row r="11763" spans="1:7">
      <c r="A11763" t="s">
        <v>1001</v>
      </c>
      <c r="B11763" t="s">
        <v>1002</v>
      </c>
      <c r="C11763" t="s">
        <v>63</v>
      </c>
      <c r="D11763" s="7">
        <v>45536</v>
      </c>
      <c r="E11763">
        <v>1</v>
      </c>
      <c r="F11763">
        <v>155.68</v>
      </c>
      <c r="G11763">
        <f>dane_sprzedazy_sku__3[[#This Row],[Ilość wydana]]*dane_sprzedazy_sku__3[[#This Row],[Wartość jednostkowa]]</f>
        <v>155.68</v>
      </c>
    </row>
    <row r="11764" spans="1:7">
      <c r="A11764" t="s">
        <v>1001</v>
      </c>
      <c r="B11764" t="s">
        <v>1002</v>
      </c>
      <c r="C11764" t="s">
        <v>63</v>
      </c>
      <c r="D11764" s="7">
        <v>45566</v>
      </c>
      <c r="E11764">
        <v>3</v>
      </c>
      <c r="F11764">
        <v>158.19999999999999</v>
      </c>
      <c r="G11764">
        <f>dane_sprzedazy_sku__3[[#This Row],[Ilość wydana]]*dane_sprzedazy_sku__3[[#This Row],[Wartość jednostkowa]]</f>
        <v>474.59999999999997</v>
      </c>
    </row>
    <row r="11765" spans="1:7">
      <c r="A11765" t="s">
        <v>1001</v>
      </c>
      <c r="B11765" t="s">
        <v>1002</v>
      </c>
      <c r="C11765" t="s">
        <v>63</v>
      </c>
      <c r="D11765" s="7">
        <v>45597</v>
      </c>
      <c r="E11765">
        <v>3</v>
      </c>
      <c r="F11765">
        <v>156.56</v>
      </c>
      <c r="G11765">
        <f>dane_sprzedazy_sku__3[[#This Row],[Ilość wydana]]*dane_sprzedazy_sku__3[[#This Row],[Wartość jednostkowa]]</f>
        <v>469.68</v>
      </c>
    </row>
    <row r="11766" spans="1:7">
      <c r="A11766" t="s">
        <v>1001</v>
      </c>
      <c r="B11766" t="s">
        <v>1002</v>
      </c>
      <c r="C11766" t="s">
        <v>63</v>
      </c>
      <c r="D11766" s="7">
        <v>45627</v>
      </c>
      <c r="E11766">
        <v>10</v>
      </c>
      <c r="F11766">
        <v>152.97999999999999</v>
      </c>
      <c r="G11766">
        <f>dane_sprzedazy_sku__3[[#This Row],[Ilość wydana]]*dane_sprzedazy_sku__3[[#This Row],[Wartość jednostkowa]]</f>
        <v>1529.8</v>
      </c>
    </row>
    <row r="11767" spans="1:7">
      <c r="A11767" t="s">
        <v>1001</v>
      </c>
      <c r="B11767" t="s">
        <v>1002</v>
      </c>
      <c r="C11767" t="s">
        <v>63</v>
      </c>
      <c r="D11767" s="7">
        <v>45658</v>
      </c>
      <c r="E11767">
        <v>13</v>
      </c>
      <c r="F11767">
        <v>152.4</v>
      </c>
      <c r="G11767">
        <f>dane_sprzedazy_sku__3[[#This Row],[Ilość wydana]]*dane_sprzedazy_sku__3[[#This Row],[Wartość jednostkowa]]</f>
        <v>1981.2</v>
      </c>
    </row>
    <row r="11768" spans="1:7">
      <c r="A11768" t="s">
        <v>1001</v>
      </c>
      <c r="B11768" t="s">
        <v>1002</v>
      </c>
      <c r="C11768" t="s">
        <v>63</v>
      </c>
      <c r="D11768" s="7">
        <v>45689</v>
      </c>
      <c r="E11768">
        <v>10</v>
      </c>
      <c r="F11768">
        <v>151.86000000000001</v>
      </c>
      <c r="G11768">
        <f>dane_sprzedazy_sku__3[[#This Row],[Ilość wydana]]*dane_sprzedazy_sku__3[[#This Row],[Wartość jednostkowa]]</f>
        <v>1518.6000000000001</v>
      </c>
    </row>
    <row r="11769" spans="1:7">
      <c r="A11769" t="s">
        <v>1001</v>
      </c>
      <c r="B11769" t="s">
        <v>1002</v>
      </c>
      <c r="C11769" t="s">
        <v>63</v>
      </c>
      <c r="D11769" s="7">
        <v>45717</v>
      </c>
      <c r="E11769">
        <v>14</v>
      </c>
      <c r="F11769">
        <v>152.22</v>
      </c>
      <c r="G11769">
        <f>dane_sprzedazy_sku__3[[#This Row],[Ilość wydana]]*dane_sprzedazy_sku__3[[#This Row],[Wartość jednostkowa]]</f>
        <v>2131.08</v>
      </c>
    </row>
    <row r="11770" spans="1:7">
      <c r="A11770" t="s">
        <v>1001</v>
      </c>
      <c r="B11770" t="s">
        <v>1002</v>
      </c>
      <c r="C11770" t="s">
        <v>63</v>
      </c>
      <c r="D11770" s="7">
        <v>45748</v>
      </c>
      <c r="E11770">
        <v>12</v>
      </c>
      <c r="F11770">
        <v>148.52000000000001</v>
      </c>
      <c r="G11770">
        <f>dane_sprzedazy_sku__3[[#This Row],[Ilość wydana]]*dane_sprzedazy_sku__3[[#This Row],[Wartość jednostkowa]]</f>
        <v>1782.2400000000002</v>
      </c>
    </row>
    <row r="11771" spans="1:7">
      <c r="A11771" t="s">
        <v>1001</v>
      </c>
      <c r="B11771" t="s">
        <v>1002</v>
      </c>
      <c r="C11771" t="s">
        <v>63</v>
      </c>
      <c r="D11771" s="7">
        <v>45778</v>
      </c>
      <c r="E11771">
        <v>10</v>
      </c>
      <c r="F11771">
        <v>155.86000000000001</v>
      </c>
      <c r="G11771">
        <f>dane_sprzedazy_sku__3[[#This Row],[Ilość wydana]]*dane_sprzedazy_sku__3[[#This Row],[Wartość jednostkowa]]</f>
        <v>1558.6000000000001</v>
      </c>
    </row>
    <row r="11772" spans="1:7">
      <c r="A11772" t="s">
        <v>1001</v>
      </c>
      <c r="B11772" t="s">
        <v>1002</v>
      </c>
      <c r="C11772" t="s">
        <v>63</v>
      </c>
      <c r="D11772" s="7">
        <v>45809</v>
      </c>
      <c r="E11772">
        <v>5</v>
      </c>
      <c r="F11772">
        <v>149.84</v>
      </c>
      <c r="G11772">
        <f>dane_sprzedazy_sku__3[[#This Row],[Ilość wydana]]*dane_sprzedazy_sku__3[[#This Row],[Wartość jednostkowa]]</f>
        <v>749.2</v>
      </c>
    </row>
    <row r="11773" spans="1:7">
      <c r="A11773" t="s">
        <v>1001</v>
      </c>
      <c r="B11773" t="s">
        <v>1002</v>
      </c>
      <c r="C11773" t="s">
        <v>63</v>
      </c>
      <c r="D11773" s="7">
        <v>45839</v>
      </c>
      <c r="E11773">
        <v>4</v>
      </c>
      <c r="F11773">
        <v>157.86000000000001</v>
      </c>
      <c r="G11773">
        <f>dane_sprzedazy_sku__3[[#This Row],[Ilość wydana]]*dane_sprzedazy_sku__3[[#This Row],[Wartość jednostkowa]]</f>
        <v>631.44000000000005</v>
      </c>
    </row>
    <row r="11774" spans="1:7">
      <c r="A11774" t="s">
        <v>1001</v>
      </c>
      <c r="B11774" t="s">
        <v>1002</v>
      </c>
      <c r="C11774" t="s">
        <v>63</v>
      </c>
      <c r="D11774" s="7">
        <v>45870</v>
      </c>
      <c r="E11774">
        <v>2</v>
      </c>
      <c r="F11774">
        <v>161.01</v>
      </c>
      <c r="G11774">
        <f>dane_sprzedazy_sku__3[[#This Row],[Ilość wydana]]*dane_sprzedazy_sku__3[[#This Row],[Wartość jednostkowa]]</f>
        <v>322.02</v>
      </c>
    </row>
    <row r="11775" spans="1:7">
      <c r="A11775" t="s">
        <v>1001</v>
      </c>
      <c r="B11775" t="s">
        <v>1002</v>
      </c>
      <c r="C11775" t="s">
        <v>63</v>
      </c>
      <c r="D11775" s="7">
        <v>45901</v>
      </c>
      <c r="E11775">
        <v>1</v>
      </c>
      <c r="F11775">
        <v>156.94999999999999</v>
      </c>
      <c r="G11775">
        <f>dane_sprzedazy_sku__3[[#This Row],[Ilość wydana]]*dane_sprzedazy_sku__3[[#This Row],[Wartość jednostkowa]]</f>
        <v>156.94999999999999</v>
      </c>
    </row>
    <row r="11776" spans="1:7">
      <c r="A11776" t="s">
        <v>1001</v>
      </c>
      <c r="B11776" t="s">
        <v>1002</v>
      </c>
      <c r="C11776" t="s">
        <v>63</v>
      </c>
      <c r="D11776" s="7">
        <v>45931</v>
      </c>
      <c r="E11776">
        <v>2</v>
      </c>
      <c r="F11776">
        <v>160.91</v>
      </c>
      <c r="G11776">
        <f>dane_sprzedazy_sku__3[[#This Row],[Ilość wydana]]*dane_sprzedazy_sku__3[[#This Row],[Wartość jednostkowa]]</f>
        <v>321.82</v>
      </c>
    </row>
    <row r="11777" spans="1:7">
      <c r="A11777" t="s">
        <v>1001</v>
      </c>
      <c r="B11777" t="s">
        <v>1002</v>
      </c>
      <c r="C11777" t="s">
        <v>63</v>
      </c>
      <c r="D11777" s="7">
        <v>45962</v>
      </c>
      <c r="E11777">
        <v>5</v>
      </c>
      <c r="F11777">
        <v>157.82</v>
      </c>
      <c r="G11777">
        <f>dane_sprzedazy_sku__3[[#This Row],[Ilość wydana]]*dane_sprzedazy_sku__3[[#This Row],[Wartość jednostkowa]]</f>
        <v>789.09999999999991</v>
      </c>
    </row>
    <row r="11778" spans="1:7">
      <c r="A11778" t="s">
        <v>1001</v>
      </c>
      <c r="B11778" t="s">
        <v>1002</v>
      </c>
      <c r="C11778" t="s">
        <v>63</v>
      </c>
      <c r="D11778" s="7">
        <v>45992</v>
      </c>
      <c r="E11778">
        <v>7</v>
      </c>
      <c r="F11778">
        <v>154.05000000000001</v>
      </c>
      <c r="G11778">
        <f>dane_sprzedazy_sku__3[[#This Row],[Ilość wydana]]*dane_sprzedazy_sku__3[[#This Row],[Wartość jednostkowa]]</f>
        <v>1078.3500000000001</v>
      </c>
    </row>
    <row r="11779" spans="1:7">
      <c r="A11779" t="s">
        <v>1001</v>
      </c>
      <c r="B11779" t="s">
        <v>1002</v>
      </c>
      <c r="C11779" t="s">
        <v>63</v>
      </c>
      <c r="D11779" s="7">
        <v>46023</v>
      </c>
      <c r="E11779">
        <v>13</v>
      </c>
      <c r="F11779">
        <v>147.57</v>
      </c>
      <c r="G11779">
        <f>dane_sprzedazy_sku__3[[#This Row],[Ilość wydana]]*dane_sprzedazy_sku__3[[#This Row],[Wartość jednostkowa]]</f>
        <v>1918.4099999999999</v>
      </c>
    </row>
    <row r="11780" spans="1:7">
      <c r="A11780" t="s">
        <v>1001</v>
      </c>
      <c r="B11780" t="s">
        <v>1002</v>
      </c>
      <c r="C11780" t="s">
        <v>63</v>
      </c>
      <c r="D11780" s="7">
        <v>46054</v>
      </c>
      <c r="E11780">
        <v>10</v>
      </c>
      <c r="F11780">
        <v>148.62</v>
      </c>
      <c r="G11780">
        <f>dane_sprzedazy_sku__3[[#This Row],[Ilość wydana]]*dane_sprzedazy_sku__3[[#This Row],[Wartość jednostkowa]]</f>
        <v>1486.2</v>
      </c>
    </row>
    <row r="11781" spans="1:7">
      <c r="A11781" t="s">
        <v>1001</v>
      </c>
      <c r="B11781" t="s">
        <v>1002</v>
      </c>
      <c r="C11781" t="s">
        <v>63</v>
      </c>
      <c r="D11781" s="7">
        <v>46082</v>
      </c>
      <c r="E11781">
        <v>13</v>
      </c>
      <c r="F11781">
        <v>159.15</v>
      </c>
      <c r="G11781">
        <f>dane_sprzedazy_sku__3[[#This Row],[Ilość wydana]]*dane_sprzedazy_sku__3[[#This Row],[Wartość jednostkowa]]</f>
        <v>2068.9500000000003</v>
      </c>
    </row>
    <row r="11782" spans="1:7">
      <c r="A11782" t="s">
        <v>1001</v>
      </c>
      <c r="B11782" t="s">
        <v>1002</v>
      </c>
      <c r="C11782" t="s">
        <v>63</v>
      </c>
      <c r="D11782" s="7">
        <v>46113</v>
      </c>
      <c r="E11782">
        <v>8</v>
      </c>
      <c r="F11782">
        <v>146.09</v>
      </c>
      <c r="G11782">
        <f>dane_sprzedazy_sku__3[[#This Row],[Ilość wydana]]*dane_sprzedazy_sku__3[[#This Row],[Wartość jednostkowa]]</f>
        <v>1168.72</v>
      </c>
    </row>
    <row r="11783" spans="1:7">
      <c r="A11783" t="s">
        <v>1001</v>
      </c>
      <c r="B11783" t="s">
        <v>1002</v>
      </c>
      <c r="C11783" t="s">
        <v>63</v>
      </c>
      <c r="D11783" s="7">
        <v>46143</v>
      </c>
      <c r="E11783">
        <v>13</v>
      </c>
      <c r="F11783">
        <v>150.04</v>
      </c>
      <c r="G11783">
        <f>dane_sprzedazy_sku__3[[#This Row],[Ilość wydana]]*dane_sprzedazy_sku__3[[#This Row],[Wartość jednostkowa]]</f>
        <v>1950.52</v>
      </c>
    </row>
    <row r="11784" spans="1:7">
      <c r="A11784" t="s">
        <v>1001</v>
      </c>
      <c r="B11784" t="s">
        <v>1002</v>
      </c>
      <c r="C11784" t="s">
        <v>63</v>
      </c>
      <c r="D11784" s="7">
        <v>46174</v>
      </c>
      <c r="E11784">
        <v>5</v>
      </c>
      <c r="F11784">
        <v>149.72</v>
      </c>
      <c r="G11784">
        <f>dane_sprzedazy_sku__3[[#This Row],[Ilość wydana]]*dane_sprzedazy_sku__3[[#This Row],[Wartość jednostkowa]]</f>
        <v>748.6</v>
      </c>
    </row>
    <row r="11785" spans="1:7">
      <c r="A11785" t="s">
        <v>1001</v>
      </c>
      <c r="B11785" t="s">
        <v>1002</v>
      </c>
      <c r="C11785" t="s">
        <v>63</v>
      </c>
      <c r="D11785" s="7">
        <v>46204</v>
      </c>
      <c r="E11785">
        <v>3</v>
      </c>
      <c r="F11785">
        <v>151.77000000000001</v>
      </c>
      <c r="G11785">
        <f>dane_sprzedazy_sku__3[[#This Row],[Ilość wydana]]*dane_sprzedazy_sku__3[[#This Row],[Wartość jednostkowa]]</f>
        <v>455.31000000000006</v>
      </c>
    </row>
    <row r="11786" spans="1:7">
      <c r="A11786" t="s">
        <v>1003</v>
      </c>
      <c r="B11786" t="s">
        <v>1004</v>
      </c>
      <c r="C11786" t="s">
        <v>19</v>
      </c>
      <c r="D11786" s="7">
        <v>45505</v>
      </c>
      <c r="E11786">
        <v>16</v>
      </c>
      <c r="F11786">
        <v>19.2</v>
      </c>
      <c r="G11786">
        <f>dane_sprzedazy_sku__3[[#This Row],[Ilość wydana]]*dane_sprzedazy_sku__3[[#This Row],[Wartość jednostkowa]]</f>
        <v>307.2</v>
      </c>
    </row>
    <row r="11787" spans="1:7">
      <c r="A11787" t="s">
        <v>1003</v>
      </c>
      <c r="B11787" t="s">
        <v>1004</v>
      </c>
      <c r="C11787" t="s">
        <v>19</v>
      </c>
      <c r="D11787" s="7">
        <v>45536</v>
      </c>
      <c r="E11787">
        <v>17</v>
      </c>
      <c r="F11787">
        <v>17.97</v>
      </c>
      <c r="G11787">
        <f>dane_sprzedazy_sku__3[[#This Row],[Ilość wydana]]*dane_sprzedazy_sku__3[[#This Row],[Wartość jednostkowa]]</f>
        <v>305.49</v>
      </c>
    </row>
    <row r="11788" spans="1:7">
      <c r="A11788" t="s">
        <v>1003</v>
      </c>
      <c r="B11788" t="s">
        <v>1004</v>
      </c>
      <c r="C11788" t="s">
        <v>19</v>
      </c>
      <c r="D11788" s="7">
        <v>45566</v>
      </c>
      <c r="E11788">
        <v>8</v>
      </c>
      <c r="F11788">
        <v>18.63</v>
      </c>
      <c r="G11788">
        <f>dane_sprzedazy_sku__3[[#This Row],[Ilość wydana]]*dane_sprzedazy_sku__3[[#This Row],[Wartość jednostkowa]]</f>
        <v>149.04</v>
      </c>
    </row>
    <row r="11789" spans="1:7">
      <c r="A11789" t="s">
        <v>1003</v>
      </c>
      <c r="B11789" t="s">
        <v>1004</v>
      </c>
      <c r="C11789" t="s">
        <v>19</v>
      </c>
      <c r="D11789" s="7">
        <v>45597</v>
      </c>
      <c r="E11789">
        <v>5</v>
      </c>
      <c r="F11789">
        <v>18.55</v>
      </c>
      <c r="G11789">
        <f>dane_sprzedazy_sku__3[[#This Row],[Ilość wydana]]*dane_sprzedazy_sku__3[[#This Row],[Wartość jednostkowa]]</f>
        <v>92.75</v>
      </c>
    </row>
    <row r="11790" spans="1:7">
      <c r="A11790" t="s">
        <v>1003</v>
      </c>
      <c r="B11790" t="s">
        <v>1004</v>
      </c>
      <c r="C11790" t="s">
        <v>19</v>
      </c>
      <c r="D11790" s="7">
        <v>45627</v>
      </c>
      <c r="E11790">
        <v>6</v>
      </c>
      <c r="F11790">
        <v>18.2</v>
      </c>
      <c r="G11790">
        <f>dane_sprzedazy_sku__3[[#This Row],[Ilość wydana]]*dane_sprzedazy_sku__3[[#This Row],[Wartość jednostkowa]]</f>
        <v>109.19999999999999</v>
      </c>
    </row>
    <row r="11791" spans="1:7">
      <c r="A11791" t="s">
        <v>1003</v>
      </c>
      <c r="B11791" t="s">
        <v>1004</v>
      </c>
      <c r="C11791" t="s">
        <v>19</v>
      </c>
      <c r="D11791" s="7">
        <v>45658</v>
      </c>
      <c r="E11791">
        <v>8</v>
      </c>
      <c r="F11791">
        <v>18.02</v>
      </c>
      <c r="G11791">
        <f>dane_sprzedazy_sku__3[[#This Row],[Ilość wydana]]*dane_sprzedazy_sku__3[[#This Row],[Wartość jednostkowa]]</f>
        <v>144.16</v>
      </c>
    </row>
    <row r="11792" spans="1:7">
      <c r="A11792" t="s">
        <v>1003</v>
      </c>
      <c r="B11792" t="s">
        <v>1004</v>
      </c>
      <c r="C11792" t="s">
        <v>19</v>
      </c>
      <c r="D11792" s="7">
        <v>45689</v>
      </c>
      <c r="E11792">
        <v>9</v>
      </c>
      <c r="F11792">
        <v>18.989999999999998</v>
      </c>
      <c r="G11792">
        <f>dane_sprzedazy_sku__3[[#This Row],[Ilość wydana]]*dane_sprzedazy_sku__3[[#This Row],[Wartość jednostkowa]]</f>
        <v>170.91</v>
      </c>
    </row>
    <row r="11793" spans="1:7">
      <c r="A11793" t="s">
        <v>1003</v>
      </c>
      <c r="B11793" t="s">
        <v>1004</v>
      </c>
      <c r="C11793" t="s">
        <v>19</v>
      </c>
      <c r="D11793" s="7">
        <v>45717</v>
      </c>
      <c r="E11793">
        <v>18</v>
      </c>
      <c r="F11793">
        <v>18.93</v>
      </c>
      <c r="G11793">
        <f>dane_sprzedazy_sku__3[[#This Row],[Ilość wydana]]*dane_sprzedazy_sku__3[[#This Row],[Wartość jednostkowa]]</f>
        <v>340.74</v>
      </c>
    </row>
    <row r="11794" spans="1:7">
      <c r="A11794" t="s">
        <v>1003</v>
      </c>
      <c r="B11794" t="s">
        <v>1004</v>
      </c>
      <c r="C11794" t="s">
        <v>19</v>
      </c>
      <c r="D11794" s="7">
        <v>45748</v>
      </c>
      <c r="E11794">
        <v>15</v>
      </c>
      <c r="F11794">
        <v>18.98</v>
      </c>
      <c r="G11794">
        <f>dane_sprzedazy_sku__3[[#This Row],[Ilość wydana]]*dane_sprzedazy_sku__3[[#This Row],[Wartość jednostkowa]]</f>
        <v>284.7</v>
      </c>
    </row>
    <row r="11795" spans="1:7">
      <c r="A11795" t="s">
        <v>1003</v>
      </c>
      <c r="B11795" t="s">
        <v>1004</v>
      </c>
      <c r="C11795" t="s">
        <v>19</v>
      </c>
      <c r="D11795" s="7">
        <v>45778</v>
      </c>
      <c r="E11795">
        <v>34</v>
      </c>
      <c r="F11795">
        <v>19.190000000000001</v>
      </c>
      <c r="G11795">
        <f>dane_sprzedazy_sku__3[[#This Row],[Ilość wydana]]*dane_sprzedazy_sku__3[[#This Row],[Wartość jednostkowa]]</f>
        <v>652.46</v>
      </c>
    </row>
    <row r="11796" spans="1:7">
      <c r="A11796" t="s">
        <v>1003</v>
      </c>
      <c r="B11796" t="s">
        <v>1004</v>
      </c>
      <c r="C11796" t="s">
        <v>19</v>
      </c>
      <c r="D11796" s="7">
        <v>45809</v>
      </c>
      <c r="E11796">
        <v>29</v>
      </c>
      <c r="F11796">
        <v>18.399999999999999</v>
      </c>
      <c r="G11796">
        <f>dane_sprzedazy_sku__3[[#This Row],[Ilość wydana]]*dane_sprzedazy_sku__3[[#This Row],[Wartość jednostkowa]]</f>
        <v>533.59999999999991</v>
      </c>
    </row>
    <row r="11797" spans="1:7">
      <c r="A11797" t="s">
        <v>1003</v>
      </c>
      <c r="B11797" t="s">
        <v>1004</v>
      </c>
      <c r="C11797" t="s">
        <v>19</v>
      </c>
      <c r="D11797" s="7">
        <v>45839</v>
      </c>
      <c r="E11797">
        <v>26</v>
      </c>
      <c r="F11797">
        <v>18.91</v>
      </c>
      <c r="G11797">
        <f>dane_sprzedazy_sku__3[[#This Row],[Ilość wydana]]*dane_sprzedazy_sku__3[[#This Row],[Wartość jednostkowa]]</f>
        <v>491.66</v>
      </c>
    </row>
    <row r="11798" spans="1:7">
      <c r="A11798" t="s">
        <v>1003</v>
      </c>
      <c r="B11798" t="s">
        <v>1004</v>
      </c>
      <c r="C11798" t="s">
        <v>19</v>
      </c>
      <c r="D11798" s="7">
        <v>45870</v>
      </c>
      <c r="E11798">
        <v>20</v>
      </c>
      <c r="F11798">
        <v>18.86</v>
      </c>
      <c r="G11798">
        <f>dane_sprzedazy_sku__3[[#This Row],[Ilość wydana]]*dane_sprzedazy_sku__3[[#This Row],[Wartość jednostkowa]]</f>
        <v>377.2</v>
      </c>
    </row>
    <row r="11799" spans="1:7">
      <c r="A11799" t="s">
        <v>1003</v>
      </c>
      <c r="B11799" t="s">
        <v>1004</v>
      </c>
      <c r="C11799" t="s">
        <v>19</v>
      </c>
      <c r="D11799" s="7">
        <v>45901</v>
      </c>
      <c r="E11799">
        <v>13</v>
      </c>
      <c r="F11799">
        <v>18.66</v>
      </c>
      <c r="G11799">
        <f>dane_sprzedazy_sku__3[[#This Row],[Ilość wydana]]*dane_sprzedazy_sku__3[[#This Row],[Wartość jednostkowa]]</f>
        <v>242.58</v>
      </c>
    </row>
    <row r="11800" spans="1:7">
      <c r="A11800" t="s">
        <v>1003</v>
      </c>
      <c r="B11800" t="s">
        <v>1004</v>
      </c>
      <c r="C11800" t="s">
        <v>19</v>
      </c>
      <c r="D11800" s="7">
        <v>45931</v>
      </c>
      <c r="E11800">
        <v>11</v>
      </c>
      <c r="F11800">
        <v>17.829999999999998</v>
      </c>
      <c r="G11800">
        <f>dane_sprzedazy_sku__3[[#This Row],[Ilość wydana]]*dane_sprzedazy_sku__3[[#This Row],[Wartość jednostkowa]]</f>
        <v>196.13</v>
      </c>
    </row>
    <row r="11801" spans="1:7">
      <c r="A11801" t="s">
        <v>1003</v>
      </c>
      <c r="B11801" t="s">
        <v>1004</v>
      </c>
      <c r="C11801" t="s">
        <v>19</v>
      </c>
      <c r="D11801" s="7">
        <v>45962</v>
      </c>
      <c r="E11801">
        <v>9</v>
      </c>
      <c r="F11801">
        <v>19.34</v>
      </c>
      <c r="G11801">
        <f>dane_sprzedazy_sku__3[[#This Row],[Ilość wydana]]*dane_sprzedazy_sku__3[[#This Row],[Wartość jednostkowa]]</f>
        <v>174.06</v>
      </c>
    </row>
    <row r="11802" spans="1:7">
      <c r="A11802" t="s">
        <v>1003</v>
      </c>
      <c r="B11802" t="s">
        <v>1004</v>
      </c>
      <c r="C11802" t="s">
        <v>19</v>
      </c>
      <c r="D11802" s="7">
        <v>45992</v>
      </c>
      <c r="E11802">
        <v>6</v>
      </c>
      <c r="F11802">
        <v>19.43</v>
      </c>
      <c r="G11802">
        <f>dane_sprzedazy_sku__3[[#This Row],[Ilość wydana]]*dane_sprzedazy_sku__3[[#This Row],[Wartość jednostkowa]]</f>
        <v>116.58</v>
      </c>
    </row>
    <row r="11803" spans="1:7">
      <c r="A11803" t="s">
        <v>1003</v>
      </c>
      <c r="B11803" t="s">
        <v>1004</v>
      </c>
      <c r="C11803" t="s">
        <v>19</v>
      </c>
      <c r="D11803" s="7">
        <v>46023</v>
      </c>
      <c r="E11803">
        <v>8</v>
      </c>
      <c r="F11803">
        <v>18</v>
      </c>
      <c r="G11803">
        <f>dane_sprzedazy_sku__3[[#This Row],[Ilość wydana]]*dane_sprzedazy_sku__3[[#This Row],[Wartość jednostkowa]]</f>
        <v>144</v>
      </c>
    </row>
    <row r="11804" spans="1:7">
      <c r="A11804" t="s">
        <v>1003</v>
      </c>
      <c r="B11804" t="s">
        <v>1004</v>
      </c>
      <c r="C11804" t="s">
        <v>19</v>
      </c>
      <c r="D11804" s="7">
        <v>46054</v>
      </c>
      <c r="E11804">
        <v>16</v>
      </c>
      <c r="F11804">
        <v>18.420000000000002</v>
      </c>
      <c r="G11804">
        <f>dane_sprzedazy_sku__3[[#This Row],[Ilość wydana]]*dane_sprzedazy_sku__3[[#This Row],[Wartość jednostkowa]]</f>
        <v>294.72000000000003</v>
      </c>
    </row>
    <row r="11805" spans="1:7">
      <c r="A11805" t="s">
        <v>1003</v>
      </c>
      <c r="B11805" t="s">
        <v>1004</v>
      </c>
      <c r="C11805" t="s">
        <v>19</v>
      </c>
      <c r="D11805" s="7">
        <v>46082</v>
      </c>
      <c r="E11805">
        <v>17</v>
      </c>
      <c r="F11805">
        <v>18.78</v>
      </c>
      <c r="G11805">
        <f>dane_sprzedazy_sku__3[[#This Row],[Ilość wydana]]*dane_sprzedazy_sku__3[[#This Row],[Wartość jednostkowa]]</f>
        <v>319.26</v>
      </c>
    </row>
    <row r="11806" spans="1:7">
      <c r="A11806" t="s">
        <v>1003</v>
      </c>
      <c r="B11806" t="s">
        <v>1004</v>
      </c>
      <c r="C11806" t="s">
        <v>19</v>
      </c>
      <c r="D11806" s="7">
        <v>46113</v>
      </c>
      <c r="E11806">
        <v>25</v>
      </c>
      <c r="F11806">
        <v>19.12</v>
      </c>
      <c r="G11806">
        <f>dane_sprzedazy_sku__3[[#This Row],[Ilość wydana]]*dane_sprzedazy_sku__3[[#This Row],[Wartość jednostkowa]]</f>
        <v>478</v>
      </c>
    </row>
    <row r="11807" spans="1:7">
      <c r="A11807" t="s">
        <v>1003</v>
      </c>
      <c r="B11807" t="s">
        <v>1004</v>
      </c>
      <c r="C11807" t="s">
        <v>19</v>
      </c>
      <c r="D11807" s="7">
        <v>46143</v>
      </c>
      <c r="E11807">
        <v>31</v>
      </c>
      <c r="F11807">
        <v>18.14</v>
      </c>
      <c r="G11807">
        <f>dane_sprzedazy_sku__3[[#This Row],[Ilość wydana]]*dane_sprzedazy_sku__3[[#This Row],[Wartość jednostkowa]]</f>
        <v>562.34</v>
      </c>
    </row>
    <row r="11808" spans="1:7">
      <c r="A11808" t="s">
        <v>1003</v>
      </c>
      <c r="B11808" t="s">
        <v>1004</v>
      </c>
      <c r="C11808" t="s">
        <v>19</v>
      </c>
      <c r="D11808" s="7">
        <v>46174</v>
      </c>
      <c r="E11808">
        <v>26</v>
      </c>
      <c r="F11808">
        <v>19.260000000000002</v>
      </c>
      <c r="G11808">
        <f>dane_sprzedazy_sku__3[[#This Row],[Ilość wydana]]*dane_sprzedazy_sku__3[[#This Row],[Wartość jednostkowa]]</f>
        <v>500.76000000000005</v>
      </c>
    </row>
    <row r="11809" spans="1:7">
      <c r="A11809" t="s">
        <v>1003</v>
      </c>
      <c r="B11809" t="s">
        <v>1004</v>
      </c>
      <c r="C11809" t="s">
        <v>19</v>
      </c>
      <c r="D11809" s="7">
        <v>46204</v>
      </c>
      <c r="E11809">
        <v>29</v>
      </c>
      <c r="F11809">
        <v>18.940000000000001</v>
      </c>
      <c r="G11809">
        <f>dane_sprzedazy_sku__3[[#This Row],[Ilość wydana]]*dane_sprzedazy_sku__3[[#This Row],[Wartość jednostkowa]]</f>
        <v>549.26</v>
      </c>
    </row>
    <row r="11810" spans="1:7">
      <c r="A11810" t="s">
        <v>1005</v>
      </c>
      <c r="B11810" t="s">
        <v>1006</v>
      </c>
      <c r="C11810" t="s">
        <v>33</v>
      </c>
      <c r="D11810" s="7">
        <v>45505</v>
      </c>
      <c r="E11810">
        <v>9</v>
      </c>
      <c r="F11810">
        <v>281.11</v>
      </c>
      <c r="G11810">
        <f>dane_sprzedazy_sku__3[[#This Row],[Ilość wydana]]*dane_sprzedazy_sku__3[[#This Row],[Wartość jednostkowa]]</f>
        <v>2529.9900000000002</v>
      </c>
    </row>
    <row r="11811" spans="1:7">
      <c r="A11811" t="s">
        <v>1005</v>
      </c>
      <c r="B11811" t="s">
        <v>1006</v>
      </c>
      <c r="C11811" t="s">
        <v>33</v>
      </c>
      <c r="D11811" s="7">
        <v>45536</v>
      </c>
      <c r="E11811">
        <v>7</v>
      </c>
      <c r="F11811">
        <v>269.89</v>
      </c>
      <c r="G11811">
        <f>dane_sprzedazy_sku__3[[#This Row],[Ilość wydana]]*dane_sprzedazy_sku__3[[#This Row],[Wartość jednostkowa]]</f>
        <v>1889.23</v>
      </c>
    </row>
    <row r="11812" spans="1:7">
      <c r="A11812" t="s">
        <v>1005</v>
      </c>
      <c r="B11812" t="s">
        <v>1006</v>
      </c>
      <c r="C11812" t="s">
        <v>33</v>
      </c>
      <c r="D11812" s="7">
        <v>45566</v>
      </c>
      <c r="E11812">
        <v>10</v>
      </c>
      <c r="F11812">
        <v>278.52999999999997</v>
      </c>
      <c r="G11812">
        <f>dane_sprzedazy_sku__3[[#This Row],[Ilość wydana]]*dane_sprzedazy_sku__3[[#This Row],[Wartość jednostkowa]]</f>
        <v>2785.2999999999997</v>
      </c>
    </row>
    <row r="11813" spans="1:7">
      <c r="A11813" t="s">
        <v>1005</v>
      </c>
      <c r="B11813" t="s">
        <v>1006</v>
      </c>
      <c r="C11813" t="s">
        <v>33</v>
      </c>
      <c r="D11813" s="7">
        <v>45597</v>
      </c>
      <c r="E11813">
        <v>7</v>
      </c>
      <c r="F11813">
        <v>267.24</v>
      </c>
      <c r="G11813">
        <f>dane_sprzedazy_sku__3[[#This Row],[Ilość wydana]]*dane_sprzedazy_sku__3[[#This Row],[Wartość jednostkowa]]</f>
        <v>1870.68</v>
      </c>
    </row>
    <row r="11814" spans="1:7">
      <c r="A11814" t="s">
        <v>1005</v>
      </c>
      <c r="B11814" t="s">
        <v>1006</v>
      </c>
      <c r="C11814" t="s">
        <v>33</v>
      </c>
      <c r="D11814" s="7">
        <v>45627</v>
      </c>
      <c r="E11814">
        <v>9</v>
      </c>
      <c r="F11814">
        <v>257.55</v>
      </c>
      <c r="G11814">
        <f>dane_sprzedazy_sku__3[[#This Row],[Ilość wydana]]*dane_sprzedazy_sku__3[[#This Row],[Wartość jednostkowa]]</f>
        <v>2317.9500000000003</v>
      </c>
    </row>
    <row r="11815" spans="1:7">
      <c r="A11815" t="s">
        <v>1005</v>
      </c>
      <c r="B11815" t="s">
        <v>1006</v>
      </c>
      <c r="C11815" t="s">
        <v>33</v>
      </c>
      <c r="D11815" s="7">
        <v>45658</v>
      </c>
      <c r="E11815">
        <v>4</v>
      </c>
      <c r="F11815">
        <v>270.85000000000002</v>
      </c>
      <c r="G11815">
        <f>dane_sprzedazy_sku__3[[#This Row],[Ilość wydana]]*dane_sprzedazy_sku__3[[#This Row],[Wartość jednostkowa]]</f>
        <v>1083.4000000000001</v>
      </c>
    </row>
    <row r="11816" spans="1:7">
      <c r="A11816" t="s">
        <v>1005</v>
      </c>
      <c r="B11816" t="s">
        <v>1006</v>
      </c>
      <c r="C11816" t="s">
        <v>33</v>
      </c>
      <c r="D11816" s="7">
        <v>45689</v>
      </c>
      <c r="E11816">
        <v>1</v>
      </c>
      <c r="F11816">
        <v>259.45999999999998</v>
      </c>
      <c r="G11816">
        <f>dane_sprzedazy_sku__3[[#This Row],[Ilość wydana]]*dane_sprzedazy_sku__3[[#This Row],[Wartość jednostkowa]]</f>
        <v>259.45999999999998</v>
      </c>
    </row>
    <row r="11817" spans="1:7">
      <c r="A11817" t="s">
        <v>1005</v>
      </c>
      <c r="B11817" t="s">
        <v>1006</v>
      </c>
      <c r="C11817" t="s">
        <v>33</v>
      </c>
      <c r="D11817" s="7">
        <v>45717</v>
      </c>
      <c r="E11817">
        <v>0</v>
      </c>
      <c r="F11817">
        <v>256.64999999999998</v>
      </c>
      <c r="G11817">
        <f>dane_sprzedazy_sku__3[[#This Row],[Ilość wydana]]*dane_sprzedazy_sku__3[[#This Row],[Wartość jednostkowa]]</f>
        <v>0</v>
      </c>
    </row>
    <row r="11818" spans="1:7">
      <c r="A11818" t="s">
        <v>1005</v>
      </c>
      <c r="B11818" t="s">
        <v>1006</v>
      </c>
      <c r="C11818" t="s">
        <v>33</v>
      </c>
      <c r="D11818" s="7">
        <v>45748</v>
      </c>
      <c r="E11818">
        <v>0</v>
      </c>
      <c r="F11818">
        <v>261.82</v>
      </c>
      <c r="G11818">
        <f>dane_sprzedazy_sku__3[[#This Row],[Ilość wydana]]*dane_sprzedazy_sku__3[[#This Row],[Wartość jednostkowa]]</f>
        <v>0</v>
      </c>
    </row>
    <row r="11819" spans="1:7">
      <c r="A11819" t="s">
        <v>1005</v>
      </c>
      <c r="B11819" t="s">
        <v>1006</v>
      </c>
      <c r="C11819" t="s">
        <v>33</v>
      </c>
      <c r="D11819" s="7">
        <v>45778</v>
      </c>
      <c r="E11819">
        <v>1</v>
      </c>
      <c r="F11819">
        <v>265.63</v>
      </c>
      <c r="G11819">
        <f>dane_sprzedazy_sku__3[[#This Row],[Ilość wydana]]*dane_sprzedazy_sku__3[[#This Row],[Wartość jednostkowa]]</f>
        <v>265.63</v>
      </c>
    </row>
    <row r="11820" spans="1:7">
      <c r="A11820" t="s">
        <v>1005</v>
      </c>
      <c r="B11820" t="s">
        <v>1006</v>
      </c>
      <c r="C11820" t="s">
        <v>33</v>
      </c>
      <c r="D11820" s="7">
        <v>45809</v>
      </c>
      <c r="E11820">
        <v>3</v>
      </c>
      <c r="F11820">
        <v>259.26</v>
      </c>
      <c r="G11820">
        <f>dane_sprzedazy_sku__3[[#This Row],[Ilość wydana]]*dane_sprzedazy_sku__3[[#This Row],[Wartość jednostkowa]]</f>
        <v>777.78</v>
      </c>
    </row>
    <row r="11821" spans="1:7">
      <c r="A11821" t="s">
        <v>1005</v>
      </c>
      <c r="B11821" t="s">
        <v>1006</v>
      </c>
      <c r="C11821" t="s">
        <v>33</v>
      </c>
      <c r="D11821" s="7">
        <v>45839</v>
      </c>
      <c r="E11821">
        <v>6</v>
      </c>
      <c r="F11821">
        <v>264.76</v>
      </c>
      <c r="G11821">
        <f>dane_sprzedazy_sku__3[[#This Row],[Ilość wydana]]*dane_sprzedazy_sku__3[[#This Row],[Wartość jednostkowa]]</f>
        <v>1588.56</v>
      </c>
    </row>
    <row r="11822" spans="1:7">
      <c r="A11822" t="s">
        <v>1005</v>
      </c>
      <c r="B11822" t="s">
        <v>1006</v>
      </c>
      <c r="C11822" t="s">
        <v>33</v>
      </c>
      <c r="D11822" s="7">
        <v>45870</v>
      </c>
      <c r="E11822">
        <v>8</v>
      </c>
      <c r="F11822">
        <v>266.24</v>
      </c>
      <c r="G11822">
        <f>dane_sprzedazy_sku__3[[#This Row],[Ilość wydana]]*dane_sprzedazy_sku__3[[#This Row],[Wartość jednostkowa]]</f>
        <v>2129.92</v>
      </c>
    </row>
    <row r="11823" spans="1:7">
      <c r="A11823" t="s">
        <v>1005</v>
      </c>
      <c r="B11823" t="s">
        <v>1006</v>
      </c>
      <c r="C11823" t="s">
        <v>33</v>
      </c>
      <c r="D11823" s="7">
        <v>45901</v>
      </c>
      <c r="E11823">
        <v>10</v>
      </c>
      <c r="F11823">
        <v>262.39999999999998</v>
      </c>
      <c r="G11823">
        <f>dane_sprzedazy_sku__3[[#This Row],[Ilość wydana]]*dane_sprzedazy_sku__3[[#This Row],[Wartość jednostkowa]]</f>
        <v>2624</v>
      </c>
    </row>
    <row r="11824" spans="1:7">
      <c r="A11824" t="s">
        <v>1005</v>
      </c>
      <c r="B11824" t="s">
        <v>1006</v>
      </c>
      <c r="C11824" t="s">
        <v>33</v>
      </c>
      <c r="D11824" s="7">
        <v>45931</v>
      </c>
      <c r="E11824">
        <v>6</v>
      </c>
      <c r="F11824">
        <v>259.13</v>
      </c>
      <c r="G11824">
        <f>dane_sprzedazy_sku__3[[#This Row],[Ilość wydana]]*dane_sprzedazy_sku__3[[#This Row],[Wartość jednostkowa]]</f>
        <v>1554.78</v>
      </c>
    </row>
    <row r="11825" spans="1:7">
      <c r="A11825" t="s">
        <v>1005</v>
      </c>
      <c r="B11825" t="s">
        <v>1006</v>
      </c>
      <c r="C11825" t="s">
        <v>33</v>
      </c>
      <c r="D11825" s="7">
        <v>45962</v>
      </c>
      <c r="E11825">
        <v>8</v>
      </c>
      <c r="F11825">
        <v>274.74</v>
      </c>
      <c r="G11825">
        <f>dane_sprzedazy_sku__3[[#This Row],[Ilość wydana]]*dane_sprzedazy_sku__3[[#This Row],[Wartość jednostkowa]]</f>
        <v>2197.92</v>
      </c>
    </row>
    <row r="11826" spans="1:7">
      <c r="A11826" t="s">
        <v>1005</v>
      </c>
      <c r="B11826" t="s">
        <v>1006</v>
      </c>
      <c r="C11826" t="s">
        <v>33</v>
      </c>
      <c r="D11826" s="7">
        <v>45992</v>
      </c>
      <c r="E11826">
        <v>8</v>
      </c>
      <c r="F11826">
        <v>259.29000000000002</v>
      </c>
      <c r="G11826">
        <f>dane_sprzedazy_sku__3[[#This Row],[Ilość wydana]]*dane_sprzedazy_sku__3[[#This Row],[Wartość jednostkowa]]</f>
        <v>2074.3200000000002</v>
      </c>
    </row>
    <row r="11827" spans="1:7">
      <c r="A11827" t="s">
        <v>1005</v>
      </c>
      <c r="B11827" t="s">
        <v>1006</v>
      </c>
      <c r="C11827" t="s">
        <v>33</v>
      </c>
      <c r="D11827" s="7">
        <v>46023</v>
      </c>
      <c r="E11827">
        <v>4</v>
      </c>
      <c r="F11827">
        <v>265.14</v>
      </c>
      <c r="G11827">
        <f>dane_sprzedazy_sku__3[[#This Row],[Ilość wydana]]*dane_sprzedazy_sku__3[[#This Row],[Wartość jednostkowa]]</f>
        <v>1060.56</v>
      </c>
    </row>
    <row r="11828" spans="1:7">
      <c r="A11828" t="s">
        <v>1005</v>
      </c>
      <c r="B11828" t="s">
        <v>1006</v>
      </c>
      <c r="C11828" t="s">
        <v>33</v>
      </c>
      <c r="D11828" s="7">
        <v>46054</v>
      </c>
      <c r="E11828">
        <v>2</v>
      </c>
      <c r="F11828">
        <v>256.08999999999997</v>
      </c>
      <c r="G11828">
        <f>dane_sprzedazy_sku__3[[#This Row],[Ilość wydana]]*dane_sprzedazy_sku__3[[#This Row],[Wartość jednostkowa]]</f>
        <v>512.17999999999995</v>
      </c>
    </row>
    <row r="11829" spans="1:7">
      <c r="A11829" t="s">
        <v>1005</v>
      </c>
      <c r="B11829" t="s">
        <v>1006</v>
      </c>
      <c r="C11829" t="s">
        <v>33</v>
      </c>
      <c r="D11829" s="7">
        <v>46082</v>
      </c>
      <c r="E11829">
        <v>0</v>
      </c>
      <c r="F11829">
        <v>256.38</v>
      </c>
      <c r="G11829">
        <f>dane_sprzedazy_sku__3[[#This Row],[Ilość wydana]]*dane_sprzedazy_sku__3[[#This Row],[Wartość jednostkowa]]</f>
        <v>0</v>
      </c>
    </row>
    <row r="11830" spans="1:7">
      <c r="A11830" t="s">
        <v>1005</v>
      </c>
      <c r="B11830" t="s">
        <v>1006</v>
      </c>
      <c r="C11830" t="s">
        <v>33</v>
      </c>
      <c r="D11830" s="7">
        <v>46113</v>
      </c>
      <c r="E11830">
        <v>0</v>
      </c>
      <c r="F11830">
        <v>270.74</v>
      </c>
      <c r="G11830">
        <f>dane_sprzedazy_sku__3[[#This Row],[Ilość wydana]]*dane_sprzedazy_sku__3[[#This Row],[Wartość jednostkowa]]</f>
        <v>0</v>
      </c>
    </row>
    <row r="11831" spans="1:7">
      <c r="A11831" t="s">
        <v>1005</v>
      </c>
      <c r="B11831" t="s">
        <v>1006</v>
      </c>
      <c r="C11831" t="s">
        <v>33</v>
      </c>
      <c r="D11831" s="7">
        <v>46143</v>
      </c>
      <c r="E11831">
        <v>1</v>
      </c>
      <c r="F11831">
        <v>276.86</v>
      </c>
      <c r="G11831">
        <f>dane_sprzedazy_sku__3[[#This Row],[Ilość wydana]]*dane_sprzedazy_sku__3[[#This Row],[Wartość jednostkowa]]</f>
        <v>276.86</v>
      </c>
    </row>
    <row r="11832" spans="1:7">
      <c r="A11832" t="s">
        <v>1005</v>
      </c>
      <c r="B11832" t="s">
        <v>1006</v>
      </c>
      <c r="C11832" t="s">
        <v>33</v>
      </c>
      <c r="D11832" s="7">
        <v>46174</v>
      </c>
      <c r="E11832">
        <v>2</v>
      </c>
      <c r="F11832">
        <v>281.75</v>
      </c>
      <c r="G11832">
        <f>dane_sprzedazy_sku__3[[#This Row],[Ilość wydana]]*dane_sprzedazy_sku__3[[#This Row],[Wartość jednostkowa]]</f>
        <v>563.5</v>
      </c>
    </row>
    <row r="11833" spans="1:7">
      <c r="A11833" t="s">
        <v>1005</v>
      </c>
      <c r="B11833" t="s">
        <v>1006</v>
      </c>
      <c r="C11833" t="s">
        <v>33</v>
      </c>
      <c r="D11833" s="7">
        <v>46204</v>
      </c>
      <c r="E11833">
        <v>5</v>
      </c>
      <c r="F11833">
        <v>260.11</v>
      </c>
      <c r="G11833">
        <f>dane_sprzedazy_sku__3[[#This Row],[Ilość wydana]]*dane_sprzedazy_sku__3[[#This Row],[Wartość jednostkowa]]</f>
        <v>1300.5500000000002</v>
      </c>
    </row>
    <row r="11834" spans="1:7">
      <c r="A11834" t="s">
        <v>1007</v>
      </c>
      <c r="B11834" t="s">
        <v>1008</v>
      </c>
      <c r="C11834" t="s">
        <v>94</v>
      </c>
      <c r="D11834" s="7">
        <v>45505</v>
      </c>
      <c r="E11834">
        <v>13</v>
      </c>
      <c r="F11834">
        <v>964</v>
      </c>
      <c r="G11834">
        <f>dane_sprzedazy_sku__3[[#This Row],[Ilość wydana]]*dane_sprzedazy_sku__3[[#This Row],[Wartość jednostkowa]]</f>
        <v>12532</v>
      </c>
    </row>
    <row r="11835" spans="1:7">
      <c r="A11835" t="s">
        <v>1007</v>
      </c>
      <c r="B11835" t="s">
        <v>1008</v>
      </c>
      <c r="C11835" t="s">
        <v>94</v>
      </c>
      <c r="D11835" s="7">
        <v>45536</v>
      </c>
      <c r="E11835">
        <v>16</v>
      </c>
      <c r="F11835">
        <v>904.82</v>
      </c>
      <c r="G11835">
        <f>dane_sprzedazy_sku__3[[#This Row],[Ilość wydana]]*dane_sprzedazy_sku__3[[#This Row],[Wartość jednostkowa]]</f>
        <v>14477.12</v>
      </c>
    </row>
    <row r="11836" spans="1:7">
      <c r="A11836" t="s">
        <v>1007</v>
      </c>
      <c r="B11836" t="s">
        <v>1008</v>
      </c>
      <c r="C11836" t="s">
        <v>94</v>
      </c>
      <c r="D11836" s="7">
        <v>45566</v>
      </c>
      <c r="E11836">
        <v>16</v>
      </c>
      <c r="F11836">
        <v>994.57</v>
      </c>
      <c r="G11836">
        <f>dane_sprzedazy_sku__3[[#This Row],[Ilość wydana]]*dane_sprzedazy_sku__3[[#This Row],[Wartość jednostkowa]]</f>
        <v>15913.12</v>
      </c>
    </row>
    <row r="11837" spans="1:7">
      <c r="A11837" t="s">
        <v>1007</v>
      </c>
      <c r="B11837" t="s">
        <v>1008</v>
      </c>
      <c r="C11837" t="s">
        <v>94</v>
      </c>
      <c r="D11837" s="7">
        <v>45597</v>
      </c>
      <c r="E11837">
        <v>17</v>
      </c>
      <c r="F11837">
        <v>975.87</v>
      </c>
      <c r="G11837">
        <f>dane_sprzedazy_sku__3[[#This Row],[Ilość wydana]]*dane_sprzedazy_sku__3[[#This Row],[Wartość jednostkowa]]</f>
        <v>16589.79</v>
      </c>
    </row>
    <row r="11838" spans="1:7">
      <c r="A11838" t="s">
        <v>1007</v>
      </c>
      <c r="B11838" t="s">
        <v>1008</v>
      </c>
      <c r="C11838" t="s">
        <v>94</v>
      </c>
      <c r="D11838" s="7">
        <v>45627</v>
      </c>
      <c r="E11838">
        <v>19</v>
      </c>
      <c r="F11838">
        <v>915.9</v>
      </c>
      <c r="G11838">
        <f>dane_sprzedazy_sku__3[[#This Row],[Ilość wydana]]*dane_sprzedazy_sku__3[[#This Row],[Wartość jednostkowa]]</f>
        <v>17402.099999999999</v>
      </c>
    </row>
    <row r="11839" spans="1:7">
      <c r="A11839" t="s">
        <v>1007</v>
      </c>
      <c r="B11839" t="s">
        <v>1008</v>
      </c>
      <c r="C11839" t="s">
        <v>94</v>
      </c>
      <c r="D11839" s="7">
        <v>45658</v>
      </c>
      <c r="E11839">
        <v>18</v>
      </c>
      <c r="F11839">
        <v>983.79</v>
      </c>
      <c r="G11839">
        <f>dane_sprzedazy_sku__3[[#This Row],[Ilość wydana]]*dane_sprzedazy_sku__3[[#This Row],[Wartość jednostkowa]]</f>
        <v>17708.22</v>
      </c>
    </row>
    <row r="11840" spans="1:7">
      <c r="A11840" t="s">
        <v>1007</v>
      </c>
      <c r="B11840" t="s">
        <v>1008</v>
      </c>
      <c r="C11840" t="s">
        <v>94</v>
      </c>
      <c r="D11840" s="7">
        <v>45689</v>
      </c>
      <c r="E11840">
        <v>17</v>
      </c>
      <c r="F11840">
        <v>966.26</v>
      </c>
      <c r="G11840">
        <f>dane_sprzedazy_sku__3[[#This Row],[Ilość wydana]]*dane_sprzedazy_sku__3[[#This Row],[Wartość jednostkowa]]</f>
        <v>16426.419999999998</v>
      </c>
    </row>
    <row r="11841" spans="1:7">
      <c r="A11841" t="s">
        <v>1007</v>
      </c>
      <c r="B11841" t="s">
        <v>1008</v>
      </c>
      <c r="C11841" t="s">
        <v>94</v>
      </c>
      <c r="D11841" s="7">
        <v>45717</v>
      </c>
      <c r="E11841">
        <v>12</v>
      </c>
      <c r="F11841">
        <v>935.9</v>
      </c>
      <c r="G11841">
        <f>dane_sprzedazy_sku__3[[#This Row],[Ilość wydana]]*dane_sprzedazy_sku__3[[#This Row],[Wartość jednostkowa]]</f>
        <v>11230.8</v>
      </c>
    </row>
    <row r="11842" spans="1:7">
      <c r="A11842" t="s">
        <v>1007</v>
      </c>
      <c r="B11842" t="s">
        <v>1008</v>
      </c>
      <c r="C11842" t="s">
        <v>94</v>
      </c>
      <c r="D11842" s="7">
        <v>45748</v>
      </c>
      <c r="E11842">
        <v>13</v>
      </c>
      <c r="F11842">
        <v>949.75</v>
      </c>
      <c r="G11842">
        <f>dane_sprzedazy_sku__3[[#This Row],[Ilość wydana]]*dane_sprzedazy_sku__3[[#This Row],[Wartość jednostkowa]]</f>
        <v>12346.75</v>
      </c>
    </row>
    <row r="11843" spans="1:7">
      <c r="A11843" t="s">
        <v>1007</v>
      </c>
      <c r="B11843" t="s">
        <v>1008</v>
      </c>
      <c r="C11843" t="s">
        <v>94</v>
      </c>
      <c r="D11843" s="7">
        <v>45778</v>
      </c>
      <c r="E11843">
        <v>16</v>
      </c>
      <c r="F11843">
        <v>944.52</v>
      </c>
      <c r="G11843">
        <f>dane_sprzedazy_sku__3[[#This Row],[Ilość wydana]]*dane_sprzedazy_sku__3[[#This Row],[Wartość jednostkowa]]</f>
        <v>15112.32</v>
      </c>
    </row>
    <row r="11844" spans="1:7">
      <c r="A11844" t="s">
        <v>1007</v>
      </c>
      <c r="B11844" t="s">
        <v>1008</v>
      </c>
      <c r="C11844" t="s">
        <v>94</v>
      </c>
      <c r="D11844" s="7">
        <v>45809</v>
      </c>
      <c r="E11844">
        <v>14</v>
      </c>
      <c r="F11844">
        <v>967.81</v>
      </c>
      <c r="G11844">
        <f>dane_sprzedazy_sku__3[[#This Row],[Ilość wydana]]*dane_sprzedazy_sku__3[[#This Row],[Wartość jednostkowa]]</f>
        <v>13549.34</v>
      </c>
    </row>
    <row r="11845" spans="1:7">
      <c r="A11845" t="s">
        <v>1007</v>
      </c>
      <c r="B11845" t="s">
        <v>1008</v>
      </c>
      <c r="C11845" t="s">
        <v>94</v>
      </c>
      <c r="D11845" s="7">
        <v>45839</v>
      </c>
      <c r="E11845">
        <v>15</v>
      </c>
      <c r="F11845">
        <v>928.55</v>
      </c>
      <c r="G11845">
        <f>dane_sprzedazy_sku__3[[#This Row],[Ilość wydana]]*dane_sprzedazy_sku__3[[#This Row],[Wartość jednostkowa]]</f>
        <v>13928.25</v>
      </c>
    </row>
    <row r="11846" spans="1:7">
      <c r="A11846" t="s">
        <v>1007</v>
      </c>
      <c r="B11846" t="s">
        <v>1008</v>
      </c>
      <c r="C11846" t="s">
        <v>94</v>
      </c>
      <c r="D11846" s="7">
        <v>45870</v>
      </c>
      <c r="E11846">
        <v>16</v>
      </c>
      <c r="F11846">
        <v>976.24</v>
      </c>
      <c r="G11846">
        <f>dane_sprzedazy_sku__3[[#This Row],[Ilość wydana]]*dane_sprzedazy_sku__3[[#This Row],[Wartość jednostkowa]]</f>
        <v>15619.84</v>
      </c>
    </row>
    <row r="11847" spans="1:7">
      <c r="A11847" t="s">
        <v>1007</v>
      </c>
      <c r="B11847" t="s">
        <v>1008</v>
      </c>
      <c r="C11847" t="s">
        <v>94</v>
      </c>
      <c r="D11847" s="7">
        <v>45901</v>
      </c>
      <c r="E11847">
        <v>17</v>
      </c>
      <c r="F11847">
        <v>940.21</v>
      </c>
      <c r="G11847">
        <f>dane_sprzedazy_sku__3[[#This Row],[Ilość wydana]]*dane_sprzedazy_sku__3[[#This Row],[Wartość jednostkowa]]</f>
        <v>15983.57</v>
      </c>
    </row>
    <row r="11848" spans="1:7">
      <c r="A11848" t="s">
        <v>1007</v>
      </c>
      <c r="B11848" t="s">
        <v>1008</v>
      </c>
      <c r="C11848" t="s">
        <v>94</v>
      </c>
      <c r="D11848" s="7">
        <v>45931</v>
      </c>
      <c r="E11848">
        <v>17</v>
      </c>
      <c r="F11848">
        <v>966.44</v>
      </c>
      <c r="G11848">
        <f>dane_sprzedazy_sku__3[[#This Row],[Ilość wydana]]*dane_sprzedazy_sku__3[[#This Row],[Wartość jednostkowa]]</f>
        <v>16429.48</v>
      </c>
    </row>
    <row r="11849" spans="1:7">
      <c r="A11849" t="s">
        <v>1007</v>
      </c>
      <c r="B11849" t="s">
        <v>1008</v>
      </c>
      <c r="C11849" t="s">
        <v>94</v>
      </c>
      <c r="D11849" s="7">
        <v>45962</v>
      </c>
      <c r="E11849">
        <v>18</v>
      </c>
      <c r="F11849">
        <v>951.47</v>
      </c>
      <c r="G11849">
        <f>dane_sprzedazy_sku__3[[#This Row],[Ilość wydana]]*dane_sprzedazy_sku__3[[#This Row],[Wartość jednostkowa]]</f>
        <v>17126.46</v>
      </c>
    </row>
    <row r="11850" spans="1:7">
      <c r="A11850" t="s">
        <v>1007</v>
      </c>
      <c r="B11850" t="s">
        <v>1008</v>
      </c>
      <c r="C11850" t="s">
        <v>94</v>
      </c>
      <c r="D11850" s="7">
        <v>45992</v>
      </c>
      <c r="E11850">
        <v>19</v>
      </c>
      <c r="F11850">
        <v>937.02</v>
      </c>
      <c r="G11850">
        <f>dane_sprzedazy_sku__3[[#This Row],[Ilość wydana]]*dane_sprzedazy_sku__3[[#This Row],[Wartość jednostkowa]]</f>
        <v>17803.38</v>
      </c>
    </row>
    <row r="11851" spans="1:7">
      <c r="A11851" t="s">
        <v>1007</v>
      </c>
      <c r="B11851" t="s">
        <v>1008</v>
      </c>
      <c r="C11851" t="s">
        <v>94</v>
      </c>
      <c r="D11851" s="7">
        <v>46023</v>
      </c>
      <c r="E11851">
        <v>17</v>
      </c>
      <c r="F11851">
        <v>930.59</v>
      </c>
      <c r="G11851">
        <f>dane_sprzedazy_sku__3[[#This Row],[Ilość wydana]]*dane_sprzedazy_sku__3[[#This Row],[Wartość jednostkowa]]</f>
        <v>15820.03</v>
      </c>
    </row>
    <row r="11852" spans="1:7">
      <c r="A11852" t="s">
        <v>1007</v>
      </c>
      <c r="B11852" t="s">
        <v>1008</v>
      </c>
      <c r="C11852" t="s">
        <v>94</v>
      </c>
      <c r="D11852" s="7">
        <v>46054</v>
      </c>
      <c r="E11852">
        <v>18</v>
      </c>
      <c r="F11852">
        <v>978.78</v>
      </c>
      <c r="G11852">
        <f>dane_sprzedazy_sku__3[[#This Row],[Ilość wydana]]*dane_sprzedazy_sku__3[[#This Row],[Wartość jednostkowa]]</f>
        <v>17618.04</v>
      </c>
    </row>
    <row r="11853" spans="1:7">
      <c r="A11853" t="s">
        <v>1007</v>
      </c>
      <c r="B11853" t="s">
        <v>1008</v>
      </c>
      <c r="C11853" t="s">
        <v>94</v>
      </c>
      <c r="D11853" s="7">
        <v>46082</v>
      </c>
      <c r="E11853">
        <v>17</v>
      </c>
      <c r="F11853">
        <v>989.49</v>
      </c>
      <c r="G11853">
        <f>dane_sprzedazy_sku__3[[#This Row],[Ilość wydana]]*dane_sprzedazy_sku__3[[#This Row],[Wartość jednostkowa]]</f>
        <v>16821.330000000002</v>
      </c>
    </row>
    <row r="11854" spans="1:7">
      <c r="A11854" t="s">
        <v>1007</v>
      </c>
      <c r="B11854" t="s">
        <v>1008</v>
      </c>
      <c r="C11854" t="s">
        <v>94</v>
      </c>
      <c r="D11854" s="7">
        <v>46113</v>
      </c>
      <c r="E11854">
        <v>16</v>
      </c>
      <c r="F11854">
        <v>933.82</v>
      </c>
      <c r="G11854">
        <f>dane_sprzedazy_sku__3[[#This Row],[Ilość wydana]]*dane_sprzedazy_sku__3[[#This Row],[Wartość jednostkowa]]</f>
        <v>14941.12</v>
      </c>
    </row>
    <row r="11855" spans="1:7">
      <c r="A11855" t="s">
        <v>1007</v>
      </c>
      <c r="B11855" t="s">
        <v>1008</v>
      </c>
      <c r="C11855" t="s">
        <v>94</v>
      </c>
      <c r="D11855" s="7">
        <v>46143</v>
      </c>
      <c r="E11855">
        <v>15</v>
      </c>
      <c r="F11855">
        <v>935.25</v>
      </c>
      <c r="G11855">
        <f>dane_sprzedazy_sku__3[[#This Row],[Ilość wydana]]*dane_sprzedazy_sku__3[[#This Row],[Wartość jednostkowa]]</f>
        <v>14028.75</v>
      </c>
    </row>
    <row r="11856" spans="1:7">
      <c r="A11856" t="s">
        <v>1007</v>
      </c>
      <c r="B11856" t="s">
        <v>1008</v>
      </c>
      <c r="C11856" t="s">
        <v>94</v>
      </c>
      <c r="D11856" s="7">
        <v>46174</v>
      </c>
      <c r="E11856">
        <v>16</v>
      </c>
      <c r="F11856">
        <v>924.77</v>
      </c>
      <c r="G11856">
        <f>dane_sprzedazy_sku__3[[#This Row],[Ilość wydana]]*dane_sprzedazy_sku__3[[#This Row],[Wartość jednostkowa]]</f>
        <v>14796.32</v>
      </c>
    </row>
    <row r="11857" spans="1:7">
      <c r="A11857" t="s">
        <v>1007</v>
      </c>
      <c r="B11857" t="s">
        <v>1008</v>
      </c>
      <c r="C11857" t="s">
        <v>94</v>
      </c>
      <c r="D11857" s="7">
        <v>46204</v>
      </c>
      <c r="E11857">
        <v>14</v>
      </c>
      <c r="F11857">
        <v>919.26</v>
      </c>
      <c r="G11857">
        <f>dane_sprzedazy_sku__3[[#This Row],[Ilość wydana]]*dane_sprzedazy_sku__3[[#This Row],[Wartość jednostkowa]]</f>
        <v>12869.64</v>
      </c>
    </row>
    <row r="11858" spans="1:7">
      <c r="A11858" t="s">
        <v>1009</v>
      </c>
      <c r="B11858" t="s">
        <v>1010</v>
      </c>
      <c r="C11858" t="s">
        <v>39</v>
      </c>
      <c r="D11858" s="7">
        <v>45505</v>
      </c>
      <c r="E11858">
        <v>71</v>
      </c>
      <c r="F11858">
        <v>120.36</v>
      </c>
      <c r="G11858">
        <f>dane_sprzedazy_sku__3[[#This Row],[Ilość wydana]]*dane_sprzedazy_sku__3[[#This Row],[Wartość jednostkowa]]</f>
        <v>8545.56</v>
      </c>
    </row>
    <row r="11859" spans="1:7">
      <c r="A11859" t="s">
        <v>1009</v>
      </c>
      <c r="B11859" t="s">
        <v>1010</v>
      </c>
      <c r="C11859" t="s">
        <v>39</v>
      </c>
      <c r="D11859" s="7">
        <v>45536</v>
      </c>
      <c r="E11859">
        <v>81</v>
      </c>
      <c r="F11859">
        <v>124.77</v>
      </c>
      <c r="G11859">
        <f>dane_sprzedazy_sku__3[[#This Row],[Ilość wydana]]*dane_sprzedazy_sku__3[[#This Row],[Wartość jednostkowa]]</f>
        <v>10106.369999999999</v>
      </c>
    </row>
    <row r="11860" spans="1:7">
      <c r="A11860" t="s">
        <v>1009</v>
      </c>
      <c r="B11860" t="s">
        <v>1010</v>
      </c>
      <c r="C11860" t="s">
        <v>39</v>
      </c>
      <c r="D11860" s="7">
        <v>45566</v>
      </c>
      <c r="E11860">
        <v>75</v>
      </c>
      <c r="F11860">
        <v>129.52000000000001</v>
      </c>
      <c r="G11860">
        <f>dane_sprzedazy_sku__3[[#This Row],[Ilość wydana]]*dane_sprzedazy_sku__3[[#This Row],[Wartość jednostkowa]]</f>
        <v>9714</v>
      </c>
    </row>
    <row r="11861" spans="1:7">
      <c r="A11861" t="s">
        <v>1009</v>
      </c>
      <c r="B11861" t="s">
        <v>1010</v>
      </c>
      <c r="C11861" t="s">
        <v>39</v>
      </c>
      <c r="D11861" s="7">
        <v>45597</v>
      </c>
      <c r="E11861">
        <v>83</v>
      </c>
      <c r="F11861">
        <v>131.18</v>
      </c>
      <c r="G11861">
        <f>dane_sprzedazy_sku__3[[#This Row],[Ilość wydana]]*dane_sprzedazy_sku__3[[#This Row],[Wartość jednostkowa]]</f>
        <v>10887.94</v>
      </c>
    </row>
    <row r="11862" spans="1:7">
      <c r="A11862" t="s">
        <v>1009</v>
      </c>
      <c r="B11862" t="s">
        <v>1010</v>
      </c>
      <c r="C11862" t="s">
        <v>39</v>
      </c>
      <c r="D11862" s="7">
        <v>45627</v>
      </c>
      <c r="E11862">
        <v>80</v>
      </c>
      <c r="F11862">
        <v>126.5</v>
      </c>
      <c r="G11862">
        <f>dane_sprzedazy_sku__3[[#This Row],[Ilość wydana]]*dane_sprzedazy_sku__3[[#This Row],[Wartość jednostkowa]]</f>
        <v>10120</v>
      </c>
    </row>
    <row r="11863" spans="1:7">
      <c r="A11863" t="s">
        <v>1009</v>
      </c>
      <c r="B11863" t="s">
        <v>1010</v>
      </c>
      <c r="C11863" t="s">
        <v>39</v>
      </c>
      <c r="D11863" s="7">
        <v>45658</v>
      </c>
      <c r="E11863">
        <v>75</v>
      </c>
      <c r="F11863">
        <v>124.59</v>
      </c>
      <c r="G11863">
        <f>dane_sprzedazy_sku__3[[#This Row],[Ilość wydana]]*dane_sprzedazy_sku__3[[#This Row],[Wartość jednostkowa]]</f>
        <v>9344.25</v>
      </c>
    </row>
    <row r="11864" spans="1:7">
      <c r="A11864" t="s">
        <v>1009</v>
      </c>
      <c r="B11864" t="s">
        <v>1010</v>
      </c>
      <c r="C11864" t="s">
        <v>39</v>
      </c>
      <c r="D11864" s="7">
        <v>45689</v>
      </c>
      <c r="E11864">
        <v>93</v>
      </c>
      <c r="F11864">
        <v>128.16999999999999</v>
      </c>
      <c r="G11864">
        <f>dane_sprzedazy_sku__3[[#This Row],[Ilość wydana]]*dane_sprzedazy_sku__3[[#This Row],[Wartość jednostkowa]]</f>
        <v>11919.81</v>
      </c>
    </row>
    <row r="11865" spans="1:7">
      <c r="A11865" t="s">
        <v>1009</v>
      </c>
      <c r="B11865" t="s">
        <v>1010</v>
      </c>
      <c r="C11865" t="s">
        <v>39</v>
      </c>
      <c r="D11865" s="7">
        <v>45717</v>
      </c>
      <c r="E11865">
        <v>101</v>
      </c>
      <c r="F11865">
        <v>131.16</v>
      </c>
      <c r="G11865">
        <f>dane_sprzedazy_sku__3[[#This Row],[Ilość wydana]]*dane_sprzedazy_sku__3[[#This Row],[Wartość jednostkowa]]</f>
        <v>13247.16</v>
      </c>
    </row>
    <row r="11866" spans="1:7">
      <c r="A11866" t="s">
        <v>1009</v>
      </c>
      <c r="B11866" t="s">
        <v>1010</v>
      </c>
      <c r="C11866" t="s">
        <v>39</v>
      </c>
      <c r="D11866" s="7">
        <v>45748</v>
      </c>
      <c r="E11866">
        <v>100</v>
      </c>
      <c r="F11866">
        <v>127.44</v>
      </c>
      <c r="G11866">
        <f>dane_sprzedazy_sku__3[[#This Row],[Ilość wydana]]*dane_sprzedazy_sku__3[[#This Row],[Wartość jednostkowa]]</f>
        <v>12744</v>
      </c>
    </row>
    <row r="11867" spans="1:7">
      <c r="A11867" t="s">
        <v>1009</v>
      </c>
      <c r="B11867" t="s">
        <v>1010</v>
      </c>
      <c r="C11867" t="s">
        <v>39</v>
      </c>
      <c r="D11867" s="7">
        <v>45778</v>
      </c>
      <c r="E11867">
        <v>83</v>
      </c>
      <c r="F11867">
        <v>123.15</v>
      </c>
      <c r="G11867">
        <f>dane_sprzedazy_sku__3[[#This Row],[Ilość wydana]]*dane_sprzedazy_sku__3[[#This Row],[Wartość jednostkowa]]</f>
        <v>10221.450000000001</v>
      </c>
    </row>
    <row r="11868" spans="1:7">
      <c r="A11868" t="s">
        <v>1009</v>
      </c>
      <c r="B11868" t="s">
        <v>1010</v>
      </c>
      <c r="C11868" t="s">
        <v>39</v>
      </c>
      <c r="D11868" s="7">
        <v>45809</v>
      </c>
      <c r="E11868">
        <v>94</v>
      </c>
      <c r="F11868">
        <v>124.64</v>
      </c>
      <c r="G11868">
        <f>dane_sprzedazy_sku__3[[#This Row],[Ilość wydana]]*dane_sprzedazy_sku__3[[#This Row],[Wartość jednostkowa]]</f>
        <v>11716.16</v>
      </c>
    </row>
    <row r="11869" spans="1:7">
      <c r="A11869" t="s">
        <v>1009</v>
      </c>
      <c r="B11869" t="s">
        <v>1010</v>
      </c>
      <c r="C11869" t="s">
        <v>39</v>
      </c>
      <c r="D11869" s="7">
        <v>45839</v>
      </c>
      <c r="E11869">
        <v>97</v>
      </c>
      <c r="F11869">
        <v>123.4</v>
      </c>
      <c r="G11869">
        <f>dane_sprzedazy_sku__3[[#This Row],[Ilość wydana]]*dane_sprzedazy_sku__3[[#This Row],[Wartość jednostkowa]]</f>
        <v>11969.800000000001</v>
      </c>
    </row>
    <row r="11870" spans="1:7">
      <c r="A11870" t="s">
        <v>1009</v>
      </c>
      <c r="B11870" t="s">
        <v>1010</v>
      </c>
      <c r="C11870" t="s">
        <v>39</v>
      </c>
      <c r="D11870" s="7">
        <v>45870</v>
      </c>
      <c r="E11870">
        <v>71</v>
      </c>
      <c r="F11870">
        <v>130.55000000000001</v>
      </c>
      <c r="G11870">
        <f>dane_sprzedazy_sku__3[[#This Row],[Ilość wydana]]*dane_sprzedazy_sku__3[[#This Row],[Wartość jednostkowa]]</f>
        <v>9269.0500000000011</v>
      </c>
    </row>
    <row r="11871" spans="1:7">
      <c r="A11871" t="s">
        <v>1009</v>
      </c>
      <c r="B11871" t="s">
        <v>1010</v>
      </c>
      <c r="C11871" t="s">
        <v>39</v>
      </c>
      <c r="D11871" s="7">
        <v>45901</v>
      </c>
      <c r="E11871">
        <v>62</v>
      </c>
      <c r="F11871">
        <v>125.78</v>
      </c>
      <c r="G11871">
        <f>dane_sprzedazy_sku__3[[#This Row],[Ilość wydana]]*dane_sprzedazy_sku__3[[#This Row],[Wartość jednostkowa]]</f>
        <v>7798.36</v>
      </c>
    </row>
    <row r="11872" spans="1:7">
      <c r="A11872" t="s">
        <v>1009</v>
      </c>
      <c r="B11872" t="s">
        <v>1010</v>
      </c>
      <c r="C11872" t="s">
        <v>39</v>
      </c>
      <c r="D11872" s="7">
        <v>45931</v>
      </c>
      <c r="E11872">
        <v>71</v>
      </c>
      <c r="F11872">
        <v>119.54</v>
      </c>
      <c r="G11872">
        <f>dane_sprzedazy_sku__3[[#This Row],[Ilość wydana]]*dane_sprzedazy_sku__3[[#This Row],[Wartość jednostkowa]]</f>
        <v>8487.34</v>
      </c>
    </row>
    <row r="11873" spans="1:7">
      <c r="A11873" t="s">
        <v>1009</v>
      </c>
      <c r="B11873" t="s">
        <v>1010</v>
      </c>
      <c r="C11873" t="s">
        <v>39</v>
      </c>
      <c r="D11873" s="7">
        <v>45962</v>
      </c>
      <c r="E11873">
        <v>80</v>
      </c>
      <c r="F11873">
        <v>128.65</v>
      </c>
      <c r="G11873">
        <f>dane_sprzedazy_sku__3[[#This Row],[Ilość wydana]]*dane_sprzedazy_sku__3[[#This Row],[Wartość jednostkowa]]</f>
        <v>10292</v>
      </c>
    </row>
    <row r="11874" spans="1:7">
      <c r="A11874" t="s">
        <v>1009</v>
      </c>
      <c r="B11874" t="s">
        <v>1010</v>
      </c>
      <c r="C11874" t="s">
        <v>39</v>
      </c>
      <c r="D11874" s="7">
        <v>45992</v>
      </c>
      <c r="E11874">
        <v>95</v>
      </c>
      <c r="F11874">
        <v>122.64</v>
      </c>
      <c r="G11874">
        <f>dane_sprzedazy_sku__3[[#This Row],[Ilość wydana]]*dane_sprzedazy_sku__3[[#This Row],[Wartość jednostkowa]]</f>
        <v>11650.8</v>
      </c>
    </row>
    <row r="11875" spans="1:7">
      <c r="A11875" t="s">
        <v>1009</v>
      </c>
      <c r="B11875" t="s">
        <v>1010</v>
      </c>
      <c r="C11875" t="s">
        <v>39</v>
      </c>
      <c r="D11875" s="7">
        <v>46023</v>
      </c>
      <c r="E11875">
        <v>87</v>
      </c>
      <c r="F11875">
        <v>121.26</v>
      </c>
      <c r="G11875">
        <f>dane_sprzedazy_sku__3[[#This Row],[Ilość wydana]]*dane_sprzedazy_sku__3[[#This Row],[Wartość jednostkowa]]</f>
        <v>10549.62</v>
      </c>
    </row>
    <row r="11876" spans="1:7">
      <c r="A11876" t="s">
        <v>1009</v>
      </c>
      <c r="B11876" t="s">
        <v>1010</v>
      </c>
      <c r="C11876" t="s">
        <v>39</v>
      </c>
      <c r="D11876" s="7">
        <v>46054</v>
      </c>
      <c r="E11876">
        <v>93</v>
      </c>
      <c r="F11876">
        <v>129.11000000000001</v>
      </c>
      <c r="G11876">
        <f>dane_sprzedazy_sku__3[[#This Row],[Ilość wydana]]*dane_sprzedazy_sku__3[[#This Row],[Wartość jednostkowa]]</f>
        <v>12007.230000000001</v>
      </c>
    </row>
    <row r="11877" spans="1:7">
      <c r="A11877" t="s">
        <v>1009</v>
      </c>
      <c r="B11877" t="s">
        <v>1010</v>
      </c>
      <c r="C11877" t="s">
        <v>39</v>
      </c>
      <c r="D11877" s="7">
        <v>46082</v>
      </c>
      <c r="E11877">
        <v>95</v>
      </c>
      <c r="F11877">
        <v>130.41999999999999</v>
      </c>
      <c r="G11877">
        <f>dane_sprzedazy_sku__3[[#This Row],[Ilość wydana]]*dane_sprzedazy_sku__3[[#This Row],[Wartość jednostkowa]]</f>
        <v>12389.9</v>
      </c>
    </row>
    <row r="11878" spans="1:7">
      <c r="A11878" t="s">
        <v>1009</v>
      </c>
      <c r="B11878" t="s">
        <v>1010</v>
      </c>
      <c r="C11878" t="s">
        <v>39</v>
      </c>
      <c r="D11878" s="7">
        <v>46113</v>
      </c>
      <c r="E11878">
        <v>105</v>
      </c>
      <c r="F11878">
        <v>120.22</v>
      </c>
      <c r="G11878">
        <f>dane_sprzedazy_sku__3[[#This Row],[Ilość wydana]]*dane_sprzedazy_sku__3[[#This Row],[Wartość jednostkowa]]</f>
        <v>12623.1</v>
      </c>
    </row>
    <row r="11879" spans="1:7">
      <c r="A11879" t="s">
        <v>1009</v>
      </c>
      <c r="B11879" t="s">
        <v>1010</v>
      </c>
      <c r="C11879" t="s">
        <v>39</v>
      </c>
      <c r="D11879" s="7">
        <v>46143</v>
      </c>
      <c r="E11879">
        <v>97</v>
      </c>
      <c r="F11879">
        <v>125.31</v>
      </c>
      <c r="G11879">
        <f>dane_sprzedazy_sku__3[[#This Row],[Ilość wydana]]*dane_sprzedazy_sku__3[[#This Row],[Wartość jednostkowa]]</f>
        <v>12155.07</v>
      </c>
    </row>
    <row r="11880" spans="1:7">
      <c r="A11880" t="s">
        <v>1009</v>
      </c>
      <c r="B11880" t="s">
        <v>1010</v>
      </c>
      <c r="C11880" t="s">
        <v>39</v>
      </c>
      <c r="D11880" s="7">
        <v>46174</v>
      </c>
      <c r="E11880">
        <v>88</v>
      </c>
      <c r="F11880">
        <v>128.72999999999999</v>
      </c>
      <c r="G11880">
        <f>dane_sprzedazy_sku__3[[#This Row],[Ilość wydana]]*dane_sprzedazy_sku__3[[#This Row],[Wartość jednostkowa]]</f>
        <v>11328.24</v>
      </c>
    </row>
    <row r="11881" spans="1:7">
      <c r="A11881" t="s">
        <v>1009</v>
      </c>
      <c r="B11881" t="s">
        <v>1010</v>
      </c>
      <c r="C11881" t="s">
        <v>39</v>
      </c>
      <c r="D11881" s="7">
        <v>46204</v>
      </c>
      <c r="E11881">
        <v>109</v>
      </c>
      <c r="F11881">
        <v>119.95</v>
      </c>
      <c r="G11881">
        <f>dane_sprzedazy_sku__3[[#This Row],[Ilość wydana]]*dane_sprzedazy_sku__3[[#This Row],[Wartość jednostkowa]]</f>
        <v>13074.550000000001</v>
      </c>
    </row>
    <row r="11882" spans="1:7">
      <c r="A11882" t="s">
        <v>1011</v>
      </c>
      <c r="B11882" t="s">
        <v>1012</v>
      </c>
      <c r="C11882" t="s">
        <v>39</v>
      </c>
      <c r="D11882" s="7">
        <v>45505</v>
      </c>
      <c r="E11882">
        <v>9</v>
      </c>
      <c r="F11882">
        <v>120.48</v>
      </c>
      <c r="G11882">
        <f>dane_sprzedazy_sku__3[[#This Row],[Ilość wydana]]*dane_sprzedazy_sku__3[[#This Row],[Wartość jednostkowa]]</f>
        <v>1084.32</v>
      </c>
    </row>
    <row r="11883" spans="1:7">
      <c r="A11883" t="s">
        <v>1011</v>
      </c>
      <c r="B11883" t="s">
        <v>1012</v>
      </c>
      <c r="C11883" t="s">
        <v>39</v>
      </c>
      <c r="D11883" s="7">
        <v>45536</v>
      </c>
      <c r="E11883">
        <v>0</v>
      </c>
      <c r="F11883">
        <v>125.13</v>
      </c>
      <c r="G11883">
        <f>dane_sprzedazy_sku__3[[#This Row],[Ilość wydana]]*dane_sprzedazy_sku__3[[#This Row],[Wartość jednostkowa]]</f>
        <v>0</v>
      </c>
    </row>
    <row r="11884" spans="1:7">
      <c r="A11884" t="s">
        <v>1011</v>
      </c>
      <c r="B11884" t="s">
        <v>1012</v>
      </c>
      <c r="C11884" t="s">
        <v>39</v>
      </c>
      <c r="D11884" s="7">
        <v>45566</v>
      </c>
      <c r="E11884">
        <v>9</v>
      </c>
      <c r="F11884">
        <v>120.65</v>
      </c>
      <c r="G11884">
        <f>dane_sprzedazy_sku__3[[#This Row],[Ilość wydana]]*dane_sprzedazy_sku__3[[#This Row],[Wartość jednostkowa]]</f>
        <v>1085.8500000000001</v>
      </c>
    </row>
    <row r="11885" spans="1:7">
      <c r="A11885" t="s">
        <v>1011</v>
      </c>
      <c r="B11885" t="s">
        <v>1012</v>
      </c>
      <c r="C11885" t="s">
        <v>39</v>
      </c>
      <c r="D11885" s="7">
        <v>45597</v>
      </c>
      <c r="E11885">
        <v>0</v>
      </c>
      <c r="F11885">
        <v>121.03</v>
      </c>
      <c r="G11885">
        <f>dane_sprzedazy_sku__3[[#This Row],[Ilość wydana]]*dane_sprzedazy_sku__3[[#This Row],[Wartość jednostkowa]]</f>
        <v>0</v>
      </c>
    </row>
    <row r="11886" spans="1:7">
      <c r="A11886" t="s">
        <v>1011</v>
      </c>
      <c r="B11886" t="s">
        <v>1012</v>
      </c>
      <c r="C11886" t="s">
        <v>39</v>
      </c>
      <c r="D11886" s="7">
        <v>45627</v>
      </c>
      <c r="E11886">
        <v>0</v>
      </c>
      <c r="F11886">
        <v>119.62</v>
      </c>
      <c r="G11886">
        <f>dane_sprzedazy_sku__3[[#This Row],[Ilość wydana]]*dane_sprzedazy_sku__3[[#This Row],[Wartość jednostkowa]]</f>
        <v>0</v>
      </c>
    </row>
    <row r="11887" spans="1:7">
      <c r="A11887" t="s">
        <v>1011</v>
      </c>
      <c r="B11887" t="s">
        <v>1012</v>
      </c>
      <c r="C11887" t="s">
        <v>39</v>
      </c>
      <c r="D11887" s="7">
        <v>45658</v>
      </c>
      <c r="E11887">
        <v>11</v>
      </c>
      <c r="F11887">
        <v>123.96</v>
      </c>
      <c r="G11887">
        <f>dane_sprzedazy_sku__3[[#This Row],[Ilość wydana]]*dane_sprzedazy_sku__3[[#This Row],[Wartość jednostkowa]]</f>
        <v>1363.56</v>
      </c>
    </row>
    <row r="11888" spans="1:7">
      <c r="A11888" t="s">
        <v>1011</v>
      </c>
      <c r="B11888" t="s">
        <v>1012</v>
      </c>
      <c r="C11888" t="s">
        <v>39</v>
      </c>
      <c r="D11888" s="7">
        <v>45689</v>
      </c>
      <c r="E11888">
        <v>0</v>
      </c>
      <c r="F11888">
        <v>119.07</v>
      </c>
      <c r="G11888">
        <f>dane_sprzedazy_sku__3[[#This Row],[Ilość wydana]]*dane_sprzedazy_sku__3[[#This Row],[Wartość jednostkowa]]</f>
        <v>0</v>
      </c>
    </row>
    <row r="11889" spans="1:7">
      <c r="A11889" t="s">
        <v>1011</v>
      </c>
      <c r="B11889" t="s">
        <v>1012</v>
      </c>
      <c r="C11889" t="s">
        <v>39</v>
      </c>
      <c r="D11889" s="7">
        <v>45717</v>
      </c>
      <c r="E11889">
        <v>0</v>
      </c>
      <c r="F11889">
        <v>123.34</v>
      </c>
      <c r="G11889">
        <f>dane_sprzedazy_sku__3[[#This Row],[Ilość wydana]]*dane_sprzedazy_sku__3[[#This Row],[Wartość jednostkowa]]</f>
        <v>0</v>
      </c>
    </row>
    <row r="11890" spans="1:7">
      <c r="A11890" t="s">
        <v>1011</v>
      </c>
      <c r="B11890" t="s">
        <v>1012</v>
      </c>
      <c r="C11890" t="s">
        <v>39</v>
      </c>
      <c r="D11890" s="7">
        <v>45748</v>
      </c>
      <c r="E11890">
        <v>8</v>
      </c>
      <c r="F11890">
        <v>124.24</v>
      </c>
      <c r="G11890">
        <f>dane_sprzedazy_sku__3[[#This Row],[Ilość wydana]]*dane_sprzedazy_sku__3[[#This Row],[Wartość jednostkowa]]</f>
        <v>993.92</v>
      </c>
    </row>
    <row r="11891" spans="1:7">
      <c r="A11891" t="s">
        <v>1011</v>
      </c>
      <c r="B11891" t="s">
        <v>1012</v>
      </c>
      <c r="C11891" t="s">
        <v>39</v>
      </c>
      <c r="D11891" s="7">
        <v>45778</v>
      </c>
      <c r="E11891">
        <v>2</v>
      </c>
      <c r="F11891">
        <v>120.32</v>
      </c>
      <c r="G11891">
        <f>dane_sprzedazy_sku__3[[#This Row],[Ilość wydana]]*dane_sprzedazy_sku__3[[#This Row],[Wartość jednostkowa]]</f>
        <v>240.64</v>
      </c>
    </row>
    <row r="11892" spans="1:7">
      <c r="A11892" t="s">
        <v>1011</v>
      </c>
      <c r="B11892" t="s">
        <v>1012</v>
      </c>
      <c r="C11892" t="s">
        <v>39</v>
      </c>
      <c r="D11892" s="7">
        <v>45809</v>
      </c>
      <c r="E11892">
        <v>0</v>
      </c>
      <c r="F11892">
        <v>115.13</v>
      </c>
      <c r="G11892">
        <f>dane_sprzedazy_sku__3[[#This Row],[Ilość wydana]]*dane_sprzedazy_sku__3[[#This Row],[Wartość jednostkowa]]</f>
        <v>0</v>
      </c>
    </row>
    <row r="11893" spans="1:7">
      <c r="A11893" t="s">
        <v>1011</v>
      </c>
      <c r="B11893" t="s">
        <v>1012</v>
      </c>
      <c r="C11893" t="s">
        <v>39</v>
      </c>
      <c r="D11893" s="7">
        <v>45839</v>
      </c>
      <c r="E11893">
        <v>0</v>
      </c>
      <c r="F11893">
        <v>124.74</v>
      </c>
      <c r="G11893">
        <f>dane_sprzedazy_sku__3[[#This Row],[Ilość wydana]]*dane_sprzedazy_sku__3[[#This Row],[Wartość jednostkowa]]</f>
        <v>0</v>
      </c>
    </row>
    <row r="11894" spans="1:7">
      <c r="A11894" t="s">
        <v>1011</v>
      </c>
      <c r="B11894" t="s">
        <v>1012</v>
      </c>
      <c r="C11894" t="s">
        <v>39</v>
      </c>
      <c r="D11894" s="7">
        <v>45870</v>
      </c>
      <c r="E11894">
        <v>0</v>
      </c>
      <c r="F11894">
        <v>125.23</v>
      </c>
      <c r="G11894">
        <f>dane_sprzedazy_sku__3[[#This Row],[Ilość wydana]]*dane_sprzedazy_sku__3[[#This Row],[Wartość jednostkowa]]</f>
        <v>0</v>
      </c>
    </row>
    <row r="11895" spans="1:7">
      <c r="A11895" t="s">
        <v>1011</v>
      </c>
      <c r="B11895" t="s">
        <v>1012</v>
      </c>
      <c r="C11895" t="s">
        <v>39</v>
      </c>
      <c r="D11895" s="7">
        <v>45901</v>
      </c>
      <c r="E11895">
        <v>3</v>
      </c>
      <c r="F11895">
        <v>118.5</v>
      </c>
      <c r="G11895">
        <f>dane_sprzedazy_sku__3[[#This Row],[Ilość wydana]]*dane_sprzedazy_sku__3[[#This Row],[Wartość jednostkowa]]</f>
        <v>355.5</v>
      </c>
    </row>
    <row r="11896" spans="1:7">
      <c r="A11896" t="s">
        <v>1011</v>
      </c>
      <c r="B11896" t="s">
        <v>1012</v>
      </c>
      <c r="C11896" t="s">
        <v>39</v>
      </c>
      <c r="D11896" s="7">
        <v>45931</v>
      </c>
      <c r="E11896">
        <v>0</v>
      </c>
      <c r="F11896">
        <v>123.51</v>
      </c>
      <c r="G11896">
        <f>dane_sprzedazy_sku__3[[#This Row],[Ilość wydana]]*dane_sprzedazy_sku__3[[#This Row],[Wartość jednostkowa]]</f>
        <v>0</v>
      </c>
    </row>
    <row r="11897" spans="1:7">
      <c r="A11897" t="s">
        <v>1011</v>
      </c>
      <c r="B11897" t="s">
        <v>1012</v>
      </c>
      <c r="C11897" t="s">
        <v>39</v>
      </c>
      <c r="D11897" s="7">
        <v>45962</v>
      </c>
      <c r="E11897">
        <v>5</v>
      </c>
      <c r="F11897">
        <v>116.21</v>
      </c>
      <c r="G11897">
        <f>dane_sprzedazy_sku__3[[#This Row],[Ilość wydana]]*dane_sprzedazy_sku__3[[#This Row],[Wartość jednostkowa]]</f>
        <v>581.04999999999995</v>
      </c>
    </row>
    <row r="11898" spans="1:7">
      <c r="A11898" t="s">
        <v>1011</v>
      </c>
      <c r="B11898" t="s">
        <v>1012</v>
      </c>
      <c r="C11898" t="s">
        <v>39</v>
      </c>
      <c r="D11898" s="7">
        <v>45992</v>
      </c>
      <c r="E11898">
        <v>0</v>
      </c>
      <c r="F11898">
        <v>120.94</v>
      </c>
      <c r="G11898">
        <f>dane_sprzedazy_sku__3[[#This Row],[Ilość wydana]]*dane_sprzedazy_sku__3[[#This Row],[Wartość jednostkowa]]</f>
        <v>0</v>
      </c>
    </row>
    <row r="11899" spans="1:7">
      <c r="A11899" t="s">
        <v>1011</v>
      </c>
      <c r="B11899" t="s">
        <v>1012</v>
      </c>
      <c r="C11899" t="s">
        <v>39</v>
      </c>
      <c r="D11899" s="7">
        <v>46023</v>
      </c>
      <c r="E11899">
        <v>5</v>
      </c>
      <c r="F11899">
        <v>121.44</v>
      </c>
      <c r="G11899">
        <f>dane_sprzedazy_sku__3[[#This Row],[Ilość wydana]]*dane_sprzedazy_sku__3[[#This Row],[Wartość jednostkowa]]</f>
        <v>607.20000000000005</v>
      </c>
    </row>
    <row r="11900" spans="1:7">
      <c r="A11900" t="s">
        <v>1011</v>
      </c>
      <c r="B11900" t="s">
        <v>1012</v>
      </c>
      <c r="C11900" t="s">
        <v>39</v>
      </c>
      <c r="D11900" s="7">
        <v>46054</v>
      </c>
      <c r="E11900">
        <v>8</v>
      </c>
      <c r="F11900">
        <v>119.67</v>
      </c>
      <c r="G11900">
        <f>dane_sprzedazy_sku__3[[#This Row],[Ilość wydana]]*dane_sprzedazy_sku__3[[#This Row],[Wartość jednostkowa]]</f>
        <v>957.36</v>
      </c>
    </row>
    <row r="11901" spans="1:7">
      <c r="A11901" t="s">
        <v>1011</v>
      </c>
      <c r="B11901" t="s">
        <v>1012</v>
      </c>
      <c r="C11901" t="s">
        <v>39</v>
      </c>
      <c r="D11901" s="7">
        <v>46082</v>
      </c>
      <c r="E11901">
        <v>4</v>
      </c>
      <c r="F11901">
        <v>120.34</v>
      </c>
      <c r="G11901">
        <f>dane_sprzedazy_sku__3[[#This Row],[Ilość wydana]]*dane_sprzedazy_sku__3[[#This Row],[Wartość jednostkowa]]</f>
        <v>481.36</v>
      </c>
    </row>
    <row r="11902" spans="1:7">
      <c r="A11902" t="s">
        <v>1011</v>
      </c>
      <c r="B11902" t="s">
        <v>1012</v>
      </c>
      <c r="C11902" t="s">
        <v>39</v>
      </c>
      <c r="D11902" s="7">
        <v>46113</v>
      </c>
      <c r="E11902">
        <v>3</v>
      </c>
      <c r="F11902">
        <v>116.4</v>
      </c>
      <c r="G11902">
        <f>dane_sprzedazy_sku__3[[#This Row],[Ilość wydana]]*dane_sprzedazy_sku__3[[#This Row],[Wartość jednostkowa]]</f>
        <v>349.20000000000005</v>
      </c>
    </row>
    <row r="11903" spans="1:7">
      <c r="A11903" t="s">
        <v>1011</v>
      </c>
      <c r="B11903" t="s">
        <v>1012</v>
      </c>
      <c r="C11903" t="s">
        <v>39</v>
      </c>
      <c r="D11903" s="7">
        <v>46143</v>
      </c>
      <c r="E11903">
        <v>2</v>
      </c>
      <c r="F11903">
        <v>121.34</v>
      </c>
      <c r="G11903">
        <f>dane_sprzedazy_sku__3[[#This Row],[Ilość wydana]]*dane_sprzedazy_sku__3[[#This Row],[Wartość jednostkowa]]</f>
        <v>242.68</v>
      </c>
    </row>
    <row r="11904" spans="1:7">
      <c r="A11904" t="s">
        <v>1011</v>
      </c>
      <c r="B11904" t="s">
        <v>1012</v>
      </c>
      <c r="C11904" t="s">
        <v>39</v>
      </c>
      <c r="D11904" s="7">
        <v>46174</v>
      </c>
      <c r="E11904">
        <v>6</v>
      </c>
      <c r="F11904">
        <v>123.53</v>
      </c>
      <c r="G11904">
        <f>dane_sprzedazy_sku__3[[#This Row],[Ilość wydana]]*dane_sprzedazy_sku__3[[#This Row],[Wartość jednostkowa]]</f>
        <v>741.18000000000006</v>
      </c>
    </row>
    <row r="11905" spans="1:7">
      <c r="A11905" t="s">
        <v>1011</v>
      </c>
      <c r="B11905" t="s">
        <v>1012</v>
      </c>
      <c r="C11905" t="s">
        <v>39</v>
      </c>
      <c r="D11905" s="7">
        <v>46204</v>
      </c>
      <c r="E11905">
        <v>5</v>
      </c>
      <c r="F11905">
        <v>117.29</v>
      </c>
      <c r="G11905">
        <f>dane_sprzedazy_sku__3[[#This Row],[Ilość wydana]]*dane_sprzedazy_sku__3[[#This Row],[Wartość jednostkowa]]</f>
        <v>586.45000000000005</v>
      </c>
    </row>
    <row r="11906" spans="1:7">
      <c r="A11906" t="s">
        <v>1013</v>
      </c>
      <c r="B11906" t="s">
        <v>1014</v>
      </c>
      <c r="C11906" t="s">
        <v>14</v>
      </c>
      <c r="D11906" s="7">
        <v>45505</v>
      </c>
      <c r="E11906">
        <v>4</v>
      </c>
      <c r="F11906">
        <v>257.91000000000003</v>
      </c>
      <c r="G11906">
        <f>dane_sprzedazy_sku__3[[#This Row],[Ilość wydana]]*dane_sprzedazy_sku__3[[#This Row],[Wartość jednostkowa]]</f>
        <v>1031.6400000000001</v>
      </c>
    </row>
    <row r="11907" spans="1:7">
      <c r="A11907" t="s">
        <v>1013</v>
      </c>
      <c r="B11907" t="s">
        <v>1014</v>
      </c>
      <c r="C11907" t="s">
        <v>14</v>
      </c>
      <c r="D11907" s="7">
        <v>45536</v>
      </c>
      <c r="E11907">
        <v>5</v>
      </c>
      <c r="F11907">
        <v>259.16000000000003</v>
      </c>
      <c r="G11907">
        <f>dane_sprzedazy_sku__3[[#This Row],[Ilość wydana]]*dane_sprzedazy_sku__3[[#This Row],[Wartość jednostkowa]]</f>
        <v>1295.8000000000002</v>
      </c>
    </row>
    <row r="11908" spans="1:7">
      <c r="A11908" t="s">
        <v>1013</v>
      </c>
      <c r="B11908" t="s">
        <v>1014</v>
      </c>
      <c r="C11908" t="s">
        <v>14</v>
      </c>
      <c r="D11908" s="7">
        <v>45566</v>
      </c>
      <c r="E11908">
        <v>4</v>
      </c>
      <c r="F11908">
        <v>270.25</v>
      </c>
      <c r="G11908">
        <f>dane_sprzedazy_sku__3[[#This Row],[Ilość wydana]]*dane_sprzedazy_sku__3[[#This Row],[Wartość jednostkowa]]</f>
        <v>1081</v>
      </c>
    </row>
    <row r="11909" spans="1:7">
      <c r="A11909" t="s">
        <v>1013</v>
      </c>
      <c r="B11909" t="s">
        <v>1014</v>
      </c>
      <c r="C11909" t="s">
        <v>14</v>
      </c>
      <c r="D11909" s="7">
        <v>45597</v>
      </c>
      <c r="E11909">
        <v>4</v>
      </c>
      <c r="F11909">
        <v>259.04000000000002</v>
      </c>
      <c r="G11909">
        <f>dane_sprzedazy_sku__3[[#This Row],[Ilość wydana]]*dane_sprzedazy_sku__3[[#This Row],[Wartość jednostkowa]]</f>
        <v>1036.1600000000001</v>
      </c>
    </row>
    <row r="11910" spans="1:7">
      <c r="A11910" t="s">
        <v>1013</v>
      </c>
      <c r="B11910" t="s">
        <v>1014</v>
      </c>
      <c r="C11910" t="s">
        <v>14</v>
      </c>
      <c r="D11910" s="7">
        <v>45627</v>
      </c>
      <c r="E11910">
        <v>4</v>
      </c>
      <c r="F11910">
        <v>261</v>
      </c>
      <c r="G11910">
        <f>dane_sprzedazy_sku__3[[#This Row],[Ilość wydana]]*dane_sprzedazy_sku__3[[#This Row],[Wartość jednostkowa]]</f>
        <v>1044</v>
      </c>
    </row>
    <row r="11911" spans="1:7">
      <c r="A11911" t="s">
        <v>1013</v>
      </c>
      <c r="B11911" t="s">
        <v>1014</v>
      </c>
      <c r="C11911" t="s">
        <v>14</v>
      </c>
      <c r="D11911" s="7">
        <v>45658</v>
      </c>
      <c r="E11911">
        <v>3</v>
      </c>
      <c r="F11911">
        <v>275.25</v>
      </c>
      <c r="G11911">
        <f>dane_sprzedazy_sku__3[[#This Row],[Ilość wydana]]*dane_sprzedazy_sku__3[[#This Row],[Wartość jednostkowa]]</f>
        <v>825.75</v>
      </c>
    </row>
    <row r="11912" spans="1:7">
      <c r="A11912" t="s">
        <v>1013</v>
      </c>
      <c r="B11912" t="s">
        <v>1014</v>
      </c>
      <c r="C11912" t="s">
        <v>14</v>
      </c>
      <c r="D11912" s="7">
        <v>45689</v>
      </c>
      <c r="E11912">
        <v>4</v>
      </c>
      <c r="F11912">
        <v>279.73</v>
      </c>
      <c r="G11912">
        <f>dane_sprzedazy_sku__3[[#This Row],[Ilość wydana]]*dane_sprzedazy_sku__3[[#This Row],[Wartość jednostkowa]]</f>
        <v>1118.92</v>
      </c>
    </row>
    <row r="11913" spans="1:7">
      <c r="A11913" t="s">
        <v>1013</v>
      </c>
      <c r="B11913" t="s">
        <v>1014</v>
      </c>
      <c r="C11913" t="s">
        <v>14</v>
      </c>
      <c r="D11913" s="7">
        <v>45717</v>
      </c>
      <c r="E11913">
        <v>4</v>
      </c>
      <c r="F11913">
        <v>259.2</v>
      </c>
      <c r="G11913">
        <f>dane_sprzedazy_sku__3[[#This Row],[Ilość wydana]]*dane_sprzedazy_sku__3[[#This Row],[Wartość jednostkowa]]</f>
        <v>1036.8</v>
      </c>
    </row>
    <row r="11914" spans="1:7">
      <c r="A11914" t="s">
        <v>1013</v>
      </c>
      <c r="B11914" t="s">
        <v>1014</v>
      </c>
      <c r="C11914" t="s">
        <v>14</v>
      </c>
      <c r="D11914" s="7">
        <v>45748</v>
      </c>
      <c r="E11914">
        <v>4</v>
      </c>
      <c r="F11914">
        <v>282.27</v>
      </c>
      <c r="G11914">
        <f>dane_sprzedazy_sku__3[[#This Row],[Ilość wydana]]*dane_sprzedazy_sku__3[[#This Row],[Wartość jednostkowa]]</f>
        <v>1129.08</v>
      </c>
    </row>
    <row r="11915" spans="1:7">
      <c r="A11915" t="s">
        <v>1013</v>
      </c>
      <c r="B11915" t="s">
        <v>1014</v>
      </c>
      <c r="C11915" t="s">
        <v>14</v>
      </c>
      <c r="D11915" s="7">
        <v>45778</v>
      </c>
      <c r="E11915">
        <v>4</v>
      </c>
      <c r="F11915">
        <v>266.69</v>
      </c>
      <c r="G11915">
        <f>dane_sprzedazy_sku__3[[#This Row],[Ilość wydana]]*dane_sprzedazy_sku__3[[#This Row],[Wartość jednostkowa]]</f>
        <v>1066.76</v>
      </c>
    </row>
    <row r="11916" spans="1:7">
      <c r="A11916" t="s">
        <v>1013</v>
      </c>
      <c r="B11916" t="s">
        <v>1014</v>
      </c>
      <c r="C11916" t="s">
        <v>14</v>
      </c>
      <c r="D11916" s="7">
        <v>45809</v>
      </c>
      <c r="E11916">
        <v>4</v>
      </c>
      <c r="F11916">
        <v>262.02999999999997</v>
      </c>
      <c r="G11916">
        <f>dane_sprzedazy_sku__3[[#This Row],[Ilość wydana]]*dane_sprzedazy_sku__3[[#This Row],[Wartość jednostkowa]]</f>
        <v>1048.1199999999999</v>
      </c>
    </row>
    <row r="11917" spans="1:7">
      <c r="A11917" t="s">
        <v>1013</v>
      </c>
      <c r="B11917" t="s">
        <v>1014</v>
      </c>
      <c r="C11917" t="s">
        <v>14</v>
      </c>
      <c r="D11917" s="7">
        <v>45839</v>
      </c>
      <c r="E11917">
        <v>5</v>
      </c>
      <c r="F11917">
        <v>258.55</v>
      </c>
      <c r="G11917">
        <f>dane_sprzedazy_sku__3[[#This Row],[Ilość wydana]]*dane_sprzedazy_sku__3[[#This Row],[Wartość jednostkowa]]</f>
        <v>1292.75</v>
      </c>
    </row>
    <row r="11918" spans="1:7">
      <c r="A11918" t="s">
        <v>1013</v>
      </c>
      <c r="B11918" t="s">
        <v>1014</v>
      </c>
      <c r="C11918" t="s">
        <v>14</v>
      </c>
      <c r="D11918" s="7">
        <v>45870</v>
      </c>
      <c r="E11918">
        <v>4</v>
      </c>
      <c r="F11918">
        <v>271.08999999999997</v>
      </c>
      <c r="G11918">
        <f>dane_sprzedazy_sku__3[[#This Row],[Ilość wydana]]*dane_sprzedazy_sku__3[[#This Row],[Wartość jednostkowa]]</f>
        <v>1084.3599999999999</v>
      </c>
    </row>
    <row r="11919" spans="1:7">
      <c r="A11919" t="s">
        <v>1013</v>
      </c>
      <c r="B11919" t="s">
        <v>1014</v>
      </c>
      <c r="C11919" t="s">
        <v>14</v>
      </c>
      <c r="D11919" s="7">
        <v>45901</v>
      </c>
      <c r="E11919">
        <v>4</v>
      </c>
      <c r="F11919">
        <v>262.08</v>
      </c>
      <c r="G11919">
        <f>dane_sprzedazy_sku__3[[#This Row],[Ilość wydana]]*dane_sprzedazy_sku__3[[#This Row],[Wartość jednostkowa]]</f>
        <v>1048.32</v>
      </c>
    </row>
    <row r="11920" spans="1:7">
      <c r="A11920" t="s">
        <v>1013</v>
      </c>
      <c r="B11920" t="s">
        <v>1014</v>
      </c>
      <c r="C11920" t="s">
        <v>14</v>
      </c>
      <c r="D11920" s="7">
        <v>45931</v>
      </c>
      <c r="E11920">
        <v>4</v>
      </c>
      <c r="F11920">
        <v>266.27999999999997</v>
      </c>
      <c r="G11920">
        <f>dane_sprzedazy_sku__3[[#This Row],[Ilość wydana]]*dane_sprzedazy_sku__3[[#This Row],[Wartość jednostkowa]]</f>
        <v>1065.1199999999999</v>
      </c>
    </row>
    <row r="11921" spans="1:7">
      <c r="A11921" t="s">
        <v>1013</v>
      </c>
      <c r="B11921" t="s">
        <v>1014</v>
      </c>
      <c r="C11921" t="s">
        <v>14</v>
      </c>
      <c r="D11921" s="7">
        <v>45962</v>
      </c>
      <c r="E11921">
        <v>4</v>
      </c>
      <c r="F11921">
        <v>274.56</v>
      </c>
      <c r="G11921">
        <f>dane_sprzedazy_sku__3[[#This Row],[Ilość wydana]]*dane_sprzedazy_sku__3[[#This Row],[Wartość jednostkowa]]</f>
        <v>1098.24</v>
      </c>
    </row>
    <row r="11922" spans="1:7">
      <c r="A11922" t="s">
        <v>1013</v>
      </c>
      <c r="B11922" t="s">
        <v>1014</v>
      </c>
      <c r="C11922" t="s">
        <v>14</v>
      </c>
      <c r="D11922" s="7">
        <v>45992</v>
      </c>
      <c r="E11922">
        <v>4</v>
      </c>
      <c r="F11922">
        <v>273.97000000000003</v>
      </c>
      <c r="G11922">
        <f>dane_sprzedazy_sku__3[[#This Row],[Ilość wydana]]*dane_sprzedazy_sku__3[[#This Row],[Wartość jednostkowa]]</f>
        <v>1095.8800000000001</v>
      </c>
    </row>
    <row r="11923" spans="1:7">
      <c r="A11923" t="s">
        <v>1013</v>
      </c>
      <c r="B11923" t="s">
        <v>1014</v>
      </c>
      <c r="C11923" t="s">
        <v>14</v>
      </c>
      <c r="D11923" s="7">
        <v>46023</v>
      </c>
      <c r="E11923">
        <v>4</v>
      </c>
      <c r="F11923">
        <v>261.95</v>
      </c>
      <c r="G11923">
        <f>dane_sprzedazy_sku__3[[#This Row],[Ilość wydana]]*dane_sprzedazy_sku__3[[#This Row],[Wartość jednostkowa]]</f>
        <v>1047.8</v>
      </c>
    </row>
    <row r="11924" spans="1:7">
      <c r="A11924" t="s">
        <v>1013</v>
      </c>
      <c r="B11924" t="s">
        <v>1014</v>
      </c>
      <c r="C11924" t="s">
        <v>14</v>
      </c>
      <c r="D11924" s="7">
        <v>46054</v>
      </c>
      <c r="E11924">
        <v>4</v>
      </c>
      <c r="F11924">
        <v>256.33999999999997</v>
      </c>
      <c r="G11924">
        <f>dane_sprzedazy_sku__3[[#This Row],[Ilość wydana]]*dane_sprzedazy_sku__3[[#This Row],[Wartość jednostkowa]]</f>
        <v>1025.3599999999999</v>
      </c>
    </row>
    <row r="11925" spans="1:7">
      <c r="A11925" t="s">
        <v>1013</v>
      </c>
      <c r="B11925" t="s">
        <v>1014</v>
      </c>
      <c r="C11925" t="s">
        <v>14</v>
      </c>
      <c r="D11925" s="7">
        <v>46082</v>
      </c>
      <c r="E11925">
        <v>5</v>
      </c>
      <c r="F11925">
        <v>263.12</v>
      </c>
      <c r="G11925">
        <f>dane_sprzedazy_sku__3[[#This Row],[Ilość wydana]]*dane_sprzedazy_sku__3[[#This Row],[Wartość jednostkowa]]</f>
        <v>1315.6</v>
      </c>
    </row>
    <row r="11926" spans="1:7">
      <c r="A11926" t="s">
        <v>1013</v>
      </c>
      <c r="B11926" t="s">
        <v>1014</v>
      </c>
      <c r="C11926" t="s">
        <v>14</v>
      </c>
      <c r="D11926" s="7">
        <v>46113</v>
      </c>
      <c r="E11926">
        <v>4</v>
      </c>
      <c r="F11926">
        <v>278.51</v>
      </c>
      <c r="G11926">
        <f>dane_sprzedazy_sku__3[[#This Row],[Ilość wydana]]*dane_sprzedazy_sku__3[[#This Row],[Wartość jednostkowa]]</f>
        <v>1114.04</v>
      </c>
    </row>
    <row r="11927" spans="1:7">
      <c r="A11927" t="s">
        <v>1013</v>
      </c>
      <c r="B11927" t="s">
        <v>1014</v>
      </c>
      <c r="C11927" t="s">
        <v>14</v>
      </c>
      <c r="D11927" s="7">
        <v>46143</v>
      </c>
      <c r="E11927">
        <v>5</v>
      </c>
      <c r="F11927">
        <v>282.3</v>
      </c>
      <c r="G11927">
        <f>dane_sprzedazy_sku__3[[#This Row],[Ilość wydana]]*dane_sprzedazy_sku__3[[#This Row],[Wartość jednostkowa]]</f>
        <v>1411.5</v>
      </c>
    </row>
    <row r="11928" spans="1:7">
      <c r="A11928" t="s">
        <v>1013</v>
      </c>
      <c r="B11928" t="s">
        <v>1014</v>
      </c>
      <c r="C11928" t="s">
        <v>14</v>
      </c>
      <c r="D11928" s="7">
        <v>46174</v>
      </c>
      <c r="E11928">
        <v>5</v>
      </c>
      <c r="F11928">
        <v>266.83999999999997</v>
      </c>
      <c r="G11928">
        <f>dane_sprzedazy_sku__3[[#This Row],[Ilość wydana]]*dane_sprzedazy_sku__3[[#This Row],[Wartość jednostkowa]]</f>
        <v>1334.1999999999998</v>
      </c>
    </row>
    <row r="11929" spans="1:7">
      <c r="A11929" t="s">
        <v>1013</v>
      </c>
      <c r="B11929" t="s">
        <v>1014</v>
      </c>
      <c r="C11929" t="s">
        <v>14</v>
      </c>
      <c r="D11929" s="7">
        <v>46204</v>
      </c>
      <c r="E11929">
        <v>5</v>
      </c>
      <c r="F11929">
        <v>261.27999999999997</v>
      </c>
      <c r="G11929">
        <f>dane_sprzedazy_sku__3[[#This Row],[Ilość wydana]]*dane_sprzedazy_sku__3[[#This Row],[Wartość jednostkowa]]</f>
        <v>1306.3999999999999</v>
      </c>
    </row>
    <row r="11930" spans="1:7">
      <c r="A11930" t="s">
        <v>1015</v>
      </c>
      <c r="B11930" t="s">
        <v>1016</v>
      </c>
      <c r="C11930" t="s">
        <v>8</v>
      </c>
      <c r="D11930" s="7">
        <v>45505</v>
      </c>
      <c r="E11930">
        <v>3</v>
      </c>
      <c r="F11930">
        <v>38.49</v>
      </c>
      <c r="G11930">
        <f>dane_sprzedazy_sku__3[[#This Row],[Ilość wydana]]*dane_sprzedazy_sku__3[[#This Row],[Wartość jednostkowa]]</f>
        <v>115.47</v>
      </c>
    </row>
    <row r="11931" spans="1:7">
      <c r="A11931" t="s">
        <v>1015</v>
      </c>
      <c r="B11931" t="s">
        <v>1016</v>
      </c>
      <c r="C11931" t="s">
        <v>8</v>
      </c>
      <c r="D11931" s="7">
        <v>45536</v>
      </c>
      <c r="E11931">
        <v>4</v>
      </c>
      <c r="F11931">
        <v>37.36</v>
      </c>
      <c r="G11931">
        <f>dane_sprzedazy_sku__3[[#This Row],[Ilość wydana]]*dane_sprzedazy_sku__3[[#This Row],[Wartość jednostkowa]]</f>
        <v>149.44</v>
      </c>
    </row>
    <row r="11932" spans="1:7">
      <c r="A11932" t="s">
        <v>1015</v>
      </c>
      <c r="B11932" t="s">
        <v>1016</v>
      </c>
      <c r="C11932" t="s">
        <v>8</v>
      </c>
      <c r="D11932" s="7">
        <v>45566</v>
      </c>
      <c r="E11932">
        <v>5</v>
      </c>
      <c r="F11932">
        <v>36.24</v>
      </c>
      <c r="G11932">
        <f>dane_sprzedazy_sku__3[[#This Row],[Ilość wydana]]*dane_sprzedazy_sku__3[[#This Row],[Wartość jednostkowa]]</f>
        <v>181.20000000000002</v>
      </c>
    </row>
    <row r="11933" spans="1:7">
      <c r="A11933" t="s">
        <v>1015</v>
      </c>
      <c r="B11933" t="s">
        <v>1016</v>
      </c>
      <c r="C11933" t="s">
        <v>8</v>
      </c>
      <c r="D11933" s="7">
        <v>45597</v>
      </c>
      <c r="E11933">
        <v>6</v>
      </c>
      <c r="F11933">
        <v>37.99</v>
      </c>
      <c r="G11933">
        <f>dane_sprzedazy_sku__3[[#This Row],[Ilość wydana]]*dane_sprzedazy_sku__3[[#This Row],[Wartość jednostkowa]]</f>
        <v>227.94</v>
      </c>
    </row>
    <row r="11934" spans="1:7">
      <c r="A11934" t="s">
        <v>1015</v>
      </c>
      <c r="B11934" t="s">
        <v>1016</v>
      </c>
      <c r="C11934" t="s">
        <v>8</v>
      </c>
      <c r="D11934" s="7">
        <v>45627</v>
      </c>
      <c r="E11934">
        <v>4</v>
      </c>
      <c r="F11934">
        <v>36.31</v>
      </c>
      <c r="G11934">
        <f>dane_sprzedazy_sku__3[[#This Row],[Ilość wydana]]*dane_sprzedazy_sku__3[[#This Row],[Wartość jednostkowa]]</f>
        <v>145.24</v>
      </c>
    </row>
    <row r="11935" spans="1:7">
      <c r="A11935" t="s">
        <v>1015</v>
      </c>
      <c r="B11935" t="s">
        <v>1016</v>
      </c>
      <c r="C11935" t="s">
        <v>8</v>
      </c>
      <c r="D11935" s="7">
        <v>45658</v>
      </c>
      <c r="E11935">
        <v>5</v>
      </c>
      <c r="F11935">
        <v>35.79</v>
      </c>
      <c r="G11935">
        <f>dane_sprzedazy_sku__3[[#This Row],[Ilość wydana]]*dane_sprzedazy_sku__3[[#This Row],[Wartość jednostkowa]]</f>
        <v>178.95</v>
      </c>
    </row>
    <row r="11936" spans="1:7">
      <c r="A11936" t="s">
        <v>1015</v>
      </c>
      <c r="B11936" t="s">
        <v>1016</v>
      </c>
      <c r="C11936" t="s">
        <v>8</v>
      </c>
      <c r="D11936" s="7">
        <v>45689</v>
      </c>
      <c r="E11936">
        <v>4</v>
      </c>
      <c r="F11936">
        <v>35.43</v>
      </c>
      <c r="G11936">
        <f>dane_sprzedazy_sku__3[[#This Row],[Ilość wydana]]*dane_sprzedazy_sku__3[[#This Row],[Wartość jednostkowa]]</f>
        <v>141.72</v>
      </c>
    </row>
    <row r="11937" spans="1:7">
      <c r="A11937" t="s">
        <v>1015</v>
      </c>
      <c r="B11937" t="s">
        <v>1016</v>
      </c>
      <c r="C11937" t="s">
        <v>8</v>
      </c>
      <c r="D11937" s="7">
        <v>45717</v>
      </c>
      <c r="E11937">
        <v>4</v>
      </c>
      <c r="F11937">
        <v>38.31</v>
      </c>
      <c r="G11937">
        <f>dane_sprzedazy_sku__3[[#This Row],[Ilość wydana]]*dane_sprzedazy_sku__3[[#This Row],[Wartość jednostkowa]]</f>
        <v>153.24</v>
      </c>
    </row>
    <row r="11938" spans="1:7">
      <c r="A11938" t="s">
        <v>1015</v>
      </c>
      <c r="B11938" t="s">
        <v>1016</v>
      </c>
      <c r="C11938" t="s">
        <v>8</v>
      </c>
      <c r="D11938" s="7">
        <v>45748</v>
      </c>
      <c r="E11938">
        <v>2</v>
      </c>
      <c r="F11938">
        <v>38.729999999999997</v>
      </c>
      <c r="G11938">
        <f>dane_sprzedazy_sku__3[[#This Row],[Ilość wydana]]*dane_sprzedazy_sku__3[[#This Row],[Wartość jednostkowa]]</f>
        <v>77.459999999999994</v>
      </c>
    </row>
    <row r="11939" spans="1:7">
      <c r="A11939" t="s">
        <v>1015</v>
      </c>
      <c r="B11939" t="s">
        <v>1016</v>
      </c>
      <c r="C11939" t="s">
        <v>8</v>
      </c>
      <c r="D11939" s="7">
        <v>45778</v>
      </c>
      <c r="E11939">
        <v>2</v>
      </c>
      <c r="F11939">
        <v>35.74</v>
      </c>
      <c r="G11939">
        <f>dane_sprzedazy_sku__3[[#This Row],[Ilość wydana]]*dane_sprzedazy_sku__3[[#This Row],[Wartość jednostkowa]]</f>
        <v>71.48</v>
      </c>
    </row>
    <row r="11940" spans="1:7">
      <c r="A11940" t="s">
        <v>1015</v>
      </c>
      <c r="B11940" t="s">
        <v>1016</v>
      </c>
      <c r="C11940" t="s">
        <v>8</v>
      </c>
      <c r="D11940" s="7">
        <v>45809</v>
      </c>
      <c r="E11940">
        <v>1</v>
      </c>
      <c r="F11940">
        <v>35.520000000000003</v>
      </c>
      <c r="G11940">
        <f>dane_sprzedazy_sku__3[[#This Row],[Ilość wydana]]*dane_sprzedazy_sku__3[[#This Row],[Wartość jednostkowa]]</f>
        <v>35.520000000000003</v>
      </c>
    </row>
    <row r="11941" spans="1:7">
      <c r="A11941" t="s">
        <v>1015</v>
      </c>
      <c r="B11941" t="s">
        <v>1016</v>
      </c>
      <c r="C11941" t="s">
        <v>8</v>
      </c>
      <c r="D11941" s="7">
        <v>45839</v>
      </c>
      <c r="E11941">
        <v>2</v>
      </c>
      <c r="F11941">
        <v>37</v>
      </c>
      <c r="G11941">
        <f>dane_sprzedazy_sku__3[[#This Row],[Ilość wydana]]*dane_sprzedazy_sku__3[[#This Row],[Wartość jednostkowa]]</f>
        <v>74</v>
      </c>
    </row>
    <row r="11942" spans="1:7">
      <c r="A11942" t="s">
        <v>1015</v>
      </c>
      <c r="B11942" t="s">
        <v>1016</v>
      </c>
      <c r="C11942" t="s">
        <v>8</v>
      </c>
      <c r="D11942" s="7">
        <v>45870</v>
      </c>
      <c r="E11942">
        <v>3</v>
      </c>
      <c r="F11942">
        <v>36.94</v>
      </c>
      <c r="G11942">
        <f>dane_sprzedazy_sku__3[[#This Row],[Ilość wydana]]*dane_sprzedazy_sku__3[[#This Row],[Wartość jednostkowa]]</f>
        <v>110.82</v>
      </c>
    </row>
    <row r="11943" spans="1:7">
      <c r="A11943" t="s">
        <v>1015</v>
      </c>
      <c r="B11943" t="s">
        <v>1016</v>
      </c>
      <c r="C11943" t="s">
        <v>8</v>
      </c>
      <c r="D11943" s="7">
        <v>45901</v>
      </c>
      <c r="E11943">
        <v>4</v>
      </c>
      <c r="F11943">
        <v>38.880000000000003</v>
      </c>
      <c r="G11943">
        <f>dane_sprzedazy_sku__3[[#This Row],[Ilość wydana]]*dane_sprzedazy_sku__3[[#This Row],[Wartość jednostkowa]]</f>
        <v>155.52000000000001</v>
      </c>
    </row>
    <row r="11944" spans="1:7">
      <c r="A11944" t="s">
        <v>1015</v>
      </c>
      <c r="B11944" t="s">
        <v>1016</v>
      </c>
      <c r="C11944" t="s">
        <v>8</v>
      </c>
      <c r="D11944" s="7">
        <v>45931</v>
      </c>
      <c r="E11944">
        <v>5</v>
      </c>
      <c r="F11944">
        <v>35.56</v>
      </c>
      <c r="G11944">
        <f>dane_sprzedazy_sku__3[[#This Row],[Ilość wydana]]*dane_sprzedazy_sku__3[[#This Row],[Wartość jednostkowa]]</f>
        <v>177.8</v>
      </c>
    </row>
    <row r="11945" spans="1:7">
      <c r="A11945" t="s">
        <v>1015</v>
      </c>
      <c r="B11945" t="s">
        <v>1016</v>
      </c>
      <c r="C11945" t="s">
        <v>8</v>
      </c>
      <c r="D11945" s="7">
        <v>45962</v>
      </c>
      <c r="E11945">
        <v>5</v>
      </c>
      <c r="F11945">
        <v>38.81</v>
      </c>
      <c r="G11945">
        <f>dane_sprzedazy_sku__3[[#This Row],[Ilość wydana]]*dane_sprzedazy_sku__3[[#This Row],[Wartość jednostkowa]]</f>
        <v>194.05</v>
      </c>
    </row>
    <row r="11946" spans="1:7">
      <c r="A11946" t="s">
        <v>1015</v>
      </c>
      <c r="B11946" t="s">
        <v>1016</v>
      </c>
      <c r="C11946" t="s">
        <v>8</v>
      </c>
      <c r="D11946" s="7">
        <v>45992</v>
      </c>
      <c r="E11946">
        <v>6</v>
      </c>
      <c r="F11946">
        <v>36.22</v>
      </c>
      <c r="G11946">
        <f>dane_sprzedazy_sku__3[[#This Row],[Ilość wydana]]*dane_sprzedazy_sku__3[[#This Row],[Wartość jednostkowa]]</f>
        <v>217.32</v>
      </c>
    </row>
    <row r="11947" spans="1:7">
      <c r="A11947" t="s">
        <v>1015</v>
      </c>
      <c r="B11947" t="s">
        <v>1016</v>
      </c>
      <c r="C11947" t="s">
        <v>8</v>
      </c>
      <c r="D11947" s="7">
        <v>46023</v>
      </c>
      <c r="E11947">
        <v>6</v>
      </c>
      <c r="F11947">
        <v>37.590000000000003</v>
      </c>
      <c r="G11947">
        <f>dane_sprzedazy_sku__3[[#This Row],[Ilość wydana]]*dane_sprzedazy_sku__3[[#This Row],[Wartość jednostkowa]]</f>
        <v>225.54000000000002</v>
      </c>
    </row>
    <row r="11948" spans="1:7">
      <c r="A11948" t="s">
        <v>1015</v>
      </c>
      <c r="B11948" t="s">
        <v>1016</v>
      </c>
      <c r="C11948" t="s">
        <v>8</v>
      </c>
      <c r="D11948" s="7">
        <v>46054</v>
      </c>
      <c r="E11948">
        <v>4</v>
      </c>
      <c r="F11948">
        <v>35.58</v>
      </c>
      <c r="G11948">
        <f>dane_sprzedazy_sku__3[[#This Row],[Ilość wydana]]*dane_sprzedazy_sku__3[[#This Row],[Wartość jednostkowa]]</f>
        <v>142.32</v>
      </c>
    </row>
    <row r="11949" spans="1:7">
      <c r="A11949" t="s">
        <v>1015</v>
      </c>
      <c r="B11949" t="s">
        <v>1016</v>
      </c>
      <c r="C11949" t="s">
        <v>8</v>
      </c>
      <c r="D11949" s="7">
        <v>46082</v>
      </c>
      <c r="E11949">
        <v>4</v>
      </c>
      <c r="F11949">
        <v>38.74</v>
      </c>
      <c r="G11949">
        <f>dane_sprzedazy_sku__3[[#This Row],[Ilość wydana]]*dane_sprzedazy_sku__3[[#This Row],[Wartość jednostkowa]]</f>
        <v>154.96</v>
      </c>
    </row>
    <row r="11950" spans="1:7">
      <c r="A11950" t="s">
        <v>1015</v>
      </c>
      <c r="B11950" t="s">
        <v>1016</v>
      </c>
      <c r="C11950" t="s">
        <v>8</v>
      </c>
      <c r="D11950" s="7">
        <v>46113</v>
      </c>
      <c r="E11950">
        <v>2</v>
      </c>
      <c r="F11950">
        <v>37.01</v>
      </c>
      <c r="G11950">
        <f>dane_sprzedazy_sku__3[[#This Row],[Ilość wydana]]*dane_sprzedazy_sku__3[[#This Row],[Wartość jednostkowa]]</f>
        <v>74.02</v>
      </c>
    </row>
    <row r="11951" spans="1:7">
      <c r="A11951" t="s">
        <v>1015</v>
      </c>
      <c r="B11951" t="s">
        <v>1016</v>
      </c>
      <c r="C11951" t="s">
        <v>8</v>
      </c>
      <c r="D11951" s="7">
        <v>46143</v>
      </c>
      <c r="E11951">
        <v>2</v>
      </c>
      <c r="F11951">
        <v>37.75</v>
      </c>
      <c r="G11951">
        <f>dane_sprzedazy_sku__3[[#This Row],[Ilość wydana]]*dane_sprzedazy_sku__3[[#This Row],[Wartość jednostkowa]]</f>
        <v>75.5</v>
      </c>
    </row>
    <row r="11952" spans="1:7">
      <c r="A11952" t="s">
        <v>1015</v>
      </c>
      <c r="B11952" t="s">
        <v>1016</v>
      </c>
      <c r="C11952" t="s">
        <v>8</v>
      </c>
      <c r="D11952" s="7">
        <v>46174</v>
      </c>
      <c r="E11952">
        <v>2</v>
      </c>
      <c r="F11952">
        <v>37.1</v>
      </c>
      <c r="G11952">
        <f>dane_sprzedazy_sku__3[[#This Row],[Ilość wydana]]*dane_sprzedazy_sku__3[[#This Row],[Wartość jednostkowa]]</f>
        <v>74.2</v>
      </c>
    </row>
    <row r="11953" spans="1:7">
      <c r="A11953" t="s">
        <v>1015</v>
      </c>
      <c r="B11953" t="s">
        <v>1016</v>
      </c>
      <c r="C11953" t="s">
        <v>8</v>
      </c>
      <c r="D11953" s="7">
        <v>46204</v>
      </c>
      <c r="E11953">
        <v>2</v>
      </c>
      <c r="F11953">
        <v>38.61</v>
      </c>
      <c r="G11953">
        <f>dane_sprzedazy_sku__3[[#This Row],[Ilość wydana]]*dane_sprzedazy_sku__3[[#This Row],[Wartość jednostkowa]]</f>
        <v>77.22</v>
      </c>
    </row>
    <row r="11954" spans="1:7">
      <c r="A11954" t="s">
        <v>1017</v>
      </c>
      <c r="B11954" t="s">
        <v>1018</v>
      </c>
      <c r="C11954" t="s">
        <v>33</v>
      </c>
      <c r="D11954" s="7">
        <v>45505</v>
      </c>
      <c r="E11954">
        <v>0</v>
      </c>
      <c r="F11954">
        <v>507.79</v>
      </c>
      <c r="G11954">
        <f>dane_sprzedazy_sku__3[[#This Row],[Ilość wydana]]*dane_sprzedazy_sku__3[[#This Row],[Wartość jednostkowa]]</f>
        <v>0</v>
      </c>
    </row>
    <row r="11955" spans="1:7">
      <c r="A11955" t="s">
        <v>1017</v>
      </c>
      <c r="B11955" t="s">
        <v>1018</v>
      </c>
      <c r="C11955" t="s">
        <v>33</v>
      </c>
      <c r="D11955" s="7">
        <v>45536</v>
      </c>
      <c r="E11955">
        <v>0</v>
      </c>
      <c r="F11955">
        <v>478.14</v>
      </c>
      <c r="G11955">
        <f>dane_sprzedazy_sku__3[[#This Row],[Ilość wydana]]*dane_sprzedazy_sku__3[[#This Row],[Wartość jednostkowa]]</f>
        <v>0</v>
      </c>
    </row>
    <row r="11956" spans="1:7">
      <c r="A11956" t="s">
        <v>1017</v>
      </c>
      <c r="B11956" t="s">
        <v>1018</v>
      </c>
      <c r="C11956" t="s">
        <v>33</v>
      </c>
      <c r="D11956" s="7">
        <v>45566</v>
      </c>
      <c r="E11956">
        <v>1</v>
      </c>
      <c r="F11956">
        <v>511.02</v>
      </c>
      <c r="G11956">
        <f>dane_sprzedazy_sku__3[[#This Row],[Ilość wydana]]*dane_sprzedazy_sku__3[[#This Row],[Wartość jednostkowa]]</f>
        <v>511.02</v>
      </c>
    </row>
    <row r="11957" spans="1:7">
      <c r="A11957" t="s">
        <v>1017</v>
      </c>
      <c r="B11957" t="s">
        <v>1018</v>
      </c>
      <c r="C11957" t="s">
        <v>33</v>
      </c>
      <c r="D11957" s="7">
        <v>45597</v>
      </c>
      <c r="E11957">
        <v>2</v>
      </c>
      <c r="F11957">
        <v>509.25</v>
      </c>
      <c r="G11957">
        <f>dane_sprzedazy_sku__3[[#This Row],[Ilość wydana]]*dane_sprzedazy_sku__3[[#This Row],[Wartość jednostkowa]]</f>
        <v>1018.5</v>
      </c>
    </row>
    <row r="11958" spans="1:7">
      <c r="A11958" t="s">
        <v>1017</v>
      </c>
      <c r="B11958" t="s">
        <v>1018</v>
      </c>
      <c r="C11958" t="s">
        <v>33</v>
      </c>
      <c r="D11958" s="7">
        <v>45627</v>
      </c>
      <c r="E11958">
        <v>3</v>
      </c>
      <c r="F11958">
        <v>469.57</v>
      </c>
      <c r="G11958">
        <f>dane_sprzedazy_sku__3[[#This Row],[Ilość wydana]]*dane_sprzedazy_sku__3[[#This Row],[Wartość jednostkowa]]</f>
        <v>1408.71</v>
      </c>
    </row>
    <row r="11959" spans="1:7">
      <c r="A11959" t="s">
        <v>1017</v>
      </c>
      <c r="B11959" t="s">
        <v>1018</v>
      </c>
      <c r="C11959" t="s">
        <v>33</v>
      </c>
      <c r="D11959" s="7">
        <v>45658</v>
      </c>
      <c r="E11959">
        <v>3</v>
      </c>
      <c r="F11959">
        <v>510.59</v>
      </c>
      <c r="G11959">
        <f>dane_sprzedazy_sku__3[[#This Row],[Ilość wydana]]*dane_sprzedazy_sku__3[[#This Row],[Wartość jednostkowa]]</f>
        <v>1531.77</v>
      </c>
    </row>
    <row r="11960" spans="1:7">
      <c r="A11960" t="s">
        <v>1017</v>
      </c>
      <c r="B11960" t="s">
        <v>1018</v>
      </c>
      <c r="C11960" t="s">
        <v>33</v>
      </c>
      <c r="D11960" s="7">
        <v>45689</v>
      </c>
      <c r="E11960">
        <v>2</v>
      </c>
      <c r="F11960">
        <v>475.3</v>
      </c>
      <c r="G11960">
        <f>dane_sprzedazy_sku__3[[#This Row],[Ilość wydana]]*dane_sprzedazy_sku__3[[#This Row],[Wartość jednostkowa]]</f>
        <v>950.6</v>
      </c>
    </row>
    <row r="11961" spans="1:7">
      <c r="A11961" t="s">
        <v>1017</v>
      </c>
      <c r="B11961" t="s">
        <v>1018</v>
      </c>
      <c r="C11961" t="s">
        <v>33</v>
      </c>
      <c r="D11961" s="7">
        <v>45717</v>
      </c>
      <c r="E11961">
        <v>2</v>
      </c>
      <c r="F11961">
        <v>495.3</v>
      </c>
      <c r="G11961">
        <f>dane_sprzedazy_sku__3[[#This Row],[Ilość wydana]]*dane_sprzedazy_sku__3[[#This Row],[Wartość jednostkowa]]</f>
        <v>990.6</v>
      </c>
    </row>
    <row r="11962" spans="1:7">
      <c r="A11962" t="s">
        <v>1017</v>
      </c>
      <c r="B11962" t="s">
        <v>1018</v>
      </c>
      <c r="C11962" t="s">
        <v>33</v>
      </c>
      <c r="D11962" s="7">
        <v>45748</v>
      </c>
      <c r="E11962">
        <v>2</v>
      </c>
      <c r="F11962">
        <v>484.98</v>
      </c>
      <c r="G11962">
        <f>dane_sprzedazy_sku__3[[#This Row],[Ilość wydana]]*dane_sprzedazy_sku__3[[#This Row],[Wartość jednostkowa]]</f>
        <v>969.96</v>
      </c>
    </row>
    <row r="11963" spans="1:7">
      <c r="A11963" t="s">
        <v>1017</v>
      </c>
      <c r="B11963" t="s">
        <v>1018</v>
      </c>
      <c r="C11963" t="s">
        <v>33</v>
      </c>
      <c r="D11963" s="7">
        <v>45778</v>
      </c>
      <c r="E11963">
        <v>2</v>
      </c>
      <c r="F11963">
        <v>516.87</v>
      </c>
      <c r="G11963">
        <f>dane_sprzedazy_sku__3[[#This Row],[Ilość wydana]]*dane_sprzedazy_sku__3[[#This Row],[Wartość jednostkowa]]</f>
        <v>1033.74</v>
      </c>
    </row>
    <row r="11964" spans="1:7">
      <c r="A11964" t="s">
        <v>1017</v>
      </c>
      <c r="B11964" t="s">
        <v>1018</v>
      </c>
      <c r="C11964" t="s">
        <v>33</v>
      </c>
      <c r="D11964" s="7">
        <v>45809</v>
      </c>
      <c r="E11964">
        <v>1</v>
      </c>
      <c r="F11964">
        <v>506.12</v>
      </c>
      <c r="G11964">
        <f>dane_sprzedazy_sku__3[[#This Row],[Ilość wydana]]*dane_sprzedazy_sku__3[[#This Row],[Wartość jednostkowa]]</f>
        <v>506.12</v>
      </c>
    </row>
    <row r="11965" spans="1:7">
      <c r="A11965" t="s">
        <v>1017</v>
      </c>
      <c r="B11965" t="s">
        <v>1018</v>
      </c>
      <c r="C11965" t="s">
        <v>33</v>
      </c>
      <c r="D11965" s="7">
        <v>45839</v>
      </c>
      <c r="E11965">
        <v>0</v>
      </c>
      <c r="F11965">
        <v>515.03</v>
      </c>
      <c r="G11965">
        <f>dane_sprzedazy_sku__3[[#This Row],[Ilość wydana]]*dane_sprzedazy_sku__3[[#This Row],[Wartość jednostkowa]]</f>
        <v>0</v>
      </c>
    </row>
    <row r="11966" spans="1:7">
      <c r="A11966" t="s">
        <v>1017</v>
      </c>
      <c r="B11966" t="s">
        <v>1018</v>
      </c>
      <c r="C11966" t="s">
        <v>33</v>
      </c>
      <c r="D11966" s="7">
        <v>45870</v>
      </c>
      <c r="E11966">
        <v>0</v>
      </c>
      <c r="F11966">
        <v>505.99</v>
      </c>
      <c r="G11966">
        <f>dane_sprzedazy_sku__3[[#This Row],[Ilość wydana]]*dane_sprzedazy_sku__3[[#This Row],[Wartość jednostkowa]]</f>
        <v>0</v>
      </c>
    </row>
    <row r="11967" spans="1:7">
      <c r="A11967" t="s">
        <v>1017</v>
      </c>
      <c r="B11967" t="s">
        <v>1018</v>
      </c>
      <c r="C11967" t="s">
        <v>33</v>
      </c>
      <c r="D11967" s="7">
        <v>45901</v>
      </c>
      <c r="E11967">
        <v>0</v>
      </c>
      <c r="F11967">
        <v>474.98</v>
      </c>
      <c r="G11967">
        <f>dane_sprzedazy_sku__3[[#This Row],[Ilość wydana]]*dane_sprzedazy_sku__3[[#This Row],[Wartość jednostkowa]]</f>
        <v>0</v>
      </c>
    </row>
    <row r="11968" spans="1:7">
      <c r="A11968" t="s">
        <v>1017</v>
      </c>
      <c r="B11968" t="s">
        <v>1018</v>
      </c>
      <c r="C11968" t="s">
        <v>33</v>
      </c>
      <c r="D11968" s="7">
        <v>45931</v>
      </c>
      <c r="E11968">
        <v>1</v>
      </c>
      <c r="F11968">
        <v>486.11</v>
      </c>
      <c r="G11968">
        <f>dane_sprzedazy_sku__3[[#This Row],[Ilość wydana]]*dane_sprzedazy_sku__3[[#This Row],[Wartość jednostkowa]]</f>
        <v>486.11</v>
      </c>
    </row>
    <row r="11969" spans="1:7">
      <c r="A11969" t="s">
        <v>1017</v>
      </c>
      <c r="B11969" t="s">
        <v>1018</v>
      </c>
      <c r="C11969" t="s">
        <v>33</v>
      </c>
      <c r="D11969" s="7">
        <v>45962</v>
      </c>
      <c r="E11969">
        <v>1</v>
      </c>
      <c r="F11969">
        <v>492.66</v>
      </c>
      <c r="G11969">
        <f>dane_sprzedazy_sku__3[[#This Row],[Ilość wydana]]*dane_sprzedazy_sku__3[[#This Row],[Wartość jednostkowa]]</f>
        <v>492.66</v>
      </c>
    </row>
    <row r="11970" spans="1:7">
      <c r="A11970" t="s">
        <v>1017</v>
      </c>
      <c r="B11970" t="s">
        <v>1018</v>
      </c>
      <c r="C11970" t="s">
        <v>33</v>
      </c>
      <c r="D11970" s="7">
        <v>45992</v>
      </c>
      <c r="E11970">
        <v>2</v>
      </c>
      <c r="F11970">
        <v>502.14</v>
      </c>
      <c r="G11970">
        <f>dane_sprzedazy_sku__3[[#This Row],[Ilość wydana]]*dane_sprzedazy_sku__3[[#This Row],[Wartość jednostkowa]]</f>
        <v>1004.28</v>
      </c>
    </row>
    <row r="11971" spans="1:7">
      <c r="A11971" t="s">
        <v>1017</v>
      </c>
      <c r="B11971" t="s">
        <v>1018</v>
      </c>
      <c r="C11971" t="s">
        <v>33</v>
      </c>
      <c r="D11971" s="7">
        <v>46023</v>
      </c>
      <c r="E11971">
        <v>2</v>
      </c>
      <c r="F11971">
        <v>478.04</v>
      </c>
      <c r="G11971">
        <f>dane_sprzedazy_sku__3[[#This Row],[Ilość wydana]]*dane_sprzedazy_sku__3[[#This Row],[Wartość jednostkowa]]</f>
        <v>956.08</v>
      </c>
    </row>
    <row r="11972" spans="1:7">
      <c r="A11972" t="s">
        <v>1017</v>
      </c>
      <c r="B11972" t="s">
        <v>1018</v>
      </c>
      <c r="C11972" t="s">
        <v>33</v>
      </c>
      <c r="D11972" s="7">
        <v>46054</v>
      </c>
      <c r="E11972">
        <v>2</v>
      </c>
      <c r="F11972">
        <v>502.71</v>
      </c>
      <c r="G11972">
        <f>dane_sprzedazy_sku__3[[#This Row],[Ilość wydana]]*dane_sprzedazy_sku__3[[#This Row],[Wartość jednostkowa]]</f>
        <v>1005.42</v>
      </c>
    </row>
    <row r="11973" spans="1:7">
      <c r="A11973" t="s">
        <v>1017</v>
      </c>
      <c r="B11973" t="s">
        <v>1018</v>
      </c>
      <c r="C11973" t="s">
        <v>33</v>
      </c>
      <c r="D11973" s="7">
        <v>46082</v>
      </c>
      <c r="E11973">
        <v>3</v>
      </c>
      <c r="F11973">
        <v>490.1</v>
      </c>
      <c r="G11973">
        <f>dane_sprzedazy_sku__3[[#This Row],[Ilość wydana]]*dane_sprzedazy_sku__3[[#This Row],[Wartość jednostkowa]]</f>
        <v>1470.3000000000002</v>
      </c>
    </row>
    <row r="11974" spans="1:7">
      <c r="A11974" t="s">
        <v>1017</v>
      </c>
      <c r="B11974" t="s">
        <v>1018</v>
      </c>
      <c r="C11974" t="s">
        <v>33</v>
      </c>
      <c r="D11974" s="7">
        <v>46113</v>
      </c>
      <c r="E11974">
        <v>2</v>
      </c>
      <c r="F11974">
        <v>502.16</v>
      </c>
      <c r="G11974">
        <f>dane_sprzedazy_sku__3[[#This Row],[Ilość wydana]]*dane_sprzedazy_sku__3[[#This Row],[Wartość jednostkowa]]</f>
        <v>1004.32</v>
      </c>
    </row>
    <row r="11975" spans="1:7">
      <c r="A11975" t="s">
        <v>1017</v>
      </c>
      <c r="B11975" t="s">
        <v>1018</v>
      </c>
      <c r="C11975" t="s">
        <v>33</v>
      </c>
      <c r="D11975" s="7">
        <v>46143</v>
      </c>
      <c r="E11975">
        <v>2</v>
      </c>
      <c r="F11975">
        <v>496.12</v>
      </c>
      <c r="G11975">
        <f>dane_sprzedazy_sku__3[[#This Row],[Ilość wydana]]*dane_sprzedazy_sku__3[[#This Row],[Wartość jednostkowa]]</f>
        <v>992.24</v>
      </c>
    </row>
    <row r="11976" spans="1:7">
      <c r="A11976" t="s">
        <v>1017</v>
      </c>
      <c r="B11976" t="s">
        <v>1018</v>
      </c>
      <c r="C11976" t="s">
        <v>33</v>
      </c>
      <c r="D11976" s="7">
        <v>46174</v>
      </c>
      <c r="E11976">
        <v>1</v>
      </c>
      <c r="F11976">
        <v>505.54</v>
      </c>
      <c r="G11976">
        <f>dane_sprzedazy_sku__3[[#This Row],[Ilość wydana]]*dane_sprzedazy_sku__3[[#This Row],[Wartość jednostkowa]]</f>
        <v>505.54</v>
      </c>
    </row>
    <row r="11977" spans="1:7">
      <c r="A11977" t="s">
        <v>1017</v>
      </c>
      <c r="B11977" t="s">
        <v>1018</v>
      </c>
      <c r="C11977" t="s">
        <v>33</v>
      </c>
      <c r="D11977" s="7">
        <v>46204</v>
      </c>
      <c r="E11977">
        <v>1</v>
      </c>
      <c r="F11977">
        <v>509.51</v>
      </c>
      <c r="G11977">
        <f>dane_sprzedazy_sku__3[[#This Row],[Ilość wydana]]*dane_sprzedazy_sku__3[[#This Row],[Wartość jednostkowa]]</f>
        <v>509.51</v>
      </c>
    </row>
    <row r="11978" spans="1:7">
      <c r="A11978" t="s">
        <v>1019</v>
      </c>
      <c r="B11978" t="s">
        <v>1020</v>
      </c>
      <c r="C11978" t="s">
        <v>33</v>
      </c>
      <c r="D11978" s="7">
        <v>45505</v>
      </c>
      <c r="E11978">
        <v>7</v>
      </c>
      <c r="F11978">
        <v>91.32</v>
      </c>
      <c r="G11978">
        <f>dane_sprzedazy_sku__3[[#This Row],[Ilość wydana]]*dane_sprzedazy_sku__3[[#This Row],[Wartość jednostkowa]]</f>
        <v>639.24</v>
      </c>
    </row>
    <row r="11979" spans="1:7">
      <c r="A11979" t="s">
        <v>1019</v>
      </c>
      <c r="B11979" t="s">
        <v>1020</v>
      </c>
      <c r="C11979" t="s">
        <v>33</v>
      </c>
      <c r="D11979" s="7">
        <v>45536</v>
      </c>
      <c r="E11979">
        <v>2</v>
      </c>
      <c r="F11979">
        <v>91.72</v>
      </c>
      <c r="G11979">
        <f>dane_sprzedazy_sku__3[[#This Row],[Ilość wydana]]*dane_sprzedazy_sku__3[[#This Row],[Wartość jednostkowa]]</f>
        <v>183.44</v>
      </c>
    </row>
    <row r="11980" spans="1:7">
      <c r="A11980" t="s">
        <v>1019</v>
      </c>
      <c r="B11980" t="s">
        <v>1020</v>
      </c>
      <c r="C11980" t="s">
        <v>33</v>
      </c>
      <c r="D11980" s="7">
        <v>45566</v>
      </c>
      <c r="E11980">
        <v>0</v>
      </c>
      <c r="F11980">
        <v>90.24</v>
      </c>
      <c r="G11980">
        <f>dane_sprzedazy_sku__3[[#This Row],[Ilość wydana]]*dane_sprzedazy_sku__3[[#This Row],[Wartość jednostkowa]]</f>
        <v>0</v>
      </c>
    </row>
    <row r="11981" spans="1:7">
      <c r="A11981" t="s">
        <v>1019</v>
      </c>
      <c r="B11981" t="s">
        <v>1020</v>
      </c>
      <c r="C11981" t="s">
        <v>33</v>
      </c>
      <c r="D11981" s="7">
        <v>45597</v>
      </c>
      <c r="E11981">
        <v>2</v>
      </c>
      <c r="F11981">
        <v>84.05</v>
      </c>
      <c r="G11981">
        <f>dane_sprzedazy_sku__3[[#This Row],[Ilość wydana]]*dane_sprzedazy_sku__3[[#This Row],[Wartość jednostkowa]]</f>
        <v>168.1</v>
      </c>
    </row>
    <row r="11982" spans="1:7">
      <c r="A11982" t="s">
        <v>1019</v>
      </c>
      <c r="B11982" t="s">
        <v>1020</v>
      </c>
      <c r="C11982" t="s">
        <v>33</v>
      </c>
      <c r="D11982" s="7">
        <v>45627</v>
      </c>
      <c r="E11982">
        <v>7</v>
      </c>
      <c r="F11982">
        <v>91.27</v>
      </c>
      <c r="G11982">
        <f>dane_sprzedazy_sku__3[[#This Row],[Ilość wydana]]*dane_sprzedazy_sku__3[[#This Row],[Wartość jednostkowa]]</f>
        <v>638.89</v>
      </c>
    </row>
    <row r="11983" spans="1:7">
      <c r="A11983" t="s">
        <v>1019</v>
      </c>
      <c r="B11983" t="s">
        <v>1020</v>
      </c>
      <c r="C11983" t="s">
        <v>33</v>
      </c>
      <c r="D11983" s="7">
        <v>45658</v>
      </c>
      <c r="E11983">
        <v>15</v>
      </c>
      <c r="F11983">
        <v>84.43</v>
      </c>
      <c r="G11983">
        <f>dane_sprzedazy_sku__3[[#This Row],[Ilość wydana]]*dane_sprzedazy_sku__3[[#This Row],[Wartość jednostkowa]]</f>
        <v>1266.45</v>
      </c>
    </row>
    <row r="11984" spans="1:7">
      <c r="A11984" t="s">
        <v>1019</v>
      </c>
      <c r="B11984" t="s">
        <v>1020</v>
      </c>
      <c r="C11984" t="s">
        <v>33</v>
      </c>
      <c r="D11984" s="7">
        <v>45689</v>
      </c>
      <c r="E11984">
        <v>26</v>
      </c>
      <c r="F11984">
        <v>85.72</v>
      </c>
      <c r="G11984">
        <f>dane_sprzedazy_sku__3[[#This Row],[Ilość wydana]]*dane_sprzedazy_sku__3[[#This Row],[Wartość jednostkowa]]</f>
        <v>2228.7199999999998</v>
      </c>
    </row>
    <row r="11985" spans="1:7">
      <c r="A11985" t="s">
        <v>1019</v>
      </c>
      <c r="B11985" t="s">
        <v>1020</v>
      </c>
      <c r="C11985" t="s">
        <v>33</v>
      </c>
      <c r="D11985" s="7">
        <v>45717</v>
      </c>
      <c r="E11985">
        <v>24</v>
      </c>
      <c r="F11985">
        <v>90.28</v>
      </c>
      <c r="G11985">
        <f>dane_sprzedazy_sku__3[[#This Row],[Ilość wydana]]*dane_sprzedazy_sku__3[[#This Row],[Wartość jednostkowa]]</f>
        <v>2166.7200000000003</v>
      </c>
    </row>
    <row r="11986" spans="1:7">
      <c r="A11986" t="s">
        <v>1019</v>
      </c>
      <c r="B11986" t="s">
        <v>1020</v>
      </c>
      <c r="C11986" t="s">
        <v>33</v>
      </c>
      <c r="D11986" s="7">
        <v>45748</v>
      </c>
      <c r="E11986">
        <v>31</v>
      </c>
      <c r="F11986">
        <v>90.4</v>
      </c>
      <c r="G11986">
        <f>dane_sprzedazy_sku__3[[#This Row],[Ilość wydana]]*dane_sprzedazy_sku__3[[#This Row],[Wartość jednostkowa]]</f>
        <v>2802.4</v>
      </c>
    </row>
    <row r="11987" spans="1:7">
      <c r="A11987" t="s">
        <v>1019</v>
      </c>
      <c r="B11987" t="s">
        <v>1020</v>
      </c>
      <c r="C11987" t="s">
        <v>33</v>
      </c>
      <c r="D11987" s="7">
        <v>45778</v>
      </c>
      <c r="E11987">
        <v>25</v>
      </c>
      <c r="F11987">
        <v>88.99</v>
      </c>
      <c r="G11987">
        <f>dane_sprzedazy_sku__3[[#This Row],[Ilość wydana]]*dane_sprzedazy_sku__3[[#This Row],[Wartość jednostkowa]]</f>
        <v>2224.75</v>
      </c>
    </row>
    <row r="11988" spans="1:7">
      <c r="A11988" t="s">
        <v>1019</v>
      </c>
      <c r="B11988" t="s">
        <v>1020</v>
      </c>
      <c r="C11988" t="s">
        <v>33</v>
      </c>
      <c r="D11988" s="7">
        <v>45809</v>
      </c>
      <c r="E11988">
        <v>22</v>
      </c>
      <c r="F11988">
        <v>88.44</v>
      </c>
      <c r="G11988">
        <f>dane_sprzedazy_sku__3[[#This Row],[Ilość wydana]]*dane_sprzedazy_sku__3[[#This Row],[Wartość jednostkowa]]</f>
        <v>1945.6799999999998</v>
      </c>
    </row>
    <row r="11989" spans="1:7">
      <c r="A11989" t="s">
        <v>1019</v>
      </c>
      <c r="B11989" t="s">
        <v>1020</v>
      </c>
      <c r="C11989" t="s">
        <v>33</v>
      </c>
      <c r="D11989" s="7">
        <v>45839</v>
      </c>
      <c r="E11989">
        <v>14</v>
      </c>
      <c r="F11989">
        <v>84.19</v>
      </c>
      <c r="G11989">
        <f>dane_sprzedazy_sku__3[[#This Row],[Ilość wydana]]*dane_sprzedazy_sku__3[[#This Row],[Wartość jednostkowa]]</f>
        <v>1178.6599999999999</v>
      </c>
    </row>
    <row r="11990" spans="1:7">
      <c r="A11990" t="s">
        <v>1019</v>
      </c>
      <c r="B11990" t="s">
        <v>1020</v>
      </c>
      <c r="C11990" t="s">
        <v>33</v>
      </c>
      <c r="D11990" s="7">
        <v>45870</v>
      </c>
      <c r="E11990">
        <v>6</v>
      </c>
      <c r="F11990">
        <v>88.2</v>
      </c>
      <c r="G11990">
        <f>dane_sprzedazy_sku__3[[#This Row],[Ilość wydana]]*dane_sprzedazy_sku__3[[#This Row],[Wartość jednostkowa]]</f>
        <v>529.20000000000005</v>
      </c>
    </row>
    <row r="11991" spans="1:7">
      <c r="A11991" t="s">
        <v>1019</v>
      </c>
      <c r="B11991" t="s">
        <v>1020</v>
      </c>
      <c r="C11991" t="s">
        <v>33</v>
      </c>
      <c r="D11991" s="7">
        <v>45901</v>
      </c>
      <c r="E11991">
        <v>3</v>
      </c>
      <c r="F11991">
        <v>86.06</v>
      </c>
      <c r="G11991">
        <f>dane_sprzedazy_sku__3[[#This Row],[Ilość wydana]]*dane_sprzedazy_sku__3[[#This Row],[Wartość jednostkowa]]</f>
        <v>258.18</v>
      </c>
    </row>
    <row r="11992" spans="1:7">
      <c r="A11992" t="s">
        <v>1019</v>
      </c>
      <c r="B11992" t="s">
        <v>1020</v>
      </c>
      <c r="C11992" t="s">
        <v>33</v>
      </c>
      <c r="D11992" s="7">
        <v>45931</v>
      </c>
      <c r="E11992">
        <v>0</v>
      </c>
      <c r="F11992">
        <v>87.05</v>
      </c>
      <c r="G11992">
        <f>dane_sprzedazy_sku__3[[#This Row],[Ilość wydana]]*dane_sprzedazy_sku__3[[#This Row],[Wartość jednostkowa]]</f>
        <v>0</v>
      </c>
    </row>
    <row r="11993" spans="1:7">
      <c r="A11993" t="s">
        <v>1019</v>
      </c>
      <c r="B11993" t="s">
        <v>1020</v>
      </c>
      <c r="C11993" t="s">
        <v>33</v>
      </c>
      <c r="D11993" s="7">
        <v>45962</v>
      </c>
      <c r="E11993">
        <v>2</v>
      </c>
      <c r="F11993">
        <v>91.88</v>
      </c>
      <c r="G11993">
        <f>dane_sprzedazy_sku__3[[#This Row],[Ilość wydana]]*dane_sprzedazy_sku__3[[#This Row],[Wartość jednostkowa]]</f>
        <v>183.76</v>
      </c>
    </row>
    <row r="11994" spans="1:7">
      <c r="A11994" t="s">
        <v>1019</v>
      </c>
      <c r="B11994" t="s">
        <v>1020</v>
      </c>
      <c r="C11994" t="s">
        <v>33</v>
      </c>
      <c r="D11994" s="7">
        <v>45992</v>
      </c>
      <c r="E11994">
        <v>5</v>
      </c>
      <c r="F11994">
        <v>89.75</v>
      </c>
      <c r="G11994">
        <f>dane_sprzedazy_sku__3[[#This Row],[Ilość wydana]]*dane_sprzedazy_sku__3[[#This Row],[Wartość jednostkowa]]</f>
        <v>448.75</v>
      </c>
    </row>
    <row r="11995" spans="1:7">
      <c r="A11995" t="s">
        <v>1019</v>
      </c>
      <c r="B11995" t="s">
        <v>1020</v>
      </c>
      <c r="C11995" t="s">
        <v>33</v>
      </c>
      <c r="D11995" s="7">
        <v>46023</v>
      </c>
      <c r="E11995">
        <v>13</v>
      </c>
      <c r="F11995">
        <v>88.93</v>
      </c>
      <c r="G11995">
        <f>dane_sprzedazy_sku__3[[#This Row],[Ilość wydana]]*dane_sprzedazy_sku__3[[#This Row],[Wartość jednostkowa]]</f>
        <v>1156.0900000000001</v>
      </c>
    </row>
    <row r="11996" spans="1:7">
      <c r="A11996" t="s">
        <v>1019</v>
      </c>
      <c r="B11996" t="s">
        <v>1020</v>
      </c>
      <c r="C11996" t="s">
        <v>33</v>
      </c>
      <c r="D11996" s="7">
        <v>46054</v>
      </c>
      <c r="E11996">
        <v>18</v>
      </c>
      <c r="F11996">
        <v>86.66</v>
      </c>
      <c r="G11996">
        <f>dane_sprzedazy_sku__3[[#This Row],[Ilość wydana]]*dane_sprzedazy_sku__3[[#This Row],[Wartość jednostkowa]]</f>
        <v>1559.8799999999999</v>
      </c>
    </row>
    <row r="11997" spans="1:7">
      <c r="A11997" t="s">
        <v>1019</v>
      </c>
      <c r="B11997" t="s">
        <v>1020</v>
      </c>
      <c r="C11997" t="s">
        <v>33</v>
      </c>
      <c r="D11997" s="7">
        <v>46082</v>
      </c>
      <c r="E11997">
        <v>19</v>
      </c>
      <c r="F11997">
        <v>87.15</v>
      </c>
      <c r="G11997">
        <f>dane_sprzedazy_sku__3[[#This Row],[Ilość wydana]]*dane_sprzedazy_sku__3[[#This Row],[Wartość jednostkowa]]</f>
        <v>1655.8500000000001</v>
      </c>
    </row>
    <row r="11998" spans="1:7">
      <c r="A11998" t="s">
        <v>1019</v>
      </c>
      <c r="B11998" t="s">
        <v>1020</v>
      </c>
      <c r="C11998" t="s">
        <v>33</v>
      </c>
      <c r="D11998" s="7">
        <v>46113</v>
      </c>
      <c r="E11998">
        <v>26</v>
      </c>
      <c r="F11998">
        <v>84.52</v>
      </c>
      <c r="G11998">
        <f>dane_sprzedazy_sku__3[[#This Row],[Ilość wydana]]*dane_sprzedazy_sku__3[[#This Row],[Wartość jednostkowa]]</f>
        <v>2197.52</v>
      </c>
    </row>
    <row r="11999" spans="1:7">
      <c r="A11999" t="s">
        <v>1019</v>
      </c>
      <c r="B11999" t="s">
        <v>1020</v>
      </c>
      <c r="C11999" t="s">
        <v>33</v>
      </c>
      <c r="D11999" s="7">
        <v>46143</v>
      </c>
      <c r="E11999">
        <v>37</v>
      </c>
      <c r="F11999">
        <v>85.03</v>
      </c>
      <c r="G11999">
        <f>dane_sprzedazy_sku__3[[#This Row],[Ilość wydana]]*dane_sprzedazy_sku__3[[#This Row],[Wartość jednostkowa]]</f>
        <v>3146.11</v>
      </c>
    </row>
    <row r="12000" spans="1:7">
      <c r="A12000" t="s">
        <v>1019</v>
      </c>
      <c r="B12000" t="s">
        <v>1020</v>
      </c>
      <c r="C12000" t="s">
        <v>33</v>
      </c>
      <c r="D12000" s="7">
        <v>46174</v>
      </c>
      <c r="E12000">
        <v>23</v>
      </c>
      <c r="F12000">
        <v>88.91</v>
      </c>
      <c r="G12000">
        <f>dane_sprzedazy_sku__3[[#This Row],[Ilość wydana]]*dane_sprzedazy_sku__3[[#This Row],[Wartość jednostkowa]]</f>
        <v>2044.9299999999998</v>
      </c>
    </row>
    <row r="12001" spans="1:7">
      <c r="A12001" t="s">
        <v>1019</v>
      </c>
      <c r="B12001" t="s">
        <v>1020</v>
      </c>
      <c r="C12001" t="s">
        <v>33</v>
      </c>
      <c r="D12001" s="7">
        <v>46204</v>
      </c>
      <c r="E12001">
        <v>15</v>
      </c>
      <c r="F12001">
        <v>89.5</v>
      </c>
      <c r="G12001">
        <f>dane_sprzedazy_sku__3[[#This Row],[Ilość wydana]]*dane_sprzedazy_sku__3[[#This Row],[Wartość jednostkowa]]</f>
        <v>1342.5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9D1E-E741-4CFF-8973-2FC206B76718}">
  <dimension ref="A1:C503"/>
  <sheetViews>
    <sheetView workbookViewId="0">
      <selection activeCell="B17" sqref="B17"/>
    </sheetView>
  </sheetViews>
  <sheetFormatPr defaultRowHeight="15"/>
  <cols>
    <col min="1" max="1" width="42.85546875" bestFit="1" customWidth="1"/>
    <col min="2" max="2" width="39.140625" bestFit="1" customWidth="1"/>
    <col min="3" max="4" width="24.28515625" bestFit="1" customWidth="1"/>
  </cols>
  <sheetData>
    <row r="1" spans="1:3">
      <c r="A1" s="2" t="s">
        <v>0</v>
      </c>
      <c r="B1" s="2" t="s">
        <v>1</v>
      </c>
      <c r="C1" s="3" t="s">
        <v>1023</v>
      </c>
    </row>
    <row r="2" spans="1:3">
      <c r="A2" s="1" t="s">
        <v>6</v>
      </c>
      <c r="B2" s="1" t="s">
        <v>7</v>
      </c>
      <c r="C2" s="3">
        <v>1252.7900000000002</v>
      </c>
    </row>
    <row r="3" spans="1:3">
      <c r="A3" s="1" t="s">
        <v>9</v>
      </c>
      <c r="B3" s="1" t="s">
        <v>10</v>
      </c>
      <c r="C3" s="3">
        <v>11094.77</v>
      </c>
    </row>
    <row r="4" spans="1:3">
      <c r="A4" s="1" t="s">
        <v>12</v>
      </c>
      <c r="B4" s="1" t="s">
        <v>13</v>
      </c>
      <c r="C4" s="3">
        <v>11645.410000000002</v>
      </c>
    </row>
    <row r="5" spans="1:3">
      <c r="A5" s="1" t="s">
        <v>15</v>
      </c>
      <c r="B5" s="1" t="s">
        <v>16</v>
      </c>
      <c r="C5" s="3">
        <v>700.8900000000001</v>
      </c>
    </row>
    <row r="6" spans="1:3">
      <c r="A6" s="1" t="s">
        <v>17</v>
      </c>
      <c r="B6" s="1" t="s">
        <v>18</v>
      </c>
      <c r="C6" s="3">
        <v>343418.58</v>
      </c>
    </row>
    <row r="7" spans="1:3">
      <c r="A7" s="1" t="s">
        <v>20</v>
      </c>
      <c r="B7" s="1" t="s">
        <v>21</v>
      </c>
      <c r="C7" s="3">
        <v>71266</v>
      </c>
    </row>
    <row r="8" spans="1:3">
      <c r="A8" s="1" t="s">
        <v>22</v>
      </c>
      <c r="B8" s="1" t="s">
        <v>23</v>
      </c>
      <c r="C8" s="3">
        <v>18791.520000000004</v>
      </c>
    </row>
    <row r="9" spans="1:3">
      <c r="A9" s="1" t="s">
        <v>25</v>
      </c>
      <c r="B9" s="1" t="s">
        <v>26</v>
      </c>
      <c r="C9" s="3">
        <v>58776.479999999974</v>
      </c>
    </row>
    <row r="10" spans="1:3">
      <c r="A10" s="1" t="s">
        <v>27</v>
      </c>
      <c r="B10" s="1" t="s">
        <v>28</v>
      </c>
      <c r="C10" s="3">
        <v>9025.6299999999992</v>
      </c>
    </row>
    <row r="11" spans="1:3">
      <c r="A11" s="1" t="s">
        <v>29</v>
      </c>
      <c r="B11" s="1" t="s">
        <v>30</v>
      </c>
      <c r="C11" s="3">
        <v>14327.119999999999</v>
      </c>
    </row>
    <row r="12" spans="1:3">
      <c r="A12" s="1" t="s">
        <v>31</v>
      </c>
      <c r="B12" s="1" t="s">
        <v>32</v>
      </c>
      <c r="C12" s="3">
        <v>7695.8899999999994</v>
      </c>
    </row>
    <row r="13" spans="1:3">
      <c r="A13" s="1" t="s">
        <v>34</v>
      </c>
      <c r="B13" s="1" t="s">
        <v>35</v>
      </c>
      <c r="C13" s="3">
        <v>37764.12000000001</v>
      </c>
    </row>
    <row r="14" spans="1:3">
      <c r="A14" s="1" t="s">
        <v>37</v>
      </c>
      <c r="B14" s="1" t="s">
        <v>38</v>
      </c>
      <c r="C14" s="3">
        <v>53551.450000000004</v>
      </c>
    </row>
    <row r="15" spans="1:3">
      <c r="A15" s="1" t="s">
        <v>40</v>
      </c>
      <c r="B15" s="1" t="s">
        <v>41</v>
      </c>
      <c r="C15" s="3">
        <v>7035.8000000000011</v>
      </c>
    </row>
    <row r="16" spans="1:3">
      <c r="A16" s="1" t="s">
        <v>43</v>
      </c>
      <c r="B16" s="1" t="s">
        <v>44</v>
      </c>
      <c r="C16" s="3">
        <v>11960.779999999999</v>
      </c>
    </row>
    <row r="17" spans="1:3">
      <c r="A17" s="1" t="s">
        <v>45</v>
      </c>
      <c r="B17" s="1" t="s">
        <v>46</v>
      </c>
      <c r="C17" s="3">
        <v>4806.130000000001</v>
      </c>
    </row>
    <row r="18" spans="1:3">
      <c r="A18" s="1" t="s">
        <v>47</v>
      </c>
      <c r="B18" s="1" t="s">
        <v>48</v>
      </c>
      <c r="C18" s="3">
        <v>386.87000000000006</v>
      </c>
    </row>
    <row r="19" spans="1:3">
      <c r="A19" s="1" t="s">
        <v>50</v>
      </c>
      <c r="B19" s="1" t="s">
        <v>51</v>
      </c>
      <c r="C19" s="3">
        <v>363107.53999999992</v>
      </c>
    </row>
    <row r="20" spans="1:3">
      <c r="A20" s="1" t="s">
        <v>52</v>
      </c>
      <c r="B20" s="1" t="s">
        <v>53</v>
      </c>
      <c r="C20" s="3">
        <v>103269.97000000002</v>
      </c>
    </row>
    <row r="21" spans="1:3">
      <c r="A21" s="1" t="s">
        <v>54</v>
      </c>
      <c r="B21" s="1" t="s">
        <v>55</v>
      </c>
      <c r="C21" s="3">
        <v>216841.44</v>
      </c>
    </row>
    <row r="22" spans="1:3">
      <c r="A22" s="1" t="s">
        <v>56</v>
      </c>
      <c r="B22" s="1" t="s">
        <v>57</v>
      </c>
      <c r="C22" s="3">
        <v>171108.38999999998</v>
      </c>
    </row>
    <row r="23" spans="1:3">
      <c r="A23" s="1" t="s">
        <v>58</v>
      </c>
      <c r="B23" s="1" t="s">
        <v>59</v>
      </c>
      <c r="C23" s="3">
        <v>8630.619999999999</v>
      </c>
    </row>
    <row r="24" spans="1:3">
      <c r="A24" s="1" t="s">
        <v>61</v>
      </c>
      <c r="B24" s="1" t="s">
        <v>62</v>
      </c>
      <c r="C24" s="3">
        <v>4682.76</v>
      </c>
    </row>
    <row r="25" spans="1:3">
      <c r="A25" s="1" t="s">
        <v>64</v>
      </c>
      <c r="B25" s="1" t="s">
        <v>65</v>
      </c>
      <c r="C25" s="3">
        <v>137943.43000000002</v>
      </c>
    </row>
    <row r="26" spans="1:3">
      <c r="A26" s="1" t="s">
        <v>67</v>
      </c>
      <c r="B26" s="1" t="s">
        <v>68</v>
      </c>
      <c r="C26" s="3">
        <v>12342.760000000002</v>
      </c>
    </row>
    <row r="27" spans="1:3">
      <c r="A27" s="1" t="s">
        <v>69</v>
      </c>
      <c r="B27" s="1" t="s">
        <v>70</v>
      </c>
      <c r="C27" s="3">
        <v>28561.119999999999</v>
      </c>
    </row>
    <row r="28" spans="1:3">
      <c r="A28" s="1" t="s">
        <v>71</v>
      </c>
      <c r="B28" s="1" t="s">
        <v>72</v>
      </c>
      <c r="C28" s="3">
        <v>314725.95999999996</v>
      </c>
    </row>
    <row r="29" spans="1:3">
      <c r="A29" s="1" t="s">
        <v>73</v>
      </c>
      <c r="B29" s="1" t="s">
        <v>74</v>
      </c>
      <c r="C29" s="3">
        <v>116705.02000000002</v>
      </c>
    </row>
    <row r="30" spans="1:3">
      <c r="A30" s="1" t="s">
        <v>75</v>
      </c>
      <c r="B30" s="1" t="s">
        <v>76</v>
      </c>
      <c r="C30" s="3">
        <v>393950.26</v>
      </c>
    </row>
    <row r="31" spans="1:3">
      <c r="A31" s="1" t="s">
        <v>78</v>
      </c>
      <c r="B31" s="1" t="s">
        <v>79</v>
      </c>
      <c r="C31" s="3">
        <v>2005.7100000000003</v>
      </c>
    </row>
    <row r="32" spans="1:3">
      <c r="A32" s="1" t="s">
        <v>80</v>
      </c>
      <c r="B32" s="1" t="s">
        <v>81</v>
      </c>
      <c r="C32" s="3">
        <v>65861.84</v>
      </c>
    </row>
    <row r="33" spans="1:3">
      <c r="A33" s="1" t="s">
        <v>82</v>
      </c>
      <c r="B33" s="1" t="s">
        <v>83</v>
      </c>
      <c r="C33" s="3">
        <v>85292.69</v>
      </c>
    </row>
    <row r="34" spans="1:3">
      <c r="A34" s="1" t="s">
        <v>84</v>
      </c>
      <c r="B34" s="1" t="s">
        <v>85</v>
      </c>
      <c r="C34" s="3">
        <v>229013.48000000004</v>
      </c>
    </row>
    <row r="35" spans="1:3">
      <c r="A35" s="1" t="s">
        <v>86</v>
      </c>
      <c r="B35" s="1" t="s">
        <v>87</v>
      </c>
      <c r="C35" s="3">
        <v>33736.19</v>
      </c>
    </row>
    <row r="36" spans="1:3">
      <c r="A36" s="1" t="s">
        <v>88</v>
      </c>
      <c r="B36" s="1" t="s">
        <v>89</v>
      </c>
      <c r="C36" s="3">
        <v>581279.29999999993</v>
      </c>
    </row>
    <row r="37" spans="1:3">
      <c r="A37" s="1" t="s">
        <v>90</v>
      </c>
      <c r="B37" s="1" t="s">
        <v>91</v>
      </c>
      <c r="C37" s="3">
        <v>1183829.1399999999</v>
      </c>
    </row>
    <row r="38" spans="1:3">
      <c r="A38" s="1" t="s">
        <v>92</v>
      </c>
      <c r="B38" s="1" t="s">
        <v>93</v>
      </c>
      <c r="C38" s="3">
        <v>13891.879999999997</v>
      </c>
    </row>
    <row r="39" spans="1:3">
      <c r="A39" s="1" t="s">
        <v>95</v>
      </c>
      <c r="B39" s="1" t="s">
        <v>96</v>
      </c>
      <c r="C39" s="3">
        <v>2073.5700000000002</v>
      </c>
    </row>
    <row r="40" spans="1:3">
      <c r="A40" s="1" t="s">
        <v>97</v>
      </c>
      <c r="B40" s="1" t="s">
        <v>98</v>
      </c>
      <c r="C40" s="3">
        <v>8609.7999999999993</v>
      </c>
    </row>
    <row r="41" spans="1:3">
      <c r="A41" s="1" t="s">
        <v>99</v>
      </c>
      <c r="B41" s="1" t="s">
        <v>100</v>
      </c>
      <c r="C41" s="3">
        <v>170701.51</v>
      </c>
    </row>
    <row r="42" spans="1:3">
      <c r="A42" s="1" t="s">
        <v>101</v>
      </c>
      <c r="B42" s="1" t="s">
        <v>102</v>
      </c>
      <c r="C42" s="3">
        <v>3126.98</v>
      </c>
    </row>
    <row r="43" spans="1:3">
      <c r="A43" s="1" t="s">
        <v>103</v>
      </c>
      <c r="B43" s="1" t="s">
        <v>104</v>
      </c>
      <c r="C43" s="3">
        <v>153311.14999999997</v>
      </c>
    </row>
    <row r="44" spans="1:3">
      <c r="A44" s="1" t="s">
        <v>105</v>
      </c>
      <c r="B44" s="1" t="s">
        <v>106</v>
      </c>
      <c r="C44" s="3">
        <v>115603.81000000001</v>
      </c>
    </row>
    <row r="45" spans="1:3">
      <c r="A45" s="1" t="s">
        <v>107</v>
      </c>
      <c r="B45" s="1" t="s">
        <v>108</v>
      </c>
      <c r="C45" s="3">
        <v>166130.10999999999</v>
      </c>
    </row>
    <row r="46" spans="1:3">
      <c r="A46" s="1" t="s">
        <v>109</v>
      </c>
      <c r="B46" s="1" t="s">
        <v>110</v>
      </c>
      <c r="C46" s="3">
        <v>554676.63</v>
      </c>
    </row>
    <row r="47" spans="1:3">
      <c r="A47" s="1" t="s">
        <v>111</v>
      </c>
      <c r="B47" s="1" t="s">
        <v>112</v>
      </c>
      <c r="C47" s="3">
        <v>18209.469999999998</v>
      </c>
    </row>
    <row r="48" spans="1:3">
      <c r="A48" s="1" t="s">
        <v>113</v>
      </c>
      <c r="B48" s="1" t="s">
        <v>114</v>
      </c>
      <c r="C48" s="3">
        <v>3381.9200000000005</v>
      </c>
    </row>
    <row r="49" spans="1:3">
      <c r="A49" s="1" t="s">
        <v>115</v>
      </c>
      <c r="B49" s="1" t="s">
        <v>116</v>
      </c>
      <c r="C49" s="3">
        <v>36428.819999999992</v>
      </c>
    </row>
    <row r="50" spans="1:3">
      <c r="A50" s="1" t="s">
        <v>117</v>
      </c>
      <c r="B50" s="1" t="s">
        <v>118</v>
      </c>
      <c r="C50" s="3">
        <v>191225.56</v>
      </c>
    </row>
    <row r="51" spans="1:3">
      <c r="A51" s="1" t="s">
        <v>119</v>
      </c>
      <c r="B51" s="1" t="s">
        <v>120</v>
      </c>
      <c r="C51" s="3">
        <v>254873.02000000002</v>
      </c>
    </row>
    <row r="52" spans="1:3">
      <c r="A52" s="1" t="s">
        <v>121</v>
      </c>
      <c r="B52" s="1" t="s">
        <v>122</v>
      </c>
      <c r="C52" s="3">
        <v>296.92</v>
      </c>
    </row>
    <row r="53" spans="1:3">
      <c r="A53" s="1" t="s">
        <v>123</v>
      </c>
      <c r="B53" s="1" t="s">
        <v>124</v>
      </c>
      <c r="C53" s="3">
        <v>185581.58</v>
      </c>
    </row>
    <row r="54" spans="1:3">
      <c r="A54" s="1" t="s">
        <v>125</v>
      </c>
      <c r="B54" s="1" t="s">
        <v>126</v>
      </c>
      <c r="C54" s="3">
        <v>4071.0099999999993</v>
      </c>
    </row>
    <row r="55" spans="1:3">
      <c r="A55" s="1" t="s">
        <v>127</v>
      </c>
      <c r="B55" s="1" t="s">
        <v>128</v>
      </c>
      <c r="C55" s="3">
        <v>56417.180000000008</v>
      </c>
    </row>
    <row r="56" spans="1:3">
      <c r="A56" s="1" t="s">
        <v>129</v>
      </c>
      <c r="B56" s="1" t="s">
        <v>130</v>
      </c>
      <c r="C56" s="3">
        <v>12844.69</v>
      </c>
    </row>
    <row r="57" spans="1:3">
      <c r="A57" s="1" t="s">
        <v>131</v>
      </c>
      <c r="B57" s="1" t="s">
        <v>132</v>
      </c>
      <c r="C57" s="3">
        <v>10402.61</v>
      </c>
    </row>
    <row r="58" spans="1:3">
      <c r="A58" s="1" t="s">
        <v>133</v>
      </c>
      <c r="B58" s="1" t="s">
        <v>134</v>
      </c>
      <c r="C58" s="3">
        <v>106591.86999999998</v>
      </c>
    </row>
    <row r="59" spans="1:3">
      <c r="A59" s="1" t="s">
        <v>135</v>
      </c>
      <c r="B59" s="1" t="s">
        <v>136</v>
      </c>
      <c r="C59" s="3">
        <v>117124.46</v>
      </c>
    </row>
    <row r="60" spans="1:3">
      <c r="A60" s="1" t="s">
        <v>137</v>
      </c>
      <c r="B60" s="1" t="s">
        <v>138</v>
      </c>
      <c r="C60" s="3">
        <v>514512.48000000004</v>
      </c>
    </row>
    <row r="61" spans="1:3">
      <c r="A61" s="1" t="s">
        <v>139</v>
      </c>
      <c r="B61" s="1" t="s">
        <v>140</v>
      </c>
      <c r="C61" s="3">
        <v>4165.8600000000006</v>
      </c>
    </row>
    <row r="62" spans="1:3">
      <c r="A62" s="1" t="s">
        <v>141</v>
      </c>
      <c r="B62" s="1" t="s">
        <v>142</v>
      </c>
      <c r="C62" s="3">
        <v>20125.340000000004</v>
      </c>
    </row>
    <row r="63" spans="1:3">
      <c r="A63" s="1" t="s">
        <v>143</v>
      </c>
      <c r="B63" s="1" t="s">
        <v>144</v>
      </c>
      <c r="C63" s="3">
        <v>4941.7600000000011</v>
      </c>
    </row>
    <row r="64" spans="1:3">
      <c r="A64" s="1" t="s">
        <v>145</v>
      </c>
      <c r="B64" s="1" t="s">
        <v>146</v>
      </c>
      <c r="C64" s="3">
        <v>5855.49</v>
      </c>
    </row>
    <row r="65" spans="1:3">
      <c r="A65" s="1" t="s">
        <v>147</v>
      </c>
      <c r="B65" s="1" t="s">
        <v>148</v>
      </c>
      <c r="C65" s="3">
        <v>24061.7</v>
      </c>
    </row>
    <row r="66" spans="1:3">
      <c r="A66" s="1" t="s">
        <v>149</v>
      </c>
      <c r="B66" s="1" t="s">
        <v>150</v>
      </c>
      <c r="C66" s="3">
        <v>14514.809999999998</v>
      </c>
    </row>
    <row r="67" spans="1:3">
      <c r="A67" s="1" t="s">
        <v>151</v>
      </c>
      <c r="B67" s="1" t="s">
        <v>152</v>
      </c>
      <c r="C67" s="3">
        <v>61376.590000000011</v>
      </c>
    </row>
    <row r="68" spans="1:3">
      <c r="A68" s="1" t="s">
        <v>153</v>
      </c>
      <c r="B68" s="1" t="s">
        <v>154</v>
      </c>
      <c r="C68" s="3">
        <v>310149.01</v>
      </c>
    </row>
    <row r="69" spans="1:3">
      <c r="A69" s="1" t="s">
        <v>155</v>
      </c>
      <c r="B69" s="1" t="s">
        <v>156</v>
      </c>
      <c r="C69" s="3">
        <v>686532.69000000006</v>
      </c>
    </row>
    <row r="70" spans="1:3">
      <c r="A70" s="1" t="s">
        <v>157</v>
      </c>
      <c r="B70" s="1" t="s">
        <v>158</v>
      </c>
      <c r="C70" s="3">
        <v>676.01</v>
      </c>
    </row>
    <row r="71" spans="1:3">
      <c r="A71" s="1" t="s">
        <v>159</v>
      </c>
      <c r="B71" s="1" t="s">
        <v>160</v>
      </c>
      <c r="C71" s="3">
        <v>779772.49</v>
      </c>
    </row>
    <row r="72" spans="1:3">
      <c r="A72" s="1" t="s">
        <v>161</v>
      </c>
      <c r="B72" s="1" t="s">
        <v>162</v>
      </c>
      <c r="C72" s="3">
        <v>2779.13</v>
      </c>
    </row>
    <row r="73" spans="1:3">
      <c r="A73" s="1" t="s">
        <v>163</v>
      </c>
      <c r="B73" s="1" t="s">
        <v>164</v>
      </c>
      <c r="C73" s="3">
        <v>113631.67</v>
      </c>
    </row>
    <row r="74" spans="1:3">
      <c r="A74" s="1" t="s">
        <v>165</v>
      </c>
      <c r="B74" s="1" t="s">
        <v>166</v>
      </c>
      <c r="C74" s="3">
        <v>693.07</v>
      </c>
    </row>
    <row r="75" spans="1:3">
      <c r="A75" s="1" t="s">
        <v>167</v>
      </c>
      <c r="B75" s="1" t="s">
        <v>168</v>
      </c>
      <c r="C75" s="3">
        <v>342181.88</v>
      </c>
    </row>
    <row r="76" spans="1:3">
      <c r="A76" s="1" t="s">
        <v>169</v>
      </c>
      <c r="B76" s="1" t="s">
        <v>170</v>
      </c>
      <c r="C76" s="3">
        <v>35335.800000000003</v>
      </c>
    </row>
    <row r="77" spans="1:3">
      <c r="A77" s="1" t="s">
        <v>171</v>
      </c>
      <c r="B77" s="1" t="s">
        <v>172</v>
      </c>
      <c r="C77" s="3">
        <v>167657.63</v>
      </c>
    </row>
    <row r="78" spans="1:3">
      <c r="A78" s="1" t="s">
        <v>173</v>
      </c>
      <c r="B78" s="1" t="s">
        <v>174</v>
      </c>
      <c r="C78" s="3">
        <v>294153.64</v>
      </c>
    </row>
    <row r="79" spans="1:3">
      <c r="A79" s="1" t="s">
        <v>175</v>
      </c>
      <c r="B79" s="1" t="s">
        <v>176</v>
      </c>
      <c r="C79" s="3">
        <v>40699.079999999987</v>
      </c>
    </row>
    <row r="80" spans="1:3">
      <c r="A80" s="1" t="s">
        <v>177</v>
      </c>
      <c r="B80" s="1" t="s">
        <v>178</v>
      </c>
      <c r="C80" s="3">
        <v>58216.78</v>
      </c>
    </row>
    <row r="81" spans="1:3">
      <c r="A81" s="1" t="s">
        <v>179</v>
      </c>
      <c r="B81" s="1" t="s">
        <v>180</v>
      </c>
      <c r="C81" s="3">
        <v>183712.43000000002</v>
      </c>
    </row>
    <row r="82" spans="1:3">
      <c r="A82" s="1" t="s">
        <v>181</v>
      </c>
      <c r="B82" s="1" t="s">
        <v>182</v>
      </c>
      <c r="C82" s="3">
        <v>4671.97</v>
      </c>
    </row>
    <row r="83" spans="1:3">
      <c r="A83" s="1" t="s">
        <v>183</v>
      </c>
      <c r="B83" s="1" t="s">
        <v>184</v>
      </c>
      <c r="C83" s="3">
        <v>78807.5</v>
      </c>
    </row>
    <row r="84" spans="1:3">
      <c r="A84" s="1" t="s">
        <v>185</v>
      </c>
      <c r="B84" s="1" t="s">
        <v>186</v>
      </c>
      <c r="C84" s="3">
        <v>34533.599999999999</v>
      </c>
    </row>
    <row r="85" spans="1:3">
      <c r="A85" s="1" t="s">
        <v>187</v>
      </c>
      <c r="B85" s="1" t="s">
        <v>188</v>
      </c>
      <c r="C85" s="3">
        <v>13017.77</v>
      </c>
    </row>
    <row r="86" spans="1:3">
      <c r="A86" s="1" t="s">
        <v>189</v>
      </c>
      <c r="B86" s="1" t="s">
        <v>190</v>
      </c>
      <c r="C86" s="3">
        <v>26673.790000000005</v>
      </c>
    </row>
    <row r="87" spans="1:3">
      <c r="A87" s="1" t="s">
        <v>191</v>
      </c>
      <c r="B87" s="1" t="s">
        <v>192</v>
      </c>
      <c r="C87" s="3">
        <v>5308.7</v>
      </c>
    </row>
    <row r="88" spans="1:3">
      <c r="A88" s="1" t="s">
        <v>193</v>
      </c>
      <c r="B88" s="1" t="s">
        <v>194</v>
      </c>
      <c r="C88" s="3">
        <v>3976.2400000000002</v>
      </c>
    </row>
    <row r="89" spans="1:3">
      <c r="A89" s="1" t="s">
        <v>195</v>
      </c>
      <c r="B89" s="1" t="s">
        <v>196</v>
      </c>
      <c r="C89" s="3">
        <v>148615.91000000003</v>
      </c>
    </row>
    <row r="90" spans="1:3">
      <c r="A90" s="1" t="s">
        <v>197</v>
      </c>
      <c r="B90" s="1" t="s">
        <v>198</v>
      </c>
      <c r="C90" s="3">
        <v>110596.5</v>
      </c>
    </row>
    <row r="91" spans="1:3">
      <c r="A91" s="1" t="s">
        <v>199</v>
      </c>
      <c r="B91" s="1" t="s">
        <v>200</v>
      </c>
      <c r="C91" s="3">
        <v>58686.610000000008</v>
      </c>
    </row>
    <row r="92" spans="1:3">
      <c r="A92" s="1" t="s">
        <v>201</v>
      </c>
      <c r="B92" s="1" t="s">
        <v>202</v>
      </c>
      <c r="C92" s="3">
        <v>1080.8399999999999</v>
      </c>
    </row>
    <row r="93" spans="1:3">
      <c r="A93" s="1" t="s">
        <v>203</v>
      </c>
      <c r="B93" s="1" t="s">
        <v>204</v>
      </c>
      <c r="C93" s="3">
        <v>769722.25</v>
      </c>
    </row>
    <row r="94" spans="1:3">
      <c r="A94" s="1" t="s">
        <v>205</v>
      </c>
      <c r="B94" s="1" t="s">
        <v>206</v>
      </c>
      <c r="C94" s="3">
        <v>55863.81</v>
      </c>
    </row>
    <row r="95" spans="1:3">
      <c r="A95" s="1" t="s">
        <v>207</v>
      </c>
      <c r="B95" s="1" t="s">
        <v>208</v>
      </c>
      <c r="C95" s="3">
        <v>12194.78</v>
      </c>
    </row>
    <row r="96" spans="1:3">
      <c r="A96" s="1" t="s">
        <v>209</v>
      </c>
      <c r="B96" s="1" t="s">
        <v>210</v>
      </c>
      <c r="C96" s="3">
        <v>2465.6299999999997</v>
      </c>
    </row>
    <row r="97" spans="1:3">
      <c r="A97" s="1" t="s">
        <v>211</v>
      </c>
      <c r="B97" s="1" t="s">
        <v>212</v>
      </c>
      <c r="C97" s="3">
        <v>4852.6200000000008</v>
      </c>
    </row>
    <row r="98" spans="1:3">
      <c r="A98" s="1" t="s">
        <v>213</v>
      </c>
      <c r="B98" s="1" t="s">
        <v>214</v>
      </c>
      <c r="C98" s="3">
        <v>7710.1399999999994</v>
      </c>
    </row>
    <row r="99" spans="1:3">
      <c r="A99" s="1" t="s">
        <v>215</v>
      </c>
      <c r="B99" s="1" t="s">
        <v>216</v>
      </c>
      <c r="C99" s="3">
        <v>61269.249999999993</v>
      </c>
    </row>
    <row r="100" spans="1:3">
      <c r="A100" s="1" t="s">
        <v>217</v>
      </c>
      <c r="B100" s="1" t="s">
        <v>218</v>
      </c>
      <c r="C100" s="3">
        <v>13737.36</v>
      </c>
    </row>
    <row r="101" spans="1:3">
      <c r="A101" s="1" t="s">
        <v>219</v>
      </c>
      <c r="B101" s="1" t="s">
        <v>220</v>
      </c>
      <c r="C101" s="3">
        <v>21209.510000000002</v>
      </c>
    </row>
    <row r="102" spans="1:3">
      <c r="A102" s="1" t="s">
        <v>221</v>
      </c>
      <c r="B102" s="1" t="s">
        <v>222</v>
      </c>
      <c r="C102" s="3">
        <v>20561.46</v>
      </c>
    </row>
    <row r="103" spans="1:3">
      <c r="A103" s="1" t="s">
        <v>223</v>
      </c>
      <c r="B103" s="1" t="s">
        <v>224</v>
      </c>
      <c r="C103" s="3">
        <v>62369.26</v>
      </c>
    </row>
    <row r="104" spans="1:3">
      <c r="A104" s="1" t="s">
        <v>225</v>
      </c>
      <c r="B104" s="1" t="s">
        <v>226</v>
      </c>
      <c r="C104" s="3">
        <v>2321.1900000000005</v>
      </c>
    </row>
    <row r="105" spans="1:3">
      <c r="A105" s="1" t="s">
        <v>227</v>
      </c>
      <c r="B105" s="1" t="s">
        <v>228</v>
      </c>
      <c r="C105" s="3">
        <v>9046.9299999999985</v>
      </c>
    </row>
    <row r="106" spans="1:3">
      <c r="A106" s="1" t="s">
        <v>229</v>
      </c>
      <c r="B106" s="1" t="s">
        <v>230</v>
      </c>
      <c r="C106" s="3">
        <v>4813.1899999999996</v>
      </c>
    </row>
    <row r="107" spans="1:3">
      <c r="A107" s="1" t="s">
        <v>231</v>
      </c>
      <c r="B107" s="1" t="s">
        <v>232</v>
      </c>
      <c r="C107" s="3">
        <v>662030.87</v>
      </c>
    </row>
    <row r="108" spans="1:3">
      <c r="A108" s="1" t="s">
        <v>233</v>
      </c>
      <c r="B108" s="1" t="s">
        <v>234</v>
      </c>
      <c r="C108" s="3">
        <v>874.42000000000007</v>
      </c>
    </row>
    <row r="109" spans="1:3">
      <c r="A109" s="1" t="s">
        <v>235</v>
      </c>
      <c r="B109" s="1" t="s">
        <v>236</v>
      </c>
      <c r="C109" s="3">
        <v>6583.4800000000005</v>
      </c>
    </row>
    <row r="110" spans="1:3">
      <c r="A110" s="1" t="s">
        <v>237</v>
      </c>
      <c r="B110" s="1" t="s">
        <v>238</v>
      </c>
      <c r="C110" s="3">
        <v>31186.579999999998</v>
      </c>
    </row>
    <row r="111" spans="1:3">
      <c r="A111" s="1" t="s">
        <v>239</v>
      </c>
      <c r="B111" s="1" t="s">
        <v>240</v>
      </c>
      <c r="C111" s="3">
        <v>28831.58</v>
      </c>
    </row>
    <row r="112" spans="1:3">
      <c r="A112" s="1" t="s">
        <v>241</v>
      </c>
      <c r="B112" s="1" t="s">
        <v>242</v>
      </c>
      <c r="C112" s="3">
        <v>20006.240000000002</v>
      </c>
    </row>
    <row r="113" spans="1:3">
      <c r="A113" s="1" t="s">
        <v>243</v>
      </c>
      <c r="B113" s="1" t="s">
        <v>244</v>
      </c>
      <c r="C113" s="3">
        <v>24199.05999999999</v>
      </c>
    </row>
    <row r="114" spans="1:3">
      <c r="A114" s="1" t="s">
        <v>245</v>
      </c>
      <c r="B114" s="1" t="s">
        <v>246</v>
      </c>
      <c r="C114" s="3">
        <v>121421.80000000002</v>
      </c>
    </row>
    <row r="115" spans="1:3">
      <c r="A115" s="1" t="s">
        <v>247</v>
      </c>
      <c r="B115" s="1" t="s">
        <v>248</v>
      </c>
      <c r="C115" s="3">
        <v>23453.370000000003</v>
      </c>
    </row>
    <row r="116" spans="1:3">
      <c r="A116" s="1" t="s">
        <v>249</v>
      </c>
      <c r="B116" s="1" t="s">
        <v>250</v>
      </c>
      <c r="C116" s="3">
        <v>280.3</v>
      </c>
    </row>
    <row r="117" spans="1:3">
      <c r="A117" s="1" t="s">
        <v>251</v>
      </c>
      <c r="B117" s="1" t="s">
        <v>252</v>
      </c>
      <c r="C117" s="3">
        <v>87601.89999999998</v>
      </c>
    </row>
    <row r="118" spans="1:3">
      <c r="A118" s="1" t="s">
        <v>253</v>
      </c>
      <c r="B118" s="1" t="s">
        <v>254</v>
      </c>
      <c r="C118" s="3">
        <v>23041.350000000002</v>
      </c>
    </row>
    <row r="119" spans="1:3">
      <c r="A119" s="1" t="s">
        <v>255</v>
      </c>
      <c r="B119" s="1" t="s">
        <v>256</v>
      </c>
      <c r="C119" s="3">
        <v>123880.60999999999</v>
      </c>
    </row>
    <row r="120" spans="1:3">
      <c r="A120" s="1" t="s">
        <v>257</v>
      </c>
      <c r="B120" s="1" t="s">
        <v>258</v>
      </c>
      <c r="C120" s="3">
        <v>29889.979999999996</v>
      </c>
    </row>
    <row r="121" spans="1:3">
      <c r="A121" s="1" t="s">
        <v>259</v>
      </c>
      <c r="B121" s="1" t="s">
        <v>260</v>
      </c>
      <c r="C121" s="3">
        <v>330307.26000000007</v>
      </c>
    </row>
    <row r="122" spans="1:3">
      <c r="A122" s="1" t="s">
        <v>261</v>
      </c>
      <c r="B122" s="1" t="s">
        <v>262</v>
      </c>
      <c r="C122" s="3">
        <v>11121.91</v>
      </c>
    </row>
    <row r="123" spans="1:3">
      <c r="A123" s="1" t="s">
        <v>263</v>
      </c>
      <c r="B123" s="1" t="s">
        <v>264</v>
      </c>
      <c r="C123" s="3">
        <v>172121.98</v>
      </c>
    </row>
    <row r="124" spans="1:3">
      <c r="A124" s="1" t="s">
        <v>265</v>
      </c>
      <c r="B124" s="1" t="s">
        <v>266</v>
      </c>
      <c r="C124" s="3">
        <v>1377.98</v>
      </c>
    </row>
    <row r="125" spans="1:3">
      <c r="A125" s="1" t="s">
        <v>267</v>
      </c>
      <c r="B125" s="1" t="s">
        <v>268</v>
      </c>
      <c r="C125" s="3">
        <v>22183.46</v>
      </c>
    </row>
    <row r="126" spans="1:3">
      <c r="A126" s="1" t="s">
        <v>269</v>
      </c>
      <c r="B126" s="1" t="s">
        <v>270</v>
      </c>
      <c r="C126" s="3">
        <v>143874.42000000001</v>
      </c>
    </row>
    <row r="127" spans="1:3">
      <c r="A127" s="1" t="s">
        <v>271</v>
      </c>
      <c r="B127" s="1" t="s">
        <v>272</v>
      </c>
      <c r="C127" s="3">
        <v>48529.670000000006</v>
      </c>
    </row>
    <row r="128" spans="1:3">
      <c r="A128" s="1" t="s">
        <v>273</v>
      </c>
      <c r="B128" s="1" t="s">
        <v>274</v>
      </c>
      <c r="C128" s="3">
        <v>3264.0000000000005</v>
      </c>
    </row>
    <row r="129" spans="1:3">
      <c r="A129" s="1" t="s">
        <v>275</v>
      </c>
      <c r="B129" s="1" t="s">
        <v>276</v>
      </c>
      <c r="C129" s="3">
        <v>273771.23000000004</v>
      </c>
    </row>
    <row r="130" spans="1:3">
      <c r="A130" s="1" t="s">
        <v>277</v>
      </c>
      <c r="B130" s="1" t="s">
        <v>278</v>
      </c>
      <c r="C130" s="3">
        <v>373815.92999999993</v>
      </c>
    </row>
    <row r="131" spans="1:3">
      <c r="A131" s="1" t="s">
        <v>279</v>
      </c>
      <c r="B131" s="1" t="s">
        <v>280</v>
      </c>
      <c r="C131" s="3">
        <v>100141.01999999999</v>
      </c>
    </row>
    <row r="132" spans="1:3">
      <c r="A132" s="1" t="s">
        <v>281</v>
      </c>
      <c r="B132" s="1" t="s">
        <v>282</v>
      </c>
      <c r="C132" s="3">
        <v>6546510.7600000007</v>
      </c>
    </row>
    <row r="133" spans="1:3">
      <c r="A133" s="1" t="s">
        <v>283</v>
      </c>
      <c r="B133" s="1" t="s">
        <v>284</v>
      </c>
      <c r="C133" s="3">
        <v>1167.01</v>
      </c>
    </row>
    <row r="134" spans="1:3">
      <c r="A134" s="1" t="s">
        <v>285</v>
      </c>
      <c r="B134" s="1" t="s">
        <v>286</v>
      </c>
      <c r="C134" s="3">
        <v>288314.79999999993</v>
      </c>
    </row>
    <row r="135" spans="1:3">
      <c r="A135" s="1" t="s">
        <v>287</v>
      </c>
      <c r="B135" s="1" t="s">
        <v>288</v>
      </c>
      <c r="C135" s="3">
        <v>805.72</v>
      </c>
    </row>
    <row r="136" spans="1:3">
      <c r="A136" s="1" t="s">
        <v>289</v>
      </c>
      <c r="B136" s="1" t="s">
        <v>290</v>
      </c>
      <c r="C136" s="3">
        <v>8124.0000000000009</v>
      </c>
    </row>
    <row r="137" spans="1:3">
      <c r="A137" s="1" t="s">
        <v>291</v>
      </c>
      <c r="B137" s="1" t="s">
        <v>292</v>
      </c>
      <c r="C137" s="3">
        <v>238163.83999999997</v>
      </c>
    </row>
    <row r="138" spans="1:3">
      <c r="A138" s="1" t="s">
        <v>293</v>
      </c>
      <c r="B138" s="1" t="s">
        <v>294</v>
      </c>
      <c r="C138" s="3">
        <v>2519.5299999999997</v>
      </c>
    </row>
    <row r="139" spans="1:3">
      <c r="A139" s="1" t="s">
        <v>295</v>
      </c>
      <c r="B139" s="1" t="s">
        <v>296</v>
      </c>
      <c r="C139" s="3">
        <v>12001.279999999999</v>
      </c>
    </row>
    <row r="140" spans="1:3">
      <c r="A140" s="1" t="s">
        <v>297</v>
      </c>
      <c r="B140" s="1" t="s">
        <v>298</v>
      </c>
      <c r="C140" s="3">
        <v>5221.0600000000004</v>
      </c>
    </row>
    <row r="141" spans="1:3">
      <c r="A141" s="1" t="s">
        <v>299</v>
      </c>
      <c r="B141" s="1" t="s">
        <v>300</v>
      </c>
      <c r="C141" s="3">
        <v>24355.139999999996</v>
      </c>
    </row>
    <row r="142" spans="1:3">
      <c r="A142" s="1" t="s">
        <v>301</v>
      </c>
      <c r="B142" s="1" t="s">
        <v>302</v>
      </c>
      <c r="C142" s="3">
        <v>7374.1100000000006</v>
      </c>
    </row>
    <row r="143" spans="1:3">
      <c r="A143" s="1" t="s">
        <v>303</v>
      </c>
      <c r="B143" s="1" t="s">
        <v>304</v>
      </c>
      <c r="C143" s="3">
        <v>1435.35</v>
      </c>
    </row>
    <row r="144" spans="1:3">
      <c r="A144" s="1" t="s">
        <v>305</v>
      </c>
      <c r="B144" s="1" t="s">
        <v>306</v>
      </c>
      <c r="C144" s="3">
        <v>15536.75</v>
      </c>
    </row>
    <row r="145" spans="1:3">
      <c r="A145" s="1" t="s">
        <v>307</v>
      </c>
      <c r="B145" s="1" t="s">
        <v>308</v>
      </c>
      <c r="C145" s="3">
        <v>808.17</v>
      </c>
    </row>
    <row r="146" spans="1:3">
      <c r="A146" s="1" t="s">
        <v>309</v>
      </c>
      <c r="B146" s="1" t="s">
        <v>310</v>
      </c>
      <c r="C146" s="3">
        <v>2164.12</v>
      </c>
    </row>
    <row r="147" spans="1:3">
      <c r="A147" s="1" t="s">
        <v>311</v>
      </c>
      <c r="B147" s="1" t="s">
        <v>312</v>
      </c>
      <c r="C147" s="3">
        <v>1827857.1600000004</v>
      </c>
    </row>
    <row r="148" spans="1:3">
      <c r="A148" s="1" t="s">
        <v>313</v>
      </c>
      <c r="B148" s="1" t="s">
        <v>314</v>
      </c>
      <c r="C148" s="3">
        <v>3659.29</v>
      </c>
    </row>
    <row r="149" spans="1:3">
      <c r="A149" s="1" t="s">
        <v>315</v>
      </c>
      <c r="B149" s="1" t="s">
        <v>316</v>
      </c>
      <c r="C149" s="3">
        <v>8824.9500000000007</v>
      </c>
    </row>
    <row r="150" spans="1:3">
      <c r="A150" s="1" t="s">
        <v>317</v>
      </c>
      <c r="B150" s="1" t="s">
        <v>318</v>
      </c>
      <c r="C150" s="3">
        <v>876947.65999999992</v>
      </c>
    </row>
    <row r="151" spans="1:3">
      <c r="A151" s="1" t="s">
        <v>319</v>
      </c>
      <c r="B151" s="1" t="s">
        <v>320</v>
      </c>
      <c r="C151" s="3">
        <v>203178.51</v>
      </c>
    </row>
    <row r="152" spans="1:3">
      <c r="A152" s="1" t="s">
        <v>321</v>
      </c>
      <c r="B152" s="1" t="s">
        <v>322</v>
      </c>
      <c r="C152" s="3">
        <v>1833.79</v>
      </c>
    </row>
    <row r="153" spans="1:3">
      <c r="A153" s="1" t="s">
        <v>323</v>
      </c>
      <c r="B153" s="1" t="s">
        <v>324</v>
      </c>
      <c r="C153" s="3">
        <v>1723.4099999999999</v>
      </c>
    </row>
    <row r="154" spans="1:3">
      <c r="A154" s="1" t="s">
        <v>325</v>
      </c>
      <c r="B154" s="1" t="s">
        <v>326</v>
      </c>
      <c r="C154" s="3">
        <v>15965.9</v>
      </c>
    </row>
    <row r="155" spans="1:3">
      <c r="A155" s="1" t="s">
        <v>327</v>
      </c>
      <c r="B155" s="1" t="s">
        <v>328</v>
      </c>
      <c r="C155" s="3">
        <v>108601.4</v>
      </c>
    </row>
    <row r="156" spans="1:3">
      <c r="A156" s="1" t="s">
        <v>329</v>
      </c>
      <c r="B156" s="1" t="s">
        <v>330</v>
      </c>
      <c r="C156" s="3">
        <v>2542.5800000000004</v>
      </c>
    </row>
    <row r="157" spans="1:3">
      <c r="A157" s="1" t="s">
        <v>331</v>
      </c>
      <c r="B157" s="1" t="s">
        <v>332</v>
      </c>
      <c r="C157" s="3">
        <v>24794.65</v>
      </c>
    </row>
    <row r="158" spans="1:3">
      <c r="A158" s="1" t="s">
        <v>333</v>
      </c>
      <c r="B158" s="1" t="s">
        <v>334</v>
      </c>
      <c r="C158" s="3">
        <v>23686.329999999998</v>
      </c>
    </row>
    <row r="159" spans="1:3">
      <c r="A159" s="1" t="s">
        <v>335</v>
      </c>
      <c r="B159" s="1" t="s">
        <v>336</v>
      </c>
      <c r="C159" s="3">
        <v>23752.079999999994</v>
      </c>
    </row>
    <row r="160" spans="1:3">
      <c r="A160" s="1" t="s">
        <v>337</v>
      </c>
      <c r="B160" s="1" t="s">
        <v>338</v>
      </c>
      <c r="C160" s="3">
        <v>17170.419999999998</v>
      </c>
    </row>
    <row r="161" spans="1:3">
      <c r="A161" s="1" t="s">
        <v>339</v>
      </c>
      <c r="B161" s="1" t="s">
        <v>340</v>
      </c>
      <c r="C161" s="3">
        <v>20575.740000000002</v>
      </c>
    </row>
    <row r="162" spans="1:3">
      <c r="A162" s="1" t="s">
        <v>341</v>
      </c>
      <c r="B162" s="1" t="s">
        <v>342</v>
      </c>
      <c r="C162" s="3">
        <v>11082.920000000002</v>
      </c>
    </row>
    <row r="163" spans="1:3">
      <c r="A163" s="1" t="s">
        <v>343</v>
      </c>
      <c r="B163" s="1" t="s">
        <v>344</v>
      </c>
      <c r="C163" s="3">
        <v>14852.059999999998</v>
      </c>
    </row>
    <row r="164" spans="1:3">
      <c r="A164" s="1" t="s">
        <v>345</v>
      </c>
      <c r="B164" s="1" t="s">
        <v>346</v>
      </c>
      <c r="C164" s="3">
        <v>127148.05000000002</v>
      </c>
    </row>
    <row r="165" spans="1:3">
      <c r="A165" s="1" t="s">
        <v>347</v>
      </c>
      <c r="B165" s="1" t="s">
        <v>348</v>
      </c>
      <c r="C165" s="3">
        <v>258219.86000000004</v>
      </c>
    </row>
    <row r="166" spans="1:3">
      <c r="A166" s="1" t="s">
        <v>349</v>
      </c>
      <c r="B166" s="1" t="s">
        <v>350</v>
      </c>
      <c r="C166" s="3">
        <v>5570.9400000000005</v>
      </c>
    </row>
    <row r="167" spans="1:3">
      <c r="A167" s="1" t="s">
        <v>351</v>
      </c>
      <c r="B167" s="1" t="s">
        <v>352</v>
      </c>
      <c r="C167" s="3">
        <v>124577.54999999996</v>
      </c>
    </row>
    <row r="168" spans="1:3">
      <c r="A168" s="1" t="s">
        <v>353</v>
      </c>
      <c r="B168" s="1" t="s">
        <v>354</v>
      </c>
      <c r="C168" s="3">
        <v>80955.490000000005</v>
      </c>
    </row>
    <row r="169" spans="1:3">
      <c r="A169" s="1" t="s">
        <v>355</v>
      </c>
      <c r="B169" s="1" t="s">
        <v>356</v>
      </c>
      <c r="C169" s="3">
        <v>7686.57</v>
      </c>
    </row>
    <row r="170" spans="1:3">
      <c r="A170" s="1" t="s">
        <v>357</v>
      </c>
      <c r="B170" s="1" t="s">
        <v>358</v>
      </c>
      <c r="C170" s="3">
        <v>415971.45000000007</v>
      </c>
    </row>
    <row r="171" spans="1:3">
      <c r="A171" s="1" t="s">
        <v>359</v>
      </c>
      <c r="B171" s="1" t="s">
        <v>360</v>
      </c>
      <c r="C171" s="3">
        <v>3009.77</v>
      </c>
    </row>
    <row r="172" spans="1:3">
      <c r="A172" s="1" t="s">
        <v>361</v>
      </c>
      <c r="B172" s="1" t="s">
        <v>362</v>
      </c>
      <c r="C172" s="3">
        <v>14859.460000000003</v>
      </c>
    </row>
    <row r="173" spans="1:3">
      <c r="A173" s="1" t="s">
        <v>363</v>
      </c>
      <c r="B173" s="1" t="s">
        <v>364</v>
      </c>
      <c r="C173" s="3">
        <v>906.62999999999988</v>
      </c>
    </row>
    <row r="174" spans="1:3">
      <c r="A174" s="1" t="s">
        <v>365</v>
      </c>
      <c r="B174" s="1" t="s">
        <v>366</v>
      </c>
      <c r="C174" s="3">
        <v>22279.439999999995</v>
      </c>
    </row>
    <row r="175" spans="1:3">
      <c r="A175" s="1" t="s">
        <v>367</v>
      </c>
      <c r="B175" s="1" t="s">
        <v>368</v>
      </c>
      <c r="C175" s="3">
        <v>8546.36</v>
      </c>
    </row>
    <row r="176" spans="1:3">
      <c r="A176" s="1" t="s">
        <v>369</v>
      </c>
      <c r="B176" s="1" t="s">
        <v>370</v>
      </c>
      <c r="C176" s="3">
        <v>4689.07</v>
      </c>
    </row>
    <row r="177" spans="1:3">
      <c r="A177" s="1" t="s">
        <v>371</v>
      </c>
      <c r="B177" s="1" t="s">
        <v>372</v>
      </c>
      <c r="C177" s="3">
        <v>6426.1200000000008</v>
      </c>
    </row>
    <row r="178" spans="1:3">
      <c r="A178" s="1" t="s">
        <v>373</v>
      </c>
      <c r="B178" s="1" t="s">
        <v>374</v>
      </c>
      <c r="C178" s="3">
        <v>22274.61</v>
      </c>
    </row>
    <row r="179" spans="1:3">
      <c r="A179" s="1" t="s">
        <v>375</v>
      </c>
      <c r="B179" s="1" t="s">
        <v>376</v>
      </c>
      <c r="C179" s="3">
        <v>28359.729999999996</v>
      </c>
    </row>
    <row r="180" spans="1:3">
      <c r="A180" s="1" t="s">
        <v>377</v>
      </c>
      <c r="B180" s="1" t="s">
        <v>378</v>
      </c>
      <c r="C180" s="3">
        <v>1165.8799999999999</v>
      </c>
    </row>
    <row r="181" spans="1:3">
      <c r="A181" s="1" t="s">
        <v>379</v>
      </c>
      <c r="B181" s="1" t="s">
        <v>380</v>
      </c>
      <c r="C181" s="3">
        <v>189748.88</v>
      </c>
    </row>
    <row r="182" spans="1:3">
      <c r="A182" s="1" t="s">
        <v>381</v>
      </c>
      <c r="B182" s="1" t="s">
        <v>382</v>
      </c>
      <c r="C182" s="3">
        <v>17848.049999999996</v>
      </c>
    </row>
    <row r="183" spans="1:3">
      <c r="A183" s="1" t="s">
        <v>383</v>
      </c>
      <c r="B183" s="1" t="s">
        <v>384</v>
      </c>
      <c r="C183" s="3">
        <v>1169.28</v>
      </c>
    </row>
    <row r="184" spans="1:3">
      <c r="A184" s="1" t="s">
        <v>385</v>
      </c>
      <c r="B184" s="1" t="s">
        <v>386</v>
      </c>
      <c r="C184" s="3">
        <v>137596.34</v>
      </c>
    </row>
    <row r="185" spans="1:3">
      <c r="A185" s="1" t="s">
        <v>387</v>
      </c>
      <c r="B185" s="1" t="s">
        <v>388</v>
      </c>
      <c r="C185" s="3">
        <v>16738.849999999999</v>
      </c>
    </row>
    <row r="186" spans="1:3">
      <c r="A186" s="1" t="s">
        <v>389</v>
      </c>
      <c r="B186" s="1" t="s">
        <v>390</v>
      </c>
      <c r="C186" s="3">
        <v>499069.02</v>
      </c>
    </row>
    <row r="187" spans="1:3">
      <c r="A187" s="1" t="s">
        <v>391</v>
      </c>
      <c r="B187" s="1" t="s">
        <v>392</v>
      </c>
      <c r="C187" s="3">
        <v>50872.409999999996</v>
      </c>
    </row>
    <row r="188" spans="1:3">
      <c r="A188" s="1" t="s">
        <v>393</v>
      </c>
      <c r="B188" s="1" t="s">
        <v>394</v>
      </c>
      <c r="C188" s="3">
        <v>20753.75</v>
      </c>
    </row>
    <row r="189" spans="1:3">
      <c r="A189" s="1" t="s">
        <v>395</v>
      </c>
      <c r="B189" s="1" t="s">
        <v>396</v>
      </c>
      <c r="C189" s="3">
        <v>22052.020000000004</v>
      </c>
    </row>
    <row r="190" spans="1:3">
      <c r="A190" s="1" t="s">
        <v>397</v>
      </c>
      <c r="B190" s="1" t="s">
        <v>398</v>
      </c>
      <c r="C190" s="3">
        <v>195933.25999999998</v>
      </c>
    </row>
    <row r="191" spans="1:3">
      <c r="A191" s="1" t="s">
        <v>399</v>
      </c>
      <c r="B191" s="1" t="s">
        <v>400</v>
      </c>
      <c r="C191" s="3">
        <v>13160.479999999998</v>
      </c>
    </row>
    <row r="192" spans="1:3">
      <c r="A192" s="1" t="s">
        <v>401</v>
      </c>
      <c r="B192" s="1" t="s">
        <v>402</v>
      </c>
      <c r="C192" s="3">
        <v>12526.84</v>
      </c>
    </row>
    <row r="193" spans="1:3">
      <c r="A193" s="1" t="s">
        <v>403</v>
      </c>
      <c r="B193" s="1" t="s">
        <v>404</v>
      </c>
      <c r="C193" s="3">
        <v>33938.420000000006</v>
      </c>
    </row>
    <row r="194" spans="1:3">
      <c r="A194" s="1" t="s">
        <v>405</v>
      </c>
      <c r="B194" s="1" t="s">
        <v>406</v>
      </c>
      <c r="C194" s="3">
        <v>2724.4799999999996</v>
      </c>
    </row>
    <row r="195" spans="1:3">
      <c r="A195" s="1" t="s">
        <v>407</v>
      </c>
      <c r="B195" s="1" t="s">
        <v>408</v>
      </c>
      <c r="C195" s="3">
        <v>5227.4000000000005</v>
      </c>
    </row>
    <row r="196" spans="1:3">
      <c r="A196" s="1" t="s">
        <v>409</v>
      </c>
      <c r="B196" s="1" t="s">
        <v>410</v>
      </c>
      <c r="C196" s="3">
        <v>408995.49</v>
      </c>
    </row>
    <row r="197" spans="1:3">
      <c r="A197" s="1" t="s">
        <v>411</v>
      </c>
      <c r="B197" s="1" t="s">
        <v>412</v>
      </c>
      <c r="C197" s="3">
        <v>274352.13</v>
      </c>
    </row>
    <row r="198" spans="1:3">
      <c r="A198" s="1" t="s">
        <v>413</v>
      </c>
      <c r="B198" s="1" t="s">
        <v>414</v>
      </c>
      <c r="C198" s="3">
        <v>154032.9</v>
      </c>
    </row>
    <row r="199" spans="1:3">
      <c r="A199" s="1" t="s">
        <v>415</v>
      </c>
      <c r="B199" s="1" t="s">
        <v>416</v>
      </c>
      <c r="C199" s="3">
        <v>11860.33</v>
      </c>
    </row>
    <row r="200" spans="1:3">
      <c r="A200" s="1" t="s">
        <v>417</v>
      </c>
      <c r="B200" s="1" t="s">
        <v>418</v>
      </c>
      <c r="C200" s="3">
        <v>371306.11000000004</v>
      </c>
    </row>
    <row r="201" spans="1:3">
      <c r="A201" s="1" t="s">
        <v>419</v>
      </c>
      <c r="B201" s="1" t="s">
        <v>420</v>
      </c>
      <c r="C201" s="3">
        <v>8003.4000000000005</v>
      </c>
    </row>
    <row r="202" spans="1:3">
      <c r="A202" s="1" t="s">
        <v>421</v>
      </c>
      <c r="B202" s="1" t="s">
        <v>422</v>
      </c>
      <c r="C202" s="3">
        <v>23975.110000000004</v>
      </c>
    </row>
    <row r="203" spans="1:3">
      <c r="A203" s="1" t="s">
        <v>423</v>
      </c>
      <c r="B203" s="1" t="s">
        <v>424</v>
      </c>
      <c r="C203" s="3">
        <v>6446.08</v>
      </c>
    </row>
    <row r="204" spans="1:3">
      <c r="A204" s="1" t="s">
        <v>425</v>
      </c>
      <c r="B204" s="1" t="s">
        <v>426</v>
      </c>
      <c r="C204" s="3">
        <v>662.3</v>
      </c>
    </row>
    <row r="205" spans="1:3">
      <c r="A205" s="1" t="s">
        <v>427</v>
      </c>
      <c r="B205" s="1" t="s">
        <v>428</v>
      </c>
      <c r="C205" s="3">
        <v>2838.1399999999994</v>
      </c>
    </row>
    <row r="206" spans="1:3">
      <c r="A206" s="1" t="s">
        <v>429</v>
      </c>
      <c r="B206" s="1" t="s">
        <v>430</v>
      </c>
      <c r="C206" s="3">
        <v>34554.730000000003</v>
      </c>
    </row>
    <row r="207" spans="1:3">
      <c r="A207" s="1" t="s">
        <v>431</v>
      </c>
      <c r="B207" s="1" t="s">
        <v>432</v>
      </c>
      <c r="C207" s="3">
        <v>71274.7</v>
      </c>
    </row>
    <row r="208" spans="1:3">
      <c r="A208" s="1" t="s">
        <v>433</v>
      </c>
      <c r="B208" s="1" t="s">
        <v>434</v>
      </c>
      <c r="C208" s="3">
        <v>144953.48000000001</v>
      </c>
    </row>
    <row r="209" spans="1:3">
      <c r="A209" s="1" t="s">
        <v>435</v>
      </c>
      <c r="B209" s="1" t="s">
        <v>436</v>
      </c>
      <c r="C209" s="3">
        <v>2205.7099999999996</v>
      </c>
    </row>
    <row r="210" spans="1:3">
      <c r="A210" s="1" t="s">
        <v>437</v>
      </c>
      <c r="B210" s="1" t="s">
        <v>438</v>
      </c>
      <c r="C210" s="3">
        <v>47118.459999999992</v>
      </c>
    </row>
    <row r="211" spans="1:3">
      <c r="A211" s="1" t="s">
        <v>439</v>
      </c>
      <c r="B211" s="1" t="s">
        <v>440</v>
      </c>
      <c r="C211" s="3">
        <v>83756.64999999998</v>
      </c>
    </row>
    <row r="212" spans="1:3">
      <c r="A212" s="1" t="s">
        <v>441</v>
      </c>
      <c r="B212" s="1" t="s">
        <v>442</v>
      </c>
      <c r="C212" s="3">
        <v>139187.19</v>
      </c>
    </row>
    <row r="213" spans="1:3">
      <c r="A213" s="1" t="s">
        <v>443</v>
      </c>
      <c r="B213" s="1" t="s">
        <v>444</v>
      </c>
      <c r="C213" s="3">
        <v>116545.97</v>
      </c>
    </row>
    <row r="214" spans="1:3">
      <c r="A214" s="1" t="s">
        <v>445</v>
      </c>
      <c r="B214" s="1" t="s">
        <v>446</v>
      </c>
      <c r="C214" s="3">
        <v>24487.969999999994</v>
      </c>
    </row>
    <row r="215" spans="1:3">
      <c r="A215" s="1" t="s">
        <v>447</v>
      </c>
      <c r="B215" s="1" t="s">
        <v>448</v>
      </c>
      <c r="C215" s="3">
        <v>1108527.8</v>
      </c>
    </row>
    <row r="216" spans="1:3">
      <c r="A216" s="1" t="s">
        <v>449</v>
      </c>
      <c r="B216" s="1" t="s">
        <v>450</v>
      </c>
      <c r="C216" s="3">
        <v>3478.6400000000003</v>
      </c>
    </row>
    <row r="217" spans="1:3">
      <c r="A217" s="1" t="s">
        <v>451</v>
      </c>
      <c r="B217" s="1" t="s">
        <v>452</v>
      </c>
      <c r="C217" s="3">
        <v>19402.03</v>
      </c>
    </row>
    <row r="218" spans="1:3">
      <c r="A218" s="1" t="s">
        <v>453</v>
      </c>
      <c r="B218" s="1" t="s">
        <v>454</v>
      </c>
      <c r="C218" s="3">
        <v>187931.66</v>
      </c>
    </row>
    <row r="219" spans="1:3">
      <c r="A219" s="1" t="s">
        <v>455</v>
      </c>
      <c r="B219" s="1" t="s">
        <v>456</v>
      </c>
      <c r="C219" s="3">
        <v>571466.92000000004</v>
      </c>
    </row>
    <row r="220" spans="1:3">
      <c r="A220" s="1" t="s">
        <v>457</v>
      </c>
      <c r="B220" s="1" t="s">
        <v>458</v>
      </c>
      <c r="C220" s="3">
        <v>206098.34999999998</v>
      </c>
    </row>
    <row r="221" spans="1:3">
      <c r="A221" s="1" t="s">
        <v>459</v>
      </c>
      <c r="B221" s="1" t="s">
        <v>460</v>
      </c>
      <c r="C221" s="3">
        <v>2428.38</v>
      </c>
    </row>
    <row r="222" spans="1:3">
      <c r="A222" s="1" t="s">
        <v>461</v>
      </c>
      <c r="B222" s="1" t="s">
        <v>462</v>
      </c>
      <c r="C222" s="3">
        <v>4579.8799999999992</v>
      </c>
    </row>
    <row r="223" spans="1:3">
      <c r="A223" s="1" t="s">
        <v>463</v>
      </c>
      <c r="B223" s="1" t="s">
        <v>464</v>
      </c>
      <c r="C223" s="3">
        <v>53331.270000000004</v>
      </c>
    </row>
    <row r="224" spans="1:3">
      <c r="A224" s="1" t="s">
        <v>465</v>
      </c>
      <c r="B224" s="1" t="s">
        <v>466</v>
      </c>
      <c r="C224" s="3">
        <v>7004.7800000000007</v>
      </c>
    </row>
    <row r="225" spans="1:3">
      <c r="A225" s="1" t="s">
        <v>467</v>
      </c>
      <c r="B225" s="1" t="s">
        <v>468</v>
      </c>
      <c r="C225" s="3">
        <v>41958.98</v>
      </c>
    </row>
    <row r="226" spans="1:3">
      <c r="A226" s="1" t="s">
        <v>469</v>
      </c>
      <c r="B226" s="1" t="s">
        <v>470</v>
      </c>
      <c r="C226" s="3">
        <v>8009.1800000000012</v>
      </c>
    </row>
    <row r="227" spans="1:3">
      <c r="A227" s="1" t="s">
        <v>471</v>
      </c>
      <c r="B227" s="1" t="s">
        <v>472</v>
      </c>
      <c r="C227" s="3">
        <v>505128.47</v>
      </c>
    </row>
    <row r="228" spans="1:3">
      <c r="A228" s="1" t="s">
        <v>473</v>
      </c>
      <c r="B228" s="1" t="s">
        <v>474</v>
      </c>
      <c r="C228" s="3">
        <v>37990.429999999993</v>
      </c>
    </row>
    <row r="229" spans="1:3">
      <c r="A229" s="1" t="s">
        <v>475</v>
      </c>
      <c r="B229" s="1" t="s">
        <v>476</v>
      </c>
      <c r="C229" s="3">
        <v>5898.05</v>
      </c>
    </row>
    <row r="230" spans="1:3">
      <c r="A230" s="1" t="s">
        <v>477</v>
      </c>
      <c r="B230" s="1" t="s">
        <v>478</v>
      </c>
      <c r="C230" s="3">
        <v>6832.6000000000013</v>
      </c>
    </row>
    <row r="231" spans="1:3">
      <c r="A231" s="1" t="s">
        <v>479</v>
      </c>
      <c r="B231" s="1" t="s">
        <v>480</v>
      </c>
      <c r="C231" s="3">
        <v>43172.51999999999</v>
      </c>
    </row>
    <row r="232" spans="1:3">
      <c r="A232" s="1" t="s">
        <v>481</v>
      </c>
      <c r="B232" s="1" t="s">
        <v>482</v>
      </c>
      <c r="C232" s="3">
        <v>16511.66</v>
      </c>
    </row>
    <row r="233" spans="1:3">
      <c r="A233" s="1" t="s">
        <v>483</v>
      </c>
      <c r="B233" s="1" t="s">
        <v>484</v>
      </c>
      <c r="C233" s="3">
        <v>120662</v>
      </c>
    </row>
    <row r="234" spans="1:3">
      <c r="A234" s="1" t="s">
        <v>485</v>
      </c>
      <c r="B234" s="1" t="s">
        <v>486</v>
      </c>
      <c r="C234" s="3">
        <v>19337.97</v>
      </c>
    </row>
    <row r="235" spans="1:3">
      <c r="A235" s="1" t="s">
        <v>487</v>
      </c>
      <c r="B235" s="1" t="s">
        <v>488</v>
      </c>
      <c r="C235" s="3">
        <v>53229.079999999987</v>
      </c>
    </row>
    <row r="236" spans="1:3">
      <c r="A236" s="1" t="s">
        <v>489</v>
      </c>
      <c r="B236" s="1" t="s">
        <v>490</v>
      </c>
      <c r="C236" s="3">
        <v>155157.25999999998</v>
      </c>
    </row>
    <row r="237" spans="1:3">
      <c r="A237" s="1" t="s">
        <v>491</v>
      </c>
      <c r="B237" s="1" t="s">
        <v>492</v>
      </c>
      <c r="C237" s="3">
        <v>175224.44</v>
      </c>
    </row>
    <row r="238" spans="1:3">
      <c r="A238" s="1" t="s">
        <v>493</v>
      </c>
      <c r="B238" s="1" t="s">
        <v>494</v>
      </c>
      <c r="C238" s="3">
        <v>573744.05999999994</v>
      </c>
    </row>
    <row r="239" spans="1:3">
      <c r="A239" s="1" t="s">
        <v>495</v>
      </c>
      <c r="B239" s="1" t="s">
        <v>496</v>
      </c>
      <c r="C239" s="3">
        <v>3771.7999999999993</v>
      </c>
    </row>
    <row r="240" spans="1:3">
      <c r="A240" s="1" t="s">
        <v>497</v>
      </c>
      <c r="B240" s="1" t="s">
        <v>498</v>
      </c>
      <c r="C240" s="3">
        <v>17016.610000000004</v>
      </c>
    </row>
    <row r="241" spans="1:3">
      <c r="A241" s="1" t="s">
        <v>499</v>
      </c>
      <c r="B241" s="1" t="s">
        <v>500</v>
      </c>
      <c r="C241" s="3">
        <v>19045.88</v>
      </c>
    </row>
    <row r="242" spans="1:3">
      <c r="A242" s="1" t="s">
        <v>501</v>
      </c>
      <c r="B242" s="1" t="s">
        <v>502</v>
      </c>
      <c r="C242" s="3">
        <v>616.42000000000007</v>
      </c>
    </row>
    <row r="243" spans="1:3">
      <c r="A243" s="1" t="s">
        <v>503</v>
      </c>
      <c r="B243" s="1" t="s">
        <v>504</v>
      </c>
      <c r="C243" s="3">
        <v>9219.5500000000011</v>
      </c>
    </row>
    <row r="244" spans="1:3">
      <c r="A244" s="1" t="s">
        <v>505</v>
      </c>
      <c r="B244" s="1" t="s">
        <v>506</v>
      </c>
      <c r="C244" s="3">
        <v>1329.7000000000003</v>
      </c>
    </row>
    <row r="245" spans="1:3">
      <c r="A245" s="1" t="s">
        <v>507</v>
      </c>
      <c r="B245" s="1" t="s">
        <v>508</v>
      </c>
      <c r="C245" s="3">
        <v>14367.18</v>
      </c>
    </row>
    <row r="246" spans="1:3">
      <c r="A246" s="1" t="s">
        <v>509</v>
      </c>
      <c r="B246" s="1" t="s">
        <v>510</v>
      </c>
      <c r="C246" s="3">
        <v>4694.3500000000004</v>
      </c>
    </row>
    <row r="247" spans="1:3">
      <c r="A247" s="1" t="s">
        <v>511</v>
      </c>
      <c r="B247" s="1" t="s">
        <v>512</v>
      </c>
      <c r="C247" s="3">
        <v>45299.37</v>
      </c>
    </row>
    <row r="248" spans="1:3">
      <c r="A248" s="1" t="s">
        <v>513</v>
      </c>
      <c r="B248" s="1" t="s">
        <v>514</v>
      </c>
      <c r="C248" s="3">
        <v>67071.31</v>
      </c>
    </row>
    <row r="249" spans="1:3">
      <c r="A249" s="1" t="s">
        <v>515</v>
      </c>
      <c r="B249" s="1" t="s">
        <v>516</v>
      </c>
      <c r="C249" s="3">
        <v>4881.29</v>
      </c>
    </row>
    <row r="250" spans="1:3">
      <c r="A250" s="1" t="s">
        <v>517</v>
      </c>
      <c r="B250" s="1" t="s">
        <v>518</v>
      </c>
      <c r="C250" s="3">
        <v>43744.680000000015</v>
      </c>
    </row>
    <row r="251" spans="1:3">
      <c r="A251" s="1" t="s">
        <v>519</v>
      </c>
      <c r="B251" s="1" t="s">
        <v>520</v>
      </c>
      <c r="C251" s="3">
        <v>80034.16</v>
      </c>
    </row>
    <row r="252" spans="1:3">
      <c r="A252" s="1" t="s">
        <v>521</v>
      </c>
      <c r="B252" s="1" t="s">
        <v>522</v>
      </c>
      <c r="C252" s="3">
        <v>630741.43999999994</v>
      </c>
    </row>
    <row r="253" spans="1:3">
      <c r="A253" s="1" t="s">
        <v>523</v>
      </c>
      <c r="B253" s="1" t="s">
        <v>524</v>
      </c>
      <c r="C253" s="3">
        <v>6673.76</v>
      </c>
    </row>
    <row r="254" spans="1:3">
      <c r="A254" s="1" t="s">
        <v>525</v>
      </c>
      <c r="B254" s="1" t="s">
        <v>526</v>
      </c>
      <c r="C254" s="3">
        <v>24816.230000000003</v>
      </c>
    </row>
    <row r="255" spans="1:3">
      <c r="A255" s="1" t="s">
        <v>527</v>
      </c>
      <c r="B255" s="1" t="s">
        <v>528</v>
      </c>
      <c r="C255" s="3">
        <v>69051.340000000011</v>
      </c>
    </row>
    <row r="256" spans="1:3">
      <c r="A256" s="1" t="s">
        <v>529</v>
      </c>
      <c r="B256" s="1" t="s">
        <v>530</v>
      </c>
      <c r="C256" s="3">
        <v>90421.759999999995</v>
      </c>
    </row>
    <row r="257" spans="1:3">
      <c r="A257" s="1" t="s">
        <v>531</v>
      </c>
      <c r="B257" s="1" t="s">
        <v>532</v>
      </c>
      <c r="C257" s="3">
        <v>32426.37</v>
      </c>
    </row>
    <row r="258" spans="1:3">
      <c r="A258" s="1" t="s">
        <v>533</v>
      </c>
      <c r="B258" s="1" t="s">
        <v>534</v>
      </c>
      <c r="C258" s="3">
        <v>7062.4100000000017</v>
      </c>
    </row>
    <row r="259" spans="1:3">
      <c r="A259" s="1" t="s">
        <v>535</v>
      </c>
      <c r="B259" s="1" t="s">
        <v>536</v>
      </c>
      <c r="C259" s="3">
        <v>93385.810000000027</v>
      </c>
    </row>
    <row r="260" spans="1:3">
      <c r="A260" s="1" t="s">
        <v>537</v>
      </c>
      <c r="B260" s="1" t="s">
        <v>538</v>
      </c>
      <c r="C260" s="3">
        <v>1609.8500000000001</v>
      </c>
    </row>
    <row r="261" spans="1:3">
      <c r="A261" s="1" t="s">
        <v>539</v>
      </c>
      <c r="B261" s="1" t="s">
        <v>540</v>
      </c>
      <c r="C261" s="3">
        <v>12410.890000000001</v>
      </c>
    </row>
    <row r="262" spans="1:3">
      <c r="A262" s="1" t="s">
        <v>541</v>
      </c>
      <c r="B262" s="1" t="s">
        <v>542</v>
      </c>
      <c r="C262" s="3">
        <v>6864.34</v>
      </c>
    </row>
    <row r="263" spans="1:3">
      <c r="A263" s="1" t="s">
        <v>543</v>
      </c>
      <c r="B263" s="1" t="s">
        <v>544</v>
      </c>
      <c r="C263" s="3">
        <v>76326.42</v>
      </c>
    </row>
    <row r="264" spans="1:3">
      <c r="A264" s="1" t="s">
        <v>545</v>
      </c>
      <c r="B264" s="1" t="s">
        <v>546</v>
      </c>
      <c r="C264" s="3">
        <v>47503.229999999996</v>
      </c>
    </row>
    <row r="265" spans="1:3">
      <c r="A265" s="1" t="s">
        <v>547</v>
      </c>
      <c r="B265" s="1" t="s">
        <v>548</v>
      </c>
      <c r="C265" s="3">
        <v>315708.8000000001</v>
      </c>
    </row>
    <row r="266" spans="1:3">
      <c r="A266" s="1" t="s">
        <v>549</v>
      </c>
      <c r="B266" s="1" t="s">
        <v>550</v>
      </c>
      <c r="C266" s="3">
        <v>1495.58</v>
      </c>
    </row>
    <row r="267" spans="1:3">
      <c r="A267" s="1" t="s">
        <v>551</v>
      </c>
      <c r="B267" s="1" t="s">
        <v>552</v>
      </c>
      <c r="C267" s="3">
        <v>5994.1000000000013</v>
      </c>
    </row>
    <row r="268" spans="1:3">
      <c r="A268" s="1" t="s">
        <v>553</v>
      </c>
      <c r="B268" s="1" t="s">
        <v>554</v>
      </c>
      <c r="C268" s="3">
        <v>33992.129999999997</v>
      </c>
    </row>
    <row r="269" spans="1:3">
      <c r="A269" s="1" t="s">
        <v>555</v>
      </c>
      <c r="B269" s="1" t="s">
        <v>556</v>
      </c>
      <c r="C269" s="3">
        <v>146802.12999999998</v>
      </c>
    </row>
    <row r="270" spans="1:3">
      <c r="A270" s="1" t="s">
        <v>557</v>
      </c>
      <c r="B270" s="1" t="s">
        <v>558</v>
      </c>
      <c r="C270" s="3">
        <v>33753.82</v>
      </c>
    </row>
    <row r="271" spans="1:3">
      <c r="A271" s="1" t="s">
        <v>559</v>
      </c>
      <c r="B271" s="1" t="s">
        <v>560</v>
      </c>
      <c r="C271" s="3">
        <v>34319.24</v>
      </c>
    </row>
    <row r="272" spans="1:3">
      <c r="A272" s="1" t="s">
        <v>561</v>
      </c>
      <c r="B272" s="1" t="s">
        <v>562</v>
      </c>
      <c r="C272" s="3">
        <v>217260.33999999997</v>
      </c>
    </row>
    <row r="273" spans="1:3">
      <c r="A273" s="1" t="s">
        <v>563</v>
      </c>
      <c r="B273" s="1" t="s">
        <v>564</v>
      </c>
      <c r="C273" s="3">
        <v>17910.829999999998</v>
      </c>
    </row>
    <row r="274" spans="1:3">
      <c r="A274" s="1" t="s">
        <v>565</v>
      </c>
      <c r="B274" s="1" t="s">
        <v>566</v>
      </c>
      <c r="C274" s="3">
        <v>110608.61</v>
      </c>
    </row>
    <row r="275" spans="1:3">
      <c r="A275" s="1" t="s">
        <v>567</v>
      </c>
      <c r="B275" s="1" t="s">
        <v>568</v>
      </c>
      <c r="C275" s="3">
        <v>29472.49</v>
      </c>
    </row>
    <row r="276" spans="1:3">
      <c r="A276" s="1" t="s">
        <v>569</v>
      </c>
      <c r="B276" s="1" t="s">
        <v>570</v>
      </c>
      <c r="C276" s="3">
        <v>18419.43</v>
      </c>
    </row>
    <row r="277" spans="1:3">
      <c r="A277" s="1" t="s">
        <v>571</v>
      </c>
      <c r="B277" s="1" t="s">
        <v>572</v>
      </c>
      <c r="C277" s="3">
        <v>12427.59</v>
      </c>
    </row>
    <row r="278" spans="1:3">
      <c r="A278" s="1" t="s">
        <v>573</v>
      </c>
      <c r="B278" s="1" t="s">
        <v>574</v>
      </c>
      <c r="C278" s="3">
        <v>6492.02</v>
      </c>
    </row>
    <row r="279" spans="1:3">
      <c r="A279" s="1" t="s">
        <v>575</v>
      </c>
      <c r="B279" s="1" t="s">
        <v>576</v>
      </c>
      <c r="C279" s="3">
        <v>20785.079999999998</v>
      </c>
    </row>
    <row r="280" spans="1:3">
      <c r="A280" s="1" t="s">
        <v>577</v>
      </c>
      <c r="B280" s="1" t="s">
        <v>578</v>
      </c>
      <c r="C280" s="3">
        <v>40765.07</v>
      </c>
    </row>
    <row r="281" spans="1:3">
      <c r="A281" s="1" t="s">
        <v>579</v>
      </c>
      <c r="B281" s="1" t="s">
        <v>580</v>
      </c>
      <c r="C281" s="3">
        <v>113.75999999999999</v>
      </c>
    </row>
    <row r="282" spans="1:3">
      <c r="A282" s="1" t="s">
        <v>581</v>
      </c>
      <c r="B282" s="1" t="s">
        <v>582</v>
      </c>
      <c r="C282" s="3">
        <v>499930.94000000006</v>
      </c>
    </row>
    <row r="283" spans="1:3">
      <c r="A283" s="1" t="s">
        <v>583</v>
      </c>
      <c r="B283" s="1" t="s">
        <v>584</v>
      </c>
      <c r="C283" s="3">
        <v>1641.08</v>
      </c>
    </row>
    <row r="284" spans="1:3">
      <c r="A284" s="1" t="s">
        <v>585</v>
      </c>
      <c r="B284" s="1" t="s">
        <v>586</v>
      </c>
      <c r="C284" s="3">
        <v>7810.5000000000009</v>
      </c>
    </row>
    <row r="285" spans="1:3">
      <c r="A285" s="1" t="s">
        <v>587</v>
      </c>
      <c r="B285" s="1" t="s">
        <v>588</v>
      </c>
      <c r="C285" s="3">
        <v>68480.12999999999</v>
      </c>
    </row>
    <row r="286" spans="1:3">
      <c r="A286" s="1" t="s">
        <v>589</v>
      </c>
      <c r="B286" s="1" t="s">
        <v>590</v>
      </c>
      <c r="C286" s="3">
        <v>281628.15999999992</v>
      </c>
    </row>
    <row r="287" spans="1:3">
      <c r="A287" s="1" t="s">
        <v>591</v>
      </c>
      <c r="B287" s="1" t="s">
        <v>592</v>
      </c>
      <c r="C287" s="3">
        <v>23506.87</v>
      </c>
    </row>
    <row r="288" spans="1:3">
      <c r="A288" s="1" t="s">
        <v>593</v>
      </c>
      <c r="B288" s="1" t="s">
        <v>594</v>
      </c>
      <c r="C288" s="3">
        <v>8022.2999999999993</v>
      </c>
    </row>
    <row r="289" spans="1:3">
      <c r="A289" s="1" t="s">
        <v>595</v>
      </c>
      <c r="B289" s="1" t="s">
        <v>596</v>
      </c>
      <c r="C289" s="3">
        <v>208714.55000000002</v>
      </c>
    </row>
    <row r="290" spans="1:3">
      <c r="A290" s="1" t="s">
        <v>597</v>
      </c>
      <c r="B290" s="1" t="s">
        <v>598</v>
      </c>
      <c r="C290" s="3">
        <v>4556.9100000000008</v>
      </c>
    </row>
    <row r="291" spans="1:3">
      <c r="A291" s="1" t="s">
        <v>599</v>
      </c>
      <c r="B291" s="1" t="s">
        <v>600</v>
      </c>
      <c r="C291" s="3">
        <v>130577.44999999998</v>
      </c>
    </row>
    <row r="292" spans="1:3">
      <c r="A292" s="1" t="s">
        <v>601</v>
      </c>
      <c r="B292" s="1" t="s">
        <v>602</v>
      </c>
      <c r="C292" s="3">
        <v>19611.68</v>
      </c>
    </row>
    <row r="293" spans="1:3">
      <c r="A293" s="1" t="s">
        <v>603</v>
      </c>
      <c r="B293" s="1" t="s">
        <v>604</v>
      </c>
      <c r="C293" s="3">
        <v>130575.59999999999</v>
      </c>
    </row>
    <row r="294" spans="1:3">
      <c r="A294" s="1" t="s">
        <v>605</v>
      </c>
      <c r="B294" s="1" t="s">
        <v>606</v>
      </c>
      <c r="C294" s="3">
        <v>190327.58999999997</v>
      </c>
    </row>
    <row r="295" spans="1:3">
      <c r="A295" s="1" t="s">
        <v>607</v>
      </c>
      <c r="B295" s="1" t="s">
        <v>608</v>
      </c>
      <c r="C295" s="3">
        <v>1417802.18</v>
      </c>
    </row>
    <row r="296" spans="1:3">
      <c r="A296" s="1" t="s">
        <v>609</v>
      </c>
      <c r="B296" s="1" t="s">
        <v>610</v>
      </c>
      <c r="C296" s="3">
        <v>56031.709999999992</v>
      </c>
    </row>
    <row r="297" spans="1:3">
      <c r="A297" s="1" t="s">
        <v>611</v>
      </c>
      <c r="B297" s="1" t="s">
        <v>612</v>
      </c>
      <c r="C297" s="3">
        <v>99901.24</v>
      </c>
    </row>
    <row r="298" spans="1:3">
      <c r="A298" s="1" t="s">
        <v>613</v>
      </c>
      <c r="B298" s="1" t="s">
        <v>614</v>
      </c>
      <c r="C298" s="3">
        <v>184644.58</v>
      </c>
    </row>
    <row r="299" spans="1:3">
      <c r="A299" s="1" t="s">
        <v>615</v>
      </c>
      <c r="B299" s="1" t="s">
        <v>616</v>
      </c>
      <c r="C299" s="3">
        <v>35979.97</v>
      </c>
    </row>
    <row r="300" spans="1:3">
      <c r="A300" s="1" t="s">
        <v>617</v>
      </c>
      <c r="B300" s="1" t="s">
        <v>618</v>
      </c>
      <c r="C300" s="3">
        <v>2787.2799999999993</v>
      </c>
    </row>
    <row r="301" spans="1:3">
      <c r="A301" s="1" t="s">
        <v>619</v>
      </c>
      <c r="B301" s="1" t="s">
        <v>620</v>
      </c>
      <c r="C301" s="3">
        <v>139026.44</v>
      </c>
    </row>
    <row r="302" spans="1:3">
      <c r="A302" s="1" t="s">
        <v>621</v>
      </c>
      <c r="B302" s="1" t="s">
        <v>622</v>
      </c>
      <c r="C302" s="3">
        <v>1437870.4</v>
      </c>
    </row>
    <row r="303" spans="1:3">
      <c r="A303" s="1" t="s">
        <v>623</v>
      </c>
      <c r="B303" s="1" t="s">
        <v>624</v>
      </c>
      <c r="C303" s="3">
        <v>606706.16999999993</v>
      </c>
    </row>
    <row r="304" spans="1:3">
      <c r="A304" s="1" t="s">
        <v>625</v>
      </c>
      <c r="B304" s="1" t="s">
        <v>626</v>
      </c>
      <c r="C304" s="3">
        <v>426747.28</v>
      </c>
    </row>
    <row r="305" spans="1:3">
      <c r="A305" s="1" t="s">
        <v>627</v>
      </c>
      <c r="B305" s="1" t="s">
        <v>628</v>
      </c>
      <c r="C305" s="3">
        <v>16011.290000000005</v>
      </c>
    </row>
    <row r="306" spans="1:3">
      <c r="A306" s="1" t="s">
        <v>629</v>
      </c>
      <c r="B306" s="1" t="s">
        <v>630</v>
      </c>
      <c r="C306" s="3">
        <v>19845.559999999998</v>
      </c>
    </row>
    <row r="307" spans="1:3">
      <c r="A307" s="1" t="s">
        <v>631</v>
      </c>
      <c r="B307" s="1" t="s">
        <v>632</v>
      </c>
      <c r="C307" s="3">
        <v>5613.8200000000006</v>
      </c>
    </row>
    <row r="308" spans="1:3">
      <c r="A308" s="1" t="s">
        <v>633</v>
      </c>
      <c r="B308" s="1" t="s">
        <v>634</v>
      </c>
      <c r="C308" s="3">
        <v>239851.01999999996</v>
      </c>
    </row>
    <row r="309" spans="1:3">
      <c r="A309" s="1" t="s">
        <v>635</v>
      </c>
      <c r="B309" s="1" t="s">
        <v>636</v>
      </c>
      <c r="C309" s="3">
        <v>4878.9500000000007</v>
      </c>
    </row>
    <row r="310" spans="1:3">
      <c r="A310" s="1" t="s">
        <v>637</v>
      </c>
      <c r="B310" s="1" t="s">
        <v>638</v>
      </c>
      <c r="C310" s="3">
        <v>392861.29</v>
      </c>
    </row>
    <row r="311" spans="1:3">
      <c r="A311" s="1" t="s">
        <v>639</v>
      </c>
      <c r="B311" s="1" t="s">
        <v>640</v>
      </c>
      <c r="C311" s="3">
        <v>436384.98</v>
      </c>
    </row>
    <row r="312" spans="1:3">
      <c r="A312" s="1" t="s">
        <v>641</v>
      </c>
      <c r="B312" s="1" t="s">
        <v>642</v>
      </c>
      <c r="C312" s="3">
        <v>37367.410000000003</v>
      </c>
    </row>
    <row r="313" spans="1:3">
      <c r="A313" s="1" t="s">
        <v>643</v>
      </c>
      <c r="B313" s="1" t="s">
        <v>644</v>
      </c>
      <c r="C313" s="3">
        <v>192175.75999999998</v>
      </c>
    </row>
    <row r="314" spans="1:3">
      <c r="A314" s="1" t="s">
        <v>645</v>
      </c>
      <c r="B314" s="1" t="s">
        <v>646</v>
      </c>
      <c r="C314" s="3">
        <v>158119.84999999998</v>
      </c>
    </row>
    <row r="315" spans="1:3">
      <c r="A315" s="1" t="s">
        <v>647</v>
      </c>
      <c r="B315" s="1" t="s">
        <v>648</v>
      </c>
      <c r="C315" s="3">
        <v>314205.5</v>
      </c>
    </row>
    <row r="316" spans="1:3">
      <c r="A316" s="1" t="s">
        <v>649</v>
      </c>
      <c r="B316" s="1" t="s">
        <v>650</v>
      </c>
      <c r="C316" s="3">
        <v>1549.7099999999998</v>
      </c>
    </row>
    <row r="317" spans="1:3">
      <c r="A317" s="1" t="s">
        <v>651</v>
      </c>
      <c r="B317" s="1" t="s">
        <v>652</v>
      </c>
      <c r="C317" s="3">
        <v>1549.92</v>
      </c>
    </row>
    <row r="318" spans="1:3">
      <c r="A318" s="1" t="s">
        <v>653</v>
      </c>
      <c r="B318" s="1" t="s">
        <v>654</v>
      </c>
      <c r="C318" s="3">
        <v>24982.940000000002</v>
      </c>
    </row>
    <row r="319" spans="1:3">
      <c r="A319" s="1" t="s">
        <v>655</v>
      </c>
      <c r="B319" s="1" t="s">
        <v>656</v>
      </c>
      <c r="C319" s="3">
        <v>20809.62</v>
      </c>
    </row>
    <row r="320" spans="1:3">
      <c r="A320" s="1" t="s">
        <v>657</v>
      </c>
      <c r="B320" s="1" t="s">
        <v>658</v>
      </c>
      <c r="C320" s="3">
        <v>19024.050000000003</v>
      </c>
    </row>
    <row r="321" spans="1:3">
      <c r="A321" s="1" t="s">
        <v>659</v>
      </c>
      <c r="B321" s="1" t="s">
        <v>660</v>
      </c>
      <c r="C321" s="3">
        <v>2939.4</v>
      </c>
    </row>
    <row r="322" spans="1:3">
      <c r="A322" s="1" t="s">
        <v>661</v>
      </c>
      <c r="B322" s="1" t="s">
        <v>662</v>
      </c>
      <c r="C322" s="3">
        <v>6691.53</v>
      </c>
    </row>
    <row r="323" spans="1:3">
      <c r="A323" s="1" t="s">
        <v>663</v>
      </c>
      <c r="B323" s="1" t="s">
        <v>664</v>
      </c>
      <c r="C323" s="3">
        <v>12830.420000000002</v>
      </c>
    </row>
    <row r="324" spans="1:3">
      <c r="A324" s="1" t="s">
        <v>665</v>
      </c>
      <c r="B324" s="1" t="s">
        <v>666</v>
      </c>
      <c r="C324" s="3">
        <v>8606.7099999999991</v>
      </c>
    </row>
    <row r="325" spans="1:3">
      <c r="A325" s="1" t="s">
        <v>667</v>
      </c>
      <c r="B325" s="1" t="s">
        <v>668</v>
      </c>
      <c r="C325" s="3">
        <v>23116.309999999998</v>
      </c>
    </row>
    <row r="326" spans="1:3">
      <c r="A326" s="1" t="s">
        <v>669</v>
      </c>
      <c r="B326" s="1" t="s">
        <v>670</v>
      </c>
      <c r="C326" s="3">
        <v>2437.1599999999994</v>
      </c>
    </row>
    <row r="327" spans="1:3">
      <c r="A327" s="1" t="s">
        <v>671</v>
      </c>
      <c r="B327" s="1" t="s">
        <v>672</v>
      </c>
      <c r="C327" s="3">
        <v>116435.14999999997</v>
      </c>
    </row>
    <row r="328" spans="1:3">
      <c r="A328" s="1" t="s">
        <v>673</v>
      </c>
      <c r="B328" s="1" t="s">
        <v>674</v>
      </c>
      <c r="C328" s="3">
        <v>219012.12</v>
      </c>
    </row>
    <row r="329" spans="1:3">
      <c r="A329" s="1" t="s">
        <v>675</v>
      </c>
      <c r="B329" s="1" t="s">
        <v>676</v>
      </c>
      <c r="C329" s="3">
        <v>1244047.8899999999</v>
      </c>
    </row>
    <row r="330" spans="1:3">
      <c r="A330" s="1" t="s">
        <v>677</v>
      </c>
      <c r="B330" s="1" t="s">
        <v>678</v>
      </c>
      <c r="C330" s="3">
        <v>11471.529999999999</v>
      </c>
    </row>
    <row r="331" spans="1:3">
      <c r="A331" s="1" t="s">
        <v>679</v>
      </c>
      <c r="B331" s="1" t="s">
        <v>680</v>
      </c>
      <c r="C331" s="3">
        <v>3266186.4099999997</v>
      </c>
    </row>
    <row r="332" spans="1:3">
      <c r="A332" s="1" t="s">
        <v>681</v>
      </c>
      <c r="B332" s="1" t="s">
        <v>682</v>
      </c>
      <c r="C332" s="3">
        <v>12333.25</v>
      </c>
    </row>
    <row r="333" spans="1:3">
      <c r="A333" s="1" t="s">
        <v>683</v>
      </c>
      <c r="B333" s="1" t="s">
        <v>684</v>
      </c>
      <c r="C333" s="3">
        <v>6135.64</v>
      </c>
    </row>
    <row r="334" spans="1:3">
      <c r="A334" s="1" t="s">
        <v>685</v>
      </c>
      <c r="B334" s="1" t="s">
        <v>686</v>
      </c>
      <c r="C334" s="3">
        <v>9372.16</v>
      </c>
    </row>
    <row r="335" spans="1:3">
      <c r="A335" s="1" t="s">
        <v>687</v>
      </c>
      <c r="B335" s="1" t="s">
        <v>688</v>
      </c>
      <c r="C335" s="3">
        <v>28885.399999999998</v>
      </c>
    </row>
    <row r="336" spans="1:3">
      <c r="A336" s="1" t="s">
        <v>689</v>
      </c>
      <c r="B336" s="1" t="s">
        <v>690</v>
      </c>
      <c r="C336" s="3">
        <v>1878.6100000000001</v>
      </c>
    </row>
    <row r="337" spans="1:3">
      <c r="A337" s="1" t="s">
        <v>691</v>
      </c>
      <c r="B337" s="1" t="s">
        <v>692</v>
      </c>
      <c r="C337" s="3">
        <v>17495.440000000002</v>
      </c>
    </row>
    <row r="338" spans="1:3">
      <c r="A338" s="1" t="s">
        <v>693</v>
      </c>
      <c r="B338" s="1" t="s">
        <v>694</v>
      </c>
      <c r="C338" s="3">
        <v>101970.9</v>
      </c>
    </row>
    <row r="339" spans="1:3">
      <c r="A339" s="1" t="s">
        <v>695</v>
      </c>
      <c r="B339" s="1" t="s">
        <v>696</v>
      </c>
      <c r="C339" s="3">
        <v>1466.19</v>
      </c>
    </row>
    <row r="340" spans="1:3">
      <c r="A340" s="1" t="s">
        <v>697</v>
      </c>
      <c r="B340" s="1" t="s">
        <v>698</v>
      </c>
      <c r="C340" s="3">
        <v>13961.959999999997</v>
      </c>
    </row>
    <row r="341" spans="1:3">
      <c r="A341" s="1" t="s">
        <v>699</v>
      </c>
      <c r="B341" s="1" t="s">
        <v>700</v>
      </c>
      <c r="C341" s="3">
        <v>6033.49</v>
      </c>
    </row>
    <row r="342" spans="1:3">
      <c r="A342" s="1" t="s">
        <v>701</v>
      </c>
      <c r="B342" s="1" t="s">
        <v>702</v>
      </c>
      <c r="C342" s="3">
        <v>13475.3</v>
      </c>
    </row>
    <row r="343" spans="1:3">
      <c r="A343" s="1" t="s">
        <v>703</v>
      </c>
      <c r="B343" s="1" t="s">
        <v>704</v>
      </c>
      <c r="C343" s="3">
        <v>58612.439999999995</v>
      </c>
    </row>
    <row r="344" spans="1:3">
      <c r="A344" s="1" t="s">
        <v>705</v>
      </c>
      <c r="B344" s="1" t="s">
        <v>706</v>
      </c>
      <c r="C344" s="3">
        <v>404102.33</v>
      </c>
    </row>
    <row r="345" spans="1:3">
      <c r="A345" s="1" t="s">
        <v>707</v>
      </c>
      <c r="B345" s="1" t="s">
        <v>708</v>
      </c>
      <c r="C345" s="3">
        <v>33609.479999999996</v>
      </c>
    </row>
    <row r="346" spans="1:3">
      <c r="A346" s="1" t="s">
        <v>709</v>
      </c>
      <c r="B346" s="1" t="s">
        <v>710</v>
      </c>
      <c r="C346" s="3">
        <v>22828.33</v>
      </c>
    </row>
    <row r="347" spans="1:3">
      <c r="A347" s="1" t="s">
        <v>711</v>
      </c>
      <c r="B347" s="1" t="s">
        <v>712</v>
      </c>
      <c r="C347" s="3">
        <v>6267.51</v>
      </c>
    </row>
    <row r="348" spans="1:3">
      <c r="A348" s="1" t="s">
        <v>713</v>
      </c>
      <c r="B348" s="1" t="s">
        <v>714</v>
      </c>
      <c r="C348" s="3">
        <v>122040.26000000001</v>
      </c>
    </row>
    <row r="349" spans="1:3">
      <c r="A349" s="1" t="s">
        <v>715</v>
      </c>
      <c r="B349" s="1" t="s">
        <v>716</v>
      </c>
      <c r="C349" s="3">
        <v>14743.889999999998</v>
      </c>
    </row>
    <row r="350" spans="1:3">
      <c r="A350" s="1" t="s">
        <v>717</v>
      </c>
      <c r="B350" s="1" t="s">
        <v>718</v>
      </c>
      <c r="C350" s="3">
        <v>4296.82</v>
      </c>
    </row>
    <row r="351" spans="1:3">
      <c r="A351" s="1" t="s">
        <v>719</v>
      </c>
      <c r="B351" s="1" t="s">
        <v>720</v>
      </c>
      <c r="C351" s="3">
        <v>114768.26</v>
      </c>
    </row>
    <row r="352" spans="1:3">
      <c r="A352" s="1" t="s">
        <v>721</v>
      </c>
      <c r="B352" s="1" t="s">
        <v>722</v>
      </c>
      <c r="C352" s="3">
        <v>12724.880000000001</v>
      </c>
    </row>
    <row r="353" spans="1:3">
      <c r="A353" s="1" t="s">
        <v>723</v>
      </c>
      <c r="B353" s="1" t="s">
        <v>724</v>
      </c>
      <c r="C353" s="3">
        <v>222692.94</v>
      </c>
    </row>
    <row r="354" spans="1:3">
      <c r="A354" s="1" t="s">
        <v>725</v>
      </c>
      <c r="B354" s="1" t="s">
        <v>726</v>
      </c>
      <c r="C354" s="3">
        <v>15221.95</v>
      </c>
    </row>
    <row r="355" spans="1:3">
      <c r="A355" s="1" t="s">
        <v>727</v>
      </c>
      <c r="B355" s="1" t="s">
        <v>728</v>
      </c>
      <c r="C355" s="3">
        <v>15443.17</v>
      </c>
    </row>
    <row r="356" spans="1:3">
      <c r="A356" s="1" t="s">
        <v>729</v>
      </c>
      <c r="B356" s="1" t="s">
        <v>730</v>
      </c>
      <c r="C356" s="3">
        <v>141773.5</v>
      </c>
    </row>
    <row r="357" spans="1:3">
      <c r="A357" s="1" t="s">
        <v>731</v>
      </c>
      <c r="B357" s="1" t="s">
        <v>732</v>
      </c>
      <c r="C357" s="3">
        <v>17070.72</v>
      </c>
    </row>
    <row r="358" spans="1:3">
      <c r="A358" s="1" t="s">
        <v>733</v>
      </c>
      <c r="B358" s="1" t="s">
        <v>734</v>
      </c>
      <c r="C358" s="3">
        <v>93332.62</v>
      </c>
    </row>
    <row r="359" spans="1:3">
      <c r="A359" s="1" t="s">
        <v>735</v>
      </c>
      <c r="B359" s="1" t="s">
        <v>736</v>
      </c>
      <c r="C359" s="3">
        <v>7918.36</v>
      </c>
    </row>
    <row r="360" spans="1:3">
      <c r="A360" s="1" t="s">
        <v>737</v>
      </c>
      <c r="B360" s="1" t="s">
        <v>738</v>
      </c>
      <c r="C360" s="3">
        <v>22894.17</v>
      </c>
    </row>
    <row r="361" spans="1:3">
      <c r="A361" s="1" t="s">
        <v>739</v>
      </c>
      <c r="B361" s="1" t="s">
        <v>740</v>
      </c>
      <c r="C361" s="3">
        <v>37652.400000000001</v>
      </c>
    </row>
    <row r="362" spans="1:3">
      <c r="A362" s="1" t="s">
        <v>741</v>
      </c>
      <c r="B362" s="1" t="s">
        <v>742</v>
      </c>
      <c r="C362" s="3">
        <v>157277.10999999999</v>
      </c>
    </row>
    <row r="363" spans="1:3">
      <c r="A363" s="1" t="s">
        <v>743</v>
      </c>
      <c r="B363" s="1" t="s">
        <v>744</v>
      </c>
      <c r="C363" s="3">
        <v>1992983.8199999998</v>
      </c>
    </row>
    <row r="364" spans="1:3">
      <c r="A364" s="1" t="s">
        <v>745</v>
      </c>
      <c r="B364" s="1" t="s">
        <v>746</v>
      </c>
      <c r="C364" s="3">
        <v>11988.180000000002</v>
      </c>
    </row>
    <row r="365" spans="1:3">
      <c r="A365" s="1" t="s">
        <v>747</v>
      </c>
      <c r="B365" s="1" t="s">
        <v>748</v>
      </c>
      <c r="C365" s="3">
        <v>59291.240000000005</v>
      </c>
    </row>
    <row r="366" spans="1:3">
      <c r="A366" s="1" t="s">
        <v>749</v>
      </c>
      <c r="B366" s="1" t="s">
        <v>750</v>
      </c>
      <c r="C366" s="3">
        <v>134101.01</v>
      </c>
    </row>
    <row r="367" spans="1:3">
      <c r="A367" s="1" t="s">
        <v>751</v>
      </c>
      <c r="B367" s="1" t="s">
        <v>752</v>
      </c>
      <c r="C367" s="3">
        <v>2274.67</v>
      </c>
    </row>
    <row r="368" spans="1:3">
      <c r="A368" s="1" t="s">
        <v>753</v>
      </c>
      <c r="B368" s="1" t="s">
        <v>754</v>
      </c>
      <c r="C368" s="3">
        <v>15997.72</v>
      </c>
    </row>
    <row r="369" spans="1:3">
      <c r="A369" s="1" t="s">
        <v>755</v>
      </c>
      <c r="B369" s="1" t="s">
        <v>756</v>
      </c>
      <c r="C369" s="3">
        <v>4896.3799999999992</v>
      </c>
    </row>
    <row r="370" spans="1:3">
      <c r="A370" s="1" t="s">
        <v>757</v>
      </c>
      <c r="B370" s="1" t="s">
        <v>758</v>
      </c>
      <c r="C370" s="3">
        <v>97139.44</v>
      </c>
    </row>
    <row r="371" spans="1:3">
      <c r="A371" s="1" t="s">
        <v>759</v>
      </c>
      <c r="B371" s="1" t="s">
        <v>760</v>
      </c>
      <c r="C371" s="3">
        <v>3920.9300000000003</v>
      </c>
    </row>
    <row r="372" spans="1:3">
      <c r="A372" s="1" t="s">
        <v>761</v>
      </c>
      <c r="B372" s="1" t="s">
        <v>762</v>
      </c>
      <c r="C372" s="3">
        <v>10075.799999999999</v>
      </c>
    </row>
    <row r="373" spans="1:3">
      <c r="A373" s="1" t="s">
        <v>763</v>
      </c>
      <c r="B373" s="1" t="s">
        <v>764</v>
      </c>
      <c r="C373" s="3">
        <v>25413.639999999996</v>
      </c>
    </row>
    <row r="374" spans="1:3">
      <c r="A374" s="1" t="s">
        <v>765</v>
      </c>
      <c r="B374" s="1" t="s">
        <v>766</v>
      </c>
      <c r="C374" s="3">
        <v>162662.19000000003</v>
      </c>
    </row>
    <row r="375" spans="1:3">
      <c r="A375" s="1" t="s">
        <v>767</v>
      </c>
      <c r="B375" s="1" t="s">
        <v>768</v>
      </c>
      <c r="C375" s="3">
        <v>25539.5</v>
      </c>
    </row>
    <row r="376" spans="1:3">
      <c r="A376" s="1" t="s">
        <v>769</v>
      </c>
      <c r="B376" s="1" t="s">
        <v>770</v>
      </c>
      <c r="C376" s="3">
        <v>30959.18</v>
      </c>
    </row>
    <row r="377" spans="1:3">
      <c r="A377" s="1" t="s">
        <v>771</v>
      </c>
      <c r="B377" s="1" t="s">
        <v>772</v>
      </c>
      <c r="C377" s="3">
        <v>19257.39</v>
      </c>
    </row>
    <row r="378" spans="1:3">
      <c r="A378" s="1" t="s">
        <v>773</v>
      </c>
      <c r="B378" s="1" t="s">
        <v>774</v>
      </c>
      <c r="C378" s="3">
        <v>207340.59000000005</v>
      </c>
    </row>
    <row r="379" spans="1:3">
      <c r="A379" s="1" t="s">
        <v>775</v>
      </c>
      <c r="B379" s="1" t="s">
        <v>776</v>
      </c>
      <c r="C379" s="3">
        <v>10010.739999999998</v>
      </c>
    </row>
    <row r="380" spans="1:3">
      <c r="A380" s="1" t="s">
        <v>777</v>
      </c>
      <c r="B380" s="1" t="s">
        <v>778</v>
      </c>
      <c r="C380" s="3">
        <v>77675.77</v>
      </c>
    </row>
    <row r="381" spans="1:3">
      <c r="A381" s="1" t="s">
        <v>779</v>
      </c>
      <c r="B381" s="1" t="s">
        <v>780</v>
      </c>
      <c r="C381" s="3">
        <v>517711.35999999999</v>
      </c>
    </row>
    <row r="382" spans="1:3">
      <c r="A382" s="1" t="s">
        <v>781</v>
      </c>
      <c r="B382" s="1" t="s">
        <v>782</v>
      </c>
      <c r="C382" s="3">
        <v>3117.03</v>
      </c>
    </row>
    <row r="383" spans="1:3">
      <c r="A383" s="1" t="s">
        <v>783</v>
      </c>
      <c r="B383" s="1" t="s">
        <v>784</v>
      </c>
      <c r="C383" s="3">
        <v>11141.67</v>
      </c>
    </row>
    <row r="384" spans="1:3">
      <c r="A384" s="1" t="s">
        <v>785</v>
      </c>
      <c r="B384" s="1" t="s">
        <v>786</v>
      </c>
      <c r="C384" s="3">
        <v>14231.14</v>
      </c>
    </row>
    <row r="385" spans="1:3">
      <c r="A385" s="1" t="s">
        <v>787</v>
      </c>
      <c r="B385" s="1" t="s">
        <v>788</v>
      </c>
      <c r="C385" s="3">
        <v>4540.0199999999995</v>
      </c>
    </row>
    <row r="386" spans="1:3">
      <c r="A386" s="1" t="s">
        <v>789</v>
      </c>
      <c r="B386" s="1" t="s">
        <v>790</v>
      </c>
      <c r="C386" s="3">
        <v>613187.56999999995</v>
      </c>
    </row>
    <row r="387" spans="1:3">
      <c r="A387" s="1" t="s">
        <v>791</v>
      </c>
      <c r="B387" s="1" t="s">
        <v>792</v>
      </c>
      <c r="C387" s="3">
        <v>42042.390000000014</v>
      </c>
    </row>
    <row r="388" spans="1:3">
      <c r="A388" s="1" t="s">
        <v>793</v>
      </c>
      <c r="B388" s="1" t="s">
        <v>794</v>
      </c>
      <c r="C388" s="3">
        <v>879.32999999999993</v>
      </c>
    </row>
    <row r="389" spans="1:3">
      <c r="A389" s="1" t="s">
        <v>795</v>
      </c>
      <c r="B389" s="1" t="s">
        <v>796</v>
      </c>
      <c r="C389" s="3">
        <v>137625.07</v>
      </c>
    </row>
    <row r="390" spans="1:3">
      <c r="A390" s="1" t="s">
        <v>797</v>
      </c>
      <c r="B390" s="1" t="s">
        <v>798</v>
      </c>
      <c r="C390" s="3">
        <v>1432.79</v>
      </c>
    </row>
    <row r="391" spans="1:3">
      <c r="A391" s="1" t="s">
        <v>799</v>
      </c>
      <c r="B391" s="1" t="s">
        <v>800</v>
      </c>
      <c r="C391" s="3">
        <v>19226.7</v>
      </c>
    </row>
    <row r="392" spans="1:3">
      <c r="A392" s="1" t="s">
        <v>801</v>
      </c>
      <c r="B392" s="1" t="s">
        <v>802</v>
      </c>
      <c r="C392" s="3">
        <v>1280.9799999999998</v>
      </c>
    </row>
    <row r="393" spans="1:3">
      <c r="A393" s="1" t="s">
        <v>803</v>
      </c>
      <c r="B393" s="1" t="s">
        <v>804</v>
      </c>
      <c r="C393" s="3">
        <v>3078.4800000000009</v>
      </c>
    </row>
    <row r="394" spans="1:3">
      <c r="A394" s="1" t="s">
        <v>805</v>
      </c>
      <c r="B394" s="1" t="s">
        <v>806</v>
      </c>
      <c r="C394" s="3">
        <v>99299.290000000008</v>
      </c>
    </row>
    <row r="395" spans="1:3">
      <c r="A395" s="1" t="s">
        <v>807</v>
      </c>
      <c r="B395" s="1" t="s">
        <v>808</v>
      </c>
      <c r="C395" s="3">
        <v>175611.9</v>
      </c>
    </row>
    <row r="396" spans="1:3">
      <c r="A396" s="1" t="s">
        <v>809</v>
      </c>
      <c r="B396" s="1" t="s">
        <v>810</v>
      </c>
      <c r="C396" s="3">
        <v>56984.889999999992</v>
      </c>
    </row>
    <row r="397" spans="1:3">
      <c r="A397" s="1" t="s">
        <v>811</v>
      </c>
      <c r="B397" s="1" t="s">
        <v>812</v>
      </c>
      <c r="C397" s="3">
        <v>991158.10999999987</v>
      </c>
    </row>
    <row r="398" spans="1:3">
      <c r="A398" s="1" t="s">
        <v>813</v>
      </c>
      <c r="B398" s="1" t="s">
        <v>814</v>
      </c>
      <c r="C398" s="3">
        <v>40743.730000000003</v>
      </c>
    </row>
    <row r="399" spans="1:3">
      <c r="A399" s="1" t="s">
        <v>815</v>
      </c>
      <c r="B399" s="1" t="s">
        <v>816</v>
      </c>
      <c r="C399" s="3">
        <v>12829.470000000001</v>
      </c>
    </row>
    <row r="400" spans="1:3">
      <c r="A400" s="1" t="s">
        <v>817</v>
      </c>
      <c r="B400" s="1" t="s">
        <v>818</v>
      </c>
      <c r="C400" s="3">
        <v>51133.310000000005</v>
      </c>
    </row>
    <row r="401" spans="1:3">
      <c r="A401" s="1" t="s">
        <v>819</v>
      </c>
      <c r="B401" s="1" t="s">
        <v>820</v>
      </c>
      <c r="C401" s="3">
        <v>6654.2900000000009</v>
      </c>
    </row>
    <row r="402" spans="1:3">
      <c r="A402" s="1" t="s">
        <v>821</v>
      </c>
      <c r="B402" s="1" t="s">
        <v>822</v>
      </c>
      <c r="C402" s="3">
        <v>10045.979999999998</v>
      </c>
    </row>
    <row r="403" spans="1:3">
      <c r="A403" s="1" t="s">
        <v>823</v>
      </c>
      <c r="B403" s="1" t="s">
        <v>824</v>
      </c>
      <c r="C403" s="3">
        <v>462747.18000000005</v>
      </c>
    </row>
    <row r="404" spans="1:3">
      <c r="A404" s="1" t="s">
        <v>825</v>
      </c>
      <c r="B404" s="1" t="s">
        <v>826</v>
      </c>
      <c r="C404" s="3">
        <v>16426.64</v>
      </c>
    </row>
    <row r="405" spans="1:3">
      <c r="A405" s="1" t="s">
        <v>827</v>
      </c>
      <c r="B405" s="1" t="s">
        <v>828</v>
      </c>
      <c r="C405" s="3">
        <v>36500.830000000009</v>
      </c>
    </row>
    <row r="406" spans="1:3">
      <c r="A406" s="1" t="s">
        <v>829</v>
      </c>
      <c r="B406" s="1" t="s">
        <v>830</v>
      </c>
      <c r="C406" s="3">
        <v>205637.55</v>
      </c>
    </row>
    <row r="407" spans="1:3">
      <c r="A407" s="1" t="s">
        <v>831</v>
      </c>
      <c r="B407" s="1" t="s">
        <v>832</v>
      </c>
      <c r="C407" s="3">
        <v>46841.820000000007</v>
      </c>
    </row>
    <row r="408" spans="1:3">
      <c r="A408" s="1" t="s">
        <v>833</v>
      </c>
      <c r="B408" s="1" t="s">
        <v>834</v>
      </c>
      <c r="C408" s="3">
        <v>166.48</v>
      </c>
    </row>
    <row r="409" spans="1:3">
      <c r="A409" s="1" t="s">
        <v>835</v>
      </c>
      <c r="B409" s="1" t="s">
        <v>836</v>
      </c>
      <c r="C409" s="3">
        <v>45322.05999999999</v>
      </c>
    </row>
    <row r="410" spans="1:3">
      <c r="A410" s="1" t="s">
        <v>837</v>
      </c>
      <c r="B410" s="1" t="s">
        <v>838</v>
      </c>
      <c r="C410" s="3">
        <v>96741.420000000013</v>
      </c>
    </row>
    <row r="411" spans="1:3">
      <c r="A411" s="1" t="s">
        <v>839</v>
      </c>
      <c r="B411" s="1" t="s">
        <v>840</v>
      </c>
      <c r="C411" s="3">
        <v>58991.519999999997</v>
      </c>
    </row>
    <row r="412" spans="1:3">
      <c r="A412" s="1" t="s">
        <v>841</v>
      </c>
      <c r="B412" s="1" t="s">
        <v>842</v>
      </c>
      <c r="C412" s="3">
        <v>31433.619999999995</v>
      </c>
    </row>
    <row r="413" spans="1:3">
      <c r="A413" s="1" t="s">
        <v>843</v>
      </c>
      <c r="B413" s="1" t="s">
        <v>844</v>
      </c>
      <c r="C413" s="3">
        <v>45378.369999999995</v>
      </c>
    </row>
    <row r="414" spans="1:3">
      <c r="A414" s="1" t="s">
        <v>845</v>
      </c>
      <c r="B414" s="1" t="s">
        <v>846</v>
      </c>
      <c r="C414" s="3">
        <v>97948.62</v>
      </c>
    </row>
    <row r="415" spans="1:3">
      <c r="A415" s="1" t="s">
        <v>847</v>
      </c>
      <c r="B415" s="1" t="s">
        <v>848</v>
      </c>
      <c r="C415" s="3">
        <v>5811.07</v>
      </c>
    </row>
    <row r="416" spans="1:3">
      <c r="A416" s="1" t="s">
        <v>849</v>
      </c>
      <c r="B416" s="1" t="s">
        <v>850</v>
      </c>
      <c r="C416" s="3">
        <v>37983.21</v>
      </c>
    </row>
    <row r="417" spans="1:3">
      <c r="A417" s="1" t="s">
        <v>851</v>
      </c>
      <c r="B417" s="1" t="s">
        <v>852</v>
      </c>
      <c r="C417" s="3">
        <v>12809.3</v>
      </c>
    </row>
    <row r="418" spans="1:3">
      <c r="A418" s="1" t="s">
        <v>853</v>
      </c>
      <c r="B418" s="1" t="s">
        <v>854</v>
      </c>
      <c r="C418" s="3">
        <v>168937.51</v>
      </c>
    </row>
    <row r="419" spans="1:3">
      <c r="A419" s="1" t="s">
        <v>855</v>
      </c>
      <c r="B419" s="1" t="s">
        <v>856</v>
      </c>
      <c r="C419" s="3">
        <v>48291.429999999993</v>
      </c>
    </row>
    <row r="420" spans="1:3">
      <c r="A420" s="1" t="s">
        <v>857</v>
      </c>
      <c r="B420" s="1" t="s">
        <v>858</v>
      </c>
      <c r="C420" s="3">
        <v>251996.79000000004</v>
      </c>
    </row>
    <row r="421" spans="1:3">
      <c r="A421" s="1" t="s">
        <v>859</v>
      </c>
      <c r="B421" s="1" t="s">
        <v>860</v>
      </c>
      <c r="C421" s="3">
        <v>64303.94000000001</v>
      </c>
    </row>
    <row r="422" spans="1:3">
      <c r="A422" s="1" t="s">
        <v>861</v>
      </c>
      <c r="B422" s="1" t="s">
        <v>862</v>
      </c>
      <c r="C422" s="3">
        <v>38470.150000000009</v>
      </c>
    </row>
    <row r="423" spans="1:3">
      <c r="A423" s="1" t="s">
        <v>863</v>
      </c>
      <c r="B423" s="1" t="s">
        <v>864</v>
      </c>
      <c r="C423" s="3">
        <v>29362.900000000005</v>
      </c>
    </row>
    <row r="424" spans="1:3">
      <c r="A424" s="1" t="s">
        <v>865</v>
      </c>
      <c r="B424" s="1" t="s">
        <v>866</v>
      </c>
      <c r="C424" s="3">
        <v>15729.160000000003</v>
      </c>
    </row>
    <row r="425" spans="1:3">
      <c r="A425" s="1" t="s">
        <v>867</v>
      </c>
      <c r="B425" s="1" t="s">
        <v>868</v>
      </c>
      <c r="C425" s="3">
        <v>49726.060000000012</v>
      </c>
    </row>
    <row r="426" spans="1:3">
      <c r="A426" s="1" t="s">
        <v>869</v>
      </c>
      <c r="B426" s="1" t="s">
        <v>870</v>
      </c>
      <c r="C426" s="3">
        <v>34886.6</v>
      </c>
    </row>
    <row r="427" spans="1:3">
      <c r="A427" s="1" t="s">
        <v>871</v>
      </c>
      <c r="B427" s="1" t="s">
        <v>872</v>
      </c>
      <c r="C427" s="3">
        <v>93811.120000000024</v>
      </c>
    </row>
    <row r="428" spans="1:3">
      <c r="A428" s="1" t="s">
        <v>873</v>
      </c>
      <c r="B428" s="1" t="s">
        <v>874</v>
      </c>
      <c r="C428" s="3">
        <v>1468564.64</v>
      </c>
    </row>
    <row r="429" spans="1:3">
      <c r="A429" s="1" t="s">
        <v>875</v>
      </c>
      <c r="B429" s="1" t="s">
        <v>876</v>
      </c>
      <c r="C429" s="3">
        <v>5012.3799999999992</v>
      </c>
    </row>
    <row r="430" spans="1:3">
      <c r="A430" s="1" t="s">
        <v>877</v>
      </c>
      <c r="B430" s="1" t="s">
        <v>878</v>
      </c>
      <c r="C430" s="3">
        <v>5114.68</v>
      </c>
    </row>
    <row r="431" spans="1:3">
      <c r="A431" s="1" t="s">
        <v>879</v>
      </c>
      <c r="B431" s="1" t="s">
        <v>880</v>
      </c>
      <c r="C431" s="3">
        <v>6564.1399999999985</v>
      </c>
    </row>
    <row r="432" spans="1:3">
      <c r="A432" s="1" t="s">
        <v>881</v>
      </c>
      <c r="B432" s="1" t="s">
        <v>882</v>
      </c>
      <c r="C432" s="3">
        <v>178540.91</v>
      </c>
    </row>
    <row r="433" spans="1:3">
      <c r="A433" s="1" t="s">
        <v>883</v>
      </c>
      <c r="B433" s="1" t="s">
        <v>884</v>
      </c>
      <c r="C433" s="3">
        <v>386677.91</v>
      </c>
    </row>
    <row r="434" spans="1:3">
      <c r="A434" s="1" t="s">
        <v>885</v>
      </c>
      <c r="B434" s="1" t="s">
        <v>886</v>
      </c>
      <c r="C434" s="3">
        <v>55676.390000000007</v>
      </c>
    </row>
    <row r="435" spans="1:3">
      <c r="A435" s="1" t="s">
        <v>887</v>
      </c>
      <c r="B435" s="1" t="s">
        <v>888</v>
      </c>
      <c r="C435" s="3">
        <v>1268.94</v>
      </c>
    </row>
    <row r="436" spans="1:3">
      <c r="A436" s="1" t="s">
        <v>889</v>
      </c>
      <c r="B436" s="1" t="s">
        <v>890</v>
      </c>
      <c r="C436" s="3">
        <v>119437.75999999999</v>
      </c>
    </row>
    <row r="437" spans="1:3">
      <c r="A437" s="1" t="s">
        <v>891</v>
      </c>
      <c r="B437" s="1" t="s">
        <v>892</v>
      </c>
      <c r="C437" s="3">
        <v>17942.84</v>
      </c>
    </row>
    <row r="438" spans="1:3">
      <c r="A438" s="1" t="s">
        <v>893</v>
      </c>
      <c r="B438" s="1" t="s">
        <v>894</v>
      </c>
      <c r="C438" s="3">
        <v>59663.349999999991</v>
      </c>
    </row>
    <row r="439" spans="1:3">
      <c r="A439" s="1" t="s">
        <v>895</v>
      </c>
      <c r="B439" s="1" t="s">
        <v>896</v>
      </c>
      <c r="C439" s="3">
        <v>28324.950000000004</v>
      </c>
    </row>
    <row r="440" spans="1:3">
      <c r="A440" s="1" t="s">
        <v>897</v>
      </c>
      <c r="B440" s="1" t="s">
        <v>898</v>
      </c>
      <c r="C440" s="3">
        <v>2515.1399999999994</v>
      </c>
    </row>
    <row r="441" spans="1:3">
      <c r="A441" s="1" t="s">
        <v>899</v>
      </c>
      <c r="B441" s="1" t="s">
        <v>900</v>
      </c>
      <c r="C441" s="3">
        <v>350764.7699999999</v>
      </c>
    </row>
    <row r="442" spans="1:3">
      <c r="A442" s="1" t="s">
        <v>901</v>
      </c>
      <c r="B442" s="1" t="s">
        <v>902</v>
      </c>
      <c r="C442" s="3">
        <v>17032.22</v>
      </c>
    </row>
    <row r="443" spans="1:3">
      <c r="A443" s="1" t="s">
        <v>903</v>
      </c>
      <c r="B443" s="1" t="s">
        <v>904</v>
      </c>
      <c r="C443" s="3">
        <v>151599.91</v>
      </c>
    </row>
    <row r="444" spans="1:3">
      <c r="A444" s="1" t="s">
        <v>905</v>
      </c>
      <c r="B444" s="1" t="s">
        <v>906</v>
      </c>
      <c r="C444" s="3">
        <v>11151.31</v>
      </c>
    </row>
    <row r="445" spans="1:3">
      <c r="A445" s="1" t="s">
        <v>907</v>
      </c>
      <c r="B445" s="1" t="s">
        <v>908</v>
      </c>
      <c r="C445" s="3">
        <v>25465.289999999997</v>
      </c>
    </row>
    <row r="446" spans="1:3">
      <c r="A446" s="1" t="s">
        <v>909</v>
      </c>
      <c r="B446" s="1" t="s">
        <v>910</v>
      </c>
      <c r="C446" s="3">
        <v>49517.580000000009</v>
      </c>
    </row>
    <row r="447" spans="1:3">
      <c r="A447" s="1" t="s">
        <v>911</v>
      </c>
      <c r="B447" s="1" t="s">
        <v>912</v>
      </c>
      <c r="C447" s="3">
        <v>11754.75</v>
      </c>
    </row>
    <row r="448" spans="1:3">
      <c r="A448" s="1" t="s">
        <v>913</v>
      </c>
      <c r="B448" s="1" t="s">
        <v>914</v>
      </c>
      <c r="C448" s="3">
        <v>43947.619999999995</v>
      </c>
    </row>
    <row r="449" spans="1:3">
      <c r="A449" s="1" t="s">
        <v>915</v>
      </c>
      <c r="B449" s="1" t="s">
        <v>916</v>
      </c>
      <c r="C449" s="3">
        <v>79856.37</v>
      </c>
    </row>
    <row r="450" spans="1:3">
      <c r="A450" s="1" t="s">
        <v>917</v>
      </c>
      <c r="B450" s="1" t="s">
        <v>918</v>
      </c>
      <c r="C450" s="3">
        <v>46037.799999999996</v>
      </c>
    </row>
    <row r="451" spans="1:3">
      <c r="A451" s="1" t="s">
        <v>919</v>
      </c>
      <c r="B451" s="1" t="s">
        <v>920</v>
      </c>
      <c r="C451" s="3">
        <v>667596.3899999999</v>
      </c>
    </row>
    <row r="452" spans="1:3">
      <c r="A452" s="1" t="s">
        <v>921</v>
      </c>
      <c r="B452" s="1" t="s">
        <v>922</v>
      </c>
      <c r="C452" s="3">
        <v>62055.340000000011</v>
      </c>
    </row>
    <row r="453" spans="1:3">
      <c r="A453" s="1" t="s">
        <v>923</v>
      </c>
      <c r="B453" s="1" t="s">
        <v>924</v>
      </c>
      <c r="C453" s="3">
        <v>2432.59</v>
      </c>
    </row>
    <row r="454" spans="1:3">
      <c r="A454" s="1" t="s">
        <v>925</v>
      </c>
      <c r="B454" s="1" t="s">
        <v>926</v>
      </c>
      <c r="C454" s="3">
        <v>10337.36</v>
      </c>
    </row>
    <row r="455" spans="1:3">
      <c r="A455" s="1" t="s">
        <v>927</v>
      </c>
      <c r="B455" s="1" t="s">
        <v>928</v>
      </c>
      <c r="C455" s="3">
        <v>10065.040000000001</v>
      </c>
    </row>
    <row r="456" spans="1:3">
      <c r="A456" s="1" t="s">
        <v>929</v>
      </c>
      <c r="B456" s="1" t="s">
        <v>930</v>
      </c>
      <c r="C456" s="3">
        <v>9666.7999999999975</v>
      </c>
    </row>
    <row r="457" spans="1:3">
      <c r="A457" s="1" t="s">
        <v>931</v>
      </c>
      <c r="B457" s="1" t="s">
        <v>932</v>
      </c>
      <c r="C457" s="3">
        <v>4325.2000000000007</v>
      </c>
    </row>
    <row r="458" spans="1:3">
      <c r="A458" s="1" t="s">
        <v>933</v>
      </c>
      <c r="B458" s="1" t="s">
        <v>934</v>
      </c>
      <c r="C458" s="3">
        <v>9132.2400000000016</v>
      </c>
    </row>
    <row r="459" spans="1:3">
      <c r="A459" s="1" t="s">
        <v>935</v>
      </c>
      <c r="B459" s="1" t="s">
        <v>936</v>
      </c>
      <c r="C459" s="3">
        <v>404598.52</v>
      </c>
    </row>
    <row r="460" spans="1:3">
      <c r="A460" s="1" t="s">
        <v>937</v>
      </c>
      <c r="B460" s="1" t="s">
        <v>938</v>
      </c>
      <c r="C460" s="3">
        <v>64678.43</v>
      </c>
    </row>
    <row r="461" spans="1:3">
      <c r="A461" s="1" t="s">
        <v>939</v>
      </c>
      <c r="B461" s="1" t="s">
        <v>940</v>
      </c>
      <c r="C461" s="3">
        <v>1282.4099999999999</v>
      </c>
    </row>
    <row r="462" spans="1:3">
      <c r="A462" s="1" t="s">
        <v>941</v>
      </c>
      <c r="B462" s="1" t="s">
        <v>942</v>
      </c>
      <c r="C462" s="3">
        <v>53604.68</v>
      </c>
    </row>
    <row r="463" spans="1:3">
      <c r="A463" s="1" t="s">
        <v>943</v>
      </c>
      <c r="B463" s="1" t="s">
        <v>944</v>
      </c>
      <c r="C463" s="3">
        <v>22256.57</v>
      </c>
    </row>
    <row r="464" spans="1:3">
      <c r="A464" s="1" t="s">
        <v>945</v>
      </c>
      <c r="B464" s="1" t="s">
        <v>946</v>
      </c>
      <c r="C464" s="3">
        <v>12142.480000000001</v>
      </c>
    </row>
    <row r="465" spans="1:3">
      <c r="A465" s="1" t="s">
        <v>947</v>
      </c>
      <c r="B465" s="1" t="s">
        <v>948</v>
      </c>
      <c r="C465" s="3">
        <v>2157.4899999999998</v>
      </c>
    </row>
    <row r="466" spans="1:3">
      <c r="A466" s="1" t="s">
        <v>949</v>
      </c>
      <c r="B466" s="1" t="s">
        <v>950</v>
      </c>
      <c r="C466" s="3">
        <v>94195.25</v>
      </c>
    </row>
    <row r="467" spans="1:3">
      <c r="A467" s="1" t="s">
        <v>951</v>
      </c>
      <c r="B467" s="1" t="s">
        <v>952</v>
      </c>
      <c r="C467" s="3">
        <v>240487.67999999993</v>
      </c>
    </row>
    <row r="468" spans="1:3">
      <c r="A468" s="1" t="s">
        <v>953</v>
      </c>
      <c r="B468" s="1" t="s">
        <v>954</v>
      </c>
      <c r="C468" s="3">
        <v>335217.97000000003</v>
      </c>
    </row>
    <row r="469" spans="1:3">
      <c r="A469" s="1" t="s">
        <v>955</v>
      </c>
      <c r="B469" s="1" t="s">
        <v>956</v>
      </c>
      <c r="C469" s="3">
        <v>649.62</v>
      </c>
    </row>
    <row r="470" spans="1:3">
      <c r="A470" s="1" t="s">
        <v>957</v>
      </c>
      <c r="B470" s="1" t="s">
        <v>958</v>
      </c>
      <c r="C470" s="3">
        <v>1525.35</v>
      </c>
    </row>
    <row r="471" spans="1:3">
      <c r="A471" s="1" t="s">
        <v>959</v>
      </c>
      <c r="B471" s="1" t="s">
        <v>960</v>
      </c>
      <c r="C471" s="3">
        <v>42816.950000000004</v>
      </c>
    </row>
    <row r="472" spans="1:3">
      <c r="A472" s="1" t="s">
        <v>961</v>
      </c>
      <c r="B472" s="1" t="s">
        <v>962</v>
      </c>
      <c r="C472" s="3">
        <v>266777.34999999998</v>
      </c>
    </row>
    <row r="473" spans="1:3">
      <c r="A473" s="1" t="s">
        <v>963</v>
      </c>
      <c r="B473" s="1" t="s">
        <v>964</v>
      </c>
      <c r="C473" s="3">
        <v>49656.740000000005</v>
      </c>
    </row>
    <row r="474" spans="1:3">
      <c r="A474" s="1" t="s">
        <v>965</v>
      </c>
      <c r="B474" s="1" t="s">
        <v>966</v>
      </c>
      <c r="C474" s="3">
        <v>145518.50999999998</v>
      </c>
    </row>
    <row r="475" spans="1:3">
      <c r="A475" s="1" t="s">
        <v>967</v>
      </c>
      <c r="B475" s="1" t="s">
        <v>968</v>
      </c>
      <c r="C475" s="3">
        <v>4607.2300000000005</v>
      </c>
    </row>
    <row r="476" spans="1:3">
      <c r="A476" s="1" t="s">
        <v>969</v>
      </c>
      <c r="B476" s="1" t="s">
        <v>970</v>
      </c>
      <c r="C476" s="3">
        <v>74426.63</v>
      </c>
    </row>
    <row r="477" spans="1:3">
      <c r="A477" s="1" t="s">
        <v>971</v>
      </c>
      <c r="B477" s="1" t="s">
        <v>972</v>
      </c>
      <c r="C477" s="3">
        <v>273760.72000000003</v>
      </c>
    </row>
    <row r="478" spans="1:3">
      <c r="A478" s="1" t="s">
        <v>973</v>
      </c>
      <c r="B478" s="1" t="s">
        <v>974</v>
      </c>
      <c r="C478" s="3">
        <v>41183.06</v>
      </c>
    </row>
    <row r="479" spans="1:3">
      <c r="A479" s="1" t="s">
        <v>975</v>
      </c>
      <c r="B479" s="1" t="s">
        <v>976</v>
      </c>
      <c r="C479" s="3">
        <v>250243.98000000004</v>
      </c>
    </row>
    <row r="480" spans="1:3">
      <c r="A480" s="1" t="s">
        <v>977</v>
      </c>
      <c r="B480" s="1" t="s">
        <v>978</v>
      </c>
      <c r="C480" s="3">
        <v>19019.03</v>
      </c>
    </row>
    <row r="481" spans="1:3">
      <c r="A481" s="1" t="s">
        <v>979</v>
      </c>
      <c r="B481" s="1" t="s">
        <v>980</v>
      </c>
      <c r="C481" s="3">
        <v>178188.41</v>
      </c>
    </row>
    <row r="482" spans="1:3">
      <c r="A482" s="1" t="s">
        <v>981</v>
      </c>
      <c r="B482" s="1" t="s">
        <v>982</v>
      </c>
      <c r="C482" s="3">
        <v>368653.56</v>
      </c>
    </row>
    <row r="483" spans="1:3">
      <c r="A483" s="1" t="s">
        <v>983</v>
      </c>
      <c r="B483" s="1" t="s">
        <v>984</v>
      </c>
      <c r="C483" s="3">
        <v>7018.6400000000012</v>
      </c>
    </row>
    <row r="484" spans="1:3">
      <c r="A484" s="1" t="s">
        <v>985</v>
      </c>
      <c r="B484" s="1" t="s">
        <v>986</v>
      </c>
      <c r="C484" s="3">
        <v>336806.34999999986</v>
      </c>
    </row>
    <row r="485" spans="1:3">
      <c r="A485" s="1" t="s">
        <v>987</v>
      </c>
      <c r="B485" s="1" t="s">
        <v>988</v>
      </c>
      <c r="C485" s="3">
        <v>124484.27999999998</v>
      </c>
    </row>
    <row r="486" spans="1:3">
      <c r="A486" s="1" t="s">
        <v>989</v>
      </c>
      <c r="B486" s="1" t="s">
        <v>990</v>
      </c>
      <c r="C486" s="3">
        <v>790.45999999999981</v>
      </c>
    </row>
    <row r="487" spans="1:3">
      <c r="A487" s="1" t="s">
        <v>991</v>
      </c>
      <c r="B487" s="1" t="s">
        <v>992</v>
      </c>
      <c r="C487" s="3">
        <v>54495.42</v>
      </c>
    </row>
    <row r="488" spans="1:3">
      <c r="A488" s="1" t="s">
        <v>993</v>
      </c>
      <c r="B488" s="1" t="s">
        <v>994</v>
      </c>
      <c r="C488" s="3">
        <v>335.11000000000018</v>
      </c>
    </row>
    <row r="489" spans="1:3">
      <c r="A489" s="1" t="s">
        <v>995</v>
      </c>
      <c r="B489" s="1" t="s">
        <v>996</v>
      </c>
      <c r="C489" s="3">
        <v>12653.03</v>
      </c>
    </row>
    <row r="490" spans="1:3">
      <c r="A490" s="1" t="s">
        <v>997</v>
      </c>
      <c r="B490" s="1" t="s">
        <v>998</v>
      </c>
      <c r="C490" s="3">
        <v>46464.76999999999</v>
      </c>
    </row>
    <row r="491" spans="1:3">
      <c r="A491" s="1" t="s">
        <v>999</v>
      </c>
      <c r="B491" s="1" t="s">
        <v>1000</v>
      </c>
      <c r="C491" s="3">
        <v>124799.09000000001</v>
      </c>
    </row>
    <row r="492" spans="1:3">
      <c r="A492" s="1" t="s">
        <v>1001</v>
      </c>
      <c r="B492" s="1" t="s">
        <v>1002</v>
      </c>
      <c r="C492" s="3">
        <v>25765.010000000006</v>
      </c>
    </row>
    <row r="493" spans="1:3">
      <c r="A493" s="1" t="s">
        <v>1003</v>
      </c>
      <c r="B493" s="1" t="s">
        <v>1004</v>
      </c>
      <c r="C493" s="3">
        <v>7536.800000000002</v>
      </c>
    </row>
    <row r="494" spans="1:3">
      <c r="A494" s="1" t="s">
        <v>1005</v>
      </c>
      <c r="B494" s="1" t="s">
        <v>1006</v>
      </c>
      <c r="C494" s="3">
        <v>29662.57</v>
      </c>
    </row>
    <row r="495" spans="1:3">
      <c r="A495" s="1" t="s">
        <v>1007</v>
      </c>
      <c r="B495" s="1" t="s">
        <v>1008</v>
      </c>
      <c r="C495" s="3">
        <v>367074.19000000006</v>
      </c>
    </row>
    <row r="496" spans="1:3">
      <c r="A496" s="1" t="s">
        <v>1009</v>
      </c>
      <c r="B496" s="1" t="s">
        <v>1010</v>
      </c>
      <c r="C496" s="3">
        <v>262161.76</v>
      </c>
    </row>
    <row r="497" spans="1:3">
      <c r="A497" s="1" t="s">
        <v>1011</v>
      </c>
      <c r="B497" s="1" t="s">
        <v>1012</v>
      </c>
      <c r="C497" s="3">
        <v>9670.27</v>
      </c>
    </row>
    <row r="498" spans="1:3">
      <c r="A498" s="1" t="s">
        <v>1013</v>
      </c>
      <c r="B498" s="1" t="s">
        <v>1014</v>
      </c>
      <c r="C498" s="3">
        <v>26953.600000000002</v>
      </c>
    </row>
    <row r="499" spans="1:3">
      <c r="A499" s="1" t="s">
        <v>1015</v>
      </c>
      <c r="B499" s="1" t="s">
        <v>1016</v>
      </c>
      <c r="C499" s="3">
        <v>3230.93</v>
      </c>
    </row>
    <row r="500" spans="1:3">
      <c r="A500" s="1" t="s">
        <v>1017</v>
      </c>
      <c r="B500" s="1" t="s">
        <v>1018</v>
      </c>
      <c r="C500" s="3">
        <v>17347.48</v>
      </c>
    </row>
    <row r="501" spans="1:3">
      <c r="A501" s="1" t="s">
        <v>1019</v>
      </c>
      <c r="B501" s="1" t="s">
        <v>1020</v>
      </c>
      <c r="C501" s="3">
        <v>29965.820000000003</v>
      </c>
    </row>
    <row r="502" spans="1:3">
      <c r="A502" s="1" t="s">
        <v>1027</v>
      </c>
      <c r="B502" s="1" t="s">
        <v>1027</v>
      </c>
      <c r="C502" s="3"/>
    </row>
    <row r="503" spans="1:3">
      <c r="A503" s="4" t="s">
        <v>1022</v>
      </c>
      <c r="B503" s="5"/>
      <c r="C503" s="11">
        <v>66324344.969999939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9217-DEA6-47A4-B2C5-C4E2474817B7}">
  <dimension ref="A1:O502"/>
  <sheetViews>
    <sheetView zoomScaleNormal="100" workbookViewId="0">
      <selection activeCell="C30" sqref="C30"/>
    </sheetView>
  </sheetViews>
  <sheetFormatPr defaultRowHeight="15"/>
  <cols>
    <col min="1" max="1" width="11.28515625" bestFit="1" customWidth="1"/>
    <col min="2" max="2" width="39.140625" bestFit="1" customWidth="1"/>
    <col min="3" max="3" width="23.28515625" customWidth="1"/>
    <col min="4" max="4" width="12.85546875" style="8" customWidth="1"/>
    <col min="5" max="5" width="15.5703125" style="6" customWidth="1"/>
    <col min="6" max="6" width="10.28515625" customWidth="1"/>
    <col min="10" max="10" width="22.85546875" bestFit="1" customWidth="1"/>
  </cols>
  <sheetData>
    <row r="1" spans="1:11">
      <c r="A1" t="s">
        <v>0</v>
      </c>
      <c r="B1" t="s">
        <v>1</v>
      </c>
      <c r="C1" t="s">
        <v>1023</v>
      </c>
      <c r="D1" s="8" t="s">
        <v>1024</v>
      </c>
      <c r="E1" s="6" t="s">
        <v>1025</v>
      </c>
      <c r="F1" t="s">
        <v>1026</v>
      </c>
      <c r="J1" t="s">
        <v>1049</v>
      </c>
    </row>
    <row r="2" spans="1:11">
      <c r="A2" t="s">
        <v>281</v>
      </c>
      <c r="B2" t="s">
        <v>282</v>
      </c>
      <c r="C2">
        <v>6546510.7600000007</v>
      </c>
      <c r="D2" s="8">
        <f>C2/SUM($C$2:$C$501)</f>
        <v>9.8704491736196498E-2</v>
      </c>
      <c r="E2" s="6">
        <f>D2</f>
        <v>9.8704491736196498E-2</v>
      </c>
      <c r="F2" t="str">
        <f>IF(E2&lt;=0.8,"A",IF(E2&lt;=0.95,"B","C"))</f>
        <v>A</v>
      </c>
      <c r="I2">
        <f>COUNTIF(F:F,"A")</f>
        <v>102</v>
      </c>
      <c r="J2" s="8">
        <f>I2/COUNTA($F$2:$F$501)</f>
        <v>0.20399999999999999</v>
      </c>
      <c r="K2">
        <f xml:space="preserve"> SUMIF($F$2:$F$501,"A",$C$2:$C$501)</f>
        <v>53009841.469999962</v>
      </c>
    </row>
    <row r="3" spans="1:11">
      <c r="A3" t="s">
        <v>679</v>
      </c>
      <c r="B3" t="s">
        <v>680</v>
      </c>
      <c r="C3">
        <v>3266186.4099999997</v>
      </c>
      <c r="D3" s="8">
        <f t="shared" ref="D3:D66" si="0">C3/SUM($C$2:$C$501)</f>
        <v>4.9245664039009727E-2</v>
      </c>
      <c r="E3" s="6">
        <f>E2+D3</f>
        <v>0.14795015577520623</v>
      </c>
      <c r="F3" t="str">
        <f t="shared" ref="F3:F66" si="1">IF(E3&lt;=0.8,"A",IF(E3&lt;=0.95,"B","C"))</f>
        <v>A</v>
      </c>
      <c r="I3">
        <f>COUNTIF(F:F,"B")</f>
        <v>121</v>
      </c>
      <c r="J3" s="8">
        <f>I3/COUNTA($F$2:$F$501)</f>
        <v>0.24199999999999999</v>
      </c>
      <c r="K3">
        <f xml:space="preserve"> SUMIF($F$2:$F$501,"B",$C$2:$C$501)</f>
        <v>9992048.7400000002</v>
      </c>
    </row>
    <row r="4" spans="1:11">
      <c r="A4" t="s">
        <v>743</v>
      </c>
      <c r="B4" t="s">
        <v>744</v>
      </c>
      <c r="C4">
        <v>1992983.8199999998</v>
      </c>
      <c r="D4" s="8">
        <f t="shared" si="0"/>
        <v>3.0049053946955295E-2</v>
      </c>
      <c r="E4" s="6">
        <f t="shared" ref="E4:E67" si="2">E3+D4</f>
        <v>0.17799920972216152</v>
      </c>
      <c r="F4" t="str">
        <f t="shared" si="1"/>
        <v>A</v>
      </c>
      <c r="I4">
        <f>COUNTIF(F:F,"C")</f>
        <v>277</v>
      </c>
      <c r="J4" s="8">
        <f>I4/COUNTA($F$2:$F$501)</f>
        <v>0.55400000000000005</v>
      </c>
      <c r="K4">
        <f xml:space="preserve"> SUMIF($F$2:$F$501,"C",$C$2:$C$501)</f>
        <v>3322454.759999997</v>
      </c>
    </row>
    <row r="5" spans="1:11">
      <c r="A5" t="s">
        <v>311</v>
      </c>
      <c r="B5" t="s">
        <v>312</v>
      </c>
      <c r="C5">
        <v>1827857.1600000004</v>
      </c>
      <c r="D5" s="8">
        <f t="shared" si="0"/>
        <v>2.7559369954226979E-2</v>
      </c>
      <c r="E5" s="6">
        <f t="shared" si="2"/>
        <v>0.20555857967638849</v>
      </c>
      <c r="F5" t="str">
        <f t="shared" si="1"/>
        <v>A</v>
      </c>
    </row>
    <row r="6" spans="1:11">
      <c r="A6" t="s">
        <v>873</v>
      </c>
      <c r="B6" t="s">
        <v>874</v>
      </c>
      <c r="C6">
        <v>1468564.64</v>
      </c>
      <c r="D6" s="8">
        <f t="shared" si="0"/>
        <v>2.2142165756243309E-2</v>
      </c>
      <c r="E6" s="6">
        <f t="shared" si="2"/>
        <v>0.2277007454326318</v>
      </c>
      <c r="F6" t="str">
        <f t="shared" si="1"/>
        <v>A</v>
      </c>
    </row>
    <row r="7" spans="1:11">
      <c r="A7" t="s">
        <v>621</v>
      </c>
      <c r="B7" t="s">
        <v>622</v>
      </c>
      <c r="C7">
        <v>1437870.4</v>
      </c>
      <c r="D7" s="8">
        <f t="shared" si="0"/>
        <v>2.1679375810652688E-2</v>
      </c>
      <c r="E7" s="6">
        <f t="shared" si="2"/>
        <v>0.24938012124328449</v>
      </c>
      <c r="F7" t="str">
        <f t="shared" si="1"/>
        <v>A</v>
      </c>
    </row>
    <row r="8" spans="1:11">
      <c r="A8" t="s">
        <v>607</v>
      </c>
      <c r="B8" t="s">
        <v>608</v>
      </c>
      <c r="C8">
        <v>1417802.18</v>
      </c>
      <c r="D8" s="8">
        <f t="shared" si="0"/>
        <v>2.1376798830675316E-2</v>
      </c>
      <c r="E8" s="6">
        <f t="shared" si="2"/>
        <v>0.27075692007395979</v>
      </c>
      <c r="F8" t="str">
        <f t="shared" si="1"/>
        <v>A</v>
      </c>
    </row>
    <row r="9" spans="1:11">
      <c r="A9" t="s">
        <v>675</v>
      </c>
      <c r="B9" t="s">
        <v>676</v>
      </c>
      <c r="C9">
        <v>1244047.8899999999</v>
      </c>
      <c r="D9" s="8">
        <f t="shared" si="0"/>
        <v>1.8757032437526716E-2</v>
      </c>
      <c r="E9" s="6">
        <f t="shared" si="2"/>
        <v>0.28951395251148648</v>
      </c>
      <c r="F9" t="str">
        <f t="shared" si="1"/>
        <v>A</v>
      </c>
    </row>
    <row r="10" spans="1:11">
      <c r="A10" t="s">
        <v>90</v>
      </c>
      <c r="B10" t="s">
        <v>91</v>
      </c>
      <c r="C10">
        <v>1183829.1399999999</v>
      </c>
      <c r="D10" s="8">
        <f t="shared" si="0"/>
        <v>1.7849089056747931E-2</v>
      </c>
      <c r="E10" s="6">
        <f t="shared" si="2"/>
        <v>0.30736304156823441</v>
      </c>
      <c r="F10" t="str">
        <f t="shared" si="1"/>
        <v>A</v>
      </c>
    </row>
    <row r="11" spans="1:11">
      <c r="A11" t="s">
        <v>447</v>
      </c>
      <c r="B11" t="s">
        <v>448</v>
      </c>
      <c r="C11">
        <v>1108527.8</v>
      </c>
      <c r="D11" s="8">
        <f t="shared" si="0"/>
        <v>1.6713739133065151E-2</v>
      </c>
      <c r="E11" s="6">
        <f t="shared" si="2"/>
        <v>0.32407678070129958</v>
      </c>
      <c r="F11" t="str">
        <f t="shared" si="1"/>
        <v>A</v>
      </c>
    </row>
    <row r="12" spans="1:11">
      <c r="A12" t="s">
        <v>811</v>
      </c>
      <c r="B12" t="s">
        <v>812</v>
      </c>
      <c r="C12">
        <v>991158.10999999987</v>
      </c>
      <c r="D12" s="8">
        <f t="shared" si="0"/>
        <v>1.4944107031110893E-2</v>
      </c>
      <c r="E12" s="6">
        <f t="shared" si="2"/>
        <v>0.33902088773241046</v>
      </c>
      <c r="F12" t="str">
        <f t="shared" si="1"/>
        <v>A</v>
      </c>
    </row>
    <row r="13" spans="1:11">
      <c r="A13" t="s">
        <v>317</v>
      </c>
      <c r="B13" t="s">
        <v>318</v>
      </c>
      <c r="C13">
        <v>876947.65999999992</v>
      </c>
      <c r="D13" s="8">
        <f t="shared" si="0"/>
        <v>1.3222108117263194E-2</v>
      </c>
      <c r="E13" s="6">
        <f t="shared" si="2"/>
        <v>0.35224299584967367</v>
      </c>
      <c r="F13" t="str">
        <f t="shared" si="1"/>
        <v>A</v>
      </c>
    </row>
    <row r="14" spans="1:11">
      <c r="A14" t="s">
        <v>159</v>
      </c>
      <c r="B14" t="s">
        <v>160</v>
      </c>
      <c r="C14">
        <v>779772.49</v>
      </c>
      <c r="D14" s="8">
        <f t="shared" si="0"/>
        <v>1.175695727342215E-2</v>
      </c>
      <c r="E14" s="6">
        <f t="shared" si="2"/>
        <v>0.3639999531230958</v>
      </c>
      <c r="F14" t="str">
        <f t="shared" si="1"/>
        <v>A</v>
      </c>
    </row>
    <row r="15" spans="1:11">
      <c r="A15" t="s">
        <v>203</v>
      </c>
      <c r="B15" t="s">
        <v>204</v>
      </c>
      <c r="C15">
        <v>769722.25</v>
      </c>
      <c r="D15" s="8">
        <f t="shared" si="0"/>
        <v>1.1605425584650161E-2</v>
      </c>
      <c r="E15" s="6">
        <f t="shared" si="2"/>
        <v>0.37560537870774596</v>
      </c>
      <c r="F15" t="str">
        <f t="shared" si="1"/>
        <v>A</v>
      </c>
    </row>
    <row r="16" spans="1:11">
      <c r="A16" t="s">
        <v>155</v>
      </c>
      <c r="B16" t="s">
        <v>156</v>
      </c>
      <c r="C16">
        <v>686532.69000000006</v>
      </c>
      <c r="D16" s="8">
        <f t="shared" si="0"/>
        <v>1.0351141655609797E-2</v>
      </c>
      <c r="E16" s="6">
        <f t="shared" si="2"/>
        <v>0.38595652036335576</v>
      </c>
      <c r="F16" t="str">
        <f t="shared" si="1"/>
        <v>A</v>
      </c>
    </row>
    <row r="17" spans="1:6">
      <c r="A17" t="s">
        <v>919</v>
      </c>
      <c r="B17" t="s">
        <v>920</v>
      </c>
      <c r="C17">
        <v>667596.3899999999</v>
      </c>
      <c r="D17" s="8">
        <f t="shared" si="0"/>
        <v>1.0065631108787729E-2</v>
      </c>
      <c r="E17" s="6">
        <f t="shared" si="2"/>
        <v>0.39602215147214348</v>
      </c>
      <c r="F17" t="str">
        <f t="shared" si="1"/>
        <v>A</v>
      </c>
    </row>
    <row r="18" spans="1:6">
      <c r="A18" t="s">
        <v>231</v>
      </c>
      <c r="B18" t="s">
        <v>232</v>
      </c>
      <c r="C18">
        <v>662030.87</v>
      </c>
      <c r="D18" s="8">
        <f t="shared" si="0"/>
        <v>9.9817174266772259E-3</v>
      </c>
      <c r="E18" s="6">
        <f t="shared" si="2"/>
        <v>0.40600386889882073</v>
      </c>
      <c r="F18" t="str">
        <f t="shared" si="1"/>
        <v>A</v>
      </c>
    </row>
    <row r="19" spans="1:6">
      <c r="A19" t="s">
        <v>521</v>
      </c>
      <c r="B19" t="s">
        <v>522</v>
      </c>
      <c r="C19">
        <v>630741.43999999994</v>
      </c>
      <c r="D19" s="8">
        <f t="shared" si="0"/>
        <v>9.5099535515247007E-3</v>
      </c>
      <c r="E19" s="6">
        <f t="shared" si="2"/>
        <v>0.4155138224503454</v>
      </c>
      <c r="F19" t="str">
        <f t="shared" si="1"/>
        <v>A</v>
      </c>
    </row>
    <row r="20" spans="1:6">
      <c r="A20" t="s">
        <v>789</v>
      </c>
      <c r="B20" t="s">
        <v>790</v>
      </c>
      <c r="C20">
        <v>613187.56999999995</v>
      </c>
      <c r="D20" s="8">
        <f t="shared" si="0"/>
        <v>9.2452864823219811E-3</v>
      </c>
      <c r="E20" s="6">
        <f t="shared" si="2"/>
        <v>0.42475910893266738</v>
      </c>
      <c r="F20" t="str">
        <f t="shared" si="1"/>
        <v>A</v>
      </c>
    </row>
    <row r="21" spans="1:6">
      <c r="A21" t="s">
        <v>623</v>
      </c>
      <c r="B21" t="s">
        <v>624</v>
      </c>
      <c r="C21">
        <v>606706.16999999993</v>
      </c>
      <c r="D21" s="8">
        <f t="shared" si="0"/>
        <v>9.1475636928555846E-3</v>
      </c>
      <c r="E21" s="6">
        <f t="shared" si="2"/>
        <v>0.43390667262552296</v>
      </c>
      <c r="F21" t="str">
        <f t="shared" si="1"/>
        <v>A</v>
      </c>
    </row>
    <row r="22" spans="1:6">
      <c r="A22" t="s">
        <v>88</v>
      </c>
      <c r="B22" t="s">
        <v>89</v>
      </c>
      <c r="C22">
        <v>581279.29999999993</v>
      </c>
      <c r="D22" s="8">
        <f t="shared" si="0"/>
        <v>8.7641920966264591E-3</v>
      </c>
      <c r="E22" s="6">
        <f t="shared" si="2"/>
        <v>0.44267086472214939</v>
      </c>
      <c r="F22" t="str">
        <f t="shared" si="1"/>
        <v>A</v>
      </c>
    </row>
    <row r="23" spans="1:6">
      <c r="A23" t="s">
        <v>493</v>
      </c>
      <c r="B23" t="s">
        <v>494</v>
      </c>
      <c r="C23">
        <v>573744.05999999994</v>
      </c>
      <c r="D23" s="8">
        <f t="shared" si="0"/>
        <v>8.6505801189520719E-3</v>
      </c>
      <c r="E23" s="6">
        <f t="shared" si="2"/>
        <v>0.45132144484110148</v>
      </c>
      <c r="F23" t="str">
        <f t="shared" si="1"/>
        <v>A</v>
      </c>
    </row>
    <row r="24" spans="1:6">
      <c r="A24" t="s">
        <v>455</v>
      </c>
      <c r="B24" t="s">
        <v>456</v>
      </c>
      <c r="C24">
        <v>571466.92000000004</v>
      </c>
      <c r="D24" s="8">
        <f t="shared" si="0"/>
        <v>8.6162467229565307E-3</v>
      </c>
      <c r="E24" s="6">
        <f t="shared" si="2"/>
        <v>0.459937691564058</v>
      </c>
      <c r="F24" t="str">
        <f t="shared" si="1"/>
        <v>A</v>
      </c>
    </row>
    <row r="25" spans="1:6">
      <c r="A25" t="s">
        <v>109</v>
      </c>
      <c r="B25" t="s">
        <v>110</v>
      </c>
      <c r="C25">
        <v>554676.63</v>
      </c>
      <c r="D25" s="8">
        <f t="shared" si="0"/>
        <v>8.3630924700559602E-3</v>
      </c>
      <c r="E25" s="6">
        <f t="shared" si="2"/>
        <v>0.46830078403411396</v>
      </c>
      <c r="F25" t="str">
        <f t="shared" si="1"/>
        <v>A</v>
      </c>
    </row>
    <row r="26" spans="1:6">
      <c r="A26" t="s">
        <v>779</v>
      </c>
      <c r="B26" t="s">
        <v>780</v>
      </c>
      <c r="C26">
        <v>517711.35999999999</v>
      </c>
      <c r="D26" s="8">
        <f t="shared" si="0"/>
        <v>7.8057515718274089E-3</v>
      </c>
      <c r="E26" s="6">
        <f t="shared" si="2"/>
        <v>0.47610653560594135</v>
      </c>
      <c r="F26" t="str">
        <f t="shared" si="1"/>
        <v>A</v>
      </c>
    </row>
    <row r="27" spans="1:6">
      <c r="A27" t="s">
        <v>137</v>
      </c>
      <c r="B27" t="s">
        <v>138</v>
      </c>
      <c r="C27">
        <v>514512.48000000004</v>
      </c>
      <c r="D27" s="8">
        <f t="shared" si="0"/>
        <v>7.757520714795246E-3</v>
      </c>
      <c r="E27" s="6">
        <f t="shared" si="2"/>
        <v>0.48386405632073659</v>
      </c>
      <c r="F27" t="str">
        <f t="shared" si="1"/>
        <v>A</v>
      </c>
    </row>
    <row r="28" spans="1:6">
      <c r="A28" t="s">
        <v>471</v>
      </c>
      <c r="B28" t="s">
        <v>472</v>
      </c>
      <c r="C28">
        <v>505128.47</v>
      </c>
      <c r="D28" s="8">
        <f t="shared" si="0"/>
        <v>7.6160340554962402E-3</v>
      </c>
      <c r="E28" s="6">
        <f t="shared" si="2"/>
        <v>0.49148009037623286</v>
      </c>
      <c r="F28" t="str">
        <f t="shared" si="1"/>
        <v>A</v>
      </c>
    </row>
    <row r="29" spans="1:6">
      <c r="A29" t="s">
        <v>581</v>
      </c>
      <c r="B29" t="s">
        <v>582</v>
      </c>
      <c r="C29">
        <v>499930.94000000006</v>
      </c>
      <c r="D29" s="8">
        <f t="shared" si="0"/>
        <v>7.5376687131419231E-3</v>
      </c>
      <c r="E29" s="6">
        <f t="shared" si="2"/>
        <v>0.49901775908937479</v>
      </c>
      <c r="F29" t="str">
        <f t="shared" si="1"/>
        <v>A</v>
      </c>
    </row>
    <row r="30" spans="1:6">
      <c r="A30" t="s">
        <v>389</v>
      </c>
      <c r="B30" t="s">
        <v>390</v>
      </c>
      <c r="C30">
        <v>499069.02</v>
      </c>
      <c r="D30" s="8">
        <f t="shared" si="0"/>
        <v>7.5246731833648866E-3</v>
      </c>
      <c r="E30" s="6">
        <f t="shared" si="2"/>
        <v>0.50654243227273965</v>
      </c>
      <c r="F30" t="str">
        <f t="shared" si="1"/>
        <v>A</v>
      </c>
    </row>
    <row r="31" spans="1:6">
      <c r="A31" t="s">
        <v>823</v>
      </c>
      <c r="B31" t="s">
        <v>824</v>
      </c>
      <c r="C31">
        <v>462747.18000000005</v>
      </c>
      <c r="D31" s="8">
        <f t="shared" si="0"/>
        <v>6.977033549435155E-3</v>
      </c>
      <c r="E31" s="6">
        <f t="shared" si="2"/>
        <v>0.51351946582217478</v>
      </c>
      <c r="F31" t="str">
        <f t="shared" si="1"/>
        <v>A</v>
      </c>
    </row>
    <row r="32" spans="1:6">
      <c r="A32" t="s">
        <v>639</v>
      </c>
      <c r="B32" t="s">
        <v>640</v>
      </c>
      <c r="C32">
        <v>436384.98</v>
      </c>
      <c r="D32" s="8">
        <f t="shared" si="0"/>
        <v>6.579559590032702E-3</v>
      </c>
      <c r="E32" s="6">
        <f t="shared" si="2"/>
        <v>0.52009902541220754</v>
      </c>
      <c r="F32" t="str">
        <f t="shared" si="1"/>
        <v>A</v>
      </c>
    </row>
    <row r="33" spans="1:15">
      <c r="A33" t="s">
        <v>625</v>
      </c>
      <c r="B33" t="s">
        <v>626</v>
      </c>
      <c r="C33">
        <v>426747.28</v>
      </c>
      <c r="D33" s="8">
        <f t="shared" si="0"/>
        <v>6.4342479400743141E-3</v>
      </c>
      <c r="E33" s="6">
        <f t="shared" si="2"/>
        <v>0.52653327335228184</v>
      </c>
      <c r="F33" t="str">
        <f t="shared" si="1"/>
        <v>A</v>
      </c>
    </row>
    <row r="34" spans="1:15">
      <c r="A34" t="s">
        <v>357</v>
      </c>
      <c r="B34" t="s">
        <v>358</v>
      </c>
      <c r="C34">
        <v>415971.45000000007</v>
      </c>
      <c r="D34" s="8">
        <f t="shared" si="0"/>
        <v>6.2717762261829202E-3</v>
      </c>
      <c r="E34" s="6">
        <f t="shared" si="2"/>
        <v>0.53280504957846475</v>
      </c>
      <c r="F34" t="str">
        <f t="shared" si="1"/>
        <v>A</v>
      </c>
    </row>
    <row r="35" spans="1:15">
      <c r="A35" t="s">
        <v>409</v>
      </c>
      <c r="B35" t="s">
        <v>410</v>
      </c>
      <c r="C35">
        <v>408995.49</v>
      </c>
      <c r="D35" s="8">
        <f t="shared" si="0"/>
        <v>6.1665967479211225E-3</v>
      </c>
      <c r="E35" s="6">
        <f t="shared" si="2"/>
        <v>0.53897164632638583</v>
      </c>
      <c r="F35" t="str">
        <f t="shared" si="1"/>
        <v>A</v>
      </c>
    </row>
    <row r="36" spans="1:15">
      <c r="A36" t="s">
        <v>935</v>
      </c>
      <c r="B36" t="s">
        <v>936</v>
      </c>
      <c r="C36">
        <v>404598.52</v>
      </c>
      <c r="D36" s="8">
        <f t="shared" si="0"/>
        <v>6.1003017848575772E-3</v>
      </c>
      <c r="E36" s="6">
        <f t="shared" si="2"/>
        <v>0.54507194811124338</v>
      </c>
      <c r="F36" t="str">
        <f t="shared" si="1"/>
        <v>A</v>
      </c>
    </row>
    <row r="37" spans="1:15">
      <c r="A37" t="s">
        <v>705</v>
      </c>
      <c r="B37" t="s">
        <v>706</v>
      </c>
      <c r="C37">
        <v>404102.33</v>
      </c>
      <c r="D37" s="8">
        <f t="shared" si="0"/>
        <v>6.0928205198677084E-3</v>
      </c>
      <c r="E37" s="6">
        <f t="shared" si="2"/>
        <v>0.55116476863111108</v>
      </c>
      <c r="F37" t="str">
        <f t="shared" si="1"/>
        <v>A</v>
      </c>
    </row>
    <row r="38" spans="1:15">
      <c r="A38" t="s">
        <v>75</v>
      </c>
      <c r="B38" t="s">
        <v>76</v>
      </c>
      <c r="C38">
        <v>393950.26</v>
      </c>
      <c r="D38" s="8">
        <f t="shared" si="0"/>
        <v>5.9397534974253152E-3</v>
      </c>
      <c r="E38" s="6">
        <f t="shared" si="2"/>
        <v>0.55710452212853645</v>
      </c>
      <c r="F38" t="str">
        <f t="shared" si="1"/>
        <v>A</v>
      </c>
    </row>
    <row r="39" spans="1:15">
      <c r="A39" t="s">
        <v>637</v>
      </c>
      <c r="B39" t="s">
        <v>638</v>
      </c>
      <c r="C39">
        <v>392861.29</v>
      </c>
      <c r="D39" s="8">
        <f t="shared" si="0"/>
        <v>5.9233346394555516E-3</v>
      </c>
      <c r="E39" s="6">
        <f t="shared" si="2"/>
        <v>0.56302785676799205</v>
      </c>
      <c r="F39" t="str">
        <f t="shared" si="1"/>
        <v>A</v>
      </c>
    </row>
    <row r="40" spans="1:15">
      <c r="A40" t="s">
        <v>883</v>
      </c>
      <c r="B40" t="s">
        <v>884</v>
      </c>
      <c r="C40">
        <v>386677.91</v>
      </c>
      <c r="D40" s="8">
        <f t="shared" si="0"/>
        <v>5.8301052226735709E-3</v>
      </c>
      <c r="E40" s="6">
        <f t="shared" si="2"/>
        <v>0.56885796199066563</v>
      </c>
      <c r="F40" t="str">
        <f t="shared" si="1"/>
        <v>A</v>
      </c>
      <c r="O40" t="s">
        <v>1045</v>
      </c>
    </row>
    <row r="41" spans="1:15">
      <c r="A41" t="s">
        <v>277</v>
      </c>
      <c r="B41" t="s">
        <v>278</v>
      </c>
      <c r="C41">
        <v>373815.92999999993</v>
      </c>
      <c r="D41" s="8">
        <f t="shared" si="0"/>
        <v>5.6361797492170624E-3</v>
      </c>
      <c r="E41" s="6">
        <f t="shared" si="2"/>
        <v>0.57449414173988267</v>
      </c>
      <c r="F41" t="str">
        <f t="shared" si="1"/>
        <v>A</v>
      </c>
    </row>
    <row r="42" spans="1:15">
      <c r="A42" t="s">
        <v>417</v>
      </c>
      <c r="B42" t="s">
        <v>418</v>
      </c>
      <c r="C42">
        <v>371306.11000000004</v>
      </c>
      <c r="D42" s="8">
        <f t="shared" si="0"/>
        <v>5.5983381391546466E-3</v>
      </c>
      <c r="E42" s="6">
        <f t="shared" si="2"/>
        <v>0.58009247987903734</v>
      </c>
      <c r="F42" t="str">
        <f t="shared" si="1"/>
        <v>A</v>
      </c>
    </row>
    <row r="43" spans="1:15">
      <c r="A43" t="s">
        <v>981</v>
      </c>
      <c r="B43" t="s">
        <v>982</v>
      </c>
      <c r="C43">
        <v>368653.56</v>
      </c>
      <c r="D43" s="8">
        <f t="shared" si="0"/>
        <v>5.5583445289471151E-3</v>
      </c>
      <c r="E43" s="6">
        <f t="shared" si="2"/>
        <v>0.58565082440798444</v>
      </c>
      <c r="F43" t="str">
        <f t="shared" si="1"/>
        <v>A</v>
      </c>
    </row>
    <row r="44" spans="1:15">
      <c r="A44" t="s">
        <v>1007</v>
      </c>
      <c r="B44" t="s">
        <v>1008</v>
      </c>
      <c r="C44">
        <v>367074.19000000006</v>
      </c>
      <c r="D44" s="8">
        <f t="shared" si="0"/>
        <v>5.5345317042488186E-3</v>
      </c>
      <c r="E44" s="6">
        <f t="shared" si="2"/>
        <v>0.59118535611223322</v>
      </c>
      <c r="F44" t="str">
        <f t="shared" si="1"/>
        <v>A</v>
      </c>
    </row>
    <row r="45" spans="1:15">
      <c r="A45" t="s">
        <v>50</v>
      </c>
      <c r="B45" t="s">
        <v>51</v>
      </c>
      <c r="C45">
        <v>363107.53999999992</v>
      </c>
      <c r="D45" s="8">
        <f t="shared" si="0"/>
        <v>5.4747248565250395E-3</v>
      </c>
      <c r="E45" s="6">
        <f t="shared" si="2"/>
        <v>0.59666008096875822</v>
      </c>
      <c r="F45" t="str">
        <f t="shared" si="1"/>
        <v>A</v>
      </c>
    </row>
    <row r="46" spans="1:15">
      <c r="A46" t="s">
        <v>899</v>
      </c>
      <c r="B46" t="s">
        <v>900</v>
      </c>
      <c r="C46">
        <v>350764.7699999999</v>
      </c>
      <c r="D46" s="8">
        <f t="shared" si="0"/>
        <v>5.2886277302649472E-3</v>
      </c>
      <c r="E46" s="6">
        <f t="shared" si="2"/>
        <v>0.60194870869902317</v>
      </c>
      <c r="F46" t="str">
        <f t="shared" si="1"/>
        <v>A</v>
      </c>
    </row>
    <row r="47" spans="1:15">
      <c r="A47" t="s">
        <v>17</v>
      </c>
      <c r="B47" t="s">
        <v>18</v>
      </c>
      <c r="C47">
        <v>343418.58</v>
      </c>
      <c r="D47" s="8">
        <f t="shared" si="0"/>
        <v>5.1778661388263468E-3</v>
      </c>
      <c r="E47" s="6">
        <f t="shared" si="2"/>
        <v>0.60712657483784949</v>
      </c>
      <c r="F47" t="str">
        <f t="shared" si="1"/>
        <v>A</v>
      </c>
    </row>
    <row r="48" spans="1:15">
      <c r="A48" t="s">
        <v>167</v>
      </c>
      <c r="B48" t="s">
        <v>168</v>
      </c>
      <c r="C48">
        <v>342181.88</v>
      </c>
      <c r="D48" s="8">
        <f t="shared" si="0"/>
        <v>5.1592198936118725E-3</v>
      </c>
      <c r="E48" s="6">
        <f t="shared" si="2"/>
        <v>0.61228579473146139</v>
      </c>
      <c r="F48" t="str">
        <f t="shared" si="1"/>
        <v>A</v>
      </c>
    </row>
    <row r="49" spans="1:6">
      <c r="A49" t="s">
        <v>985</v>
      </c>
      <c r="B49" t="s">
        <v>986</v>
      </c>
      <c r="C49">
        <v>336806.34999999986</v>
      </c>
      <c r="D49" s="8">
        <f t="shared" si="0"/>
        <v>5.0781707705118764E-3</v>
      </c>
      <c r="E49" s="6">
        <f t="shared" si="2"/>
        <v>0.61736396550197326</v>
      </c>
      <c r="F49" t="str">
        <f t="shared" si="1"/>
        <v>A</v>
      </c>
    </row>
    <row r="50" spans="1:6">
      <c r="A50" t="s">
        <v>953</v>
      </c>
      <c r="B50" t="s">
        <v>954</v>
      </c>
      <c r="C50">
        <v>335217.97000000003</v>
      </c>
      <c r="D50" s="8">
        <f t="shared" si="0"/>
        <v>5.0542220982601072E-3</v>
      </c>
      <c r="E50" s="6">
        <f t="shared" si="2"/>
        <v>0.62241818760023337</v>
      </c>
      <c r="F50" t="str">
        <f t="shared" si="1"/>
        <v>A</v>
      </c>
    </row>
    <row r="51" spans="1:6">
      <c r="A51" t="s">
        <v>259</v>
      </c>
      <c r="B51" t="s">
        <v>260</v>
      </c>
      <c r="C51">
        <v>330307.26000000007</v>
      </c>
      <c r="D51" s="8">
        <f t="shared" si="0"/>
        <v>4.9801812614871056E-3</v>
      </c>
      <c r="E51" s="6">
        <f t="shared" si="2"/>
        <v>0.62739836886172051</v>
      </c>
      <c r="F51" t="str">
        <f t="shared" si="1"/>
        <v>A</v>
      </c>
    </row>
    <row r="52" spans="1:6">
      <c r="A52" t="s">
        <v>547</v>
      </c>
      <c r="B52" t="s">
        <v>548</v>
      </c>
      <c r="C52">
        <v>315708.8000000001</v>
      </c>
      <c r="D52" s="8">
        <f t="shared" si="0"/>
        <v>4.7600741498887451E-3</v>
      </c>
      <c r="E52" s="6">
        <f t="shared" si="2"/>
        <v>0.63215844301160928</v>
      </c>
      <c r="F52" t="str">
        <f t="shared" si="1"/>
        <v>A</v>
      </c>
    </row>
    <row r="53" spans="1:6">
      <c r="A53" t="s">
        <v>71</v>
      </c>
      <c r="B53" t="s">
        <v>72</v>
      </c>
      <c r="C53">
        <v>314725.95999999996</v>
      </c>
      <c r="D53" s="8">
        <f t="shared" si="0"/>
        <v>4.7452554584950391E-3</v>
      </c>
      <c r="E53" s="6">
        <f t="shared" si="2"/>
        <v>0.63690369847010431</v>
      </c>
      <c r="F53" t="str">
        <f t="shared" si="1"/>
        <v>A</v>
      </c>
    </row>
    <row r="54" spans="1:6">
      <c r="A54" t="s">
        <v>647</v>
      </c>
      <c r="B54" t="s">
        <v>648</v>
      </c>
      <c r="C54">
        <v>314205.5</v>
      </c>
      <c r="D54" s="8">
        <f t="shared" si="0"/>
        <v>4.7374082645237243E-3</v>
      </c>
      <c r="E54" s="6">
        <f t="shared" si="2"/>
        <v>0.64164110673462804</v>
      </c>
      <c r="F54" t="str">
        <f t="shared" si="1"/>
        <v>A</v>
      </c>
    </row>
    <row r="55" spans="1:6">
      <c r="A55" t="s">
        <v>153</v>
      </c>
      <c r="B55" t="s">
        <v>154</v>
      </c>
      <c r="C55">
        <v>310149.01</v>
      </c>
      <c r="D55" s="8">
        <f t="shared" si="0"/>
        <v>4.6762468613943779E-3</v>
      </c>
      <c r="E55" s="6">
        <f t="shared" si="2"/>
        <v>0.64631735359602238</v>
      </c>
      <c r="F55" t="str">
        <f t="shared" si="1"/>
        <v>A</v>
      </c>
    </row>
    <row r="56" spans="1:6">
      <c r="A56" t="s">
        <v>173</v>
      </c>
      <c r="B56" t="s">
        <v>174</v>
      </c>
      <c r="C56">
        <v>294153.64</v>
      </c>
      <c r="D56" s="8">
        <f t="shared" si="0"/>
        <v>4.4350779511362357E-3</v>
      </c>
      <c r="E56" s="6">
        <f t="shared" si="2"/>
        <v>0.65075243154715867</v>
      </c>
      <c r="F56" t="str">
        <f t="shared" si="1"/>
        <v>A</v>
      </c>
    </row>
    <row r="57" spans="1:6">
      <c r="A57" t="s">
        <v>285</v>
      </c>
      <c r="B57" t="s">
        <v>286</v>
      </c>
      <c r="C57">
        <v>288314.79999999993</v>
      </c>
      <c r="D57" s="8">
        <f t="shared" si="0"/>
        <v>4.347043308613326E-3</v>
      </c>
      <c r="E57" s="6">
        <f t="shared" si="2"/>
        <v>0.65509947485577202</v>
      </c>
      <c r="F57" t="str">
        <f t="shared" si="1"/>
        <v>A</v>
      </c>
    </row>
    <row r="58" spans="1:6">
      <c r="A58" t="s">
        <v>589</v>
      </c>
      <c r="B58" t="s">
        <v>590</v>
      </c>
      <c r="C58">
        <v>281628.15999999992</v>
      </c>
      <c r="D58" s="8">
        <f t="shared" si="0"/>
        <v>4.2462260294826451E-3</v>
      </c>
      <c r="E58" s="6">
        <f t="shared" si="2"/>
        <v>0.65934570088525468</v>
      </c>
      <c r="F58" t="str">
        <f t="shared" si="1"/>
        <v>A</v>
      </c>
    </row>
    <row r="59" spans="1:6">
      <c r="A59" t="s">
        <v>411</v>
      </c>
      <c r="B59" t="s">
        <v>412</v>
      </c>
      <c r="C59">
        <v>274352.13</v>
      </c>
      <c r="D59" s="8">
        <f t="shared" si="0"/>
        <v>4.1365222698255986E-3</v>
      </c>
      <c r="E59" s="6">
        <f t="shared" si="2"/>
        <v>0.66348222315508032</v>
      </c>
      <c r="F59" t="str">
        <f t="shared" si="1"/>
        <v>A</v>
      </c>
    </row>
    <row r="60" spans="1:6">
      <c r="A60" t="s">
        <v>275</v>
      </c>
      <c r="B60" t="s">
        <v>276</v>
      </c>
      <c r="C60">
        <v>273771.23000000004</v>
      </c>
      <c r="D60" s="8">
        <f t="shared" si="0"/>
        <v>4.1277637965943482E-3</v>
      </c>
      <c r="E60" s="6">
        <f t="shared" si="2"/>
        <v>0.66760998695167462</v>
      </c>
      <c r="F60" t="str">
        <f t="shared" si="1"/>
        <v>A</v>
      </c>
    </row>
    <row r="61" spans="1:6">
      <c r="A61" t="s">
        <v>971</v>
      </c>
      <c r="B61" t="s">
        <v>972</v>
      </c>
      <c r="C61">
        <v>273760.72000000003</v>
      </c>
      <c r="D61" s="8">
        <f t="shared" si="0"/>
        <v>4.1276053329109942E-3</v>
      </c>
      <c r="E61" s="6">
        <f t="shared" si="2"/>
        <v>0.67173759228458563</v>
      </c>
      <c r="F61" t="str">
        <f t="shared" si="1"/>
        <v>A</v>
      </c>
    </row>
    <row r="62" spans="1:6">
      <c r="A62" t="s">
        <v>961</v>
      </c>
      <c r="B62" t="s">
        <v>962</v>
      </c>
      <c r="C62">
        <v>266777.34999999998</v>
      </c>
      <c r="D62" s="8">
        <f t="shared" si="0"/>
        <v>4.0223141309675935E-3</v>
      </c>
      <c r="E62" s="6">
        <f t="shared" si="2"/>
        <v>0.67575990641555317</v>
      </c>
      <c r="F62" t="str">
        <f t="shared" si="1"/>
        <v>A</v>
      </c>
    </row>
    <row r="63" spans="1:6">
      <c r="A63" t="s">
        <v>1009</v>
      </c>
      <c r="B63" t="s">
        <v>1010</v>
      </c>
      <c r="C63">
        <v>262161.76</v>
      </c>
      <c r="D63" s="8">
        <f t="shared" si="0"/>
        <v>3.9527229423612417E-3</v>
      </c>
      <c r="E63" s="6">
        <f t="shared" si="2"/>
        <v>0.67971262935791443</v>
      </c>
      <c r="F63" t="str">
        <f t="shared" si="1"/>
        <v>A</v>
      </c>
    </row>
    <row r="64" spans="1:6">
      <c r="A64" t="s">
        <v>347</v>
      </c>
      <c r="B64" t="s">
        <v>348</v>
      </c>
      <c r="C64">
        <v>258219.86000000004</v>
      </c>
      <c r="D64" s="8">
        <f t="shared" si="0"/>
        <v>3.8932892607804739E-3</v>
      </c>
      <c r="E64" s="6">
        <f t="shared" si="2"/>
        <v>0.68360591861869491</v>
      </c>
      <c r="F64" t="str">
        <f t="shared" si="1"/>
        <v>A</v>
      </c>
    </row>
    <row r="65" spans="1:6">
      <c r="A65" t="s">
        <v>119</v>
      </c>
      <c r="B65" t="s">
        <v>120</v>
      </c>
      <c r="C65">
        <v>254873.02000000002</v>
      </c>
      <c r="D65" s="8">
        <f t="shared" si="0"/>
        <v>3.8428275486970171E-3</v>
      </c>
      <c r="E65" s="6">
        <f t="shared" si="2"/>
        <v>0.68744874616739193</v>
      </c>
      <c r="F65" t="str">
        <f t="shared" si="1"/>
        <v>A</v>
      </c>
    </row>
    <row r="66" spans="1:6">
      <c r="A66" t="s">
        <v>857</v>
      </c>
      <c r="B66" t="s">
        <v>858</v>
      </c>
      <c r="C66">
        <v>251996.79000000004</v>
      </c>
      <c r="D66" s="8">
        <f t="shared" si="0"/>
        <v>3.7994614212018872E-3</v>
      </c>
      <c r="E66" s="6">
        <f t="shared" si="2"/>
        <v>0.69124820758859384</v>
      </c>
      <c r="F66" t="str">
        <f t="shared" si="1"/>
        <v>A</v>
      </c>
    </row>
    <row r="67" spans="1:6">
      <c r="A67" t="s">
        <v>975</v>
      </c>
      <c r="B67" t="s">
        <v>976</v>
      </c>
      <c r="C67">
        <v>250243.98000000004</v>
      </c>
      <c r="D67" s="8">
        <f t="shared" ref="D67:D130" si="3">C67/SUM($C$2:$C$501)</f>
        <v>3.773033568792748E-3</v>
      </c>
      <c r="E67" s="6">
        <f t="shared" si="2"/>
        <v>0.69502124115738662</v>
      </c>
      <c r="F67" t="str">
        <f t="shared" ref="F67:F130" si="4">IF(E67&lt;=0.8,"A",IF(E67&lt;=0.95,"B","C"))</f>
        <v>A</v>
      </c>
    </row>
    <row r="68" spans="1:6">
      <c r="A68" t="s">
        <v>951</v>
      </c>
      <c r="B68" t="s">
        <v>952</v>
      </c>
      <c r="C68">
        <v>240487.67999999993</v>
      </c>
      <c r="D68" s="8">
        <f t="shared" si="3"/>
        <v>3.6259337368319028E-3</v>
      </c>
      <c r="E68" s="6">
        <f t="shared" ref="E68:E131" si="5">E67+D68</f>
        <v>0.69864717489421857</v>
      </c>
      <c r="F68" t="str">
        <f t="shared" si="4"/>
        <v>A</v>
      </c>
    </row>
    <row r="69" spans="1:6">
      <c r="A69" t="s">
        <v>633</v>
      </c>
      <c r="B69" t="s">
        <v>634</v>
      </c>
      <c r="C69">
        <v>239851.01999999996</v>
      </c>
      <c r="D69" s="8">
        <f t="shared" si="3"/>
        <v>3.6163345466659396E-3</v>
      </c>
      <c r="E69" s="6">
        <f t="shared" si="5"/>
        <v>0.70226350944088456</v>
      </c>
      <c r="F69" t="str">
        <f t="shared" si="4"/>
        <v>A</v>
      </c>
    </row>
    <row r="70" spans="1:6">
      <c r="A70" t="s">
        <v>291</v>
      </c>
      <c r="B70" t="s">
        <v>292</v>
      </c>
      <c r="C70">
        <v>238163.83999999997</v>
      </c>
      <c r="D70" s="8">
        <f t="shared" si="3"/>
        <v>3.5908962253261185E-3</v>
      </c>
      <c r="E70" s="6">
        <f t="shared" si="5"/>
        <v>0.70585440566621072</v>
      </c>
      <c r="F70" t="str">
        <f t="shared" si="4"/>
        <v>A</v>
      </c>
    </row>
    <row r="71" spans="1:6">
      <c r="A71" t="s">
        <v>84</v>
      </c>
      <c r="B71" t="s">
        <v>85</v>
      </c>
      <c r="C71">
        <v>229013.48000000004</v>
      </c>
      <c r="D71" s="8">
        <f t="shared" si="3"/>
        <v>3.4529324051913121E-3</v>
      </c>
      <c r="E71" s="6">
        <f t="shared" si="5"/>
        <v>0.709307338071402</v>
      </c>
      <c r="F71" t="str">
        <f t="shared" si="4"/>
        <v>A</v>
      </c>
    </row>
    <row r="72" spans="1:6">
      <c r="A72" t="s">
        <v>723</v>
      </c>
      <c r="B72" t="s">
        <v>724</v>
      </c>
      <c r="C72">
        <v>222692.94</v>
      </c>
      <c r="D72" s="8">
        <f t="shared" si="3"/>
        <v>3.3576349694931689E-3</v>
      </c>
      <c r="E72" s="6">
        <f t="shared" si="5"/>
        <v>0.71266497304089516</v>
      </c>
      <c r="F72" t="str">
        <f t="shared" si="4"/>
        <v>A</v>
      </c>
    </row>
    <row r="73" spans="1:6">
      <c r="A73" t="s">
        <v>673</v>
      </c>
      <c r="B73" t="s">
        <v>674</v>
      </c>
      <c r="C73">
        <v>219012.12</v>
      </c>
      <c r="D73" s="8">
        <f t="shared" si="3"/>
        <v>3.3021377007049898E-3</v>
      </c>
      <c r="E73" s="6">
        <f t="shared" si="5"/>
        <v>0.71596711074160013</v>
      </c>
      <c r="F73" t="str">
        <f t="shared" si="4"/>
        <v>A</v>
      </c>
    </row>
    <row r="74" spans="1:6">
      <c r="A74" t="s">
        <v>561</v>
      </c>
      <c r="B74" t="s">
        <v>562</v>
      </c>
      <c r="C74">
        <v>217260.33999999997</v>
      </c>
      <c r="D74" s="8">
        <f t="shared" si="3"/>
        <v>3.2757253780383668E-3</v>
      </c>
      <c r="E74" s="6">
        <f t="shared" si="5"/>
        <v>0.71924283611963846</v>
      </c>
      <c r="F74" t="str">
        <f t="shared" si="4"/>
        <v>A</v>
      </c>
    </row>
    <row r="75" spans="1:6">
      <c r="A75" t="s">
        <v>54</v>
      </c>
      <c r="B75" t="s">
        <v>55</v>
      </c>
      <c r="C75">
        <v>216841.44</v>
      </c>
      <c r="D75" s="8">
        <f t="shared" si="3"/>
        <v>3.2694094468340793E-3</v>
      </c>
      <c r="E75" s="6">
        <f t="shared" si="5"/>
        <v>0.72251224556647253</v>
      </c>
      <c r="F75" t="str">
        <f t="shared" si="4"/>
        <v>A</v>
      </c>
    </row>
    <row r="76" spans="1:6">
      <c r="A76" t="s">
        <v>595</v>
      </c>
      <c r="B76" t="s">
        <v>596</v>
      </c>
      <c r="C76">
        <v>208714.55000000002</v>
      </c>
      <c r="D76" s="8">
        <f t="shared" si="3"/>
        <v>3.1468769136643064E-3</v>
      </c>
      <c r="E76" s="6">
        <f t="shared" si="5"/>
        <v>0.72565912248013686</v>
      </c>
      <c r="F76" t="str">
        <f t="shared" si="4"/>
        <v>A</v>
      </c>
    </row>
    <row r="77" spans="1:6">
      <c r="A77" t="s">
        <v>773</v>
      </c>
      <c r="B77" t="s">
        <v>774</v>
      </c>
      <c r="C77">
        <v>207340.59000000005</v>
      </c>
      <c r="D77" s="8">
        <f t="shared" si="3"/>
        <v>3.1261611417916788E-3</v>
      </c>
      <c r="E77" s="6">
        <f t="shared" si="5"/>
        <v>0.72878528362192851</v>
      </c>
      <c r="F77" t="str">
        <f t="shared" si="4"/>
        <v>A</v>
      </c>
    </row>
    <row r="78" spans="1:6">
      <c r="A78" t="s">
        <v>457</v>
      </c>
      <c r="B78" t="s">
        <v>458</v>
      </c>
      <c r="C78">
        <v>206098.34999999998</v>
      </c>
      <c r="D78" s="8">
        <f t="shared" si="3"/>
        <v>3.107431367670849E-3</v>
      </c>
      <c r="E78" s="6">
        <f t="shared" si="5"/>
        <v>0.7318927149895994</v>
      </c>
      <c r="F78" t="str">
        <f t="shared" si="4"/>
        <v>A</v>
      </c>
    </row>
    <row r="79" spans="1:6">
      <c r="A79" t="s">
        <v>829</v>
      </c>
      <c r="B79" t="s">
        <v>830</v>
      </c>
      <c r="C79">
        <v>205637.55</v>
      </c>
      <c r="D79" s="8">
        <f t="shared" si="3"/>
        <v>3.1004836925719332E-3</v>
      </c>
      <c r="E79" s="6">
        <f t="shared" si="5"/>
        <v>0.73499319868217139</v>
      </c>
      <c r="F79" t="str">
        <f t="shared" si="4"/>
        <v>A</v>
      </c>
    </row>
    <row r="80" spans="1:6">
      <c r="A80" t="s">
        <v>319</v>
      </c>
      <c r="B80" t="s">
        <v>320</v>
      </c>
      <c r="C80">
        <v>203178.51</v>
      </c>
      <c r="D80" s="8">
        <f t="shared" si="3"/>
        <v>3.0634077138930291E-3</v>
      </c>
      <c r="E80" s="6">
        <f t="shared" si="5"/>
        <v>0.73805660639606441</v>
      </c>
      <c r="F80" t="str">
        <f t="shared" si="4"/>
        <v>A</v>
      </c>
    </row>
    <row r="81" spans="1:6">
      <c r="A81" t="s">
        <v>397</v>
      </c>
      <c r="B81" t="s">
        <v>398</v>
      </c>
      <c r="C81">
        <v>195933.25999999998</v>
      </c>
      <c r="D81" s="8">
        <f t="shared" si="3"/>
        <v>2.9541680372211039E-3</v>
      </c>
      <c r="E81" s="6">
        <f t="shared" si="5"/>
        <v>0.74101077443328556</v>
      </c>
      <c r="F81" t="str">
        <f t="shared" si="4"/>
        <v>A</v>
      </c>
    </row>
    <row r="82" spans="1:6">
      <c r="A82" t="s">
        <v>643</v>
      </c>
      <c r="B82" t="s">
        <v>644</v>
      </c>
      <c r="C82">
        <v>192175.75999999998</v>
      </c>
      <c r="D82" s="8">
        <f t="shared" si="3"/>
        <v>2.8975146318734957E-3</v>
      </c>
      <c r="E82" s="6">
        <f t="shared" si="5"/>
        <v>0.74390828906515905</v>
      </c>
      <c r="F82" t="str">
        <f t="shared" si="4"/>
        <v>A</v>
      </c>
    </row>
    <row r="83" spans="1:6">
      <c r="A83" t="s">
        <v>117</v>
      </c>
      <c r="B83" t="s">
        <v>118</v>
      </c>
      <c r="C83">
        <v>191225.56</v>
      </c>
      <c r="D83" s="8">
        <f t="shared" si="3"/>
        <v>2.8831880674659652E-3</v>
      </c>
      <c r="E83" s="6">
        <f t="shared" si="5"/>
        <v>0.74679147713262506</v>
      </c>
      <c r="F83" t="str">
        <f t="shared" si="4"/>
        <v>A</v>
      </c>
    </row>
    <row r="84" spans="1:6">
      <c r="A84" t="s">
        <v>605</v>
      </c>
      <c r="B84" t="s">
        <v>606</v>
      </c>
      <c r="C84">
        <v>190327.58999999997</v>
      </c>
      <c r="D84" s="8">
        <f t="shared" si="3"/>
        <v>2.8696489967008306E-3</v>
      </c>
      <c r="E84" s="6">
        <f t="shared" si="5"/>
        <v>0.74966112612932589</v>
      </c>
      <c r="F84" t="str">
        <f t="shared" si="4"/>
        <v>A</v>
      </c>
    </row>
    <row r="85" spans="1:6">
      <c r="A85" t="s">
        <v>379</v>
      </c>
      <c r="B85" t="s">
        <v>380</v>
      </c>
      <c r="C85">
        <v>189748.88</v>
      </c>
      <c r="D85" s="8">
        <f t="shared" si="3"/>
        <v>2.8609235430192038E-3</v>
      </c>
      <c r="E85" s="6">
        <f t="shared" si="5"/>
        <v>0.75252204967234515</v>
      </c>
      <c r="F85" t="str">
        <f t="shared" si="4"/>
        <v>A</v>
      </c>
    </row>
    <row r="86" spans="1:6">
      <c r="A86" t="s">
        <v>453</v>
      </c>
      <c r="B86" t="s">
        <v>454</v>
      </c>
      <c r="C86">
        <v>187931.66</v>
      </c>
      <c r="D86" s="8">
        <f t="shared" si="3"/>
        <v>2.8335245539930481E-3</v>
      </c>
      <c r="E86" s="6">
        <f t="shared" si="5"/>
        <v>0.75535557422633814</v>
      </c>
      <c r="F86" t="str">
        <f t="shared" si="4"/>
        <v>A</v>
      </c>
    </row>
    <row r="87" spans="1:6">
      <c r="A87" t="s">
        <v>123</v>
      </c>
      <c r="B87" t="s">
        <v>124</v>
      </c>
      <c r="C87">
        <v>185581.58</v>
      </c>
      <c r="D87" s="8">
        <f t="shared" si="3"/>
        <v>2.7980914109885747E-3</v>
      </c>
      <c r="E87" s="6">
        <f t="shared" si="5"/>
        <v>0.75815366563732667</v>
      </c>
      <c r="F87" t="str">
        <f t="shared" si="4"/>
        <v>A</v>
      </c>
    </row>
    <row r="88" spans="1:6">
      <c r="A88" t="s">
        <v>613</v>
      </c>
      <c r="B88" t="s">
        <v>614</v>
      </c>
      <c r="C88">
        <v>184644.58</v>
      </c>
      <c r="D88" s="8">
        <f t="shared" si="3"/>
        <v>2.7839638685239814E-3</v>
      </c>
      <c r="E88" s="6">
        <f t="shared" si="5"/>
        <v>0.76093762950585064</v>
      </c>
      <c r="F88" t="str">
        <f t="shared" si="4"/>
        <v>A</v>
      </c>
    </row>
    <row r="89" spans="1:6">
      <c r="A89" t="s">
        <v>179</v>
      </c>
      <c r="B89" t="s">
        <v>180</v>
      </c>
      <c r="C89">
        <v>183712.43000000002</v>
      </c>
      <c r="D89" s="8">
        <f t="shared" si="3"/>
        <v>2.7699094515459986E-3</v>
      </c>
      <c r="E89" s="6">
        <f t="shared" si="5"/>
        <v>0.76370753895739663</v>
      </c>
      <c r="F89" t="str">
        <f t="shared" si="4"/>
        <v>A</v>
      </c>
    </row>
    <row r="90" spans="1:6">
      <c r="A90" t="s">
        <v>881</v>
      </c>
      <c r="B90" t="s">
        <v>882</v>
      </c>
      <c r="C90">
        <v>178540.91</v>
      </c>
      <c r="D90" s="8">
        <f t="shared" si="3"/>
        <v>2.6919362728837861E-3</v>
      </c>
      <c r="E90" s="6">
        <f t="shared" si="5"/>
        <v>0.7663994752302804</v>
      </c>
      <c r="F90" t="str">
        <f t="shared" si="4"/>
        <v>A</v>
      </c>
    </row>
    <row r="91" spans="1:6">
      <c r="A91" t="s">
        <v>979</v>
      </c>
      <c r="B91" t="s">
        <v>980</v>
      </c>
      <c r="C91">
        <v>178188.41</v>
      </c>
      <c r="D91" s="8">
        <f t="shared" si="3"/>
        <v>2.6866214823621543E-3</v>
      </c>
      <c r="E91" s="6">
        <f t="shared" si="5"/>
        <v>0.76908609671264261</v>
      </c>
      <c r="F91" t="str">
        <f t="shared" si="4"/>
        <v>A</v>
      </c>
    </row>
    <row r="92" spans="1:6">
      <c r="A92" t="s">
        <v>807</v>
      </c>
      <c r="B92" t="s">
        <v>808</v>
      </c>
      <c r="C92">
        <v>175611.9</v>
      </c>
      <c r="D92" s="8">
        <f t="shared" si="3"/>
        <v>2.6477743591653037E-3</v>
      </c>
      <c r="E92" s="6">
        <f t="shared" si="5"/>
        <v>0.77173387107180791</v>
      </c>
      <c r="F92" t="str">
        <f t="shared" si="4"/>
        <v>A</v>
      </c>
    </row>
    <row r="93" spans="1:6">
      <c r="A93" t="s">
        <v>491</v>
      </c>
      <c r="B93" t="s">
        <v>492</v>
      </c>
      <c r="C93">
        <v>175224.44</v>
      </c>
      <c r="D93" s="8">
        <f t="shared" si="3"/>
        <v>2.6419324620432852E-3</v>
      </c>
      <c r="E93" s="6">
        <f t="shared" si="5"/>
        <v>0.77437580353385116</v>
      </c>
      <c r="F93" t="str">
        <f t="shared" si="4"/>
        <v>A</v>
      </c>
    </row>
    <row r="94" spans="1:6">
      <c r="A94" t="s">
        <v>263</v>
      </c>
      <c r="B94" t="s">
        <v>264</v>
      </c>
      <c r="C94">
        <v>172121.98</v>
      </c>
      <c r="D94" s="8">
        <f t="shared" si="3"/>
        <v>2.5951553698397617E-3</v>
      </c>
      <c r="E94" s="6">
        <f t="shared" si="5"/>
        <v>0.77697095890369094</v>
      </c>
      <c r="F94" t="str">
        <f t="shared" si="4"/>
        <v>A</v>
      </c>
    </row>
    <row r="95" spans="1:6">
      <c r="A95" t="s">
        <v>56</v>
      </c>
      <c r="B95" t="s">
        <v>57</v>
      </c>
      <c r="C95">
        <v>171108.38999999998</v>
      </c>
      <c r="D95" s="8">
        <f t="shared" si="3"/>
        <v>2.5798730477835318E-3</v>
      </c>
      <c r="E95" s="6">
        <f t="shared" si="5"/>
        <v>0.77955083195147445</v>
      </c>
      <c r="F95" t="str">
        <f t="shared" si="4"/>
        <v>A</v>
      </c>
    </row>
    <row r="96" spans="1:6">
      <c r="A96" t="s">
        <v>99</v>
      </c>
      <c r="B96" t="s">
        <v>100</v>
      </c>
      <c r="C96">
        <v>170701.51</v>
      </c>
      <c r="D96" s="8">
        <f t="shared" si="3"/>
        <v>2.5737383471666768E-3</v>
      </c>
      <c r="E96" s="6">
        <f t="shared" si="5"/>
        <v>0.78212457029864113</v>
      </c>
      <c r="F96" t="str">
        <f t="shared" si="4"/>
        <v>A</v>
      </c>
    </row>
    <row r="97" spans="1:6">
      <c r="A97" t="s">
        <v>853</v>
      </c>
      <c r="B97" t="s">
        <v>854</v>
      </c>
      <c r="C97">
        <v>168937.51</v>
      </c>
      <c r="D97" s="8">
        <f t="shared" si="3"/>
        <v>2.5471417784286377E-3</v>
      </c>
      <c r="E97" s="6">
        <f t="shared" si="5"/>
        <v>0.78467171207706976</v>
      </c>
      <c r="F97" t="str">
        <f t="shared" si="4"/>
        <v>A</v>
      </c>
    </row>
    <row r="98" spans="1:6">
      <c r="A98" t="s">
        <v>171</v>
      </c>
      <c r="B98" t="s">
        <v>172</v>
      </c>
      <c r="C98">
        <v>167657.63</v>
      </c>
      <c r="D98" s="8">
        <f t="shared" si="3"/>
        <v>2.5278444902220383E-3</v>
      </c>
      <c r="E98" s="6">
        <f t="shared" si="5"/>
        <v>0.78719955656729179</v>
      </c>
      <c r="F98" t="str">
        <f t="shared" si="4"/>
        <v>A</v>
      </c>
    </row>
    <row r="99" spans="1:6">
      <c r="A99" t="s">
        <v>107</v>
      </c>
      <c r="B99" t="s">
        <v>108</v>
      </c>
      <c r="C99">
        <v>166130.10999999999</v>
      </c>
      <c r="D99" s="8">
        <f t="shared" si="3"/>
        <v>2.504813429746568E-3</v>
      </c>
      <c r="E99" s="6">
        <f t="shared" si="5"/>
        <v>0.78970436999703841</v>
      </c>
      <c r="F99" t="str">
        <f t="shared" si="4"/>
        <v>A</v>
      </c>
    </row>
    <row r="100" spans="1:6">
      <c r="A100" t="s">
        <v>765</v>
      </c>
      <c r="B100" t="s">
        <v>766</v>
      </c>
      <c r="C100">
        <v>162662.19000000003</v>
      </c>
      <c r="D100" s="8">
        <f t="shared" si="3"/>
        <v>2.4525261436592564E-3</v>
      </c>
      <c r="E100" s="6">
        <f t="shared" si="5"/>
        <v>0.79215689614069762</v>
      </c>
      <c r="F100" t="str">
        <f t="shared" si="4"/>
        <v>A</v>
      </c>
    </row>
    <row r="101" spans="1:6">
      <c r="A101" t="s">
        <v>645</v>
      </c>
      <c r="B101" t="s">
        <v>646</v>
      </c>
      <c r="C101">
        <v>158119.84999999998</v>
      </c>
      <c r="D101" s="8">
        <f t="shared" si="3"/>
        <v>2.3840393760620089E-3</v>
      </c>
      <c r="E101" s="6">
        <f t="shared" si="5"/>
        <v>0.79454093551675964</v>
      </c>
      <c r="F101" t="str">
        <f t="shared" si="4"/>
        <v>A</v>
      </c>
    </row>
    <row r="102" spans="1:6">
      <c r="A102" t="s">
        <v>741</v>
      </c>
      <c r="B102" t="s">
        <v>742</v>
      </c>
      <c r="C102">
        <v>157277.10999999999</v>
      </c>
      <c r="D102" s="8">
        <f t="shared" si="3"/>
        <v>2.3713330311990301E-3</v>
      </c>
      <c r="E102" s="6">
        <f t="shared" si="5"/>
        <v>0.79691226854795871</v>
      </c>
      <c r="F102" t="str">
        <f t="shared" si="4"/>
        <v>A</v>
      </c>
    </row>
    <row r="103" spans="1:6">
      <c r="A103" t="s">
        <v>489</v>
      </c>
      <c r="B103" t="s">
        <v>490</v>
      </c>
      <c r="C103">
        <v>155157.25999999998</v>
      </c>
      <c r="D103" s="8">
        <f t="shared" si="3"/>
        <v>2.3393711625826286E-3</v>
      </c>
      <c r="E103" s="6">
        <f t="shared" si="5"/>
        <v>0.79925163971054136</v>
      </c>
      <c r="F103" t="str">
        <f t="shared" si="4"/>
        <v>A</v>
      </c>
    </row>
    <row r="104" spans="1:6">
      <c r="A104" t="s">
        <v>413</v>
      </c>
      <c r="B104" t="s">
        <v>414</v>
      </c>
      <c r="C104">
        <v>154032.9</v>
      </c>
      <c r="D104" s="8">
        <f t="shared" si="3"/>
        <v>2.3224187147219142E-3</v>
      </c>
      <c r="E104" s="6">
        <f t="shared" si="5"/>
        <v>0.8015740584252633</v>
      </c>
      <c r="F104" t="str">
        <f t="shared" si="4"/>
        <v>B</v>
      </c>
    </row>
    <row r="105" spans="1:6">
      <c r="A105" t="s">
        <v>103</v>
      </c>
      <c r="B105" t="s">
        <v>104</v>
      </c>
      <c r="C105">
        <v>153311.14999999997</v>
      </c>
      <c r="D105" s="8">
        <f t="shared" si="3"/>
        <v>2.3115365868949978E-3</v>
      </c>
      <c r="E105" s="6">
        <f t="shared" si="5"/>
        <v>0.80388559501215828</v>
      </c>
      <c r="F105" t="str">
        <f t="shared" si="4"/>
        <v>B</v>
      </c>
    </row>
    <row r="106" spans="1:6">
      <c r="A106" t="s">
        <v>903</v>
      </c>
      <c r="B106" t="s">
        <v>904</v>
      </c>
      <c r="C106">
        <v>151599.91</v>
      </c>
      <c r="D106" s="8">
        <f t="shared" si="3"/>
        <v>2.2857355028319134E-3</v>
      </c>
      <c r="E106" s="6">
        <f t="shared" si="5"/>
        <v>0.80617133051499024</v>
      </c>
      <c r="F106" t="str">
        <f t="shared" si="4"/>
        <v>B</v>
      </c>
    </row>
    <row r="107" spans="1:6">
      <c r="A107" t="s">
        <v>195</v>
      </c>
      <c r="B107" t="s">
        <v>196</v>
      </c>
      <c r="C107">
        <v>148615.91000000003</v>
      </c>
      <c r="D107" s="8">
        <f t="shared" si="3"/>
        <v>2.240744481792057E-3</v>
      </c>
      <c r="E107" s="6">
        <f t="shared" si="5"/>
        <v>0.80841207499678225</v>
      </c>
      <c r="F107" t="str">
        <f t="shared" si="4"/>
        <v>B</v>
      </c>
    </row>
    <row r="108" spans="1:6">
      <c r="A108" t="s">
        <v>555</v>
      </c>
      <c r="B108" t="s">
        <v>556</v>
      </c>
      <c r="C108">
        <v>146802.12999999998</v>
      </c>
      <c r="D108" s="8">
        <f t="shared" si="3"/>
        <v>2.2133973590904234E-3</v>
      </c>
      <c r="E108" s="6">
        <f t="shared" si="5"/>
        <v>0.81062547235587268</v>
      </c>
      <c r="F108" t="str">
        <f t="shared" si="4"/>
        <v>B</v>
      </c>
    </row>
    <row r="109" spans="1:6">
      <c r="A109" t="s">
        <v>965</v>
      </c>
      <c r="B109" t="s">
        <v>966</v>
      </c>
      <c r="C109">
        <v>145518.50999999998</v>
      </c>
      <c r="D109" s="8">
        <f t="shared" si="3"/>
        <v>2.1940436813333254E-3</v>
      </c>
      <c r="E109" s="6">
        <f t="shared" si="5"/>
        <v>0.81281951603720604</v>
      </c>
      <c r="F109" t="str">
        <f t="shared" si="4"/>
        <v>B</v>
      </c>
    </row>
    <row r="110" spans="1:6">
      <c r="A110" t="s">
        <v>433</v>
      </c>
      <c r="B110" t="s">
        <v>434</v>
      </c>
      <c r="C110">
        <v>144953.48000000001</v>
      </c>
      <c r="D110" s="8">
        <f t="shared" si="3"/>
        <v>2.1855244867561977E-3</v>
      </c>
      <c r="E110" s="6">
        <f t="shared" si="5"/>
        <v>0.81500504052396228</v>
      </c>
      <c r="F110" t="str">
        <f t="shared" si="4"/>
        <v>B</v>
      </c>
    </row>
    <row r="111" spans="1:6">
      <c r="A111" t="s">
        <v>269</v>
      </c>
      <c r="B111" t="s">
        <v>270</v>
      </c>
      <c r="C111">
        <v>143874.42000000001</v>
      </c>
      <c r="D111" s="8">
        <f t="shared" si="3"/>
        <v>2.1692550460178368E-3</v>
      </c>
      <c r="E111" s="6">
        <f t="shared" si="5"/>
        <v>0.81717429556998011</v>
      </c>
      <c r="F111" t="str">
        <f t="shared" si="4"/>
        <v>B</v>
      </c>
    </row>
    <row r="112" spans="1:6">
      <c r="A112" t="s">
        <v>729</v>
      </c>
      <c r="B112" t="s">
        <v>730</v>
      </c>
      <c r="C112">
        <v>141773.5</v>
      </c>
      <c r="D112" s="8">
        <f t="shared" si="3"/>
        <v>2.1375785929605121E-3</v>
      </c>
      <c r="E112" s="6">
        <f t="shared" si="5"/>
        <v>0.8193118741629406</v>
      </c>
      <c r="F112" t="str">
        <f t="shared" si="4"/>
        <v>B</v>
      </c>
    </row>
    <row r="113" spans="1:6">
      <c r="A113" t="s">
        <v>441</v>
      </c>
      <c r="B113" t="s">
        <v>442</v>
      </c>
      <c r="C113">
        <v>139187.19</v>
      </c>
      <c r="D113" s="8">
        <f t="shared" si="3"/>
        <v>2.0985837110484504E-3</v>
      </c>
      <c r="E113" s="6">
        <f t="shared" si="5"/>
        <v>0.82141045787398903</v>
      </c>
      <c r="F113" t="str">
        <f t="shared" si="4"/>
        <v>B</v>
      </c>
    </row>
    <row r="114" spans="1:6">
      <c r="A114" t="s">
        <v>619</v>
      </c>
      <c r="B114" t="s">
        <v>620</v>
      </c>
      <c r="C114">
        <v>139026.44</v>
      </c>
      <c r="D114" s="8">
        <f t="shared" si="3"/>
        <v>2.0961600157963869E-3</v>
      </c>
      <c r="E114" s="6">
        <f t="shared" si="5"/>
        <v>0.82350661788978541</v>
      </c>
      <c r="F114" t="str">
        <f t="shared" si="4"/>
        <v>B</v>
      </c>
    </row>
    <row r="115" spans="1:6">
      <c r="A115" t="s">
        <v>64</v>
      </c>
      <c r="B115" t="s">
        <v>65</v>
      </c>
      <c r="C115">
        <v>137943.43000000002</v>
      </c>
      <c r="D115" s="8">
        <f t="shared" si="3"/>
        <v>2.0798310192493446E-3</v>
      </c>
      <c r="E115" s="6">
        <f t="shared" si="5"/>
        <v>0.82558644890903476</v>
      </c>
      <c r="F115" t="str">
        <f t="shared" si="4"/>
        <v>B</v>
      </c>
    </row>
    <row r="116" spans="1:6">
      <c r="A116" t="s">
        <v>795</v>
      </c>
      <c r="B116" t="s">
        <v>796</v>
      </c>
      <c r="C116">
        <v>137625.07</v>
      </c>
      <c r="D116" s="8">
        <f t="shared" si="3"/>
        <v>2.075030971843765E-3</v>
      </c>
      <c r="E116" s="6">
        <f t="shared" si="5"/>
        <v>0.82766147988087857</v>
      </c>
      <c r="F116" t="str">
        <f t="shared" si="4"/>
        <v>B</v>
      </c>
    </row>
    <row r="117" spans="1:6">
      <c r="A117" t="s">
        <v>385</v>
      </c>
      <c r="B117" t="s">
        <v>386</v>
      </c>
      <c r="C117">
        <v>137596.34</v>
      </c>
      <c r="D117" s="8">
        <f t="shared" si="3"/>
        <v>2.0745977975694771E-3</v>
      </c>
      <c r="E117" s="6">
        <f t="shared" si="5"/>
        <v>0.82973607767844804</v>
      </c>
      <c r="F117" t="str">
        <f t="shared" si="4"/>
        <v>B</v>
      </c>
    </row>
    <row r="118" spans="1:6">
      <c r="A118" t="s">
        <v>749</v>
      </c>
      <c r="B118" t="s">
        <v>750</v>
      </c>
      <c r="C118">
        <v>134101.01</v>
      </c>
      <c r="D118" s="8">
        <f t="shared" si="3"/>
        <v>2.0218972394021703E-3</v>
      </c>
      <c r="E118" s="6">
        <f t="shared" si="5"/>
        <v>0.8317579749178502</v>
      </c>
      <c r="F118" t="str">
        <f t="shared" si="4"/>
        <v>B</v>
      </c>
    </row>
    <row r="119" spans="1:6">
      <c r="A119" t="s">
        <v>599</v>
      </c>
      <c r="B119" t="s">
        <v>600</v>
      </c>
      <c r="C119">
        <v>130577.44999999998</v>
      </c>
      <c r="D119" s="8">
        <f t="shared" si="3"/>
        <v>1.9687710456705349E-3</v>
      </c>
      <c r="E119" s="6">
        <f t="shared" si="5"/>
        <v>0.8337267459635207</v>
      </c>
      <c r="F119" t="str">
        <f t="shared" si="4"/>
        <v>B</v>
      </c>
    </row>
    <row r="120" spans="1:6">
      <c r="A120" t="s">
        <v>603</v>
      </c>
      <c r="B120" t="s">
        <v>604</v>
      </c>
      <c r="C120">
        <v>130575.59999999999</v>
      </c>
      <c r="D120" s="8">
        <f t="shared" si="3"/>
        <v>1.9687431524436842E-3</v>
      </c>
      <c r="E120" s="6">
        <f t="shared" si="5"/>
        <v>0.83569548911596436</v>
      </c>
      <c r="F120" t="str">
        <f t="shared" si="4"/>
        <v>B</v>
      </c>
    </row>
    <row r="121" spans="1:6">
      <c r="A121" t="s">
        <v>345</v>
      </c>
      <c r="B121" t="s">
        <v>346</v>
      </c>
      <c r="C121">
        <v>127148.05000000002</v>
      </c>
      <c r="D121" s="8">
        <f t="shared" si="3"/>
        <v>1.9170645417985229E-3</v>
      </c>
      <c r="E121" s="6">
        <f t="shared" si="5"/>
        <v>0.83761255365776288</v>
      </c>
      <c r="F121" t="str">
        <f t="shared" si="4"/>
        <v>B</v>
      </c>
    </row>
    <row r="122" spans="1:6">
      <c r="A122" t="s">
        <v>999</v>
      </c>
      <c r="B122" t="s">
        <v>1000</v>
      </c>
      <c r="C122">
        <v>124799.09000000001</v>
      </c>
      <c r="D122" s="8">
        <f t="shared" si="3"/>
        <v>1.8816482855043598E-3</v>
      </c>
      <c r="E122" s="6">
        <f t="shared" si="5"/>
        <v>0.83949420194326729</v>
      </c>
      <c r="F122" t="str">
        <f t="shared" si="4"/>
        <v>B</v>
      </c>
    </row>
    <row r="123" spans="1:6">
      <c r="A123" t="s">
        <v>351</v>
      </c>
      <c r="B123" t="s">
        <v>352</v>
      </c>
      <c r="C123">
        <v>124577.54999999996</v>
      </c>
      <c r="D123" s="8">
        <f t="shared" si="3"/>
        <v>1.8783080338953878E-3</v>
      </c>
      <c r="E123" s="6">
        <f t="shared" si="5"/>
        <v>0.84137250997716273</v>
      </c>
      <c r="F123" t="str">
        <f t="shared" si="4"/>
        <v>B</v>
      </c>
    </row>
    <row r="124" spans="1:6">
      <c r="A124" t="s">
        <v>987</v>
      </c>
      <c r="B124" t="s">
        <v>988</v>
      </c>
      <c r="C124">
        <v>124484.27999999998</v>
      </c>
      <c r="D124" s="8">
        <f t="shared" si="3"/>
        <v>1.8769017629394944E-3</v>
      </c>
      <c r="E124" s="6">
        <f t="shared" si="5"/>
        <v>0.84324941174010226</v>
      </c>
      <c r="F124" t="str">
        <f t="shared" si="4"/>
        <v>B</v>
      </c>
    </row>
    <row r="125" spans="1:6">
      <c r="A125" t="s">
        <v>255</v>
      </c>
      <c r="B125" t="s">
        <v>256</v>
      </c>
      <c r="C125">
        <v>123880.60999999999</v>
      </c>
      <c r="D125" s="8">
        <f t="shared" si="3"/>
        <v>1.8677999768566759E-3</v>
      </c>
      <c r="E125" s="6">
        <f t="shared" si="5"/>
        <v>0.84511721171695897</v>
      </c>
      <c r="F125" t="str">
        <f t="shared" si="4"/>
        <v>B</v>
      </c>
    </row>
    <row r="126" spans="1:6">
      <c r="A126" t="s">
        <v>713</v>
      </c>
      <c r="B126" t="s">
        <v>714</v>
      </c>
      <c r="C126">
        <v>122040.26000000001</v>
      </c>
      <c r="D126" s="8">
        <f t="shared" si="3"/>
        <v>1.8400522471077817E-3</v>
      </c>
      <c r="E126" s="6">
        <f t="shared" si="5"/>
        <v>0.84695726396406679</v>
      </c>
      <c r="F126" t="str">
        <f t="shared" si="4"/>
        <v>B</v>
      </c>
    </row>
    <row r="127" spans="1:6">
      <c r="A127" t="s">
        <v>245</v>
      </c>
      <c r="B127" t="s">
        <v>246</v>
      </c>
      <c r="C127">
        <v>121421.80000000002</v>
      </c>
      <c r="D127" s="8">
        <f t="shared" si="3"/>
        <v>1.8307274659843536E-3</v>
      </c>
      <c r="E127" s="6">
        <f t="shared" si="5"/>
        <v>0.84878799143005113</v>
      </c>
      <c r="F127" t="str">
        <f t="shared" si="4"/>
        <v>B</v>
      </c>
    </row>
    <row r="128" spans="1:6">
      <c r="A128" t="s">
        <v>483</v>
      </c>
      <c r="B128" t="s">
        <v>484</v>
      </c>
      <c r="C128">
        <v>120662</v>
      </c>
      <c r="D128" s="8">
        <f t="shared" si="3"/>
        <v>1.8192716423294996E-3</v>
      </c>
      <c r="E128" s="6">
        <f t="shared" si="5"/>
        <v>0.85060726307238066</v>
      </c>
      <c r="F128" t="str">
        <f t="shared" si="4"/>
        <v>B</v>
      </c>
    </row>
    <row r="129" spans="1:6">
      <c r="A129" t="s">
        <v>889</v>
      </c>
      <c r="B129" t="s">
        <v>890</v>
      </c>
      <c r="C129">
        <v>119437.75999999999</v>
      </c>
      <c r="D129" s="8">
        <f t="shared" si="3"/>
        <v>1.8008132617672225E-3</v>
      </c>
      <c r="E129" s="6">
        <f t="shared" si="5"/>
        <v>0.85240807633414784</v>
      </c>
      <c r="F129" t="str">
        <f t="shared" si="4"/>
        <v>B</v>
      </c>
    </row>
    <row r="130" spans="1:6">
      <c r="A130" t="s">
        <v>135</v>
      </c>
      <c r="B130" t="s">
        <v>136</v>
      </c>
      <c r="C130">
        <v>117124.46</v>
      </c>
      <c r="D130" s="8">
        <f t="shared" si="3"/>
        <v>1.76593466626739E-3</v>
      </c>
      <c r="E130" s="6">
        <f t="shared" si="5"/>
        <v>0.85417401100041523</v>
      </c>
      <c r="F130" t="str">
        <f t="shared" si="4"/>
        <v>B</v>
      </c>
    </row>
    <row r="131" spans="1:6">
      <c r="A131" t="s">
        <v>73</v>
      </c>
      <c r="B131" t="s">
        <v>74</v>
      </c>
      <c r="C131">
        <v>116705.02000000002</v>
      </c>
      <c r="D131" s="8">
        <f t="shared" ref="D131:D194" si="6">C131/SUM($C$2:$C$501)</f>
        <v>1.7596105932563453E-3</v>
      </c>
      <c r="E131" s="6">
        <f t="shared" si="5"/>
        <v>0.85593362159367159</v>
      </c>
      <c r="F131" t="str">
        <f t="shared" ref="F131:F194" si="7">IF(E131&lt;=0.8,"A",IF(E131&lt;=0.95,"B","C"))</f>
        <v>B</v>
      </c>
    </row>
    <row r="132" spans="1:6">
      <c r="A132" t="s">
        <v>443</v>
      </c>
      <c r="B132" t="s">
        <v>444</v>
      </c>
      <c r="C132">
        <v>116545.97</v>
      </c>
      <c r="D132" s="8">
        <f t="shared" si="6"/>
        <v>1.7572125296181449E-3</v>
      </c>
      <c r="E132" s="6">
        <f t="shared" ref="E132:E195" si="8">E131+D132</f>
        <v>0.85769083412328972</v>
      </c>
      <c r="F132" t="str">
        <f t="shared" si="7"/>
        <v>B</v>
      </c>
    </row>
    <row r="133" spans="1:6">
      <c r="A133" t="s">
        <v>671</v>
      </c>
      <c r="B133" t="s">
        <v>672</v>
      </c>
      <c r="C133">
        <v>116435.14999999997</v>
      </c>
      <c r="D133" s="8">
        <f t="shared" si="6"/>
        <v>1.7555416499426628E-3</v>
      </c>
      <c r="E133" s="6">
        <f t="shared" si="8"/>
        <v>0.85944637577323235</v>
      </c>
      <c r="F133" t="str">
        <f t="shared" si="7"/>
        <v>B</v>
      </c>
    </row>
    <row r="134" spans="1:6">
      <c r="A134" t="s">
        <v>105</v>
      </c>
      <c r="B134" t="s">
        <v>106</v>
      </c>
      <c r="C134">
        <v>115603.81000000001</v>
      </c>
      <c r="D134" s="8">
        <f t="shared" si="6"/>
        <v>1.7430071876667671E-3</v>
      </c>
      <c r="E134" s="6">
        <f t="shared" si="8"/>
        <v>0.86118938296089909</v>
      </c>
      <c r="F134" t="str">
        <f t="shared" si="7"/>
        <v>B</v>
      </c>
    </row>
    <row r="135" spans="1:6">
      <c r="A135" t="s">
        <v>719</v>
      </c>
      <c r="B135" t="s">
        <v>720</v>
      </c>
      <c r="C135">
        <v>114768.26</v>
      </c>
      <c r="D135" s="8">
        <f t="shared" si="6"/>
        <v>1.7304092494530093E-3</v>
      </c>
      <c r="E135" s="6">
        <f t="shared" si="8"/>
        <v>0.86291979221035209</v>
      </c>
      <c r="F135" t="str">
        <f t="shared" si="7"/>
        <v>B</v>
      </c>
    </row>
    <row r="136" spans="1:6">
      <c r="A136" t="s">
        <v>163</v>
      </c>
      <c r="B136" t="s">
        <v>164</v>
      </c>
      <c r="C136">
        <v>113631.67</v>
      </c>
      <c r="D136" s="8">
        <f t="shared" si="6"/>
        <v>1.7132724047466787E-3</v>
      </c>
      <c r="E136" s="6">
        <f t="shared" si="8"/>
        <v>0.86463306461509881</v>
      </c>
      <c r="F136" t="str">
        <f t="shared" si="7"/>
        <v>B</v>
      </c>
    </row>
    <row r="137" spans="1:6">
      <c r="A137" t="s">
        <v>565</v>
      </c>
      <c r="B137" t="s">
        <v>566</v>
      </c>
      <c r="C137">
        <v>110608.61</v>
      </c>
      <c r="D137" s="8">
        <f t="shared" si="6"/>
        <v>1.667692459684765E-3</v>
      </c>
      <c r="E137" s="6">
        <f t="shared" si="8"/>
        <v>0.8663007570747836</v>
      </c>
      <c r="F137" t="str">
        <f t="shared" si="7"/>
        <v>B</v>
      </c>
    </row>
    <row r="138" spans="1:6">
      <c r="A138" t="s">
        <v>197</v>
      </c>
      <c r="B138" t="s">
        <v>198</v>
      </c>
      <c r="C138">
        <v>110596.5</v>
      </c>
      <c r="D138" s="8">
        <f t="shared" si="6"/>
        <v>1.6675098721295396E-3</v>
      </c>
      <c r="E138" s="6">
        <f t="shared" si="8"/>
        <v>0.86796826694691309</v>
      </c>
      <c r="F138" t="str">
        <f t="shared" si="7"/>
        <v>B</v>
      </c>
    </row>
    <row r="139" spans="1:6">
      <c r="A139" t="s">
        <v>327</v>
      </c>
      <c r="B139" t="s">
        <v>328</v>
      </c>
      <c r="C139">
        <v>108601.4</v>
      </c>
      <c r="D139" s="8">
        <f t="shared" si="6"/>
        <v>1.637428911648099E-3</v>
      </c>
      <c r="E139" s="6">
        <f t="shared" si="8"/>
        <v>0.86960569585856118</v>
      </c>
      <c r="F139" t="str">
        <f t="shared" si="7"/>
        <v>B</v>
      </c>
    </row>
    <row r="140" spans="1:6">
      <c r="A140" t="s">
        <v>133</v>
      </c>
      <c r="B140" t="s">
        <v>134</v>
      </c>
      <c r="C140">
        <v>106591.86999999998</v>
      </c>
      <c r="D140" s="8">
        <f t="shared" si="6"/>
        <v>1.6071303839972195E-3</v>
      </c>
      <c r="E140" s="6">
        <f t="shared" si="8"/>
        <v>0.87121282624255836</v>
      </c>
      <c r="F140" t="str">
        <f t="shared" si="7"/>
        <v>B</v>
      </c>
    </row>
    <row r="141" spans="1:6">
      <c r="A141" t="s">
        <v>52</v>
      </c>
      <c r="B141" t="s">
        <v>53</v>
      </c>
      <c r="C141">
        <v>103269.97000000002</v>
      </c>
      <c r="D141" s="8">
        <f t="shared" si="6"/>
        <v>1.5570447027665562E-3</v>
      </c>
      <c r="E141" s="6">
        <f t="shared" si="8"/>
        <v>0.87276987094532488</v>
      </c>
      <c r="F141" t="str">
        <f t="shared" si="7"/>
        <v>B</v>
      </c>
    </row>
    <row r="142" spans="1:6">
      <c r="A142" t="s">
        <v>693</v>
      </c>
      <c r="B142" t="s">
        <v>694</v>
      </c>
      <c r="C142">
        <v>101970.9</v>
      </c>
      <c r="D142" s="8">
        <f t="shared" si="6"/>
        <v>1.5374580788717008E-3</v>
      </c>
      <c r="E142" s="6">
        <f t="shared" si="8"/>
        <v>0.87430732902419661</v>
      </c>
      <c r="F142" t="str">
        <f t="shared" si="7"/>
        <v>B</v>
      </c>
    </row>
    <row r="143" spans="1:6">
      <c r="A143" t="s">
        <v>279</v>
      </c>
      <c r="B143" t="s">
        <v>280</v>
      </c>
      <c r="C143">
        <v>100141.01999999999</v>
      </c>
      <c r="D143" s="8">
        <f t="shared" si="6"/>
        <v>1.5098682097093637E-3</v>
      </c>
      <c r="E143" s="6">
        <f t="shared" si="8"/>
        <v>0.87581719723390594</v>
      </c>
      <c r="F143" t="str">
        <f t="shared" si="7"/>
        <v>B</v>
      </c>
    </row>
    <row r="144" spans="1:6">
      <c r="A144" t="s">
        <v>611</v>
      </c>
      <c r="B144" t="s">
        <v>612</v>
      </c>
      <c r="C144">
        <v>99901.24</v>
      </c>
      <c r="D144" s="8">
        <f t="shared" si="6"/>
        <v>1.5062529459610608E-3</v>
      </c>
      <c r="E144" s="6">
        <f t="shared" si="8"/>
        <v>0.87732345017986701</v>
      </c>
      <c r="F144" t="str">
        <f t="shared" si="7"/>
        <v>B</v>
      </c>
    </row>
    <row r="145" spans="1:6">
      <c r="A145" t="s">
        <v>805</v>
      </c>
      <c r="B145" t="s">
        <v>806</v>
      </c>
      <c r="C145">
        <v>99299.290000000008</v>
      </c>
      <c r="D145" s="8">
        <f t="shared" si="6"/>
        <v>1.4971770930405038E-3</v>
      </c>
      <c r="E145" s="6">
        <f t="shared" si="8"/>
        <v>0.87882062727290755</v>
      </c>
      <c r="F145" t="str">
        <f t="shared" si="7"/>
        <v>B</v>
      </c>
    </row>
    <row r="146" spans="1:6">
      <c r="A146" t="s">
        <v>845</v>
      </c>
      <c r="B146" t="s">
        <v>846</v>
      </c>
      <c r="C146">
        <v>97948.62</v>
      </c>
      <c r="D146" s="8">
        <f t="shared" si="6"/>
        <v>1.4768124742778014E-3</v>
      </c>
      <c r="E146" s="6">
        <f t="shared" si="8"/>
        <v>0.88029743974718533</v>
      </c>
      <c r="F146" t="str">
        <f t="shared" si="7"/>
        <v>B</v>
      </c>
    </row>
    <row r="147" spans="1:6">
      <c r="A147" t="s">
        <v>757</v>
      </c>
      <c r="B147" t="s">
        <v>758</v>
      </c>
      <c r="C147">
        <v>97139.44</v>
      </c>
      <c r="D147" s="8">
        <f t="shared" si="6"/>
        <v>1.4646121276273218E-3</v>
      </c>
      <c r="E147" s="6">
        <f t="shared" si="8"/>
        <v>0.8817620518748126</v>
      </c>
      <c r="F147" t="str">
        <f t="shared" si="7"/>
        <v>B</v>
      </c>
    </row>
    <row r="148" spans="1:6">
      <c r="A148" t="s">
        <v>837</v>
      </c>
      <c r="B148" t="s">
        <v>838</v>
      </c>
      <c r="C148">
        <v>96741.420000000013</v>
      </c>
      <c r="D148" s="8">
        <f t="shared" si="6"/>
        <v>1.4586110129509533E-3</v>
      </c>
      <c r="E148" s="6">
        <f t="shared" si="8"/>
        <v>0.88322066288776357</v>
      </c>
      <c r="F148" t="str">
        <f t="shared" si="7"/>
        <v>B</v>
      </c>
    </row>
    <row r="149" spans="1:6">
      <c r="A149" t="s">
        <v>949</v>
      </c>
      <c r="B149" t="s">
        <v>950</v>
      </c>
      <c r="C149">
        <v>94195.25</v>
      </c>
      <c r="D149" s="8">
        <f t="shared" si="6"/>
        <v>1.420221338674461E-3</v>
      </c>
      <c r="E149" s="6">
        <f t="shared" si="8"/>
        <v>0.88464088422643805</v>
      </c>
      <c r="F149" t="str">
        <f t="shared" si="7"/>
        <v>B</v>
      </c>
    </row>
    <row r="150" spans="1:6">
      <c r="A150" t="s">
        <v>871</v>
      </c>
      <c r="B150" t="s">
        <v>872</v>
      </c>
      <c r="C150">
        <v>93811.120000000024</v>
      </c>
      <c r="D150" s="8">
        <f t="shared" si="6"/>
        <v>1.4144296493607748E-3</v>
      </c>
      <c r="E150" s="6">
        <f t="shared" si="8"/>
        <v>0.88605531387579883</v>
      </c>
      <c r="F150" t="str">
        <f t="shared" si="7"/>
        <v>B</v>
      </c>
    </row>
    <row r="151" spans="1:6">
      <c r="A151" t="s">
        <v>535</v>
      </c>
      <c r="B151" t="s">
        <v>536</v>
      </c>
      <c r="C151">
        <v>93385.810000000027</v>
      </c>
      <c r="D151" s="8">
        <f t="shared" si="6"/>
        <v>1.4080170718948025E-3</v>
      </c>
      <c r="E151" s="6">
        <f t="shared" si="8"/>
        <v>0.88746333094769358</v>
      </c>
      <c r="F151" t="str">
        <f t="shared" si="7"/>
        <v>B</v>
      </c>
    </row>
    <row r="152" spans="1:6">
      <c r="A152" t="s">
        <v>733</v>
      </c>
      <c r="B152" t="s">
        <v>734</v>
      </c>
      <c r="C152">
        <v>93332.62</v>
      </c>
      <c r="D152" s="8">
        <f t="shared" si="6"/>
        <v>1.4072151039292826E-3</v>
      </c>
      <c r="E152" s="6">
        <f t="shared" si="8"/>
        <v>0.88887054605162286</v>
      </c>
      <c r="F152" t="str">
        <f t="shared" si="7"/>
        <v>B</v>
      </c>
    </row>
    <row r="153" spans="1:6">
      <c r="A153" t="s">
        <v>529</v>
      </c>
      <c r="B153" t="s">
        <v>530</v>
      </c>
      <c r="C153">
        <v>90421.759999999995</v>
      </c>
      <c r="D153" s="8">
        <f t="shared" si="6"/>
        <v>1.3633268453823394E-3</v>
      </c>
      <c r="E153" s="6">
        <f t="shared" si="8"/>
        <v>0.89023387289700517</v>
      </c>
      <c r="F153" t="str">
        <f t="shared" si="7"/>
        <v>B</v>
      </c>
    </row>
    <row r="154" spans="1:6">
      <c r="A154" t="s">
        <v>251</v>
      </c>
      <c r="B154" t="s">
        <v>252</v>
      </c>
      <c r="C154">
        <v>87601.89999999998</v>
      </c>
      <c r="D154" s="8">
        <f t="shared" si="6"/>
        <v>1.3208106320480729E-3</v>
      </c>
      <c r="E154" s="6">
        <f t="shared" si="8"/>
        <v>0.8915546835290532</v>
      </c>
      <c r="F154" t="str">
        <f t="shared" si="7"/>
        <v>B</v>
      </c>
    </row>
    <row r="155" spans="1:6">
      <c r="A155" t="s">
        <v>82</v>
      </c>
      <c r="B155" t="s">
        <v>83</v>
      </c>
      <c r="C155">
        <v>85292.69</v>
      </c>
      <c r="D155" s="8">
        <f t="shared" si="6"/>
        <v>1.2859937031957111E-3</v>
      </c>
      <c r="E155" s="6">
        <f t="shared" si="8"/>
        <v>0.89284067723224891</v>
      </c>
      <c r="F155" t="str">
        <f t="shared" si="7"/>
        <v>B</v>
      </c>
    </row>
    <row r="156" spans="1:6">
      <c r="A156" t="s">
        <v>439</v>
      </c>
      <c r="B156" t="s">
        <v>440</v>
      </c>
      <c r="C156">
        <v>83756.64999999998</v>
      </c>
      <c r="D156" s="8">
        <f t="shared" si="6"/>
        <v>1.2628341831025264E-3</v>
      </c>
      <c r="E156" s="6">
        <f t="shared" si="8"/>
        <v>0.89410351141535149</v>
      </c>
      <c r="F156" t="str">
        <f t="shared" si="7"/>
        <v>B</v>
      </c>
    </row>
    <row r="157" spans="1:6">
      <c r="A157" t="s">
        <v>353</v>
      </c>
      <c r="B157" t="s">
        <v>354</v>
      </c>
      <c r="C157">
        <v>80955.490000000005</v>
      </c>
      <c r="D157" s="8">
        <f t="shared" si="6"/>
        <v>1.2205999175207555E-3</v>
      </c>
      <c r="E157" s="6">
        <f t="shared" si="8"/>
        <v>0.89532411133287226</v>
      </c>
      <c r="F157" t="str">
        <f t="shared" si="7"/>
        <v>B</v>
      </c>
    </row>
    <row r="158" spans="1:6">
      <c r="A158" t="s">
        <v>519</v>
      </c>
      <c r="B158" t="s">
        <v>520</v>
      </c>
      <c r="C158">
        <v>80034.16</v>
      </c>
      <c r="D158" s="8">
        <f t="shared" si="6"/>
        <v>1.2067086382263011E-3</v>
      </c>
      <c r="E158" s="6">
        <f t="shared" si="8"/>
        <v>0.89653081997109851</v>
      </c>
      <c r="F158" t="str">
        <f t="shared" si="7"/>
        <v>B</v>
      </c>
    </row>
    <row r="159" spans="1:6">
      <c r="A159" t="s">
        <v>915</v>
      </c>
      <c r="B159" t="s">
        <v>916</v>
      </c>
      <c r="C159">
        <v>79856.37</v>
      </c>
      <c r="D159" s="8">
        <f t="shared" si="6"/>
        <v>1.2040280237388091E-3</v>
      </c>
      <c r="E159" s="6">
        <f t="shared" si="8"/>
        <v>0.89773484799483727</v>
      </c>
      <c r="F159" t="str">
        <f t="shared" si="7"/>
        <v>B</v>
      </c>
    </row>
    <row r="160" spans="1:6">
      <c r="A160" t="s">
        <v>183</v>
      </c>
      <c r="B160" t="s">
        <v>184</v>
      </c>
      <c r="C160">
        <v>78807.5</v>
      </c>
      <c r="D160" s="8">
        <f t="shared" si="6"/>
        <v>1.1882137703078189E-3</v>
      </c>
      <c r="E160" s="6">
        <f t="shared" si="8"/>
        <v>0.89892306176514514</v>
      </c>
      <c r="F160" t="str">
        <f t="shared" si="7"/>
        <v>B</v>
      </c>
    </row>
    <row r="161" spans="1:6">
      <c r="A161" t="s">
        <v>777</v>
      </c>
      <c r="B161" t="s">
        <v>778</v>
      </c>
      <c r="C161">
        <v>77675.77</v>
      </c>
      <c r="D161" s="8">
        <f t="shared" si="6"/>
        <v>1.171150201862297E-3</v>
      </c>
      <c r="E161" s="6">
        <f t="shared" si="8"/>
        <v>0.90009421196700745</v>
      </c>
      <c r="F161" t="str">
        <f t="shared" si="7"/>
        <v>B</v>
      </c>
    </row>
    <row r="162" spans="1:6">
      <c r="A162" t="s">
        <v>543</v>
      </c>
      <c r="B162" t="s">
        <v>544</v>
      </c>
      <c r="C162">
        <v>76326.42</v>
      </c>
      <c r="D162" s="8">
        <f t="shared" si="6"/>
        <v>1.1508054852938884E-3</v>
      </c>
      <c r="E162" s="6">
        <f t="shared" si="8"/>
        <v>0.90124501745230134</v>
      </c>
      <c r="F162" t="str">
        <f t="shared" si="7"/>
        <v>B</v>
      </c>
    </row>
    <row r="163" spans="1:6">
      <c r="A163" t="s">
        <v>969</v>
      </c>
      <c r="B163" t="s">
        <v>970</v>
      </c>
      <c r="C163">
        <v>74426.63</v>
      </c>
      <c r="D163" s="8">
        <f t="shared" si="6"/>
        <v>1.1221615537049777E-3</v>
      </c>
      <c r="E163" s="6">
        <f t="shared" si="8"/>
        <v>0.90236717900600627</v>
      </c>
      <c r="F163" t="str">
        <f t="shared" si="7"/>
        <v>B</v>
      </c>
    </row>
    <row r="164" spans="1:6">
      <c r="A164" t="s">
        <v>431</v>
      </c>
      <c r="B164" t="s">
        <v>432</v>
      </c>
      <c r="C164">
        <v>71274.7</v>
      </c>
      <c r="D164" s="8">
        <f t="shared" si="6"/>
        <v>1.0746385815380351E-3</v>
      </c>
      <c r="E164" s="6">
        <f t="shared" si="8"/>
        <v>0.90344181758754427</v>
      </c>
      <c r="F164" t="str">
        <f t="shared" si="7"/>
        <v>B</v>
      </c>
    </row>
    <row r="165" spans="1:6">
      <c r="A165" t="s">
        <v>20</v>
      </c>
      <c r="B165" t="s">
        <v>21</v>
      </c>
      <c r="C165">
        <v>71266</v>
      </c>
      <c r="D165" s="8">
        <f t="shared" si="6"/>
        <v>1.0745074079847353E-3</v>
      </c>
      <c r="E165" s="6">
        <f t="shared" si="8"/>
        <v>0.90451632499552903</v>
      </c>
      <c r="F165" t="str">
        <f t="shared" si="7"/>
        <v>B</v>
      </c>
    </row>
    <row r="166" spans="1:6">
      <c r="A166" t="s">
        <v>527</v>
      </c>
      <c r="B166" t="s">
        <v>528</v>
      </c>
      <c r="C166">
        <v>69051.340000000011</v>
      </c>
      <c r="D166" s="8">
        <f t="shared" si="6"/>
        <v>1.0411160491857643E-3</v>
      </c>
      <c r="E166" s="6">
        <f t="shared" si="8"/>
        <v>0.90555744104471481</v>
      </c>
      <c r="F166" t="str">
        <f t="shared" si="7"/>
        <v>B</v>
      </c>
    </row>
    <row r="167" spans="1:6">
      <c r="A167" t="s">
        <v>587</v>
      </c>
      <c r="B167" t="s">
        <v>588</v>
      </c>
      <c r="C167">
        <v>68480.12999999999</v>
      </c>
      <c r="D167" s="8">
        <f t="shared" si="6"/>
        <v>1.0325036761535333E-3</v>
      </c>
      <c r="E167" s="6">
        <f t="shared" si="8"/>
        <v>0.90658994472086829</v>
      </c>
      <c r="F167" t="str">
        <f t="shared" si="7"/>
        <v>B</v>
      </c>
    </row>
    <row r="168" spans="1:6">
      <c r="A168" t="s">
        <v>513</v>
      </c>
      <c r="B168" t="s">
        <v>514</v>
      </c>
      <c r="C168">
        <v>67071.31</v>
      </c>
      <c r="D168" s="8">
        <f t="shared" si="6"/>
        <v>1.0112623054225108E-3</v>
      </c>
      <c r="E168" s="6">
        <f t="shared" si="8"/>
        <v>0.90760120702629077</v>
      </c>
      <c r="F168" t="str">
        <f t="shared" si="7"/>
        <v>B</v>
      </c>
    </row>
    <row r="169" spans="1:6">
      <c r="A169" t="s">
        <v>80</v>
      </c>
      <c r="B169" t="s">
        <v>81</v>
      </c>
      <c r="C169">
        <v>65861.84</v>
      </c>
      <c r="D169" s="8">
        <f t="shared" si="6"/>
        <v>9.9302661835244514E-4</v>
      </c>
      <c r="E169" s="6">
        <f t="shared" si="8"/>
        <v>0.9085942336446432</v>
      </c>
      <c r="F169" t="str">
        <f t="shared" si="7"/>
        <v>B</v>
      </c>
    </row>
    <row r="170" spans="1:6">
      <c r="A170" t="s">
        <v>937</v>
      </c>
      <c r="B170" t="s">
        <v>938</v>
      </c>
      <c r="C170">
        <v>64678.43</v>
      </c>
      <c r="D170" s="8">
        <f t="shared" si="6"/>
        <v>9.7518384884548231E-4</v>
      </c>
      <c r="E170" s="6">
        <f t="shared" si="8"/>
        <v>0.90956941749348863</v>
      </c>
      <c r="F170" t="str">
        <f t="shared" si="7"/>
        <v>B</v>
      </c>
    </row>
    <row r="171" spans="1:6">
      <c r="A171" t="s">
        <v>859</v>
      </c>
      <c r="B171" t="s">
        <v>860</v>
      </c>
      <c r="C171">
        <v>64303.94000000001</v>
      </c>
      <c r="D171" s="8">
        <f t="shared" si="6"/>
        <v>9.695375058598202E-4</v>
      </c>
      <c r="E171" s="6">
        <f t="shared" si="8"/>
        <v>0.91053895499934845</v>
      </c>
      <c r="F171" t="str">
        <f t="shared" si="7"/>
        <v>B</v>
      </c>
    </row>
    <row r="172" spans="1:6">
      <c r="A172" t="s">
        <v>223</v>
      </c>
      <c r="B172" t="s">
        <v>224</v>
      </c>
      <c r="C172">
        <v>62369.26</v>
      </c>
      <c r="D172" s="8">
        <f t="shared" si="6"/>
        <v>9.4036752308991709E-4</v>
      </c>
      <c r="E172" s="6">
        <f t="shared" si="8"/>
        <v>0.91147932252243835</v>
      </c>
      <c r="F172" t="str">
        <f t="shared" si="7"/>
        <v>B</v>
      </c>
    </row>
    <row r="173" spans="1:6">
      <c r="A173" t="s">
        <v>921</v>
      </c>
      <c r="B173" t="s">
        <v>922</v>
      </c>
      <c r="C173">
        <v>62055.340000000011</v>
      </c>
      <c r="D173" s="8">
        <f t="shared" si="6"/>
        <v>9.3563441942878052E-4</v>
      </c>
      <c r="E173" s="6">
        <f t="shared" si="8"/>
        <v>0.91241495694186714</v>
      </c>
      <c r="F173" t="str">
        <f t="shared" si="7"/>
        <v>B</v>
      </c>
    </row>
    <row r="174" spans="1:6">
      <c r="A174" t="s">
        <v>151</v>
      </c>
      <c r="B174" t="s">
        <v>152</v>
      </c>
      <c r="C174">
        <v>61376.590000000011</v>
      </c>
      <c r="D174" s="8">
        <f t="shared" si="6"/>
        <v>9.2540062065840417E-4</v>
      </c>
      <c r="E174" s="6">
        <f t="shared" si="8"/>
        <v>0.91334035756252552</v>
      </c>
      <c r="F174" t="str">
        <f t="shared" si="7"/>
        <v>B</v>
      </c>
    </row>
    <row r="175" spans="1:6">
      <c r="A175" t="s">
        <v>215</v>
      </c>
      <c r="B175" t="s">
        <v>216</v>
      </c>
      <c r="C175">
        <v>61269.249999999993</v>
      </c>
      <c r="D175" s="8">
        <f t="shared" si="6"/>
        <v>9.2378221040424226E-4</v>
      </c>
      <c r="E175" s="6">
        <f t="shared" si="8"/>
        <v>0.91426413977292975</v>
      </c>
      <c r="F175" t="str">
        <f t="shared" si="7"/>
        <v>B</v>
      </c>
    </row>
    <row r="176" spans="1:6">
      <c r="A176" t="s">
        <v>893</v>
      </c>
      <c r="B176" t="s">
        <v>894</v>
      </c>
      <c r="C176">
        <v>59663.349999999991</v>
      </c>
      <c r="D176" s="8">
        <f t="shared" si="6"/>
        <v>8.9956938175548011E-4</v>
      </c>
      <c r="E176" s="6">
        <f t="shared" si="8"/>
        <v>0.91516370915468526</v>
      </c>
      <c r="F176" t="str">
        <f t="shared" si="7"/>
        <v>B</v>
      </c>
    </row>
    <row r="177" spans="1:6">
      <c r="A177" t="s">
        <v>747</v>
      </c>
      <c r="B177" t="s">
        <v>748</v>
      </c>
      <c r="C177">
        <v>59291.240000000005</v>
      </c>
      <c r="D177" s="8">
        <f t="shared" si="6"/>
        <v>8.9395892302922655E-4</v>
      </c>
      <c r="E177" s="6">
        <f t="shared" si="8"/>
        <v>0.91605766807771449</v>
      </c>
      <c r="F177" t="str">
        <f t="shared" si="7"/>
        <v>B</v>
      </c>
    </row>
    <row r="178" spans="1:6">
      <c r="A178" t="s">
        <v>839</v>
      </c>
      <c r="B178" t="s">
        <v>840</v>
      </c>
      <c r="C178">
        <v>58991.519999999997</v>
      </c>
      <c r="D178" s="8">
        <f t="shared" si="6"/>
        <v>8.8943991873094701E-4</v>
      </c>
      <c r="E178" s="6">
        <f t="shared" si="8"/>
        <v>0.91694710799644541</v>
      </c>
      <c r="F178" t="str">
        <f t="shared" si="7"/>
        <v>B</v>
      </c>
    </row>
    <row r="179" spans="1:6">
      <c r="A179" t="s">
        <v>25</v>
      </c>
      <c r="B179" t="s">
        <v>26</v>
      </c>
      <c r="C179">
        <v>58776.479999999974</v>
      </c>
      <c r="D179" s="8">
        <f t="shared" si="6"/>
        <v>8.8619767035145233E-4</v>
      </c>
      <c r="E179" s="6">
        <f t="shared" si="8"/>
        <v>0.91783330566679688</v>
      </c>
      <c r="F179" t="str">
        <f t="shared" si="7"/>
        <v>B</v>
      </c>
    </row>
    <row r="180" spans="1:6">
      <c r="A180" t="s">
        <v>199</v>
      </c>
      <c r="B180" t="s">
        <v>200</v>
      </c>
      <c r="C180">
        <v>58686.610000000008</v>
      </c>
      <c r="D180" s="8">
        <f t="shared" si="6"/>
        <v>8.8484266262328528E-4</v>
      </c>
      <c r="E180" s="6">
        <f t="shared" si="8"/>
        <v>0.91871814832942011</v>
      </c>
      <c r="F180" t="str">
        <f t="shared" si="7"/>
        <v>B</v>
      </c>
    </row>
    <row r="181" spans="1:6">
      <c r="A181" t="s">
        <v>703</v>
      </c>
      <c r="B181" t="s">
        <v>704</v>
      </c>
      <c r="C181">
        <v>58612.439999999995</v>
      </c>
      <c r="D181" s="8">
        <f t="shared" si="6"/>
        <v>8.8372437038785408E-4</v>
      </c>
      <c r="E181" s="6">
        <f t="shared" si="8"/>
        <v>0.91960187269980798</v>
      </c>
      <c r="F181" t="str">
        <f t="shared" si="7"/>
        <v>B</v>
      </c>
    </row>
    <row r="182" spans="1:6">
      <c r="A182" t="s">
        <v>177</v>
      </c>
      <c r="B182" t="s">
        <v>178</v>
      </c>
      <c r="C182">
        <v>58216.78</v>
      </c>
      <c r="D182" s="8">
        <f t="shared" si="6"/>
        <v>8.7775883842249568E-4</v>
      </c>
      <c r="E182" s="6">
        <f t="shared" si="8"/>
        <v>0.92047963153823043</v>
      </c>
      <c r="F182" t="str">
        <f t="shared" si="7"/>
        <v>B</v>
      </c>
    </row>
    <row r="183" spans="1:6">
      <c r="A183" t="s">
        <v>809</v>
      </c>
      <c r="B183" t="s">
        <v>810</v>
      </c>
      <c r="C183">
        <v>56984.889999999992</v>
      </c>
      <c r="D183" s="8">
        <f t="shared" si="6"/>
        <v>8.591851155978342E-4</v>
      </c>
      <c r="E183" s="6">
        <f t="shared" si="8"/>
        <v>0.92133881665382822</v>
      </c>
      <c r="F183" t="str">
        <f t="shared" si="7"/>
        <v>B</v>
      </c>
    </row>
    <row r="184" spans="1:6">
      <c r="A184" t="s">
        <v>127</v>
      </c>
      <c r="B184" t="s">
        <v>128</v>
      </c>
      <c r="C184">
        <v>56417.180000000008</v>
      </c>
      <c r="D184" s="8">
        <f t="shared" si="6"/>
        <v>8.5062551353532194E-4</v>
      </c>
      <c r="E184" s="6">
        <f t="shared" si="8"/>
        <v>0.92218944216736354</v>
      </c>
      <c r="F184" t="str">
        <f t="shared" si="7"/>
        <v>B</v>
      </c>
    </row>
    <row r="185" spans="1:6">
      <c r="A185" t="s">
        <v>609</v>
      </c>
      <c r="B185" t="s">
        <v>610</v>
      </c>
      <c r="C185">
        <v>56031.709999999992</v>
      </c>
      <c r="D185" s="8">
        <f t="shared" si="6"/>
        <v>8.448136204789431E-4</v>
      </c>
      <c r="E185" s="6">
        <f t="shared" si="8"/>
        <v>0.92303425578784248</v>
      </c>
      <c r="F185" t="str">
        <f t="shared" si="7"/>
        <v>B</v>
      </c>
    </row>
    <row r="186" spans="1:6">
      <c r="A186" t="s">
        <v>205</v>
      </c>
      <c r="B186" t="s">
        <v>206</v>
      </c>
      <c r="C186">
        <v>55863.81</v>
      </c>
      <c r="D186" s="8">
        <f t="shared" si="6"/>
        <v>8.4228212167445531E-4</v>
      </c>
      <c r="E186" s="6">
        <f t="shared" si="8"/>
        <v>0.92387653790951696</v>
      </c>
      <c r="F186" t="str">
        <f t="shared" si="7"/>
        <v>B</v>
      </c>
    </row>
    <row r="187" spans="1:6">
      <c r="A187" t="s">
        <v>885</v>
      </c>
      <c r="B187" t="s">
        <v>886</v>
      </c>
      <c r="C187">
        <v>55676.390000000007</v>
      </c>
      <c r="D187" s="8">
        <f t="shared" si="6"/>
        <v>8.3945631163313838E-4</v>
      </c>
      <c r="E187" s="6">
        <f t="shared" si="8"/>
        <v>0.92471599422115014</v>
      </c>
      <c r="F187" t="str">
        <f t="shared" si="7"/>
        <v>B</v>
      </c>
    </row>
    <row r="188" spans="1:6">
      <c r="A188" t="s">
        <v>991</v>
      </c>
      <c r="B188" t="s">
        <v>992</v>
      </c>
      <c r="C188">
        <v>54495.42</v>
      </c>
      <c r="D188" s="8">
        <f t="shared" si="6"/>
        <v>8.2165033103077901E-4</v>
      </c>
      <c r="E188" s="6">
        <f t="shared" si="8"/>
        <v>0.9255376445521809</v>
      </c>
      <c r="F188" t="str">
        <f t="shared" si="7"/>
        <v>B</v>
      </c>
    </row>
    <row r="189" spans="1:6">
      <c r="A189" t="s">
        <v>941</v>
      </c>
      <c r="B189" t="s">
        <v>942</v>
      </c>
      <c r="C189">
        <v>53604.68</v>
      </c>
      <c r="D189" s="8">
        <f t="shared" si="6"/>
        <v>8.08220270011663E-4</v>
      </c>
      <c r="E189" s="6">
        <f t="shared" si="8"/>
        <v>0.92634586482219261</v>
      </c>
      <c r="F189" t="str">
        <f t="shared" si="7"/>
        <v>B</v>
      </c>
    </row>
    <row r="190" spans="1:6">
      <c r="A190" t="s">
        <v>37</v>
      </c>
      <c r="B190" t="s">
        <v>38</v>
      </c>
      <c r="C190">
        <v>53551.450000000004</v>
      </c>
      <c r="D190" s="8">
        <f t="shared" si="6"/>
        <v>8.0741769894934691E-4</v>
      </c>
      <c r="E190" s="6">
        <f t="shared" si="8"/>
        <v>0.92715328252114193</v>
      </c>
      <c r="F190" t="str">
        <f t="shared" si="7"/>
        <v>B</v>
      </c>
    </row>
    <row r="191" spans="1:6">
      <c r="A191" t="s">
        <v>463</v>
      </c>
      <c r="B191" t="s">
        <v>464</v>
      </c>
      <c r="C191">
        <v>53331.270000000004</v>
      </c>
      <c r="D191" s="8">
        <f t="shared" si="6"/>
        <v>8.0409795263146626E-4</v>
      </c>
      <c r="E191" s="6">
        <f t="shared" si="8"/>
        <v>0.92795738047377341</v>
      </c>
      <c r="F191" t="str">
        <f t="shared" si="7"/>
        <v>B</v>
      </c>
    </row>
    <row r="192" spans="1:6">
      <c r="A192" t="s">
        <v>487</v>
      </c>
      <c r="B192" t="s">
        <v>488</v>
      </c>
      <c r="C192">
        <v>53229.079999999987</v>
      </c>
      <c r="D192" s="8">
        <f t="shared" si="6"/>
        <v>8.0255719108988997E-4</v>
      </c>
      <c r="E192" s="6">
        <f t="shared" si="8"/>
        <v>0.92875993766486331</v>
      </c>
      <c r="F192" t="str">
        <f t="shared" si="7"/>
        <v>B</v>
      </c>
    </row>
    <row r="193" spans="1:6">
      <c r="A193" t="s">
        <v>817</v>
      </c>
      <c r="B193" t="s">
        <v>818</v>
      </c>
      <c r="C193">
        <v>51133.310000000005</v>
      </c>
      <c r="D193" s="8">
        <f t="shared" si="6"/>
        <v>7.7095838674515129E-4</v>
      </c>
      <c r="E193" s="6">
        <f t="shared" si="8"/>
        <v>0.92953089605160844</v>
      </c>
      <c r="F193" t="str">
        <f t="shared" si="7"/>
        <v>B</v>
      </c>
    </row>
    <row r="194" spans="1:6">
      <c r="A194" t="s">
        <v>391</v>
      </c>
      <c r="B194" t="s">
        <v>392</v>
      </c>
      <c r="C194">
        <v>50872.409999999996</v>
      </c>
      <c r="D194" s="8">
        <f t="shared" si="6"/>
        <v>7.6702468788814753E-4</v>
      </c>
      <c r="E194" s="6">
        <f t="shared" si="8"/>
        <v>0.93029792073949658</v>
      </c>
      <c r="F194" t="str">
        <f t="shared" si="7"/>
        <v>B</v>
      </c>
    </row>
    <row r="195" spans="1:6">
      <c r="A195" t="s">
        <v>867</v>
      </c>
      <c r="B195" t="s">
        <v>868</v>
      </c>
      <c r="C195">
        <v>49726.060000000012</v>
      </c>
      <c r="D195" s="8">
        <f t="shared" ref="D195:D258" si="9">C195/SUM($C$2:$C$501)</f>
        <v>7.4974068756340241E-4</v>
      </c>
      <c r="E195" s="6">
        <f t="shared" si="8"/>
        <v>0.93104766142705997</v>
      </c>
      <c r="F195" t="str">
        <f t="shared" ref="F195:F258" si="10">IF(E195&lt;=0.8,"A",IF(E195&lt;=0.95,"B","C"))</f>
        <v>B</v>
      </c>
    </row>
    <row r="196" spans="1:6">
      <c r="A196" t="s">
        <v>963</v>
      </c>
      <c r="B196" t="s">
        <v>964</v>
      </c>
      <c r="C196">
        <v>49656.740000000005</v>
      </c>
      <c r="D196" s="8">
        <f t="shared" si="9"/>
        <v>7.4869552081458098E-4</v>
      </c>
      <c r="E196" s="6">
        <f t="shared" ref="E196:E259" si="11">E195+D196</f>
        <v>0.93179635694787455</v>
      </c>
      <c r="F196" t="str">
        <f t="shared" si="10"/>
        <v>B</v>
      </c>
    </row>
    <row r="197" spans="1:6">
      <c r="A197" t="s">
        <v>909</v>
      </c>
      <c r="B197" t="s">
        <v>910</v>
      </c>
      <c r="C197">
        <v>49517.580000000009</v>
      </c>
      <c r="D197" s="8">
        <f t="shared" si="9"/>
        <v>7.4659734705858022E-4</v>
      </c>
      <c r="E197" s="6">
        <f t="shared" si="11"/>
        <v>0.93254295429493317</v>
      </c>
      <c r="F197" t="str">
        <f t="shared" si="10"/>
        <v>B</v>
      </c>
    </row>
    <row r="198" spans="1:6">
      <c r="A198" t="s">
        <v>271</v>
      </c>
      <c r="B198" t="s">
        <v>272</v>
      </c>
      <c r="C198">
        <v>48529.670000000006</v>
      </c>
      <c r="D198" s="8">
        <f t="shared" si="9"/>
        <v>7.3170221314588406E-4</v>
      </c>
      <c r="E198" s="6">
        <f t="shared" si="11"/>
        <v>0.93327465650807906</v>
      </c>
      <c r="F198" t="str">
        <f t="shared" si="10"/>
        <v>B</v>
      </c>
    </row>
    <row r="199" spans="1:6">
      <c r="A199" t="s">
        <v>855</v>
      </c>
      <c r="B199" t="s">
        <v>856</v>
      </c>
      <c r="C199">
        <v>48291.429999999993</v>
      </c>
      <c r="D199" s="8">
        <f t="shared" si="9"/>
        <v>7.2811016862425672E-4</v>
      </c>
      <c r="E199" s="6">
        <f t="shared" si="11"/>
        <v>0.93400276667670334</v>
      </c>
      <c r="F199" t="str">
        <f t="shared" si="10"/>
        <v>B</v>
      </c>
    </row>
    <row r="200" spans="1:6">
      <c r="A200" t="s">
        <v>545</v>
      </c>
      <c r="B200" t="s">
        <v>546</v>
      </c>
      <c r="C200">
        <v>47503.229999999996</v>
      </c>
      <c r="D200" s="8">
        <f t="shared" si="9"/>
        <v>7.1622614624368864E-4</v>
      </c>
      <c r="E200" s="6">
        <f t="shared" si="11"/>
        <v>0.93471899282294701</v>
      </c>
      <c r="F200" t="str">
        <f t="shared" si="10"/>
        <v>B</v>
      </c>
    </row>
    <row r="201" spans="1:6">
      <c r="A201" t="s">
        <v>437</v>
      </c>
      <c r="B201" t="s">
        <v>438</v>
      </c>
      <c r="C201">
        <v>47118.459999999992</v>
      </c>
      <c r="D201" s="8">
        <f t="shared" si="9"/>
        <v>7.1042480738125362E-4</v>
      </c>
      <c r="E201" s="6">
        <f t="shared" si="11"/>
        <v>0.93542941763032827</v>
      </c>
      <c r="F201" t="str">
        <f t="shared" si="10"/>
        <v>B</v>
      </c>
    </row>
    <row r="202" spans="1:6">
      <c r="A202" t="s">
        <v>831</v>
      </c>
      <c r="B202" t="s">
        <v>832</v>
      </c>
      <c r="C202">
        <v>46841.820000000007</v>
      </c>
      <c r="D202" s="8">
        <f t="shared" si="9"/>
        <v>7.0625378993471692E-4</v>
      </c>
      <c r="E202" s="6">
        <f t="shared" si="11"/>
        <v>0.93613567142026299</v>
      </c>
      <c r="F202" t="str">
        <f t="shared" si="10"/>
        <v>B</v>
      </c>
    </row>
    <row r="203" spans="1:6">
      <c r="A203" t="s">
        <v>997</v>
      </c>
      <c r="B203" t="s">
        <v>998</v>
      </c>
      <c r="C203">
        <v>46464.76999999999</v>
      </c>
      <c r="D203" s="8">
        <f t="shared" si="9"/>
        <v>7.0056884875406046E-4</v>
      </c>
      <c r="E203" s="6">
        <f t="shared" si="11"/>
        <v>0.93683624026901702</v>
      </c>
      <c r="F203" t="str">
        <f t="shared" si="10"/>
        <v>B</v>
      </c>
    </row>
    <row r="204" spans="1:6">
      <c r="A204" t="s">
        <v>917</v>
      </c>
      <c r="B204" t="s">
        <v>918</v>
      </c>
      <c r="C204">
        <v>46037.799999999996</v>
      </c>
      <c r="D204" s="8">
        <f t="shared" si="9"/>
        <v>6.9413124277102178E-4</v>
      </c>
      <c r="E204" s="6">
        <f t="shared" si="11"/>
        <v>0.93753037151178809</v>
      </c>
      <c r="F204" t="str">
        <f t="shared" si="10"/>
        <v>B</v>
      </c>
    </row>
    <row r="205" spans="1:6">
      <c r="A205" t="s">
        <v>843</v>
      </c>
      <c r="B205" t="s">
        <v>844</v>
      </c>
      <c r="C205">
        <v>45378.369999999995</v>
      </c>
      <c r="D205" s="8">
        <f t="shared" si="9"/>
        <v>6.8418873975349063E-4</v>
      </c>
      <c r="E205" s="6">
        <f t="shared" si="11"/>
        <v>0.9382145602515416</v>
      </c>
      <c r="F205" t="str">
        <f t="shared" si="10"/>
        <v>B</v>
      </c>
    </row>
    <row r="206" spans="1:6">
      <c r="A206" t="s">
        <v>835</v>
      </c>
      <c r="B206" t="s">
        <v>836</v>
      </c>
      <c r="C206">
        <v>45322.05999999999</v>
      </c>
      <c r="D206" s="8">
        <f t="shared" si="9"/>
        <v>6.8333973023782229E-4</v>
      </c>
      <c r="E206" s="6">
        <f t="shared" si="11"/>
        <v>0.93889789998177942</v>
      </c>
      <c r="F206" t="str">
        <f t="shared" si="10"/>
        <v>B</v>
      </c>
    </row>
    <row r="207" spans="1:6">
      <c r="A207" t="s">
        <v>511</v>
      </c>
      <c r="B207" t="s">
        <v>512</v>
      </c>
      <c r="C207">
        <v>45299.37</v>
      </c>
      <c r="D207" s="8">
        <f t="shared" si="9"/>
        <v>6.8299762357984842E-4</v>
      </c>
      <c r="E207" s="6">
        <f t="shared" si="11"/>
        <v>0.93958089760535923</v>
      </c>
      <c r="F207" t="str">
        <f t="shared" si="10"/>
        <v>B</v>
      </c>
    </row>
    <row r="208" spans="1:6">
      <c r="A208" t="s">
        <v>913</v>
      </c>
      <c r="B208" t="s">
        <v>914</v>
      </c>
      <c r="C208">
        <v>43947.619999999995</v>
      </c>
      <c r="D208" s="8">
        <f t="shared" si="9"/>
        <v>6.6261672120363293E-4</v>
      </c>
      <c r="E208" s="6">
        <f t="shared" si="11"/>
        <v>0.94024351432656283</v>
      </c>
      <c r="F208" t="str">
        <f t="shared" si="10"/>
        <v>B</v>
      </c>
    </row>
    <row r="209" spans="1:6">
      <c r="A209" t="s">
        <v>517</v>
      </c>
      <c r="B209" t="s">
        <v>518</v>
      </c>
      <c r="C209">
        <v>43744.680000000015</v>
      </c>
      <c r="D209" s="8">
        <f t="shared" si="9"/>
        <v>6.5955690960516522E-4</v>
      </c>
      <c r="E209" s="6">
        <f t="shared" si="11"/>
        <v>0.94090307123616801</v>
      </c>
      <c r="F209" t="str">
        <f t="shared" si="10"/>
        <v>B</v>
      </c>
    </row>
    <row r="210" spans="1:6">
      <c r="A210" t="s">
        <v>479</v>
      </c>
      <c r="B210" t="s">
        <v>480</v>
      </c>
      <c r="C210">
        <v>43172.51999999999</v>
      </c>
      <c r="D210" s="8">
        <f t="shared" si="9"/>
        <v>6.5093021302401052E-4</v>
      </c>
      <c r="E210" s="6">
        <f t="shared" si="11"/>
        <v>0.94155400144919199</v>
      </c>
      <c r="F210" t="str">
        <f t="shared" si="10"/>
        <v>B</v>
      </c>
    </row>
    <row r="211" spans="1:6">
      <c r="A211" t="s">
        <v>959</v>
      </c>
      <c r="B211" t="s">
        <v>960</v>
      </c>
      <c r="C211">
        <v>42816.950000000004</v>
      </c>
      <c r="D211" s="8">
        <f t="shared" si="9"/>
        <v>6.4556913482322585E-4</v>
      </c>
      <c r="E211" s="6">
        <f t="shared" si="11"/>
        <v>0.94219957058401527</v>
      </c>
      <c r="F211" t="str">
        <f t="shared" si="10"/>
        <v>B</v>
      </c>
    </row>
    <row r="212" spans="1:6">
      <c r="A212" t="s">
        <v>791</v>
      </c>
      <c r="B212" t="s">
        <v>792</v>
      </c>
      <c r="C212">
        <v>42042.390000000014</v>
      </c>
      <c r="D212" s="8">
        <f t="shared" si="9"/>
        <v>6.3389076845036022E-4</v>
      </c>
      <c r="E212" s="6">
        <f t="shared" si="11"/>
        <v>0.9428334613524656</v>
      </c>
      <c r="F212" t="str">
        <f t="shared" si="10"/>
        <v>B</v>
      </c>
    </row>
    <row r="213" spans="1:6">
      <c r="A213" t="s">
        <v>467</v>
      </c>
      <c r="B213" t="s">
        <v>468</v>
      </c>
      <c r="C213">
        <v>41958.98</v>
      </c>
      <c r="D213" s="8">
        <f t="shared" si="9"/>
        <v>6.3263316085487257E-4</v>
      </c>
      <c r="E213" s="6">
        <f t="shared" si="11"/>
        <v>0.94346609451332042</v>
      </c>
      <c r="F213" t="str">
        <f t="shared" si="10"/>
        <v>B</v>
      </c>
    </row>
    <row r="214" spans="1:6">
      <c r="A214" t="s">
        <v>973</v>
      </c>
      <c r="B214" t="s">
        <v>974</v>
      </c>
      <c r="C214">
        <v>41183.06</v>
      </c>
      <c r="D214" s="8">
        <f t="shared" si="9"/>
        <v>6.2093428919091607E-4</v>
      </c>
      <c r="E214" s="6">
        <f t="shared" si="11"/>
        <v>0.94408702880251139</v>
      </c>
      <c r="F214" t="str">
        <f t="shared" si="10"/>
        <v>B</v>
      </c>
    </row>
    <row r="215" spans="1:6">
      <c r="A215" t="s">
        <v>577</v>
      </c>
      <c r="B215" t="s">
        <v>578</v>
      </c>
      <c r="C215">
        <v>40765.07</v>
      </c>
      <c r="D215" s="8">
        <f t="shared" si="9"/>
        <v>6.1463207843875467E-4</v>
      </c>
      <c r="E215" s="6">
        <f t="shared" si="11"/>
        <v>0.94470166088095009</v>
      </c>
      <c r="F215" t="str">
        <f t="shared" si="10"/>
        <v>B</v>
      </c>
    </row>
    <row r="216" spans="1:6">
      <c r="A216" t="s">
        <v>813</v>
      </c>
      <c r="B216" t="s">
        <v>814</v>
      </c>
      <c r="C216">
        <v>40743.730000000003</v>
      </c>
      <c r="D216" s="8">
        <f t="shared" si="9"/>
        <v>6.1431032629767211E-4</v>
      </c>
      <c r="E216" s="6">
        <f t="shared" si="11"/>
        <v>0.94531597120724775</v>
      </c>
      <c r="F216" t="str">
        <f t="shared" si="10"/>
        <v>B</v>
      </c>
    </row>
    <row r="217" spans="1:6">
      <c r="A217" t="s">
        <v>175</v>
      </c>
      <c r="B217" t="s">
        <v>176</v>
      </c>
      <c r="C217">
        <v>40699.079999999987</v>
      </c>
      <c r="D217" s="8">
        <f t="shared" si="9"/>
        <v>6.1363711949826512E-4</v>
      </c>
      <c r="E217" s="6">
        <f t="shared" si="11"/>
        <v>0.945929608326746</v>
      </c>
      <c r="F217" t="str">
        <f t="shared" si="10"/>
        <v>B</v>
      </c>
    </row>
    <row r="218" spans="1:6">
      <c r="A218" t="s">
        <v>861</v>
      </c>
      <c r="B218" t="s">
        <v>862</v>
      </c>
      <c r="C218">
        <v>38470.150000000009</v>
      </c>
      <c r="D218" s="8">
        <f t="shared" si="9"/>
        <v>5.8003060591704282E-4</v>
      </c>
      <c r="E218" s="6">
        <f t="shared" si="11"/>
        <v>0.94650963893266304</v>
      </c>
      <c r="F218" t="str">
        <f t="shared" si="10"/>
        <v>B</v>
      </c>
    </row>
    <row r="219" spans="1:6">
      <c r="A219" t="s">
        <v>473</v>
      </c>
      <c r="B219" t="s">
        <v>474</v>
      </c>
      <c r="C219">
        <v>37990.429999999993</v>
      </c>
      <c r="D219" s="8">
        <f t="shared" si="9"/>
        <v>5.7279766603324895E-4</v>
      </c>
      <c r="E219" s="6">
        <f t="shared" si="11"/>
        <v>0.94708243659869629</v>
      </c>
      <c r="F219" t="str">
        <f t="shared" si="10"/>
        <v>B</v>
      </c>
    </row>
    <row r="220" spans="1:6">
      <c r="A220" t="s">
        <v>849</v>
      </c>
      <c r="B220" t="s">
        <v>850</v>
      </c>
      <c r="C220">
        <v>37983.21</v>
      </c>
      <c r="D220" s="8">
        <f t="shared" si="9"/>
        <v>5.7268880706143007E-4</v>
      </c>
      <c r="E220" s="6">
        <f t="shared" si="11"/>
        <v>0.94765512540575769</v>
      </c>
      <c r="F220" t="str">
        <f t="shared" si="10"/>
        <v>B</v>
      </c>
    </row>
    <row r="221" spans="1:6">
      <c r="A221" t="s">
        <v>34</v>
      </c>
      <c r="B221" t="s">
        <v>35</v>
      </c>
      <c r="C221">
        <v>37764.12000000001</v>
      </c>
      <c r="D221" s="8">
        <f t="shared" si="9"/>
        <v>5.6938549513126189E-4</v>
      </c>
      <c r="E221" s="6">
        <f t="shared" si="11"/>
        <v>0.94822451090088899</v>
      </c>
      <c r="F221" t="str">
        <f t="shared" si="10"/>
        <v>B</v>
      </c>
    </row>
    <row r="222" spans="1:6">
      <c r="A222" t="s">
        <v>739</v>
      </c>
      <c r="B222" t="s">
        <v>740</v>
      </c>
      <c r="C222">
        <v>37652.400000000001</v>
      </c>
      <c r="D222" s="8">
        <f t="shared" si="9"/>
        <v>5.6770104577785264E-4</v>
      </c>
      <c r="E222" s="6">
        <f t="shared" si="11"/>
        <v>0.94879221194666685</v>
      </c>
      <c r="F222" t="str">
        <f t="shared" si="10"/>
        <v>B</v>
      </c>
    </row>
    <row r="223" spans="1:6">
      <c r="A223" t="s">
        <v>641</v>
      </c>
      <c r="B223" t="s">
        <v>642</v>
      </c>
      <c r="C223">
        <v>37367.410000000003</v>
      </c>
      <c r="D223" s="8">
        <f t="shared" si="9"/>
        <v>5.6340413187498781E-4</v>
      </c>
      <c r="E223" s="6">
        <f t="shared" si="11"/>
        <v>0.9493556160785418</v>
      </c>
      <c r="F223" t="str">
        <f t="shared" si="10"/>
        <v>B</v>
      </c>
    </row>
    <row r="224" spans="1:6">
      <c r="A224" t="s">
        <v>827</v>
      </c>
      <c r="B224" t="s">
        <v>828</v>
      </c>
      <c r="C224">
        <v>36500.830000000009</v>
      </c>
      <c r="D224" s="8">
        <f t="shared" si="9"/>
        <v>5.5033834132112755E-4</v>
      </c>
      <c r="E224" s="6">
        <f t="shared" si="11"/>
        <v>0.94990595441986292</v>
      </c>
      <c r="F224" t="str">
        <f t="shared" si="10"/>
        <v>B</v>
      </c>
    </row>
    <row r="225" spans="1:6">
      <c r="A225" t="s">
        <v>115</v>
      </c>
      <c r="B225" t="s">
        <v>116</v>
      </c>
      <c r="C225">
        <v>36428.819999999992</v>
      </c>
      <c r="D225" s="8">
        <f t="shared" si="9"/>
        <v>5.4925261631272239E-4</v>
      </c>
      <c r="E225" s="6">
        <f t="shared" si="11"/>
        <v>0.95045520703617559</v>
      </c>
      <c r="F225" t="str">
        <f t="shared" si="10"/>
        <v>C</v>
      </c>
    </row>
    <row r="226" spans="1:6">
      <c r="A226" t="s">
        <v>615</v>
      </c>
      <c r="B226" t="s">
        <v>616</v>
      </c>
      <c r="C226">
        <v>35979.97</v>
      </c>
      <c r="D226" s="8">
        <f t="shared" si="9"/>
        <v>5.4248511638184459E-4</v>
      </c>
      <c r="E226" s="6">
        <f t="shared" si="11"/>
        <v>0.95099769215255747</v>
      </c>
      <c r="F226" t="str">
        <f t="shared" si="10"/>
        <v>C</v>
      </c>
    </row>
    <row r="227" spans="1:6">
      <c r="A227" t="s">
        <v>169</v>
      </c>
      <c r="B227" t="s">
        <v>170</v>
      </c>
      <c r="C227">
        <v>35335.800000000003</v>
      </c>
      <c r="D227" s="8">
        <f t="shared" si="9"/>
        <v>5.3277269479228538E-4</v>
      </c>
      <c r="E227" s="6">
        <f t="shared" si="11"/>
        <v>0.95153046484734971</v>
      </c>
      <c r="F227" t="str">
        <f t="shared" si="10"/>
        <v>C</v>
      </c>
    </row>
    <row r="228" spans="1:6">
      <c r="A228" t="s">
        <v>869</v>
      </c>
      <c r="B228" t="s">
        <v>870</v>
      </c>
      <c r="C228">
        <v>34886.6</v>
      </c>
      <c r="D228" s="8">
        <f t="shared" si="9"/>
        <v>5.259999177644355E-4</v>
      </c>
      <c r="E228" s="6">
        <f t="shared" si="11"/>
        <v>0.95205646476511419</v>
      </c>
      <c r="F228" t="str">
        <f t="shared" si="10"/>
        <v>C</v>
      </c>
    </row>
    <row r="229" spans="1:6">
      <c r="A229" t="s">
        <v>429</v>
      </c>
      <c r="B229" t="s">
        <v>430</v>
      </c>
      <c r="C229">
        <v>34554.730000000003</v>
      </c>
      <c r="D229" s="8">
        <f t="shared" si="9"/>
        <v>5.2099617441574348E-4</v>
      </c>
      <c r="E229" s="6">
        <f t="shared" si="11"/>
        <v>0.95257746093952989</v>
      </c>
      <c r="F229" t="str">
        <f t="shared" si="10"/>
        <v>C</v>
      </c>
    </row>
    <row r="230" spans="1:6">
      <c r="A230" t="s">
        <v>185</v>
      </c>
      <c r="B230" t="s">
        <v>186</v>
      </c>
      <c r="C230">
        <v>34533.599999999999</v>
      </c>
      <c r="D230" s="8">
        <f t="shared" si="9"/>
        <v>5.2067758853284387E-4</v>
      </c>
      <c r="E230" s="6">
        <f t="shared" si="11"/>
        <v>0.95309813852806269</v>
      </c>
      <c r="F230" t="str">
        <f t="shared" si="10"/>
        <v>C</v>
      </c>
    </row>
    <row r="231" spans="1:6">
      <c r="A231" t="s">
        <v>559</v>
      </c>
      <c r="B231" t="s">
        <v>560</v>
      </c>
      <c r="C231">
        <v>34319.24</v>
      </c>
      <c r="D231" s="8">
        <f t="shared" si="9"/>
        <v>5.1744559279889488E-4</v>
      </c>
      <c r="E231" s="6">
        <f t="shared" si="11"/>
        <v>0.95361558412086156</v>
      </c>
      <c r="F231" t="str">
        <f t="shared" si="10"/>
        <v>C</v>
      </c>
    </row>
    <row r="232" spans="1:6">
      <c r="A232" t="s">
        <v>553</v>
      </c>
      <c r="B232" t="s">
        <v>554</v>
      </c>
      <c r="C232">
        <v>33992.129999999997</v>
      </c>
      <c r="D232" s="8">
        <f t="shared" si="9"/>
        <v>5.1251361796901963E-4</v>
      </c>
      <c r="E232" s="6">
        <f t="shared" si="11"/>
        <v>0.95412809773883056</v>
      </c>
      <c r="F232" t="str">
        <f t="shared" si="10"/>
        <v>C</v>
      </c>
    </row>
    <row r="233" spans="1:6">
      <c r="A233" t="s">
        <v>403</v>
      </c>
      <c r="B233" t="s">
        <v>404</v>
      </c>
      <c r="C233">
        <v>33938.420000000006</v>
      </c>
      <c r="D233" s="8">
        <f t="shared" si="9"/>
        <v>5.1170380974514221E-4</v>
      </c>
      <c r="E233" s="6">
        <f t="shared" si="11"/>
        <v>0.95463980154857575</v>
      </c>
      <c r="F233" t="str">
        <f t="shared" si="10"/>
        <v>C</v>
      </c>
    </row>
    <row r="234" spans="1:6">
      <c r="A234" t="s">
        <v>557</v>
      </c>
      <c r="B234" t="s">
        <v>558</v>
      </c>
      <c r="C234">
        <v>33753.82</v>
      </c>
      <c r="D234" s="8">
        <f t="shared" si="9"/>
        <v>5.0892051802799816E-4</v>
      </c>
      <c r="E234" s="6">
        <f t="shared" si="11"/>
        <v>0.95514872206660373</v>
      </c>
      <c r="F234" t="str">
        <f t="shared" si="10"/>
        <v>C</v>
      </c>
    </row>
    <row r="235" spans="1:6">
      <c r="A235" t="s">
        <v>86</v>
      </c>
      <c r="B235" t="s">
        <v>87</v>
      </c>
      <c r="C235">
        <v>33736.19</v>
      </c>
      <c r="D235" s="8">
        <f t="shared" si="9"/>
        <v>5.0865470311481701E-4</v>
      </c>
      <c r="E235" s="6">
        <f t="shared" si="11"/>
        <v>0.95565737676971851</v>
      </c>
      <c r="F235" t="str">
        <f t="shared" si="10"/>
        <v>C</v>
      </c>
    </row>
    <row r="236" spans="1:6">
      <c r="A236" t="s">
        <v>707</v>
      </c>
      <c r="B236" t="s">
        <v>708</v>
      </c>
      <c r="C236">
        <v>33609.479999999996</v>
      </c>
      <c r="D236" s="8">
        <f t="shared" si="9"/>
        <v>5.067442432368141E-4</v>
      </c>
      <c r="E236" s="6">
        <f t="shared" si="11"/>
        <v>0.95616412101295534</v>
      </c>
      <c r="F236" t="str">
        <f t="shared" si="10"/>
        <v>C</v>
      </c>
    </row>
    <row r="237" spans="1:6">
      <c r="A237" t="s">
        <v>531</v>
      </c>
      <c r="B237" t="s">
        <v>532</v>
      </c>
      <c r="C237">
        <v>32426.37</v>
      </c>
      <c r="D237" s="8">
        <f t="shared" si="9"/>
        <v>4.8890599695582712E-4</v>
      </c>
      <c r="E237" s="6">
        <f t="shared" si="11"/>
        <v>0.95665302700991117</v>
      </c>
      <c r="F237" t="str">
        <f t="shared" si="10"/>
        <v>C</v>
      </c>
    </row>
    <row r="238" spans="1:6">
      <c r="A238" t="s">
        <v>841</v>
      </c>
      <c r="B238" t="s">
        <v>842</v>
      </c>
      <c r="C238">
        <v>31433.619999999995</v>
      </c>
      <c r="D238" s="8">
        <f t="shared" si="9"/>
        <v>4.7393788833072052E-4</v>
      </c>
      <c r="E238" s="6">
        <f t="shared" si="11"/>
        <v>0.95712696489824189</v>
      </c>
      <c r="F238" t="str">
        <f t="shared" si="10"/>
        <v>C</v>
      </c>
    </row>
    <row r="239" spans="1:6">
      <c r="A239" t="s">
        <v>237</v>
      </c>
      <c r="B239" t="s">
        <v>238</v>
      </c>
      <c r="C239">
        <v>31186.579999999998</v>
      </c>
      <c r="D239" s="8">
        <f t="shared" si="9"/>
        <v>4.7021316251380155E-4</v>
      </c>
      <c r="E239" s="6">
        <f t="shared" si="11"/>
        <v>0.95759717806075573</v>
      </c>
      <c r="F239" t="str">
        <f t="shared" si="10"/>
        <v>C</v>
      </c>
    </row>
    <row r="240" spans="1:6">
      <c r="A240" t="s">
        <v>769</v>
      </c>
      <c r="B240" t="s">
        <v>770</v>
      </c>
      <c r="C240">
        <v>30959.18</v>
      </c>
      <c r="D240" s="8">
        <f t="shared" si="9"/>
        <v>4.6678455722410202E-4</v>
      </c>
      <c r="E240" s="6">
        <f t="shared" si="11"/>
        <v>0.95806396261797988</v>
      </c>
      <c r="F240" t="str">
        <f t="shared" si="10"/>
        <v>C</v>
      </c>
    </row>
    <row r="241" spans="1:6">
      <c r="A241" t="s">
        <v>1019</v>
      </c>
      <c r="B241" t="s">
        <v>1020</v>
      </c>
      <c r="C241">
        <v>29965.820000000003</v>
      </c>
      <c r="D241" s="8">
        <f t="shared" si="9"/>
        <v>4.5180725137284461E-4</v>
      </c>
      <c r="E241" s="6">
        <f t="shared" si="11"/>
        <v>0.95851576986935272</v>
      </c>
      <c r="F241" t="str">
        <f t="shared" si="10"/>
        <v>C</v>
      </c>
    </row>
    <row r="242" spans="1:6">
      <c r="A242" t="s">
        <v>257</v>
      </c>
      <c r="B242" t="s">
        <v>258</v>
      </c>
      <c r="C242">
        <v>29889.979999999996</v>
      </c>
      <c r="D242" s="8">
        <f t="shared" si="9"/>
        <v>4.5066377984614785E-4</v>
      </c>
      <c r="E242" s="6">
        <f t="shared" si="11"/>
        <v>0.95896643364919887</v>
      </c>
      <c r="F242" t="str">
        <f t="shared" si="10"/>
        <v>C</v>
      </c>
    </row>
    <row r="243" spans="1:6">
      <c r="A243" t="s">
        <v>1005</v>
      </c>
      <c r="B243" t="s">
        <v>1006</v>
      </c>
      <c r="C243">
        <v>29662.57</v>
      </c>
      <c r="D243" s="8">
        <f t="shared" si="9"/>
        <v>4.4723502378224916E-4</v>
      </c>
      <c r="E243" s="6">
        <f t="shared" si="11"/>
        <v>0.95941366867298117</v>
      </c>
      <c r="F243" t="str">
        <f t="shared" si="10"/>
        <v>C</v>
      </c>
    </row>
    <row r="244" spans="1:6">
      <c r="A244" t="s">
        <v>567</v>
      </c>
      <c r="B244" t="s">
        <v>568</v>
      </c>
      <c r="C244">
        <v>29472.49</v>
      </c>
      <c r="D244" s="8">
        <f t="shared" si="9"/>
        <v>4.4436910780394623E-4</v>
      </c>
      <c r="E244" s="6">
        <f t="shared" si="11"/>
        <v>0.95985803778078516</v>
      </c>
      <c r="F244" t="str">
        <f t="shared" si="10"/>
        <v>C</v>
      </c>
    </row>
    <row r="245" spans="1:6">
      <c r="A245" t="s">
        <v>863</v>
      </c>
      <c r="B245" t="s">
        <v>864</v>
      </c>
      <c r="C245">
        <v>29362.900000000005</v>
      </c>
      <c r="D245" s="8">
        <f t="shared" si="9"/>
        <v>4.4271677335496574E-4</v>
      </c>
      <c r="E245" s="6">
        <f t="shared" si="11"/>
        <v>0.9603007545541401</v>
      </c>
      <c r="F245" t="str">
        <f t="shared" si="10"/>
        <v>C</v>
      </c>
    </row>
    <row r="246" spans="1:6">
      <c r="A246" t="s">
        <v>687</v>
      </c>
      <c r="B246" t="s">
        <v>688</v>
      </c>
      <c r="C246">
        <v>28885.399999999998</v>
      </c>
      <c r="D246" s="8">
        <f t="shared" si="9"/>
        <v>4.3551730534339332E-4</v>
      </c>
      <c r="E246" s="6">
        <f t="shared" si="11"/>
        <v>0.96073627185948351</v>
      </c>
      <c r="F246" t="str">
        <f t="shared" si="10"/>
        <v>C</v>
      </c>
    </row>
    <row r="247" spans="1:6">
      <c r="A247" t="s">
        <v>239</v>
      </c>
      <c r="B247" t="s">
        <v>240</v>
      </c>
      <c r="C247">
        <v>28831.58</v>
      </c>
      <c r="D247" s="8">
        <f t="shared" si="9"/>
        <v>4.3470583860332466E-4</v>
      </c>
      <c r="E247" s="6">
        <f t="shared" si="11"/>
        <v>0.96117097769808679</v>
      </c>
      <c r="F247" t="str">
        <f t="shared" si="10"/>
        <v>C</v>
      </c>
    </row>
    <row r="248" spans="1:6">
      <c r="A248" t="s">
        <v>69</v>
      </c>
      <c r="B248" t="s">
        <v>70</v>
      </c>
      <c r="C248">
        <v>28561.119999999999</v>
      </c>
      <c r="D248" s="8">
        <f t="shared" si="9"/>
        <v>4.3062799961189038E-4</v>
      </c>
      <c r="E248" s="6">
        <f t="shared" si="11"/>
        <v>0.9616016056976987</v>
      </c>
      <c r="F248" t="str">
        <f t="shared" si="10"/>
        <v>C</v>
      </c>
    </row>
    <row r="249" spans="1:6">
      <c r="A249" t="s">
        <v>375</v>
      </c>
      <c r="B249" t="s">
        <v>376</v>
      </c>
      <c r="C249">
        <v>28359.729999999996</v>
      </c>
      <c r="D249" s="8">
        <f t="shared" si="9"/>
        <v>4.2759155801429759E-4</v>
      </c>
      <c r="E249" s="6">
        <f t="shared" si="11"/>
        <v>0.96202919725571301</v>
      </c>
      <c r="F249" t="str">
        <f t="shared" si="10"/>
        <v>C</v>
      </c>
    </row>
    <row r="250" spans="1:6">
      <c r="A250" t="s">
        <v>895</v>
      </c>
      <c r="B250" t="s">
        <v>896</v>
      </c>
      <c r="C250">
        <v>28324.950000000004</v>
      </c>
      <c r="D250" s="8">
        <f t="shared" si="9"/>
        <v>4.2706716534949668E-4</v>
      </c>
      <c r="E250" s="6">
        <f t="shared" si="11"/>
        <v>0.96245626442106247</v>
      </c>
      <c r="F250" t="str">
        <f t="shared" si="10"/>
        <v>C</v>
      </c>
    </row>
    <row r="251" spans="1:6">
      <c r="A251" t="s">
        <v>1013</v>
      </c>
      <c r="B251" t="s">
        <v>1014</v>
      </c>
      <c r="C251">
        <v>26953.600000000002</v>
      </c>
      <c r="D251" s="8">
        <f t="shared" si="9"/>
        <v>4.0639074554285864E-4</v>
      </c>
      <c r="E251" s="6">
        <f t="shared" si="11"/>
        <v>0.9628626551666053</v>
      </c>
      <c r="F251" t="str">
        <f t="shared" si="10"/>
        <v>C</v>
      </c>
    </row>
    <row r="252" spans="1:6">
      <c r="A252" t="s">
        <v>189</v>
      </c>
      <c r="B252" t="s">
        <v>190</v>
      </c>
      <c r="C252">
        <v>26673.790000000005</v>
      </c>
      <c r="D252" s="8">
        <f t="shared" si="9"/>
        <v>4.0217193267517689E-4</v>
      </c>
      <c r="E252" s="6">
        <f t="shared" si="11"/>
        <v>0.96326482709928052</v>
      </c>
      <c r="F252" t="str">
        <f t="shared" si="10"/>
        <v>C</v>
      </c>
    </row>
    <row r="253" spans="1:6">
      <c r="A253" t="s">
        <v>1001</v>
      </c>
      <c r="B253" t="s">
        <v>1002</v>
      </c>
      <c r="C253">
        <v>25765.010000000006</v>
      </c>
      <c r="D253" s="8">
        <f t="shared" si="9"/>
        <v>3.8846987500071268E-4</v>
      </c>
      <c r="E253" s="6">
        <f t="shared" si="11"/>
        <v>0.96365329697428126</v>
      </c>
      <c r="F253" t="str">
        <f t="shared" si="10"/>
        <v>C</v>
      </c>
    </row>
    <row r="254" spans="1:6">
      <c r="A254" t="s">
        <v>767</v>
      </c>
      <c r="B254" t="s">
        <v>768</v>
      </c>
      <c r="C254">
        <v>25539.5</v>
      </c>
      <c r="D254" s="8">
        <f t="shared" si="9"/>
        <v>3.8506976603466092E-4</v>
      </c>
      <c r="E254" s="6">
        <f t="shared" si="11"/>
        <v>0.96403836674031596</v>
      </c>
      <c r="F254" t="str">
        <f t="shared" si="10"/>
        <v>C</v>
      </c>
    </row>
    <row r="255" spans="1:6">
      <c r="A255" t="s">
        <v>907</v>
      </c>
      <c r="B255" t="s">
        <v>908</v>
      </c>
      <c r="C255">
        <v>25465.289999999997</v>
      </c>
      <c r="D255" s="8">
        <f t="shared" si="9"/>
        <v>3.8395087070243309E-4</v>
      </c>
      <c r="E255" s="6">
        <f t="shared" si="11"/>
        <v>0.96442231761101838</v>
      </c>
      <c r="F255" t="str">
        <f t="shared" si="10"/>
        <v>C</v>
      </c>
    </row>
    <row r="256" spans="1:6">
      <c r="A256" t="s">
        <v>763</v>
      </c>
      <c r="B256" t="s">
        <v>764</v>
      </c>
      <c r="C256">
        <v>25413.639999999996</v>
      </c>
      <c r="D256" s="8">
        <f t="shared" si="9"/>
        <v>3.8317212196358971E-4</v>
      </c>
      <c r="E256" s="6">
        <f t="shared" si="11"/>
        <v>0.96480548973298197</v>
      </c>
      <c r="F256" t="str">
        <f t="shared" si="10"/>
        <v>C</v>
      </c>
    </row>
    <row r="257" spans="1:6">
      <c r="A257" t="s">
        <v>653</v>
      </c>
      <c r="B257" t="s">
        <v>654</v>
      </c>
      <c r="C257">
        <v>24982.940000000002</v>
      </c>
      <c r="D257" s="8">
        <f t="shared" si="9"/>
        <v>3.7667827720425117E-4</v>
      </c>
      <c r="E257" s="6">
        <f t="shared" si="11"/>
        <v>0.96518216801018619</v>
      </c>
      <c r="F257" t="str">
        <f t="shared" si="10"/>
        <v>C</v>
      </c>
    </row>
    <row r="258" spans="1:6">
      <c r="A258" t="s">
        <v>525</v>
      </c>
      <c r="B258" t="s">
        <v>526</v>
      </c>
      <c r="C258">
        <v>24816.230000000003</v>
      </c>
      <c r="D258" s="8">
        <f t="shared" si="9"/>
        <v>3.7416472052946749E-4</v>
      </c>
      <c r="E258" s="6">
        <f t="shared" si="11"/>
        <v>0.96555633273071562</v>
      </c>
      <c r="F258" t="str">
        <f t="shared" si="10"/>
        <v>C</v>
      </c>
    </row>
    <row r="259" spans="1:6">
      <c r="A259" t="s">
        <v>331</v>
      </c>
      <c r="B259" t="s">
        <v>332</v>
      </c>
      <c r="C259">
        <v>24794.65</v>
      </c>
      <c r="D259" s="8">
        <f t="shared" ref="D259:D322" si="12">C259/SUM($C$2:$C$501)</f>
        <v>3.7383934980760416E-4</v>
      </c>
      <c r="E259" s="6">
        <f t="shared" si="11"/>
        <v>0.96593017208052323</v>
      </c>
      <c r="F259" t="str">
        <f t="shared" ref="F259:F322" si="13">IF(E259&lt;=0.8,"A",IF(E259&lt;=0.95,"B","C"))</f>
        <v>C</v>
      </c>
    </row>
    <row r="260" spans="1:6">
      <c r="A260" t="s">
        <v>445</v>
      </c>
      <c r="B260" t="s">
        <v>446</v>
      </c>
      <c r="C260">
        <v>24487.969999999994</v>
      </c>
      <c r="D260" s="8">
        <f t="shared" si="12"/>
        <v>3.692154066666847E-4</v>
      </c>
      <c r="E260" s="6">
        <f t="shared" ref="E260:E323" si="14">E259+D260</f>
        <v>0.96629938748718991</v>
      </c>
      <c r="F260" t="str">
        <f t="shared" si="13"/>
        <v>C</v>
      </c>
    </row>
    <row r="261" spans="1:6">
      <c r="A261" t="s">
        <v>299</v>
      </c>
      <c r="B261" t="s">
        <v>300</v>
      </c>
      <c r="C261">
        <v>24355.139999999996</v>
      </c>
      <c r="D261" s="8">
        <f t="shared" si="12"/>
        <v>3.6721267297877444E-4</v>
      </c>
      <c r="E261" s="6">
        <f t="shared" si="14"/>
        <v>0.9666666001601687</v>
      </c>
      <c r="F261" t="str">
        <f t="shared" si="13"/>
        <v>C</v>
      </c>
    </row>
    <row r="262" spans="1:6">
      <c r="A262" t="s">
        <v>243</v>
      </c>
      <c r="B262" t="s">
        <v>244</v>
      </c>
      <c r="C262">
        <v>24199.05999999999</v>
      </c>
      <c r="D262" s="8">
        <f t="shared" si="12"/>
        <v>3.6485938927773519E-4</v>
      </c>
      <c r="E262" s="6">
        <f t="shared" si="14"/>
        <v>0.96703145954944647</v>
      </c>
      <c r="F262" t="str">
        <f t="shared" si="13"/>
        <v>C</v>
      </c>
    </row>
    <row r="263" spans="1:6">
      <c r="A263" t="s">
        <v>147</v>
      </c>
      <c r="B263" t="s">
        <v>148</v>
      </c>
      <c r="C263">
        <v>24061.7</v>
      </c>
      <c r="D263" s="8">
        <f t="shared" si="12"/>
        <v>3.6278835487758967E-4</v>
      </c>
      <c r="E263" s="6">
        <f t="shared" si="14"/>
        <v>0.96739424790432404</v>
      </c>
      <c r="F263" t="str">
        <f t="shared" si="13"/>
        <v>C</v>
      </c>
    </row>
    <row r="264" spans="1:6">
      <c r="A264" t="s">
        <v>421</v>
      </c>
      <c r="B264" t="s">
        <v>422</v>
      </c>
      <c r="C264">
        <v>23975.110000000004</v>
      </c>
      <c r="D264" s="8">
        <f t="shared" si="12"/>
        <v>3.6148280108675823E-4</v>
      </c>
      <c r="E264" s="6">
        <f t="shared" si="14"/>
        <v>0.96775573070541077</v>
      </c>
      <c r="F264" t="str">
        <f t="shared" si="13"/>
        <v>C</v>
      </c>
    </row>
    <row r="265" spans="1:6">
      <c r="A265" t="s">
        <v>335</v>
      </c>
      <c r="B265" t="s">
        <v>336</v>
      </c>
      <c r="C265">
        <v>23752.079999999994</v>
      </c>
      <c r="D265" s="8">
        <f t="shared" si="12"/>
        <v>3.5812008412210682E-4</v>
      </c>
      <c r="E265" s="6">
        <f t="shared" si="14"/>
        <v>0.96811385078953283</v>
      </c>
      <c r="F265" t="str">
        <f t="shared" si="13"/>
        <v>C</v>
      </c>
    </row>
    <row r="266" spans="1:6">
      <c r="A266" t="s">
        <v>333</v>
      </c>
      <c r="B266" t="s">
        <v>334</v>
      </c>
      <c r="C266">
        <v>23686.329999999998</v>
      </c>
      <c r="D266" s="8">
        <f t="shared" si="12"/>
        <v>3.5712874376239825E-4</v>
      </c>
      <c r="E266" s="6">
        <f t="shared" si="14"/>
        <v>0.9684709795332952</v>
      </c>
      <c r="F266" t="str">
        <f t="shared" si="13"/>
        <v>C</v>
      </c>
    </row>
    <row r="267" spans="1:6">
      <c r="A267" t="s">
        <v>591</v>
      </c>
      <c r="B267" t="s">
        <v>592</v>
      </c>
      <c r="C267">
        <v>23506.87</v>
      </c>
      <c r="D267" s="8">
        <f t="shared" si="12"/>
        <v>3.544229499836406E-4</v>
      </c>
      <c r="E267" s="6">
        <f t="shared" si="14"/>
        <v>0.96882540248327886</v>
      </c>
      <c r="F267" t="str">
        <f t="shared" si="13"/>
        <v>C</v>
      </c>
    </row>
    <row r="268" spans="1:6">
      <c r="A268" t="s">
        <v>247</v>
      </c>
      <c r="B268" t="s">
        <v>248</v>
      </c>
      <c r="C268">
        <v>23453.370000000003</v>
      </c>
      <c r="D268" s="8">
        <f t="shared" si="12"/>
        <v>3.5361630801794617E-4</v>
      </c>
      <c r="E268" s="6">
        <f t="shared" si="14"/>
        <v>0.96917901879129686</v>
      </c>
      <c r="F268" t="str">
        <f t="shared" si="13"/>
        <v>C</v>
      </c>
    </row>
    <row r="269" spans="1:6">
      <c r="A269" t="s">
        <v>667</v>
      </c>
      <c r="B269" t="s">
        <v>668</v>
      </c>
      <c r="C269">
        <v>23116.309999999998</v>
      </c>
      <c r="D269" s="8">
        <f t="shared" si="12"/>
        <v>3.4853431285987164E-4</v>
      </c>
      <c r="E269" s="6">
        <f t="shared" si="14"/>
        <v>0.96952755310415673</v>
      </c>
      <c r="F269" t="str">
        <f t="shared" si="13"/>
        <v>C</v>
      </c>
    </row>
    <row r="270" spans="1:6">
      <c r="A270" t="s">
        <v>253</v>
      </c>
      <c r="B270" t="s">
        <v>254</v>
      </c>
      <c r="C270">
        <v>23041.350000000002</v>
      </c>
      <c r="D270" s="8">
        <f t="shared" si="12"/>
        <v>3.4740410946270425E-4</v>
      </c>
      <c r="E270" s="6">
        <f t="shared" si="14"/>
        <v>0.96987495721361938</v>
      </c>
      <c r="F270" t="str">
        <f t="shared" si="13"/>
        <v>C</v>
      </c>
    </row>
    <row r="271" spans="1:6">
      <c r="A271" t="s">
        <v>737</v>
      </c>
      <c r="B271" t="s">
        <v>738</v>
      </c>
      <c r="C271">
        <v>22894.17</v>
      </c>
      <c r="D271" s="8">
        <f t="shared" si="12"/>
        <v>3.4518501479894876E-4</v>
      </c>
      <c r="E271" s="6">
        <f t="shared" si="14"/>
        <v>0.97022014222841835</v>
      </c>
      <c r="F271" t="str">
        <f t="shared" si="13"/>
        <v>C</v>
      </c>
    </row>
    <row r="272" spans="1:6">
      <c r="A272" t="s">
        <v>709</v>
      </c>
      <c r="B272" t="s">
        <v>710</v>
      </c>
      <c r="C272">
        <v>22828.33</v>
      </c>
      <c r="D272" s="8">
        <f t="shared" si="12"/>
        <v>3.4419231747144746E-4</v>
      </c>
      <c r="E272" s="6">
        <f t="shared" si="14"/>
        <v>0.97056433454588975</v>
      </c>
      <c r="F272" t="str">
        <f t="shared" si="13"/>
        <v>C</v>
      </c>
    </row>
    <row r="273" spans="1:6">
      <c r="A273" t="s">
        <v>365</v>
      </c>
      <c r="B273" t="s">
        <v>366</v>
      </c>
      <c r="C273">
        <v>22279.439999999995</v>
      </c>
      <c r="D273" s="8">
        <f t="shared" si="12"/>
        <v>3.359164724518203E-4</v>
      </c>
      <c r="E273" s="6">
        <f t="shared" si="14"/>
        <v>0.97090025101834154</v>
      </c>
      <c r="F273" t="str">
        <f t="shared" si="13"/>
        <v>C</v>
      </c>
    </row>
    <row r="274" spans="1:6">
      <c r="A274" t="s">
        <v>373</v>
      </c>
      <c r="B274" t="s">
        <v>374</v>
      </c>
      <c r="C274">
        <v>22274.61</v>
      </c>
      <c r="D274" s="8">
        <f t="shared" si="12"/>
        <v>3.3584364851360908E-4</v>
      </c>
      <c r="E274" s="6">
        <f t="shared" si="14"/>
        <v>0.97123609466685512</v>
      </c>
      <c r="F274" t="str">
        <f t="shared" si="13"/>
        <v>C</v>
      </c>
    </row>
    <row r="275" spans="1:6">
      <c r="A275" t="s">
        <v>943</v>
      </c>
      <c r="B275" t="s">
        <v>944</v>
      </c>
      <c r="C275">
        <v>22256.57</v>
      </c>
      <c r="D275" s="8">
        <f t="shared" si="12"/>
        <v>3.3557165185826084E-4</v>
      </c>
      <c r="E275" s="6">
        <f t="shared" si="14"/>
        <v>0.97157166631871339</v>
      </c>
      <c r="F275" t="str">
        <f t="shared" si="13"/>
        <v>C</v>
      </c>
    </row>
    <row r="276" spans="1:6">
      <c r="A276" t="s">
        <v>267</v>
      </c>
      <c r="B276" t="s">
        <v>268</v>
      </c>
      <c r="C276">
        <v>22183.46</v>
      </c>
      <c r="D276" s="8">
        <f t="shared" si="12"/>
        <v>3.3446934168794454E-4</v>
      </c>
      <c r="E276" s="6">
        <f t="shared" si="14"/>
        <v>0.97190613566040129</v>
      </c>
      <c r="F276" t="str">
        <f t="shared" si="13"/>
        <v>C</v>
      </c>
    </row>
    <row r="277" spans="1:6">
      <c r="A277" t="s">
        <v>395</v>
      </c>
      <c r="B277" t="s">
        <v>396</v>
      </c>
      <c r="C277">
        <v>22052.020000000004</v>
      </c>
      <c r="D277" s="8">
        <f t="shared" si="12"/>
        <v>3.3248756561372249E-4</v>
      </c>
      <c r="E277" s="6">
        <f t="shared" si="14"/>
        <v>0.97223862322601506</v>
      </c>
      <c r="F277" t="str">
        <f t="shared" si="13"/>
        <v>C</v>
      </c>
    </row>
    <row r="278" spans="1:6">
      <c r="A278" t="s">
        <v>219</v>
      </c>
      <c r="B278" t="s">
        <v>220</v>
      </c>
      <c r="C278">
        <v>21209.510000000002</v>
      </c>
      <c r="D278" s="8">
        <f t="shared" si="12"/>
        <v>3.1978468855732502E-4</v>
      </c>
      <c r="E278" s="6">
        <f t="shared" si="14"/>
        <v>0.97255840791457238</v>
      </c>
      <c r="F278" t="str">
        <f t="shared" si="13"/>
        <v>C</v>
      </c>
    </row>
    <row r="279" spans="1:6">
      <c r="A279" t="s">
        <v>655</v>
      </c>
      <c r="B279" t="s">
        <v>656</v>
      </c>
      <c r="C279">
        <v>20809.62</v>
      </c>
      <c r="D279" s="8">
        <f t="shared" si="12"/>
        <v>3.1375537910570688E-4</v>
      </c>
      <c r="E279" s="6">
        <f t="shared" si="14"/>
        <v>0.97287216329367809</v>
      </c>
      <c r="F279" t="str">
        <f t="shared" si="13"/>
        <v>C</v>
      </c>
    </row>
    <row r="280" spans="1:6">
      <c r="A280" t="s">
        <v>575</v>
      </c>
      <c r="B280" t="s">
        <v>576</v>
      </c>
      <c r="C280">
        <v>20785.079999999998</v>
      </c>
      <c r="D280" s="8">
        <f t="shared" si="12"/>
        <v>3.1338537922088176E-4</v>
      </c>
      <c r="E280" s="6">
        <f t="shared" si="14"/>
        <v>0.97318554867289897</v>
      </c>
      <c r="F280" t="str">
        <f t="shared" si="13"/>
        <v>C</v>
      </c>
    </row>
    <row r="281" spans="1:6">
      <c r="A281" t="s">
        <v>393</v>
      </c>
      <c r="B281" t="s">
        <v>394</v>
      </c>
      <c r="C281">
        <v>20753.75</v>
      </c>
      <c r="D281" s="8">
        <f t="shared" si="12"/>
        <v>3.1291300365480314E-4</v>
      </c>
      <c r="E281" s="6">
        <f t="shared" si="14"/>
        <v>0.97349846167655374</v>
      </c>
      <c r="F281" t="str">
        <f t="shared" si="13"/>
        <v>C</v>
      </c>
    </row>
    <row r="282" spans="1:6">
      <c r="A282" t="s">
        <v>339</v>
      </c>
      <c r="B282" t="s">
        <v>340</v>
      </c>
      <c r="C282">
        <v>20575.740000000002</v>
      </c>
      <c r="D282" s="8">
        <f t="shared" si="12"/>
        <v>3.1022907213492881E-4</v>
      </c>
      <c r="E282" s="6">
        <f t="shared" si="14"/>
        <v>0.9738086907486887</v>
      </c>
      <c r="F282" t="str">
        <f t="shared" si="13"/>
        <v>C</v>
      </c>
    </row>
    <row r="283" spans="1:6">
      <c r="A283" t="s">
        <v>221</v>
      </c>
      <c r="B283" t="s">
        <v>222</v>
      </c>
      <c r="C283">
        <v>20561.46</v>
      </c>
      <c r="D283" s="8">
        <f t="shared" si="12"/>
        <v>3.1001376657847798E-4</v>
      </c>
      <c r="E283" s="6">
        <f t="shared" si="14"/>
        <v>0.97411870451526716</v>
      </c>
      <c r="F283" t="str">
        <f t="shared" si="13"/>
        <v>C</v>
      </c>
    </row>
    <row r="284" spans="1:6">
      <c r="A284" t="s">
        <v>141</v>
      </c>
      <c r="B284" t="s">
        <v>142</v>
      </c>
      <c r="C284">
        <v>20125.340000000004</v>
      </c>
      <c r="D284" s="8">
        <f t="shared" si="12"/>
        <v>3.0343820220317565E-4</v>
      </c>
      <c r="E284" s="6">
        <f t="shared" si="14"/>
        <v>0.9744221427174703</v>
      </c>
      <c r="F284" t="str">
        <f t="shared" si="13"/>
        <v>C</v>
      </c>
    </row>
    <row r="285" spans="1:6">
      <c r="A285" t="s">
        <v>241</v>
      </c>
      <c r="B285" t="s">
        <v>242</v>
      </c>
      <c r="C285">
        <v>20006.240000000002</v>
      </c>
      <c r="D285" s="8">
        <f t="shared" si="12"/>
        <v>3.0164248149076043E-4</v>
      </c>
      <c r="E285" s="6">
        <f t="shared" si="14"/>
        <v>0.97472378519896108</v>
      </c>
      <c r="F285" t="str">
        <f t="shared" si="13"/>
        <v>C</v>
      </c>
    </row>
    <row r="286" spans="1:6">
      <c r="A286" t="s">
        <v>629</v>
      </c>
      <c r="B286" t="s">
        <v>630</v>
      </c>
      <c r="C286">
        <v>19845.559999999998</v>
      </c>
      <c r="D286" s="8">
        <f t="shared" si="12"/>
        <v>2.992198416580914E-4</v>
      </c>
      <c r="E286" s="6">
        <f t="shared" si="14"/>
        <v>0.97502300504061912</v>
      </c>
      <c r="F286" t="str">
        <f t="shared" si="13"/>
        <v>C</v>
      </c>
    </row>
    <row r="287" spans="1:6">
      <c r="A287" t="s">
        <v>601</v>
      </c>
      <c r="B287" t="s">
        <v>602</v>
      </c>
      <c r="C287">
        <v>19611.68</v>
      </c>
      <c r="D287" s="8">
        <f t="shared" si="12"/>
        <v>2.9569353468731334E-4</v>
      </c>
      <c r="E287" s="6">
        <f t="shared" si="14"/>
        <v>0.9753186985753064</v>
      </c>
      <c r="F287" t="str">
        <f t="shared" si="13"/>
        <v>C</v>
      </c>
    </row>
    <row r="288" spans="1:6">
      <c r="A288" t="s">
        <v>451</v>
      </c>
      <c r="B288" t="s">
        <v>452</v>
      </c>
      <c r="C288">
        <v>19402.03</v>
      </c>
      <c r="D288" s="8">
        <f t="shared" si="12"/>
        <v>2.9253255360118532E-4</v>
      </c>
      <c r="E288" s="6">
        <f t="shared" si="14"/>
        <v>0.97561123112890757</v>
      </c>
      <c r="F288" t="str">
        <f t="shared" si="13"/>
        <v>C</v>
      </c>
    </row>
    <row r="289" spans="1:6">
      <c r="A289" t="s">
        <v>485</v>
      </c>
      <c r="B289" t="s">
        <v>486</v>
      </c>
      <c r="C289">
        <v>19337.97</v>
      </c>
      <c r="D289" s="8">
        <f t="shared" si="12"/>
        <v>2.915666940811407E-4</v>
      </c>
      <c r="E289" s="6">
        <f t="shared" si="14"/>
        <v>0.97590279782298872</v>
      </c>
      <c r="F289" t="str">
        <f t="shared" si="13"/>
        <v>C</v>
      </c>
    </row>
    <row r="290" spans="1:6">
      <c r="A290" t="s">
        <v>771</v>
      </c>
      <c r="B290" t="s">
        <v>772</v>
      </c>
      <c r="C290">
        <v>19257.39</v>
      </c>
      <c r="D290" s="8">
        <f t="shared" si="12"/>
        <v>2.9035175558402547E-4</v>
      </c>
      <c r="E290" s="6">
        <f t="shared" si="14"/>
        <v>0.97619314957857273</v>
      </c>
      <c r="F290" t="str">
        <f t="shared" si="13"/>
        <v>C</v>
      </c>
    </row>
    <row r="291" spans="1:6">
      <c r="A291" t="s">
        <v>799</v>
      </c>
      <c r="B291" t="s">
        <v>800</v>
      </c>
      <c r="C291">
        <v>19226.7</v>
      </c>
      <c r="D291" s="8">
        <f t="shared" si="12"/>
        <v>2.8988902956669533E-4</v>
      </c>
      <c r="E291" s="6">
        <f t="shared" si="14"/>
        <v>0.97648303860813945</v>
      </c>
      <c r="F291" t="str">
        <f t="shared" si="13"/>
        <v>C</v>
      </c>
    </row>
    <row r="292" spans="1:6">
      <c r="A292" t="s">
        <v>499</v>
      </c>
      <c r="B292" t="s">
        <v>500</v>
      </c>
      <c r="C292">
        <v>19045.88</v>
      </c>
      <c r="D292" s="8">
        <f t="shared" si="12"/>
        <v>2.8716273049684719E-4</v>
      </c>
      <c r="E292" s="6">
        <f t="shared" si="14"/>
        <v>0.97677020133863635</v>
      </c>
      <c r="F292" t="str">
        <f t="shared" si="13"/>
        <v>C</v>
      </c>
    </row>
    <row r="293" spans="1:6">
      <c r="A293" t="s">
        <v>657</v>
      </c>
      <c r="B293" t="s">
        <v>658</v>
      </c>
      <c r="C293">
        <v>19024.050000000003</v>
      </c>
      <c r="D293" s="8">
        <f t="shared" si="12"/>
        <v>2.8683359042000402E-4</v>
      </c>
      <c r="E293" s="6">
        <f t="shared" si="14"/>
        <v>0.97705703492905638</v>
      </c>
      <c r="F293" t="str">
        <f t="shared" si="13"/>
        <v>C</v>
      </c>
    </row>
    <row r="294" spans="1:6">
      <c r="A294" t="s">
        <v>977</v>
      </c>
      <c r="B294" t="s">
        <v>978</v>
      </c>
      <c r="C294">
        <v>19019.03</v>
      </c>
      <c r="D294" s="8">
        <f t="shared" si="12"/>
        <v>2.8675790177200793E-4</v>
      </c>
      <c r="E294" s="6">
        <f t="shared" si="14"/>
        <v>0.9773437928308284</v>
      </c>
      <c r="F294" t="str">
        <f t="shared" si="13"/>
        <v>C</v>
      </c>
    </row>
    <row r="295" spans="1:6">
      <c r="A295" t="s">
        <v>22</v>
      </c>
      <c r="B295" t="s">
        <v>23</v>
      </c>
      <c r="C295">
        <v>18791.520000000004</v>
      </c>
      <c r="D295" s="8">
        <f t="shared" si="12"/>
        <v>2.8332763796611732E-4</v>
      </c>
      <c r="E295" s="6">
        <f t="shared" si="14"/>
        <v>0.97762712046879452</v>
      </c>
      <c r="F295" t="str">
        <f t="shared" si="13"/>
        <v>C</v>
      </c>
    </row>
    <row r="296" spans="1:6">
      <c r="A296" t="s">
        <v>569</v>
      </c>
      <c r="B296" t="s">
        <v>570</v>
      </c>
      <c r="C296">
        <v>18419.43</v>
      </c>
      <c r="D296" s="8">
        <f t="shared" si="12"/>
        <v>2.7771748078826188E-4</v>
      </c>
      <c r="E296" s="6">
        <f t="shared" si="14"/>
        <v>0.97790483794958283</v>
      </c>
      <c r="F296" t="str">
        <f t="shared" si="13"/>
        <v>C</v>
      </c>
    </row>
    <row r="297" spans="1:6">
      <c r="A297" t="s">
        <v>111</v>
      </c>
      <c r="B297" t="s">
        <v>112</v>
      </c>
      <c r="C297">
        <v>18209.469999999998</v>
      </c>
      <c r="D297" s="8">
        <f t="shared" si="12"/>
        <v>2.7455182570195879E-4</v>
      </c>
      <c r="E297" s="6">
        <f t="shared" si="14"/>
        <v>0.97817938977528474</v>
      </c>
      <c r="F297" t="str">
        <f t="shared" si="13"/>
        <v>C</v>
      </c>
    </row>
    <row r="298" spans="1:6">
      <c r="A298" t="s">
        <v>891</v>
      </c>
      <c r="B298" t="s">
        <v>892</v>
      </c>
      <c r="C298">
        <v>17942.84</v>
      </c>
      <c r="D298" s="8">
        <f t="shared" si="12"/>
        <v>2.7053173322881638E-4</v>
      </c>
      <c r="E298" s="6">
        <f t="shared" si="14"/>
        <v>0.97844992150851351</v>
      </c>
      <c r="F298" t="str">
        <f t="shared" si="13"/>
        <v>C</v>
      </c>
    </row>
    <row r="299" spans="1:6">
      <c r="A299" t="s">
        <v>563</v>
      </c>
      <c r="B299" t="s">
        <v>564</v>
      </c>
      <c r="C299">
        <v>17910.829999999998</v>
      </c>
      <c r="D299" s="8">
        <f t="shared" si="12"/>
        <v>2.7004910501719239E-4</v>
      </c>
      <c r="E299" s="6">
        <f t="shared" si="14"/>
        <v>0.97871997061353067</v>
      </c>
      <c r="F299" t="str">
        <f t="shared" si="13"/>
        <v>C</v>
      </c>
    </row>
    <row r="300" spans="1:6">
      <c r="A300" t="s">
        <v>381</v>
      </c>
      <c r="B300" t="s">
        <v>382</v>
      </c>
      <c r="C300">
        <v>17848.049999999996</v>
      </c>
      <c r="D300" s="8">
        <f t="shared" si="12"/>
        <v>2.6910254459464468E-4</v>
      </c>
      <c r="E300" s="6">
        <f t="shared" si="14"/>
        <v>0.97898907315812533</v>
      </c>
      <c r="F300" t="str">
        <f t="shared" si="13"/>
        <v>C</v>
      </c>
    </row>
    <row r="301" spans="1:6">
      <c r="A301" t="s">
        <v>691</v>
      </c>
      <c r="B301" t="s">
        <v>692</v>
      </c>
      <c r="C301">
        <v>17495.440000000002</v>
      </c>
      <c r="D301" s="8">
        <f t="shared" si="12"/>
        <v>2.6378609555682174E-4</v>
      </c>
      <c r="E301" s="6">
        <f t="shared" si="14"/>
        <v>0.97925285925368211</v>
      </c>
      <c r="F301" t="str">
        <f t="shared" si="13"/>
        <v>C</v>
      </c>
    </row>
    <row r="302" spans="1:6">
      <c r="A302" t="s">
        <v>1017</v>
      </c>
      <c r="B302" t="s">
        <v>1018</v>
      </c>
      <c r="C302">
        <v>17347.48</v>
      </c>
      <c r="D302" s="8">
        <f t="shared" si="12"/>
        <v>2.6155524050552908E-4</v>
      </c>
      <c r="E302" s="6">
        <f t="shared" si="14"/>
        <v>0.97951441449418764</v>
      </c>
      <c r="F302" t="str">
        <f t="shared" si="13"/>
        <v>C</v>
      </c>
    </row>
    <row r="303" spans="1:6">
      <c r="A303" t="s">
        <v>337</v>
      </c>
      <c r="B303" t="s">
        <v>338</v>
      </c>
      <c r="C303">
        <v>17170.419999999998</v>
      </c>
      <c r="D303" s="8">
        <f t="shared" si="12"/>
        <v>2.588856325345783E-4</v>
      </c>
      <c r="E303" s="6">
        <f t="shared" si="14"/>
        <v>0.97977330012672226</v>
      </c>
      <c r="F303" t="str">
        <f t="shared" si="13"/>
        <v>C</v>
      </c>
    </row>
    <row r="304" spans="1:6">
      <c r="A304" t="s">
        <v>731</v>
      </c>
      <c r="B304" t="s">
        <v>732</v>
      </c>
      <c r="C304">
        <v>17070.72</v>
      </c>
      <c r="D304" s="8">
        <f t="shared" si="12"/>
        <v>2.5738241376860186E-4</v>
      </c>
      <c r="E304" s="6">
        <f t="shared" si="14"/>
        <v>0.98003068254049086</v>
      </c>
      <c r="F304" t="str">
        <f t="shared" si="13"/>
        <v>C</v>
      </c>
    </row>
    <row r="305" spans="1:6">
      <c r="A305" t="s">
        <v>901</v>
      </c>
      <c r="B305" t="s">
        <v>902</v>
      </c>
      <c r="C305">
        <v>17032.22</v>
      </c>
      <c r="D305" s="8">
        <f t="shared" si="12"/>
        <v>2.5680193310170021E-4</v>
      </c>
      <c r="E305" s="6">
        <f t="shared" si="14"/>
        <v>0.9802874844735926</v>
      </c>
      <c r="F305" t="str">
        <f t="shared" si="13"/>
        <v>C</v>
      </c>
    </row>
    <row r="306" spans="1:6">
      <c r="A306" t="s">
        <v>497</v>
      </c>
      <c r="B306" t="s">
        <v>498</v>
      </c>
      <c r="C306">
        <v>17016.610000000004</v>
      </c>
      <c r="D306" s="8">
        <f t="shared" si="12"/>
        <v>2.5656657457675652E-4</v>
      </c>
      <c r="E306" s="6">
        <f t="shared" si="14"/>
        <v>0.98054405104816933</v>
      </c>
      <c r="F306" t="str">
        <f t="shared" si="13"/>
        <v>C</v>
      </c>
    </row>
    <row r="307" spans="1:6">
      <c r="A307" t="s">
        <v>387</v>
      </c>
      <c r="B307" t="s">
        <v>388</v>
      </c>
      <c r="C307">
        <v>16738.849999999999</v>
      </c>
      <c r="D307" s="8">
        <f t="shared" si="12"/>
        <v>2.5237867041990968E-4</v>
      </c>
      <c r="E307" s="6">
        <f t="shared" si="14"/>
        <v>0.98079642971858927</v>
      </c>
      <c r="F307" t="str">
        <f t="shared" si="13"/>
        <v>C</v>
      </c>
    </row>
    <row r="308" spans="1:6">
      <c r="A308" t="s">
        <v>481</v>
      </c>
      <c r="B308" t="s">
        <v>482</v>
      </c>
      <c r="C308">
        <v>16511.66</v>
      </c>
      <c r="D308" s="8">
        <f t="shared" si="12"/>
        <v>2.4895323138839325E-4</v>
      </c>
      <c r="E308" s="6">
        <f t="shared" si="14"/>
        <v>0.98104538294997767</v>
      </c>
      <c r="F308" t="str">
        <f t="shared" si="13"/>
        <v>C</v>
      </c>
    </row>
    <row r="309" spans="1:6">
      <c r="A309" t="s">
        <v>825</v>
      </c>
      <c r="B309" t="s">
        <v>826</v>
      </c>
      <c r="C309">
        <v>16426.64</v>
      </c>
      <c r="D309" s="8">
        <f t="shared" si="12"/>
        <v>2.4767134914683539E-4</v>
      </c>
      <c r="E309" s="6">
        <f t="shared" si="14"/>
        <v>0.9812930542991245</v>
      </c>
      <c r="F309" t="str">
        <f t="shared" si="13"/>
        <v>C</v>
      </c>
    </row>
    <row r="310" spans="1:6">
      <c r="A310" t="s">
        <v>627</v>
      </c>
      <c r="B310" t="s">
        <v>628</v>
      </c>
      <c r="C310">
        <v>16011.290000000005</v>
      </c>
      <c r="D310" s="8">
        <f t="shared" si="12"/>
        <v>2.4140894278326154E-4</v>
      </c>
      <c r="E310" s="6">
        <f t="shared" si="14"/>
        <v>0.98153446324190774</v>
      </c>
      <c r="F310" t="str">
        <f t="shared" si="13"/>
        <v>C</v>
      </c>
    </row>
    <row r="311" spans="1:6">
      <c r="A311" t="s">
        <v>753</v>
      </c>
      <c r="B311" t="s">
        <v>754</v>
      </c>
      <c r="C311">
        <v>15997.72</v>
      </c>
      <c r="D311" s="8">
        <f t="shared" si="12"/>
        <v>2.4120434219495352E-4</v>
      </c>
      <c r="E311" s="6">
        <f t="shared" si="14"/>
        <v>0.98177566758410273</v>
      </c>
      <c r="F311" t="str">
        <f t="shared" si="13"/>
        <v>C</v>
      </c>
    </row>
    <row r="312" spans="1:6">
      <c r="A312" t="s">
        <v>325</v>
      </c>
      <c r="B312" t="s">
        <v>326</v>
      </c>
      <c r="C312">
        <v>15965.9</v>
      </c>
      <c r="D312" s="8">
        <f t="shared" si="12"/>
        <v>2.4072457869311431E-4</v>
      </c>
      <c r="E312" s="6">
        <f t="shared" si="14"/>
        <v>0.98201639216279579</v>
      </c>
      <c r="F312" t="str">
        <f t="shared" si="13"/>
        <v>C</v>
      </c>
    </row>
    <row r="313" spans="1:6">
      <c r="A313" t="s">
        <v>865</v>
      </c>
      <c r="B313" t="s">
        <v>866</v>
      </c>
      <c r="C313">
        <v>15729.160000000003</v>
      </c>
      <c r="D313" s="8">
        <f t="shared" si="12"/>
        <v>2.3715515030136645E-4</v>
      </c>
      <c r="E313" s="6">
        <f t="shared" si="14"/>
        <v>0.98225354731309711</v>
      </c>
      <c r="F313" t="str">
        <f t="shared" si="13"/>
        <v>C</v>
      </c>
    </row>
    <row r="314" spans="1:6">
      <c r="A314" t="s">
        <v>305</v>
      </c>
      <c r="B314" t="s">
        <v>306</v>
      </c>
      <c r="C314">
        <v>15536.75</v>
      </c>
      <c r="D314" s="8">
        <f t="shared" si="12"/>
        <v>2.3425410393465096E-4</v>
      </c>
      <c r="E314" s="6">
        <f t="shared" si="14"/>
        <v>0.98248780141703174</v>
      </c>
      <c r="F314" t="str">
        <f t="shared" si="13"/>
        <v>C</v>
      </c>
    </row>
    <row r="315" spans="1:6">
      <c r="A315" t="s">
        <v>727</v>
      </c>
      <c r="B315" t="s">
        <v>728</v>
      </c>
      <c r="C315">
        <v>15443.17</v>
      </c>
      <c r="D315" s="8">
        <f t="shared" si="12"/>
        <v>2.32843158978582E-4</v>
      </c>
      <c r="E315" s="6">
        <f t="shared" si="14"/>
        <v>0.98272064457601027</v>
      </c>
      <c r="F315" t="str">
        <f t="shared" si="13"/>
        <v>C</v>
      </c>
    </row>
    <row r="316" spans="1:6">
      <c r="A316" t="s">
        <v>725</v>
      </c>
      <c r="B316" t="s">
        <v>726</v>
      </c>
      <c r="C316">
        <v>15221.95</v>
      </c>
      <c r="D316" s="8">
        <f t="shared" si="12"/>
        <v>2.2950773214398508E-4</v>
      </c>
      <c r="E316" s="6">
        <f t="shared" si="14"/>
        <v>0.9829501523081543</v>
      </c>
      <c r="F316" t="str">
        <f t="shared" si="13"/>
        <v>C</v>
      </c>
    </row>
    <row r="317" spans="1:6">
      <c r="A317" t="s">
        <v>361</v>
      </c>
      <c r="B317" t="s">
        <v>362</v>
      </c>
      <c r="C317">
        <v>14859.460000000003</v>
      </c>
      <c r="D317" s="8">
        <f t="shared" si="12"/>
        <v>2.240423181973572E-4</v>
      </c>
      <c r="E317" s="6">
        <f t="shared" si="14"/>
        <v>0.98317419462635169</v>
      </c>
      <c r="F317" t="str">
        <f t="shared" si="13"/>
        <v>C</v>
      </c>
    </row>
    <row r="318" spans="1:6">
      <c r="A318" t="s">
        <v>343</v>
      </c>
      <c r="B318" t="s">
        <v>344</v>
      </c>
      <c r="C318">
        <v>14852.059999999998</v>
      </c>
      <c r="D318" s="8">
        <f t="shared" si="12"/>
        <v>2.2393074528995264E-4</v>
      </c>
      <c r="E318" s="6">
        <f t="shared" si="14"/>
        <v>0.98339812537164162</v>
      </c>
      <c r="F318" t="str">
        <f t="shared" si="13"/>
        <v>C</v>
      </c>
    </row>
    <row r="319" spans="1:6">
      <c r="A319" t="s">
        <v>715</v>
      </c>
      <c r="B319" t="s">
        <v>716</v>
      </c>
      <c r="C319">
        <v>14743.889999999998</v>
      </c>
      <c r="D319" s="8">
        <f t="shared" si="12"/>
        <v>2.2229982077725781E-4</v>
      </c>
      <c r="E319" s="6">
        <f t="shared" si="14"/>
        <v>0.98362042519241888</v>
      </c>
      <c r="F319" t="str">
        <f t="shared" si="13"/>
        <v>C</v>
      </c>
    </row>
    <row r="320" spans="1:6">
      <c r="A320" t="s">
        <v>149</v>
      </c>
      <c r="B320" t="s">
        <v>150</v>
      </c>
      <c r="C320">
        <v>14514.809999999998</v>
      </c>
      <c r="D320" s="8">
        <f t="shared" si="12"/>
        <v>2.1884588542209346E-4</v>
      </c>
      <c r="E320" s="6">
        <f t="shared" si="14"/>
        <v>0.98383927107784097</v>
      </c>
      <c r="F320" t="str">
        <f t="shared" si="13"/>
        <v>C</v>
      </c>
    </row>
    <row r="321" spans="1:6">
      <c r="A321" t="s">
        <v>507</v>
      </c>
      <c r="B321" t="s">
        <v>508</v>
      </c>
      <c r="C321">
        <v>14367.18</v>
      </c>
      <c r="D321" s="8">
        <f t="shared" si="12"/>
        <v>2.1662000591937431E-4</v>
      </c>
      <c r="E321" s="6">
        <f t="shared" si="14"/>
        <v>0.98405589108376035</v>
      </c>
      <c r="F321" t="str">
        <f t="shared" si="13"/>
        <v>C</v>
      </c>
    </row>
    <row r="322" spans="1:6">
      <c r="A322" t="s">
        <v>29</v>
      </c>
      <c r="B322" t="s">
        <v>30</v>
      </c>
      <c r="C322">
        <v>14327.119999999999</v>
      </c>
      <c r="D322" s="8">
        <f t="shared" si="12"/>
        <v>2.1601600447739819E-4</v>
      </c>
      <c r="E322" s="6">
        <f t="shared" si="14"/>
        <v>0.98427190708823775</v>
      </c>
      <c r="F322" t="str">
        <f t="shared" si="13"/>
        <v>C</v>
      </c>
    </row>
    <row r="323" spans="1:6">
      <c r="A323" t="s">
        <v>785</v>
      </c>
      <c r="B323" t="s">
        <v>786</v>
      </c>
      <c r="C323">
        <v>14231.14</v>
      </c>
      <c r="D323" s="8">
        <f t="shared" ref="D323:D386" si="15">C323/SUM($C$2:$C$501)</f>
        <v>2.1456887371352237E-4</v>
      </c>
      <c r="E323" s="6">
        <f t="shared" si="14"/>
        <v>0.98448647596195127</v>
      </c>
      <c r="F323" t="str">
        <f t="shared" ref="F323:F386" si="16">IF(E323&lt;=0.8,"A",IF(E323&lt;=0.95,"B","C"))</f>
        <v>C</v>
      </c>
    </row>
    <row r="324" spans="1:6">
      <c r="A324" t="s">
        <v>697</v>
      </c>
      <c r="B324" t="s">
        <v>698</v>
      </c>
      <c r="C324">
        <v>13961.959999999997</v>
      </c>
      <c r="D324" s="8">
        <f t="shared" si="15"/>
        <v>2.1051033381958508E-4</v>
      </c>
      <c r="E324" s="6">
        <f t="shared" ref="E324:E387" si="17">E323+D324</f>
        <v>0.98469698629577085</v>
      </c>
      <c r="F324" t="str">
        <f t="shared" si="16"/>
        <v>C</v>
      </c>
    </row>
    <row r="325" spans="1:6">
      <c r="A325" t="s">
        <v>92</v>
      </c>
      <c r="B325" t="s">
        <v>93</v>
      </c>
      <c r="C325">
        <v>13891.879999999997</v>
      </c>
      <c r="D325" s="8">
        <f t="shared" si="15"/>
        <v>2.0945370823162492E-4</v>
      </c>
      <c r="E325" s="6">
        <f t="shared" si="17"/>
        <v>0.98490644000400251</v>
      </c>
      <c r="F325" t="str">
        <f t="shared" si="16"/>
        <v>C</v>
      </c>
    </row>
    <row r="326" spans="1:6">
      <c r="A326" t="s">
        <v>217</v>
      </c>
      <c r="B326" t="s">
        <v>218</v>
      </c>
      <c r="C326">
        <v>13737.36</v>
      </c>
      <c r="D326" s="8">
        <f t="shared" si="15"/>
        <v>2.0712394530566025E-4</v>
      </c>
      <c r="E326" s="6">
        <f t="shared" si="17"/>
        <v>0.98511356394930816</v>
      </c>
      <c r="F326" t="str">
        <f t="shared" si="16"/>
        <v>C</v>
      </c>
    </row>
    <row r="327" spans="1:6">
      <c r="A327" t="s">
        <v>701</v>
      </c>
      <c r="B327" t="s">
        <v>702</v>
      </c>
      <c r="C327">
        <v>13475.3</v>
      </c>
      <c r="D327" s="8">
        <f t="shared" si="15"/>
        <v>2.0317275664155001E-4</v>
      </c>
      <c r="E327" s="6">
        <f t="shared" si="17"/>
        <v>0.98531673670594966</v>
      </c>
      <c r="F327" t="str">
        <f t="shared" si="16"/>
        <v>C</v>
      </c>
    </row>
    <row r="328" spans="1:6">
      <c r="A328" t="s">
        <v>399</v>
      </c>
      <c r="B328" t="s">
        <v>400</v>
      </c>
      <c r="C328">
        <v>13160.479999999998</v>
      </c>
      <c r="D328" s="8">
        <f t="shared" si="15"/>
        <v>1.9842608330248571E-4</v>
      </c>
      <c r="E328" s="6">
        <f t="shared" si="17"/>
        <v>0.98551516278925211</v>
      </c>
      <c r="F328" t="str">
        <f t="shared" si="16"/>
        <v>C</v>
      </c>
    </row>
    <row r="329" spans="1:6">
      <c r="A329" t="s">
        <v>187</v>
      </c>
      <c r="B329" t="s">
        <v>188</v>
      </c>
      <c r="C329">
        <v>13017.77</v>
      </c>
      <c r="D329" s="8">
        <f t="shared" si="15"/>
        <v>1.962743847057706E-4</v>
      </c>
      <c r="E329" s="6">
        <f t="shared" si="17"/>
        <v>0.98571143717395793</v>
      </c>
      <c r="F329" t="str">
        <f t="shared" si="16"/>
        <v>C</v>
      </c>
    </row>
    <row r="330" spans="1:6">
      <c r="A330" t="s">
        <v>129</v>
      </c>
      <c r="B330" t="s">
        <v>130</v>
      </c>
      <c r="C330">
        <v>12844.69</v>
      </c>
      <c r="D330" s="8">
        <f t="shared" si="15"/>
        <v>1.9366478486609954E-4</v>
      </c>
      <c r="E330" s="6">
        <f t="shared" si="17"/>
        <v>0.98590510195882408</v>
      </c>
      <c r="F330" t="str">
        <f t="shared" si="16"/>
        <v>C</v>
      </c>
    </row>
    <row r="331" spans="1:6">
      <c r="A331" t="s">
        <v>663</v>
      </c>
      <c r="B331" t="s">
        <v>664</v>
      </c>
      <c r="C331">
        <v>12830.420000000002</v>
      </c>
      <c r="D331" s="8">
        <f t="shared" si="15"/>
        <v>1.9344963008384797E-4</v>
      </c>
      <c r="E331" s="6">
        <f t="shared" si="17"/>
        <v>0.98609855158890791</v>
      </c>
      <c r="F331" t="str">
        <f t="shared" si="16"/>
        <v>C</v>
      </c>
    </row>
    <row r="332" spans="1:6">
      <c r="A332" t="s">
        <v>815</v>
      </c>
      <c r="B332" t="s">
        <v>816</v>
      </c>
      <c r="C332">
        <v>12829.470000000001</v>
      </c>
      <c r="D332" s="8">
        <f t="shared" si="15"/>
        <v>1.9343530653492442E-4</v>
      </c>
      <c r="E332" s="6">
        <f t="shared" si="17"/>
        <v>0.98629198689544284</v>
      </c>
      <c r="F332" t="str">
        <f t="shared" si="16"/>
        <v>C</v>
      </c>
    </row>
    <row r="333" spans="1:6">
      <c r="A333" t="s">
        <v>851</v>
      </c>
      <c r="B333" t="s">
        <v>852</v>
      </c>
      <c r="C333">
        <v>12809.3</v>
      </c>
      <c r="D333" s="8">
        <f t="shared" si="15"/>
        <v>1.931311949751476E-4</v>
      </c>
      <c r="E333" s="6">
        <f t="shared" si="17"/>
        <v>0.98648511809041795</v>
      </c>
      <c r="F333" t="str">
        <f t="shared" si="16"/>
        <v>C</v>
      </c>
    </row>
    <row r="334" spans="1:6">
      <c r="A334" t="s">
        <v>721</v>
      </c>
      <c r="B334" t="s">
        <v>722</v>
      </c>
      <c r="C334">
        <v>12724.880000000001</v>
      </c>
      <c r="D334" s="8">
        <f t="shared" si="15"/>
        <v>1.9185835918554149E-4</v>
      </c>
      <c r="E334" s="6">
        <f t="shared" si="17"/>
        <v>0.9866769764496035</v>
      </c>
      <c r="F334" t="str">
        <f t="shared" si="16"/>
        <v>C</v>
      </c>
    </row>
    <row r="335" spans="1:6">
      <c r="A335" t="s">
        <v>995</v>
      </c>
      <c r="B335" t="s">
        <v>996</v>
      </c>
      <c r="C335">
        <v>12653.03</v>
      </c>
      <c r="D335" s="8">
        <f t="shared" si="15"/>
        <v>1.9077504656432373E-4</v>
      </c>
      <c r="E335" s="6">
        <f t="shared" si="17"/>
        <v>0.98686775149616779</v>
      </c>
      <c r="F335" t="str">
        <f t="shared" si="16"/>
        <v>C</v>
      </c>
    </row>
    <row r="336" spans="1:6">
      <c r="A336" t="s">
        <v>401</v>
      </c>
      <c r="B336" t="s">
        <v>402</v>
      </c>
      <c r="C336">
        <v>12526.84</v>
      </c>
      <c r="D336" s="8">
        <f t="shared" si="15"/>
        <v>1.888724269446791E-4</v>
      </c>
      <c r="E336" s="6">
        <f t="shared" si="17"/>
        <v>0.98705662392311244</v>
      </c>
      <c r="F336" t="str">
        <f t="shared" si="16"/>
        <v>C</v>
      </c>
    </row>
    <row r="337" spans="1:6">
      <c r="A337" t="s">
        <v>571</v>
      </c>
      <c r="B337" t="s">
        <v>572</v>
      </c>
      <c r="C337">
        <v>12427.59</v>
      </c>
      <c r="D337" s="8">
        <f t="shared" si="15"/>
        <v>1.8737599301766643E-4</v>
      </c>
      <c r="E337" s="6">
        <f t="shared" si="17"/>
        <v>0.9872439999161301</v>
      </c>
      <c r="F337" t="str">
        <f t="shared" si="16"/>
        <v>C</v>
      </c>
    </row>
    <row r="338" spans="1:6">
      <c r="A338" t="s">
        <v>539</v>
      </c>
      <c r="B338" t="s">
        <v>540</v>
      </c>
      <c r="C338">
        <v>12410.890000000001</v>
      </c>
      <c r="D338" s="8">
        <f t="shared" si="15"/>
        <v>1.8712420010501041E-4</v>
      </c>
      <c r="E338" s="6">
        <f t="shared" si="17"/>
        <v>0.98743112411623513</v>
      </c>
      <c r="F338" t="str">
        <f t="shared" si="16"/>
        <v>C</v>
      </c>
    </row>
    <row r="339" spans="1:6">
      <c r="A339" t="s">
        <v>67</v>
      </c>
      <c r="B339" t="s">
        <v>68</v>
      </c>
      <c r="C339">
        <v>12342.760000000002</v>
      </c>
      <c r="D339" s="8">
        <f t="shared" si="15"/>
        <v>1.860969754858933E-4</v>
      </c>
      <c r="E339" s="6">
        <f t="shared" si="17"/>
        <v>0.98761722109172101</v>
      </c>
      <c r="F339" t="str">
        <f t="shared" si="16"/>
        <v>C</v>
      </c>
    </row>
    <row r="340" spans="1:6">
      <c r="A340" t="s">
        <v>681</v>
      </c>
      <c r="B340" t="s">
        <v>682</v>
      </c>
      <c r="C340">
        <v>12333.25</v>
      </c>
      <c r="D340" s="8">
        <f t="shared" si="15"/>
        <v>1.8595358922245863E-4</v>
      </c>
      <c r="E340" s="6">
        <f t="shared" si="17"/>
        <v>0.98780317468094347</v>
      </c>
      <c r="F340" t="str">
        <f t="shared" si="16"/>
        <v>C</v>
      </c>
    </row>
    <row r="341" spans="1:6">
      <c r="A341" t="s">
        <v>207</v>
      </c>
      <c r="B341" t="s">
        <v>208</v>
      </c>
      <c r="C341">
        <v>12194.78</v>
      </c>
      <c r="D341" s="8">
        <f t="shared" si="15"/>
        <v>1.8386581888620227E-4</v>
      </c>
      <c r="E341" s="6">
        <f t="shared" si="17"/>
        <v>0.98798704049982966</v>
      </c>
      <c r="F341" t="str">
        <f t="shared" si="16"/>
        <v>C</v>
      </c>
    </row>
    <row r="342" spans="1:6">
      <c r="A342" t="s">
        <v>945</v>
      </c>
      <c r="B342" t="s">
        <v>946</v>
      </c>
      <c r="C342">
        <v>12142.480000000001</v>
      </c>
      <c r="D342" s="8">
        <f t="shared" si="15"/>
        <v>1.8307726982441121E-4</v>
      </c>
      <c r="E342" s="6">
        <f t="shared" si="17"/>
        <v>0.98817011776965402</v>
      </c>
      <c r="F342" t="str">
        <f t="shared" si="16"/>
        <v>C</v>
      </c>
    </row>
    <row r="343" spans="1:6">
      <c r="A343" t="s">
        <v>295</v>
      </c>
      <c r="B343" t="s">
        <v>296</v>
      </c>
      <c r="C343">
        <v>12001.279999999999</v>
      </c>
      <c r="D343" s="8">
        <f t="shared" si="15"/>
        <v>1.8094833813177451E-4</v>
      </c>
      <c r="E343" s="6">
        <f t="shared" si="17"/>
        <v>0.98835106610778578</v>
      </c>
      <c r="F343" t="str">
        <f t="shared" si="16"/>
        <v>C</v>
      </c>
    </row>
    <row r="344" spans="1:6">
      <c r="A344" t="s">
        <v>745</v>
      </c>
      <c r="B344" t="s">
        <v>746</v>
      </c>
      <c r="C344">
        <v>11988.180000000002</v>
      </c>
      <c r="D344" s="8">
        <f t="shared" si="15"/>
        <v>1.8075082393082881E-4</v>
      </c>
      <c r="E344" s="6">
        <f t="shared" si="17"/>
        <v>0.98853181693171666</v>
      </c>
      <c r="F344" t="str">
        <f t="shared" si="16"/>
        <v>C</v>
      </c>
    </row>
    <row r="345" spans="1:6">
      <c r="A345" t="s">
        <v>43</v>
      </c>
      <c r="B345" t="s">
        <v>44</v>
      </c>
      <c r="C345">
        <v>11960.779999999999</v>
      </c>
      <c r="D345" s="8">
        <f t="shared" si="15"/>
        <v>1.8033770262503382E-4</v>
      </c>
      <c r="E345" s="6">
        <f t="shared" si="17"/>
        <v>0.9887121546343417</v>
      </c>
      <c r="F345" t="str">
        <f t="shared" si="16"/>
        <v>C</v>
      </c>
    </row>
    <row r="346" spans="1:6">
      <c r="A346" t="s">
        <v>415</v>
      </c>
      <c r="B346" t="s">
        <v>416</v>
      </c>
      <c r="C346">
        <v>11860.33</v>
      </c>
      <c r="D346" s="8">
        <f t="shared" si="15"/>
        <v>1.7882317579411775E-4</v>
      </c>
      <c r="E346" s="6">
        <f t="shared" si="17"/>
        <v>0.9888909778101358</v>
      </c>
      <c r="F346" t="str">
        <f t="shared" si="16"/>
        <v>C</v>
      </c>
    </row>
    <row r="347" spans="1:6">
      <c r="A347" t="s">
        <v>911</v>
      </c>
      <c r="B347" t="s">
        <v>912</v>
      </c>
      <c r="C347">
        <v>11754.75</v>
      </c>
      <c r="D347" s="8">
        <f t="shared" si="15"/>
        <v>1.7723130179901449E-4</v>
      </c>
      <c r="E347" s="6">
        <f t="shared" si="17"/>
        <v>0.98906820911193483</v>
      </c>
      <c r="F347" t="str">
        <f t="shared" si="16"/>
        <v>C</v>
      </c>
    </row>
    <row r="348" spans="1:6">
      <c r="A348" t="s">
        <v>12</v>
      </c>
      <c r="B348" t="s">
        <v>13</v>
      </c>
      <c r="C348">
        <v>11645.410000000002</v>
      </c>
      <c r="D348" s="8">
        <f t="shared" si="15"/>
        <v>1.7558273670501386E-4</v>
      </c>
      <c r="E348" s="6">
        <f t="shared" si="17"/>
        <v>0.98924379184863986</v>
      </c>
      <c r="F348" t="str">
        <f t="shared" si="16"/>
        <v>C</v>
      </c>
    </row>
    <row r="349" spans="1:6">
      <c r="A349" t="s">
        <v>677</v>
      </c>
      <c r="B349" t="s">
        <v>678</v>
      </c>
      <c r="C349">
        <v>11471.529999999999</v>
      </c>
      <c r="D349" s="8">
        <f t="shared" si="15"/>
        <v>1.7296107492940712E-4</v>
      </c>
      <c r="E349" s="6">
        <f t="shared" si="17"/>
        <v>0.98941675292356923</v>
      </c>
      <c r="F349" t="str">
        <f t="shared" si="16"/>
        <v>C</v>
      </c>
    </row>
    <row r="350" spans="1:6">
      <c r="A350" t="s">
        <v>905</v>
      </c>
      <c r="B350" t="s">
        <v>906</v>
      </c>
      <c r="C350">
        <v>11151.31</v>
      </c>
      <c r="D350" s="8">
        <f t="shared" si="15"/>
        <v>1.6813298352277744E-4</v>
      </c>
      <c r="E350" s="6">
        <f t="shared" si="17"/>
        <v>0.98958488590709204</v>
      </c>
      <c r="F350" t="str">
        <f t="shared" si="16"/>
        <v>C</v>
      </c>
    </row>
    <row r="351" spans="1:6">
      <c r="A351" t="s">
        <v>783</v>
      </c>
      <c r="B351" t="s">
        <v>784</v>
      </c>
      <c r="C351">
        <v>11141.67</v>
      </c>
      <c r="D351" s="8">
        <f t="shared" si="15"/>
        <v>1.6798763719475326E-4</v>
      </c>
      <c r="E351" s="6">
        <f t="shared" si="17"/>
        <v>0.98975287354428676</v>
      </c>
      <c r="F351" t="str">
        <f t="shared" si="16"/>
        <v>C</v>
      </c>
    </row>
    <row r="352" spans="1:6">
      <c r="A352" t="s">
        <v>261</v>
      </c>
      <c r="B352" t="s">
        <v>262</v>
      </c>
      <c r="C352">
        <v>11121.91</v>
      </c>
      <c r="D352" s="8">
        <f t="shared" si="15"/>
        <v>1.6768970737714346E-4</v>
      </c>
      <c r="E352" s="6">
        <f t="shared" si="17"/>
        <v>0.98992056325166389</v>
      </c>
      <c r="F352" t="str">
        <f t="shared" si="16"/>
        <v>C</v>
      </c>
    </row>
    <row r="353" spans="1:6">
      <c r="A353" t="s">
        <v>9</v>
      </c>
      <c r="B353" t="s">
        <v>10</v>
      </c>
      <c r="C353">
        <v>11094.77</v>
      </c>
      <c r="D353" s="8">
        <f t="shared" si="15"/>
        <v>1.6728050620052763E-4</v>
      </c>
      <c r="E353" s="6">
        <f t="shared" si="17"/>
        <v>0.99008784375786441</v>
      </c>
      <c r="F353" t="str">
        <f t="shared" si="16"/>
        <v>C</v>
      </c>
    </row>
    <row r="354" spans="1:6">
      <c r="A354" t="s">
        <v>341</v>
      </c>
      <c r="B354" t="s">
        <v>342</v>
      </c>
      <c r="C354">
        <v>11082.920000000002</v>
      </c>
      <c r="D354" s="8">
        <f t="shared" si="15"/>
        <v>1.6710183877448131E-4</v>
      </c>
      <c r="E354" s="6">
        <f t="shared" si="17"/>
        <v>0.99025494559663885</v>
      </c>
      <c r="F354" t="str">
        <f t="shared" si="16"/>
        <v>C</v>
      </c>
    </row>
    <row r="355" spans="1:6">
      <c r="A355" t="s">
        <v>131</v>
      </c>
      <c r="B355" t="s">
        <v>132</v>
      </c>
      <c r="C355">
        <v>10402.61</v>
      </c>
      <c r="D355" s="8">
        <f t="shared" si="15"/>
        <v>1.5684451922903049E-4</v>
      </c>
      <c r="E355" s="6">
        <f t="shared" si="17"/>
        <v>0.99041179011586788</v>
      </c>
      <c r="F355" t="str">
        <f t="shared" si="16"/>
        <v>C</v>
      </c>
    </row>
    <row r="356" spans="1:6">
      <c r="A356" t="s">
        <v>925</v>
      </c>
      <c r="B356" t="s">
        <v>926</v>
      </c>
      <c r="C356">
        <v>10337.36</v>
      </c>
      <c r="D356" s="8">
        <f t="shared" si="15"/>
        <v>1.558607175792816E-4</v>
      </c>
      <c r="E356" s="6">
        <f t="shared" si="17"/>
        <v>0.99056765083344722</v>
      </c>
      <c r="F356" t="str">
        <f t="shared" si="16"/>
        <v>C</v>
      </c>
    </row>
    <row r="357" spans="1:6">
      <c r="A357" t="s">
        <v>761</v>
      </c>
      <c r="B357" t="s">
        <v>762</v>
      </c>
      <c r="C357">
        <v>10075.799999999999</v>
      </c>
      <c r="D357" s="8">
        <f t="shared" si="15"/>
        <v>1.5191706762513111E-4</v>
      </c>
      <c r="E357" s="6">
        <f t="shared" si="17"/>
        <v>0.99071956790107241</v>
      </c>
      <c r="F357" t="str">
        <f t="shared" si="16"/>
        <v>C</v>
      </c>
    </row>
    <row r="358" spans="1:6">
      <c r="A358" t="s">
        <v>927</v>
      </c>
      <c r="B358" t="s">
        <v>928</v>
      </c>
      <c r="C358">
        <v>10065.040000000001</v>
      </c>
      <c r="D358" s="8">
        <f t="shared" si="15"/>
        <v>1.5175483458679709E-4</v>
      </c>
      <c r="E358" s="6">
        <f t="shared" si="17"/>
        <v>0.99087132273565925</v>
      </c>
      <c r="F358" t="str">
        <f t="shared" si="16"/>
        <v>C</v>
      </c>
    </row>
    <row r="359" spans="1:6">
      <c r="A359" t="s">
        <v>821</v>
      </c>
      <c r="B359" t="s">
        <v>822</v>
      </c>
      <c r="C359">
        <v>10045.979999999998</v>
      </c>
      <c r="D359" s="8">
        <f t="shared" si="15"/>
        <v>1.5146745896313092E-4</v>
      </c>
      <c r="E359" s="6">
        <f t="shared" si="17"/>
        <v>0.99102279019462236</v>
      </c>
      <c r="F359" t="str">
        <f t="shared" si="16"/>
        <v>C</v>
      </c>
    </row>
    <row r="360" spans="1:6">
      <c r="A360" t="s">
        <v>775</v>
      </c>
      <c r="B360" t="s">
        <v>776</v>
      </c>
      <c r="C360">
        <v>10010.739999999998</v>
      </c>
      <c r="D360" s="8">
        <f t="shared" si="15"/>
        <v>1.5093613068516693E-4</v>
      </c>
      <c r="E360" s="6">
        <f t="shared" si="17"/>
        <v>0.99117372632530754</v>
      </c>
      <c r="F360" t="str">
        <f t="shared" si="16"/>
        <v>C</v>
      </c>
    </row>
    <row r="361" spans="1:6">
      <c r="A361" t="s">
        <v>1011</v>
      </c>
      <c r="B361" t="s">
        <v>1012</v>
      </c>
      <c r="C361">
        <v>9670.27</v>
      </c>
      <c r="D361" s="8">
        <f t="shared" si="15"/>
        <v>1.4580272152516692E-4</v>
      </c>
      <c r="E361" s="6">
        <f t="shared" si="17"/>
        <v>0.99131952904683274</v>
      </c>
      <c r="F361" t="str">
        <f t="shared" si="16"/>
        <v>C</v>
      </c>
    </row>
    <row r="362" spans="1:6">
      <c r="A362" t="s">
        <v>929</v>
      </c>
      <c r="B362" t="s">
        <v>930</v>
      </c>
      <c r="C362">
        <v>9666.7999999999975</v>
      </c>
      <c r="D362" s="8">
        <f t="shared" si="15"/>
        <v>1.4575040287804613E-4</v>
      </c>
      <c r="E362" s="6">
        <f t="shared" si="17"/>
        <v>0.99146527944971075</v>
      </c>
      <c r="F362" t="str">
        <f t="shared" si="16"/>
        <v>C</v>
      </c>
    </row>
    <row r="363" spans="1:6">
      <c r="A363" t="s">
        <v>685</v>
      </c>
      <c r="B363" t="s">
        <v>686</v>
      </c>
      <c r="C363">
        <v>9372.16</v>
      </c>
      <c r="D363" s="8">
        <f t="shared" si="15"/>
        <v>1.4130799187295787E-4</v>
      </c>
      <c r="E363" s="6">
        <f t="shared" si="17"/>
        <v>0.9916065874415837</v>
      </c>
      <c r="F363" t="str">
        <f t="shared" si="16"/>
        <v>C</v>
      </c>
    </row>
    <row r="364" spans="1:6">
      <c r="A364" t="s">
        <v>503</v>
      </c>
      <c r="B364" t="s">
        <v>504</v>
      </c>
      <c r="C364">
        <v>9219.5500000000011</v>
      </c>
      <c r="D364" s="8">
        <f t="shared" si="15"/>
        <v>1.3900702681903947E-4</v>
      </c>
      <c r="E364" s="6">
        <f t="shared" si="17"/>
        <v>0.99174559446840271</v>
      </c>
      <c r="F364" t="str">
        <f t="shared" si="16"/>
        <v>C</v>
      </c>
    </row>
    <row r="365" spans="1:6">
      <c r="A365" t="s">
        <v>933</v>
      </c>
      <c r="B365" t="s">
        <v>934</v>
      </c>
      <c r="C365">
        <v>9132.2400000000016</v>
      </c>
      <c r="D365" s="8">
        <f t="shared" si="15"/>
        <v>1.3769061728586591E-4</v>
      </c>
      <c r="E365" s="6">
        <f t="shared" si="17"/>
        <v>0.99188328508568857</v>
      </c>
      <c r="F365" t="str">
        <f t="shared" si="16"/>
        <v>C</v>
      </c>
    </row>
    <row r="366" spans="1:6">
      <c r="A366" t="s">
        <v>227</v>
      </c>
      <c r="B366" t="s">
        <v>228</v>
      </c>
      <c r="C366">
        <v>9046.9299999999985</v>
      </c>
      <c r="D366" s="8">
        <f t="shared" si="15"/>
        <v>1.3640436259253135E-4</v>
      </c>
      <c r="E366" s="6">
        <f t="shared" si="17"/>
        <v>0.99201968944828112</v>
      </c>
      <c r="F366" t="str">
        <f t="shared" si="16"/>
        <v>C</v>
      </c>
    </row>
    <row r="367" spans="1:6">
      <c r="A367" t="s">
        <v>27</v>
      </c>
      <c r="B367" t="s">
        <v>28</v>
      </c>
      <c r="C367">
        <v>9025.6299999999992</v>
      </c>
      <c r="D367" s="8">
        <f t="shared" si="15"/>
        <v>1.3608321354824552E-4</v>
      </c>
      <c r="E367" s="6">
        <f t="shared" si="17"/>
        <v>0.99215577266182942</v>
      </c>
      <c r="F367" t="str">
        <f t="shared" si="16"/>
        <v>C</v>
      </c>
    </row>
    <row r="368" spans="1:6">
      <c r="A368" t="s">
        <v>315</v>
      </c>
      <c r="B368" t="s">
        <v>316</v>
      </c>
      <c r="C368">
        <v>8824.9500000000007</v>
      </c>
      <c r="D368" s="8">
        <f t="shared" si="15"/>
        <v>1.3305747691879564E-4</v>
      </c>
      <c r="E368" s="6">
        <f t="shared" si="17"/>
        <v>0.99228883013874825</v>
      </c>
      <c r="F368" t="str">
        <f t="shared" si="16"/>
        <v>C</v>
      </c>
    </row>
    <row r="369" spans="1:6">
      <c r="A369" t="s">
        <v>58</v>
      </c>
      <c r="B369" t="s">
        <v>59</v>
      </c>
      <c r="C369">
        <v>8630.619999999999</v>
      </c>
      <c r="D369" s="8">
        <f t="shared" si="15"/>
        <v>1.3012748190583469E-4</v>
      </c>
      <c r="E369" s="6">
        <f t="shared" si="17"/>
        <v>0.99241895762065413</v>
      </c>
      <c r="F369" t="str">
        <f t="shared" si="16"/>
        <v>C</v>
      </c>
    </row>
    <row r="370" spans="1:6">
      <c r="A370" t="s">
        <v>97</v>
      </c>
      <c r="B370" t="s">
        <v>98</v>
      </c>
      <c r="C370">
        <v>8609.7999999999993</v>
      </c>
      <c r="D370" s="8">
        <f t="shared" si="15"/>
        <v>1.2981357002311023E-4</v>
      </c>
      <c r="E370" s="6">
        <f t="shared" si="17"/>
        <v>0.99254877119067719</v>
      </c>
      <c r="F370" t="str">
        <f t="shared" si="16"/>
        <v>C</v>
      </c>
    </row>
    <row r="371" spans="1:6">
      <c r="A371" t="s">
        <v>665</v>
      </c>
      <c r="B371" t="s">
        <v>666</v>
      </c>
      <c r="C371">
        <v>8606.7099999999991</v>
      </c>
      <c r="D371" s="8">
        <f t="shared" si="15"/>
        <v>1.2976698079555888E-4</v>
      </c>
      <c r="E371" s="6">
        <f t="shared" si="17"/>
        <v>0.99267853817147278</v>
      </c>
      <c r="F371" t="str">
        <f t="shared" si="16"/>
        <v>C</v>
      </c>
    </row>
    <row r="372" spans="1:6">
      <c r="A372" t="s">
        <v>367</v>
      </c>
      <c r="B372" t="s">
        <v>368</v>
      </c>
      <c r="C372">
        <v>8546.36</v>
      </c>
      <c r="D372" s="8">
        <f t="shared" si="15"/>
        <v>1.288570585034157E-4</v>
      </c>
      <c r="E372" s="6">
        <f t="shared" si="17"/>
        <v>0.99280739522997619</v>
      </c>
      <c r="F372" t="str">
        <f t="shared" si="16"/>
        <v>C</v>
      </c>
    </row>
    <row r="373" spans="1:6">
      <c r="A373" t="s">
        <v>289</v>
      </c>
      <c r="B373" t="s">
        <v>290</v>
      </c>
      <c r="C373">
        <v>8124.0000000000009</v>
      </c>
      <c r="D373" s="8">
        <f t="shared" si="15"/>
        <v>1.2248895942620591E-4</v>
      </c>
      <c r="E373" s="6">
        <f t="shared" si="17"/>
        <v>0.99292988418940242</v>
      </c>
      <c r="F373" t="str">
        <f t="shared" si="16"/>
        <v>C</v>
      </c>
    </row>
    <row r="374" spans="1:6">
      <c r="A374" t="s">
        <v>593</v>
      </c>
      <c r="B374" t="s">
        <v>594</v>
      </c>
      <c r="C374">
        <v>8022.2999999999993</v>
      </c>
      <c r="D374" s="8">
        <f t="shared" si="15"/>
        <v>1.2095558582039038E-4</v>
      </c>
      <c r="E374" s="6">
        <f t="shared" si="17"/>
        <v>0.99305083977522279</v>
      </c>
      <c r="F374" t="str">
        <f t="shared" si="16"/>
        <v>C</v>
      </c>
    </row>
    <row r="375" spans="1:6">
      <c r="A375" t="s">
        <v>469</v>
      </c>
      <c r="B375" t="s">
        <v>470</v>
      </c>
      <c r="C375">
        <v>8009.1800000000012</v>
      </c>
      <c r="D375" s="8">
        <f t="shared" si="15"/>
        <v>1.2075777007104626E-4</v>
      </c>
      <c r="E375" s="6">
        <f t="shared" si="17"/>
        <v>0.99317159754529383</v>
      </c>
      <c r="F375" t="str">
        <f t="shared" si="16"/>
        <v>C</v>
      </c>
    </row>
    <row r="376" spans="1:6">
      <c r="A376" t="s">
        <v>419</v>
      </c>
      <c r="B376" t="s">
        <v>420</v>
      </c>
      <c r="C376">
        <v>8003.4000000000005</v>
      </c>
      <c r="D376" s="8">
        <f t="shared" si="15"/>
        <v>1.2067062258391141E-4</v>
      </c>
      <c r="E376" s="6">
        <f t="shared" si="17"/>
        <v>0.99329226816787775</v>
      </c>
      <c r="F376" t="str">
        <f t="shared" si="16"/>
        <v>C</v>
      </c>
    </row>
    <row r="377" spans="1:6">
      <c r="A377" t="s">
        <v>735</v>
      </c>
      <c r="B377" t="s">
        <v>736</v>
      </c>
      <c r="C377">
        <v>7918.36</v>
      </c>
      <c r="D377" s="8">
        <f t="shared" si="15"/>
        <v>1.1938843879395515E-4</v>
      </c>
      <c r="E377" s="6">
        <f t="shared" si="17"/>
        <v>0.99341165660667174</v>
      </c>
      <c r="F377" t="str">
        <f t="shared" si="16"/>
        <v>C</v>
      </c>
    </row>
    <row r="378" spans="1:6">
      <c r="A378" t="s">
        <v>585</v>
      </c>
      <c r="B378" t="s">
        <v>586</v>
      </c>
      <c r="C378">
        <v>7810.5000000000009</v>
      </c>
      <c r="D378" s="8">
        <f t="shared" si="15"/>
        <v>1.1776218828143541E-4</v>
      </c>
      <c r="E378" s="6">
        <f t="shared" si="17"/>
        <v>0.99352941879495316</v>
      </c>
      <c r="F378" t="str">
        <f t="shared" si="16"/>
        <v>C</v>
      </c>
    </row>
    <row r="379" spans="1:6">
      <c r="A379" t="s">
        <v>213</v>
      </c>
      <c r="B379" t="s">
        <v>214</v>
      </c>
      <c r="C379">
        <v>7710.1399999999994</v>
      </c>
      <c r="D379" s="8">
        <f t="shared" si="15"/>
        <v>1.1624901841831205E-4</v>
      </c>
      <c r="E379" s="6">
        <f t="shared" si="17"/>
        <v>0.99364566781337149</v>
      </c>
      <c r="F379" t="str">
        <f t="shared" si="16"/>
        <v>C</v>
      </c>
    </row>
    <row r="380" spans="1:6">
      <c r="A380" t="s">
        <v>31</v>
      </c>
      <c r="B380" t="s">
        <v>32</v>
      </c>
      <c r="C380">
        <v>7695.8899999999994</v>
      </c>
      <c r="D380" s="8">
        <f t="shared" si="15"/>
        <v>1.1603416518445884E-4</v>
      </c>
      <c r="E380" s="6">
        <f t="shared" si="17"/>
        <v>0.99376170197855596</v>
      </c>
      <c r="F380" t="str">
        <f t="shared" si="16"/>
        <v>C</v>
      </c>
    </row>
    <row r="381" spans="1:6">
      <c r="A381" t="s">
        <v>355</v>
      </c>
      <c r="B381" t="s">
        <v>356</v>
      </c>
      <c r="C381">
        <v>7686.57</v>
      </c>
      <c r="D381" s="8">
        <f t="shared" si="15"/>
        <v>1.1589364363080888E-4</v>
      </c>
      <c r="E381" s="6">
        <f t="shared" si="17"/>
        <v>0.9938775956221868</v>
      </c>
      <c r="F381" t="str">
        <f t="shared" si="16"/>
        <v>C</v>
      </c>
    </row>
    <row r="382" spans="1:6">
      <c r="A382" t="s">
        <v>1003</v>
      </c>
      <c r="B382" t="s">
        <v>1004</v>
      </c>
      <c r="C382">
        <v>7536.800000000002</v>
      </c>
      <c r="D382" s="8">
        <f t="shared" si="15"/>
        <v>1.1363549844946194E-4</v>
      </c>
      <c r="E382" s="6">
        <f t="shared" si="17"/>
        <v>0.99399123112063625</v>
      </c>
      <c r="F382" t="str">
        <f t="shared" si="16"/>
        <v>C</v>
      </c>
    </row>
    <row r="383" spans="1:6">
      <c r="A383" t="s">
        <v>301</v>
      </c>
      <c r="B383" t="s">
        <v>302</v>
      </c>
      <c r="C383">
        <v>7374.1100000000006</v>
      </c>
      <c r="D383" s="8">
        <f t="shared" si="15"/>
        <v>1.1118255300275471E-4</v>
      </c>
      <c r="E383" s="6">
        <f t="shared" si="17"/>
        <v>0.99410241367363905</v>
      </c>
      <c r="F383" t="str">
        <f t="shared" si="16"/>
        <v>C</v>
      </c>
    </row>
    <row r="384" spans="1:6">
      <c r="A384" t="s">
        <v>533</v>
      </c>
      <c r="B384" t="s">
        <v>534</v>
      </c>
      <c r="C384">
        <v>7062.4100000000017</v>
      </c>
      <c r="D384" s="8">
        <f t="shared" si="15"/>
        <v>1.0648292121383936E-4</v>
      </c>
      <c r="E384" s="6">
        <f t="shared" si="17"/>
        <v>0.9942088965948529</v>
      </c>
      <c r="F384" t="str">
        <f t="shared" si="16"/>
        <v>C</v>
      </c>
    </row>
    <row r="385" spans="1:6">
      <c r="A385" t="s">
        <v>40</v>
      </c>
      <c r="B385" t="s">
        <v>41</v>
      </c>
      <c r="C385">
        <v>7035.8000000000011</v>
      </c>
      <c r="D385" s="8">
        <f t="shared" si="15"/>
        <v>1.0608171106978085E-4</v>
      </c>
      <c r="E385" s="6">
        <f t="shared" si="17"/>
        <v>0.99431497830592264</v>
      </c>
      <c r="F385" t="str">
        <f t="shared" si="16"/>
        <v>C</v>
      </c>
    </row>
    <row r="386" spans="1:6">
      <c r="A386" t="s">
        <v>983</v>
      </c>
      <c r="B386" t="s">
        <v>984</v>
      </c>
      <c r="C386">
        <v>7018.6400000000012</v>
      </c>
      <c r="D386" s="8">
        <f t="shared" si="15"/>
        <v>1.0582298254396183E-4</v>
      </c>
      <c r="E386" s="6">
        <f t="shared" si="17"/>
        <v>0.99442080128846655</v>
      </c>
      <c r="F386" t="str">
        <f t="shared" si="16"/>
        <v>C</v>
      </c>
    </row>
    <row r="387" spans="1:6">
      <c r="A387" t="s">
        <v>465</v>
      </c>
      <c r="B387" t="s">
        <v>466</v>
      </c>
      <c r="C387">
        <v>7004.7800000000007</v>
      </c>
      <c r="D387" s="8">
        <f t="shared" ref="D387:D450" si="18">C387/SUM($C$2:$C$501)</f>
        <v>1.0561400950387723E-4</v>
      </c>
      <c r="E387" s="6">
        <f t="shared" si="17"/>
        <v>0.99452641529797048</v>
      </c>
      <c r="F387" t="str">
        <f t="shared" ref="F387:F450" si="19">IF(E387&lt;=0.8,"A",IF(E387&lt;=0.95,"B","C"))</f>
        <v>C</v>
      </c>
    </row>
    <row r="388" spans="1:6">
      <c r="A388" t="s">
        <v>541</v>
      </c>
      <c r="B388" t="s">
        <v>542</v>
      </c>
      <c r="C388">
        <v>6864.34</v>
      </c>
      <c r="D388" s="8">
        <f t="shared" si="18"/>
        <v>1.0349653665037939E-4</v>
      </c>
      <c r="E388" s="6">
        <f t="shared" ref="E388:E451" si="20">E387+D388</f>
        <v>0.99462991183462091</v>
      </c>
      <c r="F388" t="str">
        <f t="shared" si="19"/>
        <v>C</v>
      </c>
    </row>
    <row r="389" spans="1:6">
      <c r="A389" t="s">
        <v>477</v>
      </c>
      <c r="B389" t="s">
        <v>478</v>
      </c>
      <c r="C389">
        <v>6832.6000000000013</v>
      </c>
      <c r="D389" s="8">
        <f t="shared" si="18"/>
        <v>1.0301797934213375E-4</v>
      </c>
      <c r="E389" s="6">
        <f t="shared" si="20"/>
        <v>0.994732929813963</v>
      </c>
      <c r="F389" t="str">
        <f t="shared" si="19"/>
        <v>C</v>
      </c>
    </row>
    <row r="390" spans="1:6">
      <c r="A390" t="s">
        <v>661</v>
      </c>
      <c r="B390" t="s">
        <v>662</v>
      </c>
      <c r="C390">
        <v>6691.53</v>
      </c>
      <c r="D390" s="8">
        <f t="shared" si="18"/>
        <v>1.0089100771408659E-4</v>
      </c>
      <c r="E390" s="6">
        <f t="shared" si="20"/>
        <v>0.99483382082167704</v>
      </c>
      <c r="F390" t="str">
        <f t="shared" si="19"/>
        <v>C</v>
      </c>
    </row>
    <row r="391" spans="1:6">
      <c r="A391" t="s">
        <v>523</v>
      </c>
      <c r="B391" t="s">
        <v>524</v>
      </c>
      <c r="C391">
        <v>6673.76</v>
      </c>
      <c r="D391" s="8">
        <f t="shared" si="18"/>
        <v>1.0062308196211667E-4</v>
      </c>
      <c r="E391" s="6">
        <f t="shared" si="20"/>
        <v>0.99493444390363917</v>
      </c>
      <c r="F391" t="str">
        <f t="shared" si="19"/>
        <v>C</v>
      </c>
    </row>
    <row r="392" spans="1:6">
      <c r="A392" t="s">
        <v>819</v>
      </c>
      <c r="B392" t="s">
        <v>820</v>
      </c>
      <c r="C392">
        <v>6654.2900000000009</v>
      </c>
      <c r="D392" s="8">
        <f t="shared" si="18"/>
        <v>1.0032952459628358E-4</v>
      </c>
      <c r="E392" s="6">
        <f t="shared" si="20"/>
        <v>0.99503477342823543</v>
      </c>
      <c r="F392" t="str">
        <f t="shared" si="19"/>
        <v>C</v>
      </c>
    </row>
    <row r="393" spans="1:6">
      <c r="A393" t="s">
        <v>235</v>
      </c>
      <c r="B393" t="s">
        <v>236</v>
      </c>
      <c r="C393">
        <v>6583.4800000000005</v>
      </c>
      <c r="D393" s="8">
        <f t="shared" si="18"/>
        <v>9.9261892491782136E-5</v>
      </c>
      <c r="E393" s="6">
        <f t="shared" si="20"/>
        <v>0.99513403532072719</v>
      </c>
      <c r="F393" t="str">
        <f t="shared" si="19"/>
        <v>C</v>
      </c>
    </row>
    <row r="394" spans="1:6">
      <c r="A394" t="s">
        <v>879</v>
      </c>
      <c r="B394" t="s">
        <v>880</v>
      </c>
      <c r="C394">
        <v>6564.1399999999985</v>
      </c>
      <c r="D394" s="8">
        <f t="shared" si="18"/>
        <v>9.8970295190538526E-5</v>
      </c>
      <c r="E394" s="6">
        <f t="shared" si="20"/>
        <v>0.99523300561591777</v>
      </c>
      <c r="F394" t="str">
        <f t="shared" si="19"/>
        <v>C</v>
      </c>
    </row>
    <row r="395" spans="1:6">
      <c r="A395" t="s">
        <v>573</v>
      </c>
      <c r="B395" t="s">
        <v>574</v>
      </c>
      <c r="C395">
        <v>6492.02</v>
      </c>
      <c r="D395" s="8">
        <f t="shared" si="18"/>
        <v>9.7882911665942549E-5</v>
      </c>
      <c r="E395" s="6">
        <f t="shared" si="20"/>
        <v>0.99533088852758367</v>
      </c>
      <c r="F395" t="str">
        <f t="shared" si="19"/>
        <v>C</v>
      </c>
    </row>
    <row r="396" spans="1:6">
      <c r="A396" t="s">
        <v>423</v>
      </c>
      <c r="B396" t="s">
        <v>424</v>
      </c>
      <c r="C396">
        <v>6446.08</v>
      </c>
      <c r="D396" s="8">
        <f t="shared" si="18"/>
        <v>9.7190254994839639E-5</v>
      </c>
      <c r="E396" s="6">
        <f t="shared" si="20"/>
        <v>0.99542807878257855</v>
      </c>
      <c r="F396" t="str">
        <f t="shared" si="19"/>
        <v>C</v>
      </c>
    </row>
    <row r="397" spans="1:6">
      <c r="A397" t="s">
        <v>371</v>
      </c>
      <c r="B397" t="s">
        <v>372</v>
      </c>
      <c r="C397">
        <v>6426.1200000000008</v>
      </c>
      <c r="D397" s="8">
        <f t="shared" si="18"/>
        <v>9.6889309693245983E-5</v>
      </c>
      <c r="E397" s="6">
        <f t="shared" si="20"/>
        <v>0.99552496809227176</v>
      </c>
      <c r="F397" t="str">
        <f t="shared" si="19"/>
        <v>C</v>
      </c>
    </row>
    <row r="398" spans="1:6">
      <c r="A398" t="s">
        <v>711</v>
      </c>
      <c r="B398" t="s">
        <v>712</v>
      </c>
      <c r="C398">
        <v>6267.51</v>
      </c>
      <c r="D398" s="8">
        <f t="shared" si="18"/>
        <v>9.4497880119810405E-5</v>
      </c>
      <c r="E398" s="6">
        <f t="shared" si="20"/>
        <v>0.99561946597239159</v>
      </c>
      <c r="F398" t="str">
        <f t="shared" si="19"/>
        <v>C</v>
      </c>
    </row>
    <row r="399" spans="1:6">
      <c r="A399" t="s">
        <v>683</v>
      </c>
      <c r="B399" t="s">
        <v>684</v>
      </c>
      <c r="C399">
        <v>6135.64</v>
      </c>
      <c r="D399" s="8">
        <f t="shared" si="18"/>
        <v>9.2509620755022896E-5</v>
      </c>
      <c r="E399" s="6">
        <f t="shared" si="20"/>
        <v>0.99571197559314661</v>
      </c>
      <c r="F399" t="str">
        <f t="shared" si="19"/>
        <v>C</v>
      </c>
    </row>
    <row r="400" spans="1:6">
      <c r="A400" t="s">
        <v>699</v>
      </c>
      <c r="B400" t="s">
        <v>700</v>
      </c>
      <c r="C400">
        <v>6033.49</v>
      </c>
      <c r="D400" s="8">
        <f t="shared" si="18"/>
        <v>9.0969462310243598E-5</v>
      </c>
      <c r="E400" s="6">
        <f t="shared" si="20"/>
        <v>0.99580294505545686</v>
      </c>
      <c r="F400" t="str">
        <f t="shared" si="19"/>
        <v>C</v>
      </c>
    </row>
    <row r="401" spans="1:6">
      <c r="A401" t="s">
        <v>551</v>
      </c>
      <c r="B401" t="s">
        <v>552</v>
      </c>
      <c r="C401">
        <v>5994.1000000000013</v>
      </c>
      <c r="D401" s="8">
        <f t="shared" si="18"/>
        <v>9.0375562739613603E-5</v>
      </c>
      <c r="E401" s="6">
        <f t="shared" si="20"/>
        <v>0.99589332061819646</v>
      </c>
      <c r="F401" t="str">
        <f t="shared" si="19"/>
        <v>C</v>
      </c>
    </row>
    <row r="402" spans="1:6">
      <c r="A402" t="s">
        <v>475</v>
      </c>
      <c r="B402" t="s">
        <v>476</v>
      </c>
      <c r="C402">
        <v>5898.05</v>
      </c>
      <c r="D402" s="8">
        <f t="shared" si="18"/>
        <v>8.8927376556343382E-5</v>
      </c>
      <c r="E402" s="6">
        <f t="shared" si="20"/>
        <v>0.99598224799475277</v>
      </c>
      <c r="F402" t="str">
        <f t="shared" si="19"/>
        <v>C</v>
      </c>
    </row>
    <row r="403" spans="1:6">
      <c r="A403" t="s">
        <v>145</v>
      </c>
      <c r="B403" t="s">
        <v>146</v>
      </c>
      <c r="C403">
        <v>5855.49</v>
      </c>
      <c r="D403" s="8">
        <f t="shared" si="18"/>
        <v>8.8285681564568481E-5</v>
      </c>
      <c r="E403" s="6">
        <f t="shared" si="20"/>
        <v>0.99607053367631737</v>
      </c>
      <c r="F403" t="str">
        <f t="shared" si="19"/>
        <v>C</v>
      </c>
    </row>
    <row r="404" spans="1:6">
      <c r="A404" t="s">
        <v>847</v>
      </c>
      <c r="B404" t="s">
        <v>848</v>
      </c>
      <c r="C404">
        <v>5811.07</v>
      </c>
      <c r="D404" s="8">
        <f t="shared" si="18"/>
        <v>8.7615942571743266E-5</v>
      </c>
      <c r="E404" s="6">
        <f t="shared" si="20"/>
        <v>0.99615814961888915</v>
      </c>
      <c r="F404" t="str">
        <f t="shared" si="19"/>
        <v>C</v>
      </c>
    </row>
    <row r="405" spans="1:6">
      <c r="A405" t="s">
        <v>631</v>
      </c>
      <c r="B405" t="s">
        <v>632</v>
      </c>
      <c r="C405">
        <v>5613.8200000000006</v>
      </c>
      <c r="D405" s="8">
        <f t="shared" si="18"/>
        <v>8.4641921492617338E-5</v>
      </c>
      <c r="E405" s="6">
        <f t="shared" si="20"/>
        <v>0.99624279154038176</v>
      </c>
      <c r="F405" t="str">
        <f t="shared" si="19"/>
        <v>C</v>
      </c>
    </row>
    <row r="406" spans="1:6">
      <c r="A406" t="s">
        <v>349</v>
      </c>
      <c r="B406" t="s">
        <v>350</v>
      </c>
      <c r="C406">
        <v>5570.9400000000005</v>
      </c>
      <c r="D406" s="8">
        <f t="shared" si="18"/>
        <v>8.3995401726468183E-5</v>
      </c>
      <c r="E406" s="6">
        <f t="shared" si="20"/>
        <v>0.99632678694210819</v>
      </c>
      <c r="F406" t="str">
        <f t="shared" si="19"/>
        <v>C</v>
      </c>
    </row>
    <row r="407" spans="1:6">
      <c r="A407" t="s">
        <v>191</v>
      </c>
      <c r="B407" t="s">
        <v>192</v>
      </c>
      <c r="C407">
        <v>5308.7</v>
      </c>
      <c r="D407" s="8">
        <f t="shared" si="18"/>
        <v>8.0041499126772426E-5</v>
      </c>
      <c r="E407" s="6">
        <f t="shared" si="20"/>
        <v>0.99640682844123496</v>
      </c>
      <c r="F407" t="str">
        <f t="shared" si="19"/>
        <v>C</v>
      </c>
    </row>
    <row r="408" spans="1:6">
      <c r="A408" t="s">
        <v>407</v>
      </c>
      <c r="B408" t="s">
        <v>408</v>
      </c>
      <c r="C408">
        <v>5227.4000000000005</v>
      </c>
      <c r="D408" s="8">
        <f t="shared" si="18"/>
        <v>7.8815704887315208E-5</v>
      </c>
      <c r="E408" s="6">
        <f t="shared" si="20"/>
        <v>0.99648564414612228</v>
      </c>
      <c r="F408" t="str">
        <f t="shared" si="19"/>
        <v>C</v>
      </c>
    </row>
    <row r="409" spans="1:6">
      <c r="A409" t="s">
        <v>297</v>
      </c>
      <c r="B409" t="s">
        <v>298</v>
      </c>
      <c r="C409">
        <v>5221.0600000000004</v>
      </c>
      <c r="D409" s="8">
        <f t="shared" si="18"/>
        <v>7.8720114045025436E-5</v>
      </c>
      <c r="E409" s="6">
        <f t="shared" si="20"/>
        <v>0.99656436426016726</v>
      </c>
      <c r="F409" t="str">
        <f t="shared" si="19"/>
        <v>C</v>
      </c>
    </row>
    <row r="410" spans="1:6">
      <c r="A410" t="s">
        <v>877</v>
      </c>
      <c r="B410" t="s">
        <v>878</v>
      </c>
      <c r="C410">
        <v>5114.68</v>
      </c>
      <c r="D410" s="8">
        <f t="shared" si="18"/>
        <v>7.7116178113986557E-5</v>
      </c>
      <c r="E410" s="6">
        <f t="shared" si="20"/>
        <v>0.99664148043828127</v>
      </c>
      <c r="F410" t="str">
        <f t="shared" si="19"/>
        <v>C</v>
      </c>
    </row>
    <row r="411" spans="1:6">
      <c r="A411" t="s">
        <v>875</v>
      </c>
      <c r="B411" t="s">
        <v>876</v>
      </c>
      <c r="C411">
        <v>5012.3799999999992</v>
      </c>
      <c r="D411" s="8">
        <f t="shared" si="18"/>
        <v>7.5573758056219321E-5</v>
      </c>
      <c r="E411" s="6">
        <f t="shared" si="20"/>
        <v>0.99671705419633749</v>
      </c>
      <c r="F411" t="str">
        <f t="shared" si="19"/>
        <v>C</v>
      </c>
    </row>
    <row r="412" spans="1:6">
      <c r="A412" t="s">
        <v>143</v>
      </c>
      <c r="B412" t="s">
        <v>144</v>
      </c>
      <c r="C412">
        <v>4941.7600000000011</v>
      </c>
      <c r="D412" s="8">
        <f t="shared" si="18"/>
        <v>7.4508990661502632E-5</v>
      </c>
      <c r="E412" s="6">
        <f t="shared" si="20"/>
        <v>0.99679156318699902</v>
      </c>
      <c r="F412" t="str">
        <f t="shared" si="19"/>
        <v>C</v>
      </c>
    </row>
    <row r="413" spans="1:6">
      <c r="A413" t="s">
        <v>755</v>
      </c>
      <c r="B413" t="s">
        <v>756</v>
      </c>
      <c r="C413">
        <v>4896.3799999999992</v>
      </c>
      <c r="D413" s="8">
        <f t="shared" si="18"/>
        <v>7.3824777345554642E-5</v>
      </c>
      <c r="E413" s="6">
        <f t="shared" si="20"/>
        <v>0.99686538796434454</v>
      </c>
      <c r="F413" t="str">
        <f t="shared" si="19"/>
        <v>C</v>
      </c>
    </row>
    <row r="414" spans="1:6">
      <c r="A414" t="s">
        <v>515</v>
      </c>
      <c r="B414" t="s">
        <v>516</v>
      </c>
      <c r="C414">
        <v>4881.29</v>
      </c>
      <c r="D414" s="8">
        <f t="shared" si="18"/>
        <v>7.3597259078969046E-5</v>
      </c>
      <c r="E414" s="6">
        <f t="shared" si="20"/>
        <v>0.9969389852234235</v>
      </c>
      <c r="F414" t="str">
        <f t="shared" si="19"/>
        <v>C</v>
      </c>
    </row>
    <row r="415" spans="1:6">
      <c r="A415" t="s">
        <v>635</v>
      </c>
      <c r="B415" t="s">
        <v>636</v>
      </c>
      <c r="C415">
        <v>4878.9500000000007</v>
      </c>
      <c r="D415" s="8">
        <f t="shared" si="18"/>
        <v>7.3561977916357371E-5</v>
      </c>
      <c r="E415" s="6">
        <f t="shared" si="20"/>
        <v>0.9970125472013398</v>
      </c>
      <c r="F415" t="str">
        <f t="shared" si="19"/>
        <v>C</v>
      </c>
    </row>
    <row r="416" spans="1:6">
      <c r="A416" t="s">
        <v>211</v>
      </c>
      <c r="B416" t="s">
        <v>212</v>
      </c>
      <c r="C416">
        <v>4852.6200000000008</v>
      </c>
      <c r="D416" s="8">
        <f t="shared" si="18"/>
        <v>7.316498944987634E-5</v>
      </c>
      <c r="E416" s="6">
        <f t="shared" si="20"/>
        <v>0.99708571219078967</v>
      </c>
      <c r="F416" t="str">
        <f t="shared" si="19"/>
        <v>C</v>
      </c>
    </row>
    <row r="417" spans="1:6">
      <c r="A417" t="s">
        <v>229</v>
      </c>
      <c r="B417" t="s">
        <v>230</v>
      </c>
      <c r="C417">
        <v>4813.1899999999996</v>
      </c>
      <c r="D417" s="8">
        <f t="shared" si="18"/>
        <v>7.2570486782449518E-5</v>
      </c>
      <c r="E417" s="6">
        <f t="shared" si="20"/>
        <v>0.99715828267757212</v>
      </c>
      <c r="F417" t="str">
        <f t="shared" si="19"/>
        <v>C</v>
      </c>
    </row>
    <row r="418" spans="1:6">
      <c r="A418" t="s">
        <v>45</v>
      </c>
      <c r="B418" t="s">
        <v>46</v>
      </c>
      <c r="C418">
        <v>4806.130000000001</v>
      </c>
      <c r="D418" s="8">
        <f t="shared" si="18"/>
        <v>7.2464040197817706E-5</v>
      </c>
      <c r="E418" s="6">
        <f t="shared" si="20"/>
        <v>0.9972307467177699</v>
      </c>
      <c r="F418" t="str">
        <f t="shared" si="19"/>
        <v>C</v>
      </c>
    </row>
    <row r="419" spans="1:6">
      <c r="A419" t="s">
        <v>509</v>
      </c>
      <c r="B419" t="s">
        <v>510</v>
      </c>
      <c r="C419">
        <v>4694.3500000000004</v>
      </c>
      <c r="D419" s="8">
        <f t="shared" si="18"/>
        <v>7.0778686199213396E-5</v>
      </c>
      <c r="E419" s="6">
        <f t="shared" si="20"/>
        <v>0.9973015254039691</v>
      </c>
      <c r="F419" t="str">
        <f t="shared" si="19"/>
        <v>C</v>
      </c>
    </row>
    <row r="420" spans="1:6">
      <c r="A420" t="s">
        <v>369</v>
      </c>
      <c r="B420" t="s">
        <v>370</v>
      </c>
      <c r="C420">
        <v>4689.07</v>
      </c>
      <c r="D420" s="8">
        <f t="shared" si="18"/>
        <v>7.0699077422038312E-5</v>
      </c>
      <c r="E420" s="6">
        <f t="shared" si="20"/>
        <v>0.99737222448139118</v>
      </c>
      <c r="F420" t="str">
        <f t="shared" si="19"/>
        <v>C</v>
      </c>
    </row>
    <row r="421" spans="1:6">
      <c r="A421" t="s">
        <v>61</v>
      </c>
      <c r="B421" t="s">
        <v>62</v>
      </c>
      <c r="C421">
        <v>4682.76</v>
      </c>
      <c r="D421" s="8">
        <f t="shared" si="18"/>
        <v>7.0603938902346131E-5</v>
      </c>
      <c r="E421" s="6">
        <f t="shared" si="20"/>
        <v>0.99744282842029353</v>
      </c>
      <c r="F421" t="str">
        <f t="shared" si="19"/>
        <v>C</v>
      </c>
    </row>
    <row r="422" spans="1:6">
      <c r="A422" t="s">
        <v>181</v>
      </c>
      <c r="B422" t="s">
        <v>182</v>
      </c>
      <c r="C422">
        <v>4671.97</v>
      </c>
      <c r="D422" s="8">
        <f t="shared" si="18"/>
        <v>7.0441253541414479E-5</v>
      </c>
      <c r="E422" s="6">
        <f t="shared" si="20"/>
        <v>0.99751326967383491</v>
      </c>
      <c r="F422" t="str">
        <f t="shared" si="19"/>
        <v>C</v>
      </c>
    </row>
    <row r="423" spans="1:6">
      <c r="A423" t="s">
        <v>967</v>
      </c>
      <c r="B423" t="s">
        <v>968</v>
      </c>
      <c r="C423">
        <v>4607.2300000000005</v>
      </c>
      <c r="D423" s="8">
        <f t="shared" si="18"/>
        <v>6.9465141375824553E-5</v>
      </c>
      <c r="E423" s="6">
        <f t="shared" si="20"/>
        <v>0.99758273481521076</v>
      </c>
      <c r="F423" t="str">
        <f t="shared" si="19"/>
        <v>C</v>
      </c>
    </row>
    <row r="424" spans="1:6">
      <c r="A424" t="s">
        <v>461</v>
      </c>
      <c r="B424" t="s">
        <v>462</v>
      </c>
      <c r="C424">
        <v>4579.8799999999992</v>
      </c>
      <c r="D424" s="8">
        <f t="shared" si="18"/>
        <v>6.9052773941025568E-5</v>
      </c>
      <c r="E424" s="6">
        <f t="shared" si="20"/>
        <v>0.99765178758915174</v>
      </c>
      <c r="F424" t="str">
        <f t="shared" si="19"/>
        <v>C</v>
      </c>
    </row>
    <row r="425" spans="1:6">
      <c r="A425" t="s">
        <v>597</v>
      </c>
      <c r="B425" t="s">
        <v>598</v>
      </c>
      <c r="C425">
        <v>4556.9100000000008</v>
      </c>
      <c r="D425" s="8">
        <f t="shared" si="18"/>
        <v>6.8706445605474153E-5</v>
      </c>
      <c r="E425" s="6">
        <f t="shared" si="20"/>
        <v>0.99772049403475727</v>
      </c>
      <c r="F425" t="str">
        <f t="shared" si="19"/>
        <v>C</v>
      </c>
    </row>
    <row r="426" spans="1:6">
      <c r="A426" t="s">
        <v>787</v>
      </c>
      <c r="B426" t="s">
        <v>788</v>
      </c>
      <c r="C426">
        <v>4540.0199999999995</v>
      </c>
      <c r="D426" s="8">
        <f t="shared" si="18"/>
        <v>6.8451787983033383E-5</v>
      </c>
      <c r="E426" s="6">
        <f t="shared" si="20"/>
        <v>0.99778894582274025</v>
      </c>
      <c r="F426" t="str">
        <f t="shared" si="19"/>
        <v>C</v>
      </c>
    </row>
    <row r="427" spans="1:6">
      <c r="A427" t="s">
        <v>931</v>
      </c>
      <c r="B427" t="s">
        <v>932</v>
      </c>
      <c r="C427">
        <v>4325.2000000000007</v>
      </c>
      <c r="D427" s="8">
        <f t="shared" si="18"/>
        <v>6.5212856635921444E-5</v>
      </c>
      <c r="E427" s="6">
        <f t="shared" si="20"/>
        <v>0.99785415867937621</v>
      </c>
      <c r="F427" t="str">
        <f t="shared" si="19"/>
        <v>C</v>
      </c>
    </row>
    <row r="428" spans="1:6">
      <c r="A428" t="s">
        <v>717</v>
      </c>
      <c r="B428" t="s">
        <v>718</v>
      </c>
      <c r="C428">
        <v>4296.82</v>
      </c>
      <c r="D428" s="8">
        <f t="shared" si="18"/>
        <v>6.4784959458605361E-5</v>
      </c>
      <c r="E428" s="6">
        <f t="shared" si="20"/>
        <v>0.99791894363883482</v>
      </c>
      <c r="F428" t="str">
        <f t="shared" si="19"/>
        <v>C</v>
      </c>
    </row>
    <row r="429" spans="1:6">
      <c r="A429" t="s">
        <v>139</v>
      </c>
      <c r="B429" t="s">
        <v>140</v>
      </c>
      <c r="C429">
        <v>4165.8600000000006</v>
      </c>
      <c r="D429" s="8">
        <f t="shared" si="18"/>
        <v>6.2810420545944629E-5</v>
      </c>
      <c r="E429" s="6">
        <f t="shared" si="20"/>
        <v>0.99798175405938072</v>
      </c>
      <c r="F429" t="str">
        <f t="shared" si="19"/>
        <v>C</v>
      </c>
    </row>
    <row r="430" spans="1:6">
      <c r="A430" t="s">
        <v>125</v>
      </c>
      <c r="B430" t="s">
        <v>126</v>
      </c>
      <c r="C430">
        <v>4071.0099999999993</v>
      </c>
      <c r="D430" s="8">
        <f t="shared" si="18"/>
        <v>6.1380327266577836E-5</v>
      </c>
      <c r="E430" s="6">
        <f t="shared" si="20"/>
        <v>0.99804313438664727</v>
      </c>
      <c r="F430" t="str">
        <f t="shared" si="19"/>
        <v>C</v>
      </c>
    </row>
    <row r="431" spans="1:6">
      <c r="A431" t="s">
        <v>193</v>
      </c>
      <c r="B431" t="s">
        <v>194</v>
      </c>
      <c r="C431">
        <v>3976.2400000000002</v>
      </c>
      <c r="D431" s="8">
        <f t="shared" si="18"/>
        <v>5.9951440180804644E-5</v>
      </c>
      <c r="E431" s="6">
        <f t="shared" si="20"/>
        <v>0.99810308582682805</v>
      </c>
      <c r="F431" t="str">
        <f t="shared" si="19"/>
        <v>C</v>
      </c>
    </row>
    <row r="432" spans="1:6">
      <c r="A432" t="s">
        <v>759</v>
      </c>
      <c r="B432" t="s">
        <v>760</v>
      </c>
      <c r="C432">
        <v>3920.9300000000003</v>
      </c>
      <c r="D432" s="8">
        <f t="shared" si="18"/>
        <v>5.9117508085055823E-5</v>
      </c>
      <c r="E432" s="6">
        <f t="shared" si="20"/>
        <v>0.99816220333491312</v>
      </c>
      <c r="F432" t="str">
        <f t="shared" si="19"/>
        <v>C</v>
      </c>
    </row>
    <row r="433" spans="1:6">
      <c r="A433" t="s">
        <v>495</v>
      </c>
      <c r="B433" t="s">
        <v>496</v>
      </c>
      <c r="C433">
        <v>3771.7999999999993</v>
      </c>
      <c r="D433" s="8">
        <f t="shared" si="18"/>
        <v>5.6869012452457326E-5</v>
      </c>
      <c r="E433" s="6">
        <f t="shared" si="20"/>
        <v>0.99821907234736562</v>
      </c>
      <c r="F433" t="str">
        <f t="shared" si="19"/>
        <v>C</v>
      </c>
    </row>
    <row r="434" spans="1:6">
      <c r="A434" t="s">
        <v>313</v>
      </c>
      <c r="B434" t="s">
        <v>314</v>
      </c>
      <c r="C434">
        <v>3659.29</v>
      </c>
      <c r="D434" s="8">
        <f t="shared" si="18"/>
        <v>5.5172651937311786E-5</v>
      </c>
      <c r="E434" s="6">
        <f t="shared" si="20"/>
        <v>0.99827424499930295</v>
      </c>
      <c r="F434" t="str">
        <f t="shared" si="19"/>
        <v>C</v>
      </c>
    </row>
    <row r="435" spans="1:6">
      <c r="A435" t="s">
        <v>449</v>
      </c>
      <c r="B435" t="s">
        <v>450</v>
      </c>
      <c r="C435">
        <v>3478.6400000000003</v>
      </c>
      <c r="D435" s="8">
        <f t="shared" si="18"/>
        <v>5.2448916028849938E-5</v>
      </c>
      <c r="E435" s="6">
        <f t="shared" si="20"/>
        <v>0.9983266939153318</v>
      </c>
      <c r="F435" t="str">
        <f t="shared" si="19"/>
        <v>C</v>
      </c>
    </row>
    <row r="436" spans="1:6">
      <c r="A436" t="s">
        <v>113</v>
      </c>
      <c r="B436" t="s">
        <v>114</v>
      </c>
      <c r="C436">
        <v>3381.9200000000005</v>
      </c>
      <c r="D436" s="8">
        <f t="shared" si="18"/>
        <v>5.0990627974233667E-5</v>
      </c>
      <c r="E436" s="6">
        <f t="shared" si="20"/>
        <v>0.998377684543306</v>
      </c>
      <c r="F436" t="str">
        <f t="shared" si="19"/>
        <v>C</v>
      </c>
    </row>
    <row r="437" spans="1:6">
      <c r="A437" t="s">
        <v>273</v>
      </c>
      <c r="B437" t="s">
        <v>274</v>
      </c>
      <c r="C437">
        <v>3264.0000000000005</v>
      </c>
      <c r="D437" s="8">
        <f t="shared" si="18"/>
        <v>4.9212698617323499E-5</v>
      </c>
      <c r="E437" s="6">
        <f t="shared" si="20"/>
        <v>0.99842689724192335</v>
      </c>
      <c r="F437" t="str">
        <f t="shared" si="19"/>
        <v>C</v>
      </c>
    </row>
    <row r="438" spans="1:6">
      <c r="A438" t="s">
        <v>1015</v>
      </c>
      <c r="B438" t="s">
        <v>1016</v>
      </c>
      <c r="C438">
        <v>3230.93</v>
      </c>
      <c r="D438" s="8">
        <f t="shared" si="18"/>
        <v>4.8714088340584856E-5</v>
      </c>
      <c r="E438" s="6">
        <f t="shared" si="20"/>
        <v>0.99847561133026397</v>
      </c>
      <c r="F438" t="str">
        <f t="shared" si="19"/>
        <v>C</v>
      </c>
    </row>
    <row r="439" spans="1:6">
      <c r="A439" t="s">
        <v>101</v>
      </c>
      <c r="B439" t="s">
        <v>102</v>
      </c>
      <c r="C439">
        <v>3126.98</v>
      </c>
      <c r="D439" s="8">
        <f t="shared" si="18"/>
        <v>4.7146790539950429E-5</v>
      </c>
      <c r="E439" s="6">
        <f t="shared" si="20"/>
        <v>0.99852275812080393</v>
      </c>
      <c r="F439" t="str">
        <f t="shared" si="19"/>
        <v>C</v>
      </c>
    </row>
    <row r="440" spans="1:6">
      <c r="A440" t="s">
        <v>781</v>
      </c>
      <c r="B440" t="s">
        <v>782</v>
      </c>
      <c r="C440">
        <v>3117.03</v>
      </c>
      <c r="D440" s="8">
        <f t="shared" si="18"/>
        <v>4.6996770211751178E-5</v>
      </c>
      <c r="E440" s="6">
        <f t="shared" si="20"/>
        <v>0.99856975489101574</v>
      </c>
      <c r="F440" t="str">
        <f t="shared" si="19"/>
        <v>C</v>
      </c>
    </row>
    <row r="441" spans="1:6">
      <c r="A441" t="s">
        <v>803</v>
      </c>
      <c r="B441" t="s">
        <v>804</v>
      </c>
      <c r="C441">
        <v>3078.4800000000009</v>
      </c>
      <c r="D441" s="8">
        <f t="shared" si="18"/>
        <v>4.6415535673853577E-5</v>
      </c>
      <c r="E441" s="6">
        <f t="shared" si="20"/>
        <v>0.9986161704266896</v>
      </c>
      <c r="F441" t="str">
        <f t="shared" si="19"/>
        <v>C</v>
      </c>
    </row>
    <row r="442" spans="1:6">
      <c r="A442" t="s">
        <v>359</v>
      </c>
      <c r="B442" t="s">
        <v>360</v>
      </c>
      <c r="C442">
        <v>3009.77</v>
      </c>
      <c r="D442" s="8">
        <f t="shared" si="18"/>
        <v>4.5379566151183125E-5</v>
      </c>
      <c r="E442" s="6">
        <f t="shared" si="20"/>
        <v>0.99866154999284074</v>
      </c>
      <c r="F442" t="str">
        <f t="shared" si="19"/>
        <v>C</v>
      </c>
    </row>
    <row r="443" spans="1:6">
      <c r="A443" t="s">
        <v>659</v>
      </c>
      <c r="B443" t="s">
        <v>660</v>
      </c>
      <c r="C443">
        <v>2939.4</v>
      </c>
      <c r="D443" s="8">
        <f t="shared" si="18"/>
        <v>4.4318568111446285E-5</v>
      </c>
      <c r="E443" s="6">
        <f t="shared" si="20"/>
        <v>0.99870586856095223</v>
      </c>
      <c r="F443" t="str">
        <f t="shared" si="19"/>
        <v>C</v>
      </c>
    </row>
    <row r="444" spans="1:6">
      <c r="A444" t="s">
        <v>427</v>
      </c>
      <c r="B444" t="s">
        <v>428</v>
      </c>
      <c r="C444">
        <v>2838.1399999999994</v>
      </c>
      <c r="D444" s="8">
        <f t="shared" si="18"/>
        <v>4.2791828570395364E-5</v>
      </c>
      <c r="E444" s="6">
        <f t="shared" si="20"/>
        <v>0.99874866038952259</v>
      </c>
      <c r="F444" t="str">
        <f t="shared" si="19"/>
        <v>C</v>
      </c>
    </row>
    <row r="445" spans="1:6">
      <c r="A445" t="s">
        <v>617</v>
      </c>
      <c r="B445" t="s">
        <v>618</v>
      </c>
      <c r="C445">
        <v>2787.2799999999993</v>
      </c>
      <c r="D445" s="8">
        <f t="shared" si="18"/>
        <v>4.2024990993288416E-5</v>
      </c>
      <c r="E445" s="6">
        <f t="shared" si="20"/>
        <v>0.99879068538051585</v>
      </c>
      <c r="F445" t="str">
        <f t="shared" si="19"/>
        <v>C</v>
      </c>
    </row>
    <row r="446" spans="1:6">
      <c r="A446" t="s">
        <v>161</v>
      </c>
      <c r="B446" t="s">
        <v>162</v>
      </c>
      <c r="C446">
        <v>2779.13</v>
      </c>
      <c r="D446" s="8">
        <f t="shared" si="18"/>
        <v>4.1902110020944313E-5</v>
      </c>
      <c r="E446" s="6">
        <f t="shared" si="20"/>
        <v>0.99883258749053683</v>
      </c>
      <c r="F446" t="str">
        <f t="shared" si="19"/>
        <v>C</v>
      </c>
    </row>
    <row r="447" spans="1:6">
      <c r="A447" t="s">
        <v>405</v>
      </c>
      <c r="B447" t="s">
        <v>406</v>
      </c>
      <c r="C447">
        <v>2724.4799999999996</v>
      </c>
      <c r="D447" s="8">
        <f t="shared" si="18"/>
        <v>4.1078129022342366E-5</v>
      </c>
      <c r="E447" s="6">
        <f t="shared" si="20"/>
        <v>0.99887366561955915</v>
      </c>
      <c r="F447" t="str">
        <f t="shared" si="19"/>
        <v>C</v>
      </c>
    </row>
    <row r="448" spans="1:6">
      <c r="A448" t="s">
        <v>329</v>
      </c>
      <c r="B448" t="s">
        <v>330</v>
      </c>
      <c r="C448">
        <v>2542.5800000000004</v>
      </c>
      <c r="D448" s="8">
        <f t="shared" si="18"/>
        <v>3.833554633898112E-5</v>
      </c>
      <c r="E448" s="6">
        <f t="shared" si="20"/>
        <v>0.99891200116589818</v>
      </c>
      <c r="F448" t="str">
        <f t="shared" si="19"/>
        <v>C</v>
      </c>
    </row>
    <row r="449" spans="1:6">
      <c r="A449" t="s">
        <v>293</v>
      </c>
      <c r="B449" t="s">
        <v>294</v>
      </c>
      <c r="C449">
        <v>2519.5299999999997</v>
      </c>
      <c r="D449" s="8">
        <f t="shared" si="18"/>
        <v>3.7988011809836105E-5</v>
      </c>
      <c r="E449" s="6">
        <f t="shared" si="20"/>
        <v>0.99894998917770805</v>
      </c>
      <c r="F449" t="str">
        <f t="shared" si="19"/>
        <v>C</v>
      </c>
    </row>
    <row r="450" spans="1:6">
      <c r="A450" t="s">
        <v>897</v>
      </c>
      <c r="B450" t="s">
        <v>898</v>
      </c>
      <c r="C450">
        <v>2515.1399999999994</v>
      </c>
      <c r="D450" s="8">
        <f t="shared" si="18"/>
        <v>3.7921821936389391E-5</v>
      </c>
      <c r="E450" s="6">
        <f t="shared" si="20"/>
        <v>0.99898791099964446</v>
      </c>
      <c r="F450" t="str">
        <f t="shared" si="19"/>
        <v>C</v>
      </c>
    </row>
    <row r="451" spans="1:6">
      <c r="A451" t="s">
        <v>209</v>
      </c>
      <c r="B451" t="s">
        <v>210</v>
      </c>
      <c r="C451">
        <v>2465.6299999999997</v>
      </c>
      <c r="D451" s="8">
        <f t="shared" ref="D451:D501" si="21">C451/SUM($C$2:$C$501)</f>
        <v>3.7175338876173808E-5</v>
      </c>
      <c r="E451" s="6">
        <f t="shared" si="20"/>
        <v>0.99902508633852061</v>
      </c>
      <c r="F451" t="str">
        <f t="shared" ref="F451:F501" si="22">IF(E451&lt;=0.8,"A",IF(E451&lt;=0.95,"B","C"))</f>
        <v>C</v>
      </c>
    </row>
    <row r="452" spans="1:6">
      <c r="A452" t="s">
        <v>669</v>
      </c>
      <c r="B452" t="s">
        <v>670</v>
      </c>
      <c r="C452">
        <v>2437.1599999999994</v>
      </c>
      <c r="D452" s="8">
        <f t="shared" si="21"/>
        <v>3.6746084731064975E-5</v>
      </c>
      <c r="E452" s="6">
        <f t="shared" ref="E452:E501" si="23">E451+D452</f>
        <v>0.99906183242325164</v>
      </c>
      <c r="F452" t="str">
        <f t="shared" si="22"/>
        <v>C</v>
      </c>
    </row>
    <row r="453" spans="1:6">
      <c r="A453" t="s">
        <v>923</v>
      </c>
      <c r="B453" t="s">
        <v>924</v>
      </c>
      <c r="C453">
        <v>2432.59</v>
      </c>
      <c r="D453" s="8">
        <f t="shared" si="21"/>
        <v>3.6677180922032768E-5</v>
      </c>
      <c r="E453" s="6">
        <f t="shared" si="23"/>
        <v>0.99909850960417368</v>
      </c>
      <c r="F453" t="str">
        <f t="shared" si="22"/>
        <v>C</v>
      </c>
    </row>
    <row r="454" spans="1:6">
      <c r="A454" t="s">
        <v>459</v>
      </c>
      <c r="B454" t="s">
        <v>460</v>
      </c>
      <c r="C454">
        <v>2428.38</v>
      </c>
      <c r="D454" s="8">
        <f t="shared" si="21"/>
        <v>3.6613704984171575E-5</v>
      </c>
      <c r="E454" s="6">
        <f t="shared" si="23"/>
        <v>0.99913512330915788</v>
      </c>
      <c r="F454" t="str">
        <f t="shared" si="22"/>
        <v>C</v>
      </c>
    </row>
    <row r="455" spans="1:6">
      <c r="A455" t="s">
        <v>225</v>
      </c>
      <c r="B455" t="s">
        <v>226</v>
      </c>
      <c r="C455">
        <v>2321.1900000000005</v>
      </c>
      <c r="D455" s="8">
        <f t="shared" si="21"/>
        <v>3.4997556342997899E-5</v>
      </c>
      <c r="E455" s="6">
        <f t="shared" si="23"/>
        <v>0.99917012086550083</v>
      </c>
      <c r="F455" t="str">
        <f t="shared" si="22"/>
        <v>C</v>
      </c>
    </row>
    <row r="456" spans="1:6">
      <c r="A456" t="s">
        <v>751</v>
      </c>
      <c r="B456" t="s">
        <v>752</v>
      </c>
      <c r="C456">
        <v>2274.67</v>
      </c>
      <c r="D456" s="8">
        <f t="shared" si="21"/>
        <v>3.4296154768341675E-5</v>
      </c>
      <c r="E456" s="6">
        <f t="shared" si="23"/>
        <v>0.99920441702026919</v>
      </c>
      <c r="F456" t="str">
        <f t="shared" si="22"/>
        <v>C</v>
      </c>
    </row>
    <row r="457" spans="1:6">
      <c r="A457" t="s">
        <v>435</v>
      </c>
      <c r="B457" t="s">
        <v>436</v>
      </c>
      <c r="C457">
        <v>2205.7099999999996</v>
      </c>
      <c r="D457" s="8">
        <f t="shared" si="21"/>
        <v>3.3256415890691353E-5</v>
      </c>
      <c r="E457" s="6">
        <f t="shared" si="23"/>
        <v>0.99923767343615988</v>
      </c>
      <c r="F457" t="str">
        <f t="shared" si="22"/>
        <v>C</v>
      </c>
    </row>
    <row r="458" spans="1:6">
      <c r="A458" t="s">
        <v>309</v>
      </c>
      <c r="B458" t="s">
        <v>310</v>
      </c>
      <c r="C458">
        <v>2164.12</v>
      </c>
      <c r="D458" s="8">
        <f t="shared" si="21"/>
        <v>3.262934599623839E-5</v>
      </c>
      <c r="E458" s="6">
        <f t="shared" si="23"/>
        <v>0.99927030278215612</v>
      </c>
      <c r="F458" t="str">
        <f t="shared" si="22"/>
        <v>C</v>
      </c>
    </row>
    <row r="459" spans="1:6">
      <c r="A459" t="s">
        <v>947</v>
      </c>
      <c r="B459" t="s">
        <v>948</v>
      </c>
      <c r="C459">
        <v>2157.4899999999998</v>
      </c>
      <c r="D459" s="8">
        <f t="shared" si="21"/>
        <v>3.2529382702171948E-5</v>
      </c>
      <c r="E459" s="6">
        <f t="shared" si="23"/>
        <v>0.99930283216485827</v>
      </c>
      <c r="F459" t="str">
        <f t="shared" si="22"/>
        <v>C</v>
      </c>
    </row>
    <row r="460" spans="1:6">
      <c r="A460" t="s">
        <v>95</v>
      </c>
      <c r="B460" t="s">
        <v>96</v>
      </c>
      <c r="C460">
        <v>2073.5700000000002</v>
      </c>
      <c r="D460" s="8">
        <f t="shared" si="21"/>
        <v>3.1264085622525574E-5</v>
      </c>
      <c r="E460" s="6">
        <f t="shared" si="23"/>
        <v>0.99933409625048075</v>
      </c>
      <c r="F460" t="str">
        <f t="shared" si="22"/>
        <v>C</v>
      </c>
    </row>
    <row r="461" spans="1:6">
      <c r="A461" t="s">
        <v>78</v>
      </c>
      <c r="B461" t="s">
        <v>79</v>
      </c>
      <c r="C461">
        <v>2005.7100000000003</v>
      </c>
      <c r="D461" s="8">
        <f t="shared" si="21"/>
        <v>3.0240931906786736E-5</v>
      </c>
      <c r="E461" s="6">
        <f t="shared" si="23"/>
        <v>0.99936433718238749</v>
      </c>
      <c r="F461" t="str">
        <f t="shared" si="22"/>
        <v>C</v>
      </c>
    </row>
    <row r="462" spans="1:6">
      <c r="A462" t="s">
        <v>689</v>
      </c>
      <c r="B462" t="s">
        <v>690</v>
      </c>
      <c r="C462">
        <v>1878.6100000000001</v>
      </c>
      <c r="D462" s="8">
        <f t="shared" si="21"/>
        <v>2.8324591835015347E-5</v>
      </c>
      <c r="E462" s="6">
        <f t="shared" si="23"/>
        <v>0.99939266177422248</v>
      </c>
      <c r="F462" t="str">
        <f t="shared" si="22"/>
        <v>C</v>
      </c>
    </row>
    <row r="463" spans="1:6">
      <c r="A463" t="s">
        <v>321</v>
      </c>
      <c r="B463" t="s">
        <v>322</v>
      </c>
      <c r="C463">
        <v>1833.79</v>
      </c>
      <c r="D463" s="8">
        <f t="shared" si="21"/>
        <v>2.7648821874222318E-5</v>
      </c>
      <c r="E463" s="6">
        <f t="shared" si="23"/>
        <v>0.99942031059609671</v>
      </c>
      <c r="F463" t="str">
        <f t="shared" si="22"/>
        <v>C</v>
      </c>
    </row>
    <row r="464" spans="1:6">
      <c r="A464" t="s">
        <v>323</v>
      </c>
      <c r="B464" t="s">
        <v>324</v>
      </c>
      <c r="C464">
        <v>1723.4099999999999</v>
      </c>
      <c r="D464" s="8">
        <f t="shared" si="21"/>
        <v>2.5984576263505353E-5</v>
      </c>
      <c r="E464" s="6">
        <f t="shared" si="23"/>
        <v>0.99944629517236017</v>
      </c>
      <c r="F464" t="str">
        <f t="shared" si="22"/>
        <v>C</v>
      </c>
    </row>
    <row r="465" spans="1:6">
      <c r="A465" t="s">
        <v>583</v>
      </c>
      <c r="B465" t="s">
        <v>584</v>
      </c>
      <c r="C465">
        <v>1641.08</v>
      </c>
      <c r="D465" s="8">
        <f t="shared" si="21"/>
        <v>2.4743252281531013E-5</v>
      </c>
      <c r="E465" s="6">
        <f t="shared" si="23"/>
        <v>0.99947103842464169</v>
      </c>
      <c r="F465" t="str">
        <f t="shared" si="22"/>
        <v>C</v>
      </c>
    </row>
    <row r="466" spans="1:6">
      <c r="A466" t="s">
        <v>537</v>
      </c>
      <c r="B466" t="s">
        <v>538</v>
      </c>
      <c r="C466">
        <v>1609.8500000000001</v>
      </c>
      <c r="D466" s="8">
        <f t="shared" si="21"/>
        <v>2.4272384457444308E-5</v>
      </c>
      <c r="E466" s="6">
        <f t="shared" si="23"/>
        <v>0.99949531080909915</v>
      </c>
      <c r="F466" t="str">
        <f t="shared" si="22"/>
        <v>C</v>
      </c>
    </row>
    <row r="467" spans="1:6">
      <c r="A467" t="s">
        <v>651</v>
      </c>
      <c r="B467" t="s">
        <v>652</v>
      </c>
      <c r="C467">
        <v>1549.92</v>
      </c>
      <c r="D467" s="8">
        <f t="shared" si="21"/>
        <v>2.3368794681667287E-5</v>
      </c>
      <c r="E467" s="6">
        <f t="shared" si="23"/>
        <v>0.99951867960378082</v>
      </c>
      <c r="F467" t="str">
        <f t="shared" si="22"/>
        <v>C</v>
      </c>
    </row>
    <row r="468" spans="1:6">
      <c r="A468" t="s">
        <v>649</v>
      </c>
      <c r="B468" t="s">
        <v>650</v>
      </c>
      <c r="C468">
        <v>1549.7099999999998</v>
      </c>
      <c r="D468" s="8">
        <f t="shared" si="21"/>
        <v>2.3365628423484183E-5</v>
      </c>
      <c r="E468" s="6">
        <f t="shared" si="23"/>
        <v>0.99954204523220436</v>
      </c>
      <c r="F468" t="str">
        <f t="shared" si="22"/>
        <v>C</v>
      </c>
    </row>
    <row r="469" spans="1:6">
      <c r="A469" t="s">
        <v>957</v>
      </c>
      <c r="B469" t="s">
        <v>958</v>
      </c>
      <c r="C469">
        <v>1525.35</v>
      </c>
      <c r="D469" s="8">
        <f t="shared" si="21"/>
        <v>2.2998342474244604E-5</v>
      </c>
      <c r="E469" s="6">
        <f t="shared" si="23"/>
        <v>0.99956504357467857</v>
      </c>
      <c r="F469" t="str">
        <f t="shared" si="22"/>
        <v>C</v>
      </c>
    </row>
    <row r="470" spans="1:6">
      <c r="A470" t="s">
        <v>549</v>
      </c>
      <c r="B470" t="s">
        <v>550</v>
      </c>
      <c r="C470">
        <v>1495.58</v>
      </c>
      <c r="D470" s="8">
        <f t="shared" si="21"/>
        <v>2.25494876832404E-5</v>
      </c>
      <c r="E470" s="6">
        <f t="shared" si="23"/>
        <v>0.99958759306236178</v>
      </c>
      <c r="F470" t="str">
        <f t="shared" si="22"/>
        <v>C</v>
      </c>
    </row>
    <row r="471" spans="1:6">
      <c r="A471" t="s">
        <v>695</v>
      </c>
      <c r="B471" t="s">
        <v>696</v>
      </c>
      <c r="C471">
        <v>1466.19</v>
      </c>
      <c r="D471" s="8">
        <f t="shared" si="21"/>
        <v>2.2106362311805616E-5</v>
      </c>
      <c r="E471" s="6">
        <f t="shared" si="23"/>
        <v>0.99960969942467359</v>
      </c>
      <c r="F471" t="str">
        <f t="shared" si="22"/>
        <v>C</v>
      </c>
    </row>
    <row r="472" spans="1:6">
      <c r="A472" t="s">
        <v>303</v>
      </c>
      <c r="B472" t="s">
        <v>304</v>
      </c>
      <c r="C472">
        <v>1435.35</v>
      </c>
      <c r="D472" s="8">
        <f t="shared" si="21"/>
        <v>2.1641374681487522E-5</v>
      </c>
      <c r="E472" s="6">
        <f t="shared" si="23"/>
        <v>0.99963134079935512</v>
      </c>
      <c r="F472" t="str">
        <f t="shared" si="22"/>
        <v>C</v>
      </c>
    </row>
    <row r="473" spans="1:6">
      <c r="A473" t="s">
        <v>797</v>
      </c>
      <c r="B473" t="s">
        <v>798</v>
      </c>
      <c r="C473">
        <v>1432.79</v>
      </c>
      <c r="D473" s="8">
        <f t="shared" si="21"/>
        <v>2.1602776486493543E-5</v>
      </c>
      <c r="E473" s="6">
        <f t="shared" si="23"/>
        <v>0.99965294357584156</v>
      </c>
      <c r="F473" t="str">
        <f t="shared" si="22"/>
        <v>C</v>
      </c>
    </row>
    <row r="474" spans="1:6">
      <c r="A474" t="s">
        <v>265</v>
      </c>
      <c r="B474" t="s">
        <v>266</v>
      </c>
      <c r="C474">
        <v>1377.98</v>
      </c>
      <c r="D474" s="8">
        <f t="shared" si="21"/>
        <v>2.0776383100704479E-5</v>
      </c>
      <c r="E474" s="6">
        <f t="shared" si="23"/>
        <v>0.99967371995894228</v>
      </c>
      <c r="F474" t="str">
        <f t="shared" si="22"/>
        <v>C</v>
      </c>
    </row>
    <row r="475" spans="1:6">
      <c r="A475" t="s">
        <v>505</v>
      </c>
      <c r="B475" t="s">
        <v>506</v>
      </c>
      <c r="C475">
        <v>1329.7000000000003</v>
      </c>
      <c r="D475" s="8">
        <f t="shared" si="21"/>
        <v>2.0048445266989907E-5</v>
      </c>
      <c r="E475" s="6">
        <f t="shared" si="23"/>
        <v>0.99969376840420932</v>
      </c>
      <c r="F475" t="str">
        <f t="shared" si="22"/>
        <v>C</v>
      </c>
    </row>
    <row r="476" spans="1:6">
      <c r="A476" t="s">
        <v>939</v>
      </c>
      <c r="B476" t="s">
        <v>940</v>
      </c>
      <c r="C476">
        <v>1282.4099999999999</v>
      </c>
      <c r="D476" s="8">
        <f t="shared" si="21"/>
        <v>1.9335434078995652E-5</v>
      </c>
      <c r="E476" s="6">
        <f t="shared" si="23"/>
        <v>0.99971310383828826</v>
      </c>
      <c r="F476" t="str">
        <f t="shared" si="22"/>
        <v>C</v>
      </c>
    </row>
    <row r="477" spans="1:6">
      <c r="A477" t="s">
        <v>801</v>
      </c>
      <c r="B477" t="s">
        <v>802</v>
      </c>
      <c r="C477">
        <v>1280.9799999999998</v>
      </c>
      <c r="D477" s="8">
        <f t="shared" si="21"/>
        <v>1.9313873368510734E-5</v>
      </c>
      <c r="E477" s="6">
        <f t="shared" si="23"/>
        <v>0.99973241771165677</v>
      </c>
      <c r="F477" t="str">
        <f t="shared" si="22"/>
        <v>C</v>
      </c>
    </row>
    <row r="478" spans="1:6">
      <c r="A478" t="s">
        <v>887</v>
      </c>
      <c r="B478" t="s">
        <v>888</v>
      </c>
      <c r="C478">
        <v>1268.94</v>
      </c>
      <c r="D478" s="8">
        <f t="shared" si="21"/>
        <v>1.9132341232679678E-5</v>
      </c>
      <c r="E478" s="6">
        <f t="shared" si="23"/>
        <v>0.9997515500528894</v>
      </c>
      <c r="F478" t="str">
        <f t="shared" si="22"/>
        <v>C</v>
      </c>
    </row>
    <row r="479" spans="1:6">
      <c r="A479" t="s">
        <v>6</v>
      </c>
      <c r="B479" t="s">
        <v>7</v>
      </c>
      <c r="C479">
        <v>1252.7900000000002</v>
      </c>
      <c r="D479" s="8">
        <f t="shared" si="21"/>
        <v>1.8888840900979382E-5</v>
      </c>
      <c r="E479" s="6">
        <f t="shared" si="23"/>
        <v>0.99977043889379036</v>
      </c>
      <c r="F479" t="str">
        <f t="shared" si="22"/>
        <v>C</v>
      </c>
    </row>
    <row r="480" spans="1:6">
      <c r="A480" t="s">
        <v>383</v>
      </c>
      <c r="B480" t="s">
        <v>384</v>
      </c>
      <c r="C480">
        <v>1169.28</v>
      </c>
      <c r="D480" s="8">
        <f t="shared" si="21"/>
        <v>1.7629725563500001E-5</v>
      </c>
      <c r="E480" s="6">
        <f t="shared" si="23"/>
        <v>0.99978806861935388</v>
      </c>
      <c r="F480" t="str">
        <f t="shared" si="22"/>
        <v>C</v>
      </c>
    </row>
    <row r="481" spans="1:6">
      <c r="A481" t="s">
        <v>283</v>
      </c>
      <c r="B481" t="s">
        <v>284</v>
      </c>
      <c r="C481">
        <v>1167.01</v>
      </c>
      <c r="D481" s="8">
        <f t="shared" si="21"/>
        <v>1.7595499820282686E-5</v>
      </c>
      <c r="E481" s="6">
        <f t="shared" si="23"/>
        <v>0.99980566411917415</v>
      </c>
      <c r="F481" t="str">
        <f t="shared" si="22"/>
        <v>C</v>
      </c>
    </row>
    <row r="482" spans="1:6">
      <c r="A482" t="s">
        <v>377</v>
      </c>
      <c r="B482" t="s">
        <v>378</v>
      </c>
      <c r="C482">
        <v>1165.8799999999999</v>
      </c>
      <c r="D482" s="8">
        <f t="shared" si="21"/>
        <v>1.7578462335773622E-5</v>
      </c>
      <c r="E482" s="6">
        <f t="shared" si="23"/>
        <v>0.9998232425815099</v>
      </c>
      <c r="F482" t="str">
        <f t="shared" si="22"/>
        <v>C</v>
      </c>
    </row>
    <row r="483" spans="1:6">
      <c r="A483" t="s">
        <v>201</v>
      </c>
      <c r="B483" t="s">
        <v>202</v>
      </c>
      <c r="C483">
        <v>1080.8399999999999</v>
      </c>
      <c r="D483" s="8">
        <f t="shared" si="21"/>
        <v>1.6296278545817377E-5</v>
      </c>
      <c r="E483" s="6">
        <f t="shared" si="23"/>
        <v>0.99983953886005572</v>
      </c>
      <c r="F483" t="str">
        <f t="shared" si="22"/>
        <v>C</v>
      </c>
    </row>
    <row r="484" spans="1:6">
      <c r="A484" t="s">
        <v>363</v>
      </c>
      <c r="B484" t="s">
        <v>364</v>
      </c>
      <c r="C484">
        <v>906.62999999999988</v>
      </c>
      <c r="D484" s="8">
        <f t="shared" si="21"/>
        <v>1.3669641221637252E-5</v>
      </c>
      <c r="E484" s="6">
        <f t="shared" si="23"/>
        <v>0.99985320850127735</v>
      </c>
      <c r="F484" t="str">
        <f t="shared" si="22"/>
        <v>C</v>
      </c>
    </row>
    <row r="485" spans="1:6">
      <c r="A485" t="s">
        <v>793</v>
      </c>
      <c r="B485" t="s">
        <v>794</v>
      </c>
      <c r="C485">
        <v>879.32999999999993</v>
      </c>
      <c r="D485" s="8">
        <f t="shared" si="21"/>
        <v>1.325802765783427E-5</v>
      </c>
      <c r="E485" s="6">
        <f t="shared" si="23"/>
        <v>0.99986646652893518</v>
      </c>
      <c r="F485" t="str">
        <f t="shared" si="22"/>
        <v>C</v>
      </c>
    </row>
    <row r="486" spans="1:6">
      <c r="A486" t="s">
        <v>233</v>
      </c>
      <c r="B486" t="s">
        <v>234</v>
      </c>
      <c r="C486">
        <v>874.42000000000007</v>
      </c>
      <c r="D486" s="8">
        <f t="shared" si="21"/>
        <v>1.3183997526029415E-5</v>
      </c>
      <c r="E486" s="6">
        <f t="shared" si="23"/>
        <v>0.99987965052646122</v>
      </c>
      <c r="F486" t="str">
        <f t="shared" si="22"/>
        <v>C</v>
      </c>
    </row>
    <row r="487" spans="1:6">
      <c r="A487" t="s">
        <v>307</v>
      </c>
      <c r="B487" t="s">
        <v>308</v>
      </c>
      <c r="C487">
        <v>808.17</v>
      </c>
      <c r="D487" s="8">
        <f t="shared" si="21"/>
        <v>1.2185118456361005E-5</v>
      </c>
      <c r="E487" s="6">
        <f t="shared" si="23"/>
        <v>0.99989183564491757</v>
      </c>
      <c r="F487" t="str">
        <f t="shared" si="22"/>
        <v>C</v>
      </c>
    </row>
    <row r="488" spans="1:6">
      <c r="A488" t="s">
        <v>287</v>
      </c>
      <c r="B488" t="s">
        <v>288</v>
      </c>
      <c r="C488">
        <v>805.72</v>
      </c>
      <c r="D488" s="8">
        <f t="shared" si="21"/>
        <v>1.2148178777558175E-5</v>
      </c>
      <c r="E488" s="6">
        <f t="shared" si="23"/>
        <v>0.99990398382369516</v>
      </c>
      <c r="F488" t="str">
        <f t="shared" si="22"/>
        <v>C</v>
      </c>
    </row>
    <row r="489" spans="1:6">
      <c r="A489" t="s">
        <v>989</v>
      </c>
      <c r="B489" t="s">
        <v>990</v>
      </c>
      <c r="C489">
        <v>790.45999999999981</v>
      </c>
      <c r="D489" s="8">
        <f t="shared" si="21"/>
        <v>1.1918097349586249E-5</v>
      </c>
      <c r="E489" s="6">
        <f t="shared" si="23"/>
        <v>0.99991590192104474</v>
      </c>
      <c r="F489" t="str">
        <f t="shared" si="22"/>
        <v>C</v>
      </c>
    </row>
    <row r="490" spans="1:6">
      <c r="A490" t="s">
        <v>15</v>
      </c>
      <c r="B490" t="s">
        <v>16</v>
      </c>
      <c r="C490">
        <v>700.8900000000001</v>
      </c>
      <c r="D490" s="8">
        <f t="shared" si="21"/>
        <v>1.0567612847394567E-5</v>
      </c>
      <c r="E490" s="6">
        <f t="shared" si="23"/>
        <v>0.99992646953389208</v>
      </c>
      <c r="F490" t="str">
        <f t="shared" si="22"/>
        <v>C</v>
      </c>
    </row>
    <row r="491" spans="1:6">
      <c r="A491" t="s">
        <v>165</v>
      </c>
      <c r="B491" t="s">
        <v>166</v>
      </c>
      <c r="C491">
        <v>693.07</v>
      </c>
      <c r="D491" s="8">
        <f t="shared" si="21"/>
        <v>1.0449707423623894E-5</v>
      </c>
      <c r="E491" s="6">
        <f t="shared" si="23"/>
        <v>0.99993691924131567</v>
      </c>
      <c r="F491" t="str">
        <f t="shared" si="22"/>
        <v>C</v>
      </c>
    </row>
    <row r="492" spans="1:6">
      <c r="A492" t="s">
        <v>157</v>
      </c>
      <c r="B492" t="s">
        <v>158</v>
      </c>
      <c r="C492">
        <v>676.01</v>
      </c>
      <c r="D492" s="8">
        <f t="shared" si="21"/>
        <v>1.0192486639796829E-5</v>
      </c>
      <c r="E492" s="6">
        <f t="shared" si="23"/>
        <v>0.99994711172795547</v>
      </c>
      <c r="F492" t="str">
        <f t="shared" si="22"/>
        <v>C</v>
      </c>
    </row>
    <row r="493" spans="1:6">
      <c r="A493" t="s">
        <v>425</v>
      </c>
      <c r="B493" t="s">
        <v>426</v>
      </c>
      <c r="C493">
        <v>662.3</v>
      </c>
      <c r="D493" s="8">
        <f t="shared" si="21"/>
        <v>9.9857752127001664E-6</v>
      </c>
      <c r="E493" s="6">
        <f t="shared" si="23"/>
        <v>0.99995709750316819</v>
      </c>
      <c r="F493" t="str">
        <f t="shared" si="22"/>
        <v>C</v>
      </c>
    </row>
    <row r="494" spans="1:6">
      <c r="A494" t="s">
        <v>955</v>
      </c>
      <c r="B494" t="s">
        <v>956</v>
      </c>
      <c r="C494">
        <v>649.62</v>
      </c>
      <c r="D494" s="8">
        <f t="shared" si="21"/>
        <v>9.7945935281206146E-6</v>
      </c>
      <c r="E494" s="6">
        <f t="shared" si="23"/>
        <v>0.99996689209669631</v>
      </c>
      <c r="F494" t="str">
        <f t="shared" si="22"/>
        <v>C</v>
      </c>
    </row>
    <row r="495" spans="1:6">
      <c r="A495" t="s">
        <v>501</v>
      </c>
      <c r="B495" t="s">
        <v>502</v>
      </c>
      <c r="C495">
        <v>616.42000000000007</v>
      </c>
      <c r="D495" s="8">
        <f t="shared" si="21"/>
        <v>9.2940231867924479E-6</v>
      </c>
      <c r="E495" s="6">
        <f t="shared" si="23"/>
        <v>0.99997618611988315</v>
      </c>
      <c r="F495" t="str">
        <f t="shared" si="22"/>
        <v>C</v>
      </c>
    </row>
    <row r="496" spans="1:6">
      <c r="A496" t="s">
        <v>47</v>
      </c>
      <c r="B496" t="s">
        <v>48</v>
      </c>
      <c r="C496">
        <v>386.87000000000006</v>
      </c>
      <c r="D496" s="8">
        <f t="shared" si="21"/>
        <v>5.8330014442659138E-6</v>
      </c>
      <c r="E496" s="6">
        <f t="shared" si="23"/>
        <v>0.99998201912132745</v>
      </c>
      <c r="F496" t="str">
        <f t="shared" si="22"/>
        <v>C</v>
      </c>
    </row>
    <row r="497" spans="1:6">
      <c r="A497" t="s">
        <v>993</v>
      </c>
      <c r="B497" t="s">
        <v>994</v>
      </c>
      <c r="C497">
        <v>335.11000000000018</v>
      </c>
      <c r="D497" s="8">
        <f t="shared" si="21"/>
        <v>5.0525941892313981E-6</v>
      </c>
      <c r="E497" s="6">
        <f t="shared" si="23"/>
        <v>0.99998707171551671</v>
      </c>
      <c r="F497" t="str">
        <f t="shared" si="22"/>
        <v>C</v>
      </c>
    </row>
    <row r="498" spans="1:6">
      <c r="A498" t="s">
        <v>121</v>
      </c>
      <c r="B498" t="s">
        <v>122</v>
      </c>
      <c r="C498">
        <v>296.92</v>
      </c>
      <c r="D498" s="8">
        <f t="shared" si="21"/>
        <v>4.4767875225048074E-6</v>
      </c>
      <c r="E498" s="6">
        <f t="shared" si="23"/>
        <v>0.99999154850303917</v>
      </c>
      <c r="F498" t="str">
        <f t="shared" si="22"/>
        <v>C</v>
      </c>
    </row>
    <row r="499" spans="1:6">
      <c r="A499" t="s">
        <v>249</v>
      </c>
      <c r="B499" t="s">
        <v>250</v>
      </c>
      <c r="C499">
        <v>280.3</v>
      </c>
      <c r="D499" s="8">
        <f t="shared" si="21"/>
        <v>4.2262008034423332E-6</v>
      </c>
      <c r="E499" s="6">
        <f t="shared" si="23"/>
        <v>0.9999957747038426</v>
      </c>
      <c r="F499" t="str">
        <f t="shared" si="22"/>
        <v>C</v>
      </c>
    </row>
    <row r="500" spans="1:6">
      <c r="A500" t="s">
        <v>833</v>
      </c>
      <c r="B500" t="s">
        <v>834</v>
      </c>
      <c r="C500">
        <v>166.48</v>
      </c>
      <c r="D500" s="8">
        <f t="shared" si="21"/>
        <v>2.5100888682022102E-6</v>
      </c>
      <c r="E500" s="6">
        <f t="shared" si="23"/>
        <v>0.9999982847927108</v>
      </c>
      <c r="F500" t="str">
        <f t="shared" si="22"/>
        <v>C</v>
      </c>
    </row>
    <row r="501" spans="1:6">
      <c r="A501" t="s">
        <v>579</v>
      </c>
      <c r="B501" t="s">
        <v>580</v>
      </c>
      <c r="C501">
        <v>113.75999999999999</v>
      </c>
      <c r="D501" s="8">
        <f t="shared" si="21"/>
        <v>1.7152072900449509E-6</v>
      </c>
      <c r="E501" s="6">
        <f t="shared" si="23"/>
        <v>1.0000000000000009</v>
      </c>
      <c r="F501" t="str">
        <f t="shared" si="22"/>
        <v>C</v>
      </c>
    </row>
    <row r="502" spans="1:6">
      <c r="A502" t="s">
        <v>1022</v>
      </c>
      <c r="C502">
        <v>66324344.969999939</v>
      </c>
    </row>
  </sheetData>
  <sortState xmlns:xlrd2="http://schemas.microsoft.com/office/spreadsheetml/2017/richdata2" ref="A2:C501">
    <sortCondition descending="1" ref="C2:C501"/>
  </sortState>
  <conditionalFormatting sqref="F2:F501">
    <cfRule type="cellIs" dxfId="5" priority="7" operator="between">
      <formula>$F$2</formula>
      <formula>"$F$105"</formula>
    </cfRule>
  </conditionalFormatting>
  <conditionalFormatting sqref="F106">
    <cfRule type="cellIs" dxfId="4" priority="3" operator="between">
      <formula>$F$106</formula>
      <formula>$F$115</formula>
    </cfRule>
    <cfRule type="cellIs" dxfId="3" priority="4" operator="between">
      <formula>$F$106</formula>
      <formula>"$F$237"</formula>
    </cfRule>
    <cfRule type="cellIs" dxfId="2" priority="5" operator="between">
      <formula>$F$106</formula>
      <formula>$F$237</formula>
    </cfRule>
  </conditionalFormatting>
  <conditionalFormatting sqref="F106:F237">
    <cfRule type="cellIs" dxfId="1" priority="2" operator="between">
      <formula>$F$106</formula>
      <formula>$F$237</formula>
    </cfRule>
  </conditionalFormatting>
  <conditionalFormatting sqref="F238:F501">
    <cfRule type="cellIs" dxfId="0" priority="1" operator="between">
      <formula>$F$238</formula>
      <formula>$F$501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EA3E-7F53-4B41-8DF2-52A12B67B22D}">
  <dimension ref="A3:Z506"/>
  <sheetViews>
    <sheetView workbookViewId="0">
      <selection activeCell="AB15" sqref="AB15"/>
    </sheetView>
  </sheetViews>
  <sheetFormatPr defaultRowHeight="15"/>
  <cols>
    <col min="1" max="1" width="19.42578125" bestFit="1" customWidth="1"/>
    <col min="2" max="2" width="16.85546875" bestFit="1" customWidth="1"/>
    <col min="3" max="4" width="5" bestFit="1" customWidth="1"/>
    <col min="5" max="6" width="6" bestFit="1" customWidth="1"/>
    <col min="7" max="7" width="6.85546875" bestFit="1" customWidth="1"/>
    <col min="8" max="9" width="5" bestFit="1" customWidth="1"/>
    <col min="10" max="14" width="6" bestFit="1" customWidth="1"/>
    <col min="15" max="15" width="5" bestFit="1" customWidth="1"/>
    <col min="16" max="18" width="6" bestFit="1" customWidth="1"/>
    <col min="19" max="19" width="6.85546875" bestFit="1" customWidth="1"/>
    <col min="20" max="25" width="6" bestFit="1" customWidth="1"/>
    <col min="26" max="26" width="11.28515625" bestFit="1" customWidth="1"/>
    <col min="27" max="27" width="6" bestFit="1" customWidth="1"/>
    <col min="28" max="28" width="9.85546875" bestFit="1" customWidth="1"/>
    <col min="29" max="29" width="11.28515625" bestFit="1" customWidth="1"/>
  </cols>
  <sheetData>
    <row r="3" spans="1:26">
      <c r="A3" s="9" t="s">
        <v>1032</v>
      </c>
      <c r="B3" s="9" t="s">
        <v>1046</v>
      </c>
    </row>
    <row r="4" spans="1:26">
      <c r="B4" t="s">
        <v>1029</v>
      </c>
      <c r="G4" t="s">
        <v>1030</v>
      </c>
      <c r="S4" t="s">
        <v>1031</v>
      </c>
      <c r="Z4" t="s">
        <v>1022</v>
      </c>
    </row>
    <row r="5" spans="1:26">
      <c r="A5" s="9" t="s">
        <v>1028</v>
      </c>
      <c r="B5" t="s">
        <v>1040</v>
      </c>
      <c r="C5" t="s">
        <v>1041</v>
      </c>
      <c r="D5" t="s">
        <v>1042</v>
      </c>
      <c r="E5" t="s">
        <v>1043</v>
      </c>
      <c r="F5" t="s">
        <v>1044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1033</v>
      </c>
      <c r="T5" t="s">
        <v>1034</v>
      </c>
      <c r="U5" t="s">
        <v>1035</v>
      </c>
      <c r="V5" t="s">
        <v>1036</v>
      </c>
      <c r="W5" t="s">
        <v>1037</v>
      </c>
      <c r="X5" t="s">
        <v>1038</v>
      </c>
      <c r="Y5" t="s">
        <v>1039</v>
      </c>
    </row>
    <row r="6" spans="1:26">
      <c r="A6" s="10" t="s">
        <v>6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3</v>
      </c>
      <c r="R6">
        <v>2</v>
      </c>
      <c r="S6">
        <v>2</v>
      </c>
      <c r="T6">
        <v>2</v>
      </c>
      <c r="U6">
        <v>3</v>
      </c>
      <c r="V6">
        <v>3</v>
      </c>
      <c r="W6">
        <v>3</v>
      </c>
      <c r="X6">
        <v>3</v>
      </c>
      <c r="Y6">
        <v>2</v>
      </c>
      <c r="Z6">
        <v>53</v>
      </c>
    </row>
    <row r="7" spans="1:26">
      <c r="A7" s="10" t="s">
        <v>9</v>
      </c>
      <c r="B7">
        <v>13</v>
      </c>
      <c r="C7">
        <v>14</v>
      </c>
      <c r="D7">
        <v>13</v>
      </c>
      <c r="E7">
        <v>13</v>
      </c>
      <c r="F7">
        <v>13</v>
      </c>
      <c r="G7">
        <v>15</v>
      </c>
      <c r="H7">
        <v>13</v>
      </c>
      <c r="I7">
        <v>12</v>
      </c>
      <c r="J7">
        <v>10</v>
      </c>
      <c r="K7">
        <v>12</v>
      </c>
      <c r="L7">
        <v>11</v>
      </c>
      <c r="M7">
        <v>11</v>
      </c>
      <c r="N7">
        <v>12</v>
      </c>
      <c r="O7">
        <v>12</v>
      </c>
      <c r="P7">
        <v>16</v>
      </c>
      <c r="Q7">
        <v>13</v>
      </c>
      <c r="R7">
        <v>15</v>
      </c>
      <c r="S7">
        <v>17</v>
      </c>
      <c r="T7">
        <v>16</v>
      </c>
      <c r="U7">
        <v>13</v>
      </c>
      <c r="V7">
        <v>12</v>
      </c>
      <c r="W7">
        <v>12</v>
      </c>
      <c r="X7">
        <v>12</v>
      </c>
      <c r="Y7">
        <v>9</v>
      </c>
      <c r="Z7">
        <v>309</v>
      </c>
    </row>
    <row r="8" spans="1:26">
      <c r="A8" s="10" t="s">
        <v>12</v>
      </c>
      <c r="B8">
        <v>9</v>
      </c>
      <c r="C8">
        <v>6</v>
      </c>
      <c r="D8">
        <v>5</v>
      </c>
      <c r="E8">
        <v>3</v>
      </c>
      <c r="F8">
        <v>3</v>
      </c>
      <c r="G8">
        <v>2</v>
      </c>
      <c r="H8">
        <v>1</v>
      </c>
      <c r="I8">
        <v>2</v>
      </c>
      <c r="J8">
        <v>4</v>
      </c>
      <c r="K8">
        <v>7</v>
      </c>
      <c r="L8">
        <v>8</v>
      </c>
      <c r="M8">
        <v>7</v>
      </c>
      <c r="N8">
        <v>8</v>
      </c>
      <c r="O8">
        <v>8</v>
      </c>
      <c r="P8">
        <v>6</v>
      </c>
      <c r="Q8">
        <v>5</v>
      </c>
      <c r="R8">
        <v>2</v>
      </c>
      <c r="S8">
        <v>1</v>
      </c>
      <c r="T8">
        <v>2</v>
      </c>
      <c r="U8">
        <v>3</v>
      </c>
      <c r="V8">
        <v>4</v>
      </c>
      <c r="W8">
        <v>7</v>
      </c>
      <c r="X8">
        <v>8</v>
      </c>
      <c r="Y8">
        <v>10</v>
      </c>
      <c r="Z8">
        <v>121</v>
      </c>
    </row>
    <row r="9" spans="1:26">
      <c r="A9" s="10" t="s">
        <v>15</v>
      </c>
      <c r="B9">
        <v>3</v>
      </c>
      <c r="C9">
        <v>2</v>
      </c>
      <c r="D9">
        <v>3</v>
      </c>
      <c r="E9">
        <v>3</v>
      </c>
      <c r="F9">
        <v>3</v>
      </c>
      <c r="G9">
        <v>2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4</v>
      </c>
      <c r="W9">
        <v>3</v>
      </c>
      <c r="X9">
        <v>4</v>
      </c>
      <c r="Y9">
        <v>4</v>
      </c>
      <c r="Z9">
        <v>73</v>
      </c>
    </row>
    <row r="10" spans="1:26">
      <c r="A10" s="10" t="s">
        <v>17</v>
      </c>
      <c r="B10">
        <v>249</v>
      </c>
      <c r="C10">
        <v>304</v>
      </c>
      <c r="D10">
        <v>288</v>
      </c>
      <c r="E10">
        <v>284</v>
      </c>
      <c r="F10">
        <v>254</v>
      </c>
      <c r="G10">
        <v>214</v>
      </c>
      <c r="H10">
        <v>248</v>
      </c>
      <c r="I10">
        <v>230</v>
      </c>
      <c r="J10">
        <v>173</v>
      </c>
      <c r="K10">
        <v>218</v>
      </c>
      <c r="L10">
        <v>264</v>
      </c>
      <c r="M10">
        <v>270</v>
      </c>
      <c r="N10">
        <v>249</v>
      </c>
      <c r="O10">
        <v>231</v>
      </c>
      <c r="P10">
        <v>253</v>
      </c>
      <c r="Q10">
        <v>216</v>
      </c>
      <c r="R10">
        <v>223</v>
      </c>
      <c r="S10">
        <v>220</v>
      </c>
      <c r="T10">
        <v>190</v>
      </c>
      <c r="U10">
        <v>191</v>
      </c>
      <c r="V10">
        <v>191</v>
      </c>
      <c r="W10">
        <v>188</v>
      </c>
      <c r="X10">
        <v>199</v>
      </c>
      <c r="Y10">
        <v>210</v>
      </c>
      <c r="Z10">
        <v>5557</v>
      </c>
    </row>
    <row r="11" spans="1:26">
      <c r="A11" s="10" t="s">
        <v>20</v>
      </c>
      <c r="B11">
        <v>0</v>
      </c>
      <c r="C11">
        <v>24</v>
      </c>
      <c r="D11">
        <v>0</v>
      </c>
      <c r="E11">
        <v>10</v>
      </c>
      <c r="F11">
        <v>0</v>
      </c>
      <c r="G11">
        <v>6</v>
      </c>
      <c r="H11">
        <v>10</v>
      </c>
      <c r="I11">
        <v>5</v>
      </c>
      <c r="J11">
        <v>0</v>
      </c>
      <c r="K11">
        <v>0</v>
      </c>
      <c r="L11">
        <v>17</v>
      </c>
      <c r="M11">
        <v>0</v>
      </c>
      <c r="N11">
        <v>40</v>
      </c>
      <c r="O11">
        <v>13</v>
      </c>
      <c r="P11">
        <v>18</v>
      </c>
      <c r="Q11">
        <v>0</v>
      </c>
      <c r="R11">
        <v>10</v>
      </c>
      <c r="S11">
        <v>0</v>
      </c>
      <c r="T11">
        <v>15</v>
      </c>
      <c r="U11">
        <v>8</v>
      </c>
      <c r="V11">
        <v>10</v>
      </c>
      <c r="W11">
        <v>11</v>
      </c>
      <c r="X11">
        <v>0</v>
      </c>
      <c r="Y11">
        <v>15</v>
      </c>
      <c r="Z11">
        <v>212</v>
      </c>
    </row>
    <row r="12" spans="1:26">
      <c r="A12" s="10" t="s">
        <v>22</v>
      </c>
      <c r="B12">
        <v>2</v>
      </c>
      <c r="C12">
        <v>2</v>
      </c>
      <c r="D12">
        <v>3</v>
      </c>
      <c r="E12">
        <v>4</v>
      </c>
      <c r="F12">
        <v>4</v>
      </c>
      <c r="G12">
        <v>3</v>
      </c>
      <c r="H12">
        <v>3</v>
      </c>
      <c r="I12">
        <v>3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3</v>
      </c>
      <c r="Q12">
        <v>4</v>
      </c>
      <c r="R12">
        <v>3</v>
      </c>
      <c r="S12">
        <v>4</v>
      </c>
      <c r="T12">
        <v>3</v>
      </c>
      <c r="U12">
        <v>1</v>
      </c>
      <c r="V12">
        <v>1</v>
      </c>
      <c r="W12">
        <v>2</v>
      </c>
      <c r="X12">
        <v>1</v>
      </c>
      <c r="Y12">
        <v>1</v>
      </c>
      <c r="Z12">
        <v>54</v>
      </c>
    </row>
    <row r="13" spans="1:26">
      <c r="A13" s="10" t="s">
        <v>25</v>
      </c>
      <c r="B13">
        <v>5</v>
      </c>
      <c r="C13">
        <v>4</v>
      </c>
      <c r="D13">
        <v>2</v>
      </c>
      <c r="E13">
        <v>3</v>
      </c>
      <c r="F13">
        <v>4</v>
      </c>
      <c r="G13">
        <v>7</v>
      </c>
      <c r="H13">
        <v>9</v>
      </c>
      <c r="I13">
        <v>12</v>
      </c>
      <c r="J13">
        <v>14</v>
      </c>
      <c r="K13">
        <v>11</v>
      </c>
      <c r="L13">
        <v>12</v>
      </c>
      <c r="M13">
        <v>11</v>
      </c>
      <c r="N13">
        <v>4</v>
      </c>
      <c r="O13">
        <v>3</v>
      </c>
      <c r="P13">
        <v>2</v>
      </c>
      <c r="Q13">
        <v>2</v>
      </c>
      <c r="R13">
        <v>3</v>
      </c>
      <c r="S13">
        <v>2</v>
      </c>
      <c r="T13">
        <v>9</v>
      </c>
      <c r="U13">
        <v>14</v>
      </c>
      <c r="V13">
        <v>9</v>
      </c>
      <c r="W13">
        <v>15</v>
      </c>
      <c r="X13">
        <v>12</v>
      </c>
      <c r="Y13">
        <v>6</v>
      </c>
      <c r="Z13">
        <v>175</v>
      </c>
    </row>
    <row r="14" spans="1:26">
      <c r="A14" s="10" t="s">
        <v>27</v>
      </c>
      <c r="B14">
        <v>0</v>
      </c>
      <c r="C14">
        <v>11</v>
      </c>
      <c r="D14">
        <v>0</v>
      </c>
      <c r="E14">
        <v>0</v>
      </c>
      <c r="F14">
        <v>19</v>
      </c>
      <c r="G14">
        <v>11</v>
      </c>
      <c r="H14">
        <v>12</v>
      </c>
      <c r="I14">
        <v>19</v>
      </c>
      <c r="J14">
        <v>9</v>
      </c>
      <c r="K14">
        <v>0</v>
      </c>
      <c r="L14">
        <v>0</v>
      </c>
      <c r="M14">
        <v>17</v>
      </c>
      <c r="N14">
        <v>0</v>
      </c>
      <c r="O14">
        <v>2</v>
      </c>
      <c r="P14">
        <v>0</v>
      </c>
      <c r="Q14">
        <v>4</v>
      </c>
      <c r="R14">
        <v>0</v>
      </c>
      <c r="S14">
        <v>1</v>
      </c>
      <c r="T14">
        <v>8</v>
      </c>
      <c r="U14">
        <v>17</v>
      </c>
      <c r="V14">
        <v>0</v>
      </c>
      <c r="W14">
        <v>0</v>
      </c>
      <c r="X14">
        <v>7</v>
      </c>
      <c r="Y14">
        <v>19</v>
      </c>
      <c r="Z14">
        <v>156</v>
      </c>
    </row>
    <row r="15" spans="1:26">
      <c r="A15" s="10" t="s">
        <v>29</v>
      </c>
      <c r="B15">
        <v>13</v>
      </c>
      <c r="C15">
        <v>21</v>
      </c>
      <c r="D15">
        <v>30</v>
      </c>
      <c r="E15">
        <v>30</v>
      </c>
      <c r="F15">
        <v>35</v>
      </c>
      <c r="G15">
        <v>45</v>
      </c>
      <c r="H15">
        <v>51</v>
      </c>
      <c r="I15">
        <v>22</v>
      </c>
      <c r="J15">
        <v>21</v>
      </c>
      <c r="K15">
        <v>17</v>
      </c>
      <c r="L15">
        <v>12</v>
      </c>
      <c r="M15">
        <v>11</v>
      </c>
      <c r="N15">
        <v>12</v>
      </c>
      <c r="O15">
        <v>17</v>
      </c>
      <c r="P15">
        <v>38</v>
      </c>
      <c r="Q15">
        <v>37</v>
      </c>
      <c r="R15">
        <v>46</v>
      </c>
      <c r="S15">
        <v>54</v>
      </c>
      <c r="T15">
        <v>38</v>
      </c>
      <c r="U15">
        <v>52</v>
      </c>
      <c r="V15">
        <v>36</v>
      </c>
      <c r="W15">
        <v>21</v>
      </c>
      <c r="X15">
        <v>13</v>
      </c>
      <c r="Y15">
        <v>13</v>
      </c>
      <c r="Z15">
        <v>685</v>
      </c>
    </row>
    <row r="16" spans="1:26">
      <c r="A16" s="10" t="s">
        <v>31</v>
      </c>
      <c r="B16">
        <v>2</v>
      </c>
      <c r="C16">
        <v>3</v>
      </c>
      <c r="D16">
        <v>2</v>
      </c>
      <c r="E16">
        <v>3</v>
      </c>
      <c r="F16">
        <v>5</v>
      </c>
      <c r="G16">
        <v>4</v>
      </c>
      <c r="H16">
        <v>0</v>
      </c>
      <c r="I16">
        <v>3</v>
      </c>
      <c r="J16">
        <v>2</v>
      </c>
      <c r="K16">
        <v>0</v>
      </c>
      <c r="L16">
        <v>0</v>
      </c>
      <c r="M16">
        <v>0</v>
      </c>
      <c r="N16">
        <v>3</v>
      </c>
      <c r="O16">
        <v>0</v>
      </c>
      <c r="P16">
        <v>0</v>
      </c>
      <c r="Q16">
        <v>0</v>
      </c>
      <c r="R16">
        <v>3</v>
      </c>
      <c r="S16">
        <v>3</v>
      </c>
      <c r="T16">
        <v>0</v>
      </c>
      <c r="U16">
        <v>1</v>
      </c>
      <c r="V16">
        <v>2</v>
      </c>
      <c r="W16">
        <v>0</v>
      </c>
      <c r="X16">
        <v>2</v>
      </c>
      <c r="Y16">
        <v>0</v>
      </c>
      <c r="Z16">
        <v>38</v>
      </c>
    </row>
    <row r="17" spans="1:26">
      <c r="A17" s="10" t="s">
        <v>34</v>
      </c>
      <c r="B17">
        <v>7</v>
      </c>
      <c r="C17">
        <v>9</v>
      </c>
      <c r="D17">
        <v>11</v>
      </c>
      <c r="E17">
        <v>11</v>
      </c>
      <c r="F17">
        <v>11</v>
      </c>
      <c r="G17">
        <v>11</v>
      </c>
      <c r="H17">
        <v>12</v>
      </c>
      <c r="I17">
        <v>14</v>
      </c>
      <c r="J17">
        <v>12</v>
      </c>
      <c r="K17">
        <v>12</v>
      </c>
      <c r="L17">
        <v>13</v>
      </c>
      <c r="M17">
        <v>12</v>
      </c>
      <c r="N17">
        <v>10</v>
      </c>
      <c r="O17">
        <v>12</v>
      </c>
      <c r="P17">
        <v>12</v>
      </c>
      <c r="Q17">
        <v>14</v>
      </c>
      <c r="R17">
        <v>12</v>
      </c>
      <c r="S17">
        <v>12</v>
      </c>
      <c r="T17">
        <v>15</v>
      </c>
      <c r="U17">
        <v>15</v>
      </c>
      <c r="V17">
        <v>13</v>
      </c>
      <c r="W17">
        <v>13</v>
      </c>
      <c r="X17">
        <v>14</v>
      </c>
      <c r="Y17">
        <v>13</v>
      </c>
      <c r="Z17">
        <v>290</v>
      </c>
    </row>
    <row r="18" spans="1:26">
      <c r="A18" s="10" t="s">
        <v>37</v>
      </c>
      <c r="B18">
        <v>7</v>
      </c>
      <c r="C18">
        <v>7</v>
      </c>
      <c r="D18">
        <v>6</v>
      </c>
      <c r="E18">
        <v>7</v>
      </c>
      <c r="F18">
        <v>7</v>
      </c>
      <c r="G18">
        <v>7</v>
      </c>
      <c r="H18">
        <v>8</v>
      </c>
      <c r="I18">
        <v>8</v>
      </c>
      <c r="J18">
        <v>7</v>
      </c>
      <c r="K18">
        <v>9</v>
      </c>
      <c r="L18">
        <v>7</v>
      </c>
      <c r="M18">
        <v>7</v>
      </c>
      <c r="N18">
        <v>5</v>
      </c>
      <c r="O18">
        <v>7</v>
      </c>
      <c r="P18">
        <v>6</v>
      </c>
      <c r="Q18">
        <v>5</v>
      </c>
      <c r="R18">
        <v>7</v>
      </c>
      <c r="S18">
        <v>7</v>
      </c>
      <c r="T18">
        <v>8</v>
      </c>
      <c r="U18">
        <v>9</v>
      </c>
      <c r="V18">
        <v>8</v>
      </c>
      <c r="W18">
        <v>9</v>
      </c>
      <c r="X18">
        <v>7</v>
      </c>
      <c r="Y18">
        <v>7</v>
      </c>
      <c r="Z18">
        <v>172</v>
      </c>
    </row>
    <row r="19" spans="1:26">
      <c r="A19" s="10" t="s">
        <v>40</v>
      </c>
      <c r="B19">
        <v>1</v>
      </c>
      <c r="C19">
        <v>2</v>
      </c>
      <c r="D19">
        <v>2</v>
      </c>
      <c r="E19">
        <v>4</v>
      </c>
      <c r="F19">
        <v>4</v>
      </c>
      <c r="G19">
        <v>8</v>
      </c>
      <c r="H19">
        <v>9</v>
      </c>
      <c r="I19">
        <v>3</v>
      </c>
      <c r="J19">
        <v>5</v>
      </c>
      <c r="K19">
        <v>4</v>
      </c>
      <c r="L19">
        <v>3</v>
      </c>
      <c r="M19">
        <v>2</v>
      </c>
      <c r="N19">
        <v>2</v>
      </c>
      <c r="O19">
        <v>2</v>
      </c>
      <c r="P19">
        <v>4</v>
      </c>
      <c r="Q19">
        <v>3</v>
      </c>
      <c r="R19">
        <v>6</v>
      </c>
      <c r="S19">
        <v>6</v>
      </c>
      <c r="T19">
        <v>8</v>
      </c>
      <c r="U19">
        <v>6</v>
      </c>
      <c r="V19">
        <v>7</v>
      </c>
      <c r="W19">
        <v>5</v>
      </c>
      <c r="X19">
        <v>5</v>
      </c>
      <c r="Y19">
        <v>3</v>
      </c>
      <c r="Z19">
        <v>104</v>
      </c>
    </row>
    <row r="20" spans="1:26">
      <c r="A20" s="10" t="s">
        <v>43</v>
      </c>
      <c r="B20">
        <v>3</v>
      </c>
      <c r="C20">
        <v>0</v>
      </c>
      <c r="D20">
        <v>0</v>
      </c>
      <c r="E20">
        <v>3</v>
      </c>
      <c r="F20">
        <v>0</v>
      </c>
      <c r="G20">
        <v>2</v>
      </c>
      <c r="H20">
        <v>2</v>
      </c>
      <c r="I20">
        <v>0</v>
      </c>
      <c r="J20">
        <v>0</v>
      </c>
      <c r="K20">
        <v>0</v>
      </c>
      <c r="L20">
        <v>2</v>
      </c>
      <c r="M20">
        <v>7</v>
      </c>
      <c r="N20">
        <v>0</v>
      </c>
      <c r="O20">
        <v>2</v>
      </c>
      <c r="P20">
        <v>0</v>
      </c>
      <c r="Q20">
        <v>0</v>
      </c>
      <c r="R20">
        <v>6</v>
      </c>
      <c r="S20">
        <v>5</v>
      </c>
      <c r="T20">
        <v>1</v>
      </c>
      <c r="U20">
        <v>4</v>
      </c>
      <c r="V20">
        <v>4</v>
      </c>
      <c r="W20">
        <v>0</v>
      </c>
      <c r="X20">
        <v>5</v>
      </c>
      <c r="Y20">
        <v>7</v>
      </c>
      <c r="Z20">
        <v>53</v>
      </c>
    </row>
    <row r="21" spans="1:26">
      <c r="A21" s="10" t="s">
        <v>45</v>
      </c>
      <c r="B21">
        <v>10</v>
      </c>
      <c r="C21">
        <v>13</v>
      </c>
      <c r="D21">
        <v>15</v>
      </c>
      <c r="E21">
        <v>7</v>
      </c>
      <c r="F21">
        <v>11</v>
      </c>
      <c r="G21">
        <v>9</v>
      </c>
      <c r="H21">
        <v>8</v>
      </c>
      <c r="I21">
        <v>4</v>
      </c>
      <c r="J21">
        <v>3</v>
      </c>
      <c r="K21">
        <v>2</v>
      </c>
      <c r="L21">
        <v>4</v>
      </c>
      <c r="M21">
        <v>7</v>
      </c>
      <c r="N21">
        <v>12</v>
      </c>
      <c r="O21">
        <v>13</v>
      </c>
      <c r="P21">
        <v>13</v>
      </c>
      <c r="Q21">
        <v>11</v>
      </c>
      <c r="R21">
        <v>11</v>
      </c>
      <c r="S21">
        <v>8</v>
      </c>
      <c r="T21">
        <v>6</v>
      </c>
      <c r="U21">
        <v>3</v>
      </c>
      <c r="V21">
        <v>2</v>
      </c>
      <c r="W21">
        <v>2</v>
      </c>
      <c r="X21">
        <v>3</v>
      </c>
      <c r="Y21">
        <v>6</v>
      </c>
      <c r="Z21">
        <v>183</v>
      </c>
    </row>
    <row r="22" spans="1:26">
      <c r="A22" s="10" t="s">
        <v>47</v>
      </c>
      <c r="B22">
        <v>3</v>
      </c>
      <c r="C22">
        <v>2</v>
      </c>
      <c r="D22">
        <v>2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3</v>
      </c>
      <c r="M22">
        <v>3</v>
      </c>
      <c r="N22">
        <v>3</v>
      </c>
      <c r="O22">
        <v>2</v>
      </c>
      <c r="P22">
        <v>2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2</v>
      </c>
      <c r="X22">
        <v>3</v>
      </c>
      <c r="Y22">
        <v>2</v>
      </c>
      <c r="Z22">
        <v>34</v>
      </c>
    </row>
    <row r="23" spans="1:26">
      <c r="A23" s="10" t="s">
        <v>50</v>
      </c>
      <c r="B23">
        <v>33</v>
      </c>
      <c r="C23">
        <v>40</v>
      </c>
      <c r="D23">
        <v>33</v>
      </c>
      <c r="E23">
        <v>31</v>
      </c>
      <c r="F23">
        <v>38</v>
      </c>
      <c r="G23">
        <v>39</v>
      </c>
      <c r="H23">
        <v>35</v>
      </c>
      <c r="I23">
        <v>31</v>
      </c>
      <c r="J23">
        <v>36</v>
      </c>
      <c r="K23">
        <v>31</v>
      </c>
      <c r="L23">
        <v>30</v>
      </c>
      <c r="M23">
        <v>33</v>
      </c>
      <c r="N23">
        <v>28</v>
      </c>
      <c r="O23">
        <v>33</v>
      </c>
      <c r="P23">
        <v>32</v>
      </c>
      <c r="Q23">
        <v>29</v>
      </c>
      <c r="R23">
        <v>34</v>
      </c>
      <c r="S23">
        <v>32</v>
      </c>
      <c r="T23">
        <v>32</v>
      </c>
      <c r="U23">
        <v>34</v>
      </c>
      <c r="V23">
        <v>28</v>
      </c>
      <c r="W23">
        <v>32</v>
      </c>
      <c r="X23">
        <v>37</v>
      </c>
      <c r="Y23">
        <v>35</v>
      </c>
      <c r="Z23">
        <v>796</v>
      </c>
    </row>
    <row r="24" spans="1:26">
      <c r="A24" s="10" t="s">
        <v>52</v>
      </c>
      <c r="B24">
        <v>0</v>
      </c>
      <c r="C24">
        <v>2</v>
      </c>
      <c r="D24">
        <v>40</v>
      </c>
      <c r="E24">
        <v>0</v>
      </c>
      <c r="F24">
        <v>46</v>
      </c>
      <c r="G24">
        <v>0</v>
      </c>
      <c r="H24">
        <v>4</v>
      </c>
      <c r="I24">
        <v>0</v>
      </c>
      <c r="J24">
        <v>0</v>
      </c>
      <c r="K24">
        <v>9</v>
      </c>
      <c r="L24">
        <v>33</v>
      </c>
      <c r="M24">
        <v>11</v>
      </c>
      <c r="N24">
        <v>28</v>
      </c>
      <c r="O24">
        <v>30</v>
      </c>
      <c r="P24">
        <v>8</v>
      </c>
      <c r="Q24">
        <v>20</v>
      </c>
      <c r="R24">
        <v>0</v>
      </c>
      <c r="S24">
        <v>18</v>
      </c>
      <c r="T24">
        <v>0</v>
      </c>
      <c r="U24">
        <v>8</v>
      </c>
      <c r="V24">
        <v>22</v>
      </c>
      <c r="W24">
        <v>24</v>
      </c>
      <c r="X24">
        <v>16</v>
      </c>
      <c r="Y24">
        <v>0</v>
      </c>
      <c r="Z24">
        <v>319</v>
      </c>
    </row>
    <row r="25" spans="1:26">
      <c r="A25" s="10" t="s">
        <v>54</v>
      </c>
      <c r="B25">
        <v>64</v>
      </c>
      <c r="C25">
        <v>56</v>
      </c>
      <c r="D25">
        <v>54</v>
      </c>
      <c r="E25">
        <v>14</v>
      </c>
      <c r="F25">
        <v>0</v>
      </c>
      <c r="G25">
        <v>63</v>
      </c>
      <c r="H25">
        <v>48</v>
      </c>
      <c r="I25">
        <v>4</v>
      </c>
      <c r="J25">
        <v>64</v>
      </c>
      <c r="K25">
        <v>71</v>
      </c>
      <c r="L25">
        <v>52</v>
      </c>
      <c r="M25">
        <v>46</v>
      </c>
      <c r="N25">
        <v>0</v>
      </c>
      <c r="O25">
        <v>84</v>
      </c>
      <c r="P25">
        <v>72</v>
      </c>
      <c r="Q25">
        <v>0</v>
      </c>
      <c r="R25">
        <v>47</v>
      </c>
      <c r="S25">
        <v>40</v>
      </c>
      <c r="T25">
        <v>0</v>
      </c>
      <c r="U25">
        <v>24</v>
      </c>
      <c r="V25">
        <v>12</v>
      </c>
      <c r="W25">
        <v>17</v>
      </c>
      <c r="X25">
        <v>58</v>
      </c>
      <c r="Y25">
        <v>48</v>
      </c>
      <c r="Z25">
        <v>938</v>
      </c>
    </row>
    <row r="26" spans="1:26">
      <c r="A26" s="10" t="s">
        <v>56</v>
      </c>
      <c r="B26">
        <v>80</v>
      </c>
      <c r="C26">
        <v>0</v>
      </c>
      <c r="D26">
        <v>38</v>
      </c>
      <c r="E26">
        <v>40</v>
      </c>
      <c r="F26">
        <v>25</v>
      </c>
      <c r="G26">
        <v>64</v>
      </c>
      <c r="H26">
        <v>77</v>
      </c>
      <c r="I26">
        <v>21</v>
      </c>
      <c r="J26">
        <v>82</v>
      </c>
      <c r="K26">
        <v>0</v>
      </c>
      <c r="L26">
        <v>0</v>
      </c>
      <c r="M26">
        <v>69</v>
      </c>
      <c r="N26">
        <v>15</v>
      </c>
      <c r="O26">
        <v>40</v>
      </c>
      <c r="P26">
        <v>0</v>
      </c>
      <c r="Q26">
        <v>0</v>
      </c>
      <c r="R26">
        <v>84</v>
      </c>
      <c r="S26">
        <v>32</v>
      </c>
      <c r="T26">
        <v>59</v>
      </c>
      <c r="U26">
        <v>52</v>
      </c>
      <c r="V26">
        <v>63</v>
      </c>
      <c r="W26">
        <v>56</v>
      </c>
      <c r="X26">
        <v>79</v>
      </c>
      <c r="Y26">
        <v>0</v>
      </c>
      <c r="Z26">
        <v>976</v>
      </c>
    </row>
    <row r="27" spans="1:26">
      <c r="A27" s="10" t="s">
        <v>58</v>
      </c>
      <c r="B27">
        <v>6</v>
      </c>
      <c r="C27">
        <v>6</v>
      </c>
      <c r="D27">
        <v>5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7</v>
      </c>
      <c r="R27">
        <v>7</v>
      </c>
      <c r="S27">
        <v>7</v>
      </c>
      <c r="T27">
        <v>6</v>
      </c>
      <c r="U27">
        <v>5</v>
      </c>
      <c r="V27">
        <v>6</v>
      </c>
      <c r="W27">
        <v>6</v>
      </c>
      <c r="X27">
        <v>6</v>
      </c>
      <c r="Y27">
        <v>6</v>
      </c>
      <c r="Z27">
        <v>145</v>
      </c>
    </row>
    <row r="28" spans="1:26">
      <c r="A28" s="10" t="s">
        <v>61</v>
      </c>
      <c r="B28">
        <v>0</v>
      </c>
      <c r="C28">
        <v>5</v>
      </c>
      <c r="D28">
        <v>0</v>
      </c>
      <c r="E28">
        <v>4</v>
      </c>
      <c r="F28">
        <v>1</v>
      </c>
      <c r="G28">
        <v>1</v>
      </c>
      <c r="H28">
        <v>0</v>
      </c>
      <c r="I28">
        <v>1</v>
      </c>
      <c r="J28">
        <v>0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2</v>
      </c>
      <c r="R28">
        <v>3</v>
      </c>
      <c r="S28">
        <v>4</v>
      </c>
      <c r="T28">
        <v>0</v>
      </c>
      <c r="U28">
        <v>0</v>
      </c>
      <c r="V28">
        <v>0</v>
      </c>
      <c r="W28">
        <v>3</v>
      </c>
      <c r="X28">
        <v>4</v>
      </c>
      <c r="Y28">
        <v>4</v>
      </c>
      <c r="Z28">
        <v>35</v>
      </c>
    </row>
    <row r="29" spans="1:26">
      <c r="A29" s="10" t="s">
        <v>64</v>
      </c>
      <c r="B29">
        <v>46</v>
      </c>
      <c r="C29">
        <v>55</v>
      </c>
      <c r="D29">
        <v>53</v>
      </c>
      <c r="E29">
        <v>48</v>
      </c>
      <c r="F29">
        <v>63</v>
      </c>
      <c r="G29">
        <v>61</v>
      </c>
      <c r="H29">
        <v>66</v>
      </c>
      <c r="I29">
        <v>54</v>
      </c>
      <c r="J29">
        <v>61</v>
      </c>
      <c r="K29">
        <v>55</v>
      </c>
      <c r="L29">
        <v>52</v>
      </c>
      <c r="M29">
        <v>59</v>
      </c>
      <c r="N29">
        <v>64</v>
      </c>
      <c r="O29">
        <v>59</v>
      </c>
      <c r="P29">
        <v>58</v>
      </c>
      <c r="Q29">
        <v>58</v>
      </c>
      <c r="R29">
        <v>65</v>
      </c>
      <c r="S29">
        <v>63</v>
      </c>
      <c r="T29">
        <v>66</v>
      </c>
      <c r="U29">
        <v>65</v>
      </c>
      <c r="V29">
        <v>60</v>
      </c>
      <c r="W29">
        <v>58</v>
      </c>
      <c r="X29">
        <v>60</v>
      </c>
      <c r="Y29">
        <v>67</v>
      </c>
      <c r="Z29">
        <v>1416</v>
      </c>
    </row>
    <row r="30" spans="1:26">
      <c r="A30" s="10" t="s">
        <v>67</v>
      </c>
      <c r="B30">
        <v>16</v>
      </c>
      <c r="C30">
        <v>15</v>
      </c>
      <c r="D30">
        <v>16</v>
      </c>
      <c r="E30">
        <v>17</v>
      </c>
      <c r="F30">
        <v>17</v>
      </c>
      <c r="G30">
        <v>21</v>
      </c>
      <c r="H30">
        <v>18</v>
      </c>
      <c r="I30">
        <v>20</v>
      </c>
      <c r="J30">
        <v>19</v>
      </c>
      <c r="K30">
        <v>18</v>
      </c>
      <c r="L30">
        <v>21</v>
      </c>
      <c r="M30">
        <v>23</v>
      </c>
      <c r="N30">
        <v>26</v>
      </c>
      <c r="O30">
        <v>19</v>
      </c>
      <c r="P30">
        <v>24</v>
      </c>
      <c r="Q30">
        <v>20</v>
      </c>
      <c r="R30">
        <v>18</v>
      </c>
      <c r="S30">
        <v>22</v>
      </c>
      <c r="T30">
        <v>26</v>
      </c>
      <c r="U30">
        <v>24</v>
      </c>
      <c r="V30">
        <v>21</v>
      </c>
      <c r="W30">
        <v>25</v>
      </c>
      <c r="X30">
        <v>24</v>
      </c>
      <c r="Y30">
        <v>26</v>
      </c>
      <c r="Z30">
        <v>496</v>
      </c>
    </row>
    <row r="31" spans="1:26">
      <c r="A31" s="10" t="s">
        <v>69</v>
      </c>
      <c r="B31">
        <v>10</v>
      </c>
      <c r="C31">
        <v>12</v>
      </c>
      <c r="D31">
        <v>10</v>
      </c>
      <c r="E31">
        <v>6</v>
      </c>
      <c r="F31">
        <v>6</v>
      </c>
      <c r="G31">
        <v>1</v>
      </c>
      <c r="H31">
        <v>1</v>
      </c>
      <c r="I31">
        <v>1</v>
      </c>
      <c r="J31">
        <v>5</v>
      </c>
      <c r="K31">
        <v>8</v>
      </c>
      <c r="L31">
        <v>8</v>
      </c>
      <c r="M31">
        <v>15</v>
      </c>
      <c r="N31">
        <v>14</v>
      </c>
      <c r="O31">
        <v>15</v>
      </c>
      <c r="P31">
        <v>13</v>
      </c>
      <c r="Q31">
        <v>13</v>
      </c>
      <c r="R31">
        <v>4</v>
      </c>
      <c r="S31">
        <v>2</v>
      </c>
      <c r="T31">
        <v>1</v>
      </c>
      <c r="U31">
        <v>2</v>
      </c>
      <c r="V31">
        <v>3</v>
      </c>
      <c r="W31">
        <v>8</v>
      </c>
      <c r="X31">
        <v>9</v>
      </c>
      <c r="Y31">
        <v>17</v>
      </c>
      <c r="Z31">
        <v>184</v>
      </c>
    </row>
    <row r="32" spans="1:26">
      <c r="A32" s="10" t="s">
        <v>71</v>
      </c>
      <c r="B32">
        <v>27</v>
      </c>
      <c r="C32">
        <v>42</v>
      </c>
      <c r="D32">
        <v>52</v>
      </c>
      <c r="E32">
        <v>67</v>
      </c>
      <c r="F32">
        <v>104</v>
      </c>
      <c r="G32">
        <v>83</v>
      </c>
      <c r="H32">
        <v>101</v>
      </c>
      <c r="I32">
        <v>65</v>
      </c>
      <c r="J32">
        <v>43</v>
      </c>
      <c r="K32">
        <v>52</v>
      </c>
      <c r="L32">
        <v>33</v>
      </c>
      <c r="M32">
        <v>22</v>
      </c>
      <c r="N32">
        <v>38</v>
      </c>
      <c r="O32">
        <v>48</v>
      </c>
      <c r="P32">
        <v>54</v>
      </c>
      <c r="Q32">
        <v>75</v>
      </c>
      <c r="R32">
        <v>108</v>
      </c>
      <c r="S32">
        <v>60</v>
      </c>
      <c r="T32">
        <v>78</v>
      </c>
      <c r="U32">
        <v>44</v>
      </c>
      <c r="V32">
        <v>66</v>
      </c>
      <c r="W32">
        <v>42</v>
      </c>
      <c r="X32">
        <v>25</v>
      </c>
      <c r="Y32">
        <v>34</v>
      </c>
      <c r="Z32">
        <v>1363</v>
      </c>
    </row>
    <row r="33" spans="1:26">
      <c r="A33" s="10" t="s">
        <v>73</v>
      </c>
      <c r="B33">
        <v>50</v>
      </c>
      <c r="C33">
        <v>48</v>
      </c>
      <c r="D33">
        <v>53</v>
      </c>
      <c r="E33">
        <v>58</v>
      </c>
      <c r="F33">
        <v>55</v>
      </c>
      <c r="G33">
        <v>55</v>
      </c>
      <c r="H33">
        <v>57</v>
      </c>
      <c r="I33">
        <v>53</v>
      </c>
      <c r="J33">
        <v>52</v>
      </c>
      <c r="K33">
        <v>53</v>
      </c>
      <c r="L33">
        <v>48</v>
      </c>
      <c r="M33">
        <v>50</v>
      </c>
      <c r="N33">
        <v>39</v>
      </c>
      <c r="O33">
        <v>43</v>
      </c>
      <c r="P33">
        <v>44</v>
      </c>
      <c r="Q33">
        <v>47</v>
      </c>
      <c r="R33">
        <v>48</v>
      </c>
      <c r="S33">
        <v>47</v>
      </c>
      <c r="T33">
        <v>47</v>
      </c>
      <c r="U33">
        <v>51</v>
      </c>
      <c r="V33">
        <v>49</v>
      </c>
      <c r="W33">
        <v>47</v>
      </c>
      <c r="X33">
        <v>47</v>
      </c>
      <c r="Y33">
        <v>36</v>
      </c>
      <c r="Z33">
        <v>1177</v>
      </c>
    </row>
    <row r="34" spans="1:26">
      <c r="A34" s="10" t="s">
        <v>75</v>
      </c>
      <c r="B34">
        <v>23</v>
      </c>
      <c r="C34">
        <v>20</v>
      </c>
      <c r="D34">
        <v>21</v>
      </c>
      <c r="E34">
        <v>19</v>
      </c>
      <c r="F34">
        <v>19</v>
      </c>
      <c r="G34">
        <v>19</v>
      </c>
      <c r="H34">
        <v>23</v>
      </c>
      <c r="I34">
        <v>20</v>
      </c>
      <c r="J34">
        <v>25</v>
      </c>
      <c r="K34">
        <v>27</v>
      </c>
      <c r="L34">
        <v>28</v>
      </c>
      <c r="M34">
        <v>24</v>
      </c>
      <c r="N34">
        <v>27</v>
      </c>
      <c r="O34">
        <v>29</v>
      </c>
      <c r="P34">
        <v>26</v>
      </c>
      <c r="Q34">
        <v>25</v>
      </c>
      <c r="R34">
        <v>21</v>
      </c>
      <c r="S34">
        <v>22</v>
      </c>
      <c r="T34">
        <v>22</v>
      </c>
      <c r="U34">
        <v>30</v>
      </c>
      <c r="V34">
        <v>30</v>
      </c>
      <c r="W34">
        <v>37</v>
      </c>
      <c r="X34">
        <v>33</v>
      </c>
      <c r="Y34">
        <v>30</v>
      </c>
      <c r="Z34">
        <v>600</v>
      </c>
    </row>
    <row r="35" spans="1:26">
      <c r="A35" s="10" t="s">
        <v>78</v>
      </c>
      <c r="B35">
        <v>1</v>
      </c>
      <c r="C35">
        <v>2</v>
      </c>
      <c r="D35">
        <v>3</v>
      </c>
      <c r="E35">
        <v>3</v>
      </c>
      <c r="F35">
        <v>2</v>
      </c>
      <c r="G35">
        <v>3</v>
      </c>
      <c r="H35">
        <v>2</v>
      </c>
      <c r="I35">
        <v>2</v>
      </c>
      <c r="J35">
        <v>1</v>
      </c>
      <c r="K35">
        <v>1</v>
      </c>
      <c r="L35">
        <v>1</v>
      </c>
      <c r="M35">
        <v>1</v>
      </c>
      <c r="N35">
        <v>2</v>
      </c>
      <c r="O35">
        <v>3</v>
      </c>
      <c r="P35">
        <v>2</v>
      </c>
      <c r="Q35">
        <v>3</v>
      </c>
      <c r="R35">
        <v>4</v>
      </c>
      <c r="S35">
        <v>2</v>
      </c>
      <c r="T35">
        <v>3</v>
      </c>
      <c r="U35">
        <v>2</v>
      </c>
      <c r="V35">
        <v>1</v>
      </c>
      <c r="W35">
        <v>1</v>
      </c>
      <c r="X35">
        <v>1</v>
      </c>
      <c r="Y35">
        <v>1</v>
      </c>
      <c r="Z35">
        <v>47</v>
      </c>
    </row>
    <row r="36" spans="1:26">
      <c r="A36" s="10" t="s">
        <v>80</v>
      </c>
      <c r="B36">
        <v>64</v>
      </c>
      <c r="C36">
        <v>55</v>
      </c>
      <c r="D36">
        <v>41</v>
      </c>
      <c r="E36">
        <v>43</v>
      </c>
      <c r="F36">
        <v>25</v>
      </c>
      <c r="G36">
        <v>9</v>
      </c>
      <c r="H36">
        <v>5</v>
      </c>
      <c r="I36">
        <v>12</v>
      </c>
      <c r="J36">
        <v>27</v>
      </c>
      <c r="K36">
        <v>38</v>
      </c>
      <c r="L36">
        <v>36</v>
      </c>
      <c r="M36">
        <v>47</v>
      </c>
      <c r="N36">
        <v>61</v>
      </c>
      <c r="O36">
        <v>61</v>
      </c>
      <c r="P36">
        <v>47</v>
      </c>
      <c r="Q36">
        <v>27</v>
      </c>
      <c r="R36">
        <v>18</v>
      </c>
      <c r="S36">
        <v>11</v>
      </c>
      <c r="T36">
        <v>6</v>
      </c>
      <c r="U36">
        <v>10</v>
      </c>
      <c r="V36">
        <v>9</v>
      </c>
      <c r="W36">
        <v>40</v>
      </c>
      <c r="X36">
        <v>34</v>
      </c>
      <c r="Y36">
        <v>50</v>
      </c>
      <c r="Z36">
        <v>776</v>
      </c>
    </row>
    <row r="37" spans="1:26">
      <c r="A37" s="10" t="s">
        <v>82</v>
      </c>
      <c r="B37">
        <v>12</v>
      </c>
      <c r="C37">
        <v>0</v>
      </c>
      <c r="D37">
        <v>0</v>
      </c>
      <c r="E37">
        <v>10</v>
      </c>
      <c r="F37">
        <v>5</v>
      </c>
      <c r="G37">
        <v>4</v>
      </c>
      <c r="H37">
        <v>18</v>
      </c>
      <c r="I37">
        <v>27</v>
      </c>
      <c r="J37">
        <v>0</v>
      </c>
      <c r="K37">
        <v>33</v>
      </c>
      <c r="L37">
        <v>12</v>
      </c>
      <c r="M37">
        <v>22</v>
      </c>
      <c r="N37">
        <v>0</v>
      </c>
      <c r="O37">
        <v>0</v>
      </c>
      <c r="P37">
        <v>35</v>
      </c>
      <c r="Q37">
        <v>0</v>
      </c>
      <c r="R37">
        <v>0</v>
      </c>
      <c r="S37">
        <v>5</v>
      </c>
      <c r="T37">
        <v>0</v>
      </c>
      <c r="U37">
        <v>0</v>
      </c>
      <c r="V37">
        <v>33</v>
      </c>
      <c r="W37">
        <v>17</v>
      </c>
      <c r="X37">
        <v>0</v>
      </c>
      <c r="Y37">
        <v>34</v>
      </c>
      <c r="Z37">
        <v>267</v>
      </c>
    </row>
    <row r="38" spans="1:26">
      <c r="A38" s="10" t="s">
        <v>84</v>
      </c>
      <c r="B38">
        <v>18</v>
      </c>
      <c r="C38">
        <v>20</v>
      </c>
      <c r="D38">
        <v>23</v>
      </c>
      <c r="E38">
        <v>22</v>
      </c>
      <c r="F38">
        <v>19</v>
      </c>
      <c r="G38">
        <v>19</v>
      </c>
      <c r="H38">
        <v>23</v>
      </c>
      <c r="I38">
        <v>25</v>
      </c>
      <c r="J38">
        <v>23</v>
      </c>
      <c r="K38">
        <v>22</v>
      </c>
      <c r="L38">
        <v>22</v>
      </c>
      <c r="M38">
        <v>24</v>
      </c>
      <c r="N38">
        <v>21</v>
      </c>
      <c r="O38">
        <v>24</v>
      </c>
      <c r="P38">
        <v>21</v>
      </c>
      <c r="Q38">
        <v>24</v>
      </c>
      <c r="R38">
        <v>24</v>
      </c>
      <c r="S38">
        <v>22</v>
      </c>
      <c r="T38">
        <v>22</v>
      </c>
      <c r="U38">
        <v>22</v>
      </c>
      <c r="V38">
        <v>19</v>
      </c>
      <c r="W38">
        <v>21</v>
      </c>
      <c r="X38">
        <v>20</v>
      </c>
      <c r="Y38">
        <v>24</v>
      </c>
      <c r="Z38">
        <v>524</v>
      </c>
    </row>
    <row r="39" spans="1:26">
      <c r="A39" s="10" t="s">
        <v>86</v>
      </c>
      <c r="B39">
        <v>46</v>
      </c>
      <c r="C39">
        <v>47</v>
      </c>
      <c r="D39">
        <v>43</v>
      </c>
      <c r="E39">
        <v>52</v>
      </c>
      <c r="F39">
        <v>46</v>
      </c>
      <c r="G39">
        <v>42</v>
      </c>
      <c r="H39">
        <v>41</v>
      </c>
      <c r="I39">
        <v>44</v>
      </c>
      <c r="J39">
        <v>34</v>
      </c>
      <c r="K39">
        <v>40</v>
      </c>
      <c r="L39">
        <v>40</v>
      </c>
      <c r="M39">
        <v>37</v>
      </c>
      <c r="N39">
        <v>44</v>
      </c>
      <c r="O39">
        <v>41</v>
      </c>
      <c r="P39">
        <v>41</v>
      </c>
      <c r="Q39">
        <v>51</v>
      </c>
      <c r="R39">
        <v>45</v>
      </c>
      <c r="S39">
        <v>44</v>
      </c>
      <c r="T39">
        <v>44</v>
      </c>
      <c r="U39">
        <v>40</v>
      </c>
      <c r="V39">
        <v>33</v>
      </c>
      <c r="W39">
        <v>36</v>
      </c>
      <c r="X39">
        <v>33</v>
      </c>
      <c r="Y39">
        <v>38</v>
      </c>
      <c r="Z39">
        <v>1002</v>
      </c>
    </row>
    <row r="40" spans="1:26">
      <c r="A40" s="10" t="s">
        <v>88</v>
      </c>
      <c r="B40">
        <v>42</v>
      </c>
      <c r="C40">
        <v>35</v>
      </c>
      <c r="D40">
        <v>36</v>
      </c>
      <c r="E40">
        <v>35</v>
      </c>
      <c r="F40">
        <v>30</v>
      </c>
      <c r="G40">
        <v>37</v>
      </c>
      <c r="H40">
        <v>32</v>
      </c>
      <c r="I40">
        <v>29</v>
      </c>
      <c r="J40">
        <v>36</v>
      </c>
      <c r="K40">
        <v>38</v>
      </c>
      <c r="L40">
        <v>38</v>
      </c>
      <c r="M40">
        <v>32</v>
      </c>
      <c r="N40">
        <v>40</v>
      </c>
      <c r="O40">
        <v>43</v>
      </c>
      <c r="P40">
        <v>34</v>
      </c>
      <c r="Q40">
        <v>35</v>
      </c>
      <c r="R40">
        <v>35</v>
      </c>
      <c r="S40">
        <v>30</v>
      </c>
      <c r="T40">
        <v>35</v>
      </c>
      <c r="U40">
        <v>30</v>
      </c>
      <c r="V40">
        <v>36</v>
      </c>
      <c r="W40">
        <v>27</v>
      </c>
      <c r="X40">
        <v>34</v>
      </c>
      <c r="Y40">
        <v>41</v>
      </c>
      <c r="Z40">
        <v>840</v>
      </c>
    </row>
    <row r="41" spans="1:26">
      <c r="A41" s="10" t="s">
        <v>90</v>
      </c>
      <c r="B41">
        <v>14</v>
      </c>
      <c r="C41">
        <v>4</v>
      </c>
      <c r="D41">
        <v>8</v>
      </c>
      <c r="E41">
        <v>11</v>
      </c>
      <c r="F41">
        <v>29</v>
      </c>
      <c r="G41">
        <v>32</v>
      </c>
      <c r="H41">
        <v>105</v>
      </c>
      <c r="I41">
        <v>135</v>
      </c>
      <c r="J41">
        <v>93</v>
      </c>
      <c r="K41">
        <v>91</v>
      </c>
      <c r="L41">
        <v>53</v>
      </c>
      <c r="M41">
        <v>26</v>
      </c>
      <c r="N41">
        <v>11</v>
      </c>
      <c r="O41">
        <v>4</v>
      </c>
      <c r="P41">
        <v>8</v>
      </c>
      <c r="Q41">
        <v>28</v>
      </c>
      <c r="R41">
        <v>58</v>
      </c>
      <c r="S41">
        <v>63</v>
      </c>
      <c r="T41">
        <v>118</v>
      </c>
      <c r="U41">
        <v>116</v>
      </c>
      <c r="V41">
        <v>136</v>
      </c>
      <c r="W41">
        <v>75</v>
      </c>
      <c r="X41">
        <v>44</v>
      </c>
      <c r="Y41">
        <v>31</v>
      </c>
      <c r="Z41">
        <v>1293</v>
      </c>
    </row>
    <row r="42" spans="1:26">
      <c r="A42" s="10" t="s">
        <v>92</v>
      </c>
      <c r="B42">
        <v>2</v>
      </c>
      <c r="C42">
        <v>2</v>
      </c>
      <c r="D42">
        <v>2</v>
      </c>
      <c r="E42">
        <v>1</v>
      </c>
      <c r="F42">
        <v>1</v>
      </c>
      <c r="G42">
        <v>1</v>
      </c>
      <c r="H42">
        <v>1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1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43</v>
      </c>
    </row>
    <row r="43" spans="1:26">
      <c r="A43" s="10" t="s">
        <v>95</v>
      </c>
      <c r="B43">
        <v>0</v>
      </c>
      <c r="C43">
        <v>5</v>
      </c>
      <c r="D43">
        <v>0</v>
      </c>
      <c r="E43">
        <v>3</v>
      </c>
      <c r="F43">
        <v>1</v>
      </c>
      <c r="G43">
        <v>0</v>
      </c>
      <c r="H43">
        <v>6</v>
      </c>
      <c r="I43">
        <v>4</v>
      </c>
      <c r="J43">
        <v>1</v>
      </c>
      <c r="K43">
        <v>0</v>
      </c>
      <c r="L43">
        <v>0</v>
      </c>
      <c r="M43">
        <v>3</v>
      </c>
      <c r="N43">
        <v>3</v>
      </c>
      <c r="O43">
        <v>0</v>
      </c>
      <c r="P43">
        <v>4</v>
      </c>
      <c r="Q43">
        <v>0</v>
      </c>
      <c r="R43">
        <v>0</v>
      </c>
      <c r="S43">
        <v>2</v>
      </c>
      <c r="T43">
        <v>8</v>
      </c>
      <c r="U43">
        <v>0</v>
      </c>
      <c r="V43">
        <v>6</v>
      </c>
      <c r="W43">
        <v>4</v>
      </c>
      <c r="X43">
        <v>4</v>
      </c>
      <c r="Y43">
        <v>0</v>
      </c>
      <c r="Z43">
        <v>54</v>
      </c>
    </row>
    <row r="44" spans="1:26">
      <c r="A44" s="10" t="s">
        <v>97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2</v>
      </c>
      <c r="J44">
        <v>3</v>
      </c>
      <c r="K44">
        <v>3</v>
      </c>
      <c r="L44">
        <v>3</v>
      </c>
      <c r="M44">
        <v>3</v>
      </c>
      <c r="N44">
        <v>4</v>
      </c>
      <c r="O44">
        <v>4</v>
      </c>
      <c r="P44">
        <v>4</v>
      </c>
      <c r="Q44">
        <v>4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4</v>
      </c>
      <c r="Z44">
        <v>76</v>
      </c>
    </row>
    <row r="45" spans="1:26">
      <c r="A45" s="10" t="s">
        <v>99</v>
      </c>
      <c r="B45">
        <v>0</v>
      </c>
      <c r="C45">
        <v>0</v>
      </c>
      <c r="D45">
        <v>18</v>
      </c>
      <c r="E45">
        <v>0</v>
      </c>
      <c r="F45">
        <v>17</v>
      </c>
      <c r="G45">
        <v>6</v>
      </c>
      <c r="H45">
        <v>0</v>
      </c>
      <c r="I45">
        <v>0</v>
      </c>
      <c r="J45">
        <v>8</v>
      </c>
      <c r="K45">
        <v>0</v>
      </c>
      <c r="L45">
        <v>0</v>
      </c>
      <c r="M45">
        <v>15</v>
      </c>
      <c r="N45">
        <v>63</v>
      </c>
      <c r="O45">
        <v>49</v>
      </c>
      <c r="P45">
        <v>93</v>
      </c>
      <c r="Q45">
        <v>94</v>
      </c>
      <c r="R45">
        <v>105</v>
      </c>
      <c r="S45">
        <v>0</v>
      </c>
      <c r="T45">
        <v>29</v>
      </c>
      <c r="U45">
        <v>44</v>
      </c>
      <c r="V45">
        <v>62</v>
      </c>
      <c r="W45">
        <v>0</v>
      </c>
      <c r="X45">
        <v>37</v>
      </c>
      <c r="Y45">
        <v>77</v>
      </c>
      <c r="Z45">
        <v>717</v>
      </c>
    </row>
    <row r="46" spans="1:26">
      <c r="A46" s="10" t="s">
        <v>101</v>
      </c>
      <c r="B46">
        <v>10</v>
      </c>
      <c r="C46">
        <v>7</v>
      </c>
      <c r="D46">
        <v>5</v>
      </c>
      <c r="E46">
        <v>2</v>
      </c>
      <c r="F46">
        <v>1</v>
      </c>
      <c r="G46">
        <v>0</v>
      </c>
      <c r="H46">
        <v>1</v>
      </c>
      <c r="I46">
        <v>2</v>
      </c>
      <c r="J46">
        <v>4</v>
      </c>
      <c r="K46">
        <v>6</v>
      </c>
      <c r="L46">
        <v>11</v>
      </c>
      <c r="M46">
        <v>9</v>
      </c>
      <c r="N46">
        <v>11</v>
      </c>
      <c r="O46">
        <v>7</v>
      </c>
      <c r="P46">
        <v>5</v>
      </c>
      <c r="Q46">
        <v>3</v>
      </c>
      <c r="R46">
        <v>1</v>
      </c>
      <c r="S46">
        <v>1</v>
      </c>
      <c r="T46">
        <v>1</v>
      </c>
      <c r="U46">
        <v>2</v>
      </c>
      <c r="V46">
        <v>5</v>
      </c>
      <c r="W46">
        <v>10</v>
      </c>
      <c r="X46">
        <v>5</v>
      </c>
      <c r="Y46">
        <v>8</v>
      </c>
      <c r="Z46">
        <v>117</v>
      </c>
    </row>
    <row r="47" spans="1:26">
      <c r="A47" s="10" t="s">
        <v>103</v>
      </c>
      <c r="B47">
        <v>0</v>
      </c>
      <c r="C47">
        <v>17</v>
      </c>
      <c r="D47">
        <v>0</v>
      </c>
      <c r="E47">
        <v>15</v>
      </c>
      <c r="F47">
        <v>0</v>
      </c>
      <c r="G47">
        <v>0</v>
      </c>
      <c r="H47">
        <v>23</v>
      </c>
      <c r="I47">
        <v>0</v>
      </c>
      <c r="J47">
        <v>58</v>
      </c>
      <c r="K47">
        <v>30</v>
      </c>
      <c r="L47">
        <v>41</v>
      </c>
      <c r="M47">
        <v>32</v>
      </c>
      <c r="N47">
        <v>50</v>
      </c>
      <c r="O47">
        <v>0</v>
      </c>
      <c r="P47">
        <v>14</v>
      </c>
      <c r="Q47">
        <v>7</v>
      </c>
      <c r="R47">
        <v>0</v>
      </c>
      <c r="S47">
        <v>21</v>
      </c>
      <c r="T47">
        <v>0</v>
      </c>
      <c r="U47">
        <v>22</v>
      </c>
      <c r="V47">
        <v>0</v>
      </c>
      <c r="W47">
        <v>27</v>
      </c>
      <c r="X47">
        <v>19</v>
      </c>
      <c r="Y47">
        <v>1</v>
      </c>
      <c r="Z47">
        <v>377</v>
      </c>
    </row>
    <row r="48" spans="1:26">
      <c r="A48" s="10" t="s">
        <v>105</v>
      </c>
      <c r="B48">
        <v>0</v>
      </c>
      <c r="C48">
        <v>30</v>
      </c>
      <c r="D48">
        <v>39</v>
      </c>
      <c r="E48">
        <v>0</v>
      </c>
      <c r="F48">
        <v>47</v>
      </c>
      <c r="G48">
        <v>0</v>
      </c>
      <c r="H48">
        <v>78</v>
      </c>
      <c r="I48">
        <v>0</v>
      </c>
      <c r="J48">
        <v>0</v>
      </c>
      <c r="K48">
        <v>20</v>
      </c>
      <c r="L48">
        <v>0</v>
      </c>
      <c r="M48">
        <v>22</v>
      </c>
      <c r="N48">
        <v>12</v>
      </c>
      <c r="O48">
        <v>26</v>
      </c>
      <c r="P48">
        <v>33</v>
      </c>
      <c r="Q48">
        <v>35</v>
      </c>
      <c r="R48">
        <v>10</v>
      </c>
      <c r="S48">
        <v>46</v>
      </c>
      <c r="T48">
        <v>46</v>
      </c>
      <c r="U48">
        <v>1</v>
      </c>
      <c r="V48">
        <v>0</v>
      </c>
      <c r="W48">
        <v>62</v>
      </c>
      <c r="X48">
        <v>0</v>
      </c>
      <c r="Y48">
        <v>0</v>
      </c>
      <c r="Z48">
        <v>507</v>
      </c>
    </row>
    <row r="49" spans="1:26">
      <c r="A49" s="10" t="s">
        <v>107</v>
      </c>
      <c r="B49">
        <v>0</v>
      </c>
      <c r="C49">
        <v>9</v>
      </c>
      <c r="D49">
        <v>0</v>
      </c>
      <c r="E49">
        <v>20</v>
      </c>
      <c r="F49">
        <v>0</v>
      </c>
      <c r="G49">
        <v>14</v>
      </c>
      <c r="H49">
        <v>7</v>
      </c>
      <c r="I49">
        <v>0</v>
      </c>
      <c r="J49">
        <v>18</v>
      </c>
      <c r="K49">
        <v>6</v>
      </c>
      <c r="L49">
        <v>7</v>
      </c>
      <c r="M49">
        <v>7</v>
      </c>
      <c r="N49">
        <v>12</v>
      </c>
      <c r="O49">
        <v>7</v>
      </c>
      <c r="P49">
        <v>0</v>
      </c>
      <c r="Q49">
        <v>46</v>
      </c>
      <c r="R49">
        <v>15</v>
      </c>
      <c r="S49">
        <v>17</v>
      </c>
      <c r="T49">
        <v>0</v>
      </c>
      <c r="U49">
        <v>0</v>
      </c>
      <c r="V49">
        <v>17</v>
      </c>
      <c r="W49">
        <v>23</v>
      </c>
      <c r="X49">
        <v>10</v>
      </c>
      <c r="Y49">
        <v>6</v>
      </c>
      <c r="Z49">
        <v>241</v>
      </c>
    </row>
    <row r="50" spans="1:26">
      <c r="A50" s="10" t="s">
        <v>109</v>
      </c>
      <c r="B50">
        <v>10</v>
      </c>
      <c r="C50">
        <v>26</v>
      </c>
      <c r="D50">
        <v>54</v>
      </c>
      <c r="E50">
        <v>67</v>
      </c>
      <c r="F50">
        <v>84</v>
      </c>
      <c r="G50">
        <v>137</v>
      </c>
      <c r="H50">
        <v>172</v>
      </c>
      <c r="I50">
        <v>121</v>
      </c>
      <c r="J50">
        <v>81</v>
      </c>
      <c r="K50">
        <v>40</v>
      </c>
      <c r="L50">
        <v>28</v>
      </c>
      <c r="M50">
        <v>11</v>
      </c>
      <c r="N50">
        <v>12</v>
      </c>
      <c r="O50">
        <v>24</v>
      </c>
      <c r="P50">
        <v>65</v>
      </c>
      <c r="Q50">
        <v>108</v>
      </c>
      <c r="R50">
        <v>127</v>
      </c>
      <c r="S50">
        <v>194</v>
      </c>
      <c r="T50">
        <v>135</v>
      </c>
      <c r="U50">
        <v>102</v>
      </c>
      <c r="V50">
        <v>82</v>
      </c>
      <c r="W50">
        <v>41</v>
      </c>
      <c r="X50">
        <v>25</v>
      </c>
      <c r="Y50">
        <v>12</v>
      </c>
      <c r="Z50">
        <v>1758</v>
      </c>
    </row>
    <row r="51" spans="1:26">
      <c r="A51" s="10" t="s">
        <v>111</v>
      </c>
      <c r="B51">
        <v>6</v>
      </c>
      <c r="C51">
        <v>4</v>
      </c>
      <c r="D51">
        <v>4</v>
      </c>
      <c r="E51">
        <v>5</v>
      </c>
      <c r="F51">
        <v>8</v>
      </c>
      <c r="G51">
        <v>8</v>
      </c>
      <c r="H51">
        <v>8</v>
      </c>
      <c r="I51">
        <v>14</v>
      </c>
      <c r="J51">
        <v>12</v>
      </c>
      <c r="K51">
        <v>14</v>
      </c>
      <c r="L51">
        <v>9</v>
      </c>
      <c r="M51">
        <v>8</v>
      </c>
      <c r="N51">
        <v>8</v>
      </c>
      <c r="O51">
        <v>5</v>
      </c>
      <c r="P51">
        <v>5</v>
      </c>
      <c r="Q51">
        <v>4</v>
      </c>
      <c r="R51">
        <v>6</v>
      </c>
      <c r="S51">
        <v>9</v>
      </c>
      <c r="T51">
        <v>11</v>
      </c>
      <c r="U51">
        <v>12</v>
      </c>
      <c r="V51">
        <v>10</v>
      </c>
      <c r="W51">
        <v>9</v>
      </c>
      <c r="X51">
        <v>8</v>
      </c>
      <c r="Y51">
        <v>8</v>
      </c>
      <c r="Z51">
        <v>195</v>
      </c>
    </row>
    <row r="52" spans="1:26">
      <c r="A52" s="10" t="s">
        <v>113</v>
      </c>
      <c r="B52">
        <v>1</v>
      </c>
      <c r="C52">
        <v>1</v>
      </c>
      <c r="D52">
        <v>2</v>
      </c>
      <c r="E52">
        <v>2</v>
      </c>
      <c r="F52">
        <v>2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2</v>
      </c>
      <c r="Q52">
        <v>1</v>
      </c>
      <c r="R52">
        <v>2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1</v>
      </c>
      <c r="Z52">
        <v>28</v>
      </c>
    </row>
    <row r="53" spans="1:26">
      <c r="A53" s="10" t="s">
        <v>115</v>
      </c>
      <c r="B53">
        <v>12</v>
      </c>
      <c r="C53">
        <v>13</v>
      </c>
      <c r="D53">
        <v>17</v>
      </c>
      <c r="E53">
        <v>12</v>
      </c>
      <c r="F53">
        <v>14</v>
      </c>
      <c r="G53">
        <v>14</v>
      </c>
      <c r="H53">
        <v>16</v>
      </c>
      <c r="I53">
        <v>15</v>
      </c>
      <c r="J53">
        <v>13</v>
      </c>
      <c r="K53">
        <v>11</v>
      </c>
      <c r="L53">
        <v>13</v>
      </c>
      <c r="M53">
        <v>13</v>
      </c>
      <c r="N53">
        <v>13</v>
      </c>
      <c r="O53">
        <v>14</v>
      </c>
      <c r="P53">
        <v>11</v>
      </c>
      <c r="Q53">
        <v>14</v>
      </c>
      <c r="R53">
        <v>13</v>
      </c>
      <c r="S53">
        <v>14</v>
      </c>
      <c r="T53">
        <v>14</v>
      </c>
      <c r="U53">
        <v>14</v>
      </c>
      <c r="V53">
        <v>13</v>
      </c>
      <c r="W53">
        <v>11</v>
      </c>
      <c r="X53">
        <v>13</v>
      </c>
      <c r="Y53">
        <v>11</v>
      </c>
      <c r="Z53">
        <v>318</v>
      </c>
    </row>
    <row r="54" spans="1:26">
      <c r="A54" s="10" t="s">
        <v>117</v>
      </c>
      <c r="B54">
        <v>209</v>
      </c>
      <c r="C54">
        <v>265</v>
      </c>
      <c r="D54">
        <v>294</v>
      </c>
      <c r="E54">
        <v>333</v>
      </c>
      <c r="F54">
        <v>423</v>
      </c>
      <c r="G54">
        <v>280</v>
      </c>
      <c r="H54">
        <v>207</v>
      </c>
      <c r="I54">
        <v>125</v>
      </c>
      <c r="J54">
        <v>50</v>
      </c>
      <c r="K54">
        <v>42</v>
      </c>
      <c r="L54">
        <v>38</v>
      </c>
      <c r="M54">
        <v>101</v>
      </c>
      <c r="N54">
        <v>163</v>
      </c>
      <c r="O54">
        <v>268</v>
      </c>
      <c r="P54">
        <v>442</v>
      </c>
      <c r="Q54">
        <v>344</v>
      </c>
      <c r="R54">
        <v>370</v>
      </c>
      <c r="S54">
        <v>348</v>
      </c>
      <c r="T54">
        <v>242</v>
      </c>
      <c r="U54">
        <v>203</v>
      </c>
      <c r="V54">
        <v>102</v>
      </c>
      <c r="W54">
        <v>36</v>
      </c>
      <c r="X54">
        <v>45</v>
      </c>
      <c r="Y54">
        <v>113</v>
      </c>
      <c r="Z54">
        <v>5043</v>
      </c>
    </row>
    <row r="55" spans="1:26">
      <c r="A55" s="10" t="s">
        <v>119</v>
      </c>
      <c r="B55">
        <v>0</v>
      </c>
      <c r="C55">
        <v>0</v>
      </c>
      <c r="D55">
        <v>0</v>
      </c>
      <c r="E55">
        <v>171</v>
      </c>
      <c r="F55">
        <v>88</v>
      </c>
      <c r="G55">
        <v>3</v>
      </c>
      <c r="H55">
        <v>0</v>
      </c>
      <c r="I55">
        <v>0</v>
      </c>
      <c r="J55">
        <v>87</v>
      </c>
      <c r="K55">
        <v>97</v>
      </c>
      <c r="L55">
        <v>0</v>
      </c>
      <c r="M55">
        <v>0</v>
      </c>
      <c r="N55">
        <v>13</v>
      </c>
      <c r="O55">
        <v>0</v>
      </c>
      <c r="P55">
        <v>0</v>
      </c>
      <c r="Q55">
        <v>42</v>
      </c>
      <c r="R55">
        <v>62</v>
      </c>
      <c r="S55">
        <v>68</v>
      </c>
      <c r="T55">
        <v>0</v>
      </c>
      <c r="U55">
        <v>239</v>
      </c>
      <c r="V55">
        <v>13</v>
      </c>
      <c r="W55">
        <v>162</v>
      </c>
      <c r="X55">
        <v>72</v>
      </c>
      <c r="Y55">
        <v>0</v>
      </c>
      <c r="Z55">
        <v>1117</v>
      </c>
    </row>
    <row r="56" spans="1:26">
      <c r="A56" s="10" t="s">
        <v>121</v>
      </c>
      <c r="B56">
        <v>3</v>
      </c>
      <c r="C56">
        <v>4</v>
      </c>
      <c r="D56">
        <v>3</v>
      </c>
      <c r="E56">
        <v>3</v>
      </c>
      <c r="F56">
        <v>3</v>
      </c>
      <c r="G56">
        <v>3</v>
      </c>
      <c r="H56">
        <v>3</v>
      </c>
      <c r="I56">
        <v>4</v>
      </c>
      <c r="J56">
        <v>3</v>
      </c>
      <c r="K56">
        <v>3</v>
      </c>
      <c r="L56">
        <v>3</v>
      </c>
      <c r="M56">
        <v>4</v>
      </c>
      <c r="N56">
        <v>4</v>
      </c>
      <c r="O56">
        <v>4</v>
      </c>
      <c r="P56">
        <v>4</v>
      </c>
      <c r="Q56">
        <v>4</v>
      </c>
      <c r="R56">
        <v>3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86</v>
      </c>
    </row>
    <row r="57" spans="1:26">
      <c r="A57" s="10" t="s">
        <v>123</v>
      </c>
      <c r="B57">
        <v>73</v>
      </c>
      <c r="C57">
        <v>123</v>
      </c>
      <c r="D57">
        <v>104</v>
      </c>
      <c r="E57">
        <v>64</v>
      </c>
      <c r="F57">
        <v>124</v>
      </c>
      <c r="G57">
        <v>78</v>
      </c>
      <c r="H57">
        <v>105</v>
      </c>
      <c r="I57">
        <v>86</v>
      </c>
      <c r="J57">
        <v>41</v>
      </c>
      <c r="K57">
        <v>39</v>
      </c>
      <c r="L57">
        <v>47</v>
      </c>
      <c r="M57">
        <v>38</v>
      </c>
      <c r="N57">
        <v>85</v>
      </c>
      <c r="O57">
        <v>93</v>
      </c>
      <c r="P57">
        <v>116</v>
      </c>
      <c r="Q57">
        <v>196</v>
      </c>
      <c r="R57">
        <v>148</v>
      </c>
      <c r="S57">
        <v>169</v>
      </c>
      <c r="T57">
        <v>143</v>
      </c>
      <c r="U57">
        <v>71</v>
      </c>
      <c r="V57">
        <v>54</v>
      </c>
      <c r="W57">
        <v>27</v>
      </c>
      <c r="X57">
        <v>25</v>
      </c>
      <c r="Y57">
        <v>68</v>
      </c>
      <c r="Z57">
        <v>2117</v>
      </c>
    </row>
    <row r="58" spans="1:26">
      <c r="A58" s="10" t="s">
        <v>125</v>
      </c>
      <c r="B58">
        <v>1</v>
      </c>
      <c r="C58">
        <v>2</v>
      </c>
      <c r="D58">
        <v>1</v>
      </c>
      <c r="E58">
        <v>2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28</v>
      </c>
    </row>
    <row r="59" spans="1:26">
      <c r="A59" s="10" t="s">
        <v>127</v>
      </c>
      <c r="B59">
        <v>98</v>
      </c>
      <c r="C59">
        <v>100</v>
      </c>
      <c r="D59">
        <v>106</v>
      </c>
      <c r="E59">
        <v>114</v>
      </c>
      <c r="F59">
        <v>104</v>
      </c>
      <c r="G59">
        <v>93</v>
      </c>
      <c r="H59">
        <v>103</v>
      </c>
      <c r="I59">
        <v>109</v>
      </c>
      <c r="J59">
        <v>108</v>
      </c>
      <c r="K59">
        <v>98</v>
      </c>
      <c r="L59">
        <v>115</v>
      </c>
      <c r="M59">
        <v>108</v>
      </c>
      <c r="N59">
        <v>112</v>
      </c>
      <c r="O59">
        <v>118</v>
      </c>
      <c r="P59">
        <v>116</v>
      </c>
      <c r="Q59">
        <v>113</v>
      </c>
      <c r="R59">
        <v>135</v>
      </c>
      <c r="S59">
        <v>117</v>
      </c>
      <c r="T59">
        <v>123</v>
      </c>
      <c r="U59">
        <v>108</v>
      </c>
      <c r="V59">
        <v>109</v>
      </c>
      <c r="W59">
        <v>115</v>
      </c>
      <c r="X59">
        <v>121</v>
      </c>
      <c r="Y59">
        <v>130</v>
      </c>
      <c r="Z59">
        <v>2673</v>
      </c>
    </row>
    <row r="60" spans="1:26">
      <c r="A60" s="10" t="s">
        <v>129</v>
      </c>
      <c r="B60">
        <v>7</v>
      </c>
      <c r="C60">
        <v>4</v>
      </c>
      <c r="D60">
        <v>9</v>
      </c>
      <c r="E60">
        <v>4</v>
      </c>
      <c r="F60">
        <v>4</v>
      </c>
      <c r="G60">
        <v>4</v>
      </c>
      <c r="H60">
        <v>4</v>
      </c>
      <c r="I60">
        <v>9</v>
      </c>
      <c r="J60">
        <v>15</v>
      </c>
      <c r="K60">
        <v>18</v>
      </c>
      <c r="L60">
        <v>7</v>
      </c>
      <c r="M60">
        <v>15</v>
      </c>
      <c r="N60">
        <v>11</v>
      </c>
      <c r="O60">
        <v>9</v>
      </c>
      <c r="P60">
        <v>5</v>
      </c>
      <c r="Q60">
        <v>3</v>
      </c>
      <c r="R60">
        <v>4</v>
      </c>
      <c r="S60">
        <v>5</v>
      </c>
      <c r="T60">
        <v>7</v>
      </c>
      <c r="U60">
        <v>9</v>
      </c>
      <c r="V60">
        <v>13</v>
      </c>
      <c r="W60">
        <v>11</v>
      </c>
      <c r="X60">
        <v>23</v>
      </c>
      <c r="Y60">
        <v>11</v>
      </c>
      <c r="Z60">
        <v>211</v>
      </c>
    </row>
    <row r="61" spans="1:26">
      <c r="A61" s="10" t="s">
        <v>131</v>
      </c>
      <c r="B61">
        <v>4</v>
      </c>
      <c r="C61">
        <v>2</v>
      </c>
      <c r="D61">
        <v>2</v>
      </c>
      <c r="E61">
        <v>2</v>
      </c>
      <c r="F61">
        <v>1</v>
      </c>
      <c r="G61">
        <v>1</v>
      </c>
      <c r="H61">
        <v>2</v>
      </c>
      <c r="I61">
        <v>2</v>
      </c>
      <c r="J61">
        <v>4</v>
      </c>
      <c r="K61">
        <v>3</v>
      </c>
      <c r="L61">
        <v>2</v>
      </c>
      <c r="M61">
        <v>6</v>
      </c>
      <c r="N61">
        <v>3</v>
      </c>
      <c r="O61">
        <v>5</v>
      </c>
      <c r="P61">
        <v>2</v>
      </c>
      <c r="Q61">
        <v>2</v>
      </c>
      <c r="R61">
        <v>1</v>
      </c>
      <c r="S61">
        <v>2</v>
      </c>
      <c r="T61">
        <v>2</v>
      </c>
      <c r="U61">
        <v>1</v>
      </c>
      <c r="V61">
        <v>3</v>
      </c>
      <c r="W61">
        <v>4</v>
      </c>
      <c r="X61">
        <v>5</v>
      </c>
      <c r="Y61">
        <v>5</v>
      </c>
      <c r="Z61">
        <v>66</v>
      </c>
    </row>
    <row r="62" spans="1:26">
      <c r="A62" s="10" t="s">
        <v>133</v>
      </c>
      <c r="B62">
        <v>16</v>
      </c>
      <c r="C62">
        <v>13</v>
      </c>
      <c r="D62">
        <v>16</v>
      </c>
      <c r="E62">
        <v>13</v>
      </c>
      <c r="F62">
        <v>15</v>
      </c>
      <c r="G62">
        <v>15</v>
      </c>
      <c r="H62">
        <v>16</v>
      </c>
      <c r="I62">
        <v>15</v>
      </c>
      <c r="J62">
        <v>14</v>
      </c>
      <c r="K62">
        <v>11</v>
      </c>
      <c r="L62">
        <v>15</v>
      </c>
      <c r="M62">
        <v>16</v>
      </c>
      <c r="N62">
        <v>13</v>
      </c>
      <c r="O62">
        <v>12</v>
      </c>
      <c r="P62">
        <v>11</v>
      </c>
      <c r="Q62">
        <v>12</v>
      </c>
      <c r="R62">
        <v>12</v>
      </c>
      <c r="S62">
        <v>14</v>
      </c>
      <c r="T62">
        <v>12</v>
      </c>
      <c r="U62">
        <v>15</v>
      </c>
      <c r="V62">
        <v>14</v>
      </c>
      <c r="W62">
        <v>13</v>
      </c>
      <c r="X62">
        <v>13</v>
      </c>
      <c r="Y62">
        <v>12</v>
      </c>
      <c r="Z62">
        <v>328</v>
      </c>
    </row>
    <row r="63" spans="1:26">
      <c r="A63" s="10" t="s">
        <v>135</v>
      </c>
      <c r="B63">
        <v>0</v>
      </c>
      <c r="C63">
        <v>0</v>
      </c>
      <c r="D63">
        <v>59</v>
      </c>
      <c r="E63">
        <v>34</v>
      </c>
      <c r="F63">
        <v>54</v>
      </c>
      <c r="G63">
        <v>29</v>
      </c>
      <c r="H63">
        <v>33</v>
      </c>
      <c r="I63">
        <v>0</v>
      </c>
      <c r="J63">
        <v>10</v>
      </c>
      <c r="K63">
        <v>53</v>
      </c>
      <c r="L63">
        <v>54</v>
      </c>
      <c r="M63">
        <v>7</v>
      </c>
      <c r="N63">
        <v>0</v>
      </c>
      <c r="O63">
        <v>55</v>
      </c>
      <c r="P63">
        <v>29</v>
      </c>
      <c r="Q63">
        <v>0</v>
      </c>
      <c r="R63">
        <v>63</v>
      </c>
      <c r="S63">
        <v>29</v>
      </c>
      <c r="T63">
        <v>78</v>
      </c>
      <c r="U63">
        <v>27</v>
      </c>
      <c r="V63">
        <v>0</v>
      </c>
      <c r="W63">
        <v>0</v>
      </c>
      <c r="X63">
        <v>0</v>
      </c>
      <c r="Y63">
        <v>32</v>
      </c>
      <c r="Z63">
        <v>646</v>
      </c>
    </row>
    <row r="64" spans="1:26">
      <c r="A64" s="10" t="s">
        <v>137</v>
      </c>
      <c r="B64">
        <v>12</v>
      </c>
      <c r="C64">
        <v>13</v>
      </c>
      <c r="D64">
        <v>36</v>
      </c>
      <c r="E64">
        <v>46</v>
      </c>
      <c r="F64">
        <v>44</v>
      </c>
      <c r="G64">
        <v>37</v>
      </c>
      <c r="H64">
        <v>42</v>
      </c>
      <c r="I64">
        <v>28</v>
      </c>
      <c r="J64">
        <v>12</v>
      </c>
      <c r="K64">
        <v>5</v>
      </c>
      <c r="L64">
        <v>0</v>
      </c>
      <c r="M64">
        <v>3</v>
      </c>
      <c r="N64">
        <v>8</v>
      </c>
      <c r="O64">
        <v>24</v>
      </c>
      <c r="P64">
        <v>33</v>
      </c>
      <c r="Q64">
        <v>26</v>
      </c>
      <c r="R64">
        <v>30</v>
      </c>
      <c r="S64">
        <v>32</v>
      </c>
      <c r="T64">
        <v>41</v>
      </c>
      <c r="U64">
        <v>23</v>
      </c>
      <c r="V64">
        <v>11</v>
      </c>
      <c r="W64">
        <v>3</v>
      </c>
      <c r="X64">
        <v>0</v>
      </c>
      <c r="Y64">
        <v>2</v>
      </c>
      <c r="Z64">
        <v>511</v>
      </c>
    </row>
    <row r="65" spans="1:26">
      <c r="A65" s="10" t="s">
        <v>139</v>
      </c>
      <c r="B65">
        <v>10</v>
      </c>
      <c r="C65">
        <v>9</v>
      </c>
      <c r="D65">
        <v>10</v>
      </c>
      <c r="E65">
        <v>10</v>
      </c>
      <c r="F65">
        <v>9</v>
      </c>
      <c r="G65">
        <v>11</v>
      </c>
      <c r="H65">
        <v>11</v>
      </c>
      <c r="I65">
        <v>10</v>
      </c>
      <c r="J65">
        <v>11</v>
      </c>
      <c r="K65">
        <v>10</v>
      </c>
      <c r="L65">
        <v>11</v>
      </c>
      <c r="M65">
        <v>11</v>
      </c>
      <c r="N65">
        <v>12</v>
      </c>
      <c r="O65">
        <v>13</v>
      </c>
      <c r="P65">
        <v>13</v>
      </c>
      <c r="Q65">
        <v>12</v>
      </c>
      <c r="R65">
        <v>13</v>
      </c>
      <c r="S65">
        <v>11</v>
      </c>
      <c r="T65">
        <v>12</v>
      </c>
      <c r="U65">
        <v>12</v>
      </c>
      <c r="V65">
        <v>11</v>
      </c>
      <c r="W65">
        <v>12</v>
      </c>
      <c r="X65">
        <v>11</v>
      </c>
      <c r="Y65">
        <v>11</v>
      </c>
      <c r="Z65">
        <v>266</v>
      </c>
    </row>
    <row r="66" spans="1:26">
      <c r="A66" s="10" t="s">
        <v>141</v>
      </c>
      <c r="B66">
        <v>34</v>
      </c>
      <c r="C66">
        <v>32</v>
      </c>
      <c r="D66">
        <v>29</v>
      </c>
      <c r="E66">
        <v>25</v>
      </c>
      <c r="F66">
        <v>26</v>
      </c>
      <c r="G66">
        <v>26</v>
      </c>
      <c r="H66">
        <v>26</v>
      </c>
      <c r="I66">
        <v>24</v>
      </c>
      <c r="J66">
        <v>25</v>
      </c>
      <c r="K66">
        <v>25</v>
      </c>
      <c r="L66">
        <v>33</v>
      </c>
      <c r="M66">
        <v>32</v>
      </c>
      <c r="N66">
        <v>29</v>
      </c>
      <c r="O66">
        <v>27</v>
      </c>
      <c r="P66">
        <v>29</v>
      </c>
      <c r="Q66">
        <v>23</v>
      </c>
      <c r="R66">
        <v>21</v>
      </c>
      <c r="S66">
        <v>22</v>
      </c>
      <c r="T66">
        <v>21</v>
      </c>
      <c r="U66">
        <v>21</v>
      </c>
      <c r="V66">
        <v>28</v>
      </c>
      <c r="W66">
        <v>29</v>
      </c>
      <c r="X66">
        <v>26</v>
      </c>
      <c r="Y66">
        <v>26</v>
      </c>
      <c r="Z66">
        <v>639</v>
      </c>
    </row>
    <row r="67" spans="1:26">
      <c r="A67" s="10" t="s">
        <v>143</v>
      </c>
      <c r="B67">
        <v>0</v>
      </c>
      <c r="C67">
        <v>1</v>
      </c>
      <c r="D67">
        <v>2</v>
      </c>
      <c r="E67">
        <v>6</v>
      </c>
      <c r="F67">
        <v>8</v>
      </c>
      <c r="G67">
        <v>9</v>
      </c>
      <c r="H67">
        <v>11</v>
      </c>
      <c r="I67">
        <v>9</v>
      </c>
      <c r="J67">
        <v>7</v>
      </c>
      <c r="K67">
        <v>6</v>
      </c>
      <c r="L67">
        <v>3</v>
      </c>
      <c r="M67">
        <v>1</v>
      </c>
      <c r="N67">
        <v>0</v>
      </c>
      <c r="O67">
        <v>1</v>
      </c>
      <c r="P67">
        <v>2</v>
      </c>
      <c r="Q67">
        <v>5</v>
      </c>
      <c r="R67">
        <v>11</v>
      </c>
      <c r="S67">
        <v>8</v>
      </c>
      <c r="T67">
        <v>15</v>
      </c>
      <c r="U67">
        <v>13</v>
      </c>
      <c r="V67">
        <v>9</v>
      </c>
      <c r="W67">
        <v>7</v>
      </c>
      <c r="X67">
        <v>4</v>
      </c>
      <c r="Y67">
        <v>2</v>
      </c>
      <c r="Z67">
        <v>140</v>
      </c>
    </row>
    <row r="68" spans="1:26">
      <c r="A68" s="10" t="s">
        <v>145</v>
      </c>
      <c r="B68">
        <v>37</v>
      </c>
      <c r="C68">
        <v>0</v>
      </c>
      <c r="D68">
        <v>2</v>
      </c>
      <c r="E68">
        <v>13</v>
      </c>
      <c r="F68">
        <v>7</v>
      </c>
      <c r="G68">
        <v>7</v>
      </c>
      <c r="H68">
        <v>12</v>
      </c>
      <c r="I68">
        <v>37</v>
      </c>
      <c r="J68">
        <v>0</v>
      </c>
      <c r="K68">
        <v>0</v>
      </c>
      <c r="L68">
        <v>0</v>
      </c>
      <c r="M68">
        <v>45</v>
      </c>
      <c r="N68">
        <v>10</v>
      </c>
      <c r="O68">
        <v>30</v>
      </c>
      <c r="P68">
        <v>2</v>
      </c>
      <c r="Q68">
        <v>18</v>
      </c>
      <c r="R68">
        <v>19</v>
      </c>
      <c r="S68">
        <v>11</v>
      </c>
      <c r="T68">
        <v>10</v>
      </c>
      <c r="U68">
        <v>0</v>
      </c>
      <c r="V68">
        <v>0</v>
      </c>
      <c r="W68">
        <v>1</v>
      </c>
      <c r="X68">
        <v>39</v>
      </c>
      <c r="Y68">
        <v>18</v>
      </c>
      <c r="Z68">
        <v>318</v>
      </c>
    </row>
    <row r="69" spans="1:26">
      <c r="A69" s="10" t="s">
        <v>147</v>
      </c>
      <c r="B69">
        <v>1</v>
      </c>
      <c r="C69">
        <v>2</v>
      </c>
      <c r="D69">
        <v>4</v>
      </c>
      <c r="E69">
        <v>6</v>
      </c>
      <c r="F69">
        <v>5</v>
      </c>
      <c r="G69">
        <v>6</v>
      </c>
      <c r="H69">
        <v>4</v>
      </c>
      <c r="I69">
        <v>5</v>
      </c>
      <c r="J69">
        <v>4</v>
      </c>
      <c r="K69">
        <v>2</v>
      </c>
      <c r="L69">
        <v>0</v>
      </c>
      <c r="M69">
        <v>0</v>
      </c>
      <c r="N69">
        <v>1</v>
      </c>
      <c r="O69">
        <v>3</v>
      </c>
      <c r="P69">
        <v>4</v>
      </c>
      <c r="Q69">
        <v>7</v>
      </c>
      <c r="R69">
        <v>10</v>
      </c>
      <c r="S69">
        <v>5</v>
      </c>
      <c r="T69">
        <v>7</v>
      </c>
      <c r="U69">
        <v>6</v>
      </c>
      <c r="V69">
        <v>2</v>
      </c>
      <c r="W69">
        <v>1</v>
      </c>
      <c r="X69">
        <v>0</v>
      </c>
      <c r="Y69">
        <v>0</v>
      </c>
      <c r="Z69">
        <v>85</v>
      </c>
    </row>
    <row r="70" spans="1:26">
      <c r="A70" s="10" t="s">
        <v>149</v>
      </c>
      <c r="B70">
        <v>0</v>
      </c>
      <c r="C70">
        <v>0</v>
      </c>
      <c r="D70">
        <v>4</v>
      </c>
      <c r="E70">
        <v>8</v>
      </c>
      <c r="F70">
        <v>4</v>
      </c>
      <c r="G70">
        <v>7</v>
      </c>
      <c r="H70">
        <v>8</v>
      </c>
      <c r="I70">
        <v>3</v>
      </c>
      <c r="J70">
        <v>7</v>
      </c>
      <c r="K70">
        <v>4</v>
      </c>
      <c r="L70">
        <v>3</v>
      </c>
      <c r="M70">
        <v>5</v>
      </c>
      <c r="N70">
        <v>2</v>
      </c>
      <c r="O70">
        <v>0</v>
      </c>
      <c r="P70">
        <v>0</v>
      </c>
      <c r="Q70">
        <v>5</v>
      </c>
      <c r="R70">
        <v>0</v>
      </c>
      <c r="S70">
        <v>0</v>
      </c>
      <c r="T70">
        <v>0</v>
      </c>
      <c r="U70">
        <v>4</v>
      </c>
      <c r="V70">
        <v>4</v>
      </c>
      <c r="W70">
        <v>8</v>
      </c>
      <c r="X70">
        <v>1</v>
      </c>
      <c r="Y70">
        <v>0</v>
      </c>
      <c r="Z70">
        <v>77</v>
      </c>
    </row>
    <row r="71" spans="1:26">
      <c r="A71" s="10" t="s">
        <v>151</v>
      </c>
      <c r="B71">
        <v>9</v>
      </c>
      <c r="C71">
        <v>14</v>
      </c>
      <c r="D71">
        <v>13</v>
      </c>
      <c r="E71">
        <v>16</v>
      </c>
      <c r="F71">
        <v>19</v>
      </c>
      <c r="G71">
        <v>9</v>
      </c>
      <c r="H71">
        <v>15</v>
      </c>
      <c r="I71">
        <v>13</v>
      </c>
      <c r="J71">
        <v>8</v>
      </c>
      <c r="K71">
        <v>6</v>
      </c>
      <c r="L71">
        <v>6</v>
      </c>
      <c r="M71">
        <v>8</v>
      </c>
      <c r="N71">
        <v>7</v>
      </c>
      <c r="O71">
        <v>12</v>
      </c>
      <c r="P71">
        <v>17</v>
      </c>
      <c r="Q71">
        <v>12</v>
      </c>
      <c r="R71">
        <v>20</v>
      </c>
      <c r="S71">
        <v>15</v>
      </c>
      <c r="T71">
        <v>11</v>
      </c>
      <c r="U71">
        <v>15</v>
      </c>
      <c r="V71">
        <v>9</v>
      </c>
      <c r="W71">
        <v>5</v>
      </c>
      <c r="X71">
        <v>5</v>
      </c>
      <c r="Y71">
        <v>6</v>
      </c>
      <c r="Z71">
        <v>270</v>
      </c>
    </row>
    <row r="72" spans="1:26">
      <c r="A72" s="10" t="s">
        <v>153</v>
      </c>
      <c r="B72">
        <v>208</v>
      </c>
      <c r="C72">
        <v>155</v>
      </c>
      <c r="D72">
        <v>126</v>
      </c>
      <c r="E72">
        <v>85</v>
      </c>
      <c r="F72">
        <v>44</v>
      </c>
      <c r="G72">
        <v>47</v>
      </c>
      <c r="H72">
        <v>44</v>
      </c>
      <c r="I72">
        <v>61</v>
      </c>
      <c r="J72">
        <v>117</v>
      </c>
      <c r="K72">
        <v>143</v>
      </c>
      <c r="L72">
        <v>185</v>
      </c>
      <c r="M72">
        <v>244</v>
      </c>
      <c r="N72">
        <v>187</v>
      </c>
      <c r="O72">
        <v>201</v>
      </c>
      <c r="P72">
        <v>121</v>
      </c>
      <c r="Q72">
        <v>112</v>
      </c>
      <c r="R72">
        <v>59</v>
      </c>
      <c r="S72">
        <v>57</v>
      </c>
      <c r="T72">
        <v>79</v>
      </c>
      <c r="U72">
        <v>77</v>
      </c>
      <c r="V72">
        <v>112</v>
      </c>
      <c r="W72">
        <v>137</v>
      </c>
      <c r="X72">
        <v>194</v>
      </c>
      <c r="Y72">
        <v>231</v>
      </c>
      <c r="Z72">
        <v>3026</v>
      </c>
    </row>
    <row r="73" spans="1:26">
      <c r="A73" s="10" t="s">
        <v>155</v>
      </c>
      <c r="B73">
        <v>85</v>
      </c>
      <c r="C73">
        <v>0</v>
      </c>
      <c r="D73">
        <v>99</v>
      </c>
      <c r="E73">
        <v>0</v>
      </c>
      <c r="F73">
        <v>0</v>
      </c>
      <c r="G73">
        <v>81</v>
      </c>
      <c r="H73">
        <v>29</v>
      </c>
      <c r="I73">
        <v>0</v>
      </c>
      <c r="J73">
        <v>11</v>
      </c>
      <c r="K73">
        <v>31</v>
      </c>
      <c r="L73">
        <v>5</v>
      </c>
      <c r="M73">
        <v>98</v>
      </c>
      <c r="N73">
        <v>80</v>
      </c>
      <c r="O73">
        <v>0</v>
      </c>
      <c r="P73">
        <v>0</v>
      </c>
      <c r="Q73">
        <v>56</v>
      </c>
      <c r="R73">
        <v>57</v>
      </c>
      <c r="S73">
        <v>77</v>
      </c>
      <c r="T73">
        <v>0</v>
      </c>
      <c r="U73">
        <v>13</v>
      </c>
      <c r="V73">
        <v>0</v>
      </c>
      <c r="W73">
        <v>2</v>
      </c>
      <c r="X73">
        <v>24</v>
      </c>
      <c r="Y73">
        <v>0</v>
      </c>
      <c r="Z73">
        <v>748</v>
      </c>
    </row>
    <row r="74" spans="1:26">
      <c r="A74" s="10" t="s">
        <v>157</v>
      </c>
      <c r="B74">
        <v>0</v>
      </c>
      <c r="C74">
        <v>3</v>
      </c>
      <c r="D74">
        <v>1</v>
      </c>
      <c r="E74">
        <v>1</v>
      </c>
      <c r="F74">
        <v>0</v>
      </c>
      <c r="G74">
        <v>2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2</v>
      </c>
      <c r="Y74">
        <v>0</v>
      </c>
      <c r="Z74">
        <v>14</v>
      </c>
    </row>
    <row r="75" spans="1:26">
      <c r="A75" s="10" t="s">
        <v>159</v>
      </c>
      <c r="B75">
        <v>106</v>
      </c>
      <c r="C75">
        <v>136</v>
      </c>
      <c r="D75">
        <v>184</v>
      </c>
      <c r="E75">
        <v>145</v>
      </c>
      <c r="F75">
        <v>145</v>
      </c>
      <c r="G75">
        <v>93</v>
      </c>
      <c r="H75">
        <v>74</v>
      </c>
      <c r="I75">
        <v>25</v>
      </c>
      <c r="J75">
        <v>35</v>
      </c>
      <c r="K75">
        <v>71</v>
      </c>
      <c r="L75">
        <v>82</v>
      </c>
      <c r="M75">
        <v>112</v>
      </c>
      <c r="N75">
        <v>207</v>
      </c>
      <c r="O75">
        <v>121</v>
      </c>
      <c r="P75">
        <v>111</v>
      </c>
      <c r="Q75">
        <v>109</v>
      </c>
      <c r="R75">
        <v>109</v>
      </c>
      <c r="S75">
        <v>118</v>
      </c>
      <c r="T75">
        <v>74</v>
      </c>
      <c r="U75">
        <v>61</v>
      </c>
      <c r="V75">
        <v>70</v>
      </c>
      <c r="W75">
        <v>60</v>
      </c>
      <c r="X75">
        <v>86</v>
      </c>
      <c r="Y75">
        <v>151</v>
      </c>
      <c r="Z75">
        <v>2485</v>
      </c>
    </row>
    <row r="76" spans="1:26">
      <c r="A76" s="10" t="s">
        <v>161</v>
      </c>
      <c r="B76">
        <v>21</v>
      </c>
      <c r="C76">
        <v>18</v>
      </c>
      <c r="D76">
        <v>17</v>
      </c>
      <c r="E76">
        <v>20</v>
      </c>
      <c r="F76">
        <v>21</v>
      </c>
      <c r="G76">
        <v>19</v>
      </c>
      <c r="H76">
        <v>20</v>
      </c>
      <c r="I76">
        <v>17</v>
      </c>
      <c r="J76">
        <v>20</v>
      </c>
      <c r="K76">
        <v>18</v>
      </c>
      <c r="L76">
        <v>18</v>
      </c>
      <c r="M76">
        <v>21</v>
      </c>
      <c r="N76">
        <v>18</v>
      </c>
      <c r="O76">
        <v>19</v>
      </c>
      <c r="P76">
        <v>20</v>
      </c>
      <c r="Q76">
        <v>17</v>
      </c>
      <c r="R76">
        <v>16</v>
      </c>
      <c r="S76">
        <v>17</v>
      </c>
      <c r="T76">
        <v>18</v>
      </c>
      <c r="U76">
        <v>20</v>
      </c>
      <c r="V76">
        <v>17</v>
      </c>
      <c r="W76">
        <v>19</v>
      </c>
      <c r="X76">
        <v>17</v>
      </c>
      <c r="Y76">
        <v>19</v>
      </c>
      <c r="Z76">
        <v>447</v>
      </c>
    </row>
    <row r="77" spans="1:26">
      <c r="A77" s="10" t="s">
        <v>163</v>
      </c>
      <c r="B77">
        <v>45</v>
      </c>
      <c r="C77">
        <v>0</v>
      </c>
      <c r="D77">
        <v>0</v>
      </c>
      <c r="E77">
        <v>16</v>
      </c>
      <c r="F77">
        <v>42</v>
      </c>
      <c r="G77">
        <v>49</v>
      </c>
      <c r="H77">
        <v>0</v>
      </c>
      <c r="I77">
        <v>12</v>
      </c>
      <c r="J77">
        <v>23</v>
      </c>
      <c r="K77">
        <v>15</v>
      </c>
      <c r="L77">
        <v>48</v>
      </c>
      <c r="M77">
        <v>29</v>
      </c>
      <c r="N77">
        <v>20</v>
      </c>
      <c r="O77">
        <v>3</v>
      </c>
      <c r="P77">
        <v>0</v>
      </c>
      <c r="Q77">
        <v>0</v>
      </c>
      <c r="R77">
        <v>51</v>
      </c>
      <c r="S77">
        <v>0</v>
      </c>
      <c r="T77">
        <v>0</v>
      </c>
      <c r="U77">
        <v>66</v>
      </c>
      <c r="V77">
        <v>0</v>
      </c>
      <c r="W77">
        <v>29</v>
      </c>
      <c r="X77">
        <v>0</v>
      </c>
      <c r="Y77">
        <v>0</v>
      </c>
      <c r="Z77">
        <v>448</v>
      </c>
    </row>
    <row r="78" spans="1:26">
      <c r="A78" s="10" t="s">
        <v>165</v>
      </c>
      <c r="B78">
        <v>0</v>
      </c>
      <c r="C78">
        <v>1</v>
      </c>
      <c r="D78">
        <v>0</v>
      </c>
      <c r="E78">
        <v>1</v>
      </c>
      <c r="F78">
        <v>0</v>
      </c>
      <c r="G78">
        <v>2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3</v>
      </c>
      <c r="Y78">
        <v>1</v>
      </c>
      <c r="Z78">
        <v>14</v>
      </c>
    </row>
    <row r="79" spans="1:26">
      <c r="A79" s="10" t="s">
        <v>167</v>
      </c>
      <c r="B79">
        <v>73</v>
      </c>
      <c r="C79">
        <v>69</v>
      </c>
      <c r="D79">
        <v>69</v>
      </c>
      <c r="E79">
        <v>72</v>
      </c>
      <c r="F79">
        <v>66</v>
      </c>
      <c r="G79">
        <v>72</v>
      </c>
      <c r="H79">
        <v>80</v>
      </c>
      <c r="I79">
        <v>73</v>
      </c>
      <c r="J79">
        <v>83</v>
      </c>
      <c r="K79">
        <v>63</v>
      </c>
      <c r="L79">
        <v>74</v>
      </c>
      <c r="M79">
        <v>73</v>
      </c>
      <c r="N79">
        <v>78</v>
      </c>
      <c r="O79">
        <v>79</v>
      </c>
      <c r="P79">
        <v>76</v>
      </c>
      <c r="Q79">
        <v>78</v>
      </c>
      <c r="R79">
        <v>86</v>
      </c>
      <c r="S79">
        <v>69</v>
      </c>
      <c r="T79">
        <v>85</v>
      </c>
      <c r="U79">
        <v>86</v>
      </c>
      <c r="V79">
        <v>83</v>
      </c>
      <c r="W79">
        <v>82</v>
      </c>
      <c r="X79">
        <v>83</v>
      </c>
      <c r="Y79">
        <v>79</v>
      </c>
      <c r="Z79">
        <v>1831</v>
      </c>
    </row>
    <row r="80" spans="1:26">
      <c r="A80" s="10" t="s">
        <v>169</v>
      </c>
      <c r="B80">
        <v>8</v>
      </c>
      <c r="C80">
        <v>14</v>
      </c>
      <c r="D80">
        <v>15</v>
      </c>
      <c r="E80">
        <v>26</v>
      </c>
      <c r="F80">
        <v>30</v>
      </c>
      <c r="G80">
        <v>22</v>
      </c>
      <c r="H80">
        <v>17</v>
      </c>
      <c r="I80">
        <v>16</v>
      </c>
      <c r="J80">
        <v>17</v>
      </c>
      <c r="K80">
        <v>9</v>
      </c>
      <c r="L80">
        <v>7</v>
      </c>
      <c r="M80">
        <v>5</v>
      </c>
      <c r="N80">
        <v>10</v>
      </c>
      <c r="O80">
        <v>14</v>
      </c>
      <c r="P80">
        <v>18</v>
      </c>
      <c r="Q80">
        <v>23</v>
      </c>
      <c r="R80">
        <v>22</v>
      </c>
      <c r="S80">
        <v>27</v>
      </c>
      <c r="T80">
        <v>31</v>
      </c>
      <c r="U80">
        <v>11</v>
      </c>
      <c r="V80">
        <v>16</v>
      </c>
      <c r="W80">
        <v>11</v>
      </c>
      <c r="X80">
        <v>7</v>
      </c>
      <c r="Y80">
        <v>6</v>
      </c>
      <c r="Z80">
        <v>382</v>
      </c>
    </row>
    <row r="81" spans="1:26">
      <c r="A81" s="10" t="s">
        <v>171</v>
      </c>
      <c r="B81">
        <v>10</v>
      </c>
      <c r="C81">
        <v>9</v>
      </c>
      <c r="D81">
        <v>12</v>
      </c>
      <c r="E81">
        <v>13</v>
      </c>
      <c r="F81">
        <v>13</v>
      </c>
      <c r="G81">
        <v>10</v>
      </c>
      <c r="H81">
        <v>11</v>
      </c>
      <c r="I81">
        <v>10</v>
      </c>
      <c r="J81">
        <v>10</v>
      </c>
      <c r="K81">
        <v>10</v>
      </c>
      <c r="L81">
        <v>10</v>
      </c>
      <c r="M81">
        <v>12</v>
      </c>
      <c r="N81">
        <v>14</v>
      </c>
      <c r="O81">
        <v>13</v>
      </c>
      <c r="P81">
        <v>13</v>
      </c>
      <c r="Q81">
        <v>15</v>
      </c>
      <c r="R81">
        <v>14</v>
      </c>
      <c r="S81">
        <v>13</v>
      </c>
      <c r="T81">
        <v>13</v>
      </c>
      <c r="U81">
        <v>13</v>
      </c>
      <c r="V81">
        <v>11</v>
      </c>
      <c r="W81">
        <v>12</v>
      </c>
      <c r="X81">
        <v>12</v>
      </c>
      <c r="Y81">
        <v>15</v>
      </c>
      <c r="Z81">
        <v>288</v>
      </c>
    </row>
    <row r="82" spans="1:26">
      <c r="A82" s="10" t="s">
        <v>173</v>
      </c>
      <c r="B82">
        <v>4</v>
      </c>
      <c r="C82">
        <v>4</v>
      </c>
      <c r="D82">
        <v>7</v>
      </c>
      <c r="E82">
        <v>14</v>
      </c>
      <c r="F82">
        <v>24</v>
      </c>
      <c r="G82">
        <v>22</v>
      </c>
      <c r="H82">
        <v>33</v>
      </c>
      <c r="I82">
        <v>23</v>
      </c>
      <c r="J82">
        <v>34</v>
      </c>
      <c r="K82">
        <v>22</v>
      </c>
      <c r="L82">
        <v>19</v>
      </c>
      <c r="M82">
        <v>9</v>
      </c>
      <c r="N82">
        <v>4</v>
      </c>
      <c r="O82">
        <v>3</v>
      </c>
      <c r="P82">
        <v>4</v>
      </c>
      <c r="Q82">
        <v>18</v>
      </c>
      <c r="R82">
        <v>20</v>
      </c>
      <c r="S82">
        <v>32</v>
      </c>
      <c r="T82">
        <v>43</v>
      </c>
      <c r="U82">
        <v>23</v>
      </c>
      <c r="V82">
        <v>19</v>
      </c>
      <c r="W82">
        <v>24</v>
      </c>
      <c r="X82">
        <v>23</v>
      </c>
      <c r="Y82">
        <v>8</v>
      </c>
      <c r="Z82">
        <v>436</v>
      </c>
    </row>
    <row r="83" spans="1:26">
      <c r="A83" s="10" t="s">
        <v>175</v>
      </c>
      <c r="B83">
        <v>11</v>
      </c>
      <c r="C83">
        <v>21</v>
      </c>
      <c r="D83">
        <v>18</v>
      </c>
      <c r="E83">
        <v>30</v>
      </c>
      <c r="F83">
        <v>16</v>
      </c>
      <c r="G83">
        <v>13</v>
      </c>
      <c r="H83">
        <v>6</v>
      </c>
      <c r="I83">
        <v>4</v>
      </c>
      <c r="J83">
        <v>1</v>
      </c>
      <c r="K83">
        <v>1</v>
      </c>
      <c r="L83">
        <v>3</v>
      </c>
      <c r="M83">
        <v>6</v>
      </c>
      <c r="N83">
        <v>7</v>
      </c>
      <c r="O83">
        <v>11</v>
      </c>
      <c r="P83">
        <v>21</v>
      </c>
      <c r="Q83">
        <v>25</v>
      </c>
      <c r="R83">
        <v>22</v>
      </c>
      <c r="S83">
        <v>12</v>
      </c>
      <c r="T83">
        <v>7</v>
      </c>
      <c r="U83">
        <v>3</v>
      </c>
      <c r="V83">
        <v>1</v>
      </c>
      <c r="W83">
        <v>1</v>
      </c>
      <c r="X83">
        <v>4</v>
      </c>
      <c r="Y83">
        <v>7</v>
      </c>
      <c r="Z83">
        <v>251</v>
      </c>
    </row>
    <row r="84" spans="1:26">
      <c r="A84" s="10" t="s">
        <v>177</v>
      </c>
      <c r="B84">
        <v>12</v>
      </c>
      <c r="C84">
        <v>15</v>
      </c>
      <c r="D84">
        <v>17</v>
      </c>
      <c r="E84">
        <v>10</v>
      </c>
      <c r="F84">
        <v>9</v>
      </c>
      <c r="G84">
        <v>5</v>
      </c>
      <c r="H84">
        <v>3</v>
      </c>
      <c r="I84">
        <v>3</v>
      </c>
      <c r="J84">
        <v>3</v>
      </c>
      <c r="K84">
        <v>5</v>
      </c>
      <c r="L84">
        <v>11</v>
      </c>
      <c r="M84">
        <v>15</v>
      </c>
      <c r="N84">
        <v>12</v>
      </c>
      <c r="O84">
        <v>11</v>
      </c>
      <c r="P84">
        <v>10</v>
      </c>
      <c r="Q84">
        <v>13</v>
      </c>
      <c r="R84">
        <v>9</v>
      </c>
      <c r="S84">
        <v>5</v>
      </c>
      <c r="T84">
        <v>4</v>
      </c>
      <c r="U84">
        <v>3</v>
      </c>
      <c r="V84">
        <v>6</v>
      </c>
      <c r="W84">
        <v>8</v>
      </c>
      <c r="X84">
        <v>9</v>
      </c>
      <c r="Y84">
        <v>8</v>
      </c>
      <c r="Z84">
        <v>206</v>
      </c>
    </row>
    <row r="85" spans="1:26">
      <c r="A85" s="10" t="s">
        <v>179</v>
      </c>
      <c r="B85">
        <v>34</v>
      </c>
      <c r="C85">
        <v>32</v>
      </c>
      <c r="D85">
        <v>39</v>
      </c>
      <c r="E85">
        <v>67</v>
      </c>
      <c r="F85">
        <v>66</v>
      </c>
      <c r="G85">
        <v>55</v>
      </c>
      <c r="H85">
        <v>33</v>
      </c>
      <c r="I85">
        <v>33</v>
      </c>
      <c r="J85">
        <v>29</v>
      </c>
      <c r="K85">
        <v>16</v>
      </c>
      <c r="L85">
        <v>18</v>
      </c>
      <c r="M85">
        <v>16</v>
      </c>
      <c r="N85">
        <v>40</v>
      </c>
      <c r="O85">
        <v>52</v>
      </c>
      <c r="P85">
        <v>55</v>
      </c>
      <c r="Q85">
        <v>68</v>
      </c>
      <c r="R85">
        <v>69</v>
      </c>
      <c r="S85">
        <v>67</v>
      </c>
      <c r="T85">
        <v>48</v>
      </c>
      <c r="U85">
        <v>23</v>
      </c>
      <c r="V85">
        <v>23</v>
      </c>
      <c r="W85">
        <v>24</v>
      </c>
      <c r="X85">
        <v>19</v>
      </c>
      <c r="Y85">
        <v>41</v>
      </c>
      <c r="Z85">
        <v>967</v>
      </c>
    </row>
    <row r="86" spans="1:26">
      <c r="A86" s="10" t="s">
        <v>181</v>
      </c>
      <c r="B86">
        <v>0</v>
      </c>
      <c r="C86">
        <v>2</v>
      </c>
      <c r="D86">
        <v>3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2</v>
      </c>
      <c r="O86">
        <v>2</v>
      </c>
      <c r="P86">
        <v>2</v>
      </c>
      <c r="Q86">
        <v>1</v>
      </c>
      <c r="R86">
        <v>0</v>
      </c>
      <c r="S86">
        <v>2</v>
      </c>
      <c r="T86">
        <v>1</v>
      </c>
      <c r="U86">
        <v>0</v>
      </c>
      <c r="V86">
        <v>0</v>
      </c>
      <c r="W86">
        <v>0</v>
      </c>
      <c r="X86">
        <v>1</v>
      </c>
      <c r="Y86">
        <v>2</v>
      </c>
      <c r="Z86">
        <v>22</v>
      </c>
    </row>
    <row r="87" spans="1:26">
      <c r="A87" s="10" t="s">
        <v>183</v>
      </c>
      <c r="B87">
        <v>11</v>
      </c>
      <c r="C87">
        <v>22</v>
      </c>
      <c r="D87">
        <v>0</v>
      </c>
      <c r="E87">
        <v>13</v>
      </c>
      <c r="F87">
        <v>0</v>
      </c>
      <c r="G87">
        <v>12</v>
      </c>
      <c r="H87">
        <v>0</v>
      </c>
      <c r="I87">
        <v>0</v>
      </c>
      <c r="J87">
        <v>11</v>
      </c>
      <c r="K87">
        <v>18</v>
      </c>
      <c r="L87">
        <v>0</v>
      </c>
      <c r="M87">
        <v>12</v>
      </c>
      <c r="N87">
        <v>18</v>
      </c>
      <c r="O87">
        <v>0</v>
      </c>
      <c r="P87">
        <v>5</v>
      </c>
      <c r="Q87">
        <v>0</v>
      </c>
      <c r="R87">
        <v>2</v>
      </c>
      <c r="S87">
        <v>21</v>
      </c>
      <c r="T87">
        <v>31</v>
      </c>
      <c r="U87">
        <v>0</v>
      </c>
      <c r="V87">
        <v>34</v>
      </c>
      <c r="W87">
        <v>14</v>
      </c>
      <c r="X87">
        <v>0</v>
      </c>
      <c r="Y87">
        <v>10</v>
      </c>
      <c r="Z87">
        <v>234</v>
      </c>
    </row>
    <row r="88" spans="1:26">
      <c r="A88" s="10" t="s">
        <v>185</v>
      </c>
      <c r="B88">
        <v>0</v>
      </c>
      <c r="C88">
        <v>9</v>
      </c>
      <c r="D88">
        <v>18</v>
      </c>
      <c r="E88">
        <v>0</v>
      </c>
      <c r="F88">
        <v>13</v>
      </c>
      <c r="G88">
        <v>16</v>
      </c>
      <c r="H88">
        <v>0</v>
      </c>
      <c r="I88">
        <v>1</v>
      </c>
      <c r="J88">
        <v>0</v>
      </c>
      <c r="K88">
        <v>6</v>
      </c>
      <c r="L88">
        <v>0</v>
      </c>
      <c r="M88">
        <v>0</v>
      </c>
      <c r="N88">
        <v>9</v>
      </c>
      <c r="O88">
        <v>2</v>
      </c>
      <c r="P88">
        <v>0</v>
      </c>
      <c r="Q88">
        <v>23</v>
      </c>
      <c r="R88">
        <v>0</v>
      </c>
      <c r="S88">
        <v>0</v>
      </c>
      <c r="T88">
        <v>12</v>
      </c>
      <c r="U88">
        <v>0</v>
      </c>
      <c r="V88">
        <v>2</v>
      </c>
      <c r="W88">
        <v>12</v>
      </c>
      <c r="X88">
        <v>12</v>
      </c>
      <c r="Y88">
        <v>13</v>
      </c>
      <c r="Z88">
        <v>148</v>
      </c>
    </row>
    <row r="89" spans="1:26">
      <c r="A89" s="10" t="s">
        <v>187</v>
      </c>
      <c r="B89">
        <v>9</v>
      </c>
      <c r="C89">
        <v>3</v>
      </c>
      <c r="D89">
        <v>0</v>
      </c>
      <c r="E89">
        <v>0</v>
      </c>
      <c r="F89">
        <v>3</v>
      </c>
      <c r="G89">
        <v>5</v>
      </c>
      <c r="H89">
        <v>10</v>
      </c>
      <c r="I89">
        <v>0</v>
      </c>
      <c r="J89">
        <v>7</v>
      </c>
      <c r="K89">
        <v>0</v>
      </c>
      <c r="L89">
        <v>2</v>
      </c>
      <c r="M89">
        <v>2</v>
      </c>
      <c r="N89">
        <v>8</v>
      </c>
      <c r="O89">
        <v>0</v>
      </c>
      <c r="P89">
        <v>0</v>
      </c>
      <c r="Q89">
        <v>3</v>
      </c>
      <c r="R89">
        <v>20</v>
      </c>
      <c r="S89">
        <v>6</v>
      </c>
      <c r="T89">
        <v>0</v>
      </c>
      <c r="U89">
        <v>8</v>
      </c>
      <c r="V89">
        <v>0</v>
      </c>
      <c r="W89">
        <v>13</v>
      </c>
      <c r="X89">
        <v>4</v>
      </c>
      <c r="Y89">
        <v>6</v>
      </c>
      <c r="Z89">
        <v>109</v>
      </c>
    </row>
    <row r="90" spans="1:26">
      <c r="A90" s="10" t="s">
        <v>189</v>
      </c>
      <c r="B90">
        <v>12</v>
      </c>
      <c r="C90">
        <v>4</v>
      </c>
      <c r="D90">
        <v>17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0</v>
      </c>
      <c r="N90">
        <v>20</v>
      </c>
      <c r="O90">
        <v>10</v>
      </c>
      <c r="P90">
        <v>0</v>
      </c>
      <c r="Q90">
        <v>0</v>
      </c>
      <c r="R90">
        <v>22</v>
      </c>
      <c r="S90">
        <v>0</v>
      </c>
      <c r="T90">
        <v>5</v>
      </c>
      <c r="U90">
        <v>0</v>
      </c>
      <c r="V90">
        <v>9</v>
      </c>
      <c r="W90">
        <v>0</v>
      </c>
      <c r="X90">
        <v>7</v>
      </c>
      <c r="Y90">
        <v>12</v>
      </c>
      <c r="Z90">
        <v>123</v>
      </c>
    </row>
    <row r="91" spans="1:26">
      <c r="A91" s="10" t="s">
        <v>191</v>
      </c>
      <c r="B91">
        <v>0</v>
      </c>
      <c r="C91">
        <v>13</v>
      </c>
      <c r="D91">
        <v>10</v>
      </c>
      <c r="E91">
        <v>10</v>
      </c>
      <c r="F91">
        <v>14</v>
      </c>
      <c r="G91">
        <v>0</v>
      </c>
      <c r="H91">
        <v>0</v>
      </c>
      <c r="I91">
        <v>0</v>
      </c>
      <c r="J91">
        <v>23</v>
      </c>
      <c r="K91">
        <v>9</v>
      </c>
      <c r="L91">
        <v>0</v>
      </c>
      <c r="M91">
        <v>7</v>
      </c>
      <c r="N91">
        <v>8</v>
      </c>
      <c r="O91">
        <v>0</v>
      </c>
      <c r="P91">
        <v>13</v>
      </c>
      <c r="Q91">
        <v>5</v>
      </c>
      <c r="R91">
        <v>0</v>
      </c>
      <c r="S91">
        <v>1</v>
      </c>
      <c r="T91">
        <v>21</v>
      </c>
      <c r="U91">
        <v>9</v>
      </c>
      <c r="V91">
        <v>0</v>
      </c>
      <c r="W91">
        <v>0</v>
      </c>
      <c r="X91">
        <v>4</v>
      </c>
      <c r="Y91">
        <v>6</v>
      </c>
      <c r="Z91">
        <v>153</v>
      </c>
    </row>
    <row r="92" spans="1:26">
      <c r="A92" s="10" t="s">
        <v>193</v>
      </c>
      <c r="B92">
        <v>3</v>
      </c>
      <c r="C92">
        <v>2</v>
      </c>
      <c r="D92">
        <v>1</v>
      </c>
      <c r="E92">
        <v>1</v>
      </c>
      <c r="F92">
        <v>0</v>
      </c>
      <c r="G92">
        <v>0</v>
      </c>
      <c r="H92">
        <v>1</v>
      </c>
      <c r="I92">
        <v>1</v>
      </c>
      <c r="J92">
        <v>1</v>
      </c>
      <c r="K92">
        <v>2</v>
      </c>
      <c r="L92">
        <v>2</v>
      </c>
      <c r="M92">
        <v>2</v>
      </c>
      <c r="N92">
        <v>2</v>
      </c>
      <c r="O92">
        <v>2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2</v>
      </c>
      <c r="W92">
        <v>2</v>
      </c>
      <c r="X92">
        <v>3</v>
      </c>
      <c r="Y92">
        <v>2</v>
      </c>
      <c r="Z92">
        <v>33</v>
      </c>
    </row>
    <row r="93" spans="1:26">
      <c r="A93" s="10" t="s">
        <v>195</v>
      </c>
      <c r="B93">
        <v>15</v>
      </c>
      <c r="C93">
        <v>8</v>
      </c>
      <c r="D93">
        <v>4</v>
      </c>
      <c r="E93">
        <v>3</v>
      </c>
      <c r="F93">
        <v>5</v>
      </c>
      <c r="G93">
        <v>12</v>
      </c>
      <c r="H93">
        <v>18</v>
      </c>
      <c r="I93">
        <v>26</v>
      </c>
      <c r="J93">
        <v>52</v>
      </c>
      <c r="K93">
        <v>40</v>
      </c>
      <c r="L93">
        <v>42</v>
      </c>
      <c r="M93">
        <v>33</v>
      </c>
      <c r="N93">
        <v>30</v>
      </c>
      <c r="O93">
        <v>8</v>
      </c>
      <c r="P93">
        <v>4</v>
      </c>
      <c r="Q93">
        <v>3</v>
      </c>
      <c r="R93">
        <v>5</v>
      </c>
      <c r="S93">
        <v>14</v>
      </c>
      <c r="T93">
        <v>32</v>
      </c>
      <c r="U93">
        <v>24</v>
      </c>
      <c r="V93">
        <v>33</v>
      </c>
      <c r="W93">
        <v>36</v>
      </c>
      <c r="X93">
        <v>52</v>
      </c>
      <c r="Y93">
        <v>32</v>
      </c>
      <c r="Z93">
        <v>531</v>
      </c>
    </row>
    <row r="94" spans="1:26">
      <c r="A94" s="10" t="s">
        <v>197</v>
      </c>
      <c r="B94">
        <v>28</v>
      </c>
      <c r="C94">
        <v>43</v>
      </c>
      <c r="D94">
        <v>66</v>
      </c>
      <c r="E94">
        <v>55</v>
      </c>
      <c r="F94">
        <v>55</v>
      </c>
      <c r="G94">
        <v>48</v>
      </c>
      <c r="H94">
        <v>31</v>
      </c>
      <c r="I94">
        <v>21</v>
      </c>
      <c r="J94">
        <v>15</v>
      </c>
      <c r="K94">
        <v>18</v>
      </c>
      <c r="L94">
        <v>16</v>
      </c>
      <c r="M94">
        <v>40</v>
      </c>
      <c r="N94">
        <v>46</v>
      </c>
      <c r="O94">
        <v>38</v>
      </c>
      <c r="P94">
        <v>60</v>
      </c>
      <c r="Q94">
        <v>81</v>
      </c>
      <c r="R94">
        <v>77</v>
      </c>
      <c r="S94">
        <v>47</v>
      </c>
      <c r="T94">
        <v>27</v>
      </c>
      <c r="U94">
        <v>29</v>
      </c>
      <c r="V94">
        <v>24</v>
      </c>
      <c r="W94">
        <v>19</v>
      </c>
      <c r="X94">
        <v>24</v>
      </c>
      <c r="Y94">
        <v>26</v>
      </c>
      <c r="Z94">
        <v>934</v>
      </c>
    </row>
    <row r="95" spans="1:26">
      <c r="A95" s="10" t="s">
        <v>199</v>
      </c>
      <c r="B95">
        <v>0</v>
      </c>
      <c r="C95">
        <v>32</v>
      </c>
      <c r="D95">
        <v>0</v>
      </c>
      <c r="E95">
        <v>18</v>
      </c>
      <c r="F95">
        <v>8</v>
      </c>
      <c r="G95">
        <v>0</v>
      </c>
      <c r="H95">
        <v>10</v>
      </c>
      <c r="I95">
        <v>11</v>
      </c>
      <c r="J95">
        <v>9</v>
      </c>
      <c r="K95">
        <v>0</v>
      </c>
      <c r="L95">
        <v>0</v>
      </c>
      <c r="M95">
        <v>0</v>
      </c>
      <c r="N95">
        <v>0</v>
      </c>
      <c r="O95">
        <v>9</v>
      </c>
      <c r="P95">
        <v>21</v>
      </c>
      <c r="Q95">
        <v>10</v>
      </c>
      <c r="R95">
        <v>0</v>
      </c>
      <c r="S95">
        <v>0</v>
      </c>
      <c r="T95">
        <v>0</v>
      </c>
      <c r="U95">
        <v>19</v>
      </c>
      <c r="V95">
        <v>15</v>
      </c>
      <c r="W95">
        <v>11</v>
      </c>
      <c r="X95">
        <v>0</v>
      </c>
      <c r="Y95">
        <v>12</v>
      </c>
      <c r="Z95">
        <v>185</v>
      </c>
    </row>
    <row r="96" spans="1:26">
      <c r="A96" s="10" t="s">
        <v>201</v>
      </c>
      <c r="B96">
        <v>2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2</v>
      </c>
      <c r="X96">
        <v>2</v>
      </c>
      <c r="Y96">
        <v>2</v>
      </c>
      <c r="Z96">
        <v>23</v>
      </c>
    </row>
    <row r="97" spans="1:26">
      <c r="A97" s="10" t="s">
        <v>203</v>
      </c>
      <c r="B97">
        <v>22</v>
      </c>
      <c r="C97">
        <v>54</v>
      </c>
      <c r="D97">
        <v>63</v>
      </c>
      <c r="E97">
        <v>110</v>
      </c>
      <c r="F97">
        <v>122</v>
      </c>
      <c r="G97">
        <v>104</v>
      </c>
      <c r="H97">
        <v>104</v>
      </c>
      <c r="I97">
        <v>76</v>
      </c>
      <c r="J97">
        <v>71</v>
      </c>
      <c r="K97">
        <v>40</v>
      </c>
      <c r="L97">
        <v>9</v>
      </c>
      <c r="M97">
        <v>12</v>
      </c>
      <c r="N97">
        <v>27</v>
      </c>
      <c r="O97">
        <v>62</v>
      </c>
      <c r="P97">
        <v>55</v>
      </c>
      <c r="Q97">
        <v>86</v>
      </c>
      <c r="R97">
        <v>111</v>
      </c>
      <c r="S97">
        <v>135</v>
      </c>
      <c r="T97">
        <v>156</v>
      </c>
      <c r="U97">
        <v>77</v>
      </c>
      <c r="V97">
        <v>81</v>
      </c>
      <c r="W97">
        <v>31</v>
      </c>
      <c r="X97">
        <v>21</v>
      </c>
      <c r="Y97">
        <v>23</v>
      </c>
      <c r="Z97">
        <v>1652</v>
      </c>
    </row>
    <row r="98" spans="1:26">
      <c r="A98" s="10" t="s">
        <v>205</v>
      </c>
      <c r="B98">
        <v>8</v>
      </c>
      <c r="C98">
        <v>9</v>
      </c>
      <c r="D98">
        <v>8</v>
      </c>
      <c r="E98">
        <v>9</v>
      </c>
      <c r="F98">
        <v>10</v>
      </c>
      <c r="G98">
        <v>9</v>
      </c>
      <c r="H98">
        <v>10</v>
      </c>
      <c r="I98">
        <v>9</v>
      </c>
      <c r="J98">
        <v>9</v>
      </c>
      <c r="K98">
        <v>9</v>
      </c>
      <c r="L98">
        <v>10</v>
      </c>
      <c r="M98">
        <v>9</v>
      </c>
      <c r="N98">
        <v>9</v>
      </c>
      <c r="O98">
        <v>11</v>
      </c>
      <c r="P98">
        <v>10</v>
      </c>
      <c r="Q98">
        <v>11</v>
      </c>
      <c r="R98">
        <v>8</v>
      </c>
      <c r="S98">
        <v>10</v>
      </c>
      <c r="T98">
        <v>10</v>
      </c>
      <c r="U98">
        <v>10</v>
      </c>
      <c r="V98">
        <v>9</v>
      </c>
      <c r="W98">
        <v>9</v>
      </c>
      <c r="X98">
        <v>9</v>
      </c>
      <c r="Y98">
        <v>10</v>
      </c>
      <c r="Z98">
        <v>225</v>
      </c>
    </row>
    <row r="99" spans="1:26">
      <c r="A99" s="10" t="s">
        <v>207</v>
      </c>
      <c r="B99">
        <v>47</v>
      </c>
      <c r="C99">
        <v>39</v>
      </c>
      <c r="D99">
        <v>37</v>
      </c>
      <c r="E99">
        <v>35</v>
      </c>
      <c r="F99">
        <v>26</v>
      </c>
      <c r="G99">
        <v>27</v>
      </c>
      <c r="H99">
        <v>16</v>
      </c>
      <c r="I99">
        <v>12</v>
      </c>
      <c r="J99">
        <v>6</v>
      </c>
      <c r="K99">
        <v>13</v>
      </c>
      <c r="L99">
        <v>14</v>
      </c>
      <c r="M99">
        <v>33</v>
      </c>
      <c r="N99">
        <v>18</v>
      </c>
      <c r="O99">
        <v>31</v>
      </c>
      <c r="P99">
        <v>45</v>
      </c>
      <c r="Q99">
        <v>29</v>
      </c>
      <c r="R99">
        <v>30</v>
      </c>
      <c r="S99">
        <v>30</v>
      </c>
      <c r="T99">
        <v>27</v>
      </c>
      <c r="U99">
        <v>12</v>
      </c>
      <c r="V99">
        <v>5</v>
      </c>
      <c r="W99">
        <v>8</v>
      </c>
      <c r="X99">
        <v>14</v>
      </c>
      <c r="Y99">
        <v>22</v>
      </c>
      <c r="Z99">
        <v>576</v>
      </c>
    </row>
    <row r="100" spans="1:26">
      <c r="A100" s="10" t="s">
        <v>209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2</v>
      </c>
      <c r="I100">
        <v>4</v>
      </c>
      <c r="J100">
        <v>3</v>
      </c>
      <c r="K100">
        <v>5</v>
      </c>
      <c r="L100">
        <v>4</v>
      </c>
      <c r="M100">
        <v>6</v>
      </c>
      <c r="N100">
        <v>4</v>
      </c>
      <c r="O100">
        <v>2</v>
      </c>
      <c r="P100">
        <v>1</v>
      </c>
      <c r="Q100">
        <v>0</v>
      </c>
      <c r="R100">
        <v>0</v>
      </c>
      <c r="S100">
        <v>1</v>
      </c>
      <c r="T100">
        <v>2</v>
      </c>
      <c r="U100">
        <v>3</v>
      </c>
      <c r="V100">
        <v>4</v>
      </c>
      <c r="W100">
        <v>5</v>
      </c>
      <c r="X100">
        <v>5</v>
      </c>
      <c r="Y100">
        <v>6</v>
      </c>
      <c r="Z100">
        <v>60</v>
      </c>
    </row>
    <row r="101" spans="1:26">
      <c r="A101" s="10" t="s">
        <v>211</v>
      </c>
      <c r="B101">
        <v>17</v>
      </c>
      <c r="C101">
        <v>17</v>
      </c>
      <c r="D101">
        <v>17</v>
      </c>
      <c r="E101">
        <v>18</v>
      </c>
      <c r="F101">
        <v>17</v>
      </c>
      <c r="G101">
        <v>17</v>
      </c>
      <c r="H101">
        <v>14</v>
      </c>
      <c r="I101">
        <v>17</v>
      </c>
      <c r="J101">
        <v>17</v>
      </c>
      <c r="K101">
        <v>18</v>
      </c>
      <c r="L101">
        <v>20</v>
      </c>
      <c r="M101">
        <v>18</v>
      </c>
      <c r="N101">
        <v>18</v>
      </c>
      <c r="O101">
        <v>17</v>
      </c>
      <c r="P101">
        <v>17</v>
      </c>
      <c r="Q101">
        <v>17</v>
      </c>
      <c r="R101">
        <v>17</v>
      </c>
      <c r="S101">
        <v>13</v>
      </c>
      <c r="T101">
        <v>15</v>
      </c>
      <c r="U101">
        <v>15</v>
      </c>
      <c r="V101">
        <v>16</v>
      </c>
      <c r="W101">
        <v>18</v>
      </c>
      <c r="X101">
        <v>16</v>
      </c>
      <c r="Y101">
        <v>15</v>
      </c>
      <c r="Z101">
        <v>401</v>
      </c>
    </row>
    <row r="102" spans="1:26">
      <c r="A102" s="10" t="s">
        <v>213</v>
      </c>
      <c r="B102">
        <v>0</v>
      </c>
      <c r="C102">
        <v>0</v>
      </c>
      <c r="D102">
        <v>1</v>
      </c>
      <c r="E102">
        <v>1</v>
      </c>
      <c r="F102">
        <v>2</v>
      </c>
      <c r="G102">
        <v>1</v>
      </c>
      <c r="H102">
        <v>2</v>
      </c>
      <c r="I102">
        <v>2</v>
      </c>
      <c r="J102">
        <v>2</v>
      </c>
      <c r="K102">
        <v>2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2</v>
      </c>
      <c r="T102">
        <v>2</v>
      </c>
      <c r="U102">
        <v>1</v>
      </c>
      <c r="V102">
        <v>2</v>
      </c>
      <c r="W102">
        <v>2</v>
      </c>
      <c r="X102">
        <v>1</v>
      </c>
      <c r="Y102">
        <v>1</v>
      </c>
      <c r="Z102">
        <v>28</v>
      </c>
    </row>
    <row r="103" spans="1:26">
      <c r="A103" s="10" t="s">
        <v>215</v>
      </c>
      <c r="B103">
        <v>5</v>
      </c>
      <c r="C103">
        <v>6</v>
      </c>
      <c r="D103">
        <v>9</v>
      </c>
      <c r="E103">
        <v>8</v>
      </c>
      <c r="F103">
        <v>9</v>
      </c>
      <c r="G103">
        <v>10</v>
      </c>
      <c r="H103">
        <v>12</v>
      </c>
      <c r="I103">
        <v>8</v>
      </c>
      <c r="J103">
        <v>6</v>
      </c>
      <c r="K103">
        <v>5</v>
      </c>
      <c r="L103">
        <v>4</v>
      </c>
      <c r="M103">
        <v>3</v>
      </c>
      <c r="N103">
        <v>5</v>
      </c>
      <c r="O103">
        <v>7</v>
      </c>
      <c r="P103">
        <v>6</v>
      </c>
      <c r="Q103">
        <v>15</v>
      </c>
      <c r="R103">
        <v>10</v>
      </c>
      <c r="S103">
        <v>13</v>
      </c>
      <c r="T103">
        <v>11</v>
      </c>
      <c r="U103">
        <v>12</v>
      </c>
      <c r="V103">
        <v>8</v>
      </c>
      <c r="W103">
        <v>6</v>
      </c>
      <c r="X103">
        <v>4</v>
      </c>
      <c r="Y103">
        <v>6</v>
      </c>
      <c r="Z103">
        <v>188</v>
      </c>
    </row>
    <row r="104" spans="1:26">
      <c r="A104" s="10" t="s">
        <v>217</v>
      </c>
      <c r="B104">
        <v>0</v>
      </c>
      <c r="C104">
        <v>8</v>
      </c>
      <c r="D104">
        <v>12</v>
      </c>
      <c r="E104">
        <v>0</v>
      </c>
      <c r="F104">
        <v>38</v>
      </c>
      <c r="G104">
        <v>0</v>
      </c>
      <c r="H104">
        <v>12</v>
      </c>
      <c r="I104">
        <v>23</v>
      </c>
      <c r="J104">
        <v>0</v>
      </c>
      <c r="K104">
        <v>48</v>
      </c>
      <c r="L104">
        <v>39</v>
      </c>
      <c r="M104">
        <v>31</v>
      </c>
      <c r="N104">
        <v>30</v>
      </c>
      <c r="O104">
        <v>0</v>
      </c>
      <c r="P104">
        <v>51</v>
      </c>
      <c r="Q104">
        <v>33</v>
      </c>
      <c r="R104">
        <v>0</v>
      </c>
      <c r="S104">
        <v>34</v>
      </c>
      <c r="T104">
        <v>30</v>
      </c>
      <c r="U104">
        <v>0</v>
      </c>
      <c r="V104">
        <v>0</v>
      </c>
      <c r="W104">
        <v>35</v>
      </c>
      <c r="X104">
        <v>24</v>
      </c>
      <c r="Y104">
        <v>0</v>
      </c>
      <c r="Z104">
        <v>448</v>
      </c>
    </row>
    <row r="105" spans="1:26">
      <c r="A105" s="10" t="s">
        <v>219</v>
      </c>
      <c r="B105">
        <v>4</v>
      </c>
      <c r="C105">
        <v>3</v>
      </c>
      <c r="D105">
        <v>2</v>
      </c>
      <c r="E105">
        <v>1</v>
      </c>
      <c r="F105">
        <v>1</v>
      </c>
      <c r="G105">
        <v>3</v>
      </c>
      <c r="H105">
        <v>3</v>
      </c>
      <c r="I105">
        <v>4</v>
      </c>
      <c r="J105">
        <v>5</v>
      </c>
      <c r="K105">
        <v>10</v>
      </c>
      <c r="L105">
        <v>8</v>
      </c>
      <c r="M105">
        <v>7</v>
      </c>
      <c r="N105">
        <v>4</v>
      </c>
      <c r="O105">
        <v>4</v>
      </c>
      <c r="P105">
        <v>2</v>
      </c>
      <c r="Q105">
        <v>2</v>
      </c>
      <c r="R105">
        <v>2</v>
      </c>
      <c r="S105">
        <v>3</v>
      </c>
      <c r="T105">
        <v>5</v>
      </c>
      <c r="U105">
        <v>7</v>
      </c>
      <c r="V105">
        <v>8</v>
      </c>
      <c r="W105">
        <v>7</v>
      </c>
      <c r="X105">
        <v>11</v>
      </c>
      <c r="Y105">
        <v>6</v>
      </c>
      <c r="Z105">
        <v>112</v>
      </c>
    </row>
    <row r="106" spans="1:26">
      <c r="A106" s="10" t="s">
        <v>221</v>
      </c>
      <c r="B106">
        <v>0</v>
      </c>
      <c r="C106">
        <v>0</v>
      </c>
      <c r="D106">
        <v>5</v>
      </c>
      <c r="E106">
        <v>0</v>
      </c>
      <c r="F106">
        <v>16</v>
      </c>
      <c r="G106">
        <v>52</v>
      </c>
      <c r="H106">
        <v>43</v>
      </c>
      <c r="I106">
        <v>0</v>
      </c>
      <c r="J106">
        <v>41</v>
      </c>
      <c r="K106">
        <v>50</v>
      </c>
      <c r="L106">
        <v>23</v>
      </c>
      <c r="M106">
        <v>0</v>
      </c>
      <c r="N106">
        <v>5</v>
      </c>
      <c r="O106">
        <v>0</v>
      </c>
      <c r="P106">
        <v>30</v>
      </c>
      <c r="Q106">
        <v>23</v>
      </c>
      <c r="R106">
        <v>27</v>
      </c>
      <c r="S106">
        <v>25</v>
      </c>
      <c r="T106">
        <v>25</v>
      </c>
      <c r="U106">
        <v>0</v>
      </c>
      <c r="V106">
        <v>62</v>
      </c>
      <c r="W106">
        <v>17</v>
      </c>
      <c r="X106">
        <v>61</v>
      </c>
      <c r="Y106">
        <v>36</v>
      </c>
      <c r="Z106">
        <v>541</v>
      </c>
    </row>
    <row r="107" spans="1:26">
      <c r="A107" s="10" t="s">
        <v>223</v>
      </c>
      <c r="B107">
        <v>4</v>
      </c>
      <c r="C107">
        <v>3</v>
      </c>
      <c r="D107">
        <v>4</v>
      </c>
      <c r="E107">
        <v>3</v>
      </c>
      <c r="F107">
        <v>2</v>
      </c>
      <c r="G107">
        <v>1</v>
      </c>
      <c r="H107">
        <v>1</v>
      </c>
      <c r="I107">
        <v>1</v>
      </c>
      <c r="J107">
        <v>2</v>
      </c>
      <c r="K107">
        <v>3</v>
      </c>
      <c r="L107">
        <v>4</v>
      </c>
      <c r="M107">
        <v>4</v>
      </c>
      <c r="N107">
        <v>3</v>
      </c>
      <c r="O107">
        <v>5</v>
      </c>
      <c r="P107">
        <v>3</v>
      </c>
      <c r="Q107">
        <v>2</v>
      </c>
      <c r="R107">
        <v>2</v>
      </c>
      <c r="S107">
        <v>1</v>
      </c>
      <c r="T107">
        <v>1</v>
      </c>
      <c r="U107">
        <v>2</v>
      </c>
      <c r="V107">
        <v>2</v>
      </c>
      <c r="W107">
        <v>3</v>
      </c>
      <c r="X107">
        <v>3</v>
      </c>
      <c r="Y107">
        <v>5</v>
      </c>
      <c r="Z107">
        <v>64</v>
      </c>
    </row>
    <row r="108" spans="1:26">
      <c r="A108" s="10" t="s">
        <v>225</v>
      </c>
      <c r="B108">
        <v>1</v>
      </c>
      <c r="C108">
        <v>3</v>
      </c>
      <c r="D108">
        <v>3</v>
      </c>
      <c r="E108">
        <v>3</v>
      </c>
      <c r="F108">
        <v>4</v>
      </c>
      <c r="G108">
        <v>3</v>
      </c>
      <c r="H108">
        <v>3</v>
      </c>
      <c r="I108">
        <v>2</v>
      </c>
      <c r="J108">
        <v>2</v>
      </c>
      <c r="K108">
        <v>2</v>
      </c>
      <c r="L108">
        <v>1</v>
      </c>
      <c r="M108">
        <v>1</v>
      </c>
      <c r="N108">
        <v>2</v>
      </c>
      <c r="O108">
        <v>3</v>
      </c>
      <c r="P108">
        <v>3</v>
      </c>
      <c r="Q108">
        <v>4</v>
      </c>
      <c r="R108">
        <v>4</v>
      </c>
      <c r="S108">
        <v>5</v>
      </c>
      <c r="T108">
        <v>4</v>
      </c>
      <c r="U108">
        <v>2</v>
      </c>
      <c r="V108">
        <v>2</v>
      </c>
      <c r="W108">
        <v>1</v>
      </c>
      <c r="X108">
        <v>1</v>
      </c>
      <c r="Y108">
        <v>1</v>
      </c>
      <c r="Z108">
        <v>60</v>
      </c>
    </row>
    <row r="109" spans="1:26">
      <c r="A109" s="10" t="s">
        <v>227</v>
      </c>
      <c r="B109">
        <v>0</v>
      </c>
      <c r="C109">
        <v>0</v>
      </c>
      <c r="D109">
        <v>4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0</v>
      </c>
      <c r="N109">
        <v>0</v>
      </c>
      <c r="O109">
        <v>1</v>
      </c>
      <c r="P109">
        <v>9</v>
      </c>
      <c r="Q109">
        <v>4</v>
      </c>
      <c r="R109">
        <v>0</v>
      </c>
      <c r="S109">
        <v>4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36</v>
      </c>
    </row>
    <row r="110" spans="1:26">
      <c r="A110" s="10" t="s">
        <v>229</v>
      </c>
      <c r="B110">
        <v>5</v>
      </c>
      <c r="C110">
        <v>5</v>
      </c>
      <c r="D110">
        <v>5</v>
      </c>
      <c r="E110">
        <v>5</v>
      </c>
      <c r="F110">
        <v>4</v>
      </c>
      <c r="G110">
        <v>5</v>
      </c>
      <c r="H110">
        <v>5</v>
      </c>
      <c r="I110">
        <v>5</v>
      </c>
      <c r="J110">
        <v>5</v>
      </c>
      <c r="K110">
        <v>6</v>
      </c>
      <c r="L110">
        <v>6</v>
      </c>
      <c r="M110">
        <v>6</v>
      </c>
      <c r="N110">
        <v>5</v>
      </c>
      <c r="O110">
        <v>7</v>
      </c>
      <c r="P110">
        <v>6</v>
      </c>
      <c r="Q110">
        <v>6</v>
      </c>
      <c r="R110">
        <v>6</v>
      </c>
      <c r="S110">
        <v>6</v>
      </c>
      <c r="T110">
        <v>5</v>
      </c>
      <c r="U110">
        <v>6</v>
      </c>
      <c r="V110">
        <v>7</v>
      </c>
      <c r="W110">
        <v>6</v>
      </c>
      <c r="X110">
        <v>7</v>
      </c>
      <c r="Y110">
        <v>6</v>
      </c>
      <c r="Z110">
        <v>135</v>
      </c>
    </row>
    <row r="111" spans="1:26">
      <c r="A111" s="10" t="s">
        <v>231</v>
      </c>
      <c r="B111">
        <v>25</v>
      </c>
      <c r="C111">
        <v>6</v>
      </c>
      <c r="D111">
        <v>1</v>
      </c>
      <c r="E111">
        <v>20</v>
      </c>
      <c r="F111">
        <v>47</v>
      </c>
      <c r="G111">
        <v>78</v>
      </c>
      <c r="H111">
        <v>105</v>
      </c>
      <c r="I111">
        <v>169</v>
      </c>
      <c r="J111">
        <v>118</v>
      </c>
      <c r="K111">
        <v>107</v>
      </c>
      <c r="L111">
        <v>91</v>
      </c>
      <c r="M111">
        <v>37</v>
      </c>
      <c r="N111">
        <v>33</v>
      </c>
      <c r="O111">
        <v>7</v>
      </c>
      <c r="P111">
        <v>1</v>
      </c>
      <c r="Q111">
        <v>9</v>
      </c>
      <c r="R111">
        <v>45</v>
      </c>
      <c r="S111">
        <v>94</v>
      </c>
      <c r="T111">
        <v>103</v>
      </c>
      <c r="U111">
        <v>103</v>
      </c>
      <c r="V111">
        <v>127</v>
      </c>
      <c r="W111">
        <v>134</v>
      </c>
      <c r="X111">
        <v>91</v>
      </c>
      <c r="Y111">
        <v>65</v>
      </c>
      <c r="Z111">
        <v>1616</v>
      </c>
    </row>
    <row r="112" spans="1:26">
      <c r="A112" s="10" t="s">
        <v>233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4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4</v>
      </c>
      <c r="P112">
        <v>4</v>
      </c>
      <c r="Q112">
        <v>5</v>
      </c>
      <c r="R112">
        <v>4</v>
      </c>
      <c r="S112">
        <v>5</v>
      </c>
      <c r="T112">
        <v>4</v>
      </c>
      <c r="U112">
        <v>4</v>
      </c>
      <c r="V112">
        <v>5</v>
      </c>
      <c r="W112">
        <v>4</v>
      </c>
      <c r="X112">
        <v>5</v>
      </c>
      <c r="Y112">
        <v>4</v>
      </c>
      <c r="Z112">
        <v>112</v>
      </c>
    </row>
    <row r="113" spans="1:26">
      <c r="A113" s="10" t="s">
        <v>235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5</v>
      </c>
      <c r="I113">
        <v>4</v>
      </c>
      <c r="J113">
        <v>5</v>
      </c>
      <c r="K113">
        <v>6</v>
      </c>
      <c r="L113">
        <v>5</v>
      </c>
      <c r="M113">
        <v>5</v>
      </c>
      <c r="N113">
        <v>6</v>
      </c>
      <c r="O113">
        <v>6</v>
      </c>
      <c r="P113">
        <v>4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6</v>
      </c>
      <c r="W113">
        <v>6</v>
      </c>
      <c r="X113">
        <v>7</v>
      </c>
      <c r="Y113">
        <v>7</v>
      </c>
      <c r="Z113">
        <v>121</v>
      </c>
    </row>
    <row r="114" spans="1:26">
      <c r="A114" s="10" t="s">
        <v>237</v>
      </c>
      <c r="B114">
        <v>33</v>
      </c>
      <c r="C114">
        <v>18</v>
      </c>
      <c r="D114">
        <v>0</v>
      </c>
      <c r="E114">
        <v>15</v>
      </c>
      <c r="F114">
        <v>22</v>
      </c>
      <c r="G114">
        <v>0</v>
      </c>
      <c r="H114">
        <v>0</v>
      </c>
      <c r="I114">
        <v>0</v>
      </c>
      <c r="J114">
        <v>11</v>
      </c>
      <c r="K114">
        <v>14</v>
      </c>
      <c r="L114">
        <v>16</v>
      </c>
      <c r="M114">
        <v>39</v>
      </c>
      <c r="N114">
        <v>27</v>
      </c>
      <c r="O114">
        <v>23</v>
      </c>
      <c r="P114">
        <v>0</v>
      </c>
      <c r="Q114">
        <v>9</v>
      </c>
      <c r="R114">
        <v>7</v>
      </c>
      <c r="S114">
        <v>0</v>
      </c>
      <c r="T114">
        <v>0</v>
      </c>
      <c r="U114">
        <v>0</v>
      </c>
      <c r="V114">
        <v>0</v>
      </c>
      <c r="W114">
        <v>5</v>
      </c>
      <c r="X114">
        <v>9</v>
      </c>
      <c r="Y114">
        <v>32</v>
      </c>
      <c r="Z114">
        <v>280</v>
      </c>
    </row>
    <row r="115" spans="1:26">
      <c r="A115" s="10" t="s">
        <v>239</v>
      </c>
      <c r="B115">
        <v>0</v>
      </c>
      <c r="C115">
        <v>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4</v>
      </c>
      <c r="K115">
        <v>1</v>
      </c>
      <c r="L115">
        <v>0</v>
      </c>
      <c r="M115">
        <v>0</v>
      </c>
      <c r="N115">
        <v>14</v>
      </c>
      <c r="O115">
        <v>0</v>
      </c>
      <c r="P115">
        <v>0</v>
      </c>
      <c r="Q115">
        <v>0</v>
      </c>
      <c r="R115">
        <v>20</v>
      </c>
      <c r="S115">
        <v>0</v>
      </c>
      <c r="T115">
        <v>3</v>
      </c>
      <c r="U115">
        <v>14</v>
      </c>
      <c r="V115">
        <v>20</v>
      </c>
      <c r="W115">
        <v>18</v>
      </c>
      <c r="X115">
        <v>0</v>
      </c>
      <c r="Y115">
        <v>0</v>
      </c>
      <c r="Z115">
        <v>105</v>
      </c>
    </row>
    <row r="116" spans="1:26">
      <c r="A116" s="10" t="s">
        <v>241</v>
      </c>
      <c r="B116">
        <v>9</v>
      </c>
      <c r="C116">
        <v>7</v>
      </c>
      <c r="D116">
        <v>7</v>
      </c>
      <c r="E116">
        <v>5</v>
      </c>
      <c r="F116">
        <v>2</v>
      </c>
      <c r="G116">
        <v>2</v>
      </c>
      <c r="H116">
        <v>1</v>
      </c>
      <c r="I116">
        <v>1</v>
      </c>
      <c r="J116">
        <v>3</v>
      </c>
      <c r="K116">
        <v>5</v>
      </c>
      <c r="L116">
        <v>6</v>
      </c>
      <c r="M116">
        <v>7</v>
      </c>
      <c r="N116">
        <v>9</v>
      </c>
      <c r="O116">
        <v>7</v>
      </c>
      <c r="P116">
        <v>5</v>
      </c>
      <c r="Q116">
        <v>3</v>
      </c>
      <c r="R116">
        <v>2</v>
      </c>
      <c r="S116">
        <v>1</v>
      </c>
      <c r="T116">
        <v>1</v>
      </c>
      <c r="U116">
        <v>2</v>
      </c>
      <c r="V116">
        <v>2</v>
      </c>
      <c r="W116">
        <v>4</v>
      </c>
      <c r="X116">
        <v>6</v>
      </c>
      <c r="Y116">
        <v>6</v>
      </c>
      <c r="Z116">
        <v>103</v>
      </c>
    </row>
    <row r="117" spans="1:26">
      <c r="A117" s="10" t="s">
        <v>243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2</v>
      </c>
      <c r="U117">
        <v>2</v>
      </c>
      <c r="V117">
        <v>3</v>
      </c>
      <c r="W117">
        <v>3</v>
      </c>
      <c r="X117">
        <v>3</v>
      </c>
      <c r="Y117">
        <v>3</v>
      </c>
      <c r="Z117">
        <v>65</v>
      </c>
    </row>
    <row r="118" spans="1:26">
      <c r="A118" s="10" t="s">
        <v>245</v>
      </c>
      <c r="B118">
        <v>8</v>
      </c>
      <c r="C118">
        <v>7</v>
      </c>
      <c r="D118">
        <v>8</v>
      </c>
      <c r="E118">
        <v>7</v>
      </c>
      <c r="F118">
        <v>8</v>
      </c>
      <c r="G118">
        <v>9</v>
      </c>
      <c r="H118">
        <v>7</v>
      </c>
      <c r="I118">
        <v>8</v>
      </c>
      <c r="J118">
        <v>8</v>
      </c>
      <c r="K118">
        <v>7</v>
      </c>
      <c r="L118">
        <v>8</v>
      </c>
      <c r="M118">
        <v>8</v>
      </c>
      <c r="N118">
        <v>8</v>
      </c>
      <c r="O118">
        <v>8</v>
      </c>
      <c r="P118">
        <v>7</v>
      </c>
      <c r="Q118">
        <v>7</v>
      </c>
      <c r="R118">
        <v>8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8</v>
      </c>
      <c r="Z118">
        <v>181</v>
      </c>
    </row>
    <row r="119" spans="1:26">
      <c r="A119" s="10" t="s">
        <v>247</v>
      </c>
      <c r="B119">
        <v>5</v>
      </c>
      <c r="C119">
        <v>5</v>
      </c>
      <c r="D119">
        <v>5</v>
      </c>
      <c r="E119">
        <v>5</v>
      </c>
      <c r="F119">
        <v>6</v>
      </c>
      <c r="G119">
        <v>5</v>
      </c>
      <c r="H119">
        <v>7</v>
      </c>
      <c r="I119">
        <v>5</v>
      </c>
      <c r="J119">
        <v>6</v>
      </c>
      <c r="K119">
        <v>6</v>
      </c>
      <c r="L119">
        <v>6</v>
      </c>
      <c r="M119">
        <v>6</v>
      </c>
      <c r="N119">
        <v>5</v>
      </c>
      <c r="O119">
        <v>5</v>
      </c>
      <c r="P119">
        <v>5</v>
      </c>
      <c r="Q119">
        <v>6</v>
      </c>
      <c r="R119">
        <v>6</v>
      </c>
      <c r="S119">
        <v>6</v>
      </c>
      <c r="T119">
        <v>7</v>
      </c>
      <c r="U119">
        <v>7</v>
      </c>
      <c r="V119">
        <v>7</v>
      </c>
      <c r="W119">
        <v>7</v>
      </c>
      <c r="X119">
        <v>6</v>
      </c>
      <c r="Y119">
        <v>6</v>
      </c>
      <c r="Z119">
        <v>140</v>
      </c>
    </row>
    <row r="120" spans="1:26">
      <c r="A120" s="10" t="s">
        <v>249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2</v>
      </c>
      <c r="Q120">
        <v>2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11</v>
      </c>
    </row>
    <row r="121" spans="1:26">
      <c r="A121" s="10" t="s">
        <v>251</v>
      </c>
      <c r="B121">
        <v>2</v>
      </c>
      <c r="C121">
        <v>0</v>
      </c>
      <c r="D121">
        <v>0</v>
      </c>
      <c r="E121">
        <v>4</v>
      </c>
      <c r="F121">
        <v>5</v>
      </c>
      <c r="G121">
        <v>0</v>
      </c>
      <c r="H121">
        <v>3</v>
      </c>
      <c r="I121">
        <v>3</v>
      </c>
      <c r="J121">
        <v>0</v>
      </c>
      <c r="K121">
        <v>4</v>
      </c>
      <c r="L121">
        <v>3</v>
      </c>
      <c r="M121">
        <v>0</v>
      </c>
      <c r="N121">
        <v>5</v>
      </c>
      <c r="O121">
        <v>6</v>
      </c>
      <c r="P121">
        <v>3</v>
      </c>
      <c r="Q121">
        <v>5</v>
      </c>
      <c r="R121">
        <v>5</v>
      </c>
      <c r="S121">
        <v>0</v>
      </c>
      <c r="T121">
        <v>3</v>
      </c>
      <c r="U121">
        <v>4</v>
      </c>
      <c r="V121">
        <v>1</v>
      </c>
      <c r="W121">
        <v>0</v>
      </c>
      <c r="X121">
        <v>3</v>
      </c>
      <c r="Y121">
        <v>0</v>
      </c>
      <c r="Z121">
        <v>59</v>
      </c>
    </row>
    <row r="122" spans="1:26">
      <c r="A122" s="10" t="s">
        <v>253</v>
      </c>
      <c r="B122">
        <v>0</v>
      </c>
      <c r="C122">
        <v>0</v>
      </c>
      <c r="D122">
        <v>12</v>
      </c>
      <c r="E122">
        <v>8</v>
      </c>
      <c r="F122">
        <v>14</v>
      </c>
      <c r="G122">
        <v>10</v>
      </c>
      <c r="H122">
        <v>9</v>
      </c>
      <c r="I122">
        <v>0</v>
      </c>
      <c r="J122">
        <v>5</v>
      </c>
      <c r="K122">
        <v>0</v>
      </c>
      <c r="L122">
        <v>3</v>
      </c>
      <c r="M122">
        <v>9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11</v>
      </c>
      <c r="T122">
        <v>0</v>
      </c>
      <c r="U122">
        <v>7</v>
      </c>
      <c r="V122">
        <v>5</v>
      </c>
      <c r="W122">
        <v>3</v>
      </c>
      <c r="X122">
        <v>6</v>
      </c>
      <c r="Y122">
        <v>0</v>
      </c>
      <c r="Z122">
        <v>104</v>
      </c>
    </row>
    <row r="123" spans="1:26">
      <c r="A123" s="10" t="s">
        <v>255</v>
      </c>
      <c r="B123">
        <v>22</v>
      </c>
      <c r="C123">
        <v>16</v>
      </c>
      <c r="D123">
        <v>7</v>
      </c>
      <c r="E123">
        <v>5</v>
      </c>
      <c r="F123">
        <v>3</v>
      </c>
      <c r="G123">
        <v>2</v>
      </c>
      <c r="H123">
        <v>5</v>
      </c>
      <c r="I123">
        <v>9</v>
      </c>
      <c r="J123">
        <v>13</v>
      </c>
      <c r="K123">
        <v>13</v>
      </c>
      <c r="L123">
        <v>26</v>
      </c>
      <c r="M123">
        <v>16</v>
      </c>
      <c r="N123">
        <v>24</v>
      </c>
      <c r="O123">
        <v>17</v>
      </c>
      <c r="P123">
        <v>13</v>
      </c>
      <c r="Q123">
        <v>8</v>
      </c>
      <c r="R123">
        <v>3</v>
      </c>
      <c r="S123">
        <v>3</v>
      </c>
      <c r="T123">
        <v>6</v>
      </c>
      <c r="U123">
        <v>9</v>
      </c>
      <c r="V123">
        <v>16</v>
      </c>
      <c r="W123">
        <v>22</v>
      </c>
      <c r="X123">
        <v>28</v>
      </c>
      <c r="Y123">
        <v>16</v>
      </c>
      <c r="Z123">
        <v>302</v>
      </c>
    </row>
    <row r="124" spans="1:26">
      <c r="A124" s="10" t="s">
        <v>257</v>
      </c>
      <c r="B124">
        <v>10</v>
      </c>
      <c r="C124">
        <v>13</v>
      </c>
      <c r="D124">
        <v>9</v>
      </c>
      <c r="E124">
        <v>6</v>
      </c>
      <c r="F124">
        <v>2</v>
      </c>
      <c r="G124">
        <v>2</v>
      </c>
      <c r="H124">
        <v>3</v>
      </c>
      <c r="I124">
        <v>4</v>
      </c>
      <c r="J124">
        <v>6</v>
      </c>
      <c r="K124">
        <v>7</v>
      </c>
      <c r="L124">
        <v>11</v>
      </c>
      <c r="M124">
        <v>10</v>
      </c>
      <c r="N124">
        <v>15</v>
      </c>
      <c r="O124">
        <v>8</v>
      </c>
      <c r="P124">
        <v>5</v>
      </c>
      <c r="Q124">
        <v>6</v>
      </c>
      <c r="R124">
        <v>3</v>
      </c>
      <c r="S124">
        <v>2</v>
      </c>
      <c r="T124">
        <v>2</v>
      </c>
      <c r="U124">
        <v>5</v>
      </c>
      <c r="V124">
        <v>6</v>
      </c>
      <c r="W124">
        <v>9</v>
      </c>
      <c r="X124">
        <v>14</v>
      </c>
      <c r="Y124">
        <v>13</v>
      </c>
      <c r="Z124">
        <v>171</v>
      </c>
    </row>
    <row r="125" spans="1:26">
      <c r="A125" s="10" t="s">
        <v>259</v>
      </c>
      <c r="B125">
        <v>51</v>
      </c>
      <c r="C125">
        <v>49</v>
      </c>
      <c r="D125">
        <v>44</v>
      </c>
      <c r="E125">
        <v>40</v>
      </c>
      <c r="F125">
        <v>42</v>
      </c>
      <c r="G125">
        <v>43</v>
      </c>
      <c r="H125">
        <v>43</v>
      </c>
      <c r="I125">
        <v>52</v>
      </c>
      <c r="J125">
        <v>51</v>
      </c>
      <c r="K125">
        <v>60</v>
      </c>
      <c r="L125">
        <v>62</v>
      </c>
      <c r="M125">
        <v>69</v>
      </c>
      <c r="N125">
        <v>60</v>
      </c>
      <c r="O125">
        <v>50</v>
      </c>
      <c r="P125">
        <v>53</v>
      </c>
      <c r="Q125">
        <v>47</v>
      </c>
      <c r="R125">
        <v>46</v>
      </c>
      <c r="S125">
        <v>53</v>
      </c>
      <c r="T125">
        <v>45</v>
      </c>
      <c r="U125">
        <v>61</v>
      </c>
      <c r="V125">
        <v>52</v>
      </c>
      <c r="W125">
        <v>63</v>
      </c>
      <c r="X125">
        <v>64</v>
      </c>
      <c r="Y125">
        <v>58</v>
      </c>
      <c r="Z125">
        <v>1258</v>
      </c>
    </row>
    <row r="126" spans="1:26">
      <c r="A126" s="10" t="s">
        <v>261</v>
      </c>
      <c r="B126">
        <v>3</v>
      </c>
      <c r="C126">
        <v>0</v>
      </c>
      <c r="D126">
        <v>6</v>
      </c>
      <c r="E126">
        <v>4</v>
      </c>
      <c r="F126">
        <v>4</v>
      </c>
      <c r="G126">
        <v>0</v>
      </c>
      <c r="H126">
        <v>2</v>
      </c>
      <c r="I126">
        <v>4</v>
      </c>
      <c r="J126">
        <v>5</v>
      </c>
      <c r="K126">
        <v>2</v>
      </c>
      <c r="L126">
        <v>0</v>
      </c>
      <c r="M126">
        <v>6</v>
      </c>
      <c r="N126">
        <v>0</v>
      </c>
      <c r="O126">
        <v>0</v>
      </c>
      <c r="P126">
        <v>3</v>
      </c>
      <c r="Q126">
        <v>2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4</v>
      </c>
      <c r="Y126">
        <v>1</v>
      </c>
      <c r="Z126">
        <v>49</v>
      </c>
    </row>
    <row r="127" spans="1:26">
      <c r="A127" s="10" t="s">
        <v>263</v>
      </c>
      <c r="B127">
        <v>5</v>
      </c>
      <c r="C127">
        <v>10</v>
      </c>
      <c r="D127">
        <v>16</v>
      </c>
      <c r="E127">
        <v>22</v>
      </c>
      <c r="F127">
        <v>28</v>
      </c>
      <c r="G127">
        <v>27</v>
      </c>
      <c r="H127">
        <v>17</v>
      </c>
      <c r="I127">
        <v>10</v>
      </c>
      <c r="J127">
        <v>8</v>
      </c>
      <c r="K127">
        <v>5</v>
      </c>
      <c r="L127">
        <v>5</v>
      </c>
      <c r="M127">
        <v>5</v>
      </c>
      <c r="N127">
        <v>5</v>
      </c>
      <c r="O127">
        <v>12</v>
      </c>
      <c r="P127">
        <v>18</v>
      </c>
      <c r="Q127">
        <v>26</v>
      </c>
      <c r="R127">
        <v>23</v>
      </c>
      <c r="S127">
        <v>32</v>
      </c>
      <c r="T127">
        <v>28</v>
      </c>
      <c r="U127">
        <v>18</v>
      </c>
      <c r="V127">
        <v>16</v>
      </c>
      <c r="W127">
        <v>8</v>
      </c>
      <c r="X127">
        <v>4</v>
      </c>
      <c r="Y127">
        <v>5</v>
      </c>
      <c r="Z127">
        <v>353</v>
      </c>
    </row>
    <row r="128" spans="1:26">
      <c r="A128" s="10" t="s">
        <v>265</v>
      </c>
      <c r="B128">
        <v>0</v>
      </c>
      <c r="C128">
        <v>0</v>
      </c>
      <c r="D128">
        <v>0</v>
      </c>
      <c r="E128">
        <v>1</v>
      </c>
      <c r="F128">
        <v>2</v>
      </c>
      <c r="G128">
        <v>2</v>
      </c>
      <c r="H128">
        <v>3</v>
      </c>
      <c r="I128">
        <v>3</v>
      </c>
      <c r="J128">
        <v>1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4</v>
      </c>
      <c r="U128">
        <v>1</v>
      </c>
      <c r="V128">
        <v>0</v>
      </c>
      <c r="W128">
        <v>3</v>
      </c>
      <c r="X128">
        <v>2</v>
      </c>
      <c r="Y128">
        <v>0</v>
      </c>
      <c r="Z128">
        <v>29</v>
      </c>
    </row>
    <row r="129" spans="1:26">
      <c r="A129" s="10" t="s">
        <v>267</v>
      </c>
      <c r="B129">
        <v>5</v>
      </c>
      <c r="C129">
        <v>8</v>
      </c>
      <c r="D129">
        <v>8</v>
      </c>
      <c r="E129">
        <v>6</v>
      </c>
      <c r="F129">
        <v>4</v>
      </c>
      <c r="G129">
        <v>3</v>
      </c>
      <c r="H129">
        <v>1</v>
      </c>
      <c r="I129">
        <v>1</v>
      </c>
      <c r="J129">
        <v>0</v>
      </c>
      <c r="K129">
        <v>1</v>
      </c>
      <c r="L129">
        <v>4</v>
      </c>
      <c r="M129">
        <v>4</v>
      </c>
      <c r="N129">
        <v>6</v>
      </c>
      <c r="O129">
        <v>3</v>
      </c>
      <c r="P129">
        <v>6</v>
      </c>
      <c r="Q129">
        <v>6</v>
      </c>
      <c r="R129">
        <v>6</v>
      </c>
      <c r="S129">
        <v>2</v>
      </c>
      <c r="T129">
        <v>2</v>
      </c>
      <c r="U129">
        <v>1</v>
      </c>
      <c r="V129">
        <v>0</v>
      </c>
      <c r="W129">
        <v>1</v>
      </c>
      <c r="X129">
        <v>2</v>
      </c>
      <c r="Y129">
        <v>4</v>
      </c>
      <c r="Z129">
        <v>84</v>
      </c>
    </row>
    <row r="130" spans="1:26">
      <c r="A130" s="10" t="s">
        <v>269</v>
      </c>
      <c r="B130">
        <v>48</v>
      </c>
      <c r="C130">
        <v>47</v>
      </c>
      <c r="D130">
        <v>44</v>
      </c>
      <c r="E130">
        <v>47</v>
      </c>
      <c r="F130">
        <v>48</v>
      </c>
      <c r="G130">
        <v>51</v>
      </c>
      <c r="H130">
        <v>47</v>
      </c>
      <c r="I130">
        <v>55</v>
      </c>
      <c r="J130">
        <v>48</v>
      </c>
      <c r="K130">
        <v>49</v>
      </c>
      <c r="L130">
        <v>49</v>
      </c>
      <c r="M130">
        <v>52</v>
      </c>
      <c r="N130">
        <v>52</v>
      </c>
      <c r="O130">
        <v>56</v>
      </c>
      <c r="P130">
        <v>60</v>
      </c>
      <c r="Q130">
        <v>57</v>
      </c>
      <c r="R130">
        <v>58</v>
      </c>
      <c r="S130">
        <v>65</v>
      </c>
      <c r="T130">
        <v>59</v>
      </c>
      <c r="U130">
        <v>63</v>
      </c>
      <c r="V130">
        <v>65</v>
      </c>
      <c r="W130">
        <v>47</v>
      </c>
      <c r="X130">
        <v>50</v>
      </c>
      <c r="Y130">
        <v>61</v>
      </c>
      <c r="Z130">
        <v>1278</v>
      </c>
    </row>
    <row r="131" spans="1:26">
      <c r="A131" s="10" t="s">
        <v>271</v>
      </c>
      <c r="B131">
        <v>8</v>
      </c>
      <c r="C131">
        <v>7</v>
      </c>
      <c r="D131">
        <v>6</v>
      </c>
      <c r="E131">
        <v>4</v>
      </c>
      <c r="F131">
        <v>4</v>
      </c>
      <c r="G131">
        <v>2</v>
      </c>
      <c r="H131">
        <v>1</v>
      </c>
      <c r="I131">
        <v>2</v>
      </c>
      <c r="J131">
        <v>2</v>
      </c>
      <c r="K131">
        <v>6</v>
      </c>
      <c r="L131">
        <v>8</v>
      </c>
      <c r="M131">
        <v>7</v>
      </c>
      <c r="N131">
        <v>10</v>
      </c>
      <c r="O131">
        <v>8</v>
      </c>
      <c r="P131">
        <v>7</v>
      </c>
      <c r="Q131">
        <v>6</v>
      </c>
      <c r="R131">
        <v>4</v>
      </c>
      <c r="S131">
        <v>2</v>
      </c>
      <c r="T131">
        <v>1</v>
      </c>
      <c r="U131">
        <v>2</v>
      </c>
      <c r="V131">
        <v>3</v>
      </c>
      <c r="W131">
        <v>5</v>
      </c>
      <c r="X131">
        <v>7</v>
      </c>
      <c r="Y131">
        <v>9</v>
      </c>
      <c r="Z131">
        <v>121</v>
      </c>
    </row>
    <row r="132" spans="1:26">
      <c r="A132" s="10" t="s">
        <v>273</v>
      </c>
      <c r="B132">
        <v>10</v>
      </c>
      <c r="C132">
        <v>13</v>
      </c>
      <c r="D132">
        <v>15</v>
      </c>
      <c r="E132">
        <v>16</v>
      </c>
      <c r="F132">
        <v>19</v>
      </c>
      <c r="G132">
        <v>16</v>
      </c>
      <c r="H132">
        <v>19</v>
      </c>
      <c r="I132">
        <v>8</v>
      </c>
      <c r="J132">
        <v>6</v>
      </c>
      <c r="K132">
        <v>2</v>
      </c>
      <c r="L132">
        <v>3</v>
      </c>
      <c r="M132">
        <v>4</v>
      </c>
      <c r="N132">
        <v>7</v>
      </c>
      <c r="O132">
        <v>14</v>
      </c>
      <c r="P132">
        <v>19</v>
      </c>
      <c r="Q132">
        <v>25</v>
      </c>
      <c r="R132">
        <v>18</v>
      </c>
      <c r="S132">
        <v>12</v>
      </c>
      <c r="T132">
        <v>11</v>
      </c>
      <c r="U132">
        <v>8</v>
      </c>
      <c r="V132">
        <v>5</v>
      </c>
      <c r="W132">
        <v>3</v>
      </c>
      <c r="X132">
        <v>3</v>
      </c>
      <c r="Y132">
        <v>3</v>
      </c>
      <c r="Z132">
        <v>259</v>
      </c>
    </row>
    <row r="133" spans="1:26">
      <c r="A133" s="10" t="s">
        <v>275</v>
      </c>
      <c r="B133">
        <v>34</v>
      </c>
      <c r="C133">
        <v>51</v>
      </c>
      <c r="D133">
        <v>49</v>
      </c>
      <c r="E133">
        <v>35</v>
      </c>
      <c r="F133">
        <v>52</v>
      </c>
      <c r="G133">
        <v>23</v>
      </c>
      <c r="H133">
        <v>27</v>
      </c>
      <c r="I133">
        <v>13</v>
      </c>
      <c r="J133">
        <v>6</v>
      </c>
      <c r="K133">
        <v>7</v>
      </c>
      <c r="L133">
        <v>9</v>
      </c>
      <c r="M133">
        <v>20</v>
      </c>
      <c r="N133">
        <v>42</v>
      </c>
      <c r="O133">
        <v>55</v>
      </c>
      <c r="P133">
        <v>55</v>
      </c>
      <c r="Q133">
        <v>58</v>
      </c>
      <c r="R133">
        <v>45</v>
      </c>
      <c r="S133">
        <v>46</v>
      </c>
      <c r="T133">
        <v>43</v>
      </c>
      <c r="U133">
        <v>20</v>
      </c>
      <c r="V133">
        <v>11</v>
      </c>
      <c r="W133">
        <v>6</v>
      </c>
      <c r="X133">
        <v>13</v>
      </c>
      <c r="Y133">
        <v>25</v>
      </c>
      <c r="Z133">
        <v>745</v>
      </c>
    </row>
    <row r="134" spans="1:26">
      <c r="A134" s="10" t="s">
        <v>277</v>
      </c>
      <c r="B134">
        <v>0</v>
      </c>
      <c r="C134">
        <v>209</v>
      </c>
      <c r="D134">
        <v>119</v>
      </c>
      <c r="E134">
        <v>0</v>
      </c>
      <c r="F134">
        <v>183</v>
      </c>
      <c r="G134">
        <v>95</v>
      </c>
      <c r="H134">
        <v>72</v>
      </c>
      <c r="I134">
        <v>0</v>
      </c>
      <c r="J134">
        <v>67</v>
      </c>
      <c r="K134">
        <v>52</v>
      </c>
      <c r="L134">
        <v>117</v>
      </c>
      <c r="M134">
        <v>108</v>
      </c>
      <c r="N134">
        <v>0</v>
      </c>
      <c r="O134">
        <v>0</v>
      </c>
      <c r="P134">
        <v>0</v>
      </c>
      <c r="Q134">
        <v>136</v>
      </c>
      <c r="R134">
        <v>0</v>
      </c>
      <c r="S134">
        <v>75</v>
      </c>
      <c r="T134">
        <v>24</v>
      </c>
      <c r="U134">
        <v>47</v>
      </c>
      <c r="V134">
        <v>0</v>
      </c>
      <c r="W134">
        <v>0</v>
      </c>
      <c r="X134">
        <v>44</v>
      </c>
      <c r="Y134">
        <v>219</v>
      </c>
      <c r="Z134">
        <v>1567</v>
      </c>
    </row>
    <row r="135" spans="1:26">
      <c r="A135" s="10" t="s">
        <v>279</v>
      </c>
      <c r="B135">
        <v>11</v>
      </c>
      <c r="C135">
        <v>18</v>
      </c>
      <c r="D135">
        <v>42</v>
      </c>
      <c r="E135">
        <v>40</v>
      </c>
      <c r="F135">
        <v>28</v>
      </c>
      <c r="G135">
        <v>40</v>
      </c>
      <c r="H135">
        <v>23</v>
      </c>
      <c r="I135">
        <v>17</v>
      </c>
      <c r="J135">
        <v>8</v>
      </c>
      <c r="K135">
        <v>4</v>
      </c>
      <c r="L135">
        <v>2</v>
      </c>
      <c r="M135">
        <v>7</v>
      </c>
      <c r="N135">
        <v>18</v>
      </c>
      <c r="O135">
        <v>27</v>
      </c>
      <c r="P135">
        <v>40</v>
      </c>
      <c r="Q135">
        <v>34</v>
      </c>
      <c r="R135">
        <v>48</v>
      </c>
      <c r="S135">
        <v>51</v>
      </c>
      <c r="T135">
        <v>32</v>
      </c>
      <c r="U135">
        <v>24</v>
      </c>
      <c r="V135">
        <v>11</v>
      </c>
      <c r="W135">
        <v>4</v>
      </c>
      <c r="X135">
        <v>3</v>
      </c>
      <c r="Y135">
        <v>10</v>
      </c>
      <c r="Z135">
        <v>542</v>
      </c>
    </row>
    <row r="136" spans="1:26">
      <c r="A136" s="10" t="s">
        <v>281</v>
      </c>
      <c r="B136">
        <v>434</v>
      </c>
      <c r="C136">
        <v>239</v>
      </c>
      <c r="D136">
        <v>254</v>
      </c>
      <c r="E136">
        <v>82</v>
      </c>
      <c r="F136">
        <v>129</v>
      </c>
      <c r="G136">
        <v>141</v>
      </c>
      <c r="H136">
        <v>174</v>
      </c>
      <c r="I136">
        <v>139</v>
      </c>
      <c r="J136">
        <v>250</v>
      </c>
      <c r="K136">
        <v>393</v>
      </c>
      <c r="L136">
        <v>513</v>
      </c>
      <c r="M136">
        <v>488</v>
      </c>
      <c r="N136">
        <v>262</v>
      </c>
      <c r="O136">
        <v>326</v>
      </c>
      <c r="P136">
        <v>280</v>
      </c>
      <c r="Q136">
        <v>196</v>
      </c>
      <c r="R136">
        <v>127</v>
      </c>
      <c r="S136">
        <v>224</v>
      </c>
      <c r="T136">
        <v>151</v>
      </c>
      <c r="U136">
        <v>128</v>
      </c>
      <c r="V136">
        <v>341</v>
      </c>
      <c r="W136">
        <v>373</v>
      </c>
      <c r="X136">
        <v>460</v>
      </c>
      <c r="Y136">
        <v>578</v>
      </c>
      <c r="Z136">
        <v>6682</v>
      </c>
    </row>
    <row r="137" spans="1:26">
      <c r="A137" s="10" t="s">
        <v>283</v>
      </c>
      <c r="B137">
        <v>16</v>
      </c>
      <c r="C137">
        <v>11</v>
      </c>
      <c r="D137">
        <v>5</v>
      </c>
      <c r="E137">
        <v>5</v>
      </c>
      <c r="F137">
        <v>10</v>
      </c>
      <c r="G137">
        <v>15</v>
      </c>
      <c r="H137">
        <v>29</v>
      </c>
      <c r="I137">
        <v>26</v>
      </c>
      <c r="J137">
        <v>43</v>
      </c>
      <c r="K137">
        <v>22</v>
      </c>
      <c r="L137">
        <v>39</v>
      </c>
      <c r="M137">
        <v>24</v>
      </c>
      <c r="N137">
        <v>23</v>
      </c>
      <c r="O137">
        <v>10</v>
      </c>
      <c r="P137">
        <v>7</v>
      </c>
      <c r="Q137">
        <v>5</v>
      </c>
      <c r="R137">
        <v>10</v>
      </c>
      <c r="S137">
        <v>18</v>
      </c>
      <c r="T137">
        <v>23</v>
      </c>
      <c r="U137">
        <v>37</v>
      </c>
      <c r="V137">
        <v>37</v>
      </c>
      <c r="W137">
        <v>28</v>
      </c>
      <c r="X137">
        <v>31</v>
      </c>
      <c r="Y137">
        <v>39</v>
      </c>
      <c r="Z137">
        <v>513</v>
      </c>
    </row>
    <row r="138" spans="1:26">
      <c r="A138" s="10" t="s">
        <v>285</v>
      </c>
      <c r="B138">
        <v>63</v>
      </c>
      <c r="C138">
        <v>31</v>
      </c>
      <c r="D138">
        <v>35</v>
      </c>
      <c r="E138">
        <v>20</v>
      </c>
      <c r="F138">
        <v>22</v>
      </c>
      <c r="G138">
        <v>30</v>
      </c>
      <c r="H138">
        <v>31</v>
      </c>
      <c r="I138">
        <v>42</v>
      </c>
      <c r="J138">
        <v>78</v>
      </c>
      <c r="K138">
        <v>73</v>
      </c>
      <c r="L138">
        <v>68</v>
      </c>
      <c r="M138">
        <v>74</v>
      </c>
      <c r="N138">
        <v>64</v>
      </c>
      <c r="O138">
        <v>34</v>
      </c>
      <c r="P138">
        <v>29</v>
      </c>
      <c r="Q138">
        <v>14</v>
      </c>
      <c r="R138">
        <v>19</v>
      </c>
      <c r="S138">
        <v>14</v>
      </c>
      <c r="T138">
        <v>39</v>
      </c>
      <c r="U138">
        <v>41</v>
      </c>
      <c r="V138">
        <v>73</v>
      </c>
      <c r="W138">
        <v>93</v>
      </c>
      <c r="X138">
        <v>66</v>
      </c>
      <c r="Y138">
        <v>68</v>
      </c>
      <c r="Z138">
        <v>1121</v>
      </c>
    </row>
    <row r="139" spans="1:26">
      <c r="A139" s="10" t="s">
        <v>287</v>
      </c>
      <c r="B139">
        <v>2</v>
      </c>
      <c r="C139">
        <v>3</v>
      </c>
      <c r="D139">
        <v>4</v>
      </c>
      <c r="E139">
        <v>4</v>
      </c>
      <c r="F139">
        <v>4</v>
      </c>
      <c r="G139">
        <v>5</v>
      </c>
      <c r="H139">
        <v>3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3</v>
      </c>
      <c r="P139">
        <v>4</v>
      </c>
      <c r="Q139">
        <v>5</v>
      </c>
      <c r="R139">
        <v>6</v>
      </c>
      <c r="S139">
        <v>4</v>
      </c>
      <c r="T139">
        <v>6</v>
      </c>
      <c r="U139">
        <v>4</v>
      </c>
      <c r="V139">
        <v>3</v>
      </c>
      <c r="W139">
        <v>2</v>
      </c>
      <c r="X139">
        <v>1</v>
      </c>
      <c r="Y139">
        <v>1</v>
      </c>
      <c r="Z139">
        <v>71</v>
      </c>
    </row>
    <row r="140" spans="1:26">
      <c r="A140" s="10" t="s">
        <v>289</v>
      </c>
      <c r="B140">
        <v>0</v>
      </c>
      <c r="C140">
        <v>0</v>
      </c>
      <c r="D140">
        <v>5</v>
      </c>
      <c r="E140">
        <v>3</v>
      </c>
      <c r="F140">
        <v>2</v>
      </c>
      <c r="G140">
        <v>1</v>
      </c>
      <c r="H140">
        <v>0</v>
      </c>
      <c r="I140">
        <v>2</v>
      </c>
      <c r="J140">
        <v>1</v>
      </c>
      <c r="K140">
        <v>0</v>
      </c>
      <c r="L140">
        <v>2</v>
      </c>
      <c r="M140">
        <v>2</v>
      </c>
      <c r="N140">
        <v>0</v>
      </c>
      <c r="O140">
        <v>3</v>
      </c>
      <c r="P140">
        <v>2</v>
      </c>
      <c r="Q140">
        <v>4</v>
      </c>
      <c r="R140">
        <v>0</v>
      </c>
      <c r="S140">
        <v>0</v>
      </c>
      <c r="T140">
        <v>4</v>
      </c>
      <c r="U140">
        <v>2</v>
      </c>
      <c r="V140">
        <v>1</v>
      </c>
      <c r="W140">
        <v>1</v>
      </c>
      <c r="X140">
        <v>1</v>
      </c>
      <c r="Y140">
        <v>1</v>
      </c>
      <c r="Z140">
        <v>37</v>
      </c>
    </row>
    <row r="141" spans="1:26">
      <c r="A141" s="10" t="s">
        <v>291</v>
      </c>
      <c r="B141">
        <v>20</v>
      </c>
      <c r="C141">
        <v>33</v>
      </c>
      <c r="D141">
        <v>30</v>
      </c>
      <c r="E141">
        <v>30</v>
      </c>
      <c r="F141">
        <v>23</v>
      </c>
      <c r="G141">
        <v>23</v>
      </c>
      <c r="H141">
        <v>14</v>
      </c>
      <c r="I141">
        <v>5</v>
      </c>
      <c r="J141">
        <v>4</v>
      </c>
      <c r="K141">
        <v>5</v>
      </c>
      <c r="L141">
        <v>11</v>
      </c>
      <c r="M141">
        <v>16</v>
      </c>
      <c r="N141">
        <v>31</v>
      </c>
      <c r="O141">
        <v>38</v>
      </c>
      <c r="P141">
        <v>42</v>
      </c>
      <c r="Q141">
        <v>43</v>
      </c>
      <c r="R141">
        <v>26</v>
      </c>
      <c r="S141">
        <v>20</v>
      </c>
      <c r="T141">
        <v>12</v>
      </c>
      <c r="U141">
        <v>6</v>
      </c>
      <c r="V141">
        <v>5</v>
      </c>
      <c r="W141">
        <v>7</v>
      </c>
      <c r="X141">
        <v>12</v>
      </c>
      <c r="Y141">
        <v>23</v>
      </c>
      <c r="Z141">
        <v>479</v>
      </c>
    </row>
    <row r="142" spans="1:26">
      <c r="A142" s="10" t="s">
        <v>293</v>
      </c>
      <c r="B142">
        <v>7</v>
      </c>
      <c r="C142">
        <v>8</v>
      </c>
      <c r="D142">
        <v>7</v>
      </c>
      <c r="E142">
        <v>8</v>
      </c>
      <c r="F142">
        <v>8</v>
      </c>
      <c r="G142">
        <v>8</v>
      </c>
      <c r="H142">
        <v>8</v>
      </c>
      <c r="I142">
        <v>8</v>
      </c>
      <c r="J142">
        <v>9</v>
      </c>
      <c r="K142">
        <v>7</v>
      </c>
      <c r="L142">
        <v>8</v>
      </c>
      <c r="M142">
        <v>8</v>
      </c>
      <c r="N142">
        <v>8</v>
      </c>
      <c r="O142">
        <v>10</v>
      </c>
      <c r="P142">
        <v>9</v>
      </c>
      <c r="Q142">
        <v>8</v>
      </c>
      <c r="R142">
        <v>8</v>
      </c>
      <c r="S142">
        <v>8</v>
      </c>
      <c r="T142">
        <v>8</v>
      </c>
      <c r="U142">
        <v>9</v>
      </c>
      <c r="V142">
        <v>9</v>
      </c>
      <c r="W142">
        <v>9</v>
      </c>
      <c r="X142">
        <v>9</v>
      </c>
      <c r="Y142">
        <v>9</v>
      </c>
      <c r="Z142">
        <v>198</v>
      </c>
    </row>
    <row r="143" spans="1:26">
      <c r="A143" s="10" t="s">
        <v>295</v>
      </c>
      <c r="B143">
        <v>13</v>
      </c>
      <c r="C143">
        <v>0</v>
      </c>
      <c r="D143">
        <v>0</v>
      </c>
      <c r="E143">
        <v>11</v>
      </c>
      <c r="F143">
        <v>3</v>
      </c>
      <c r="G143">
        <v>0</v>
      </c>
      <c r="H143">
        <v>21</v>
      </c>
      <c r="I143">
        <v>16</v>
      </c>
      <c r="J143">
        <v>10</v>
      </c>
      <c r="K143">
        <v>19</v>
      </c>
      <c r="L143">
        <v>29</v>
      </c>
      <c r="M143">
        <v>11</v>
      </c>
      <c r="N143">
        <v>6</v>
      </c>
      <c r="O143">
        <v>0</v>
      </c>
      <c r="P143">
        <v>11</v>
      </c>
      <c r="Q143">
        <v>0</v>
      </c>
      <c r="R143">
        <v>2</v>
      </c>
      <c r="S143">
        <v>14</v>
      </c>
      <c r="T143">
        <v>0</v>
      </c>
      <c r="U143">
        <v>0</v>
      </c>
      <c r="V143">
        <v>13</v>
      </c>
      <c r="W143">
        <v>7</v>
      </c>
      <c r="X143">
        <v>12</v>
      </c>
      <c r="Y143">
        <v>0</v>
      </c>
      <c r="Z143">
        <v>198</v>
      </c>
    </row>
    <row r="144" spans="1:26">
      <c r="A144" s="10" t="s">
        <v>297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48</v>
      </c>
    </row>
    <row r="145" spans="1:26">
      <c r="A145" s="10" t="s">
        <v>299</v>
      </c>
      <c r="B145">
        <v>11</v>
      </c>
      <c r="C145">
        <v>18</v>
      </c>
      <c r="D145">
        <v>15</v>
      </c>
      <c r="E145">
        <v>26</v>
      </c>
      <c r="F145">
        <v>23</v>
      </c>
      <c r="G145">
        <v>14</v>
      </c>
      <c r="H145">
        <v>4</v>
      </c>
      <c r="I145">
        <v>8</v>
      </c>
      <c r="J145">
        <v>3</v>
      </c>
      <c r="K145">
        <v>4</v>
      </c>
      <c r="L145">
        <v>5</v>
      </c>
      <c r="M145">
        <v>7</v>
      </c>
      <c r="N145">
        <v>14</v>
      </c>
      <c r="O145">
        <v>14</v>
      </c>
      <c r="P145">
        <v>15</v>
      </c>
      <c r="Q145">
        <v>22</v>
      </c>
      <c r="R145">
        <v>18</v>
      </c>
      <c r="S145">
        <v>13</v>
      </c>
      <c r="T145">
        <v>11</v>
      </c>
      <c r="U145">
        <v>6</v>
      </c>
      <c r="V145">
        <v>3</v>
      </c>
      <c r="W145">
        <v>4</v>
      </c>
      <c r="X145">
        <v>5</v>
      </c>
      <c r="Y145">
        <v>10</v>
      </c>
      <c r="Z145">
        <v>273</v>
      </c>
    </row>
    <row r="146" spans="1:26">
      <c r="A146" s="10" t="s">
        <v>301</v>
      </c>
      <c r="B146">
        <v>7</v>
      </c>
      <c r="C146">
        <v>8</v>
      </c>
      <c r="D146">
        <v>7</v>
      </c>
      <c r="E146">
        <v>9</v>
      </c>
      <c r="F146">
        <v>7</v>
      </c>
      <c r="G146">
        <v>8</v>
      </c>
      <c r="H146">
        <v>7</v>
      </c>
      <c r="I146">
        <v>8</v>
      </c>
      <c r="J146">
        <v>8</v>
      </c>
      <c r="K146">
        <v>7</v>
      </c>
      <c r="L146">
        <v>7</v>
      </c>
      <c r="M146">
        <v>8</v>
      </c>
      <c r="N146">
        <v>6</v>
      </c>
      <c r="O146">
        <v>7</v>
      </c>
      <c r="P146">
        <v>7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7</v>
      </c>
      <c r="W146">
        <v>7</v>
      </c>
      <c r="X146">
        <v>7</v>
      </c>
      <c r="Y146">
        <v>5</v>
      </c>
      <c r="Z146">
        <v>170</v>
      </c>
    </row>
    <row r="147" spans="1:26">
      <c r="A147" s="10" t="s">
        <v>303</v>
      </c>
      <c r="B147">
        <v>11</v>
      </c>
      <c r="C147">
        <v>5</v>
      </c>
      <c r="D147">
        <v>12</v>
      </c>
      <c r="E147">
        <v>12</v>
      </c>
      <c r="F147">
        <v>13</v>
      </c>
      <c r="G147">
        <v>0</v>
      </c>
      <c r="H147">
        <v>10</v>
      </c>
      <c r="I147">
        <v>0</v>
      </c>
      <c r="J147">
        <v>30</v>
      </c>
      <c r="K147">
        <v>0</v>
      </c>
      <c r="L147">
        <v>0</v>
      </c>
      <c r="M147">
        <v>5</v>
      </c>
      <c r="N147">
        <v>7</v>
      </c>
      <c r="O147">
        <v>9</v>
      </c>
      <c r="P147">
        <v>7</v>
      </c>
      <c r="Q147">
        <v>0</v>
      </c>
      <c r="R147">
        <v>17</v>
      </c>
      <c r="S147">
        <v>0</v>
      </c>
      <c r="T147">
        <v>19</v>
      </c>
      <c r="U147">
        <v>8</v>
      </c>
      <c r="V147">
        <v>8</v>
      </c>
      <c r="W147">
        <v>0</v>
      </c>
      <c r="X147">
        <v>0</v>
      </c>
      <c r="Y147">
        <v>5</v>
      </c>
      <c r="Z147">
        <v>178</v>
      </c>
    </row>
    <row r="148" spans="1:26">
      <c r="A148" s="10" t="s">
        <v>305</v>
      </c>
      <c r="B148">
        <v>38</v>
      </c>
      <c r="C148">
        <v>43</v>
      </c>
      <c r="D148">
        <v>11</v>
      </c>
      <c r="E148">
        <v>0</v>
      </c>
      <c r="F148">
        <v>26</v>
      </c>
      <c r="G148">
        <v>29</v>
      </c>
      <c r="H148">
        <v>0</v>
      </c>
      <c r="I148">
        <v>8</v>
      </c>
      <c r="J148">
        <v>0</v>
      </c>
      <c r="K148">
        <v>0</v>
      </c>
      <c r="L148">
        <v>17</v>
      </c>
      <c r="M148">
        <v>0</v>
      </c>
      <c r="N148">
        <v>64</v>
      </c>
      <c r="O148">
        <v>70</v>
      </c>
      <c r="P148">
        <v>0</v>
      </c>
      <c r="Q148">
        <v>0</v>
      </c>
      <c r="R148">
        <v>23</v>
      </c>
      <c r="S148">
        <v>21</v>
      </c>
      <c r="T148">
        <v>0</v>
      </c>
      <c r="U148">
        <v>0</v>
      </c>
      <c r="V148">
        <v>0</v>
      </c>
      <c r="W148">
        <v>3</v>
      </c>
      <c r="X148">
        <v>0</v>
      </c>
      <c r="Y148">
        <v>54</v>
      </c>
      <c r="Z148">
        <v>407</v>
      </c>
    </row>
    <row r="149" spans="1:26">
      <c r="A149" s="10" t="s">
        <v>307</v>
      </c>
      <c r="B149">
        <v>3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2</v>
      </c>
      <c r="I149">
        <v>2</v>
      </c>
      <c r="J149">
        <v>3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3</v>
      </c>
      <c r="R149">
        <v>3</v>
      </c>
      <c r="S149">
        <v>3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58</v>
      </c>
    </row>
    <row r="150" spans="1:26">
      <c r="A150" s="10" t="s">
        <v>309</v>
      </c>
      <c r="B150">
        <v>1</v>
      </c>
      <c r="C150">
        <v>2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2</v>
      </c>
      <c r="Z150">
        <v>18</v>
      </c>
    </row>
    <row r="151" spans="1:26">
      <c r="A151" s="10" t="s">
        <v>311</v>
      </c>
      <c r="B151">
        <v>28</v>
      </c>
      <c r="C151">
        <v>34</v>
      </c>
      <c r="D151">
        <v>37</v>
      </c>
      <c r="E151">
        <v>50</v>
      </c>
      <c r="F151">
        <v>54</v>
      </c>
      <c r="G151">
        <v>118</v>
      </c>
      <c r="H151">
        <v>116</v>
      </c>
      <c r="I151">
        <v>121</v>
      </c>
      <c r="J151">
        <v>203</v>
      </c>
      <c r="K151">
        <v>154</v>
      </c>
      <c r="L151">
        <v>95</v>
      </c>
      <c r="M151">
        <v>54</v>
      </c>
      <c r="N151">
        <v>48</v>
      </c>
      <c r="O151">
        <v>37</v>
      </c>
      <c r="P151">
        <v>32</v>
      </c>
      <c r="Q151">
        <v>65</v>
      </c>
      <c r="R151">
        <v>57</v>
      </c>
      <c r="S151">
        <v>81</v>
      </c>
      <c r="T151">
        <v>119</v>
      </c>
      <c r="U151">
        <v>150</v>
      </c>
      <c r="V151">
        <v>126</v>
      </c>
      <c r="W151">
        <v>141</v>
      </c>
      <c r="X151">
        <v>137</v>
      </c>
      <c r="Y151">
        <v>78</v>
      </c>
      <c r="Z151">
        <v>2135</v>
      </c>
    </row>
    <row r="152" spans="1:26">
      <c r="A152" s="10" t="s">
        <v>313</v>
      </c>
      <c r="B152">
        <v>0</v>
      </c>
      <c r="C152">
        <v>1</v>
      </c>
      <c r="D152">
        <v>2</v>
      </c>
      <c r="E152">
        <v>2</v>
      </c>
      <c r="F152">
        <v>2</v>
      </c>
      <c r="G152">
        <v>0</v>
      </c>
      <c r="H152">
        <v>1</v>
      </c>
      <c r="I152">
        <v>2</v>
      </c>
      <c r="J152">
        <v>1</v>
      </c>
      <c r="K152">
        <v>0</v>
      </c>
      <c r="L152">
        <v>0</v>
      </c>
      <c r="M152">
        <v>2</v>
      </c>
      <c r="N152">
        <v>1</v>
      </c>
      <c r="O152">
        <v>0</v>
      </c>
      <c r="P152">
        <v>2</v>
      </c>
      <c r="Q152">
        <v>3</v>
      </c>
      <c r="R152">
        <v>0</v>
      </c>
      <c r="S152">
        <v>2</v>
      </c>
      <c r="T152">
        <v>2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25</v>
      </c>
    </row>
    <row r="153" spans="1:26">
      <c r="A153" s="10" t="s">
        <v>315</v>
      </c>
      <c r="B153">
        <v>0</v>
      </c>
      <c r="C153">
        <v>0</v>
      </c>
      <c r="D153">
        <v>6</v>
      </c>
      <c r="E153">
        <v>2</v>
      </c>
      <c r="F153">
        <v>2</v>
      </c>
      <c r="G153">
        <v>4</v>
      </c>
      <c r="H153">
        <v>2</v>
      </c>
      <c r="I153">
        <v>0</v>
      </c>
      <c r="J153">
        <v>0</v>
      </c>
      <c r="K153">
        <v>2</v>
      </c>
      <c r="L153">
        <v>14</v>
      </c>
      <c r="M153">
        <v>10</v>
      </c>
      <c r="N153">
        <v>3</v>
      </c>
      <c r="O153">
        <v>4</v>
      </c>
      <c r="P153">
        <v>2</v>
      </c>
      <c r="Q153">
        <v>1</v>
      </c>
      <c r="R153">
        <v>4</v>
      </c>
      <c r="S153">
        <v>8</v>
      </c>
      <c r="T153">
        <v>4</v>
      </c>
      <c r="U153">
        <v>0</v>
      </c>
      <c r="V153">
        <v>3</v>
      </c>
      <c r="W153">
        <v>8</v>
      </c>
      <c r="X153">
        <v>4</v>
      </c>
      <c r="Y153">
        <v>0</v>
      </c>
      <c r="Z153">
        <v>83</v>
      </c>
    </row>
    <row r="154" spans="1:26">
      <c r="A154" s="10" t="s">
        <v>317</v>
      </c>
      <c r="B154">
        <v>137</v>
      </c>
      <c r="C154">
        <v>143</v>
      </c>
      <c r="D154">
        <v>185</v>
      </c>
      <c r="E154">
        <v>164</v>
      </c>
      <c r="F154">
        <v>163</v>
      </c>
      <c r="G154">
        <v>163</v>
      </c>
      <c r="H154">
        <v>190</v>
      </c>
      <c r="I154">
        <v>130</v>
      </c>
      <c r="J154">
        <v>188</v>
      </c>
      <c r="K154">
        <v>172</v>
      </c>
      <c r="L154">
        <v>195</v>
      </c>
      <c r="M154">
        <v>173</v>
      </c>
      <c r="N154">
        <v>150</v>
      </c>
      <c r="O154">
        <v>174</v>
      </c>
      <c r="P154">
        <v>176</v>
      </c>
      <c r="Q154">
        <v>185</v>
      </c>
      <c r="R154">
        <v>200</v>
      </c>
      <c r="S154">
        <v>190</v>
      </c>
      <c r="T154">
        <v>203</v>
      </c>
      <c r="U154">
        <v>178</v>
      </c>
      <c r="V154">
        <v>173</v>
      </c>
      <c r="W154">
        <v>194</v>
      </c>
      <c r="X154">
        <v>190</v>
      </c>
      <c r="Y154">
        <v>195</v>
      </c>
      <c r="Z154">
        <v>4211</v>
      </c>
    </row>
    <row r="155" spans="1:26">
      <c r="A155" s="10" t="s">
        <v>319</v>
      </c>
      <c r="B155">
        <v>24</v>
      </c>
      <c r="C155">
        <v>23</v>
      </c>
      <c r="D155">
        <v>22</v>
      </c>
      <c r="E155">
        <v>27</v>
      </c>
      <c r="F155">
        <v>23</v>
      </c>
      <c r="G155">
        <v>22</v>
      </c>
      <c r="H155">
        <v>21</v>
      </c>
      <c r="I155">
        <v>27</v>
      </c>
      <c r="J155">
        <v>26</v>
      </c>
      <c r="K155">
        <v>24</v>
      </c>
      <c r="L155">
        <v>26</v>
      </c>
      <c r="M155">
        <v>22</v>
      </c>
      <c r="N155">
        <v>24</v>
      </c>
      <c r="O155">
        <v>31</v>
      </c>
      <c r="P155">
        <v>31</v>
      </c>
      <c r="Q155">
        <v>27</v>
      </c>
      <c r="R155">
        <v>27</v>
      </c>
      <c r="S155">
        <v>30</v>
      </c>
      <c r="T155">
        <v>27</v>
      </c>
      <c r="U155">
        <v>28</v>
      </c>
      <c r="V155">
        <v>25</v>
      </c>
      <c r="W155">
        <v>29</v>
      </c>
      <c r="X155">
        <v>31</v>
      </c>
      <c r="Y155">
        <v>31</v>
      </c>
      <c r="Z155">
        <v>628</v>
      </c>
    </row>
    <row r="156" spans="1:26">
      <c r="A156" s="10" t="s">
        <v>321</v>
      </c>
      <c r="B156">
        <v>0</v>
      </c>
      <c r="C156">
        <v>0</v>
      </c>
      <c r="D156">
        <v>1</v>
      </c>
      <c r="E156">
        <v>2</v>
      </c>
      <c r="F156">
        <v>2</v>
      </c>
      <c r="G156">
        <v>2</v>
      </c>
      <c r="H156">
        <v>2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2</v>
      </c>
      <c r="R156">
        <v>2</v>
      </c>
      <c r="S156">
        <v>2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24</v>
      </c>
    </row>
    <row r="157" spans="1:26">
      <c r="A157" s="10" t="s">
        <v>323</v>
      </c>
      <c r="B157">
        <v>16</v>
      </c>
      <c r="C157">
        <v>20</v>
      </c>
      <c r="D157">
        <v>20</v>
      </c>
      <c r="E157">
        <v>22</v>
      </c>
      <c r="F157">
        <v>20</v>
      </c>
      <c r="G157">
        <v>23</v>
      </c>
      <c r="H157">
        <v>20</v>
      </c>
      <c r="I157">
        <v>19</v>
      </c>
      <c r="J157">
        <v>19</v>
      </c>
      <c r="K157">
        <v>18</v>
      </c>
      <c r="L157">
        <v>18</v>
      </c>
      <c r="M157">
        <v>16</v>
      </c>
      <c r="N157">
        <v>20</v>
      </c>
      <c r="O157">
        <v>18</v>
      </c>
      <c r="P157">
        <v>23</v>
      </c>
      <c r="Q157">
        <v>23</v>
      </c>
      <c r="R157">
        <v>23</v>
      </c>
      <c r="S157">
        <v>24</v>
      </c>
      <c r="T157">
        <v>23</v>
      </c>
      <c r="U157">
        <v>20</v>
      </c>
      <c r="V157">
        <v>23</v>
      </c>
      <c r="W157">
        <v>19</v>
      </c>
      <c r="X157">
        <v>19</v>
      </c>
      <c r="Y157">
        <v>19</v>
      </c>
      <c r="Z157">
        <v>485</v>
      </c>
    </row>
    <row r="158" spans="1:26">
      <c r="A158" s="10" t="s">
        <v>325</v>
      </c>
      <c r="B158">
        <v>2</v>
      </c>
      <c r="C158">
        <v>0</v>
      </c>
      <c r="D158">
        <v>2</v>
      </c>
      <c r="E158">
        <v>1</v>
      </c>
      <c r="F158">
        <v>1</v>
      </c>
      <c r="G158">
        <v>2</v>
      </c>
      <c r="H158">
        <v>3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1</v>
      </c>
      <c r="O158">
        <v>3</v>
      </c>
      <c r="P158">
        <v>3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2</v>
      </c>
      <c r="Y158">
        <v>7</v>
      </c>
      <c r="Z158">
        <v>37</v>
      </c>
    </row>
    <row r="159" spans="1:26">
      <c r="A159" s="10" t="s">
        <v>327</v>
      </c>
      <c r="B159">
        <v>20</v>
      </c>
      <c r="C159">
        <v>20</v>
      </c>
      <c r="D159">
        <v>21</v>
      </c>
      <c r="E159">
        <v>17</v>
      </c>
      <c r="F159">
        <v>18</v>
      </c>
      <c r="G159">
        <v>14</v>
      </c>
      <c r="H159">
        <v>19</v>
      </c>
      <c r="I159">
        <v>17</v>
      </c>
      <c r="J159">
        <v>17</v>
      </c>
      <c r="K159">
        <v>17</v>
      </c>
      <c r="L159">
        <v>18</v>
      </c>
      <c r="M159">
        <v>21</v>
      </c>
      <c r="N159">
        <v>21</v>
      </c>
      <c r="O159">
        <v>19</v>
      </c>
      <c r="P159">
        <v>21</v>
      </c>
      <c r="Q159">
        <v>19</v>
      </c>
      <c r="R159">
        <v>21</v>
      </c>
      <c r="S159">
        <v>24</v>
      </c>
      <c r="T159">
        <v>20</v>
      </c>
      <c r="U159">
        <v>19</v>
      </c>
      <c r="V159">
        <v>22</v>
      </c>
      <c r="W159">
        <v>21</v>
      </c>
      <c r="X159">
        <v>19</v>
      </c>
      <c r="Y159">
        <v>19</v>
      </c>
      <c r="Z159">
        <v>464</v>
      </c>
    </row>
    <row r="160" spans="1:26">
      <c r="A160" s="10" t="s">
        <v>329</v>
      </c>
      <c r="B160">
        <v>2</v>
      </c>
      <c r="C160">
        <v>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2</v>
      </c>
      <c r="M160">
        <v>4</v>
      </c>
      <c r="N160">
        <v>2</v>
      </c>
      <c r="O160">
        <v>2</v>
      </c>
      <c r="P160">
        <v>2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2</v>
      </c>
      <c r="X160">
        <v>2</v>
      </c>
      <c r="Y160">
        <v>2</v>
      </c>
      <c r="Z160">
        <v>31</v>
      </c>
    </row>
    <row r="161" spans="1:26">
      <c r="A161" s="10" t="s">
        <v>331</v>
      </c>
      <c r="B161">
        <v>0</v>
      </c>
      <c r="C161">
        <v>0</v>
      </c>
      <c r="D161">
        <v>2</v>
      </c>
      <c r="E161">
        <v>3</v>
      </c>
      <c r="F161">
        <v>3</v>
      </c>
      <c r="G161">
        <v>6</v>
      </c>
      <c r="H161">
        <v>8</v>
      </c>
      <c r="I161">
        <v>7</v>
      </c>
      <c r="J161">
        <v>4</v>
      </c>
      <c r="K161">
        <v>3</v>
      </c>
      <c r="L161">
        <v>2</v>
      </c>
      <c r="M161">
        <v>1</v>
      </c>
      <c r="N161">
        <v>0</v>
      </c>
      <c r="O161">
        <v>0</v>
      </c>
      <c r="P161">
        <v>1</v>
      </c>
      <c r="Q161">
        <v>3</v>
      </c>
      <c r="R161">
        <v>4</v>
      </c>
      <c r="S161">
        <v>7</v>
      </c>
      <c r="T161">
        <v>6</v>
      </c>
      <c r="U161">
        <v>8</v>
      </c>
      <c r="V161">
        <v>4</v>
      </c>
      <c r="W161">
        <v>4</v>
      </c>
      <c r="X161">
        <v>2</v>
      </c>
      <c r="Y161">
        <v>1</v>
      </c>
      <c r="Z161">
        <v>79</v>
      </c>
    </row>
    <row r="162" spans="1:26">
      <c r="A162" s="10" t="s">
        <v>333</v>
      </c>
      <c r="B162">
        <v>19</v>
      </c>
      <c r="C162">
        <v>18</v>
      </c>
      <c r="D162">
        <v>20</v>
      </c>
      <c r="E162">
        <v>18</v>
      </c>
      <c r="F162">
        <v>19</v>
      </c>
      <c r="G162">
        <v>21</v>
      </c>
      <c r="H162">
        <v>19</v>
      </c>
      <c r="I162">
        <v>19</v>
      </c>
      <c r="J162">
        <v>23</v>
      </c>
      <c r="K162">
        <v>22</v>
      </c>
      <c r="L162">
        <v>22</v>
      </c>
      <c r="M162">
        <v>18</v>
      </c>
      <c r="N162">
        <v>18</v>
      </c>
      <c r="O162">
        <v>19</v>
      </c>
      <c r="P162">
        <v>21</v>
      </c>
      <c r="Q162">
        <v>20</v>
      </c>
      <c r="R162">
        <v>19</v>
      </c>
      <c r="S162">
        <v>20</v>
      </c>
      <c r="T162">
        <v>18</v>
      </c>
      <c r="U162">
        <v>21</v>
      </c>
      <c r="V162">
        <v>21</v>
      </c>
      <c r="W162">
        <v>22</v>
      </c>
      <c r="X162">
        <v>21</v>
      </c>
      <c r="Y162">
        <v>23</v>
      </c>
      <c r="Z162">
        <v>481</v>
      </c>
    </row>
    <row r="163" spans="1:26">
      <c r="A163" s="10" t="s">
        <v>335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2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25</v>
      </c>
    </row>
    <row r="164" spans="1:26">
      <c r="A164" s="10" t="s">
        <v>337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2</v>
      </c>
      <c r="L164">
        <v>2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1</v>
      </c>
      <c r="S164">
        <v>2</v>
      </c>
      <c r="T164">
        <v>1</v>
      </c>
      <c r="U164">
        <v>1</v>
      </c>
      <c r="V164">
        <v>0</v>
      </c>
      <c r="W164">
        <v>2</v>
      </c>
      <c r="X164">
        <v>2</v>
      </c>
      <c r="Y164">
        <v>1</v>
      </c>
      <c r="Z164">
        <v>20</v>
      </c>
    </row>
    <row r="165" spans="1:26">
      <c r="A165" s="10" t="s">
        <v>339</v>
      </c>
      <c r="B165">
        <v>4</v>
      </c>
      <c r="C165">
        <v>6</v>
      </c>
      <c r="D165">
        <v>5</v>
      </c>
      <c r="E165">
        <v>4</v>
      </c>
      <c r="F165">
        <v>7</v>
      </c>
      <c r="G165">
        <v>8</v>
      </c>
      <c r="H165">
        <v>6</v>
      </c>
      <c r="I165">
        <v>6</v>
      </c>
      <c r="J165">
        <v>3</v>
      </c>
      <c r="K165">
        <v>2</v>
      </c>
      <c r="L165">
        <v>2</v>
      </c>
      <c r="M165">
        <v>3</v>
      </c>
      <c r="N165">
        <v>3</v>
      </c>
      <c r="O165">
        <v>5</v>
      </c>
      <c r="P165">
        <v>6</v>
      </c>
      <c r="Q165">
        <v>7</v>
      </c>
      <c r="R165">
        <v>8</v>
      </c>
      <c r="S165">
        <v>6</v>
      </c>
      <c r="T165">
        <v>6</v>
      </c>
      <c r="U165">
        <v>5</v>
      </c>
      <c r="V165">
        <v>4</v>
      </c>
      <c r="W165">
        <v>3</v>
      </c>
      <c r="X165">
        <v>2</v>
      </c>
      <c r="Y165">
        <v>2</v>
      </c>
      <c r="Z165">
        <v>113</v>
      </c>
    </row>
    <row r="166" spans="1:26">
      <c r="A166" s="10" t="s">
        <v>341</v>
      </c>
      <c r="B166">
        <v>0</v>
      </c>
      <c r="C166">
        <v>0</v>
      </c>
      <c r="D166">
        <v>1</v>
      </c>
      <c r="E166">
        <v>1</v>
      </c>
      <c r="F166">
        <v>3</v>
      </c>
      <c r="G166">
        <v>4</v>
      </c>
      <c r="H166">
        <v>4</v>
      </c>
      <c r="I166">
        <v>3</v>
      </c>
      <c r="J166">
        <v>4</v>
      </c>
      <c r="K166">
        <v>2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2</v>
      </c>
      <c r="R166">
        <v>3</v>
      </c>
      <c r="S166">
        <v>3</v>
      </c>
      <c r="T166">
        <v>3</v>
      </c>
      <c r="U166">
        <v>4</v>
      </c>
      <c r="V166">
        <v>3</v>
      </c>
      <c r="W166">
        <v>2</v>
      </c>
      <c r="X166">
        <v>1</v>
      </c>
      <c r="Y166">
        <v>1</v>
      </c>
      <c r="Z166">
        <v>47</v>
      </c>
    </row>
    <row r="167" spans="1:26">
      <c r="A167" s="10" t="s">
        <v>343</v>
      </c>
      <c r="B167">
        <v>14</v>
      </c>
      <c r="C167">
        <v>14</v>
      </c>
      <c r="D167">
        <v>9</v>
      </c>
      <c r="E167">
        <v>5</v>
      </c>
      <c r="F167">
        <v>4</v>
      </c>
      <c r="G167">
        <v>1</v>
      </c>
      <c r="H167">
        <v>0</v>
      </c>
      <c r="I167">
        <v>1</v>
      </c>
      <c r="J167">
        <v>2</v>
      </c>
      <c r="K167">
        <v>7</v>
      </c>
      <c r="L167">
        <v>11</v>
      </c>
      <c r="M167">
        <v>12</v>
      </c>
      <c r="N167">
        <v>18</v>
      </c>
      <c r="O167">
        <v>15</v>
      </c>
      <c r="P167">
        <v>11</v>
      </c>
      <c r="Q167">
        <v>9</v>
      </c>
      <c r="R167">
        <v>4</v>
      </c>
      <c r="S167">
        <v>1</v>
      </c>
      <c r="T167">
        <v>1</v>
      </c>
      <c r="U167">
        <v>2</v>
      </c>
      <c r="V167">
        <v>4</v>
      </c>
      <c r="W167">
        <v>8</v>
      </c>
      <c r="X167">
        <v>13</v>
      </c>
      <c r="Y167">
        <v>15</v>
      </c>
      <c r="Z167">
        <v>181</v>
      </c>
    </row>
    <row r="168" spans="1:26">
      <c r="A168" s="10" t="s">
        <v>345</v>
      </c>
      <c r="B168">
        <v>27</v>
      </c>
      <c r="C168">
        <v>26</v>
      </c>
      <c r="D168">
        <v>24</v>
      </c>
      <c r="E168">
        <v>28</v>
      </c>
      <c r="F168">
        <v>25</v>
      </c>
      <c r="G168">
        <v>27</v>
      </c>
      <c r="H168">
        <v>28</v>
      </c>
      <c r="I168">
        <v>27</v>
      </c>
      <c r="J168">
        <v>29</v>
      </c>
      <c r="K168">
        <v>30</v>
      </c>
      <c r="L168">
        <v>30</v>
      </c>
      <c r="M168">
        <v>38</v>
      </c>
      <c r="N168">
        <v>36</v>
      </c>
      <c r="O168">
        <v>37</v>
      </c>
      <c r="P168">
        <v>30</v>
      </c>
      <c r="Q168">
        <v>30</v>
      </c>
      <c r="R168">
        <v>29</v>
      </c>
      <c r="S168">
        <v>29</v>
      </c>
      <c r="T168">
        <v>30</v>
      </c>
      <c r="U168">
        <v>35</v>
      </c>
      <c r="V168">
        <v>33</v>
      </c>
      <c r="W168">
        <v>33</v>
      </c>
      <c r="X168">
        <v>36</v>
      </c>
      <c r="Y168">
        <v>36</v>
      </c>
      <c r="Z168">
        <v>733</v>
      </c>
    </row>
    <row r="169" spans="1:26">
      <c r="A169" s="10" t="s">
        <v>347</v>
      </c>
      <c r="B169">
        <v>6</v>
      </c>
      <c r="C169">
        <v>0</v>
      </c>
      <c r="D169">
        <v>0</v>
      </c>
      <c r="E169">
        <v>0</v>
      </c>
      <c r="F169">
        <v>21</v>
      </c>
      <c r="G169">
        <v>3</v>
      </c>
      <c r="H169">
        <v>0</v>
      </c>
      <c r="I169">
        <v>3</v>
      </c>
      <c r="J169">
        <v>6</v>
      </c>
      <c r="K169">
        <v>11</v>
      </c>
      <c r="L169">
        <v>2</v>
      </c>
      <c r="M169">
        <v>19</v>
      </c>
      <c r="N169">
        <v>11</v>
      </c>
      <c r="O169">
        <v>18</v>
      </c>
      <c r="P169">
        <v>10</v>
      </c>
      <c r="Q169">
        <v>12</v>
      </c>
      <c r="R169">
        <v>0</v>
      </c>
      <c r="S169">
        <v>20</v>
      </c>
      <c r="T169">
        <v>0</v>
      </c>
      <c r="U169">
        <v>31</v>
      </c>
      <c r="V169">
        <v>29</v>
      </c>
      <c r="W169">
        <v>0</v>
      </c>
      <c r="X169">
        <v>7</v>
      </c>
      <c r="Y169">
        <v>11</v>
      </c>
      <c r="Z169">
        <v>220</v>
      </c>
    </row>
    <row r="170" spans="1:26">
      <c r="A170" s="10" t="s">
        <v>349</v>
      </c>
      <c r="B170">
        <v>1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2</v>
      </c>
      <c r="I170">
        <v>2</v>
      </c>
      <c r="J170">
        <v>1</v>
      </c>
      <c r="K170">
        <v>2</v>
      </c>
      <c r="L170">
        <v>1</v>
      </c>
      <c r="M170">
        <v>2</v>
      </c>
      <c r="N170">
        <v>2</v>
      </c>
      <c r="O170">
        <v>1</v>
      </c>
      <c r="P170">
        <v>1</v>
      </c>
      <c r="Q170">
        <v>2</v>
      </c>
      <c r="R170">
        <v>1</v>
      </c>
      <c r="S170">
        <v>1</v>
      </c>
      <c r="T170">
        <v>1</v>
      </c>
      <c r="U170">
        <v>1</v>
      </c>
      <c r="V170">
        <v>2</v>
      </c>
      <c r="W170">
        <v>1</v>
      </c>
      <c r="X170">
        <v>1</v>
      </c>
      <c r="Y170">
        <v>1</v>
      </c>
      <c r="Z170">
        <v>32</v>
      </c>
    </row>
    <row r="171" spans="1:26">
      <c r="A171" s="10" t="s">
        <v>351</v>
      </c>
      <c r="B171">
        <v>18</v>
      </c>
      <c r="C171">
        <v>18</v>
      </c>
      <c r="D171">
        <v>18</v>
      </c>
      <c r="E171">
        <v>15</v>
      </c>
      <c r="F171">
        <v>14</v>
      </c>
      <c r="G171">
        <v>18</v>
      </c>
      <c r="H171">
        <v>18</v>
      </c>
      <c r="I171">
        <v>20</v>
      </c>
      <c r="J171">
        <v>18</v>
      </c>
      <c r="K171">
        <v>19</v>
      </c>
      <c r="L171">
        <v>20</v>
      </c>
      <c r="M171">
        <v>21</v>
      </c>
      <c r="N171">
        <v>19</v>
      </c>
      <c r="O171">
        <v>18</v>
      </c>
      <c r="P171">
        <v>20</v>
      </c>
      <c r="Q171">
        <v>21</v>
      </c>
      <c r="R171">
        <v>20</v>
      </c>
      <c r="S171">
        <v>19</v>
      </c>
      <c r="T171">
        <v>19</v>
      </c>
      <c r="U171">
        <v>22</v>
      </c>
      <c r="V171">
        <v>24</v>
      </c>
      <c r="W171">
        <v>25</v>
      </c>
      <c r="X171">
        <v>20</v>
      </c>
      <c r="Y171">
        <v>24</v>
      </c>
      <c r="Z171">
        <v>468</v>
      </c>
    </row>
    <row r="172" spans="1:26">
      <c r="A172" s="10" t="s">
        <v>353</v>
      </c>
      <c r="B172">
        <v>26</v>
      </c>
      <c r="C172">
        <v>34</v>
      </c>
      <c r="D172">
        <v>56</v>
      </c>
      <c r="E172">
        <v>44</v>
      </c>
      <c r="F172">
        <v>45</v>
      </c>
      <c r="G172">
        <v>34</v>
      </c>
      <c r="H172">
        <v>20</v>
      </c>
      <c r="I172">
        <v>27</v>
      </c>
      <c r="J172">
        <v>9</v>
      </c>
      <c r="K172">
        <v>11</v>
      </c>
      <c r="L172">
        <v>21</v>
      </c>
      <c r="M172">
        <v>32</v>
      </c>
      <c r="N172">
        <v>37</v>
      </c>
      <c r="O172">
        <v>49</v>
      </c>
      <c r="P172">
        <v>61</v>
      </c>
      <c r="Q172">
        <v>64</v>
      </c>
      <c r="R172">
        <v>50</v>
      </c>
      <c r="S172">
        <v>46</v>
      </c>
      <c r="T172">
        <v>14</v>
      </c>
      <c r="U172">
        <v>22</v>
      </c>
      <c r="V172">
        <v>15</v>
      </c>
      <c r="W172">
        <v>17</v>
      </c>
      <c r="X172">
        <v>16</v>
      </c>
      <c r="Y172">
        <v>35</v>
      </c>
      <c r="Z172">
        <v>785</v>
      </c>
    </row>
    <row r="173" spans="1:26">
      <c r="A173" s="10" t="s">
        <v>355</v>
      </c>
      <c r="B173">
        <v>26</v>
      </c>
      <c r="C173">
        <v>10</v>
      </c>
      <c r="D173">
        <v>0</v>
      </c>
      <c r="E173">
        <v>36</v>
      </c>
      <c r="F173">
        <v>0</v>
      </c>
      <c r="G173">
        <v>0</v>
      </c>
      <c r="H173">
        <v>0</v>
      </c>
      <c r="I173">
        <v>16</v>
      </c>
      <c r="J173">
        <v>0</v>
      </c>
      <c r="K173">
        <v>17</v>
      </c>
      <c r="L173">
        <v>2</v>
      </c>
      <c r="M173">
        <v>23</v>
      </c>
      <c r="N173">
        <v>0</v>
      </c>
      <c r="O173">
        <v>0</v>
      </c>
      <c r="P173">
        <v>30</v>
      </c>
      <c r="Q173">
        <v>0</v>
      </c>
      <c r="R173">
        <v>6</v>
      </c>
      <c r="S173">
        <v>0</v>
      </c>
      <c r="T173">
        <v>21</v>
      </c>
      <c r="U173">
        <v>14</v>
      </c>
      <c r="V173">
        <v>0</v>
      </c>
      <c r="W173">
        <v>0</v>
      </c>
      <c r="X173">
        <v>2</v>
      </c>
      <c r="Y173">
        <v>0</v>
      </c>
      <c r="Z173">
        <v>203</v>
      </c>
    </row>
    <row r="174" spans="1:26">
      <c r="A174" s="10" t="s">
        <v>357</v>
      </c>
      <c r="B174">
        <v>21</v>
      </c>
      <c r="C174">
        <v>9</v>
      </c>
      <c r="D174">
        <v>13</v>
      </c>
      <c r="E174">
        <v>24</v>
      </c>
      <c r="F174">
        <v>42</v>
      </c>
      <c r="G174">
        <v>45</v>
      </c>
      <c r="H174">
        <v>55</v>
      </c>
      <c r="I174">
        <v>62</v>
      </c>
      <c r="J174">
        <v>100</v>
      </c>
      <c r="K174">
        <v>90</v>
      </c>
      <c r="L174">
        <v>48</v>
      </c>
      <c r="M174">
        <v>43</v>
      </c>
      <c r="N174">
        <v>27</v>
      </c>
      <c r="O174">
        <v>15</v>
      </c>
      <c r="P174">
        <v>11</v>
      </c>
      <c r="Q174">
        <v>23</v>
      </c>
      <c r="R174">
        <v>34</v>
      </c>
      <c r="S174">
        <v>79</v>
      </c>
      <c r="T174">
        <v>59</v>
      </c>
      <c r="U174">
        <v>64</v>
      </c>
      <c r="V174">
        <v>113</v>
      </c>
      <c r="W174">
        <v>91</v>
      </c>
      <c r="X174">
        <v>67</v>
      </c>
      <c r="Y174">
        <v>52</v>
      </c>
      <c r="Z174">
        <v>1187</v>
      </c>
    </row>
    <row r="175" spans="1:26">
      <c r="A175" s="10" t="s">
        <v>359</v>
      </c>
      <c r="B175">
        <v>2</v>
      </c>
      <c r="C175">
        <v>1</v>
      </c>
      <c r="D175">
        <v>0</v>
      </c>
      <c r="E175">
        <v>3</v>
      </c>
      <c r="F175">
        <v>0</v>
      </c>
      <c r="G175">
        <v>0</v>
      </c>
      <c r="H175">
        <v>6</v>
      </c>
      <c r="I175">
        <v>4</v>
      </c>
      <c r="J175">
        <v>0</v>
      </c>
      <c r="K175">
        <v>10</v>
      </c>
      <c r="L175">
        <v>0</v>
      </c>
      <c r="M175">
        <v>8</v>
      </c>
      <c r="N175">
        <v>7</v>
      </c>
      <c r="O175">
        <v>0</v>
      </c>
      <c r="P175">
        <v>2</v>
      </c>
      <c r="Q175">
        <v>5</v>
      </c>
      <c r="R175">
        <v>1</v>
      </c>
      <c r="S175">
        <v>0</v>
      </c>
      <c r="T175">
        <v>5</v>
      </c>
      <c r="U175">
        <v>5</v>
      </c>
      <c r="V175">
        <v>0</v>
      </c>
      <c r="W175">
        <v>0</v>
      </c>
      <c r="X175">
        <v>0</v>
      </c>
      <c r="Y175">
        <v>2</v>
      </c>
      <c r="Z175">
        <v>61</v>
      </c>
    </row>
    <row r="176" spans="1:26">
      <c r="A176" s="10" t="s">
        <v>361</v>
      </c>
      <c r="B176">
        <v>6</v>
      </c>
      <c r="C176">
        <v>7</v>
      </c>
      <c r="D176">
        <v>6</v>
      </c>
      <c r="E176">
        <v>6</v>
      </c>
      <c r="F176">
        <v>6</v>
      </c>
      <c r="G176">
        <v>5</v>
      </c>
      <c r="H176">
        <v>6</v>
      </c>
      <c r="I176">
        <v>6</v>
      </c>
      <c r="J176">
        <v>5</v>
      </c>
      <c r="K176">
        <v>5</v>
      </c>
      <c r="L176">
        <v>6</v>
      </c>
      <c r="M176">
        <v>6</v>
      </c>
      <c r="N176">
        <v>5</v>
      </c>
      <c r="O176">
        <v>5</v>
      </c>
      <c r="P176">
        <v>5</v>
      </c>
      <c r="Q176">
        <v>6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4</v>
      </c>
      <c r="Y176">
        <v>6</v>
      </c>
      <c r="Z176">
        <v>131</v>
      </c>
    </row>
    <row r="177" spans="1:26">
      <c r="A177" s="10" t="s">
        <v>363</v>
      </c>
      <c r="B177">
        <v>4</v>
      </c>
      <c r="C177">
        <v>7</v>
      </c>
      <c r="D177">
        <v>0</v>
      </c>
      <c r="E177">
        <v>0</v>
      </c>
      <c r="F177">
        <v>2</v>
      </c>
      <c r="G177">
        <v>3</v>
      </c>
      <c r="H177">
        <v>3</v>
      </c>
      <c r="I177">
        <v>7</v>
      </c>
      <c r="J177">
        <v>1</v>
      </c>
      <c r="K177">
        <v>0</v>
      </c>
      <c r="L177">
        <v>0</v>
      </c>
      <c r="M177">
        <v>6</v>
      </c>
      <c r="N177">
        <v>7</v>
      </c>
      <c r="O177">
        <v>0</v>
      </c>
      <c r="P177">
        <v>3</v>
      </c>
      <c r="Q177">
        <v>2</v>
      </c>
      <c r="R177">
        <v>0</v>
      </c>
      <c r="S177">
        <v>3</v>
      </c>
      <c r="T177">
        <v>7</v>
      </c>
      <c r="U177">
        <v>0</v>
      </c>
      <c r="V177">
        <v>4</v>
      </c>
      <c r="W177">
        <v>0</v>
      </c>
      <c r="X177">
        <v>0</v>
      </c>
      <c r="Y177">
        <v>0</v>
      </c>
      <c r="Z177">
        <v>59</v>
      </c>
    </row>
    <row r="178" spans="1:26">
      <c r="A178" s="10" t="s">
        <v>365</v>
      </c>
      <c r="B178">
        <v>15</v>
      </c>
      <c r="C178">
        <v>8</v>
      </c>
      <c r="D178">
        <v>12</v>
      </c>
      <c r="E178">
        <v>0</v>
      </c>
      <c r="F178">
        <v>2</v>
      </c>
      <c r="G178">
        <v>6</v>
      </c>
      <c r="H178">
        <v>12</v>
      </c>
      <c r="I178">
        <v>6</v>
      </c>
      <c r="J178">
        <v>13</v>
      </c>
      <c r="K178">
        <v>0</v>
      </c>
      <c r="L178">
        <v>15</v>
      </c>
      <c r="M178">
        <v>9</v>
      </c>
      <c r="N178">
        <v>5</v>
      </c>
      <c r="O178">
        <v>0</v>
      </c>
      <c r="P178">
        <v>9</v>
      </c>
      <c r="Q178">
        <v>6</v>
      </c>
      <c r="R178">
        <v>1</v>
      </c>
      <c r="S178">
        <v>0</v>
      </c>
      <c r="T178">
        <v>0</v>
      </c>
      <c r="U178">
        <v>0</v>
      </c>
      <c r="V178">
        <v>16</v>
      </c>
      <c r="W178">
        <v>0</v>
      </c>
      <c r="X178">
        <v>7</v>
      </c>
      <c r="Y178">
        <v>15</v>
      </c>
      <c r="Z178">
        <v>157</v>
      </c>
    </row>
    <row r="179" spans="1:26">
      <c r="A179" s="10" t="s">
        <v>367</v>
      </c>
      <c r="B179">
        <v>2</v>
      </c>
      <c r="C179">
        <v>0</v>
      </c>
      <c r="D179">
        <v>3</v>
      </c>
      <c r="E179">
        <v>4</v>
      </c>
      <c r="F179">
        <v>2</v>
      </c>
      <c r="G179">
        <v>7</v>
      </c>
      <c r="H179">
        <v>0</v>
      </c>
      <c r="I179">
        <v>1</v>
      </c>
      <c r="J179">
        <v>6</v>
      </c>
      <c r="K179">
        <v>0</v>
      </c>
      <c r="L179">
        <v>3</v>
      </c>
      <c r="M179">
        <v>0</v>
      </c>
      <c r="N179">
        <v>10</v>
      </c>
      <c r="O179">
        <v>4</v>
      </c>
      <c r="P179">
        <v>4</v>
      </c>
      <c r="Q179">
        <v>0</v>
      </c>
      <c r="R179">
        <v>0</v>
      </c>
      <c r="S179">
        <v>8</v>
      </c>
      <c r="T179">
        <v>6</v>
      </c>
      <c r="U179">
        <v>0</v>
      </c>
      <c r="V179">
        <v>4</v>
      </c>
      <c r="W179">
        <v>0</v>
      </c>
      <c r="X179">
        <v>4</v>
      </c>
      <c r="Y179">
        <v>7</v>
      </c>
      <c r="Z179">
        <v>75</v>
      </c>
    </row>
    <row r="180" spans="1:26">
      <c r="A180" s="10" t="s">
        <v>369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2</v>
      </c>
      <c r="P180">
        <v>2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2</v>
      </c>
      <c r="W180">
        <v>2</v>
      </c>
      <c r="X180">
        <v>2</v>
      </c>
      <c r="Y180">
        <v>2</v>
      </c>
      <c r="Z180">
        <v>30</v>
      </c>
    </row>
    <row r="181" spans="1:26">
      <c r="A181" s="10" t="s">
        <v>371</v>
      </c>
      <c r="B181">
        <v>8</v>
      </c>
      <c r="C181">
        <v>9</v>
      </c>
      <c r="D181">
        <v>10</v>
      </c>
      <c r="E181">
        <v>12</v>
      </c>
      <c r="F181">
        <v>14</v>
      </c>
      <c r="G181">
        <v>11</v>
      </c>
      <c r="H181">
        <v>13</v>
      </c>
      <c r="I181">
        <v>12</v>
      </c>
      <c r="J181">
        <v>11</v>
      </c>
      <c r="K181">
        <v>10</v>
      </c>
      <c r="L181">
        <v>10</v>
      </c>
      <c r="M181">
        <v>11</v>
      </c>
      <c r="N181">
        <v>10</v>
      </c>
      <c r="O181">
        <v>11</v>
      </c>
      <c r="P181">
        <v>14</v>
      </c>
      <c r="Q181">
        <v>15</v>
      </c>
      <c r="R181">
        <v>14</v>
      </c>
      <c r="S181">
        <v>14</v>
      </c>
      <c r="T181">
        <v>14</v>
      </c>
      <c r="U181">
        <v>14</v>
      </c>
      <c r="V181">
        <v>13</v>
      </c>
      <c r="W181">
        <v>12</v>
      </c>
      <c r="X181">
        <v>11</v>
      </c>
      <c r="Y181">
        <v>13</v>
      </c>
      <c r="Z181">
        <v>286</v>
      </c>
    </row>
    <row r="182" spans="1:26">
      <c r="A182" s="10" t="s">
        <v>373</v>
      </c>
      <c r="B182">
        <v>0</v>
      </c>
      <c r="C182">
        <v>4</v>
      </c>
      <c r="D182">
        <v>0</v>
      </c>
      <c r="E182">
        <v>1</v>
      </c>
      <c r="F182">
        <v>0</v>
      </c>
      <c r="G182">
        <v>0</v>
      </c>
      <c r="H182">
        <v>4</v>
      </c>
      <c r="I182">
        <v>2</v>
      </c>
      <c r="J182">
        <v>0</v>
      </c>
      <c r="K182">
        <v>7</v>
      </c>
      <c r="L182">
        <v>12</v>
      </c>
      <c r="M182">
        <v>10</v>
      </c>
      <c r="N182">
        <v>0</v>
      </c>
      <c r="O182">
        <v>0</v>
      </c>
      <c r="P182">
        <v>0</v>
      </c>
      <c r="Q182">
        <v>0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6</v>
      </c>
      <c r="X182">
        <v>3</v>
      </c>
      <c r="Y182">
        <v>11</v>
      </c>
      <c r="Z182">
        <v>74</v>
      </c>
    </row>
    <row r="183" spans="1:26">
      <c r="A183" s="10" t="s">
        <v>375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3</v>
      </c>
      <c r="V183">
        <v>3</v>
      </c>
      <c r="W183">
        <v>2</v>
      </c>
      <c r="X183">
        <v>2</v>
      </c>
      <c r="Y183">
        <v>2</v>
      </c>
      <c r="Z183">
        <v>50</v>
      </c>
    </row>
    <row r="184" spans="1:26">
      <c r="A184" s="10" t="s">
        <v>377</v>
      </c>
      <c r="B184">
        <v>6</v>
      </c>
      <c r="C184">
        <v>6</v>
      </c>
      <c r="D184">
        <v>6</v>
      </c>
      <c r="E184">
        <v>6</v>
      </c>
      <c r="F184">
        <v>6</v>
      </c>
      <c r="G184">
        <v>7</v>
      </c>
      <c r="H184">
        <v>6</v>
      </c>
      <c r="I184">
        <v>7</v>
      </c>
      <c r="J184">
        <v>6</v>
      </c>
      <c r="K184">
        <v>6</v>
      </c>
      <c r="L184">
        <v>5</v>
      </c>
      <c r="M184">
        <v>7</v>
      </c>
      <c r="N184">
        <v>7</v>
      </c>
      <c r="O184">
        <v>6</v>
      </c>
      <c r="P184">
        <v>7</v>
      </c>
      <c r="Q184">
        <v>7</v>
      </c>
      <c r="R184">
        <v>7</v>
      </c>
      <c r="S184">
        <v>8</v>
      </c>
      <c r="T184">
        <v>8</v>
      </c>
      <c r="U184">
        <v>8</v>
      </c>
      <c r="V184">
        <v>7</v>
      </c>
      <c r="W184">
        <v>7</v>
      </c>
      <c r="X184">
        <v>5</v>
      </c>
      <c r="Y184">
        <v>7</v>
      </c>
      <c r="Z184">
        <v>158</v>
      </c>
    </row>
    <row r="185" spans="1:26">
      <c r="A185" s="10" t="s">
        <v>379</v>
      </c>
      <c r="B185">
        <v>29</v>
      </c>
      <c r="C185">
        <v>40</v>
      </c>
      <c r="D185">
        <v>40</v>
      </c>
      <c r="E185">
        <v>33</v>
      </c>
      <c r="F185">
        <v>24</v>
      </c>
      <c r="G185">
        <v>22</v>
      </c>
      <c r="H185">
        <v>8</v>
      </c>
      <c r="I185">
        <v>5</v>
      </c>
      <c r="J185">
        <v>3</v>
      </c>
      <c r="K185">
        <v>6</v>
      </c>
      <c r="L185">
        <v>14</v>
      </c>
      <c r="M185">
        <v>17</v>
      </c>
      <c r="N185">
        <v>28</v>
      </c>
      <c r="O185">
        <v>27</v>
      </c>
      <c r="P185">
        <v>22</v>
      </c>
      <c r="Q185">
        <v>25</v>
      </c>
      <c r="R185">
        <v>31</v>
      </c>
      <c r="S185">
        <v>22</v>
      </c>
      <c r="T185">
        <v>10</v>
      </c>
      <c r="U185">
        <v>8</v>
      </c>
      <c r="V185">
        <v>5</v>
      </c>
      <c r="W185">
        <v>6</v>
      </c>
      <c r="X185">
        <v>16</v>
      </c>
      <c r="Y185">
        <v>22</v>
      </c>
      <c r="Z185">
        <v>463</v>
      </c>
    </row>
    <row r="186" spans="1:26">
      <c r="A186" s="10" t="s">
        <v>381</v>
      </c>
      <c r="B186">
        <v>52</v>
      </c>
      <c r="C186">
        <v>50</v>
      </c>
      <c r="D186">
        <v>40</v>
      </c>
      <c r="E186">
        <v>27</v>
      </c>
      <c r="F186">
        <v>26</v>
      </c>
      <c r="G186">
        <v>13</v>
      </c>
      <c r="H186">
        <v>16</v>
      </c>
      <c r="I186">
        <v>17</v>
      </c>
      <c r="J186">
        <v>22</v>
      </c>
      <c r="K186">
        <v>18</v>
      </c>
      <c r="L186">
        <v>21</v>
      </c>
      <c r="M186">
        <v>48</v>
      </c>
      <c r="N186">
        <v>46</v>
      </c>
      <c r="O186">
        <v>45</v>
      </c>
      <c r="P186">
        <v>44</v>
      </c>
      <c r="Q186">
        <v>21</v>
      </c>
      <c r="R186">
        <v>35</v>
      </c>
      <c r="S186">
        <v>19</v>
      </c>
      <c r="T186">
        <v>16</v>
      </c>
      <c r="U186">
        <v>17</v>
      </c>
      <c r="V186">
        <v>24</v>
      </c>
      <c r="W186">
        <v>28</v>
      </c>
      <c r="X186">
        <v>42</v>
      </c>
      <c r="Y186">
        <v>65</v>
      </c>
      <c r="Z186">
        <v>752</v>
      </c>
    </row>
    <row r="187" spans="1:26">
      <c r="A187" s="10" t="s">
        <v>383</v>
      </c>
      <c r="B187">
        <v>2</v>
      </c>
      <c r="C187">
        <v>4</v>
      </c>
      <c r="D187">
        <v>4</v>
      </c>
      <c r="E187">
        <v>2</v>
      </c>
      <c r="F187">
        <v>0</v>
      </c>
      <c r="G187">
        <v>0</v>
      </c>
      <c r="H187">
        <v>4</v>
      </c>
      <c r="I187">
        <v>5</v>
      </c>
      <c r="J187">
        <v>8</v>
      </c>
      <c r="K187">
        <v>2</v>
      </c>
      <c r="L187">
        <v>0</v>
      </c>
      <c r="M187">
        <v>0</v>
      </c>
      <c r="N187">
        <v>4</v>
      </c>
      <c r="O187">
        <v>5</v>
      </c>
      <c r="P187">
        <v>0</v>
      </c>
      <c r="Q187">
        <v>0</v>
      </c>
      <c r="R187">
        <v>4</v>
      </c>
      <c r="S187">
        <v>1</v>
      </c>
      <c r="T187">
        <v>0</v>
      </c>
      <c r="U187">
        <v>5</v>
      </c>
      <c r="V187">
        <v>2</v>
      </c>
      <c r="W187">
        <v>10</v>
      </c>
      <c r="X187">
        <v>5</v>
      </c>
      <c r="Y187">
        <v>4</v>
      </c>
      <c r="Z187">
        <v>71</v>
      </c>
    </row>
    <row r="188" spans="1:26">
      <c r="A188" s="10" t="s">
        <v>385</v>
      </c>
      <c r="B188">
        <v>34</v>
      </c>
      <c r="C188">
        <v>51</v>
      </c>
      <c r="D188">
        <v>60</v>
      </c>
      <c r="E188">
        <v>48</v>
      </c>
      <c r="F188">
        <v>78</v>
      </c>
      <c r="G188">
        <v>76</v>
      </c>
      <c r="H188">
        <v>113</v>
      </c>
      <c r="I188">
        <v>71</v>
      </c>
      <c r="J188">
        <v>44</v>
      </c>
      <c r="K188">
        <v>30</v>
      </c>
      <c r="L188">
        <v>20</v>
      </c>
      <c r="M188">
        <v>23</v>
      </c>
      <c r="N188">
        <v>38</v>
      </c>
      <c r="O188">
        <v>50</v>
      </c>
      <c r="P188">
        <v>66</v>
      </c>
      <c r="Q188">
        <v>85</v>
      </c>
      <c r="R188">
        <v>81</v>
      </c>
      <c r="S188">
        <v>102</v>
      </c>
      <c r="T188">
        <v>88</v>
      </c>
      <c r="U188">
        <v>64</v>
      </c>
      <c r="V188">
        <v>78</v>
      </c>
      <c r="W188">
        <v>30</v>
      </c>
      <c r="X188">
        <v>22</v>
      </c>
      <c r="Y188">
        <v>32</v>
      </c>
      <c r="Z188">
        <v>1384</v>
      </c>
    </row>
    <row r="189" spans="1:26">
      <c r="A189" s="10" t="s">
        <v>387</v>
      </c>
      <c r="B189">
        <v>2</v>
      </c>
      <c r="C189">
        <v>1</v>
      </c>
      <c r="D189">
        <v>1</v>
      </c>
      <c r="E189">
        <v>3</v>
      </c>
      <c r="F189">
        <v>3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0</v>
      </c>
      <c r="R189">
        <v>0</v>
      </c>
      <c r="S189">
        <v>7</v>
      </c>
      <c r="T189">
        <v>3</v>
      </c>
      <c r="U189">
        <v>5</v>
      </c>
      <c r="V189">
        <v>8</v>
      </c>
      <c r="W189">
        <v>2</v>
      </c>
      <c r="X189">
        <v>1</v>
      </c>
      <c r="Y189">
        <v>2</v>
      </c>
      <c r="Z189">
        <v>49</v>
      </c>
    </row>
    <row r="190" spans="1:26">
      <c r="A190" s="10" t="s">
        <v>389</v>
      </c>
      <c r="B190">
        <v>9</v>
      </c>
      <c r="C190">
        <v>23</v>
      </c>
      <c r="D190">
        <v>14</v>
      </c>
      <c r="E190">
        <v>42</v>
      </c>
      <c r="F190">
        <v>60</v>
      </c>
      <c r="G190">
        <v>61</v>
      </c>
      <c r="H190">
        <v>0</v>
      </c>
      <c r="I190">
        <v>0</v>
      </c>
      <c r="J190">
        <v>0</v>
      </c>
      <c r="K190">
        <v>35</v>
      </c>
      <c r="L190">
        <v>51</v>
      </c>
      <c r="M190">
        <v>0</v>
      </c>
      <c r="N190">
        <v>21</v>
      </c>
      <c r="O190">
        <v>0</v>
      </c>
      <c r="P190">
        <v>57</v>
      </c>
      <c r="Q190">
        <v>0</v>
      </c>
      <c r="R190">
        <v>0</v>
      </c>
      <c r="S190">
        <v>41</v>
      </c>
      <c r="T190">
        <v>43</v>
      </c>
      <c r="U190">
        <v>32</v>
      </c>
      <c r="V190">
        <v>91</v>
      </c>
      <c r="W190">
        <v>0</v>
      </c>
      <c r="X190">
        <v>0</v>
      </c>
      <c r="Y190">
        <v>0</v>
      </c>
      <c r="Z190">
        <v>580</v>
      </c>
    </row>
    <row r="191" spans="1:26">
      <c r="A191" s="10" t="s">
        <v>391</v>
      </c>
      <c r="B191">
        <v>73</v>
      </c>
      <c r="C191">
        <v>156</v>
      </c>
      <c r="D191">
        <v>0</v>
      </c>
      <c r="E191">
        <v>62</v>
      </c>
      <c r="F191">
        <v>70</v>
      </c>
      <c r="G191">
        <v>44</v>
      </c>
      <c r="H191">
        <v>0</v>
      </c>
      <c r="I191">
        <v>0</v>
      </c>
      <c r="J191">
        <v>0</v>
      </c>
      <c r="K191">
        <v>50</v>
      </c>
      <c r="L191">
        <v>275</v>
      </c>
      <c r="M191">
        <v>0</v>
      </c>
      <c r="N191">
        <v>47</v>
      </c>
      <c r="O191">
        <v>102</v>
      </c>
      <c r="P191">
        <v>0</v>
      </c>
      <c r="Q191">
        <v>115</v>
      </c>
      <c r="R191">
        <v>0</v>
      </c>
      <c r="S191">
        <v>73</v>
      </c>
      <c r="T191">
        <v>22</v>
      </c>
      <c r="U191">
        <v>0</v>
      </c>
      <c r="V191">
        <v>98</v>
      </c>
      <c r="W191">
        <v>68</v>
      </c>
      <c r="X191">
        <v>181</v>
      </c>
      <c r="Y191">
        <v>58</v>
      </c>
      <c r="Z191">
        <v>1494</v>
      </c>
    </row>
    <row r="192" spans="1:26">
      <c r="A192" s="10" t="s">
        <v>393</v>
      </c>
      <c r="B192">
        <v>25</v>
      </c>
      <c r="C192">
        <v>19</v>
      </c>
      <c r="D192">
        <v>13</v>
      </c>
      <c r="E192">
        <v>11</v>
      </c>
      <c r="F192">
        <v>11</v>
      </c>
      <c r="G192">
        <v>8</v>
      </c>
      <c r="H192">
        <v>12</v>
      </c>
      <c r="I192">
        <v>12</v>
      </c>
      <c r="J192">
        <v>12</v>
      </c>
      <c r="K192">
        <v>26</v>
      </c>
      <c r="L192">
        <v>21</v>
      </c>
      <c r="M192">
        <v>25</v>
      </c>
      <c r="N192">
        <v>24</v>
      </c>
      <c r="O192">
        <v>19</v>
      </c>
      <c r="P192">
        <v>19</v>
      </c>
      <c r="Q192">
        <v>13</v>
      </c>
      <c r="R192">
        <v>14</v>
      </c>
      <c r="S192">
        <v>10</v>
      </c>
      <c r="T192">
        <v>11</v>
      </c>
      <c r="U192">
        <v>11</v>
      </c>
      <c r="V192">
        <v>20</v>
      </c>
      <c r="W192">
        <v>17</v>
      </c>
      <c r="X192">
        <v>21</v>
      </c>
      <c r="Y192">
        <v>22</v>
      </c>
      <c r="Z192">
        <v>396</v>
      </c>
    </row>
    <row r="193" spans="1:26">
      <c r="A193" s="10" t="s">
        <v>395</v>
      </c>
      <c r="B193">
        <v>8</v>
      </c>
      <c r="C193">
        <v>7</v>
      </c>
      <c r="D193">
        <v>9</v>
      </c>
      <c r="E193">
        <v>7</v>
      </c>
      <c r="F193">
        <v>11</v>
      </c>
      <c r="G193">
        <v>16</v>
      </c>
      <c r="H193">
        <v>19</v>
      </c>
      <c r="I193">
        <v>21</v>
      </c>
      <c r="J193">
        <v>21</v>
      </c>
      <c r="K193">
        <v>24</v>
      </c>
      <c r="L193">
        <v>16</v>
      </c>
      <c r="M193">
        <v>15</v>
      </c>
      <c r="N193">
        <v>8</v>
      </c>
      <c r="O193">
        <v>6</v>
      </c>
      <c r="P193">
        <v>7</v>
      </c>
      <c r="Q193">
        <v>9</v>
      </c>
      <c r="R193">
        <v>17</v>
      </c>
      <c r="S193">
        <v>24</v>
      </c>
      <c r="T193">
        <v>14</v>
      </c>
      <c r="U193">
        <v>25</v>
      </c>
      <c r="V193">
        <v>23</v>
      </c>
      <c r="W193">
        <v>35</v>
      </c>
      <c r="X193">
        <v>24</v>
      </c>
      <c r="Y193">
        <v>8</v>
      </c>
      <c r="Z193">
        <v>374</v>
      </c>
    </row>
    <row r="194" spans="1:26">
      <c r="A194" s="10" t="s">
        <v>397</v>
      </c>
      <c r="B194">
        <v>22</v>
      </c>
      <c r="C194">
        <v>17</v>
      </c>
      <c r="D194">
        <v>14</v>
      </c>
      <c r="E194">
        <v>8</v>
      </c>
      <c r="F194">
        <v>2</v>
      </c>
      <c r="G194">
        <v>0</v>
      </c>
      <c r="H194">
        <v>3</v>
      </c>
      <c r="I194">
        <v>5</v>
      </c>
      <c r="J194">
        <v>15</v>
      </c>
      <c r="K194">
        <v>24</v>
      </c>
      <c r="L194">
        <v>14</v>
      </c>
      <c r="M194">
        <v>30</v>
      </c>
      <c r="N194">
        <v>30</v>
      </c>
      <c r="O194">
        <v>20</v>
      </c>
      <c r="P194">
        <v>16</v>
      </c>
      <c r="Q194">
        <v>7</v>
      </c>
      <c r="R194">
        <v>2</v>
      </c>
      <c r="S194">
        <v>0</v>
      </c>
      <c r="T194">
        <v>3</v>
      </c>
      <c r="U194">
        <v>7</v>
      </c>
      <c r="V194">
        <v>16</v>
      </c>
      <c r="W194">
        <v>31</v>
      </c>
      <c r="X194">
        <v>26</v>
      </c>
      <c r="Y194">
        <v>43</v>
      </c>
      <c r="Z194">
        <v>355</v>
      </c>
    </row>
    <row r="195" spans="1:26">
      <c r="A195" s="10" t="s">
        <v>399</v>
      </c>
      <c r="B195">
        <v>5</v>
      </c>
      <c r="C195">
        <v>5</v>
      </c>
      <c r="D195">
        <v>4</v>
      </c>
      <c r="E195">
        <v>5</v>
      </c>
      <c r="F195">
        <v>5</v>
      </c>
      <c r="G195">
        <v>6</v>
      </c>
      <c r="H195">
        <v>5</v>
      </c>
      <c r="I195">
        <v>5</v>
      </c>
      <c r="J195">
        <v>5</v>
      </c>
      <c r="K195">
        <v>5</v>
      </c>
      <c r="L195">
        <v>4</v>
      </c>
      <c r="M195">
        <v>5</v>
      </c>
      <c r="N195">
        <v>4</v>
      </c>
      <c r="O195">
        <v>4</v>
      </c>
      <c r="P195">
        <v>5</v>
      </c>
      <c r="Q195">
        <v>4</v>
      </c>
      <c r="R195">
        <v>5</v>
      </c>
      <c r="S195">
        <v>5</v>
      </c>
      <c r="T195">
        <v>6</v>
      </c>
      <c r="U195">
        <v>5</v>
      </c>
      <c r="V195">
        <v>5</v>
      </c>
      <c r="W195">
        <v>5</v>
      </c>
      <c r="X195">
        <v>5</v>
      </c>
      <c r="Y195">
        <v>4</v>
      </c>
      <c r="Z195">
        <v>116</v>
      </c>
    </row>
    <row r="196" spans="1:26">
      <c r="A196" s="10" t="s">
        <v>401</v>
      </c>
      <c r="B196">
        <v>3</v>
      </c>
      <c r="C196">
        <v>2</v>
      </c>
      <c r="D196">
        <v>2</v>
      </c>
      <c r="E196">
        <v>3</v>
      </c>
      <c r="F196">
        <v>6</v>
      </c>
      <c r="G196">
        <v>6</v>
      </c>
      <c r="H196">
        <v>11</v>
      </c>
      <c r="I196">
        <v>8</v>
      </c>
      <c r="J196">
        <v>7</v>
      </c>
      <c r="K196">
        <v>8</v>
      </c>
      <c r="L196">
        <v>7</v>
      </c>
      <c r="M196">
        <v>4</v>
      </c>
      <c r="N196">
        <v>3</v>
      </c>
      <c r="O196">
        <v>2</v>
      </c>
      <c r="P196">
        <v>2</v>
      </c>
      <c r="Q196">
        <v>3</v>
      </c>
      <c r="R196">
        <v>3</v>
      </c>
      <c r="S196">
        <v>7</v>
      </c>
      <c r="T196">
        <v>8</v>
      </c>
      <c r="U196">
        <v>8</v>
      </c>
      <c r="V196">
        <v>6</v>
      </c>
      <c r="W196">
        <v>6</v>
      </c>
      <c r="X196">
        <v>7</v>
      </c>
      <c r="Y196">
        <v>6</v>
      </c>
      <c r="Z196">
        <v>128</v>
      </c>
    </row>
    <row r="197" spans="1:26">
      <c r="A197" s="10" t="s">
        <v>403</v>
      </c>
      <c r="B197">
        <v>0</v>
      </c>
      <c r="C197">
        <v>4</v>
      </c>
      <c r="D197">
        <v>7</v>
      </c>
      <c r="E197">
        <v>6</v>
      </c>
      <c r="F197">
        <v>0</v>
      </c>
      <c r="G197">
        <v>8</v>
      </c>
      <c r="H197">
        <v>24</v>
      </c>
      <c r="I197">
        <v>20</v>
      </c>
      <c r="J197">
        <v>3</v>
      </c>
      <c r="K197">
        <v>7</v>
      </c>
      <c r="L197">
        <v>0</v>
      </c>
      <c r="M197">
        <v>6</v>
      </c>
      <c r="N197">
        <v>8</v>
      </c>
      <c r="O197">
        <v>6</v>
      </c>
      <c r="P197">
        <v>7</v>
      </c>
      <c r="Q197">
        <v>7</v>
      </c>
      <c r="R197">
        <v>16</v>
      </c>
      <c r="S197">
        <v>16</v>
      </c>
      <c r="T197">
        <v>24</v>
      </c>
      <c r="U197">
        <v>7</v>
      </c>
      <c r="V197">
        <v>7</v>
      </c>
      <c r="W197">
        <v>0</v>
      </c>
      <c r="X197">
        <v>0</v>
      </c>
      <c r="Y197">
        <v>7</v>
      </c>
      <c r="Z197">
        <v>190</v>
      </c>
    </row>
    <row r="198" spans="1:26">
      <c r="A198" s="10" t="s">
        <v>405</v>
      </c>
      <c r="B198">
        <v>4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10</v>
      </c>
      <c r="I198">
        <v>12</v>
      </c>
      <c r="J198">
        <v>8</v>
      </c>
      <c r="K198">
        <v>8</v>
      </c>
      <c r="L198">
        <v>0</v>
      </c>
      <c r="M198">
        <v>5</v>
      </c>
      <c r="N198">
        <v>0</v>
      </c>
      <c r="O198">
        <v>8</v>
      </c>
      <c r="P198">
        <v>0</v>
      </c>
      <c r="Q198">
        <v>6</v>
      </c>
      <c r="R198">
        <v>0</v>
      </c>
      <c r="S198">
        <v>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70</v>
      </c>
    </row>
    <row r="199" spans="1:26">
      <c r="A199" s="10" t="s">
        <v>407</v>
      </c>
      <c r="B199">
        <v>1</v>
      </c>
      <c r="C199">
        <v>2</v>
      </c>
      <c r="D199">
        <v>1</v>
      </c>
      <c r="E199">
        <v>2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2</v>
      </c>
      <c r="O199">
        <v>2</v>
      </c>
      <c r="P199">
        <v>2</v>
      </c>
      <c r="Q199">
        <v>2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1</v>
      </c>
      <c r="Y199">
        <v>2</v>
      </c>
      <c r="Z199">
        <v>26</v>
      </c>
    </row>
    <row r="200" spans="1:26">
      <c r="A200" s="10" t="s">
        <v>409</v>
      </c>
      <c r="B200">
        <v>40</v>
      </c>
      <c r="C200">
        <v>41</v>
      </c>
      <c r="D200">
        <v>44</v>
      </c>
      <c r="E200">
        <v>48</v>
      </c>
      <c r="F200">
        <v>38</v>
      </c>
      <c r="G200">
        <v>39</v>
      </c>
      <c r="H200">
        <v>37</v>
      </c>
      <c r="I200">
        <v>36</v>
      </c>
      <c r="J200">
        <v>36</v>
      </c>
      <c r="K200">
        <v>36</v>
      </c>
      <c r="L200">
        <v>39</v>
      </c>
      <c r="M200">
        <v>38</v>
      </c>
      <c r="N200">
        <v>42</v>
      </c>
      <c r="O200">
        <v>45</v>
      </c>
      <c r="P200">
        <v>49</v>
      </c>
      <c r="Q200">
        <v>42</v>
      </c>
      <c r="R200">
        <v>42</v>
      </c>
      <c r="S200">
        <v>42</v>
      </c>
      <c r="T200">
        <v>36</v>
      </c>
      <c r="U200">
        <v>37</v>
      </c>
      <c r="V200">
        <v>38</v>
      </c>
      <c r="W200">
        <v>41</v>
      </c>
      <c r="X200">
        <v>42</v>
      </c>
      <c r="Y200">
        <v>41</v>
      </c>
      <c r="Z200">
        <v>969</v>
      </c>
    </row>
    <row r="201" spans="1:26">
      <c r="A201" s="10" t="s">
        <v>411</v>
      </c>
      <c r="B201">
        <v>79</v>
      </c>
      <c r="C201">
        <v>69</v>
      </c>
      <c r="D201">
        <v>41</v>
      </c>
      <c r="E201">
        <v>12</v>
      </c>
      <c r="F201">
        <v>10</v>
      </c>
      <c r="G201">
        <v>11</v>
      </c>
      <c r="H201">
        <v>33</v>
      </c>
      <c r="I201">
        <v>52</v>
      </c>
      <c r="J201">
        <v>52</v>
      </c>
      <c r="K201">
        <v>76</v>
      </c>
      <c r="L201">
        <v>112</v>
      </c>
      <c r="M201">
        <v>58</v>
      </c>
      <c r="N201">
        <v>62</v>
      </c>
      <c r="O201">
        <v>58</v>
      </c>
      <c r="P201">
        <v>34</v>
      </c>
      <c r="Q201">
        <v>13</v>
      </c>
      <c r="R201">
        <v>10</v>
      </c>
      <c r="S201">
        <v>9</v>
      </c>
      <c r="T201">
        <v>20</v>
      </c>
      <c r="U201">
        <v>46</v>
      </c>
      <c r="V201">
        <v>46</v>
      </c>
      <c r="W201">
        <v>69</v>
      </c>
      <c r="X201">
        <v>89</v>
      </c>
      <c r="Y201">
        <v>98</v>
      </c>
      <c r="Z201">
        <v>1159</v>
      </c>
    </row>
    <row r="202" spans="1:26">
      <c r="A202" s="10" t="s">
        <v>413</v>
      </c>
      <c r="B202">
        <v>30</v>
      </c>
      <c r="C202">
        <v>31</v>
      </c>
      <c r="D202">
        <v>30</v>
      </c>
      <c r="E202">
        <v>34</v>
      </c>
      <c r="F202">
        <v>33</v>
      </c>
      <c r="G202">
        <v>31</v>
      </c>
      <c r="H202">
        <v>28</v>
      </c>
      <c r="I202">
        <v>34</v>
      </c>
      <c r="J202">
        <v>35</v>
      </c>
      <c r="K202">
        <v>36</v>
      </c>
      <c r="L202">
        <v>30</v>
      </c>
      <c r="M202">
        <v>35</v>
      </c>
      <c r="N202">
        <v>32</v>
      </c>
      <c r="O202">
        <v>32</v>
      </c>
      <c r="P202">
        <v>32</v>
      </c>
      <c r="Q202">
        <v>33</v>
      </c>
      <c r="R202">
        <v>29</v>
      </c>
      <c r="S202">
        <v>33</v>
      </c>
      <c r="T202">
        <v>37</v>
      </c>
      <c r="U202">
        <v>31</v>
      </c>
      <c r="V202">
        <v>37</v>
      </c>
      <c r="W202">
        <v>31</v>
      </c>
      <c r="X202">
        <v>25</v>
      </c>
      <c r="Y202">
        <v>41</v>
      </c>
      <c r="Z202">
        <v>780</v>
      </c>
    </row>
    <row r="203" spans="1:26">
      <c r="A203" s="10" t="s">
        <v>415</v>
      </c>
      <c r="B203">
        <v>9</v>
      </c>
      <c r="C203">
        <v>0</v>
      </c>
      <c r="D203">
        <v>13</v>
      </c>
      <c r="E203">
        <v>0</v>
      </c>
      <c r="F203">
        <v>0</v>
      </c>
      <c r="G203">
        <v>4</v>
      </c>
      <c r="H203">
        <v>5</v>
      </c>
      <c r="I203">
        <v>0</v>
      </c>
      <c r="J203">
        <v>3</v>
      </c>
      <c r="K203">
        <v>7</v>
      </c>
      <c r="L203">
        <v>3</v>
      </c>
      <c r="M203">
        <v>3</v>
      </c>
      <c r="N203">
        <v>2</v>
      </c>
      <c r="O203">
        <v>0</v>
      </c>
      <c r="P203">
        <v>14</v>
      </c>
      <c r="Q203">
        <v>0</v>
      </c>
      <c r="R203">
        <v>0</v>
      </c>
      <c r="S203">
        <v>16</v>
      </c>
      <c r="T203">
        <v>1</v>
      </c>
      <c r="U203">
        <v>4</v>
      </c>
      <c r="V203">
        <v>4</v>
      </c>
      <c r="W203">
        <v>4</v>
      </c>
      <c r="X203">
        <v>0</v>
      </c>
      <c r="Y203">
        <v>9</v>
      </c>
      <c r="Z203">
        <v>101</v>
      </c>
    </row>
    <row r="204" spans="1:26">
      <c r="A204" s="10" t="s">
        <v>417</v>
      </c>
      <c r="B204">
        <v>22</v>
      </c>
      <c r="C204">
        <v>19</v>
      </c>
      <c r="D204">
        <v>0</v>
      </c>
      <c r="E204">
        <v>0</v>
      </c>
      <c r="F204">
        <v>3</v>
      </c>
      <c r="G204">
        <v>10</v>
      </c>
      <c r="H204">
        <v>36</v>
      </c>
      <c r="I204">
        <v>0</v>
      </c>
      <c r="J204">
        <v>0</v>
      </c>
      <c r="K204">
        <v>0</v>
      </c>
      <c r="L204">
        <v>0</v>
      </c>
      <c r="M204">
        <v>17</v>
      </c>
      <c r="N204">
        <v>0</v>
      </c>
      <c r="O204">
        <v>20</v>
      </c>
      <c r="P204">
        <v>7</v>
      </c>
      <c r="Q204">
        <v>21</v>
      </c>
      <c r="R204">
        <v>21</v>
      </c>
      <c r="S204">
        <v>53</v>
      </c>
      <c r="T204">
        <v>40</v>
      </c>
      <c r="U204">
        <v>10</v>
      </c>
      <c r="V204">
        <v>24</v>
      </c>
      <c r="W204">
        <v>16</v>
      </c>
      <c r="X204">
        <v>29</v>
      </c>
      <c r="Y204">
        <v>0</v>
      </c>
      <c r="Z204">
        <v>348</v>
      </c>
    </row>
    <row r="205" spans="1:26">
      <c r="A205" s="10" t="s">
        <v>419</v>
      </c>
      <c r="B205">
        <v>0</v>
      </c>
      <c r="C205">
        <v>19</v>
      </c>
      <c r="D205">
        <v>22</v>
      </c>
      <c r="E205">
        <v>0</v>
      </c>
      <c r="F205">
        <v>48</v>
      </c>
      <c r="G205">
        <v>30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26</v>
      </c>
      <c r="N205">
        <v>0</v>
      </c>
      <c r="O205">
        <v>9</v>
      </c>
      <c r="P205">
        <v>36</v>
      </c>
      <c r="Q205">
        <v>36</v>
      </c>
      <c r="R205">
        <v>0</v>
      </c>
      <c r="S205">
        <v>13</v>
      </c>
      <c r="T205">
        <v>0</v>
      </c>
      <c r="U205">
        <v>27</v>
      </c>
      <c r="V205">
        <v>26</v>
      </c>
      <c r="W205">
        <v>27</v>
      </c>
      <c r="X205">
        <v>23</v>
      </c>
      <c r="Y205">
        <v>6</v>
      </c>
      <c r="Z205">
        <v>348</v>
      </c>
    </row>
    <row r="206" spans="1:26">
      <c r="A206" s="10" t="s">
        <v>421</v>
      </c>
      <c r="B206">
        <v>19</v>
      </c>
      <c r="C206">
        <v>11</v>
      </c>
      <c r="D206">
        <v>8</v>
      </c>
      <c r="E206">
        <v>6</v>
      </c>
      <c r="F206">
        <v>6</v>
      </c>
      <c r="G206">
        <v>9</v>
      </c>
      <c r="H206">
        <v>16</v>
      </c>
      <c r="I206">
        <v>17</v>
      </c>
      <c r="J206">
        <v>22</v>
      </c>
      <c r="K206">
        <v>26</v>
      </c>
      <c r="L206">
        <v>24</v>
      </c>
      <c r="M206">
        <v>18</v>
      </c>
      <c r="N206">
        <v>14</v>
      </c>
      <c r="O206">
        <v>11</v>
      </c>
      <c r="P206">
        <v>6</v>
      </c>
      <c r="Q206">
        <v>4</v>
      </c>
      <c r="R206">
        <v>5</v>
      </c>
      <c r="S206">
        <v>5</v>
      </c>
      <c r="T206">
        <v>10</v>
      </c>
      <c r="U206">
        <v>18</v>
      </c>
      <c r="V206">
        <v>16</v>
      </c>
      <c r="W206">
        <v>21</v>
      </c>
      <c r="X206">
        <v>17</v>
      </c>
      <c r="Y206">
        <v>15</v>
      </c>
      <c r="Z206">
        <v>324</v>
      </c>
    </row>
    <row r="207" spans="1:26">
      <c r="A207" s="10" t="s">
        <v>423</v>
      </c>
      <c r="B207">
        <v>4</v>
      </c>
      <c r="C207">
        <v>4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4</v>
      </c>
      <c r="L207">
        <v>4</v>
      </c>
      <c r="M207">
        <v>5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3</v>
      </c>
      <c r="T207">
        <v>3</v>
      </c>
      <c r="U207">
        <v>3</v>
      </c>
      <c r="V207">
        <v>4</v>
      </c>
      <c r="W207">
        <v>4</v>
      </c>
      <c r="X207">
        <v>4</v>
      </c>
      <c r="Y207">
        <v>4</v>
      </c>
      <c r="Z207">
        <v>87</v>
      </c>
    </row>
    <row r="208" spans="1:26">
      <c r="A208" s="10" t="s">
        <v>425</v>
      </c>
      <c r="B208">
        <v>15</v>
      </c>
      <c r="C208">
        <v>11</v>
      </c>
      <c r="D208">
        <v>7</v>
      </c>
      <c r="E208">
        <v>6</v>
      </c>
      <c r="F208">
        <v>2</v>
      </c>
      <c r="G208">
        <v>2</v>
      </c>
      <c r="H208">
        <v>2</v>
      </c>
      <c r="I208">
        <v>4</v>
      </c>
      <c r="J208">
        <v>6</v>
      </c>
      <c r="K208">
        <v>8</v>
      </c>
      <c r="L208">
        <v>10</v>
      </c>
      <c r="M208">
        <v>14</v>
      </c>
      <c r="N208">
        <v>12</v>
      </c>
      <c r="O208">
        <v>11</v>
      </c>
      <c r="P208">
        <v>9</v>
      </c>
      <c r="Q208">
        <v>9</v>
      </c>
      <c r="R208">
        <v>4</v>
      </c>
      <c r="S208">
        <v>2</v>
      </c>
      <c r="T208">
        <v>2</v>
      </c>
      <c r="U208">
        <v>4</v>
      </c>
      <c r="V208">
        <v>9</v>
      </c>
      <c r="W208">
        <v>8</v>
      </c>
      <c r="X208">
        <v>14</v>
      </c>
      <c r="Y208">
        <v>18</v>
      </c>
      <c r="Z208">
        <v>189</v>
      </c>
    </row>
    <row r="209" spans="1:26">
      <c r="A209" s="10" t="s">
        <v>427</v>
      </c>
      <c r="B209">
        <v>5</v>
      </c>
      <c r="C209">
        <v>8</v>
      </c>
      <c r="D209">
        <v>3</v>
      </c>
      <c r="E209">
        <v>0</v>
      </c>
      <c r="F209">
        <v>0</v>
      </c>
      <c r="G209">
        <v>1</v>
      </c>
      <c r="H209">
        <v>4</v>
      </c>
      <c r="I209">
        <v>0</v>
      </c>
      <c r="J209">
        <v>7</v>
      </c>
      <c r="K209">
        <v>0</v>
      </c>
      <c r="L209">
        <v>0</v>
      </c>
      <c r="M209">
        <v>3</v>
      </c>
      <c r="N209">
        <v>8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6</v>
      </c>
      <c r="X209">
        <v>4</v>
      </c>
      <c r="Y209">
        <v>4</v>
      </c>
      <c r="Z209">
        <v>56</v>
      </c>
    </row>
    <row r="210" spans="1:26">
      <c r="A210" s="10" t="s">
        <v>429</v>
      </c>
      <c r="B210">
        <v>0</v>
      </c>
      <c r="C210">
        <v>0</v>
      </c>
      <c r="D210">
        <v>315</v>
      </c>
      <c r="E210">
        <v>474</v>
      </c>
      <c r="F210">
        <v>370</v>
      </c>
      <c r="G210">
        <v>23</v>
      </c>
      <c r="H210">
        <v>0</v>
      </c>
      <c r="I210">
        <v>0</v>
      </c>
      <c r="J210">
        <v>0</v>
      </c>
      <c r="K210">
        <v>170</v>
      </c>
      <c r="L210">
        <v>0</v>
      </c>
      <c r="M210">
        <v>101</v>
      </c>
      <c r="N210">
        <v>58</v>
      </c>
      <c r="O210">
        <v>0</v>
      </c>
      <c r="P210">
        <v>0</v>
      </c>
      <c r="Q210">
        <v>0</v>
      </c>
      <c r="R210">
        <v>133</v>
      </c>
      <c r="S210">
        <v>234</v>
      </c>
      <c r="T210">
        <v>0</v>
      </c>
      <c r="U210">
        <v>332</v>
      </c>
      <c r="V210">
        <v>0</v>
      </c>
      <c r="W210">
        <v>0</v>
      </c>
      <c r="X210">
        <v>0</v>
      </c>
      <c r="Y210">
        <v>200</v>
      </c>
      <c r="Z210">
        <v>2410</v>
      </c>
    </row>
    <row r="211" spans="1:26">
      <c r="A211" s="10" t="s">
        <v>431</v>
      </c>
      <c r="B211">
        <v>10</v>
      </c>
      <c r="C211">
        <v>9</v>
      </c>
      <c r="D211">
        <v>8</v>
      </c>
      <c r="E211">
        <v>10</v>
      </c>
      <c r="F211">
        <v>8</v>
      </c>
      <c r="G211">
        <v>9</v>
      </c>
      <c r="H211">
        <v>8</v>
      </c>
      <c r="I211">
        <v>8</v>
      </c>
      <c r="J211">
        <v>7</v>
      </c>
      <c r="K211">
        <v>7</v>
      </c>
      <c r="L211">
        <v>7</v>
      </c>
      <c r="M211">
        <v>8</v>
      </c>
      <c r="N211">
        <v>9</v>
      </c>
      <c r="O211">
        <v>9</v>
      </c>
      <c r="P211">
        <v>8</v>
      </c>
      <c r="Q211">
        <v>8</v>
      </c>
      <c r="R211">
        <v>8</v>
      </c>
      <c r="S211">
        <v>7</v>
      </c>
      <c r="T211">
        <v>7</v>
      </c>
      <c r="U211">
        <v>7</v>
      </c>
      <c r="V211">
        <v>8</v>
      </c>
      <c r="W211">
        <v>7</v>
      </c>
      <c r="X211">
        <v>6</v>
      </c>
      <c r="Y211">
        <v>6</v>
      </c>
      <c r="Z211">
        <v>189</v>
      </c>
    </row>
    <row r="212" spans="1:26">
      <c r="A212" s="10" t="s">
        <v>433</v>
      </c>
      <c r="B212">
        <v>24</v>
      </c>
      <c r="C212">
        <v>21</v>
      </c>
      <c r="D212">
        <v>14</v>
      </c>
      <c r="E212">
        <v>17</v>
      </c>
      <c r="F212">
        <v>10</v>
      </c>
      <c r="G212">
        <v>5</v>
      </c>
      <c r="H212">
        <v>2</v>
      </c>
      <c r="I212">
        <v>1</v>
      </c>
      <c r="J212">
        <v>4</v>
      </c>
      <c r="K212">
        <v>11</v>
      </c>
      <c r="L212">
        <v>14</v>
      </c>
      <c r="M212">
        <v>22</v>
      </c>
      <c r="N212">
        <v>23</v>
      </c>
      <c r="O212">
        <v>20</v>
      </c>
      <c r="P212">
        <v>18</v>
      </c>
      <c r="Q212">
        <v>13</v>
      </c>
      <c r="R212">
        <v>10</v>
      </c>
      <c r="S212">
        <v>4</v>
      </c>
      <c r="T212">
        <v>1</v>
      </c>
      <c r="U212">
        <v>2</v>
      </c>
      <c r="V212">
        <v>4</v>
      </c>
      <c r="W212">
        <v>6</v>
      </c>
      <c r="X212">
        <v>12</v>
      </c>
      <c r="Y212">
        <v>14</v>
      </c>
      <c r="Z212">
        <v>272</v>
      </c>
    </row>
    <row r="213" spans="1:26">
      <c r="A213" s="10" t="s">
        <v>435</v>
      </c>
      <c r="B213">
        <v>2</v>
      </c>
      <c r="C213">
        <v>3</v>
      </c>
      <c r="D213">
        <v>3</v>
      </c>
      <c r="E213">
        <v>3</v>
      </c>
      <c r="F213">
        <v>5</v>
      </c>
      <c r="G213">
        <v>3</v>
      </c>
      <c r="H213">
        <v>3</v>
      </c>
      <c r="I213">
        <v>1</v>
      </c>
      <c r="J213">
        <v>1</v>
      </c>
      <c r="K213">
        <v>0</v>
      </c>
      <c r="L213">
        <v>1</v>
      </c>
      <c r="M213">
        <v>2</v>
      </c>
      <c r="N213">
        <v>2</v>
      </c>
      <c r="O213">
        <v>3</v>
      </c>
      <c r="P213">
        <v>4</v>
      </c>
      <c r="Q213">
        <v>6</v>
      </c>
      <c r="R213">
        <v>4</v>
      </c>
      <c r="S213">
        <v>4</v>
      </c>
      <c r="T213">
        <v>3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56</v>
      </c>
    </row>
    <row r="214" spans="1:26">
      <c r="A214" s="10" t="s">
        <v>437</v>
      </c>
      <c r="B214">
        <v>97</v>
      </c>
      <c r="C214">
        <v>0</v>
      </c>
      <c r="D214">
        <v>65</v>
      </c>
      <c r="E214">
        <v>0</v>
      </c>
      <c r="F214">
        <v>243</v>
      </c>
      <c r="G214">
        <v>0</v>
      </c>
      <c r="H214">
        <v>92</v>
      </c>
      <c r="I214">
        <v>97</v>
      </c>
      <c r="J214">
        <v>69</v>
      </c>
      <c r="K214">
        <v>130</v>
      </c>
      <c r="L214">
        <v>53</v>
      </c>
      <c r="M214">
        <v>0</v>
      </c>
      <c r="N214">
        <v>101</v>
      </c>
      <c r="O214">
        <v>54</v>
      </c>
      <c r="P214">
        <v>41</v>
      </c>
      <c r="Q214">
        <v>36</v>
      </c>
      <c r="R214">
        <v>71</v>
      </c>
      <c r="S214">
        <v>209</v>
      </c>
      <c r="T214">
        <v>0</v>
      </c>
      <c r="U214">
        <v>39</v>
      </c>
      <c r="V214">
        <v>114</v>
      </c>
      <c r="W214">
        <v>94</v>
      </c>
      <c r="X214">
        <v>132</v>
      </c>
      <c r="Y214">
        <v>0</v>
      </c>
      <c r="Z214">
        <v>1737</v>
      </c>
    </row>
    <row r="215" spans="1:26">
      <c r="A215" s="10" t="s">
        <v>439</v>
      </c>
      <c r="B215">
        <v>14</v>
      </c>
      <c r="C215">
        <v>14</v>
      </c>
      <c r="D215">
        <v>11</v>
      </c>
      <c r="E215">
        <v>14</v>
      </c>
      <c r="F215">
        <v>15</v>
      </c>
      <c r="G215">
        <v>15</v>
      </c>
      <c r="H215">
        <v>15</v>
      </c>
      <c r="I215">
        <v>16</v>
      </c>
      <c r="J215">
        <v>16</v>
      </c>
      <c r="K215">
        <v>21</v>
      </c>
      <c r="L215">
        <v>18</v>
      </c>
      <c r="M215">
        <v>19</v>
      </c>
      <c r="N215">
        <v>15</v>
      </c>
      <c r="O215">
        <v>17</v>
      </c>
      <c r="P215">
        <v>16</v>
      </c>
      <c r="Q215">
        <v>15</v>
      </c>
      <c r="R215">
        <v>17</v>
      </c>
      <c r="S215">
        <v>17</v>
      </c>
      <c r="T215">
        <v>18</v>
      </c>
      <c r="U215">
        <v>20</v>
      </c>
      <c r="V215">
        <v>21</v>
      </c>
      <c r="W215">
        <v>24</v>
      </c>
      <c r="X215">
        <v>23</v>
      </c>
      <c r="Y215">
        <v>20</v>
      </c>
      <c r="Z215">
        <v>411</v>
      </c>
    </row>
    <row r="216" spans="1:26">
      <c r="A216" s="10" t="s">
        <v>441</v>
      </c>
      <c r="B216">
        <v>13</v>
      </c>
      <c r="C216">
        <v>0</v>
      </c>
      <c r="D216">
        <v>39</v>
      </c>
      <c r="E216">
        <v>22</v>
      </c>
      <c r="F216">
        <v>0</v>
      </c>
      <c r="G216">
        <v>0</v>
      </c>
      <c r="H216">
        <v>7</v>
      </c>
      <c r="I216">
        <v>19</v>
      </c>
      <c r="J216">
        <v>0</v>
      </c>
      <c r="K216">
        <v>0</v>
      </c>
      <c r="L216">
        <v>19</v>
      </c>
      <c r="M216">
        <v>4</v>
      </c>
      <c r="N216">
        <v>16</v>
      </c>
      <c r="O216">
        <v>0</v>
      </c>
      <c r="P216">
        <v>0</v>
      </c>
      <c r="Q216">
        <v>11</v>
      </c>
      <c r="R216">
        <v>0</v>
      </c>
      <c r="S216">
        <v>16</v>
      </c>
      <c r="T216">
        <v>12</v>
      </c>
      <c r="U216">
        <v>0</v>
      </c>
      <c r="V216">
        <v>22</v>
      </c>
      <c r="W216">
        <v>11</v>
      </c>
      <c r="X216">
        <v>29</v>
      </c>
      <c r="Y216">
        <v>0</v>
      </c>
      <c r="Z216">
        <v>240</v>
      </c>
    </row>
    <row r="217" spans="1:26">
      <c r="A217" s="10" t="s">
        <v>443</v>
      </c>
      <c r="B217">
        <v>191</v>
      </c>
      <c r="C217">
        <v>0</v>
      </c>
      <c r="D217">
        <v>0</v>
      </c>
      <c r="E217">
        <v>416</v>
      </c>
      <c r="F217">
        <v>0</v>
      </c>
      <c r="G217">
        <v>193</v>
      </c>
      <c r="H217">
        <v>0</v>
      </c>
      <c r="I217">
        <v>0</v>
      </c>
      <c r="J217">
        <v>51</v>
      </c>
      <c r="K217">
        <v>0</v>
      </c>
      <c r="L217">
        <v>98</v>
      </c>
      <c r="M217">
        <v>327</v>
      </c>
      <c r="N217">
        <v>0</v>
      </c>
      <c r="O217">
        <v>0</v>
      </c>
      <c r="P217">
        <v>158</v>
      </c>
      <c r="Q217">
        <v>0</v>
      </c>
      <c r="R217">
        <v>0</v>
      </c>
      <c r="S217">
        <v>0</v>
      </c>
      <c r="T217">
        <v>238</v>
      </c>
      <c r="U217">
        <v>262</v>
      </c>
      <c r="V217">
        <v>134</v>
      </c>
      <c r="W217">
        <v>0</v>
      </c>
      <c r="X217">
        <v>0</v>
      </c>
      <c r="Y217">
        <v>19</v>
      </c>
      <c r="Z217">
        <v>2087</v>
      </c>
    </row>
    <row r="218" spans="1:26">
      <c r="A218" s="10" t="s">
        <v>445</v>
      </c>
      <c r="B218">
        <v>5</v>
      </c>
      <c r="C218">
        <v>6</v>
      </c>
      <c r="D218">
        <v>10</v>
      </c>
      <c r="E218">
        <v>15</v>
      </c>
      <c r="F218">
        <v>18</v>
      </c>
      <c r="G218">
        <v>38</v>
      </c>
      <c r="H218">
        <v>27</v>
      </c>
      <c r="I218">
        <v>24</v>
      </c>
      <c r="J218">
        <v>31</v>
      </c>
      <c r="K218">
        <v>31</v>
      </c>
      <c r="L218">
        <v>15</v>
      </c>
      <c r="M218">
        <v>7</v>
      </c>
      <c r="N218">
        <v>4</v>
      </c>
      <c r="O218">
        <v>5</v>
      </c>
      <c r="P218">
        <v>8</v>
      </c>
      <c r="Q218">
        <v>16</v>
      </c>
      <c r="R218">
        <v>22</v>
      </c>
      <c r="S218">
        <v>36</v>
      </c>
      <c r="T218">
        <v>39</v>
      </c>
      <c r="U218">
        <v>28</v>
      </c>
      <c r="V218">
        <v>27</v>
      </c>
      <c r="W218">
        <v>24</v>
      </c>
      <c r="X218">
        <v>17</v>
      </c>
      <c r="Y218">
        <v>7</v>
      </c>
      <c r="Z218">
        <v>460</v>
      </c>
    </row>
    <row r="219" spans="1:26">
      <c r="A219" s="10" t="s">
        <v>447</v>
      </c>
      <c r="B219">
        <v>0</v>
      </c>
      <c r="C219">
        <v>37</v>
      </c>
      <c r="D219">
        <v>30</v>
      </c>
      <c r="E219">
        <v>68</v>
      </c>
      <c r="F219">
        <v>0</v>
      </c>
      <c r="G219">
        <v>39</v>
      </c>
      <c r="H219">
        <v>41</v>
      </c>
      <c r="I219">
        <v>0</v>
      </c>
      <c r="J219">
        <v>0</v>
      </c>
      <c r="K219">
        <v>0</v>
      </c>
      <c r="L219">
        <v>0</v>
      </c>
      <c r="M219">
        <v>57</v>
      </c>
      <c r="N219">
        <v>84</v>
      </c>
      <c r="O219">
        <v>0</v>
      </c>
      <c r="P219">
        <v>0</v>
      </c>
      <c r="Q219">
        <v>0</v>
      </c>
      <c r="R219">
        <v>21</v>
      </c>
      <c r="S219">
        <v>37</v>
      </c>
      <c r="T219">
        <v>49</v>
      </c>
      <c r="U219">
        <v>89</v>
      </c>
      <c r="V219">
        <v>0</v>
      </c>
      <c r="W219">
        <v>0</v>
      </c>
      <c r="X219">
        <v>0</v>
      </c>
      <c r="Y219">
        <v>0</v>
      </c>
      <c r="Z219">
        <v>552</v>
      </c>
    </row>
    <row r="220" spans="1:26">
      <c r="A220" s="10" t="s">
        <v>449</v>
      </c>
      <c r="B220">
        <v>39</v>
      </c>
      <c r="C220">
        <v>15</v>
      </c>
      <c r="D220">
        <v>10</v>
      </c>
      <c r="E220">
        <v>0</v>
      </c>
      <c r="F220">
        <v>5</v>
      </c>
      <c r="G220">
        <v>15</v>
      </c>
      <c r="H220">
        <v>0</v>
      </c>
      <c r="I220">
        <v>52</v>
      </c>
      <c r="J220">
        <v>0</v>
      </c>
      <c r="K220">
        <v>20</v>
      </c>
      <c r="L220">
        <v>79</v>
      </c>
      <c r="M220">
        <v>0</v>
      </c>
      <c r="N220">
        <v>0</v>
      </c>
      <c r="O220">
        <v>0</v>
      </c>
      <c r="P220">
        <v>44</v>
      </c>
      <c r="Q220">
        <v>0</v>
      </c>
      <c r="R220">
        <v>33</v>
      </c>
      <c r="S220">
        <v>33</v>
      </c>
      <c r="T220">
        <v>0</v>
      </c>
      <c r="U220">
        <v>46</v>
      </c>
      <c r="V220">
        <v>90</v>
      </c>
      <c r="W220">
        <v>80</v>
      </c>
      <c r="X220">
        <v>0</v>
      </c>
      <c r="Y220">
        <v>0</v>
      </c>
      <c r="Z220">
        <v>561</v>
      </c>
    </row>
    <row r="221" spans="1:26">
      <c r="A221" s="10" t="s">
        <v>451</v>
      </c>
      <c r="B221">
        <v>7</v>
      </c>
      <c r="C221">
        <v>13</v>
      </c>
      <c r="D221">
        <v>0</v>
      </c>
      <c r="E221">
        <v>6</v>
      </c>
      <c r="F221">
        <v>9</v>
      </c>
      <c r="G221">
        <v>0</v>
      </c>
      <c r="H221">
        <v>1</v>
      </c>
      <c r="I221">
        <v>7</v>
      </c>
      <c r="J221">
        <v>18</v>
      </c>
      <c r="K221">
        <v>7</v>
      </c>
      <c r="L221">
        <v>0</v>
      </c>
      <c r="M221">
        <v>7</v>
      </c>
      <c r="N221">
        <v>0</v>
      </c>
      <c r="O221">
        <v>11</v>
      </c>
      <c r="P221">
        <v>0</v>
      </c>
      <c r="Q221">
        <v>0</v>
      </c>
      <c r="R221">
        <v>8</v>
      </c>
      <c r="S221">
        <v>0</v>
      </c>
      <c r="T221">
        <v>0</v>
      </c>
      <c r="U221">
        <v>0</v>
      </c>
      <c r="V221">
        <v>0</v>
      </c>
      <c r="W221">
        <v>14</v>
      </c>
      <c r="X221">
        <v>0</v>
      </c>
      <c r="Y221">
        <v>8</v>
      </c>
      <c r="Z221">
        <v>116</v>
      </c>
    </row>
    <row r="222" spans="1:26">
      <c r="A222" s="10" t="s">
        <v>453</v>
      </c>
      <c r="B222">
        <v>6</v>
      </c>
      <c r="C222">
        <v>6</v>
      </c>
      <c r="D222">
        <v>10</v>
      </c>
      <c r="E222">
        <v>0</v>
      </c>
      <c r="F222">
        <v>11</v>
      </c>
      <c r="G222">
        <v>0</v>
      </c>
      <c r="H222">
        <v>0</v>
      </c>
      <c r="I222">
        <v>16</v>
      </c>
      <c r="J222">
        <v>0</v>
      </c>
      <c r="K222">
        <v>0</v>
      </c>
      <c r="L222">
        <v>6</v>
      </c>
      <c r="M222">
        <v>42</v>
      </c>
      <c r="N222">
        <v>16</v>
      </c>
      <c r="O222">
        <v>18</v>
      </c>
      <c r="P222">
        <v>1</v>
      </c>
      <c r="Q222">
        <v>2</v>
      </c>
      <c r="R222">
        <v>3</v>
      </c>
      <c r="S222">
        <v>13</v>
      </c>
      <c r="T222">
        <v>15</v>
      </c>
      <c r="U222">
        <v>0</v>
      </c>
      <c r="V222">
        <v>10</v>
      </c>
      <c r="W222">
        <v>11</v>
      </c>
      <c r="X222">
        <v>0</v>
      </c>
      <c r="Y222">
        <v>11</v>
      </c>
      <c r="Z222">
        <v>197</v>
      </c>
    </row>
    <row r="223" spans="1:26">
      <c r="A223" s="10" t="s">
        <v>455</v>
      </c>
      <c r="B223">
        <v>0</v>
      </c>
      <c r="C223">
        <v>0</v>
      </c>
      <c r="D223">
        <v>39</v>
      </c>
      <c r="E223">
        <v>146</v>
      </c>
      <c r="F223">
        <v>161</v>
      </c>
      <c r="G223">
        <v>216</v>
      </c>
      <c r="H223">
        <v>0</v>
      </c>
      <c r="I223">
        <v>11</v>
      </c>
      <c r="J223">
        <v>48</v>
      </c>
      <c r="K223">
        <v>30</v>
      </c>
      <c r="L223">
        <v>4</v>
      </c>
      <c r="M223">
        <v>42</v>
      </c>
      <c r="N223">
        <v>29</v>
      </c>
      <c r="O223">
        <v>68</v>
      </c>
      <c r="P223">
        <v>99</v>
      </c>
      <c r="Q223">
        <v>124</v>
      </c>
      <c r="R223">
        <v>59</v>
      </c>
      <c r="S223">
        <v>0</v>
      </c>
      <c r="T223">
        <v>233</v>
      </c>
      <c r="U223">
        <v>227</v>
      </c>
      <c r="V223">
        <v>112</v>
      </c>
      <c r="W223">
        <v>70</v>
      </c>
      <c r="X223">
        <v>167</v>
      </c>
      <c r="Y223">
        <v>0</v>
      </c>
      <c r="Z223">
        <v>1885</v>
      </c>
    </row>
    <row r="224" spans="1:26">
      <c r="A224" s="10" t="s">
        <v>457</v>
      </c>
      <c r="B224">
        <v>9</v>
      </c>
      <c r="C224">
        <v>3</v>
      </c>
      <c r="D224">
        <v>24</v>
      </c>
      <c r="E224">
        <v>12</v>
      </c>
      <c r="F224">
        <v>18</v>
      </c>
      <c r="G224">
        <v>15</v>
      </c>
      <c r="H224">
        <v>0</v>
      </c>
      <c r="I224">
        <v>24</v>
      </c>
      <c r="J224">
        <v>0</v>
      </c>
      <c r="K224">
        <v>25</v>
      </c>
      <c r="L224">
        <v>14</v>
      </c>
      <c r="M224">
        <v>37</v>
      </c>
      <c r="N224">
        <v>26</v>
      </c>
      <c r="O224">
        <v>63</v>
      </c>
      <c r="P224">
        <v>0</v>
      </c>
      <c r="Q224">
        <v>36</v>
      </c>
      <c r="R224">
        <v>0</v>
      </c>
      <c r="S224">
        <v>28</v>
      </c>
      <c r="T224">
        <v>21</v>
      </c>
      <c r="U224">
        <v>0</v>
      </c>
      <c r="V224">
        <v>15</v>
      </c>
      <c r="W224">
        <v>28</v>
      </c>
      <c r="X224">
        <v>37</v>
      </c>
      <c r="Y224">
        <v>25</v>
      </c>
      <c r="Z224">
        <v>460</v>
      </c>
    </row>
    <row r="225" spans="1:26">
      <c r="A225" s="10" t="s">
        <v>459</v>
      </c>
      <c r="B225">
        <v>3</v>
      </c>
      <c r="C225">
        <v>7</v>
      </c>
      <c r="D225">
        <v>1</v>
      </c>
      <c r="E225">
        <v>2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9</v>
      </c>
      <c r="L225">
        <v>3</v>
      </c>
      <c r="M225">
        <v>9</v>
      </c>
      <c r="N225">
        <v>3</v>
      </c>
      <c r="O225">
        <v>5</v>
      </c>
      <c r="P225">
        <v>0</v>
      </c>
      <c r="Q225">
        <v>0</v>
      </c>
      <c r="R225">
        <v>8</v>
      </c>
      <c r="S225">
        <v>3</v>
      </c>
      <c r="T225">
        <v>5</v>
      </c>
      <c r="U225">
        <v>0</v>
      </c>
      <c r="V225">
        <v>4</v>
      </c>
      <c r="W225">
        <v>2</v>
      </c>
      <c r="X225">
        <v>10</v>
      </c>
      <c r="Y225">
        <v>7</v>
      </c>
      <c r="Z225">
        <v>86</v>
      </c>
    </row>
    <row r="226" spans="1:26">
      <c r="A226" s="10" t="s">
        <v>461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2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2</v>
      </c>
      <c r="X226">
        <v>3</v>
      </c>
      <c r="Y226">
        <v>3</v>
      </c>
      <c r="Z226">
        <v>33</v>
      </c>
    </row>
    <row r="227" spans="1:26">
      <c r="A227" s="10" t="s">
        <v>463</v>
      </c>
      <c r="B227">
        <v>3</v>
      </c>
      <c r="C227">
        <v>6</v>
      </c>
      <c r="D227">
        <v>10</v>
      </c>
      <c r="E227">
        <v>12</v>
      </c>
      <c r="F227">
        <v>21</v>
      </c>
      <c r="G227">
        <v>18</v>
      </c>
      <c r="H227">
        <v>19</v>
      </c>
      <c r="I227">
        <v>22</v>
      </c>
      <c r="J227">
        <v>13</v>
      </c>
      <c r="K227">
        <v>12</v>
      </c>
      <c r="L227">
        <v>6</v>
      </c>
      <c r="M227">
        <v>4</v>
      </c>
      <c r="N227">
        <v>4</v>
      </c>
      <c r="O227">
        <v>5</v>
      </c>
      <c r="P227">
        <v>7</v>
      </c>
      <c r="Q227">
        <v>10</v>
      </c>
      <c r="R227">
        <v>11</v>
      </c>
      <c r="S227">
        <v>24</v>
      </c>
      <c r="T227">
        <v>22</v>
      </c>
      <c r="U227">
        <v>14</v>
      </c>
      <c r="V227">
        <v>13</v>
      </c>
      <c r="W227">
        <v>11</v>
      </c>
      <c r="X227">
        <v>9</v>
      </c>
      <c r="Y227">
        <v>3</v>
      </c>
      <c r="Z227">
        <v>279</v>
      </c>
    </row>
    <row r="228" spans="1:26">
      <c r="A228" s="10" t="s">
        <v>465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24</v>
      </c>
    </row>
    <row r="229" spans="1:26">
      <c r="A229" s="10" t="s">
        <v>467</v>
      </c>
      <c r="B229">
        <v>4</v>
      </c>
      <c r="C229">
        <v>3</v>
      </c>
      <c r="D229">
        <v>3</v>
      </c>
      <c r="E229">
        <v>4</v>
      </c>
      <c r="F229">
        <v>5</v>
      </c>
      <c r="G229">
        <v>8</v>
      </c>
      <c r="H229">
        <v>10</v>
      </c>
      <c r="I229">
        <v>10</v>
      </c>
      <c r="J229">
        <v>14</v>
      </c>
      <c r="K229">
        <v>13</v>
      </c>
      <c r="L229">
        <v>8</v>
      </c>
      <c r="M229">
        <v>5</v>
      </c>
      <c r="N229">
        <v>4</v>
      </c>
      <c r="O229">
        <v>2</v>
      </c>
      <c r="P229">
        <v>2</v>
      </c>
      <c r="Q229">
        <v>5</v>
      </c>
      <c r="R229">
        <v>6</v>
      </c>
      <c r="S229">
        <v>9</v>
      </c>
      <c r="T229">
        <v>9</v>
      </c>
      <c r="U229">
        <v>8</v>
      </c>
      <c r="V229">
        <v>7</v>
      </c>
      <c r="W229">
        <v>12</v>
      </c>
      <c r="X229">
        <v>8</v>
      </c>
      <c r="Y229">
        <v>9</v>
      </c>
      <c r="Z229">
        <v>168</v>
      </c>
    </row>
    <row r="230" spans="1:26">
      <c r="A230" s="10" t="s">
        <v>469</v>
      </c>
      <c r="B230">
        <v>3</v>
      </c>
      <c r="C230">
        <v>13</v>
      </c>
      <c r="D230">
        <v>22</v>
      </c>
      <c r="E230">
        <v>47</v>
      </c>
      <c r="F230">
        <v>54</v>
      </c>
      <c r="G230">
        <v>24</v>
      </c>
      <c r="H230">
        <v>51</v>
      </c>
      <c r="I230">
        <v>58</v>
      </c>
      <c r="J230">
        <v>28</v>
      </c>
      <c r="K230">
        <v>23</v>
      </c>
      <c r="L230">
        <v>4</v>
      </c>
      <c r="M230">
        <v>2</v>
      </c>
      <c r="N230">
        <v>3</v>
      </c>
      <c r="O230">
        <v>10</v>
      </c>
      <c r="P230">
        <v>20</v>
      </c>
      <c r="Q230">
        <v>35</v>
      </c>
      <c r="R230">
        <v>62</v>
      </c>
      <c r="S230">
        <v>48</v>
      </c>
      <c r="T230">
        <v>61</v>
      </c>
      <c r="U230">
        <v>61</v>
      </c>
      <c r="V230">
        <v>27</v>
      </c>
      <c r="W230">
        <v>19</v>
      </c>
      <c r="X230">
        <v>8</v>
      </c>
      <c r="Y230">
        <v>3</v>
      </c>
      <c r="Z230">
        <v>686</v>
      </c>
    </row>
    <row r="231" spans="1:26">
      <c r="A231" s="10" t="s">
        <v>471</v>
      </c>
      <c r="B231">
        <v>46</v>
      </c>
      <c r="C231">
        <v>45</v>
      </c>
      <c r="D231">
        <v>41</v>
      </c>
      <c r="E231">
        <v>44</v>
      </c>
      <c r="F231">
        <v>37</v>
      </c>
      <c r="G231">
        <v>45</v>
      </c>
      <c r="H231">
        <v>44</v>
      </c>
      <c r="I231">
        <v>46</v>
      </c>
      <c r="J231">
        <v>37</v>
      </c>
      <c r="K231">
        <v>42</v>
      </c>
      <c r="L231">
        <v>48</v>
      </c>
      <c r="M231">
        <v>35</v>
      </c>
      <c r="N231">
        <v>34</v>
      </c>
      <c r="O231">
        <v>39</v>
      </c>
      <c r="P231">
        <v>39</v>
      </c>
      <c r="Q231">
        <v>42</v>
      </c>
      <c r="R231">
        <v>38</v>
      </c>
      <c r="S231">
        <v>40</v>
      </c>
      <c r="T231">
        <v>33</v>
      </c>
      <c r="U231">
        <v>33</v>
      </c>
      <c r="V231">
        <v>35</v>
      </c>
      <c r="W231">
        <v>38</v>
      </c>
      <c r="X231">
        <v>36</v>
      </c>
      <c r="Y231">
        <v>38</v>
      </c>
      <c r="Z231">
        <v>955</v>
      </c>
    </row>
    <row r="232" spans="1:26">
      <c r="A232" s="10" t="s">
        <v>473</v>
      </c>
      <c r="B232">
        <v>5</v>
      </c>
      <c r="C232">
        <v>0</v>
      </c>
      <c r="D232">
        <v>6</v>
      </c>
      <c r="E232">
        <v>0</v>
      </c>
      <c r="F232">
        <v>5</v>
      </c>
      <c r="G232">
        <v>9</v>
      </c>
      <c r="H232">
        <v>7</v>
      </c>
      <c r="I232">
        <v>17</v>
      </c>
      <c r="J232">
        <v>7</v>
      </c>
      <c r="K232">
        <v>0</v>
      </c>
      <c r="L232">
        <v>4</v>
      </c>
      <c r="M232">
        <v>0</v>
      </c>
      <c r="N232">
        <v>5</v>
      </c>
      <c r="O232">
        <v>7</v>
      </c>
      <c r="P232">
        <v>8</v>
      </c>
      <c r="Q232">
        <v>10</v>
      </c>
      <c r="R232">
        <v>15</v>
      </c>
      <c r="S232">
        <v>6</v>
      </c>
      <c r="T232">
        <v>0</v>
      </c>
      <c r="U232">
        <v>9</v>
      </c>
      <c r="V232">
        <v>0</v>
      </c>
      <c r="W232">
        <v>7</v>
      </c>
      <c r="X232">
        <v>0</v>
      </c>
      <c r="Y232">
        <v>11</v>
      </c>
      <c r="Z232">
        <v>138</v>
      </c>
    </row>
    <row r="233" spans="1:26">
      <c r="A233" s="10" t="s">
        <v>475</v>
      </c>
      <c r="B233">
        <v>3</v>
      </c>
      <c r="C233">
        <v>2</v>
      </c>
      <c r="D233">
        <v>1</v>
      </c>
      <c r="E233">
        <v>0</v>
      </c>
      <c r="F233">
        <v>5</v>
      </c>
      <c r="G233">
        <v>6</v>
      </c>
      <c r="H233">
        <v>1</v>
      </c>
      <c r="I233">
        <v>0</v>
      </c>
      <c r="J233">
        <v>2</v>
      </c>
      <c r="K233">
        <v>2</v>
      </c>
      <c r="L233">
        <v>0</v>
      </c>
      <c r="M233">
        <v>0</v>
      </c>
      <c r="N233">
        <v>1</v>
      </c>
      <c r="O233">
        <v>0</v>
      </c>
      <c r="P233">
        <v>4</v>
      </c>
      <c r="Q233">
        <v>8</v>
      </c>
      <c r="R233">
        <v>1</v>
      </c>
      <c r="S233">
        <v>3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47</v>
      </c>
    </row>
    <row r="234" spans="1:26">
      <c r="A234" s="10" t="s">
        <v>477</v>
      </c>
      <c r="B234">
        <v>2</v>
      </c>
      <c r="C234">
        <v>2</v>
      </c>
      <c r="D234">
        <v>3</v>
      </c>
      <c r="E234">
        <v>4</v>
      </c>
      <c r="F234">
        <v>6</v>
      </c>
      <c r="G234">
        <v>9</v>
      </c>
      <c r="H234">
        <v>14</v>
      </c>
      <c r="I234">
        <v>17</v>
      </c>
      <c r="J234">
        <v>15</v>
      </c>
      <c r="K234">
        <v>9</v>
      </c>
      <c r="L234">
        <v>5</v>
      </c>
      <c r="M234">
        <v>7</v>
      </c>
      <c r="N234">
        <v>2</v>
      </c>
      <c r="O234">
        <v>2</v>
      </c>
      <c r="P234">
        <v>3</v>
      </c>
      <c r="Q234">
        <v>6</v>
      </c>
      <c r="R234">
        <v>6</v>
      </c>
      <c r="S234">
        <v>8</v>
      </c>
      <c r="T234">
        <v>13</v>
      </c>
      <c r="U234">
        <v>9</v>
      </c>
      <c r="V234">
        <v>12</v>
      </c>
      <c r="W234">
        <v>9</v>
      </c>
      <c r="X234">
        <v>9</v>
      </c>
      <c r="Y234">
        <v>4</v>
      </c>
      <c r="Z234">
        <v>176</v>
      </c>
    </row>
    <row r="235" spans="1:26">
      <c r="A235" s="10" t="s">
        <v>479</v>
      </c>
      <c r="B235">
        <v>97</v>
      </c>
      <c r="C235">
        <v>64</v>
      </c>
      <c r="D235">
        <v>65</v>
      </c>
      <c r="E235">
        <v>68</v>
      </c>
      <c r="F235">
        <v>27</v>
      </c>
      <c r="G235">
        <v>17</v>
      </c>
      <c r="H235">
        <v>9</v>
      </c>
      <c r="I235">
        <v>5</v>
      </c>
      <c r="J235">
        <v>16</v>
      </c>
      <c r="K235">
        <v>32</v>
      </c>
      <c r="L235">
        <v>68</v>
      </c>
      <c r="M235">
        <v>55</v>
      </c>
      <c r="N235">
        <v>79</v>
      </c>
      <c r="O235">
        <v>60</v>
      </c>
      <c r="P235">
        <v>75</v>
      </c>
      <c r="Q235">
        <v>56</v>
      </c>
      <c r="R235">
        <v>47</v>
      </c>
      <c r="S235">
        <v>20</v>
      </c>
      <c r="T235">
        <v>7</v>
      </c>
      <c r="U235">
        <v>8</v>
      </c>
      <c r="V235">
        <v>17</v>
      </c>
      <c r="W235">
        <v>41</v>
      </c>
      <c r="X235">
        <v>55</v>
      </c>
      <c r="Y235">
        <v>69</v>
      </c>
      <c r="Z235">
        <v>1057</v>
      </c>
    </row>
    <row r="236" spans="1:26">
      <c r="A236" s="10" t="s">
        <v>481</v>
      </c>
      <c r="B236">
        <v>23</v>
      </c>
      <c r="C236">
        <v>24</v>
      </c>
      <c r="D236">
        <v>25</v>
      </c>
      <c r="E236">
        <v>18</v>
      </c>
      <c r="F236">
        <v>11</v>
      </c>
      <c r="G236">
        <v>7</v>
      </c>
      <c r="H236">
        <v>2</v>
      </c>
      <c r="I236">
        <v>1</v>
      </c>
      <c r="J236">
        <v>4</v>
      </c>
      <c r="K236">
        <v>10</v>
      </c>
      <c r="L236">
        <v>18</v>
      </c>
      <c r="M236">
        <v>25</v>
      </c>
      <c r="N236">
        <v>32</v>
      </c>
      <c r="O236">
        <v>24</v>
      </c>
      <c r="P236">
        <v>21</v>
      </c>
      <c r="Q236">
        <v>21</v>
      </c>
      <c r="R236">
        <v>17</v>
      </c>
      <c r="S236">
        <v>8</v>
      </c>
      <c r="T236">
        <v>2</v>
      </c>
      <c r="U236">
        <v>1</v>
      </c>
      <c r="V236">
        <v>4</v>
      </c>
      <c r="W236">
        <v>9</v>
      </c>
      <c r="X236">
        <v>17</v>
      </c>
      <c r="Y236">
        <v>19</v>
      </c>
      <c r="Z236">
        <v>343</v>
      </c>
    </row>
    <row r="237" spans="1:26">
      <c r="A237" s="10" t="s">
        <v>483</v>
      </c>
      <c r="B237">
        <v>0</v>
      </c>
      <c r="C237">
        <v>3</v>
      </c>
      <c r="D237">
        <v>0</v>
      </c>
      <c r="E237">
        <v>1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7</v>
      </c>
      <c r="L237">
        <v>4</v>
      </c>
      <c r="M237">
        <v>3</v>
      </c>
      <c r="N237">
        <v>2</v>
      </c>
      <c r="O237">
        <v>6</v>
      </c>
      <c r="P237">
        <v>6</v>
      </c>
      <c r="Q237">
        <v>0</v>
      </c>
      <c r="R237">
        <v>6</v>
      </c>
      <c r="S237">
        <v>4</v>
      </c>
      <c r="T237">
        <v>3</v>
      </c>
      <c r="U237">
        <v>0</v>
      </c>
      <c r="V237">
        <v>7</v>
      </c>
      <c r="W237">
        <v>6</v>
      </c>
      <c r="X237">
        <v>10</v>
      </c>
      <c r="Y237">
        <v>0</v>
      </c>
      <c r="Z237">
        <v>71</v>
      </c>
    </row>
    <row r="238" spans="1:26">
      <c r="A238" s="10" t="s">
        <v>485</v>
      </c>
      <c r="B238">
        <v>9</v>
      </c>
      <c r="C238">
        <v>0</v>
      </c>
      <c r="D238">
        <v>5</v>
      </c>
      <c r="E238">
        <v>1</v>
      </c>
      <c r="F238">
        <v>0</v>
      </c>
      <c r="G238">
        <v>11</v>
      </c>
      <c r="H238">
        <v>3</v>
      </c>
      <c r="I238">
        <v>0</v>
      </c>
      <c r="J238">
        <v>0</v>
      </c>
      <c r="K238">
        <v>8</v>
      </c>
      <c r="L238">
        <v>10</v>
      </c>
      <c r="M238">
        <v>5</v>
      </c>
      <c r="N238">
        <v>0</v>
      </c>
      <c r="O238">
        <v>5</v>
      </c>
      <c r="P238">
        <v>0</v>
      </c>
      <c r="Q238">
        <v>2</v>
      </c>
      <c r="R238">
        <v>0</v>
      </c>
      <c r="S238">
        <v>6</v>
      </c>
      <c r="T238">
        <v>5</v>
      </c>
      <c r="U238">
        <v>7</v>
      </c>
      <c r="V238">
        <v>0</v>
      </c>
      <c r="W238">
        <v>0</v>
      </c>
      <c r="X238">
        <v>6</v>
      </c>
      <c r="Y238">
        <v>6</v>
      </c>
      <c r="Z238">
        <v>89</v>
      </c>
    </row>
    <row r="239" spans="1:26">
      <c r="A239" s="10" t="s">
        <v>487</v>
      </c>
      <c r="B239">
        <v>18</v>
      </c>
      <c r="C239">
        <v>21</v>
      </c>
      <c r="D239">
        <v>19</v>
      </c>
      <c r="E239">
        <v>13</v>
      </c>
      <c r="F239">
        <v>15</v>
      </c>
      <c r="G239">
        <v>8</v>
      </c>
      <c r="H239">
        <v>3</v>
      </c>
      <c r="I239">
        <v>2</v>
      </c>
      <c r="J239">
        <v>2</v>
      </c>
      <c r="K239">
        <v>3</v>
      </c>
      <c r="L239">
        <v>5</v>
      </c>
      <c r="M239">
        <v>12</v>
      </c>
      <c r="N239">
        <v>18</v>
      </c>
      <c r="O239">
        <v>22</v>
      </c>
      <c r="P239">
        <v>22</v>
      </c>
      <c r="Q239">
        <v>15</v>
      </c>
      <c r="R239">
        <v>16</v>
      </c>
      <c r="S239">
        <v>13</v>
      </c>
      <c r="T239">
        <v>5</v>
      </c>
      <c r="U239">
        <v>4</v>
      </c>
      <c r="V239">
        <v>2</v>
      </c>
      <c r="W239">
        <v>7</v>
      </c>
      <c r="X239">
        <v>6</v>
      </c>
      <c r="Y239">
        <v>13</v>
      </c>
      <c r="Z239">
        <v>264</v>
      </c>
    </row>
    <row r="240" spans="1:26">
      <c r="A240" s="10" t="s">
        <v>489</v>
      </c>
      <c r="B240">
        <v>15</v>
      </c>
      <c r="C240">
        <v>28</v>
      </c>
      <c r="D240">
        <v>0</v>
      </c>
      <c r="E240">
        <v>0</v>
      </c>
      <c r="F240">
        <v>18</v>
      </c>
      <c r="G240">
        <v>32</v>
      </c>
      <c r="H240">
        <v>58</v>
      </c>
      <c r="I240">
        <v>0</v>
      </c>
      <c r="J240">
        <v>30</v>
      </c>
      <c r="K240">
        <v>0</v>
      </c>
      <c r="L240">
        <v>30</v>
      </c>
      <c r="M240">
        <v>27</v>
      </c>
      <c r="N240">
        <v>0</v>
      </c>
      <c r="O240">
        <v>0</v>
      </c>
      <c r="P240">
        <v>21</v>
      </c>
      <c r="Q240">
        <v>42</v>
      </c>
      <c r="R240">
        <v>76</v>
      </c>
      <c r="S240">
        <v>73</v>
      </c>
      <c r="T240">
        <v>0</v>
      </c>
      <c r="U240">
        <v>0</v>
      </c>
      <c r="V240">
        <v>39</v>
      </c>
      <c r="W240">
        <v>79</v>
      </c>
      <c r="X240">
        <v>49</v>
      </c>
      <c r="Y240">
        <v>11</v>
      </c>
      <c r="Z240">
        <v>628</v>
      </c>
    </row>
    <row r="241" spans="1:26">
      <c r="A241" s="10" t="s">
        <v>491</v>
      </c>
      <c r="B241">
        <v>1</v>
      </c>
      <c r="C241">
        <v>3</v>
      </c>
      <c r="D241">
        <v>5</v>
      </c>
      <c r="E241">
        <v>9</v>
      </c>
      <c r="F241">
        <v>15</v>
      </c>
      <c r="G241">
        <v>16</v>
      </c>
      <c r="H241">
        <v>15</v>
      </c>
      <c r="I241">
        <v>15</v>
      </c>
      <c r="J241">
        <v>8</v>
      </c>
      <c r="K241">
        <v>5</v>
      </c>
      <c r="L241">
        <v>2</v>
      </c>
      <c r="M241">
        <v>1</v>
      </c>
      <c r="N241">
        <v>1</v>
      </c>
      <c r="O241">
        <v>4</v>
      </c>
      <c r="P241">
        <v>7</v>
      </c>
      <c r="Q241">
        <v>12</v>
      </c>
      <c r="R241">
        <v>15</v>
      </c>
      <c r="S241">
        <v>15</v>
      </c>
      <c r="T241">
        <v>14</v>
      </c>
      <c r="U241">
        <v>12</v>
      </c>
      <c r="V241">
        <v>9</v>
      </c>
      <c r="W241">
        <v>6</v>
      </c>
      <c r="X241">
        <v>3</v>
      </c>
      <c r="Y241">
        <v>2</v>
      </c>
      <c r="Z241">
        <v>195</v>
      </c>
    </row>
    <row r="242" spans="1:26">
      <c r="A242" s="10" t="s">
        <v>493</v>
      </c>
      <c r="B242">
        <v>47</v>
      </c>
      <c r="C242">
        <v>51</v>
      </c>
      <c r="D242">
        <v>50</v>
      </c>
      <c r="E242">
        <v>48</v>
      </c>
      <c r="F242">
        <v>52</v>
      </c>
      <c r="G242">
        <v>52</v>
      </c>
      <c r="H242">
        <v>50</v>
      </c>
      <c r="I242">
        <v>53</v>
      </c>
      <c r="J242">
        <v>48</v>
      </c>
      <c r="K242">
        <v>46</v>
      </c>
      <c r="L242">
        <v>40</v>
      </c>
      <c r="M242">
        <v>50</v>
      </c>
      <c r="N242">
        <v>52</v>
      </c>
      <c r="O242">
        <v>50</v>
      </c>
      <c r="P242">
        <v>51</v>
      </c>
      <c r="Q242">
        <v>55</v>
      </c>
      <c r="R242">
        <v>56</v>
      </c>
      <c r="S242">
        <v>49</v>
      </c>
      <c r="T242">
        <v>45</v>
      </c>
      <c r="U242">
        <v>48</v>
      </c>
      <c r="V242">
        <v>37</v>
      </c>
      <c r="W242">
        <v>46</v>
      </c>
      <c r="X242">
        <v>47</v>
      </c>
      <c r="Y242">
        <v>47</v>
      </c>
      <c r="Z242">
        <v>1170</v>
      </c>
    </row>
    <row r="243" spans="1:26">
      <c r="A243" s="10" t="s">
        <v>495</v>
      </c>
      <c r="B243">
        <v>11</v>
      </c>
      <c r="C243">
        <v>7</v>
      </c>
      <c r="D243">
        <v>4</v>
      </c>
      <c r="E243">
        <v>2</v>
      </c>
      <c r="F243">
        <v>1</v>
      </c>
      <c r="G243">
        <v>1</v>
      </c>
      <c r="H243">
        <v>3</v>
      </c>
      <c r="I243">
        <v>6</v>
      </c>
      <c r="J243">
        <v>8</v>
      </c>
      <c r="K243">
        <v>10</v>
      </c>
      <c r="L243">
        <v>13</v>
      </c>
      <c r="M243">
        <v>12</v>
      </c>
      <c r="N243">
        <v>9</v>
      </c>
      <c r="O243">
        <v>10</v>
      </c>
      <c r="P243">
        <v>5</v>
      </c>
      <c r="Q243">
        <v>2</v>
      </c>
      <c r="R243">
        <v>1</v>
      </c>
      <c r="S243">
        <v>2</v>
      </c>
      <c r="T243">
        <v>4</v>
      </c>
      <c r="U243">
        <v>5</v>
      </c>
      <c r="V243">
        <v>8</v>
      </c>
      <c r="W243">
        <v>15</v>
      </c>
      <c r="X243">
        <v>12</v>
      </c>
      <c r="Y243">
        <v>11</v>
      </c>
      <c r="Z243">
        <v>162</v>
      </c>
    </row>
    <row r="244" spans="1:26">
      <c r="A244" s="10" t="s">
        <v>497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3</v>
      </c>
      <c r="W244">
        <v>2</v>
      </c>
      <c r="X244">
        <v>2</v>
      </c>
      <c r="Y244">
        <v>2</v>
      </c>
      <c r="Z244">
        <v>49</v>
      </c>
    </row>
    <row r="245" spans="1:26">
      <c r="A245" s="10" t="s">
        <v>499</v>
      </c>
      <c r="B245">
        <v>5</v>
      </c>
      <c r="C245">
        <v>2</v>
      </c>
      <c r="D245">
        <v>0</v>
      </c>
      <c r="E245">
        <v>0</v>
      </c>
      <c r="F245">
        <v>1</v>
      </c>
      <c r="G245">
        <v>2</v>
      </c>
      <c r="H245">
        <v>4</v>
      </c>
      <c r="I245">
        <v>9</v>
      </c>
      <c r="J245">
        <v>9</v>
      </c>
      <c r="K245">
        <v>8</v>
      </c>
      <c r="L245">
        <v>5</v>
      </c>
      <c r="M245">
        <v>6</v>
      </c>
      <c r="N245">
        <v>3</v>
      </c>
      <c r="O245">
        <v>2</v>
      </c>
      <c r="P245">
        <v>1</v>
      </c>
      <c r="Q245">
        <v>0</v>
      </c>
      <c r="R245">
        <v>1</v>
      </c>
      <c r="S245">
        <v>3</v>
      </c>
      <c r="T245">
        <v>4</v>
      </c>
      <c r="U245">
        <v>7</v>
      </c>
      <c r="V245">
        <v>8</v>
      </c>
      <c r="W245">
        <v>7</v>
      </c>
      <c r="X245">
        <v>10</v>
      </c>
      <c r="Y245">
        <v>6</v>
      </c>
      <c r="Z245">
        <v>103</v>
      </c>
    </row>
    <row r="246" spans="1:26">
      <c r="A246" s="10" t="s">
        <v>501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2</v>
      </c>
      <c r="H246">
        <v>2</v>
      </c>
      <c r="I246">
        <v>3</v>
      </c>
      <c r="J246">
        <v>3</v>
      </c>
      <c r="K246">
        <v>5</v>
      </c>
      <c r="L246">
        <v>3</v>
      </c>
      <c r="M246">
        <v>4</v>
      </c>
      <c r="N246">
        <v>2</v>
      </c>
      <c r="O246">
        <v>1</v>
      </c>
      <c r="P246">
        <v>0</v>
      </c>
      <c r="Q246">
        <v>1</v>
      </c>
      <c r="R246">
        <v>1</v>
      </c>
      <c r="S246">
        <v>2</v>
      </c>
      <c r="T246">
        <v>3</v>
      </c>
      <c r="U246">
        <v>4</v>
      </c>
      <c r="V246">
        <v>5</v>
      </c>
      <c r="W246">
        <v>5</v>
      </c>
      <c r="X246">
        <v>4</v>
      </c>
      <c r="Y246">
        <v>3</v>
      </c>
      <c r="Z246">
        <v>57</v>
      </c>
    </row>
    <row r="247" spans="1:26">
      <c r="A247" s="10" t="s">
        <v>503</v>
      </c>
      <c r="B247">
        <v>2</v>
      </c>
      <c r="C247">
        <v>0</v>
      </c>
      <c r="D247">
        <v>3</v>
      </c>
      <c r="E247">
        <v>0</v>
      </c>
      <c r="F247">
        <v>0</v>
      </c>
      <c r="G247">
        <v>2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3</v>
      </c>
      <c r="O247">
        <v>0</v>
      </c>
      <c r="P247">
        <v>2</v>
      </c>
      <c r="Q247">
        <v>2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1</v>
      </c>
      <c r="Z247">
        <v>20</v>
      </c>
    </row>
    <row r="248" spans="1:26">
      <c r="A248" s="10" t="s">
        <v>505</v>
      </c>
      <c r="B248">
        <v>0</v>
      </c>
      <c r="C248">
        <v>0</v>
      </c>
      <c r="D248">
        <v>10</v>
      </c>
      <c r="E248">
        <v>0</v>
      </c>
      <c r="F248">
        <v>0</v>
      </c>
      <c r="G248">
        <v>8</v>
      </c>
      <c r="H248">
        <v>14</v>
      </c>
      <c r="I248">
        <v>10</v>
      </c>
      <c r="J248">
        <v>8</v>
      </c>
      <c r="K248">
        <v>13</v>
      </c>
      <c r="L248">
        <v>0</v>
      </c>
      <c r="M248">
        <v>0</v>
      </c>
      <c r="N248">
        <v>7</v>
      </c>
      <c r="O248">
        <v>0</v>
      </c>
      <c r="P248">
        <v>10</v>
      </c>
      <c r="Q248">
        <v>13</v>
      </c>
      <c r="R248">
        <v>7</v>
      </c>
      <c r="S248">
        <v>11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111</v>
      </c>
    </row>
    <row r="249" spans="1:26">
      <c r="A249" s="10" t="s">
        <v>507</v>
      </c>
      <c r="B249">
        <v>22</v>
      </c>
      <c r="C249">
        <v>23</v>
      </c>
      <c r="D249">
        <v>11</v>
      </c>
      <c r="E249">
        <v>12</v>
      </c>
      <c r="F249">
        <v>10</v>
      </c>
      <c r="G249">
        <v>5</v>
      </c>
      <c r="H249">
        <v>5</v>
      </c>
      <c r="I249">
        <v>10</v>
      </c>
      <c r="J249">
        <v>13</v>
      </c>
      <c r="K249">
        <v>14</v>
      </c>
      <c r="L249">
        <v>19</v>
      </c>
      <c r="M249">
        <v>28</v>
      </c>
      <c r="N249">
        <v>30</v>
      </c>
      <c r="O249">
        <v>23</v>
      </c>
      <c r="P249">
        <v>23</v>
      </c>
      <c r="Q249">
        <v>15</v>
      </c>
      <c r="R249">
        <v>9</v>
      </c>
      <c r="S249">
        <v>5</v>
      </c>
      <c r="T249">
        <v>6</v>
      </c>
      <c r="U249">
        <v>11</v>
      </c>
      <c r="V249">
        <v>12</v>
      </c>
      <c r="W249">
        <v>19</v>
      </c>
      <c r="X249">
        <v>17</v>
      </c>
      <c r="Y249">
        <v>32</v>
      </c>
      <c r="Z249">
        <v>374</v>
      </c>
    </row>
    <row r="250" spans="1:26">
      <c r="A250" s="10" t="s">
        <v>509</v>
      </c>
      <c r="B250">
        <v>2</v>
      </c>
      <c r="C250">
        <v>2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2</v>
      </c>
      <c r="N250">
        <v>2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2</v>
      </c>
      <c r="Y250">
        <v>2</v>
      </c>
      <c r="Z250">
        <v>23</v>
      </c>
    </row>
    <row r="251" spans="1:26">
      <c r="A251" s="10" t="s">
        <v>511</v>
      </c>
      <c r="B251">
        <v>15</v>
      </c>
      <c r="C251">
        <v>17</v>
      </c>
      <c r="D251">
        <v>18</v>
      </c>
      <c r="E251">
        <v>16</v>
      </c>
      <c r="F251">
        <v>13</v>
      </c>
      <c r="G251">
        <v>13</v>
      </c>
      <c r="H251">
        <v>13</v>
      </c>
      <c r="I251">
        <v>15</v>
      </c>
      <c r="J251">
        <v>13</v>
      </c>
      <c r="K251">
        <v>15</v>
      </c>
      <c r="L251">
        <v>16</v>
      </c>
      <c r="M251">
        <v>17</v>
      </c>
      <c r="N251">
        <v>16</v>
      </c>
      <c r="O251">
        <v>17</v>
      </c>
      <c r="P251">
        <v>18</v>
      </c>
      <c r="Q251">
        <v>18</v>
      </c>
      <c r="R251">
        <v>17</v>
      </c>
      <c r="S251">
        <v>19</v>
      </c>
      <c r="T251">
        <v>17</v>
      </c>
      <c r="U251">
        <v>17</v>
      </c>
      <c r="V251">
        <v>16</v>
      </c>
      <c r="W251">
        <v>16</v>
      </c>
      <c r="X251">
        <v>17</v>
      </c>
      <c r="Y251">
        <v>19</v>
      </c>
      <c r="Z251">
        <v>388</v>
      </c>
    </row>
    <row r="252" spans="1:26">
      <c r="A252" s="10" t="s">
        <v>513</v>
      </c>
      <c r="B252">
        <v>11</v>
      </c>
      <c r="C252">
        <v>9</v>
      </c>
      <c r="D252">
        <v>10</v>
      </c>
      <c r="E252">
        <v>10</v>
      </c>
      <c r="F252">
        <v>10</v>
      </c>
      <c r="G252">
        <v>12</v>
      </c>
      <c r="H252">
        <v>13</v>
      </c>
      <c r="I252">
        <v>12</v>
      </c>
      <c r="J252">
        <v>13</v>
      </c>
      <c r="K252">
        <v>15</v>
      </c>
      <c r="L252">
        <v>13</v>
      </c>
      <c r="M252">
        <v>16</v>
      </c>
      <c r="N252">
        <v>13</v>
      </c>
      <c r="O252">
        <v>13</v>
      </c>
      <c r="P252">
        <v>12</v>
      </c>
      <c r="Q252">
        <v>12</v>
      </c>
      <c r="R252">
        <v>12</v>
      </c>
      <c r="S252">
        <v>13</v>
      </c>
      <c r="T252">
        <v>15</v>
      </c>
      <c r="U252">
        <v>13</v>
      </c>
      <c r="V252">
        <v>13</v>
      </c>
      <c r="W252">
        <v>15</v>
      </c>
      <c r="X252">
        <v>18</v>
      </c>
      <c r="Y252">
        <v>15</v>
      </c>
      <c r="Z252">
        <v>308</v>
      </c>
    </row>
    <row r="253" spans="1:26">
      <c r="A253" s="10" t="s">
        <v>515</v>
      </c>
      <c r="B253">
        <v>2</v>
      </c>
      <c r="C253">
        <v>2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2</v>
      </c>
      <c r="O253">
        <v>2</v>
      </c>
      <c r="P253">
        <v>4</v>
      </c>
      <c r="Q253">
        <v>3</v>
      </c>
      <c r="R253">
        <v>4</v>
      </c>
      <c r="S253">
        <v>3</v>
      </c>
      <c r="T253">
        <v>4</v>
      </c>
      <c r="U253">
        <v>2</v>
      </c>
      <c r="V253">
        <v>3</v>
      </c>
      <c r="W253">
        <v>3</v>
      </c>
      <c r="X253">
        <v>3</v>
      </c>
      <c r="Y253">
        <v>3</v>
      </c>
      <c r="Z253">
        <v>70</v>
      </c>
    </row>
    <row r="254" spans="1:26">
      <c r="A254" s="10" t="s">
        <v>517</v>
      </c>
      <c r="B254">
        <v>7</v>
      </c>
      <c r="C254">
        <v>7</v>
      </c>
      <c r="D254">
        <v>6</v>
      </c>
      <c r="E254">
        <v>6</v>
      </c>
      <c r="F254">
        <v>7</v>
      </c>
      <c r="G254">
        <v>6</v>
      </c>
      <c r="H254">
        <v>6</v>
      </c>
      <c r="I254">
        <v>7</v>
      </c>
      <c r="J254">
        <v>7</v>
      </c>
      <c r="K254">
        <v>7</v>
      </c>
      <c r="L254">
        <v>8</v>
      </c>
      <c r="M254">
        <v>8</v>
      </c>
      <c r="N254">
        <v>7</v>
      </c>
      <c r="O254">
        <v>8</v>
      </c>
      <c r="P254">
        <v>7</v>
      </c>
      <c r="Q254">
        <v>8</v>
      </c>
      <c r="R254">
        <v>7</v>
      </c>
      <c r="S254">
        <v>7</v>
      </c>
      <c r="T254">
        <v>8</v>
      </c>
      <c r="U254">
        <v>8</v>
      </c>
      <c r="V254">
        <v>9</v>
      </c>
      <c r="W254">
        <v>9</v>
      </c>
      <c r="X254">
        <v>9</v>
      </c>
      <c r="Y254">
        <v>8</v>
      </c>
      <c r="Z254">
        <v>177</v>
      </c>
    </row>
    <row r="255" spans="1:26">
      <c r="A255" s="10" t="s">
        <v>519</v>
      </c>
      <c r="B255">
        <v>7</v>
      </c>
      <c r="C255">
        <v>9</v>
      </c>
      <c r="D255">
        <v>14</v>
      </c>
      <c r="E255">
        <v>16</v>
      </c>
      <c r="F255">
        <v>23</v>
      </c>
      <c r="G255">
        <v>25</v>
      </c>
      <c r="H255">
        <v>28</v>
      </c>
      <c r="I255">
        <v>21</v>
      </c>
      <c r="J255">
        <v>16</v>
      </c>
      <c r="K255">
        <v>17</v>
      </c>
      <c r="L255">
        <v>9</v>
      </c>
      <c r="M255">
        <v>4</v>
      </c>
      <c r="N255">
        <v>5</v>
      </c>
      <c r="O255">
        <v>7</v>
      </c>
      <c r="P255">
        <v>7</v>
      </c>
      <c r="Q255">
        <v>18</v>
      </c>
      <c r="R255">
        <v>18</v>
      </c>
      <c r="S255">
        <v>21</v>
      </c>
      <c r="T255">
        <v>18</v>
      </c>
      <c r="U255">
        <v>22</v>
      </c>
      <c r="V255">
        <v>21</v>
      </c>
      <c r="W255">
        <v>17</v>
      </c>
      <c r="X255">
        <v>6</v>
      </c>
      <c r="Y255">
        <v>5</v>
      </c>
      <c r="Z255">
        <v>354</v>
      </c>
    </row>
    <row r="256" spans="1:26">
      <c r="A256" s="10" t="s">
        <v>521</v>
      </c>
      <c r="B256">
        <v>101</v>
      </c>
      <c r="C256">
        <v>96</v>
      </c>
      <c r="D256">
        <v>75</v>
      </c>
      <c r="E256">
        <v>101</v>
      </c>
      <c r="F256">
        <v>68</v>
      </c>
      <c r="G256">
        <v>93</v>
      </c>
      <c r="H256">
        <v>93</v>
      </c>
      <c r="I256">
        <v>100</v>
      </c>
      <c r="J256">
        <v>113</v>
      </c>
      <c r="K256">
        <v>114</v>
      </c>
      <c r="L256">
        <v>111</v>
      </c>
      <c r="M256">
        <v>111</v>
      </c>
      <c r="N256">
        <v>125</v>
      </c>
      <c r="O256">
        <v>105</v>
      </c>
      <c r="P256">
        <v>107</v>
      </c>
      <c r="Q256">
        <v>92</v>
      </c>
      <c r="R256">
        <v>114</v>
      </c>
      <c r="S256">
        <v>97</v>
      </c>
      <c r="T256">
        <v>110</v>
      </c>
      <c r="U256">
        <v>104</v>
      </c>
      <c r="V256">
        <v>128</v>
      </c>
      <c r="W256">
        <v>125</v>
      </c>
      <c r="X256">
        <v>138</v>
      </c>
      <c r="Y256">
        <v>110</v>
      </c>
      <c r="Z256">
        <v>2531</v>
      </c>
    </row>
    <row r="257" spans="1:26">
      <c r="A257" s="10" t="s">
        <v>523</v>
      </c>
      <c r="B257">
        <v>2</v>
      </c>
      <c r="C257">
        <v>5</v>
      </c>
      <c r="D257">
        <v>3</v>
      </c>
      <c r="E257">
        <v>4</v>
      </c>
      <c r="F257">
        <v>4</v>
      </c>
      <c r="G257">
        <v>0</v>
      </c>
      <c r="H257">
        <v>2</v>
      </c>
      <c r="I257">
        <v>1</v>
      </c>
      <c r="J257">
        <v>2</v>
      </c>
      <c r="K257">
        <v>1</v>
      </c>
      <c r="L257">
        <v>8</v>
      </c>
      <c r="M257">
        <v>1</v>
      </c>
      <c r="N257">
        <v>5</v>
      </c>
      <c r="O257">
        <v>2</v>
      </c>
      <c r="P257">
        <v>6</v>
      </c>
      <c r="Q257">
        <v>3</v>
      </c>
      <c r="R257">
        <v>4</v>
      </c>
      <c r="S257">
        <v>3</v>
      </c>
      <c r="T257">
        <v>1</v>
      </c>
      <c r="U257">
        <v>0</v>
      </c>
      <c r="V257">
        <v>2</v>
      </c>
      <c r="W257">
        <v>0</v>
      </c>
      <c r="X257">
        <v>4</v>
      </c>
      <c r="Y257">
        <v>3</v>
      </c>
      <c r="Z257">
        <v>66</v>
      </c>
    </row>
    <row r="258" spans="1:26">
      <c r="A258" s="10" t="s">
        <v>525</v>
      </c>
      <c r="B258">
        <v>56</v>
      </c>
      <c r="C258">
        <v>63</v>
      </c>
      <c r="D258">
        <v>47</v>
      </c>
      <c r="E258">
        <v>21</v>
      </c>
      <c r="F258">
        <v>16</v>
      </c>
      <c r="G258">
        <v>12</v>
      </c>
      <c r="H258">
        <v>25</v>
      </c>
      <c r="I258">
        <v>44</v>
      </c>
      <c r="J258">
        <v>61</v>
      </c>
      <c r="K258">
        <v>65</v>
      </c>
      <c r="L258">
        <v>92</v>
      </c>
      <c r="M258">
        <v>55</v>
      </c>
      <c r="N258">
        <v>80</v>
      </c>
      <c r="O258">
        <v>49</v>
      </c>
      <c r="P258">
        <v>37</v>
      </c>
      <c r="Q258">
        <v>16</v>
      </c>
      <c r="R258">
        <v>20</v>
      </c>
      <c r="S258">
        <v>21</v>
      </c>
      <c r="T258">
        <v>34</v>
      </c>
      <c r="U258">
        <v>57</v>
      </c>
      <c r="V258">
        <v>64</v>
      </c>
      <c r="W258">
        <v>67</v>
      </c>
      <c r="X258">
        <v>100</v>
      </c>
      <c r="Y258">
        <v>95</v>
      </c>
      <c r="Z258">
        <v>1197</v>
      </c>
    </row>
    <row r="259" spans="1:26">
      <c r="A259" s="10" t="s">
        <v>527</v>
      </c>
      <c r="B259">
        <v>0</v>
      </c>
      <c r="C259">
        <v>56</v>
      </c>
      <c r="D259">
        <v>0</v>
      </c>
      <c r="E259">
        <v>31</v>
      </c>
      <c r="F259">
        <v>34</v>
      </c>
      <c r="G259">
        <v>0</v>
      </c>
      <c r="H259">
        <v>0</v>
      </c>
      <c r="I259">
        <v>101</v>
      </c>
      <c r="J259">
        <v>0</v>
      </c>
      <c r="K259">
        <v>0</v>
      </c>
      <c r="L259">
        <v>0</v>
      </c>
      <c r="M259">
        <v>138</v>
      </c>
      <c r="N259">
        <v>24</v>
      </c>
      <c r="O259">
        <v>32</v>
      </c>
      <c r="P259">
        <v>0</v>
      </c>
      <c r="Q259">
        <v>0</v>
      </c>
      <c r="R259">
        <v>0</v>
      </c>
      <c r="S259">
        <v>167</v>
      </c>
      <c r="T259">
        <v>138</v>
      </c>
      <c r="U259">
        <v>118</v>
      </c>
      <c r="V259">
        <v>127</v>
      </c>
      <c r="W259">
        <v>72</v>
      </c>
      <c r="X259">
        <v>56</v>
      </c>
      <c r="Y259">
        <v>0</v>
      </c>
      <c r="Z259">
        <v>1094</v>
      </c>
    </row>
    <row r="260" spans="1:26">
      <c r="A260" s="10" t="s">
        <v>529</v>
      </c>
      <c r="B260">
        <v>104</v>
      </c>
      <c r="C260">
        <v>0</v>
      </c>
      <c r="D260">
        <v>19</v>
      </c>
      <c r="E260">
        <v>39</v>
      </c>
      <c r="F260">
        <v>70</v>
      </c>
      <c r="G260">
        <v>21</v>
      </c>
      <c r="H260">
        <v>44</v>
      </c>
      <c r="I260">
        <v>60</v>
      </c>
      <c r="J260">
        <v>13</v>
      </c>
      <c r="K260">
        <v>35</v>
      </c>
      <c r="L260">
        <v>0</v>
      </c>
      <c r="M260">
        <v>35</v>
      </c>
      <c r="N260">
        <v>0</v>
      </c>
      <c r="O260">
        <v>0</v>
      </c>
      <c r="P260">
        <v>92</v>
      </c>
      <c r="Q260">
        <v>10</v>
      </c>
      <c r="R260">
        <v>32</v>
      </c>
      <c r="S260">
        <v>28</v>
      </c>
      <c r="T260">
        <v>88</v>
      </c>
      <c r="U260">
        <v>47</v>
      </c>
      <c r="V260">
        <v>0</v>
      </c>
      <c r="W260">
        <v>0</v>
      </c>
      <c r="X260">
        <v>60</v>
      </c>
      <c r="Y260">
        <v>0</v>
      </c>
      <c r="Z260">
        <v>797</v>
      </c>
    </row>
    <row r="261" spans="1:26">
      <c r="A261" s="10" t="s">
        <v>531</v>
      </c>
      <c r="B261">
        <v>38</v>
      </c>
      <c r="C261">
        <v>40</v>
      </c>
      <c r="D261">
        <v>38</v>
      </c>
      <c r="E261">
        <v>36</v>
      </c>
      <c r="F261">
        <v>39</v>
      </c>
      <c r="G261">
        <v>37</v>
      </c>
      <c r="H261">
        <v>33</v>
      </c>
      <c r="I261">
        <v>46</v>
      </c>
      <c r="J261">
        <v>39</v>
      </c>
      <c r="K261">
        <v>41</v>
      </c>
      <c r="L261">
        <v>47</v>
      </c>
      <c r="M261">
        <v>46</v>
      </c>
      <c r="N261">
        <v>49</v>
      </c>
      <c r="O261">
        <v>49</v>
      </c>
      <c r="P261">
        <v>46</v>
      </c>
      <c r="Q261">
        <v>54</v>
      </c>
      <c r="R261">
        <v>49</v>
      </c>
      <c r="S261">
        <v>46</v>
      </c>
      <c r="T261">
        <v>46</v>
      </c>
      <c r="U261">
        <v>51</v>
      </c>
      <c r="V261">
        <v>55</v>
      </c>
      <c r="W261">
        <v>47</v>
      </c>
      <c r="X261">
        <v>51</v>
      </c>
      <c r="Y261">
        <v>54</v>
      </c>
      <c r="Z261">
        <v>1077</v>
      </c>
    </row>
    <row r="262" spans="1:26">
      <c r="A262" s="10" t="s">
        <v>533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2</v>
      </c>
      <c r="I262">
        <v>3</v>
      </c>
      <c r="J262">
        <v>2</v>
      </c>
      <c r="K262">
        <v>3</v>
      </c>
      <c r="L262">
        <v>4</v>
      </c>
      <c r="M262">
        <v>2</v>
      </c>
      <c r="N262">
        <v>2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2</v>
      </c>
      <c r="U262">
        <v>3</v>
      </c>
      <c r="V262">
        <v>2</v>
      </c>
      <c r="W262">
        <v>3</v>
      </c>
      <c r="X262">
        <v>3</v>
      </c>
      <c r="Y262">
        <v>2</v>
      </c>
      <c r="Z262">
        <v>46</v>
      </c>
    </row>
    <row r="263" spans="1:26">
      <c r="A263" s="10" t="s">
        <v>535</v>
      </c>
      <c r="B263">
        <v>3</v>
      </c>
      <c r="C263">
        <v>4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5</v>
      </c>
      <c r="R263">
        <v>5</v>
      </c>
      <c r="S263">
        <v>4</v>
      </c>
      <c r="T263">
        <v>4</v>
      </c>
      <c r="U263">
        <v>4</v>
      </c>
      <c r="V263">
        <v>4</v>
      </c>
      <c r="W263">
        <v>3</v>
      </c>
      <c r="X263">
        <v>4</v>
      </c>
      <c r="Y263">
        <v>4</v>
      </c>
      <c r="Z263">
        <v>96</v>
      </c>
    </row>
    <row r="264" spans="1:26">
      <c r="A264" s="10" t="s">
        <v>537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3</v>
      </c>
      <c r="H264">
        <v>3</v>
      </c>
      <c r="I264">
        <v>5</v>
      </c>
      <c r="J264">
        <v>4</v>
      </c>
      <c r="K264">
        <v>1</v>
      </c>
      <c r="L264">
        <v>3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2</v>
      </c>
      <c r="S264">
        <v>3</v>
      </c>
      <c r="T264">
        <v>6</v>
      </c>
      <c r="U264">
        <v>4</v>
      </c>
      <c r="V264">
        <v>4</v>
      </c>
      <c r="W264">
        <v>4</v>
      </c>
      <c r="X264">
        <v>2</v>
      </c>
      <c r="Y264">
        <v>1</v>
      </c>
      <c r="Z264">
        <v>49</v>
      </c>
    </row>
    <row r="265" spans="1:26">
      <c r="A265" s="10" t="s">
        <v>539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2</v>
      </c>
      <c r="O265">
        <v>2</v>
      </c>
      <c r="P265">
        <v>1</v>
      </c>
      <c r="Q265">
        <v>1</v>
      </c>
      <c r="R265">
        <v>1</v>
      </c>
      <c r="S265">
        <v>3</v>
      </c>
      <c r="T265">
        <v>3</v>
      </c>
      <c r="U265">
        <v>3</v>
      </c>
      <c r="V265">
        <v>5</v>
      </c>
      <c r="W265">
        <v>4</v>
      </c>
      <c r="X265">
        <v>2</v>
      </c>
      <c r="Y265">
        <v>4</v>
      </c>
      <c r="Z265">
        <v>56</v>
      </c>
    </row>
    <row r="266" spans="1:26">
      <c r="A266" s="10" t="s">
        <v>541</v>
      </c>
      <c r="B266">
        <v>3</v>
      </c>
      <c r="C266">
        <v>2</v>
      </c>
      <c r="D266">
        <v>2</v>
      </c>
      <c r="E266">
        <v>1</v>
      </c>
      <c r="F266">
        <v>1</v>
      </c>
      <c r="G266">
        <v>2</v>
      </c>
      <c r="H266">
        <v>2</v>
      </c>
      <c r="I266">
        <v>3</v>
      </c>
      <c r="J266">
        <v>2</v>
      </c>
      <c r="K266">
        <v>3</v>
      </c>
      <c r="L266">
        <v>5</v>
      </c>
      <c r="M266">
        <v>3</v>
      </c>
      <c r="N266">
        <v>4</v>
      </c>
      <c r="O266">
        <v>2</v>
      </c>
      <c r="P266">
        <v>2</v>
      </c>
      <c r="Q266">
        <v>1</v>
      </c>
      <c r="R266">
        <v>1</v>
      </c>
      <c r="S266">
        <v>2</v>
      </c>
      <c r="T266">
        <v>2</v>
      </c>
      <c r="U266">
        <v>4</v>
      </c>
      <c r="V266">
        <v>6</v>
      </c>
      <c r="W266">
        <v>5</v>
      </c>
      <c r="X266">
        <v>3</v>
      </c>
      <c r="Y266">
        <v>5</v>
      </c>
      <c r="Z266">
        <v>66</v>
      </c>
    </row>
    <row r="267" spans="1:26">
      <c r="A267" s="10" t="s">
        <v>543</v>
      </c>
      <c r="B267">
        <v>13</v>
      </c>
      <c r="C267">
        <v>24</v>
      </c>
      <c r="D267">
        <v>25</v>
      </c>
      <c r="E267">
        <v>39</v>
      </c>
      <c r="F267">
        <v>49</v>
      </c>
      <c r="G267">
        <v>34</v>
      </c>
      <c r="H267">
        <v>36</v>
      </c>
      <c r="I267">
        <v>15</v>
      </c>
      <c r="J267">
        <v>8</v>
      </c>
      <c r="K267">
        <v>4</v>
      </c>
      <c r="L267">
        <v>2</v>
      </c>
      <c r="M267">
        <v>5</v>
      </c>
      <c r="N267">
        <v>12</v>
      </c>
      <c r="O267">
        <v>19</v>
      </c>
      <c r="P267">
        <v>19</v>
      </c>
      <c r="Q267">
        <v>34</v>
      </c>
      <c r="R267">
        <v>46</v>
      </c>
      <c r="S267">
        <v>34</v>
      </c>
      <c r="T267">
        <v>25</v>
      </c>
      <c r="U267">
        <v>18</v>
      </c>
      <c r="V267">
        <v>7</v>
      </c>
      <c r="W267">
        <v>4</v>
      </c>
      <c r="X267">
        <v>1</v>
      </c>
      <c r="Y267">
        <v>5</v>
      </c>
      <c r="Z267">
        <v>478</v>
      </c>
    </row>
    <row r="268" spans="1:26">
      <c r="A268" s="10" t="s">
        <v>545</v>
      </c>
      <c r="B268">
        <v>0</v>
      </c>
      <c r="C268">
        <v>0</v>
      </c>
      <c r="D268">
        <v>8</v>
      </c>
      <c r="E268">
        <v>7</v>
      </c>
      <c r="F268">
        <v>8</v>
      </c>
      <c r="G268">
        <v>24</v>
      </c>
      <c r="H268">
        <v>8</v>
      </c>
      <c r="I268">
        <v>18</v>
      </c>
      <c r="J268">
        <v>13</v>
      </c>
      <c r="K268">
        <v>11</v>
      </c>
      <c r="L268">
        <v>5</v>
      </c>
      <c r="M268">
        <v>13</v>
      </c>
      <c r="N268">
        <v>10</v>
      </c>
      <c r="O268">
        <v>5</v>
      </c>
      <c r="P268">
        <v>1</v>
      </c>
      <c r="Q268">
        <v>0</v>
      </c>
      <c r="R268">
        <v>12</v>
      </c>
      <c r="S268">
        <v>13</v>
      </c>
      <c r="T268">
        <v>0</v>
      </c>
      <c r="U268">
        <v>0</v>
      </c>
      <c r="V268">
        <v>12</v>
      </c>
      <c r="W268">
        <v>15</v>
      </c>
      <c r="X268">
        <v>8</v>
      </c>
      <c r="Y268">
        <v>0</v>
      </c>
      <c r="Z268">
        <v>191</v>
      </c>
    </row>
    <row r="269" spans="1:26">
      <c r="A269" s="10" t="s">
        <v>547</v>
      </c>
      <c r="B269">
        <v>23</v>
      </c>
      <c r="C269">
        <v>21</v>
      </c>
      <c r="D269">
        <v>23</v>
      </c>
      <c r="E269">
        <v>24</v>
      </c>
      <c r="F269">
        <v>26</v>
      </c>
      <c r="G269">
        <v>32</v>
      </c>
      <c r="H269">
        <v>31</v>
      </c>
      <c r="I269">
        <v>31</v>
      </c>
      <c r="J269">
        <v>28</v>
      </c>
      <c r="K269">
        <v>24</v>
      </c>
      <c r="L269">
        <v>26</v>
      </c>
      <c r="M269">
        <v>24</v>
      </c>
      <c r="N269">
        <v>23</v>
      </c>
      <c r="O269">
        <v>23</v>
      </c>
      <c r="P269">
        <v>25</v>
      </c>
      <c r="Q269">
        <v>30</v>
      </c>
      <c r="R269">
        <v>36</v>
      </c>
      <c r="S269">
        <v>33</v>
      </c>
      <c r="T269">
        <v>36</v>
      </c>
      <c r="U269">
        <v>35</v>
      </c>
      <c r="V269">
        <v>33</v>
      </c>
      <c r="W269">
        <v>33</v>
      </c>
      <c r="X269">
        <v>27</v>
      </c>
      <c r="Y269">
        <v>28</v>
      </c>
      <c r="Z269">
        <v>675</v>
      </c>
    </row>
    <row r="270" spans="1:26">
      <c r="A270" s="10" t="s">
        <v>549</v>
      </c>
      <c r="B270">
        <v>2</v>
      </c>
      <c r="C270">
        <v>3</v>
      </c>
      <c r="D270">
        <v>2</v>
      </c>
      <c r="E270">
        <v>3</v>
      </c>
      <c r="F270">
        <v>3</v>
      </c>
      <c r="G270">
        <v>3</v>
      </c>
      <c r="H270">
        <v>3</v>
      </c>
      <c r="I270">
        <v>2</v>
      </c>
      <c r="J270">
        <v>1</v>
      </c>
      <c r="K270">
        <v>1</v>
      </c>
      <c r="L270">
        <v>1</v>
      </c>
      <c r="M270">
        <v>1</v>
      </c>
      <c r="N270">
        <v>2</v>
      </c>
      <c r="O270">
        <v>2</v>
      </c>
      <c r="P270">
        <v>4</v>
      </c>
      <c r="Q270">
        <v>3</v>
      </c>
      <c r="R270">
        <v>3</v>
      </c>
      <c r="S270">
        <v>5</v>
      </c>
      <c r="T270">
        <v>3</v>
      </c>
      <c r="U270">
        <v>2</v>
      </c>
      <c r="V270">
        <v>2</v>
      </c>
      <c r="W270">
        <v>1</v>
      </c>
      <c r="X270">
        <v>2</v>
      </c>
      <c r="Y270">
        <v>2</v>
      </c>
      <c r="Z270">
        <v>56</v>
      </c>
    </row>
    <row r="271" spans="1:26">
      <c r="A271" s="10" t="s">
        <v>551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4</v>
      </c>
      <c r="I271">
        <v>4</v>
      </c>
      <c r="J271">
        <v>3</v>
      </c>
      <c r="K271">
        <v>6</v>
      </c>
      <c r="L271">
        <v>4</v>
      </c>
      <c r="M271">
        <v>3</v>
      </c>
      <c r="N271">
        <v>2</v>
      </c>
      <c r="O271">
        <v>1</v>
      </c>
      <c r="P271">
        <v>1</v>
      </c>
      <c r="Q271">
        <v>2</v>
      </c>
      <c r="R271">
        <v>2</v>
      </c>
      <c r="S271">
        <v>4</v>
      </c>
      <c r="T271">
        <v>3</v>
      </c>
      <c r="U271">
        <v>6</v>
      </c>
      <c r="V271">
        <v>6</v>
      </c>
      <c r="W271">
        <v>4</v>
      </c>
      <c r="X271">
        <v>4</v>
      </c>
      <c r="Y271">
        <v>3</v>
      </c>
      <c r="Z271">
        <v>71</v>
      </c>
    </row>
    <row r="272" spans="1:26">
      <c r="A272" s="10" t="s">
        <v>553</v>
      </c>
      <c r="B272">
        <v>17</v>
      </c>
      <c r="C272">
        <v>0</v>
      </c>
      <c r="D272">
        <v>0</v>
      </c>
      <c r="E272">
        <v>3</v>
      </c>
      <c r="F272">
        <v>14</v>
      </c>
      <c r="G272">
        <v>17</v>
      </c>
      <c r="H272">
        <v>0</v>
      </c>
      <c r="I272">
        <v>10</v>
      </c>
      <c r="J272">
        <v>0</v>
      </c>
      <c r="K272">
        <v>6</v>
      </c>
      <c r="L272">
        <v>12</v>
      </c>
      <c r="M272">
        <v>17</v>
      </c>
      <c r="N272">
        <v>0</v>
      </c>
      <c r="O272">
        <v>0</v>
      </c>
      <c r="P272">
        <v>18</v>
      </c>
      <c r="Q272">
        <v>13</v>
      </c>
      <c r="R272">
        <v>0</v>
      </c>
      <c r="S272">
        <v>0</v>
      </c>
      <c r="T272">
        <v>8</v>
      </c>
      <c r="U272">
        <v>0</v>
      </c>
      <c r="V272">
        <v>5</v>
      </c>
      <c r="W272">
        <v>10</v>
      </c>
      <c r="X272">
        <v>0</v>
      </c>
      <c r="Y272">
        <v>0</v>
      </c>
      <c r="Z272">
        <v>150</v>
      </c>
    </row>
    <row r="273" spans="1:26">
      <c r="A273" s="10" t="s">
        <v>555</v>
      </c>
      <c r="B273">
        <v>3</v>
      </c>
      <c r="C273">
        <v>7</v>
      </c>
      <c r="D273">
        <v>10</v>
      </c>
      <c r="E273">
        <v>16</v>
      </c>
      <c r="F273">
        <v>18</v>
      </c>
      <c r="G273">
        <v>17</v>
      </c>
      <c r="H273">
        <v>20</v>
      </c>
      <c r="I273">
        <v>10</v>
      </c>
      <c r="J273">
        <v>9</v>
      </c>
      <c r="K273">
        <v>4</v>
      </c>
      <c r="L273">
        <v>1</v>
      </c>
      <c r="M273">
        <v>1</v>
      </c>
      <c r="N273">
        <v>3</v>
      </c>
      <c r="O273">
        <v>10</v>
      </c>
      <c r="P273">
        <v>14</v>
      </c>
      <c r="Q273">
        <v>18</v>
      </c>
      <c r="R273">
        <v>21</v>
      </c>
      <c r="S273">
        <v>24</v>
      </c>
      <c r="T273">
        <v>21</v>
      </c>
      <c r="U273">
        <v>12</v>
      </c>
      <c r="V273">
        <v>10</v>
      </c>
      <c r="W273">
        <v>4</v>
      </c>
      <c r="X273">
        <v>2</v>
      </c>
      <c r="Y273">
        <v>1</v>
      </c>
      <c r="Z273">
        <v>256</v>
      </c>
    </row>
    <row r="274" spans="1:26">
      <c r="A274" s="10" t="s">
        <v>557</v>
      </c>
      <c r="B274">
        <v>1</v>
      </c>
      <c r="C274">
        <v>2</v>
      </c>
      <c r="D274">
        <v>2</v>
      </c>
      <c r="E274">
        <v>4</v>
      </c>
      <c r="F274">
        <v>4</v>
      </c>
      <c r="G274">
        <v>7</v>
      </c>
      <c r="H274">
        <v>6</v>
      </c>
      <c r="I274">
        <v>8</v>
      </c>
      <c r="J274">
        <v>10</v>
      </c>
      <c r="K274">
        <v>8</v>
      </c>
      <c r="L274">
        <v>5</v>
      </c>
      <c r="M274">
        <v>3</v>
      </c>
      <c r="N274">
        <v>2</v>
      </c>
      <c r="O274">
        <v>2</v>
      </c>
      <c r="P274">
        <v>3</v>
      </c>
      <c r="Q274">
        <v>5</v>
      </c>
      <c r="R274">
        <v>5</v>
      </c>
      <c r="S274">
        <v>7</v>
      </c>
      <c r="T274">
        <v>7</v>
      </c>
      <c r="U274">
        <v>8</v>
      </c>
      <c r="V274">
        <v>7</v>
      </c>
      <c r="W274">
        <v>5</v>
      </c>
      <c r="X274">
        <v>3</v>
      </c>
      <c r="Y274">
        <v>3</v>
      </c>
      <c r="Z274">
        <v>117</v>
      </c>
    </row>
    <row r="275" spans="1:26">
      <c r="A275" s="10" t="s">
        <v>559</v>
      </c>
      <c r="B275">
        <v>13</v>
      </c>
      <c r="C275">
        <v>12</v>
      </c>
      <c r="D275">
        <v>12</v>
      </c>
      <c r="E275">
        <v>8</v>
      </c>
      <c r="F275">
        <v>7</v>
      </c>
      <c r="G275">
        <v>6</v>
      </c>
      <c r="H275">
        <v>2</v>
      </c>
      <c r="I275">
        <v>1</v>
      </c>
      <c r="J275">
        <v>1</v>
      </c>
      <c r="K275">
        <v>2</v>
      </c>
      <c r="L275">
        <v>7</v>
      </c>
      <c r="M275">
        <v>12</v>
      </c>
      <c r="N275">
        <v>8</v>
      </c>
      <c r="O275">
        <v>17</v>
      </c>
      <c r="P275">
        <v>15</v>
      </c>
      <c r="Q275">
        <v>14</v>
      </c>
      <c r="R275">
        <v>8</v>
      </c>
      <c r="S275">
        <v>6</v>
      </c>
      <c r="T275">
        <v>2</v>
      </c>
      <c r="U275">
        <v>1</v>
      </c>
      <c r="V275">
        <v>1</v>
      </c>
      <c r="W275">
        <v>2</v>
      </c>
      <c r="X275">
        <v>7</v>
      </c>
      <c r="Y275">
        <v>13</v>
      </c>
      <c r="Z275">
        <v>177</v>
      </c>
    </row>
    <row r="276" spans="1:26">
      <c r="A276" s="10" t="s">
        <v>561</v>
      </c>
      <c r="B276">
        <v>36</v>
      </c>
      <c r="C276">
        <v>594</v>
      </c>
      <c r="D276">
        <v>0</v>
      </c>
      <c r="E276">
        <v>210</v>
      </c>
      <c r="F276">
        <v>178</v>
      </c>
      <c r="G276">
        <v>509</v>
      </c>
      <c r="H276">
        <v>0</v>
      </c>
      <c r="I276">
        <v>297</v>
      </c>
      <c r="J276">
        <v>205</v>
      </c>
      <c r="K276">
        <v>57</v>
      </c>
      <c r="L276">
        <v>49</v>
      </c>
      <c r="M276">
        <v>374</v>
      </c>
      <c r="N276">
        <v>0</v>
      </c>
      <c r="O276">
        <v>365</v>
      </c>
      <c r="P276">
        <v>105</v>
      </c>
      <c r="Q276">
        <v>319</v>
      </c>
      <c r="R276">
        <v>0</v>
      </c>
      <c r="S276">
        <v>480</v>
      </c>
      <c r="T276">
        <v>74</v>
      </c>
      <c r="U276">
        <v>396</v>
      </c>
      <c r="V276">
        <v>176</v>
      </c>
      <c r="W276">
        <v>0</v>
      </c>
      <c r="X276">
        <v>274</v>
      </c>
      <c r="Y276">
        <v>0</v>
      </c>
      <c r="Z276">
        <v>4698</v>
      </c>
    </row>
    <row r="277" spans="1:26">
      <c r="A277" s="10" t="s">
        <v>563</v>
      </c>
      <c r="B277">
        <v>7</v>
      </c>
      <c r="C277">
        <v>9</v>
      </c>
      <c r="D277">
        <v>10</v>
      </c>
      <c r="E277">
        <v>8</v>
      </c>
      <c r="F277">
        <v>9</v>
      </c>
      <c r="G277">
        <v>7</v>
      </c>
      <c r="H277">
        <v>5</v>
      </c>
      <c r="I277">
        <v>4</v>
      </c>
      <c r="J277">
        <v>3</v>
      </c>
      <c r="K277">
        <v>2</v>
      </c>
      <c r="L277">
        <v>2</v>
      </c>
      <c r="M277">
        <v>4</v>
      </c>
      <c r="N277">
        <v>5</v>
      </c>
      <c r="O277">
        <v>9</v>
      </c>
      <c r="P277">
        <v>10</v>
      </c>
      <c r="Q277">
        <v>10</v>
      </c>
      <c r="R277">
        <v>6</v>
      </c>
      <c r="S277">
        <v>7</v>
      </c>
      <c r="T277">
        <v>4</v>
      </c>
      <c r="U277">
        <v>3</v>
      </c>
      <c r="V277">
        <v>3</v>
      </c>
      <c r="W277">
        <v>2</v>
      </c>
      <c r="X277">
        <v>3</v>
      </c>
      <c r="Y277">
        <v>5</v>
      </c>
      <c r="Z277">
        <v>137</v>
      </c>
    </row>
    <row r="278" spans="1:26">
      <c r="A278" s="10" t="s">
        <v>565</v>
      </c>
      <c r="B278">
        <v>12</v>
      </c>
      <c r="C278">
        <v>15</v>
      </c>
      <c r="D278">
        <v>8</v>
      </c>
      <c r="E278">
        <v>4</v>
      </c>
      <c r="F278">
        <v>10</v>
      </c>
      <c r="G278">
        <v>15</v>
      </c>
      <c r="H278">
        <v>18</v>
      </c>
      <c r="I278">
        <v>28</v>
      </c>
      <c r="J278">
        <v>28</v>
      </c>
      <c r="K278">
        <v>31</v>
      </c>
      <c r="L278">
        <v>31</v>
      </c>
      <c r="M278">
        <v>22</v>
      </c>
      <c r="N278">
        <v>20</v>
      </c>
      <c r="O278">
        <v>10</v>
      </c>
      <c r="P278">
        <v>8</v>
      </c>
      <c r="Q278">
        <v>6</v>
      </c>
      <c r="R278">
        <v>9</v>
      </c>
      <c r="S278">
        <v>15</v>
      </c>
      <c r="T278">
        <v>13</v>
      </c>
      <c r="U278">
        <v>25</v>
      </c>
      <c r="V278">
        <v>26</v>
      </c>
      <c r="W278">
        <v>38</v>
      </c>
      <c r="X278">
        <v>36</v>
      </c>
      <c r="Y278">
        <v>24</v>
      </c>
      <c r="Z278">
        <v>452</v>
      </c>
    </row>
    <row r="279" spans="1:26">
      <c r="A279" s="10" t="s">
        <v>567</v>
      </c>
      <c r="B279">
        <v>8</v>
      </c>
      <c r="C279">
        <v>3</v>
      </c>
      <c r="D279">
        <v>4</v>
      </c>
      <c r="E279">
        <v>5</v>
      </c>
      <c r="F279">
        <v>6</v>
      </c>
      <c r="G279">
        <v>14</v>
      </c>
      <c r="H279">
        <v>14</v>
      </c>
      <c r="I279">
        <v>20</v>
      </c>
      <c r="J279">
        <v>16</v>
      </c>
      <c r="K279">
        <v>16</v>
      </c>
      <c r="L279">
        <v>12</v>
      </c>
      <c r="M279">
        <v>9</v>
      </c>
      <c r="N279">
        <v>7</v>
      </c>
      <c r="O279">
        <v>4</v>
      </c>
      <c r="P279">
        <v>5</v>
      </c>
      <c r="Q279">
        <v>6</v>
      </c>
      <c r="R279">
        <v>11</v>
      </c>
      <c r="S279">
        <v>13</v>
      </c>
      <c r="T279">
        <v>18</v>
      </c>
      <c r="U279">
        <v>15</v>
      </c>
      <c r="V279">
        <v>17</v>
      </c>
      <c r="W279">
        <v>26</v>
      </c>
      <c r="X279">
        <v>17</v>
      </c>
      <c r="Y279">
        <v>4</v>
      </c>
      <c r="Z279">
        <v>270</v>
      </c>
    </row>
    <row r="280" spans="1:26">
      <c r="A280" s="10" t="s">
        <v>569</v>
      </c>
      <c r="B280">
        <v>8</v>
      </c>
      <c r="C280">
        <v>0</v>
      </c>
      <c r="D280">
        <v>0</v>
      </c>
      <c r="E280">
        <v>0</v>
      </c>
      <c r="F280">
        <v>0</v>
      </c>
      <c r="G280">
        <v>4</v>
      </c>
      <c r="H280">
        <v>2</v>
      </c>
      <c r="I280">
        <v>0</v>
      </c>
      <c r="J280">
        <v>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</v>
      </c>
      <c r="Q280">
        <v>5</v>
      </c>
      <c r="R280">
        <v>12</v>
      </c>
      <c r="S280">
        <v>0</v>
      </c>
      <c r="T280">
        <v>0</v>
      </c>
      <c r="U280">
        <v>7</v>
      </c>
      <c r="V280">
        <v>8</v>
      </c>
      <c r="W280">
        <v>9</v>
      </c>
      <c r="X280">
        <v>3</v>
      </c>
      <c r="Y280">
        <v>2</v>
      </c>
      <c r="Z280">
        <v>72</v>
      </c>
    </row>
    <row r="281" spans="1:26">
      <c r="A281" s="10" t="s">
        <v>571</v>
      </c>
      <c r="B281">
        <v>9</v>
      </c>
      <c r="C281">
        <v>7</v>
      </c>
      <c r="D281">
        <v>9</v>
      </c>
      <c r="E281">
        <v>9</v>
      </c>
      <c r="F281">
        <v>8</v>
      </c>
      <c r="G281">
        <v>8</v>
      </c>
      <c r="H281">
        <v>9</v>
      </c>
      <c r="I281">
        <v>8</v>
      </c>
      <c r="J281">
        <v>8</v>
      </c>
      <c r="K281">
        <v>8</v>
      </c>
      <c r="L281">
        <v>7</v>
      </c>
      <c r="M281">
        <v>8</v>
      </c>
      <c r="N281">
        <v>8</v>
      </c>
      <c r="O281">
        <v>8</v>
      </c>
      <c r="P281">
        <v>7</v>
      </c>
      <c r="Q281">
        <v>7</v>
      </c>
      <c r="R281">
        <v>7</v>
      </c>
      <c r="S281">
        <v>7</v>
      </c>
      <c r="T281">
        <v>8</v>
      </c>
      <c r="U281">
        <v>8</v>
      </c>
      <c r="V281">
        <v>6</v>
      </c>
      <c r="W281">
        <v>8</v>
      </c>
      <c r="X281">
        <v>7</v>
      </c>
      <c r="Y281">
        <v>7</v>
      </c>
      <c r="Z281">
        <v>186</v>
      </c>
    </row>
    <row r="282" spans="1:26">
      <c r="A282" s="10" t="s">
        <v>573</v>
      </c>
      <c r="B282">
        <v>4</v>
      </c>
      <c r="C282">
        <v>0</v>
      </c>
      <c r="D282">
        <v>0</v>
      </c>
      <c r="E282">
        <v>7</v>
      </c>
      <c r="F282">
        <v>11</v>
      </c>
      <c r="G282">
        <v>23</v>
      </c>
      <c r="H282">
        <v>8</v>
      </c>
      <c r="I282">
        <v>0</v>
      </c>
      <c r="J282">
        <v>5</v>
      </c>
      <c r="K282">
        <v>6</v>
      </c>
      <c r="L282">
        <v>16</v>
      </c>
      <c r="M282">
        <v>11</v>
      </c>
      <c r="N282">
        <v>13</v>
      </c>
      <c r="O282">
        <v>9</v>
      </c>
      <c r="P282">
        <v>7</v>
      </c>
      <c r="Q282">
        <v>4</v>
      </c>
      <c r="R282">
        <v>0</v>
      </c>
      <c r="S282">
        <v>14</v>
      </c>
      <c r="T282">
        <v>0</v>
      </c>
      <c r="U282">
        <v>15</v>
      </c>
      <c r="V282">
        <v>0</v>
      </c>
      <c r="W282">
        <v>13</v>
      </c>
      <c r="X282">
        <v>5</v>
      </c>
      <c r="Y282">
        <v>11</v>
      </c>
      <c r="Z282">
        <v>182</v>
      </c>
    </row>
    <row r="283" spans="1:26">
      <c r="A283" s="10" t="s">
        <v>575</v>
      </c>
      <c r="B283">
        <v>4</v>
      </c>
      <c r="C283">
        <v>5</v>
      </c>
      <c r="D283">
        <v>9</v>
      </c>
      <c r="E283">
        <v>7</v>
      </c>
      <c r="F283">
        <v>6</v>
      </c>
      <c r="G283">
        <v>3</v>
      </c>
      <c r="H283">
        <v>2</v>
      </c>
      <c r="I283">
        <v>1</v>
      </c>
      <c r="J283">
        <v>1</v>
      </c>
      <c r="K283">
        <v>2</v>
      </c>
      <c r="L283">
        <v>3</v>
      </c>
      <c r="M283">
        <v>5</v>
      </c>
      <c r="N283">
        <v>6</v>
      </c>
      <c r="O283">
        <v>8</v>
      </c>
      <c r="P283">
        <v>9</v>
      </c>
      <c r="Q283">
        <v>8</v>
      </c>
      <c r="R283">
        <v>7</v>
      </c>
      <c r="S283">
        <v>5</v>
      </c>
      <c r="T283">
        <v>2</v>
      </c>
      <c r="U283">
        <v>2</v>
      </c>
      <c r="V283">
        <v>1</v>
      </c>
      <c r="W283">
        <v>3</v>
      </c>
      <c r="X283">
        <v>5</v>
      </c>
      <c r="Y283">
        <v>6</v>
      </c>
      <c r="Z283">
        <v>110</v>
      </c>
    </row>
    <row r="284" spans="1:26">
      <c r="A284" s="10" t="s">
        <v>577</v>
      </c>
      <c r="B284">
        <v>0</v>
      </c>
      <c r="C284">
        <v>1</v>
      </c>
      <c r="D284">
        <v>3</v>
      </c>
      <c r="E284">
        <v>5</v>
      </c>
      <c r="F284">
        <v>8</v>
      </c>
      <c r="G284">
        <v>9</v>
      </c>
      <c r="H284">
        <v>11</v>
      </c>
      <c r="I284">
        <v>9</v>
      </c>
      <c r="J284">
        <v>7</v>
      </c>
      <c r="K284">
        <v>5</v>
      </c>
      <c r="L284">
        <v>4</v>
      </c>
      <c r="M284">
        <v>2</v>
      </c>
      <c r="N284">
        <v>1</v>
      </c>
      <c r="O284">
        <v>1</v>
      </c>
      <c r="P284">
        <v>3</v>
      </c>
      <c r="Q284">
        <v>4</v>
      </c>
      <c r="R284">
        <v>8</v>
      </c>
      <c r="S284">
        <v>14</v>
      </c>
      <c r="T284">
        <v>8</v>
      </c>
      <c r="U284">
        <v>11</v>
      </c>
      <c r="V284">
        <v>10</v>
      </c>
      <c r="W284">
        <v>7</v>
      </c>
      <c r="X284">
        <v>4</v>
      </c>
      <c r="Y284">
        <v>2</v>
      </c>
      <c r="Z284">
        <v>137</v>
      </c>
    </row>
    <row r="285" spans="1:26">
      <c r="A285" s="10" t="s">
        <v>579</v>
      </c>
      <c r="B285">
        <v>2</v>
      </c>
      <c r="C285">
        <v>3</v>
      </c>
      <c r="D285">
        <v>3</v>
      </c>
      <c r="E285">
        <v>3</v>
      </c>
      <c r="F285">
        <v>3</v>
      </c>
      <c r="G285">
        <v>4</v>
      </c>
      <c r="H285">
        <v>2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2</v>
      </c>
      <c r="O285">
        <v>2</v>
      </c>
      <c r="P285">
        <v>2</v>
      </c>
      <c r="Q285">
        <v>3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1</v>
      </c>
      <c r="Z285">
        <v>43</v>
      </c>
    </row>
    <row r="286" spans="1:26">
      <c r="A286" s="10" t="s">
        <v>581</v>
      </c>
      <c r="B286">
        <v>12</v>
      </c>
      <c r="C286">
        <v>11</v>
      </c>
      <c r="D286">
        <v>12</v>
      </c>
      <c r="E286">
        <v>11</v>
      </c>
      <c r="F286">
        <v>12</v>
      </c>
      <c r="G286">
        <v>11</v>
      </c>
      <c r="H286">
        <v>11</v>
      </c>
      <c r="I286">
        <v>12</v>
      </c>
      <c r="J286">
        <v>12</v>
      </c>
      <c r="K286">
        <v>14</v>
      </c>
      <c r="L286">
        <v>10</v>
      </c>
      <c r="M286">
        <v>13</v>
      </c>
      <c r="N286">
        <v>14</v>
      </c>
      <c r="O286">
        <v>13</v>
      </c>
      <c r="P286">
        <v>14</v>
      </c>
      <c r="Q286">
        <v>13</v>
      </c>
      <c r="R286">
        <v>14</v>
      </c>
      <c r="S286">
        <v>14</v>
      </c>
      <c r="T286">
        <v>15</v>
      </c>
      <c r="U286">
        <v>15</v>
      </c>
      <c r="V286">
        <v>17</v>
      </c>
      <c r="W286">
        <v>17</v>
      </c>
      <c r="X286">
        <v>14</v>
      </c>
      <c r="Y286">
        <v>16</v>
      </c>
      <c r="Z286">
        <v>317</v>
      </c>
    </row>
    <row r="287" spans="1:26">
      <c r="A287" s="10" t="s">
        <v>583</v>
      </c>
      <c r="B287">
        <v>1</v>
      </c>
      <c r="C287">
        <v>2</v>
      </c>
      <c r="D287">
        <v>0</v>
      </c>
      <c r="E287">
        <v>1</v>
      </c>
      <c r="F287">
        <v>5</v>
      </c>
      <c r="G287">
        <v>2</v>
      </c>
      <c r="H287">
        <v>3</v>
      </c>
      <c r="I287">
        <v>0</v>
      </c>
      <c r="J287">
        <v>1</v>
      </c>
      <c r="K287">
        <v>0</v>
      </c>
      <c r="L287">
        <v>3</v>
      </c>
      <c r="M287">
        <v>3</v>
      </c>
      <c r="N287">
        <v>2</v>
      </c>
      <c r="O287">
        <v>3</v>
      </c>
      <c r="P287">
        <v>0</v>
      </c>
      <c r="Q287">
        <v>0</v>
      </c>
      <c r="R287">
        <v>2</v>
      </c>
      <c r="S287">
        <v>0</v>
      </c>
      <c r="T287">
        <v>2</v>
      </c>
      <c r="U287">
        <v>2</v>
      </c>
      <c r="V287">
        <v>0</v>
      </c>
      <c r="W287">
        <v>3</v>
      </c>
      <c r="X287">
        <v>0</v>
      </c>
      <c r="Y287">
        <v>5</v>
      </c>
      <c r="Z287">
        <v>40</v>
      </c>
    </row>
    <row r="288" spans="1:26">
      <c r="A288" s="10" t="s">
        <v>585</v>
      </c>
      <c r="B288">
        <v>2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3</v>
      </c>
      <c r="J288">
        <v>2</v>
      </c>
      <c r="K288">
        <v>4</v>
      </c>
      <c r="L288">
        <v>4</v>
      </c>
      <c r="M288">
        <v>2</v>
      </c>
      <c r="N288">
        <v>2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2</v>
      </c>
      <c r="U288">
        <v>2</v>
      </c>
      <c r="V288">
        <v>3</v>
      </c>
      <c r="W288">
        <v>4</v>
      </c>
      <c r="X288">
        <v>3</v>
      </c>
      <c r="Y288">
        <v>3</v>
      </c>
      <c r="Z288">
        <v>43</v>
      </c>
    </row>
    <row r="289" spans="1:26">
      <c r="A289" s="10" t="s">
        <v>587</v>
      </c>
      <c r="B289">
        <v>3</v>
      </c>
      <c r="C289">
        <v>7</v>
      </c>
      <c r="D289">
        <v>9</v>
      </c>
      <c r="E289">
        <v>7</v>
      </c>
      <c r="F289">
        <v>17</v>
      </c>
      <c r="G289">
        <v>15</v>
      </c>
      <c r="H289">
        <v>6</v>
      </c>
      <c r="I289">
        <v>9</v>
      </c>
      <c r="J289">
        <v>8</v>
      </c>
      <c r="K289">
        <v>3</v>
      </c>
      <c r="L289">
        <v>1</v>
      </c>
      <c r="M289">
        <v>2</v>
      </c>
      <c r="N289">
        <v>6</v>
      </c>
      <c r="O289">
        <v>10</v>
      </c>
      <c r="P289">
        <v>11</v>
      </c>
      <c r="Q289">
        <v>16</v>
      </c>
      <c r="R289">
        <v>25</v>
      </c>
      <c r="S289">
        <v>24</v>
      </c>
      <c r="T289">
        <v>23</v>
      </c>
      <c r="U289">
        <v>14</v>
      </c>
      <c r="V289">
        <v>9</v>
      </c>
      <c r="W289">
        <v>4</v>
      </c>
      <c r="X289">
        <v>1</v>
      </c>
      <c r="Y289">
        <v>2</v>
      </c>
      <c r="Z289">
        <v>232</v>
      </c>
    </row>
    <row r="290" spans="1:26">
      <c r="A290" s="10" t="s">
        <v>589</v>
      </c>
      <c r="B290">
        <v>22</v>
      </c>
      <c r="C290">
        <v>31</v>
      </c>
      <c r="D290">
        <v>30</v>
      </c>
      <c r="E290">
        <v>36</v>
      </c>
      <c r="F290">
        <v>86</v>
      </c>
      <c r="G290">
        <v>64</v>
      </c>
      <c r="H290">
        <v>79</v>
      </c>
      <c r="I290">
        <v>40</v>
      </c>
      <c r="J290">
        <v>26</v>
      </c>
      <c r="K290">
        <v>27</v>
      </c>
      <c r="L290">
        <v>20</v>
      </c>
      <c r="M290">
        <v>9</v>
      </c>
      <c r="N290">
        <v>14</v>
      </c>
      <c r="O290">
        <v>30</v>
      </c>
      <c r="P290">
        <v>21</v>
      </c>
      <c r="Q290">
        <v>43</v>
      </c>
      <c r="R290">
        <v>59</v>
      </c>
      <c r="S290">
        <v>65</v>
      </c>
      <c r="T290">
        <v>64</v>
      </c>
      <c r="U290">
        <v>25</v>
      </c>
      <c r="V290">
        <v>35</v>
      </c>
      <c r="W290">
        <v>19</v>
      </c>
      <c r="X290">
        <v>16</v>
      </c>
      <c r="Y290">
        <v>13</v>
      </c>
      <c r="Z290">
        <v>874</v>
      </c>
    </row>
    <row r="291" spans="1:26">
      <c r="A291" s="10" t="s">
        <v>591</v>
      </c>
      <c r="B291">
        <v>1</v>
      </c>
      <c r="C291">
        <v>0</v>
      </c>
      <c r="D291">
        <v>1</v>
      </c>
      <c r="E291">
        <v>1</v>
      </c>
      <c r="F291">
        <v>1</v>
      </c>
      <c r="G291">
        <v>4</v>
      </c>
      <c r="H291">
        <v>4</v>
      </c>
      <c r="I291">
        <v>5</v>
      </c>
      <c r="J291">
        <v>5</v>
      </c>
      <c r="K291">
        <v>4</v>
      </c>
      <c r="L291">
        <v>2</v>
      </c>
      <c r="M291">
        <v>2</v>
      </c>
      <c r="N291">
        <v>0</v>
      </c>
      <c r="O291">
        <v>0</v>
      </c>
      <c r="P291">
        <v>1</v>
      </c>
      <c r="Q291">
        <v>2</v>
      </c>
      <c r="R291">
        <v>2</v>
      </c>
      <c r="S291">
        <v>3</v>
      </c>
      <c r="T291">
        <v>5</v>
      </c>
      <c r="U291">
        <v>4</v>
      </c>
      <c r="V291">
        <v>7</v>
      </c>
      <c r="W291">
        <v>5</v>
      </c>
      <c r="X291">
        <v>4</v>
      </c>
      <c r="Y291">
        <v>2</v>
      </c>
      <c r="Z291">
        <v>65</v>
      </c>
    </row>
    <row r="292" spans="1:26">
      <c r="A292" s="10" t="s">
        <v>593</v>
      </c>
      <c r="B292">
        <v>2</v>
      </c>
      <c r="C292">
        <v>2</v>
      </c>
      <c r="D292">
        <v>3</v>
      </c>
      <c r="E292">
        <v>4</v>
      </c>
      <c r="F292">
        <v>4</v>
      </c>
      <c r="G292">
        <v>5</v>
      </c>
      <c r="H292">
        <v>8</v>
      </c>
      <c r="I292">
        <v>5</v>
      </c>
      <c r="J292">
        <v>5</v>
      </c>
      <c r="K292">
        <v>4</v>
      </c>
      <c r="L292">
        <v>3</v>
      </c>
      <c r="M292">
        <v>2</v>
      </c>
      <c r="N292">
        <v>2</v>
      </c>
      <c r="O292">
        <v>2</v>
      </c>
      <c r="P292">
        <v>3</v>
      </c>
      <c r="Q292">
        <v>5</v>
      </c>
      <c r="R292">
        <v>6</v>
      </c>
      <c r="S292">
        <v>5</v>
      </c>
      <c r="T292">
        <v>7</v>
      </c>
      <c r="U292">
        <v>8</v>
      </c>
      <c r="V292">
        <v>5</v>
      </c>
      <c r="W292">
        <v>5</v>
      </c>
      <c r="X292">
        <v>4</v>
      </c>
      <c r="Y292">
        <v>2</v>
      </c>
      <c r="Z292">
        <v>101</v>
      </c>
    </row>
    <row r="293" spans="1:26">
      <c r="A293" s="10" t="s">
        <v>595</v>
      </c>
      <c r="B293">
        <v>11</v>
      </c>
      <c r="C293">
        <v>11</v>
      </c>
      <c r="D293">
        <v>11</v>
      </c>
      <c r="E293">
        <v>10</v>
      </c>
      <c r="F293">
        <v>11</v>
      </c>
      <c r="G293">
        <v>11</v>
      </c>
      <c r="H293">
        <v>11</v>
      </c>
      <c r="I293">
        <v>12</v>
      </c>
      <c r="J293">
        <v>11</v>
      </c>
      <c r="K293">
        <v>11</v>
      </c>
      <c r="L293">
        <v>10</v>
      </c>
      <c r="M293">
        <v>10</v>
      </c>
      <c r="N293">
        <v>10</v>
      </c>
      <c r="O293">
        <v>9</v>
      </c>
      <c r="P293">
        <v>10</v>
      </c>
      <c r="Q293">
        <v>11</v>
      </c>
      <c r="R293">
        <v>9</v>
      </c>
      <c r="S293">
        <v>10</v>
      </c>
      <c r="T293">
        <v>9</v>
      </c>
      <c r="U293">
        <v>10</v>
      </c>
      <c r="V293">
        <v>10</v>
      </c>
      <c r="W293">
        <v>10</v>
      </c>
      <c r="X293">
        <v>10</v>
      </c>
      <c r="Y293">
        <v>10</v>
      </c>
      <c r="Z293">
        <v>248</v>
      </c>
    </row>
    <row r="294" spans="1:26">
      <c r="A294" s="10" t="s">
        <v>597</v>
      </c>
      <c r="B294">
        <v>3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4</v>
      </c>
      <c r="J294">
        <v>4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3</v>
      </c>
      <c r="V294">
        <v>3</v>
      </c>
      <c r="W294">
        <v>3</v>
      </c>
      <c r="X294">
        <v>4</v>
      </c>
      <c r="Y294">
        <v>4</v>
      </c>
      <c r="Z294">
        <v>81</v>
      </c>
    </row>
    <row r="295" spans="1:26">
      <c r="A295" s="10" t="s">
        <v>599</v>
      </c>
      <c r="B295">
        <v>47</v>
      </c>
      <c r="C295">
        <v>44</v>
      </c>
      <c r="D295">
        <v>55</v>
      </c>
      <c r="E295">
        <v>46</v>
      </c>
      <c r="F295">
        <v>54</v>
      </c>
      <c r="G295">
        <v>50</v>
      </c>
      <c r="H295">
        <v>42</v>
      </c>
      <c r="I295">
        <v>55</v>
      </c>
      <c r="J295">
        <v>58</v>
      </c>
      <c r="K295">
        <v>57</v>
      </c>
      <c r="L295">
        <v>52</v>
      </c>
      <c r="M295">
        <v>57</v>
      </c>
      <c r="N295">
        <v>59</v>
      </c>
      <c r="O295">
        <v>66</v>
      </c>
      <c r="P295">
        <v>66</v>
      </c>
      <c r="Q295">
        <v>56</v>
      </c>
      <c r="R295">
        <v>57</v>
      </c>
      <c r="S295">
        <v>68</v>
      </c>
      <c r="T295">
        <v>69</v>
      </c>
      <c r="U295">
        <v>62</v>
      </c>
      <c r="V295">
        <v>62</v>
      </c>
      <c r="W295">
        <v>54</v>
      </c>
      <c r="X295">
        <v>51</v>
      </c>
      <c r="Y295">
        <v>67</v>
      </c>
      <c r="Z295">
        <v>1354</v>
      </c>
    </row>
    <row r="296" spans="1:26">
      <c r="A296" s="10" t="s">
        <v>601</v>
      </c>
      <c r="B296">
        <v>25</v>
      </c>
      <c r="C296">
        <v>29</v>
      </c>
      <c r="D296">
        <v>32</v>
      </c>
      <c r="E296">
        <v>20</v>
      </c>
      <c r="F296">
        <v>21</v>
      </c>
      <c r="G296">
        <v>22</v>
      </c>
      <c r="H296">
        <v>11</v>
      </c>
      <c r="I296">
        <v>9</v>
      </c>
      <c r="J296">
        <v>8</v>
      </c>
      <c r="K296">
        <v>10</v>
      </c>
      <c r="L296">
        <v>21</v>
      </c>
      <c r="M296">
        <v>23</v>
      </c>
      <c r="N296">
        <v>25</v>
      </c>
      <c r="O296">
        <v>37</v>
      </c>
      <c r="P296">
        <v>28</v>
      </c>
      <c r="Q296">
        <v>35</v>
      </c>
      <c r="R296">
        <v>31</v>
      </c>
      <c r="S296">
        <v>29</v>
      </c>
      <c r="T296">
        <v>13</v>
      </c>
      <c r="U296">
        <v>9</v>
      </c>
      <c r="V296">
        <v>10</v>
      </c>
      <c r="W296">
        <v>13</v>
      </c>
      <c r="X296">
        <v>19</v>
      </c>
      <c r="Y296">
        <v>37</v>
      </c>
      <c r="Z296">
        <v>517</v>
      </c>
    </row>
    <row r="297" spans="1:26">
      <c r="A297" s="10" t="s">
        <v>603</v>
      </c>
      <c r="B297">
        <v>43</v>
      </c>
      <c r="C297">
        <v>47</v>
      </c>
      <c r="D297">
        <v>98</v>
      </c>
      <c r="E297">
        <v>96</v>
      </c>
      <c r="F297">
        <v>74</v>
      </c>
      <c r="G297">
        <v>52</v>
      </c>
      <c r="H297">
        <v>48</v>
      </c>
      <c r="I297">
        <v>29</v>
      </c>
      <c r="J297">
        <v>15</v>
      </c>
      <c r="K297">
        <v>15</v>
      </c>
      <c r="L297">
        <v>22</v>
      </c>
      <c r="M297">
        <v>38</v>
      </c>
      <c r="N297">
        <v>82</v>
      </c>
      <c r="O297">
        <v>107</v>
      </c>
      <c r="P297">
        <v>87</v>
      </c>
      <c r="Q297">
        <v>93</v>
      </c>
      <c r="R297">
        <v>124</v>
      </c>
      <c r="S297">
        <v>74</v>
      </c>
      <c r="T297">
        <v>62</v>
      </c>
      <c r="U297">
        <v>36</v>
      </c>
      <c r="V297">
        <v>23</v>
      </c>
      <c r="W297">
        <v>17</v>
      </c>
      <c r="X297">
        <v>40</v>
      </c>
      <c r="Y297">
        <v>54</v>
      </c>
      <c r="Z297">
        <v>1376</v>
      </c>
    </row>
    <row r="298" spans="1:26">
      <c r="A298" s="10" t="s">
        <v>605</v>
      </c>
      <c r="B298">
        <v>69</v>
      </c>
      <c r="C298">
        <v>40</v>
      </c>
      <c r="D298">
        <v>32</v>
      </c>
      <c r="E298">
        <v>0</v>
      </c>
      <c r="F298">
        <v>22</v>
      </c>
      <c r="G298">
        <v>0</v>
      </c>
      <c r="H298">
        <v>20</v>
      </c>
      <c r="I298">
        <v>0</v>
      </c>
      <c r="J298">
        <v>155</v>
      </c>
      <c r="K298">
        <v>0</v>
      </c>
      <c r="L298">
        <v>55</v>
      </c>
      <c r="M298">
        <v>0</v>
      </c>
      <c r="N298">
        <v>34</v>
      </c>
      <c r="O298">
        <v>22</v>
      </c>
      <c r="P298">
        <v>50</v>
      </c>
      <c r="Q298">
        <v>48</v>
      </c>
      <c r="R298">
        <v>85</v>
      </c>
      <c r="S298">
        <v>0</v>
      </c>
      <c r="T298">
        <v>66</v>
      </c>
      <c r="U298">
        <v>83</v>
      </c>
      <c r="V298">
        <v>0</v>
      </c>
      <c r="W298">
        <v>60</v>
      </c>
      <c r="X298">
        <v>45</v>
      </c>
      <c r="Y298">
        <v>49</v>
      </c>
      <c r="Z298">
        <v>935</v>
      </c>
    </row>
    <row r="299" spans="1:26">
      <c r="A299" s="10" t="s">
        <v>607</v>
      </c>
      <c r="B299">
        <v>253</v>
      </c>
      <c r="C299">
        <v>83</v>
      </c>
      <c r="D299">
        <v>146</v>
      </c>
      <c r="E299">
        <v>58</v>
      </c>
      <c r="F299">
        <v>166</v>
      </c>
      <c r="G299">
        <v>122</v>
      </c>
      <c r="H299">
        <v>0</v>
      </c>
      <c r="I299">
        <v>25</v>
      </c>
      <c r="J299">
        <v>0</v>
      </c>
      <c r="K299">
        <v>0</v>
      </c>
      <c r="L299">
        <v>209</v>
      </c>
      <c r="M299">
        <v>152</v>
      </c>
      <c r="N299">
        <v>109</v>
      </c>
      <c r="O299">
        <v>27</v>
      </c>
      <c r="P299">
        <v>0</v>
      </c>
      <c r="Q299">
        <v>0</v>
      </c>
      <c r="R299">
        <v>57</v>
      </c>
      <c r="S299">
        <v>66</v>
      </c>
      <c r="T299">
        <v>0</v>
      </c>
      <c r="U299">
        <v>63</v>
      </c>
      <c r="V299">
        <v>104</v>
      </c>
      <c r="W299">
        <v>121</v>
      </c>
      <c r="X299">
        <v>19</v>
      </c>
      <c r="Y299">
        <v>46</v>
      </c>
      <c r="Z299">
        <v>1826</v>
      </c>
    </row>
    <row r="300" spans="1:26">
      <c r="A300" s="10" t="s">
        <v>609</v>
      </c>
      <c r="B300">
        <v>20</v>
      </c>
      <c r="C300">
        <v>18</v>
      </c>
      <c r="D300">
        <v>23</v>
      </c>
      <c r="E300">
        <v>21</v>
      </c>
      <c r="F300">
        <v>19</v>
      </c>
      <c r="G300">
        <v>22</v>
      </c>
      <c r="H300">
        <v>23</v>
      </c>
      <c r="I300">
        <v>22</v>
      </c>
      <c r="J300">
        <v>24</v>
      </c>
      <c r="K300">
        <v>25</v>
      </c>
      <c r="L300">
        <v>22</v>
      </c>
      <c r="M300">
        <v>26</v>
      </c>
      <c r="N300">
        <v>24</v>
      </c>
      <c r="O300">
        <v>22</v>
      </c>
      <c r="P300">
        <v>23</v>
      </c>
      <c r="Q300">
        <v>26</v>
      </c>
      <c r="R300">
        <v>23</v>
      </c>
      <c r="S300">
        <v>27</v>
      </c>
      <c r="T300">
        <v>25</v>
      </c>
      <c r="U300">
        <v>26</v>
      </c>
      <c r="V300">
        <v>27</v>
      </c>
      <c r="W300">
        <v>23</v>
      </c>
      <c r="X300">
        <v>27</v>
      </c>
      <c r="Y300">
        <v>29</v>
      </c>
      <c r="Z300">
        <v>567</v>
      </c>
    </row>
    <row r="301" spans="1:26">
      <c r="A301" s="10" t="s">
        <v>611</v>
      </c>
      <c r="B301">
        <v>10</v>
      </c>
      <c r="C301">
        <v>11</v>
      </c>
      <c r="D301">
        <v>10</v>
      </c>
      <c r="E301">
        <v>14</v>
      </c>
      <c r="F301">
        <v>11</v>
      </c>
      <c r="G301">
        <v>14</v>
      </c>
      <c r="H301">
        <v>12</v>
      </c>
      <c r="I301">
        <v>12</v>
      </c>
      <c r="J301">
        <v>11</v>
      </c>
      <c r="K301">
        <v>12</v>
      </c>
      <c r="L301">
        <v>12</v>
      </c>
      <c r="M301">
        <v>11</v>
      </c>
      <c r="N301">
        <v>11</v>
      </c>
      <c r="O301">
        <v>14</v>
      </c>
      <c r="P301">
        <v>13</v>
      </c>
      <c r="Q301">
        <v>15</v>
      </c>
      <c r="R301">
        <v>16</v>
      </c>
      <c r="S301">
        <v>14</v>
      </c>
      <c r="T301">
        <v>13</v>
      </c>
      <c r="U301">
        <v>16</v>
      </c>
      <c r="V301">
        <v>13</v>
      </c>
      <c r="W301">
        <v>12</v>
      </c>
      <c r="X301">
        <v>12</v>
      </c>
      <c r="Y301">
        <v>12</v>
      </c>
      <c r="Z301">
        <v>301</v>
      </c>
    </row>
    <row r="302" spans="1:26">
      <c r="A302" s="10" t="s">
        <v>613</v>
      </c>
      <c r="B302">
        <v>3</v>
      </c>
      <c r="C302">
        <v>4</v>
      </c>
      <c r="D302">
        <v>14</v>
      </c>
      <c r="E302">
        <v>24</v>
      </c>
      <c r="F302">
        <v>49</v>
      </c>
      <c r="G302">
        <v>69</v>
      </c>
      <c r="H302">
        <v>40</v>
      </c>
      <c r="I302">
        <v>41</v>
      </c>
      <c r="J302">
        <v>56</v>
      </c>
      <c r="K302">
        <v>30</v>
      </c>
      <c r="L302">
        <v>19</v>
      </c>
      <c r="M302">
        <v>7</v>
      </c>
      <c r="N302">
        <v>3</v>
      </c>
      <c r="O302">
        <v>5</v>
      </c>
      <c r="P302">
        <v>8</v>
      </c>
      <c r="Q302">
        <v>31</v>
      </c>
      <c r="R302">
        <v>58</v>
      </c>
      <c r="S302">
        <v>51</v>
      </c>
      <c r="T302">
        <v>72</v>
      </c>
      <c r="U302">
        <v>89</v>
      </c>
      <c r="V302">
        <v>64</v>
      </c>
      <c r="W302">
        <v>39</v>
      </c>
      <c r="X302">
        <v>21</v>
      </c>
      <c r="Y302">
        <v>10</v>
      </c>
      <c r="Z302">
        <v>807</v>
      </c>
    </row>
    <row r="303" spans="1:26">
      <c r="A303" s="10" t="s">
        <v>615</v>
      </c>
      <c r="B303">
        <v>3</v>
      </c>
      <c r="C303">
        <v>3</v>
      </c>
      <c r="D303">
        <v>4</v>
      </c>
      <c r="E303">
        <v>3</v>
      </c>
      <c r="F303">
        <v>4</v>
      </c>
      <c r="G303">
        <v>3</v>
      </c>
      <c r="H303">
        <v>4</v>
      </c>
      <c r="I303">
        <v>4</v>
      </c>
      <c r="J303">
        <v>4</v>
      </c>
      <c r="K303">
        <v>3</v>
      </c>
      <c r="L303">
        <v>3</v>
      </c>
      <c r="M303">
        <v>3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5</v>
      </c>
      <c r="Y303">
        <v>4</v>
      </c>
      <c r="Z303">
        <v>90</v>
      </c>
    </row>
    <row r="304" spans="1:26">
      <c r="A304" s="10" t="s">
        <v>617</v>
      </c>
      <c r="B304">
        <v>14</v>
      </c>
      <c r="C304">
        <v>17</v>
      </c>
      <c r="D304">
        <v>20</v>
      </c>
      <c r="E304">
        <v>4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10</v>
      </c>
      <c r="L304">
        <v>11</v>
      </c>
      <c r="M304">
        <v>0</v>
      </c>
      <c r="N304">
        <v>11</v>
      </c>
      <c r="O304">
        <v>7</v>
      </c>
      <c r="P304">
        <v>0</v>
      </c>
      <c r="Q304">
        <v>8</v>
      </c>
      <c r="R304">
        <v>7</v>
      </c>
      <c r="S304">
        <v>10</v>
      </c>
      <c r="T304">
        <v>5</v>
      </c>
      <c r="U304">
        <v>0</v>
      </c>
      <c r="V304">
        <v>2</v>
      </c>
      <c r="W304">
        <v>0</v>
      </c>
      <c r="X304">
        <v>8</v>
      </c>
      <c r="Y304">
        <v>1</v>
      </c>
      <c r="Z304">
        <v>136</v>
      </c>
    </row>
    <row r="305" spans="1:26">
      <c r="A305" s="10" t="s">
        <v>619</v>
      </c>
      <c r="B305">
        <v>5</v>
      </c>
      <c r="C305">
        <v>0</v>
      </c>
      <c r="D305">
        <v>3</v>
      </c>
      <c r="E305">
        <v>10</v>
      </c>
      <c r="F305">
        <v>6</v>
      </c>
      <c r="G305">
        <v>0</v>
      </c>
      <c r="H305">
        <v>7</v>
      </c>
      <c r="I305">
        <v>16</v>
      </c>
      <c r="J305">
        <v>10</v>
      </c>
      <c r="K305">
        <v>0</v>
      </c>
      <c r="L305">
        <v>0</v>
      </c>
      <c r="M305">
        <v>7</v>
      </c>
      <c r="N305">
        <v>0</v>
      </c>
      <c r="O305">
        <v>8</v>
      </c>
      <c r="P305">
        <v>0</v>
      </c>
      <c r="Q305">
        <v>12</v>
      </c>
      <c r="R305">
        <v>10</v>
      </c>
      <c r="S305">
        <v>18</v>
      </c>
      <c r="T305">
        <v>1</v>
      </c>
      <c r="U305">
        <v>0</v>
      </c>
      <c r="V305">
        <v>5</v>
      </c>
      <c r="W305">
        <v>8</v>
      </c>
      <c r="X305">
        <v>12</v>
      </c>
      <c r="Y305">
        <v>0</v>
      </c>
      <c r="Z305">
        <v>138</v>
      </c>
    </row>
    <row r="306" spans="1:26">
      <c r="A306" s="10" t="s">
        <v>621</v>
      </c>
      <c r="B306">
        <v>53</v>
      </c>
      <c r="C306">
        <v>0</v>
      </c>
      <c r="D306">
        <v>0</v>
      </c>
      <c r="E306">
        <v>231</v>
      </c>
      <c r="F306">
        <v>186</v>
      </c>
      <c r="G306">
        <v>188</v>
      </c>
      <c r="H306">
        <v>258</v>
      </c>
      <c r="I306">
        <v>199</v>
      </c>
      <c r="J306">
        <v>0</v>
      </c>
      <c r="K306">
        <v>88</v>
      </c>
      <c r="L306">
        <v>62</v>
      </c>
      <c r="M306">
        <v>0</v>
      </c>
      <c r="N306">
        <v>104</v>
      </c>
      <c r="O306">
        <v>8</v>
      </c>
      <c r="P306">
        <v>152</v>
      </c>
      <c r="Q306">
        <v>80</v>
      </c>
      <c r="R306">
        <v>0</v>
      </c>
      <c r="S306">
        <v>59</v>
      </c>
      <c r="T306">
        <v>107</v>
      </c>
      <c r="U306">
        <v>83</v>
      </c>
      <c r="V306">
        <v>137</v>
      </c>
      <c r="W306">
        <v>0</v>
      </c>
      <c r="X306">
        <v>69</v>
      </c>
      <c r="Y306">
        <v>12</v>
      </c>
      <c r="Z306">
        <v>2076</v>
      </c>
    </row>
    <row r="307" spans="1:26">
      <c r="A307" s="10" t="s">
        <v>623</v>
      </c>
      <c r="B307">
        <v>19</v>
      </c>
      <c r="C307">
        <v>19</v>
      </c>
      <c r="D307">
        <v>21</v>
      </c>
      <c r="E307">
        <v>22</v>
      </c>
      <c r="F307">
        <v>25</v>
      </c>
      <c r="G307">
        <v>25</v>
      </c>
      <c r="H307">
        <v>27</v>
      </c>
      <c r="I307">
        <v>23</v>
      </c>
      <c r="J307">
        <v>23</v>
      </c>
      <c r="K307">
        <v>24</v>
      </c>
      <c r="L307">
        <v>22</v>
      </c>
      <c r="M307">
        <v>27</v>
      </c>
      <c r="N307">
        <v>21</v>
      </c>
      <c r="O307">
        <v>29</v>
      </c>
      <c r="P307">
        <v>24</v>
      </c>
      <c r="Q307">
        <v>24</v>
      </c>
      <c r="R307">
        <v>27</v>
      </c>
      <c r="S307">
        <v>29</v>
      </c>
      <c r="T307">
        <v>26</v>
      </c>
      <c r="U307">
        <v>25</v>
      </c>
      <c r="V307">
        <v>27</v>
      </c>
      <c r="W307">
        <v>29</v>
      </c>
      <c r="X307">
        <v>31</v>
      </c>
      <c r="Y307">
        <v>32</v>
      </c>
      <c r="Z307">
        <v>601</v>
      </c>
    </row>
    <row r="308" spans="1:26">
      <c r="A308" s="10" t="s">
        <v>625</v>
      </c>
      <c r="B308">
        <v>41</v>
      </c>
      <c r="C308">
        <v>44</v>
      </c>
      <c r="D308">
        <v>47</v>
      </c>
      <c r="E308">
        <v>49</v>
      </c>
      <c r="F308">
        <v>52</v>
      </c>
      <c r="G308">
        <v>51</v>
      </c>
      <c r="H308">
        <v>52</v>
      </c>
      <c r="I308">
        <v>56</v>
      </c>
      <c r="J308">
        <v>61</v>
      </c>
      <c r="K308">
        <v>47</v>
      </c>
      <c r="L308">
        <v>53</v>
      </c>
      <c r="M308">
        <v>52</v>
      </c>
      <c r="N308">
        <v>47</v>
      </c>
      <c r="O308">
        <v>49</v>
      </c>
      <c r="P308">
        <v>49</v>
      </c>
      <c r="Q308">
        <v>49</v>
      </c>
      <c r="R308">
        <v>59</v>
      </c>
      <c r="S308">
        <v>66</v>
      </c>
      <c r="T308">
        <v>58</v>
      </c>
      <c r="U308">
        <v>61</v>
      </c>
      <c r="V308">
        <v>65</v>
      </c>
      <c r="W308">
        <v>59</v>
      </c>
      <c r="X308">
        <v>61</v>
      </c>
      <c r="Y308">
        <v>60</v>
      </c>
      <c r="Z308">
        <v>1288</v>
      </c>
    </row>
    <row r="309" spans="1:26">
      <c r="A309" s="10" t="s">
        <v>627</v>
      </c>
      <c r="B309">
        <v>5</v>
      </c>
      <c r="C309">
        <v>2</v>
      </c>
      <c r="D309">
        <v>1</v>
      </c>
      <c r="E309">
        <v>1</v>
      </c>
      <c r="F309">
        <v>2</v>
      </c>
      <c r="G309">
        <v>4</v>
      </c>
      <c r="H309">
        <v>7</v>
      </c>
      <c r="I309">
        <v>5</v>
      </c>
      <c r="J309">
        <v>9</v>
      </c>
      <c r="K309">
        <v>9</v>
      </c>
      <c r="L309">
        <v>6</v>
      </c>
      <c r="M309">
        <v>6</v>
      </c>
      <c r="N309">
        <v>3</v>
      </c>
      <c r="O309">
        <v>1</v>
      </c>
      <c r="P309">
        <v>1</v>
      </c>
      <c r="Q309">
        <v>1</v>
      </c>
      <c r="R309">
        <v>2</v>
      </c>
      <c r="S309">
        <v>3</v>
      </c>
      <c r="T309">
        <v>5</v>
      </c>
      <c r="U309">
        <v>6</v>
      </c>
      <c r="V309">
        <v>7</v>
      </c>
      <c r="W309">
        <v>8</v>
      </c>
      <c r="X309">
        <v>5</v>
      </c>
      <c r="Y309">
        <v>5</v>
      </c>
      <c r="Z309">
        <v>104</v>
      </c>
    </row>
    <row r="310" spans="1:26">
      <c r="A310" s="10" t="s">
        <v>629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43</v>
      </c>
    </row>
    <row r="311" spans="1:26">
      <c r="A311" s="10" t="s">
        <v>631</v>
      </c>
      <c r="B311">
        <v>1</v>
      </c>
      <c r="C311">
        <v>2</v>
      </c>
      <c r="D311">
        <v>2</v>
      </c>
      <c r="E311">
        <v>3</v>
      </c>
      <c r="F311">
        <v>2</v>
      </c>
      <c r="G311">
        <v>3</v>
      </c>
      <c r="H311">
        <v>3</v>
      </c>
      <c r="I311">
        <v>2</v>
      </c>
      <c r="J311">
        <v>2</v>
      </c>
      <c r="K311">
        <v>1</v>
      </c>
      <c r="L311">
        <v>0</v>
      </c>
      <c r="M311">
        <v>0</v>
      </c>
      <c r="N311">
        <v>1</v>
      </c>
      <c r="O311">
        <v>1</v>
      </c>
      <c r="P311">
        <v>3</v>
      </c>
      <c r="Q311">
        <v>4</v>
      </c>
      <c r="R311">
        <v>3</v>
      </c>
      <c r="S311">
        <v>4</v>
      </c>
      <c r="T311">
        <v>4</v>
      </c>
      <c r="U311">
        <v>3</v>
      </c>
      <c r="V311">
        <v>2</v>
      </c>
      <c r="W311">
        <v>1</v>
      </c>
      <c r="X311">
        <v>0</v>
      </c>
      <c r="Y311">
        <v>1</v>
      </c>
      <c r="Z311">
        <v>48</v>
      </c>
    </row>
    <row r="312" spans="1:26">
      <c r="A312" s="10" t="s">
        <v>633</v>
      </c>
      <c r="B312">
        <v>78</v>
      </c>
      <c r="C312">
        <v>82</v>
      </c>
      <c r="D312">
        <v>94</v>
      </c>
      <c r="E312">
        <v>87</v>
      </c>
      <c r="F312">
        <v>74</v>
      </c>
      <c r="G312">
        <v>82</v>
      </c>
      <c r="H312">
        <v>66</v>
      </c>
      <c r="I312">
        <v>81</v>
      </c>
      <c r="J312">
        <v>106</v>
      </c>
      <c r="K312">
        <v>100</v>
      </c>
      <c r="L312">
        <v>94</v>
      </c>
      <c r="M312">
        <v>102</v>
      </c>
      <c r="N312">
        <v>109</v>
      </c>
      <c r="O312">
        <v>99</v>
      </c>
      <c r="P312">
        <v>86</v>
      </c>
      <c r="Q312">
        <v>85</v>
      </c>
      <c r="R312">
        <v>101</v>
      </c>
      <c r="S312">
        <v>73</v>
      </c>
      <c r="T312">
        <v>99</v>
      </c>
      <c r="U312">
        <v>107</v>
      </c>
      <c r="V312">
        <v>104</v>
      </c>
      <c r="W312">
        <v>103</v>
      </c>
      <c r="X312">
        <v>106</v>
      </c>
      <c r="Y312">
        <v>101</v>
      </c>
      <c r="Z312">
        <v>2219</v>
      </c>
    </row>
    <row r="313" spans="1:26">
      <c r="A313" s="10" t="s">
        <v>635</v>
      </c>
      <c r="B313">
        <v>1</v>
      </c>
      <c r="C313">
        <v>1</v>
      </c>
      <c r="D313">
        <v>1</v>
      </c>
      <c r="E313">
        <v>2</v>
      </c>
      <c r="F313">
        <v>4</v>
      </c>
      <c r="G313">
        <v>5</v>
      </c>
      <c r="H313">
        <v>5</v>
      </c>
      <c r="I313">
        <v>5</v>
      </c>
      <c r="J313">
        <v>5</v>
      </c>
      <c r="K313">
        <v>3</v>
      </c>
      <c r="L313">
        <v>3</v>
      </c>
      <c r="M313">
        <v>2</v>
      </c>
      <c r="N313">
        <v>1</v>
      </c>
      <c r="O313">
        <v>1</v>
      </c>
      <c r="P313">
        <v>1</v>
      </c>
      <c r="Q313">
        <v>1</v>
      </c>
      <c r="R313">
        <v>3</v>
      </c>
      <c r="S313">
        <v>4</v>
      </c>
      <c r="T313">
        <v>3</v>
      </c>
      <c r="U313">
        <v>6</v>
      </c>
      <c r="V313">
        <v>4</v>
      </c>
      <c r="W313">
        <v>4</v>
      </c>
      <c r="X313">
        <v>4</v>
      </c>
      <c r="Y313">
        <v>2</v>
      </c>
      <c r="Z313">
        <v>71</v>
      </c>
    </row>
    <row r="314" spans="1:26">
      <c r="A314" s="10" t="s">
        <v>637</v>
      </c>
      <c r="B314">
        <v>18</v>
      </c>
      <c r="C314">
        <v>31</v>
      </c>
      <c r="D314">
        <v>87</v>
      </c>
      <c r="E314">
        <v>165</v>
      </c>
      <c r="F314">
        <v>207</v>
      </c>
      <c r="G314">
        <v>191</v>
      </c>
      <c r="H314">
        <v>217</v>
      </c>
      <c r="I314">
        <v>187</v>
      </c>
      <c r="J314">
        <v>114</v>
      </c>
      <c r="K314">
        <v>80</v>
      </c>
      <c r="L314">
        <v>37</v>
      </c>
      <c r="M314">
        <v>19</v>
      </c>
      <c r="N314">
        <v>20</v>
      </c>
      <c r="O314">
        <v>53</v>
      </c>
      <c r="P314">
        <v>85</v>
      </c>
      <c r="Q314">
        <v>107</v>
      </c>
      <c r="R314">
        <v>208</v>
      </c>
      <c r="S314">
        <v>177</v>
      </c>
      <c r="T314">
        <v>227</v>
      </c>
      <c r="U314">
        <v>174</v>
      </c>
      <c r="V314">
        <v>120</v>
      </c>
      <c r="W314">
        <v>45</v>
      </c>
      <c r="X314">
        <v>36</v>
      </c>
      <c r="Y314">
        <v>15</v>
      </c>
      <c r="Z314">
        <v>2620</v>
      </c>
    </row>
    <row r="315" spans="1:26">
      <c r="A315" s="10" t="s">
        <v>639</v>
      </c>
      <c r="B315">
        <v>143</v>
      </c>
      <c r="C315">
        <v>150</v>
      </c>
      <c r="D315">
        <v>151</v>
      </c>
      <c r="E315">
        <v>124</v>
      </c>
      <c r="F315">
        <v>130</v>
      </c>
      <c r="G315">
        <v>138</v>
      </c>
      <c r="H315">
        <v>101</v>
      </c>
      <c r="I315">
        <v>79</v>
      </c>
      <c r="J315">
        <v>40</v>
      </c>
      <c r="K315">
        <v>36</v>
      </c>
      <c r="L315">
        <v>70</v>
      </c>
      <c r="M315">
        <v>113</v>
      </c>
      <c r="N315">
        <v>85</v>
      </c>
      <c r="O315">
        <v>160</v>
      </c>
      <c r="P315">
        <v>177</v>
      </c>
      <c r="Q315">
        <v>233</v>
      </c>
      <c r="R315">
        <v>150</v>
      </c>
      <c r="S315">
        <v>111</v>
      </c>
      <c r="T315">
        <v>70</v>
      </c>
      <c r="U315">
        <v>62</v>
      </c>
      <c r="V315">
        <v>59</v>
      </c>
      <c r="W315">
        <v>38</v>
      </c>
      <c r="X315">
        <v>75</v>
      </c>
      <c r="Y315">
        <v>107</v>
      </c>
      <c r="Z315">
        <v>2602</v>
      </c>
    </row>
    <row r="316" spans="1:26">
      <c r="A316" s="10" t="s">
        <v>641</v>
      </c>
      <c r="B316">
        <v>34</v>
      </c>
      <c r="C316">
        <v>71</v>
      </c>
      <c r="D316">
        <v>48</v>
      </c>
      <c r="E316">
        <v>38</v>
      </c>
      <c r="F316">
        <v>58</v>
      </c>
      <c r="G316">
        <v>28</v>
      </c>
      <c r="H316">
        <v>16</v>
      </c>
      <c r="I316">
        <v>7</v>
      </c>
      <c r="J316">
        <v>8</v>
      </c>
      <c r="K316">
        <v>23</v>
      </c>
      <c r="L316">
        <v>21</v>
      </c>
      <c r="M316">
        <v>37</v>
      </c>
      <c r="N316">
        <v>60</v>
      </c>
      <c r="O316">
        <v>37</v>
      </c>
      <c r="P316">
        <v>75</v>
      </c>
      <c r="Q316">
        <v>50</v>
      </c>
      <c r="R316">
        <v>35</v>
      </c>
      <c r="S316">
        <v>21</v>
      </c>
      <c r="T316">
        <v>12</v>
      </c>
      <c r="U316">
        <v>10</v>
      </c>
      <c r="V316">
        <v>13</v>
      </c>
      <c r="W316">
        <v>18</v>
      </c>
      <c r="X316">
        <v>28</v>
      </c>
      <c r="Y316">
        <v>35</v>
      </c>
      <c r="Z316">
        <v>783</v>
      </c>
    </row>
    <row r="317" spans="1:26">
      <c r="A317" s="10" t="s">
        <v>643</v>
      </c>
      <c r="B317">
        <v>23</v>
      </c>
      <c r="C317">
        <v>21</v>
      </c>
      <c r="D317">
        <v>25</v>
      </c>
      <c r="E317">
        <v>24</v>
      </c>
      <c r="F317">
        <v>22</v>
      </c>
      <c r="G317">
        <v>24</v>
      </c>
      <c r="H317">
        <v>23</v>
      </c>
      <c r="I317">
        <v>20</v>
      </c>
      <c r="J317">
        <v>26</v>
      </c>
      <c r="K317">
        <v>21</v>
      </c>
      <c r="L317">
        <v>24</v>
      </c>
      <c r="M317">
        <v>25</v>
      </c>
      <c r="N317">
        <v>27</v>
      </c>
      <c r="O317">
        <v>25</v>
      </c>
      <c r="P317">
        <v>27</v>
      </c>
      <c r="Q317">
        <v>25</v>
      </c>
      <c r="R317">
        <v>24</v>
      </c>
      <c r="S317">
        <v>28</v>
      </c>
      <c r="T317">
        <v>28</v>
      </c>
      <c r="U317">
        <v>28</v>
      </c>
      <c r="V317">
        <v>29</v>
      </c>
      <c r="W317">
        <v>30</v>
      </c>
      <c r="X317">
        <v>30</v>
      </c>
      <c r="Y317">
        <v>25</v>
      </c>
      <c r="Z317">
        <v>604</v>
      </c>
    </row>
    <row r="318" spans="1:26">
      <c r="A318" s="10" t="s">
        <v>645</v>
      </c>
      <c r="B318">
        <v>2</v>
      </c>
      <c r="C318">
        <v>5</v>
      </c>
      <c r="D318">
        <v>12</v>
      </c>
      <c r="E318">
        <v>15</v>
      </c>
      <c r="F318">
        <v>23</v>
      </c>
      <c r="G318">
        <v>19</v>
      </c>
      <c r="H318">
        <v>25</v>
      </c>
      <c r="I318">
        <v>22</v>
      </c>
      <c r="J318">
        <v>18</v>
      </c>
      <c r="K318">
        <v>8</v>
      </c>
      <c r="L318">
        <v>5</v>
      </c>
      <c r="M318">
        <v>3</v>
      </c>
      <c r="N318">
        <v>2</v>
      </c>
      <c r="O318">
        <v>4</v>
      </c>
      <c r="P318">
        <v>7</v>
      </c>
      <c r="Q318">
        <v>11</v>
      </c>
      <c r="R318">
        <v>14</v>
      </c>
      <c r="S318">
        <v>18</v>
      </c>
      <c r="T318">
        <v>14</v>
      </c>
      <c r="U318">
        <v>15</v>
      </c>
      <c r="V318">
        <v>10</v>
      </c>
      <c r="W318">
        <v>8</v>
      </c>
      <c r="X318">
        <v>4</v>
      </c>
      <c r="Y318">
        <v>2</v>
      </c>
      <c r="Z318">
        <v>266</v>
      </c>
    </row>
    <row r="319" spans="1:26">
      <c r="A319" s="10" t="s">
        <v>647</v>
      </c>
      <c r="B319">
        <v>14</v>
      </c>
      <c r="C319">
        <v>0</v>
      </c>
      <c r="D319">
        <v>24</v>
      </c>
      <c r="E319">
        <v>16</v>
      </c>
      <c r="F319">
        <v>8</v>
      </c>
      <c r="G319">
        <v>4</v>
      </c>
      <c r="H319">
        <v>11</v>
      </c>
      <c r="I319">
        <v>0</v>
      </c>
      <c r="J319">
        <v>32</v>
      </c>
      <c r="K319">
        <v>24</v>
      </c>
      <c r="L319">
        <v>32</v>
      </c>
      <c r="M319">
        <v>7</v>
      </c>
      <c r="N319">
        <v>14</v>
      </c>
      <c r="O319">
        <v>6</v>
      </c>
      <c r="P319">
        <v>43</v>
      </c>
      <c r="Q319">
        <v>24</v>
      </c>
      <c r="R319">
        <v>11</v>
      </c>
      <c r="S319">
        <v>9</v>
      </c>
      <c r="T319">
        <v>32</v>
      </c>
      <c r="U319">
        <v>0</v>
      </c>
      <c r="V319">
        <v>0</v>
      </c>
      <c r="W319">
        <v>0</v>
      </c>
      <c r="X319">
        <v>0</v>
      </c>
      <c r="Y319">
        <v>41</v>
      </c>
      <c r="Z319">
        <v>352</v>
      </c>
    </row>
    <row r="320" spans="1:26">
      <c r="A320" s="10" t="s">
        <v>649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1</v>
      </c>
      <c r="I320">
        <v>1</v>
      </c>
      <c r="J320">
        <v>2</v>
      </c>
      <c r="K320">
        <v>1</v>
      </c>
      <c r="L320">
        <v>2</v>
      </c>
      <c r="M320">
        <v>1</v>
      </c>
      <c r="N320">
        <v>1</v>
      </c>
      <c r="O320">
        <v>2</v>
      </c>
      <c r="P320">
        <v>1</v>
      </c>
      <c r="Q320">
        <v>1</v>
      </c>
      <c r="R320">
        <v>2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29</v>
      </c>
    </row>
    <row r="321" spans="1:26">
      <c r="A321" s="10" t="s">
        <v>651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48</v>
      </c>
    </row>
    <row r="322" spans="1:26">
      <c r="A322" s="10" t="s">
        <v>653</v>
      </c>
      <c r="B322">
        <v>4</v>
      </c>
      <c r="C322">
        <v>9</v>
      </c>
      <c r="D322">
        <v>10</v>
      </c>
      <c r="E322">
        <v>0</v>
      </c>
      <c r="F322">
        <v>3</v>
      </c>
      <c r="G322">
        <v>8</v>
      </c>
      <c r="H322">
        <v>5</v>
      </c>
      <c r="I322">
        <v>7</v>
      </c>
      <c r="J322">
        <v>11</v>
      </c>
      <c r="K322">
        <v>4</v>
      </c>
      <c r="L322">
        <v>8</v>
      </c>
      <c r="M322">
        <v>0</v>
      </c>
      <c r="N322">
        <v>2</v>
      </c>
      <c r="O322">
        <v>8</v>
      </c>
      <c r="P322">
        <v>0</v>
      </c>
      <c r="Q322">
        <v>4</v>
      </c>
      <c r="R322">
        <v>0</v>
      </c>
      <c r="S322">
        <v>0</v>
      </c>
      <c r="T322">
        <v>0</v>
      </c>
      <c r="U322">
        <v>5</v>
      </c>
      <c r="V322">
        <v>12</v>
      </c>
      <c r="W322">
        <v>0</v>
      </c>
      <c r="X322">
        <v>5</v>
      </c>
      <c r="Y322">
        <v>9</v>
      </c>
      <c r="Z322">
        <v>114</v>
      </c>
    </row>
    <row r="323" spans="1:26">
      <c r="A323" s="10" t="s">
        <v>655</v>
      </c>
      <c r="B323">
        <v>0</v>
      </c>
      <c r="C323">
        <v>25</v>
      </c>
      <c r="D323">
        <v>26</v>
      </c>
      <c r="E323">
        <v>0</v>
      </c>
      <c r="F323">
        <v>9</v>
      </c>
      <c r="G323">
        <v>0</v>
      </c>
      <c r="H323">
        <v>6</v>
      </c>
      <c r="I323">
        <v>28</v>
      </c>
      <c r="J323">
        <v>27</v>
      </c>
      <c r="K323">
        <v>19</v>
      </c>
      <c r="L323">
        <v>28</v>
      </c>
      <c r="M323">
        <v>24</v>
      </c>
      <c r="N323">
        <v>16</v>
      </c>
      <c r="O323">
        <v>24</v>
      </c>
      <c r="P323">
        <v>7</v>
      </c>
      <c r="Q323">
        <v>3</v>
      </c>
      <c r="R323">
        <v>11</v>
      </c>
      <c r="S323">
        <v>15</v>
      </c>
      <c r="T323">
        <v>0</v>
      </c>
      <c r="U323">
        <v>19</v>
      </c>
      <c r="V323">
        <v>0</v>
      </c>
      <c r="W323">
        <v>0</v>
      </c>
      <c r="X323">
        <v>32</v>
      </c>
      <c r="Y323">
        <v>0</v>
      </c>
      <c r="Z323">
        <v>319</v>
      </c>
    </row>
    <row r="324" spans="1:26">
      <c r="A324" s="10" t="s">
        <v>657</v>
      </c>
      <c r="B324">
        <v>13</v>
      </c>
      <c r="C324">
        <v>12</v>
      </c>
      <c r="D324">
        <v>13</v>
      </c>
      <c r="E324">
        <v>13</v>
      </c>
      <c r="F324">
        <v>15</v>
      </c>
      <c r="G324">
        <v>17</v>
      </c>
      <c r="H324">
        <v>18</v>
      </c>
      <c r="I324">
        <v>16</v>
      </c>
      <c r="J324">
        <v>19</v>
      </c>
      <c r="K324">
        <v>19</v>
      </c>
      <c r="L324">
        <v>17</v>
      </c>
      <c r="M324">
        <v>15</v>
      </c>
      <c r="N324">
        <v>16</v>
      </c>
      <c r="O324">
        <v>14</v>
      </c>
      <c r="P324">
        <v>14</v>
      </c>
      <c r="Q324">
        <v>15</v>
      </c>
      <c r="R324">
        <v>19</v>
      </c>
      <c r="S324">
        <v>20</v>
      </c>
      <c r="T324">
        <v>23</v>
      </c>
      <c r="U324">
        <v>24</v>
      </c>
      <c r="V324">
        <v>19</v>
      </c>
      <c r="W324">
        <v>24</v>
      </c>
      <c r="X324">
        <v>18</v>
      </c>
      <c r="Y324">
        <v>17</v>
      </c>
      <c r="Z324">
        <v>410</v>
      </c>
    </row>
    <row r="325" spans="1:26">
      <c r="A325" s="10" t="s">
        <v>659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48</v>
      </c>
    </row>
    <row r="326" spans="1:26">
      <c r="A326" s="10" t="s">
        <v>661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2</v>
      </c>
      <c r="H326">
        <v>3</v>
      </c>
      <c r="I326">
        <v>4</v>
      </c>
      <c r="J326">
        <v>0</v>
      </c>
      <c r="K326">
        <v>0</v>
      </c>
      <c r="L326">
        <v>0</v>
      </c>
      <c r="M326">
        <v>2</v>
      </c>
      <c r="N326">
        <v>1</v>
      </c>
      <c r="O326">
        <v>1</v>
      </c>
      <c r="P326">
        <v>2</v>
      </c>
      <c r="Q326">
        <v>2</v>
      </c>
      <c r="R326">
        <v>0</v>
      </c>
      <c r="S326">
        <v>0</v>
      </c>
      <c r="T326">
        <v>1</v>
      </c>
      <c r="U326">
        <v>4</v>
      </c>
      <c r="V326">
        <v>3</v>
      </c>
      <c r="W326">
        <v>1</v>
      </c>
      <c r="X326">
        <v>1</v>
      </c>
      <c r="Y326">
        <v>2</v>
      </c>
      <c r="Z326">
        <v>30</v>
      </c>
    </row>
    <row r="327" spans="1:26">
      <c r="A327" s="10" t="s">
        <v>663</v>
      </c>
      <c r="B327">
        <v>3</v>
      </c>
      <c r="C327">
        <v>3</v>
      </c>
      <c r="D327">
        <v>3</v>
      </c>
      <c r="E327">
        <v>2</v>
      </c>
      <c r="F327">
        <v>3</v>
      </c>
      <c r="G327">
        <v>3</v>
      </c>
      <c r="H327">
        <v>2</v>
      </c>
      <c r="I327">
        <v>3</v>
      </c>
      <c r="J327">
        <v>3</v>
      </c>
      <c r="K327">
        <v>2</v>
      </c>
      <c r="L327">
        <v>2</v>
      </c>
      <c r="M327">
        <v>2</v>
      </c>
      <c r="N327">
        <v>3</v>
      </c>
      <c r="O327">
        <v>2</v>
      </c>
      <c r="P327">
        <v>3</v>
      </c>
      <c r="Q327">
        <v>2</v>
      </c>
      <c r="R327">
        <v>3</v>
      </c>
      <c r="S327">
        <v>2</v>
      </c>
      <c r="T327">
        <v>2</v>
      </c>
      <c r="U327">
        <v>2</v>
      </c>
      <c r="V327">
        <v>3</v>
      </c>
      <c r="W327">
        <v>3</v>
      </c>
      <c r="X327">
        <v>2</v>
      </c>
      <c r="Y327">
        <v>3</v>
      </c>
      <c r="Z327">
        <v>61</v>
      </c>
    </row>
    <row r="328" spans="1:26">
      <c r="A328" s="10" t="s">
        <v>665</v>
      </c>
      <c r="B328">
        <v>0</v>
      </c>
      <c r="C328">
        <v>0</v>
      </c>
      <c r="D328">
        <v>1</v>
      </c>
      <c r="E328">
        <v>1</v>
      </c>
      <c r="F328">
        <v>0</v>
      </c>
      <c r="G328">
        <v>2</v>
      </c>
      <c r="H328">
        <v>0</v>
      </c>
      <c r="I328">
        <v>2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0</v>
      </c>
      <c r="P328">
        <v>1</v>
      </c>
      <c r="Q328">
        <v>2</v>
      </c>
      <c r="R328">
        <v>2</v>
      </c>
      <c r="S328">
        <v>0</v>
      </c>
      <c r="T328">
        <v>2</v>
      </c>
      <c r="U328">
        <v>0</v>
      </c>
      <c r="V328">
        <v>3</v>
      </c>
      <c r="W328">
        <v>0</v>
      </c>
      <c r="X328">
        <v>1</v>
      </c>
      <c r="Y328">
        <v>2</v>
      </c>
      <c r="Z328">
        <v>22</v>
      </c>
    </row>
    <row r="329" spans="1:26">
      <c r="A329" s="10" t="s">
        <v>667</v>
      </c>
      <c r="B329">
        <v>1</v>
      </c>
      <c r="C329">
        <v>2</v>
      </c>
      <c r="D329">
        <v>0</v>
      </c>
      <c r="E329">
        <v>0</v>
      </c>
      <c r="F329">
        <v>2</v>
      </c>
      <c r="G329">
        <v>2</v>
      </c>
      <c r="H329">
        <v>5</v>
      </c>
      <c r="I329">
        <v>2</v>
      </c>
      <c r="J329">
        <v>6</v>
      </c>
      <c r="K329">
        <v>0</v>
      </c>
      <c r="L329">
        <v>2</v>
      </c>
      <c r="M329">
        <v>0</v>
      </c>
      <c r="N329">
        <v>0</v>
      </c>
      <c r="O329">
        <v>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3</v>
      </c>
      <c r="Y329">
        <v>0</v>
      </c>
      <c r="Z329">
        <v>33</v>
      </c>
    </row>
    <row r="330" spans="1:26">
      <c r="A330" s="10" t="s">
        <v>669</v>
      </c>
      <c r="B330">
        <v>2</v>
      </c>
      <c r="C330">
        <v>2</v>
      </c>
      <c r="D330">
        <v>3</v>
      </c>
      <c r="E330">
        <v>5</v>
      </c>
      <c r="F330">
        <v>5</v>
      </c>
      <c r="G330">
        <v>4</v>
      </c>
      <c r="H330">
        <v>2</v>
      </c>
      <c r="I330">
        <v>2</v>
      </c>
      <c r="J330">
        <v>1</v>
      </c>
      <c r="K330">
        <v>1</v>
      </c>
      <c r="L330">
        <v>0</v>
      </c>
      <c r="M330">
        <v>1</v>
      </c>
      <c r="N330">
        <v>2</v>
      </c>
      <c r="O330">
        <v>2</v>
      </c>
      <c r="P330">
        <v>3</v>
      </c>
      <c r="Q330">
        <v>4</v>
      </c>
      <c r="R330">
        <v>4</v>
      </c>
      <c r="S330">
        <v>3</v>
      </c>
      <c r="T330">
        <v>2</v>
      </c>
      <c r="U330">
        <v>3</v>
      </c>
      <c r="V330">
        <v>1</v>
      </c>
      <c r="W330">
        <v>1</v>
      </c>
      <c r="X330">
        <v>1</v>
      </c>
      <c r="Y330">
        <v>1</v>
      </c>
      <c r="Z330">
        <v>55</v>
      </c>
    </row>
    <row r="331" spans="1:26">
      <c r="A331" s="10" t="s">
        <v>671</v>
      </c>
      <c r="B331">
        <v>19</v>
      </c>
      <c r="C331">
        <v>18</v>
      </c>
      <c r="D331">
        <v>18</v>
      </c>
      <c r="E331">
        <v>19</v>
      </c>
      <c r="F331">
        <v>18</v>
      </c>
      <c r="G331">
        <v>18</v>
      </c>
      <c r="H331">
        <v>16</v>
      </c>
      <c r="I331">
        <v>22</v>
      </c>
      <c r="J331">
        <v>20</v>
      </c>
      <c r="K331">
        <v>20</v>
      </c>
      <c r="L331">
        <v>17</v>
      </c>
      <c r="M331">
        <v>18</v>
      </c>
      <c r="N331">
        <v>20</v>
      </c>
      <c r="O331">
        <v>19</v>
      </c>
      <c r="P331">
        <v>19</v>
      </c>
      <c r="Q331">
        <v>20</v>
      </c>
      <c r="R331">
        <v>20</v>
      </c>
      <c r="S331">
        <v>19</v>
      </c>
      <c r="T331">
        <v>18</v>
      </c>
      <c r="U331">
        <v>16</v>
      </c>
      <c r="V331">
        <v>15</v>
      </c>
      <c r="W331">
        <v>18</v>
      </c>
      <c r="X331">
        <v>17</v>
      </c>
      <c r="Y331">
        <v>20</v>
      </c>
      <c r="Z331">
        <v>444</v>
      </c>
    </row>
    <row r="332" spans="1:26">
      <c r="A332" s="10" t="s">
        <v>673</v>
      </c>
      <c r="B332">
        <v>24</v>
      </c>
      <c r="C332">
        <v>32</v>
      </c>
      <c r="D332">
        <v>34</v>
      </c>
      <c r="E332">
        <v>32</v>
      </c>
      <c r="F332">
        <v>33</v>
      </c>
      <c r="G332">
        <v>33</v>
      </c>
      <c r="H332">
        <v>37</v>
      </c>
      <c r="I332">
        <v>32</v>
      </c>
      <c r="J332">
        <v>33</v>
      </c>
      <c r="K332">
        <v>34</v>
      </c>
      <c r="L332">
        <v>29</v>
      </c>
      <c r="M332">
        <v>26</v>
      </c>
      <c r="N332">
        <v>25</v>
      </c>
      <c r="O332">
        <v>30</v>
      </c>
      <c r="P332">
        <v>27</v>
      </c>
      <c r="Q332">
        <v>28</v>
      </c>
      <c r="R332">
        <v>32</v>
      </c>
      <c r="S332">
        <v>29</v>
      </c>
      <c r="T332">
        <v>29</v>
      </c>
      <c r="U332">
        <v>36</v>
      </c>
      <c r="V332">
        <v>32</v>
      </c>
      <c r="W332">
        <v>26</v>
      </c>
      <c r="X332">
        <v>25</v>
      </c>
      <c r="Y332">
        <v>26</v>
      </c>
      <c r="Z332">
        <v>724</v>
      </c>
    </row>
    <row r="333" spans="1:26">
      <c r="A333" s="10" t="s">
        <v>675</v>
      </c>
      <c r="B333">
        <v>267</v>
      </c>
      <c r="C333">
        <v>188</v>
      </c>
      <c r="D333">
        <v>159</v>
      </c>
      <c r="E333">
        <v>130</v>
      </c>
      <c r="F333">
        <v>147</v>
      </c>
      <c r="G333">
        <v>194</v>
      </c>
      <c r="H333">
        <v>189</v>
      </c>
      <c r="I333">
        <v>299</v>
      </c>
      <c r="J333">
        <v>526</v>
      </c>
      <c r="K333">
        <v>364</v>
      </c>
      <c r="L333">
        <v>454</v>
      </c>
      <c r="M333">
        <v>367</v>
      </c>
      <c r="N333">
        <v>331</v>
      </c>
      <c r="O333">
        <v>305</v>
      </c>
      <c r="P333">
        <v>162</v>
      </c>
      <c r="Q333">
        <v>160</v>
      </c>
      <c r="R333">
        <v>173</v>
      </c>
      <c r="S333">
        <v>139</v>
      </c>
      <c r="T333">
        <v>291</v>
      </c>
      <c r="U333">
        <v>251</v>
      </c>
      <c r="V333">
        <v>417</v>
      </c>
      <c r="W333">
        <v>454</v>
      </c>
      <c r="X333">
        <v>445</v>
      </c>
      <c r="Y333">
        <v>451</v>
      </c>
      <c r="Z333">
        <v>6863</v>
      </c>
    </row>
    <row r="334" spans="1:26">
      <c r="A334" s="10" t="s">
        <v>677</v>
      </c>
      <c r="B334">
        <v>5</v>
      </c>
      <c r="C334">
        <v>1</v>
      </c>
      <c r="D334">
        <v>1</v>
      </c>
      <c r="E334">
        <v>1</v>
      </c>
      <c r="F334">
        <v>2</v>
      </c>
      <c r="G334">
        <v>3</v>
      </c>
      <c r="H334">
        <v>4</v>
      </c>
      <c r="I334">
        <v>6</v>
      </c>
      <c r="J334">
        <v>11</v>
      </c>
      <c r="K334">
        <v>9</v>
      </c>
      <c r="L334">
        <v>8</v>
      </c>
      <c r="M334">
        <v>7</v>
      </c>
      <c r="N334">
        <v>5</v>
      </c>
      <c r="O334">
        <v>2</v>
      </c>
      <c r="P334">
        <v>1</v>
      </c>
      <c r="Q334">
        <v>1</v>
      </c>
      <c r="R334">
        <v>1</v>
      </c>
      <c r="S334">
        <v>5</v>
      </c>
      <c r="T334">
        <v>6</v>
      </c>
      <c r="U334">
        <v>5</v>
      </c>
      <c r="V334">
        <v>11</v>
      </c>
      <c r="W334">
        <v>8</v>
      </c>
      <c r="X334">
        <v>6</v>
      </c>
      <c r="Y334">
        <v>5</v>
      </c>
      <c r="Z334">
        <v>114</v>
      </c>
    </row>
    <row r="335" spans="1:26">
      <c r="A335" s="10" t="s">
        <v>679</v>
      </c>
      <c r="B335">
        <v>0</v>
      </c>
      <c r="C335">
        <v>50</v>
      </c>
      <c r="D335">
        <v>309</v>
      </c>
      <c r="E335">
        <v>181</v>
      </c>
      <c r="F335">
        <v>123</v>
      </c>
      <c r="G335">
        <v>28</v>
      </c>
      <c r="H335">
        <v>0</v>
      </c>
      <c r="I335">
        <v>0</v>
      </c>
      <c r="J335">
        <v>155</v>
      </c>
      <c r="K335">
        <v>230</v>
      </c>
      <c r="L335">
        <v>251</v>
      </c>
      <c r="M335">
        <v>212</v>
      </c>
      <c r="N335">
        <v>0</v>
      </c>
      <c r="O335">
        <v>250</v>
      </c>
      <c r="P335">
        <v>245</v>
      </c>
      <c r="Q335">
        <v>213</v>
      </c>
      <c r="R335">
        <v>0</v>
      </c>
      <c r="S335">
        <v>149</v>
      </c>
      <c r="T335">
        <v>156</v>
      </c>
      <c r="U335">
        <v>65</v>
      </c>
      <c r="V335">
        <v>173</v>
      </c>
      <c r="W335">
        <v>0</v>
      </c>
      <c r="X335">
        <v>0</v>
      </c>
      <c r="Y335">
        <v>164</v>
      </c>
      <c r="Z335">
        <v>2954</v>
      </c>
    </row>
    <row r="336" spans="1:26">
      <c r="A336" s="10" t="s">
        <v>681</v>
      </c>
      <c r="B336">
        <v>4</v>
      </c>
      <c r="C336">
        <v>1</v>
      </c>
      <c r="D336">
        <v>1</v>
      </c>
      <c r="E336">
        <v>0</v>
      </c>
      <c r="F336">
        <v>1</v>
      </c>
      <c r="G336">
        <v>2</v>
      </c>
      <c r="H336">
        <v>3</v>
      </c>
      <c r="I336">
        <v>6</v>
      </c>
      <c r="J336">
        <v>5</v>
      </c>
      <c r="K336">
        <v>8</v>
      </c>
      <c r="L336">
        <v>6</v>
      </c>
      <c r="M336">
        <v>5</v>
      </c>
      <c r="N336">
        <v>4</v>
      </c>
      <c r="O336">
        <v>1</v>
      </c>
      <c r="P336">
        <v>1</v>
      </c>
      <c r="Q336">
        <v>0</v>
      </c>
      <c r="R336">
        <v>1</v>
      </c>
      <c r="S336">
        <v>2</v>
      </c>
      <c r="T336">
        <v>3</v>
      </c>
      <c r="U336">
        <v>4</v>
      </c>
      <c r="V336">
        <v>5</v>
      </c>
      <c r="W336">
        <v>6</v>
      </c>
      <c r="X336">
        <v>4</v>
      </c>
      <c r="Y336">
        <v>4</v>
      </c>
      <c r="Z336">
        <v>77</v>
      </c>
    </row>
    <row r="337" spans="1:26">
      <c r="A337" s="10" t="s">
        <v>683</v>
      </c>
      <c r="B337">
        <v>12</v>
      </c>
      <c r="C337">
        <v>7</v>
      </c>
      <c r="D337">
        <v>0</v>
      </c>
      <c r="E337">
        <v>9</v>
      </c>
      <c r="F337">
        <v>6</v>
      </c>
      <c r="G337">
        <v>0</v>
      </c>
      <c r="H337">
        <v>2</v>
      </c>
      <c r="I337">
        <v>0</v>
      </c>
      <c r="J337">
        <v>3</v>
      </c>
      <c r="K337">
        <v>0</v>
      </c>
      <c r="L337">
        <v>8</v>
      </c>
      <c r="M337">
        <v>8</v>
      </c>
      <c r="N337">
        <v>13</v>
      </c>
      <c r="O337">
        <v>9</v>
      </c>
      <c r="P337">
        <v>0</v>
      </c>
      <c r="Q337">
        <v>4</v>
      </c>
      <c r="R337">
        <v>5</v>
      </c>
      <c r="S337">
        <v>0</v>
      </c>
      <c r="T337">
        <v>0</v>
      </c>
      <c r="U337">
        <v>0</v>
      </c>
      <c r="V337">
        <v>5</v>
      </c>
      <c r="W337">
        <v>8</v>
      </c>
      <c r="X337">
        <v>7</v>
      </c>
      <c r="Y337">
        <v>10</v>
      </c>
      <c r="Z337">
        <v>116</v>
      </c>
    </row>
    <row r="338" spans="1:26">
      <c r="A338" s="10" t="s">
        <v>685</v>
      </c>
      <c r="B338">
        <v>21</v>
      </c>
      <c r="C338">
        <v>9</v>
      </c>
      <c r="D338">
        <v>0</v>
      </c>
      <c r="E338">
        <v>0</v>
      </c>
      <c r="F338">
        <v>0</v>
      </c>
      <c r="G338">
        <v>0</v>
      </c>
      <c r="H338">
        <v>14</v>
      </c>
      <c r="I338">
        <v>1</v>
      </c>
      <c r="J338">
        <v>0</v>
      </c>
      <c r="K338">
        <v>1</v>
      </c>
      <c r="L338">
        <v>0</v>
      </c>
      <c r="M338">
        <v>9</v>
      </c>
      <c r="N338">
        <v>3</v>
      </c>
      <c r="O338">
        <v>8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5</v>
      </c>
      <c r="W338">
        <v>0</v>
      </c>
      <c r="X338">
        <v>0</v>
      </c>
      <c r="Y338">
        <v>4</v>
      </c>
      <c r="Z338">
        <v>79</v>
      </c>
    </row>
    <row r="339" spans="1:26">
      <c r="A339" s="10" t="s">
        <v>687</v>
      </c>
      <c r="B339">
        <v>0</v>
      </c>
      <c r="C339">
        <v>0</v>
      </c>
      <c r="D339">
        <v>5</v>
      </c>
      <c r="E339">
        <v>4</v>
      </c>
      <c r="F339">
        <v>0</v>
      </c>
      <c r="G339">
        <v>4</v>
      </c>
      <c r="H339">
        <v>0</v>
      </c>
      <c r="I339">
        <v>8</v>
      </c>
      <c r="J339">
        <v>6</v>
      </c>
      <c r="K339">
        <v>0</v>
      </c>
      <c r="L339">
        <v>2</v>
      </c>
      <c r="M339">
        <v>6</v>
      </c>
      <c r="N339">
        <v>0</v>
      </c>
      <c r="O339">
        <v>0</v>
      </c>
      <c r="P339">
        <v>0</v>
      </c>
      <c r="Q339">
        <v>10</v>
      </c>
      <c r="R339">
        <v>7</v>
      </c>
      <c r="S339">
        <v>1</v>
      </c>
      <c r="T339">
        <v>6</v>
      </c>
      <c r="U339">
        <v>0</v>
      </c>
      <c r="V339">
        <v>5</v>
      </c>
      <c r="W339">
        <v>5</v>
      </c>
      <c r="X339">
        <v>4</v>
      </c>
      <c r="Y339">
        <v>0</v>
      </c>
      <c r="Z339">
        <v>73</v>
      </c>
    </row>
    <row r="340" spans="1:26">
      <c r="A340" s="10" t="s">
        <v>689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2</v>
      </c>
      <c r="H340">
        <v>2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3</v>
      </c>
      <c r="Y340">
        <v>2</v>
      </c>
      <c r="Z340">
        <v>18</v>
      </c>
    </row>
    <row r="341" spans="1:26">
      <c r="A341" s="10" t="s">
        <v>691</v>
      </c>
      <c r="B341">
        <v>27</v>
      </c>
      <c r="C341">
        <v>0</v>
      </c>
      <c r="D341">
        <v>0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11</v>
      </c>
      <c r="K341">
        <v>0</v>
      </c>
      <c r="L341">
        <v>0</v>
      </c>
      <c r="M341">
        <v>17</v>
      </c>
      <c r="N341">
        <v>0</v>
      </c>
      <c r="O341">
        <v>0</v>
      </c>
      <c r="P341">
        <v>7</v>
      </c>
      <c r="Q341">
        <v>19</v>
      </c>
      <c r="R341">
        <v>32</v>
      </c>
      <c r="S341">
        <v>5</v>
      </c>
      <c r="T341">
        <v>0</v>
      </c>
      <c r="U341">
        <v>0</v>
      </c>
      <c r="V341">
        <v>3</v>
      </c>
      <c r="W341">
        <v>25</v>
      </c>
      <c r="X341">
        <v>0</v>
      </c>
      <c r="Y341">
        <v>13</v>
      </c>
      <c r="Z341">
        <v>167</v>
      </c>
    </row>
    <row r="342" spans="1:26">
      <c r="A342" s="10" t="s">
        <v>693</v>
      </c>
      <c r="B342">
        <v>51</v>
      </c>
      <c r="C342">
        <v>0</v>
      </c>
      <c r="D342">
        <v>14</v>
      </c>
      <c r="E342">
        <v>0</v>
      </c>
      <c r="F342">
        <v>40</v>
      </c>
      <c r="G342">
        <v>36</v>
      </c>
      <c r="H342">
        <v>0</v>
      </c>
      <c r="I342">
        <v>0</v>
      </c>
      <c r="J342">
        <v>2</v>
      </c>
      <c r="K342">
        <v>22</v>
      </c>
      <c r="L342">
        <v>0</v>
      </c>
      <c r="M342">
        <v>19</v>
      </c>
      <c r="N342">
        <v>50</v>
      </c>
      <c r="O342">
        <v>35</v>
      </c>
      <c r="P342">
        <v>64</v>
      </c>
      <c r="Q342">
        <v>0</v>
      </c>
      <c r="R342">
        <v>29</v>
      </c>
      <c r="S342">
        <v>33</v>
      </c>
      <c r="T342">
        <v>42</v>
      </c>
      <c r="U342">
        <v>1</v>
      </c>
      <c r="V342">
        <v>19</v>
      </c>
      <c r="W342">
        <v>45</v>
      </c>
      <c r="X342">
        <v>0</v>
      </c>
      <c r="Y342">
        <v>0</v>
      </c>
      <c r="Z342">
        <v>502</v>
      </c>
    </row>
    <row r="343" spans="1:26">
      <c r="A343" s="10" t="s">
        <v>695</v>
      </c>
      <c r="B343">
        <v>5</v>
      </c>
      <c r="C343">
        <v>4</v>
      </c>
      <c r="D343">
        <v>5</v>
      </c>
      <c r="E343">
        <v>5</v>
      </c>
      <c r="F343">
        <v>4</v>
      </c>
      <c r="G343">
        <v>5</v>
      </c>
      <c r="H343">
        <v>6</v>
      </c>
      <c r="I343">
        <v>6</v>
      </c>
      <c r="J343">
        <v>6</v>
      </c>
      <c r="K343">
        <v>5</v>
      </c>
      <c r="L343">
        <v>5</v>
      </c>
      <c r="M343">
        <v>4</v>
      </c>
      <c r="N343">
        <v>5</v>
      </c>
      <c r="O343">
        <v>4</v>
      </c>
      <c r="P343">
        <v>4</v>
      </c>
      <c r="Q343">
        <v>5</v>
      </c>
      <c r="R343">
        <v>5</v>
      </c>
      <c r="S343">
        <v>4</v>
      </c>
      <c r="T343">
        <v>6</v>
      </c>
      <c r="U343">
        <v>6</v>
      </c>
      <c r="V343">
        <v>5</v>
      </c>
      <c r="W343">
        <v>4</v>
      </c>
      <c r="X343">
        <v>4</v>
      </c>
      <c r="Y343">
        <v>5</v>
      </c>
      <c r="Z343">
        <v>117</v>
      </c>
    </row>
    <row r="344" spans="1:26">
      <c r="A344" s="10" t="s">
        <v>697</v>
      </c>
      <c r="B344">
        <v>4</v>
      </c>
      <c r="C344">
        <v>4</v>
      </c>
      <c r="D344">
        <v>0</v>
      </c>
      <c r="E344">
        <v>0</v>
      </c>
      <c r="F344">
        <v>0</v>
      </c>
      <c r="G344">
        <v>0</v>
      </c>
      <c r="H344">
        <v>6</v>
      </c>
      <c r="I344">
        <v>5</v>
      </c>
      <c r="J344">
        <v>2</v>
      </c>
      <c r="K344">
        <v>5</v>
      </c>
      <c r="L344">
        <v>7</v>
      </c>
      <c r="M344">
        <v>0</v>
      </c>
      <c r="N344">
        <v>6</v>
      </c>
      <c r="O344">
        <v>4</v>
      </c>
      <c r="P344">
        <v>0</v>
      </c>
      <c r="Q344">
        <v>0</v>
      </c>
      <c r="R344">
        <v>0</v>
      </c>
      <c r="S344">
        <v>7</v>
      </c>
      <c r="T344">
        <v>2</v>
      </c>
      <c r="U344">
        <v>6</v>
      </c>
      <c r="V344">
        <v>7</v>
      </c>
      <c r="W344">
        <v>0</v>
      </c>
      <c r="X344">
        <v>4</v>
      </c>
      <c r="Y344">
        <v>9</v>
      </c>
      <c r="Z344">
        <v>78</v>
      </c>
    </row>
    <row r="345" spans="1:26">
      <c r="A345" s="10" t="s">
        <v>699</v>
      </c>
      <c r="B345">
        <v>16</v>
      </c>
      <c r="C345">
        <v>6</v>
      </c>
      <c r="D345">
        <v>5</v>
      </c>
      <c r="E345">
        <v>12</v>
      </c>
      <c r="F345">
        <v>0</v>
      </c>
      <c r="G345">
        <v>34</v>
      </c>
      <c r="H345">
        <v>16</v>
      </c>
      <c r="I345">
        <v>0</v>
      </c>
      <c r="J345">
        <v>6</v>
      </c>
      <c r="K345">
        <v>0</v>
      </c>
      <c r="L345">
        <v>11</v>
      </c>
      <c r="M345">
        <v>25</v>
      </c>
      <c r="N345">
        <v>2</v>
      </c>
      <c r="O345">
        <v>6</v>
      </c>
      <c r="P345">
        <v>9</v>
      </c>
      <c r="Q345">
        <v>13</v>
      </c>
      <c r="R345">
        <v>10</v>
      </c>
      <c r="S345">
        <v>18</v>
      </c>
      <c r="T345">
        <v>29</v>
      </c>
      <c r="U345">
        <v>0</v>
      </c>
      <c r="V345">
        <v>13</v>
      </c>
      <c r="W345">
        <v>0</v>
      </c>
      <c r="X345">
        <v>0</v>
      </c>
      <c r="Y345">
        <v>0</v>
      </c>
      <c r="Z345">
        <v>231</v>
      </c>
    </row>
    <row r="346" spans="1:26">
      <c r="A346" s="10" t="s">
        <v>701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3</v>
      </c>
      <c r="V346">
        <v>2</v>
      </c>
      <c r="W346">
        <v>3</v>
      </c>
      <c r="X346">
        <v>3</v>
      </c>
      <c r="Y346">
        <v>2</v>
      </c>
      <c r="Z346">
        <v>51</v>
      </c>
    </row>
    <row r="347" spans="1:26">
      <c r="A347" s="10" t="s">
        <v>703</v>
      </c>
      <c r="B347">
        <v>7</v>
      </c>
      <c r="C347">
        <v>8</v>
      </c>
      <c r="D347">
        <v>7</v>
      </c>
      <c r="E347">
        <v>7</v>
      </c>
      <c r="F347">
        <v>8</v>
      </c>
      <c r="G347">
        <v>6</v>
      </c>
      <c r="H347">
        <v>6</v>
      </c>
      <c r="I347">
        <v>6</v>
      </c>
      <c r="J347">
        <v>6</v>
      </c>
      <c r="K347">
        <v>8</v>
      </c>
      <c r="L347">
        <v>8</v>
      </c>
      <c r="M347">
        <v>8</v>
      </c>
      <c r="N347">
        <v>10</v>
      </c>
      <c r="O347">
        <v>9</v>
      </c>
      <c r="P347">
        <v>8</v>
      </c>
      <c r="Q347">
        <v>8</v>
      </c>
      <c r="R347">
        <v>9</v>
      </c>
      <c r="S347">
        <v>9</v>
      </c>
      <c r="T347">
        <v>6</v>
      </c>
      <c r="U347">
        <v>8</v>
      </c>
      <c r="V347">
        <v>7</v>
      </c>
      <c r="W347">
        <v>9</v>
      </c>
      <c r="X347">
        <v>9</v>
      </c>
      <c r="Y347">
        <v>9</v>
      </c>
      <c r="Z347">
        <v>186</v>
      </c>
    </row>
    <row r="348" spans="1:26">
      <c r="A348" s="10" t="s">
        <v>705</v>
      </c>
      <c r="B348">
        <v>29</v>
      </c>
      <c r="C348">
        <v>42</v>
      </c>
      <c r="D348">
        <v>89</v>
      </c>
      <c r="E348">
        <v>145</v>
      </c>
      <c r="F348">
        <v>182</v>
      </c>
      <c r="G348">
        <v>204</v>
      </c>
      <c r="H348">
        <v>162</v>
      </c>
      <c r="I348">
        <v>132</v>
      </c>
      <c r="J348">
        <v>99</v>
      </c>
      <c r="K348">
        <v>63</v>
      </c>
      <c r="L348">
        <v>29</v>
      </c>
      <c r="M348">
        <v>18</v>
      </c>
      <c r="N348">
        <v>30</v>
      </c>
      <c r="O348">
        <v>43</v>
      </c>
      <c r="P348">
        <v>80</v>
      </c>
      <c r="Q348">
        <v>138</v>
      </c>
      <c r="R348">
        <v>113</v>
      </c>
      <c r="S348">
        <v>153</v>
      </c>
      <c r="T348">
        <v>224</v>
      </c>
      <c r="U348">
        <v>164</v>
      </c>
      <c r="V348">
        <v>127</v>
      </c>
      <c r="W348">
        <v>67</v>
      </c>
      <c r="X348">
        <v>30</v>
      </c>
      <c r="Y348">
        <v>33</v>
      </c>
      <c r="Z348">
        <v>2396</v>
      </c>
    </row>
    <row r="349" spans="1:26">
      <c r="A349" s="10" t="s">
        <v>707</v>
      </c>
      <c r="B349">
        <v>25</v>
      </c>
      <c r="C349">
        <v>27</v>
      </c>
      <c r="D349">
        <v>12</v>
      </c>
      <c r="E349">
        <v>8</v>
      </c>
      <c r="F349">
        <v>2</v>
      </c>
      <c r="G349">
        <v>1</v>
      </c>
      <c r="H349">
        <v>3</v>
      </c>
      <c r="I349">
        <v>7</v>
      </c>
      <c r="J349">
        <v>15</v>
      </c>
      <c r="K349">
        <v>20</v>
      </c>
      <c r="L349">
        <v>31</v>
      </c>
      <c r="M349">
        <v>28</v>
      </c>
      <c r="N349">
        <v>22</v>
      </c>
      <c r="O349">
        <v>17</v>
      </c>
      <c r="P349">
        <v>16</v>
      </c>
      <c r="Q349">
        <v>6</v>
      </c>
      <c r="R349">
        <v>2</v>
      </c>
      <c r="S349">
        <v>1</v>
      </c>
      <c r="T349">
        <v>2</v>
      </c>
      <c r="U349">
        <v>7</v>
      </c>
      <c r="V349">
        <v>15</v>
      </c>
      <c r="W349">
        <v>23</v>
      </c>
      <c r="X349">
        <v>25</v>
      </c>
      <c r="Y349">
        <v>28</v>
      </c>
      <c r="Z349">
        <v>343</v>
      </c>
    </row>
    <row r="350" spans="1:26">
      <c r="A350" s="10" t="s">
        <v>709</v>
      </c>
      <c r="B350">
        <v>1</v>
      </c>
      <c r="C350">
        <v>2</v>
      </c>
      <c r="D350">
        <v>2</v>
      </c>
      <c r="E350">
        <v>5</v>
      </c>
      <c r="F350">
        <v>4</v>
      </c>
      <c r="G350">
        <v>6</v>
      </c>
      <c r="H350">
        <v>7</v>
      </c>
      <c r="I350">
        <v>9</v>
      </c>
      <c r="J350">
        <v>6</v>
      </c>
      <c r="K350">
        <v>5</v>
      </c>
      <c r="L350">
        <v>3</v>
      </c>
      <c r="M350">
        <v>2</v>
      </c>
      <c r="N350">
        <v>1</v>
      </c>
      <c r="O350">
        <v>2</v>
      </c>
      <c r="P350">
        <v>2</v>
      </c>
      <c r="Q350">
        <v>4</v>
      </c>
      <c r="R350">
        <v>5</v>
      </c>
      <c r="S350">
        <v>8</v>
      </c>
      <c r="T350">
        <v>10</v>
      </c>
      <c r="U350">
        <v>8</v>
      </c>
      <c r="V350">
        <v>4</v>
      </c>
      <c r="W350">
        <v>5</v>
      </c>
      <c r="X350">
        <v>2</v>
      </c>
      <c r="Y350">
        <v>3</v>
      </c>
      <c r="Z350">
        <v>106</v>
      </c>
    </row>
    <row r="351" spans="1:26">
      <c r="A351" s="10" t="s">
        <v>711</v>
      </c>
      <c r="B351">
        <v>4</v>
      </c>
      <c r="C351">
        <v>5</v>
      </c>
      <c r="D351">
        <v>1</v>
      </c>
      <c r="E351">
        <v>0</v>
      </c>
      <c r="F351">
        <v>1</v>
      </c>
      <c r="G351">
        <v>2</v>
      </c>
      <c r="H351">
        <v>5</v>
      </c>
      <c r="I351">
        <v>9</v>
      </c>
      <c r="J351">
        <v>11</v>
      </c>
      <c r="K351">
        <v>9</v>
      </c>
      <c r="L351">
        <v>10</v>
      </c>
      <c r="M351">
        <v>10</v>
      </c>
      <c r="N351">
        <v>8</v>
      </c>
      <c r="O351">
        <v>6</v>
      </c>
      <c r="P351">
        <v>2</v>
      </c>
      <c r="Q351">
        <v>1</v>
      </c>
      <c r="R351">
        <v>1</v>
      </c>
      <c r="S351">
        <v>4</v>
      </c>
      <c r="T351">
        <v>6</v>
      </c>
      <c r="U351">
        <v>10</v>
      </c>
      <c r="V351">
        <v>12</v>
      </c>
      <c r="W351">
        <v>16</v>
      </c>
      <c r="X351">
        <v>16</v>
      </c>
      <c r="Y351">
        <v>17</v>
      </c>
      <c r="Z351">
        <v>166</v>
      </c>
    </row>
    <row r="352" spans="1:26">
      <c r="A352" s="10" t="s">
        <v>713</v>
      </c>
      <c r="B352">
        <v>22</v>
      </c>
      <c r="C352">
        <v>24</v>
      </c>
      <c r="D352">
        <v>21</v>
      </c>
      <c r="E352">
        <v>20</v>
      </c>
      <c r="F352">
        <v>19</v>
      </c>
      <c r="G352">
        <v>11</v>
      </c>
      <c r="H352">
        <v>11</v>
      </c>
      <c r="I352">
        <v>4</v>
      </c>
      <c r="J352">
        <v>2</v>
      </c>
      <c r="K352">
        <v>2</v>
      </c>
      <c r="L352">
        <v>9</v>
      </c>
      <c r="M352">
        <v>13</v>
      </c>
      <c r="N352">
        <v>23</v>
      </c>
      <c r="O352">
        <v>22</v>
      </c>
      <c r="P352">
        <v>22</v>
      </c>
      <c r="Q352">
        <v>19</v>
      </c>
      <c r="R352">
        <v>14</v>
      </c>
      <c r="S352">
        <v>13</v>
      </c>
      <c r="T352">
        <v>9</v>
      </c>
      <c r="U352">
        <v>4</v>
      </c>
      <c r="V352">
        <v>2</v>
      </c>
      <c r="W352">
        <v>3</v>
      </c>
      <c r="X352">
        <v>6</v>
      </c>
      <c r="Y352">
        <v>10</v>
      </c>
      <c r="Z352">
        <v>305</v>
      </c>
    </row>
    <row r="353" spans="1:26">
      <c r="A353" s="10" t="s">
        <v>715</v>
      </c>
      <c r="B353">
        <v>3</v>
      </c>
      <c r="C353">
        <v>4</v>
      </c>
      <c r="D353">
        <v>4</v>
      </c>
      <c r="E353">
        <v>3</v>
      </c>
      <c r="F353">
        <v>3</v>
      </c>
      <c r="G353">
        <v>2</v>
      </c>
      <c r="H353">
        <v>3</v>
      </c>
      <c r="I353">
        <v>3</v>
      </c>
      <c r="J353">
        <v>3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3</v>
      </c>
      <c r="R353">
        <v>3</v>
      </c>
      <c r="S353">
        <v>3</v>
      </c>
      <c r="T353">
        <v>3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84</v>
      </c>
    </row>
    <row r="354" spans="1:26">
      <c r="A354" s="10" t="s">
        <v>717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24</v>
      </c>
    </row>
    <row r="355" spans="1:26">
      <c r="A355" s="10" t="s">
        <v>719</v>
      </c>
      <c r="B355">
        <v>5</v>
      </c>
      <c r="C355">
        <v>17</v>
      </c>
      <c r="D355">
        <v>0</v>
      </c>
      <c r="E355">
        <v>15</v>
      </c>
      <c r="F355">
        <v>0</v>
      </c>
      <c r="G355">
        <v>0</v>
      </c>
      <c r="H355">
        <v>0</v>
      </c>
      <c r="I355">
        <v>0</v>
      </c>
      <c r="J355">
        <v>18</v>
      </c>
      <c r="K355">
        <v>23</v>
      </c>
      <c r="L355">
        <v>2</v>
      </c>
      <c r="M355">
        <v>0</v>
      </c>
      <c r="N355">
        <v>7</v>
      </c>
      <c r="O355">
        <v>0</v>
      </c>
      <c r="P355">
        <v>8</v>
      </c>
      <c r="Q355">
        <v>0</v>
      </c>
      <c r="R355">
        <v>17</v>
      </c>
      <c r="S355">
        <v>0</v>
      </c>
      <c r="T355">
        <v>0</v>
      </c>
      <c r="U355">
        <v>23</v>
      </c>
      <c r="V355">
        <v>27</v>
      </c>
      <c r="W355">
        <v>10</v>
      </c>
      <c r="X355">
        <v>21</v>
      </c>
      <c r="Y355">
        <v>12</v>
      </c>
      <c r="Z355">
        <v>205</v>
      </c>
    </row>
    <row r="356" spans="1:26">
      <c r="A356" s="10" t="s">
        <v>721</v>
      </c>
      <c r="B356">
        <v>20</v>
      </c>
      <c r="C356">
        <v>12</v>
      </c>
      <c r="D356">
        <v>9</v>
      </c>
      <c r="E356">
        <v>6</v>
      </c>
      <c r="F356">
        <v>7</v>
      </c>
      <c r="G356">
        <v>9</v>
      </c>
      <c r="H356">
        <v>12</v>
      </c>
      <c r="I356">
        <v>13</v>
      </c>
      <c r="J356">
        <v>17</v>
      </c>
      <c r="K356">
        <v>20</v>
      </c>
      <c r="L356">
        <v>21</v>
      </c>
      <c r="M356">
        <v>17</v>
      </c>
      <c r="N356">
        <v>15</v>
      </c>
      <c r="O356">
        <v>13</v>
      </c>
      <c r="P356">
        <v>6</v>
      </c>
      <c r="Q356">
        <v>8</v>
      </c>
      <c r="R356">
        <v>6</v>
      </c>
      <c r="S356">
        <v>8</v>
      </c>
      <c r="T356">
        <v>11</v>
      </c>
      <c r="U356">
        <v>18</v>
      </c>
      <c r="V356">
        <v>22</v>
      </c>
      <c r="W356">
        <v>22</v>
      </c>
      <c r="X356">
        <v>26</v>
      </c>
      <c r="Y356">
        <v>26</v>
      </c>
      <c r="Z356">
        <v>344</v>
      </c>
    </row>
    <row r="357" spans="1:26">
      <c r="A357" s="10" t="s">
        <v>723</v>
      </c>
      <c r="B357">
        <v>19</v>
      </c>
      <c r="C357">
        <v>22</v>
      </c>
      <c r="D357">
        <v>23</v>
      </c>
      <c r="E357">
        <v>32</v>
      </c>
      <c r="F357">
        <v>38</v>
      </c>
      <c r="G357">
        <v>31</v>
      </c>
      <c r="H357">
        <v>25</v>
      </c>
      <c r="I357">
        <v>10</v>
      </c>
      <c r="J357">
        <v>9</v>
      </c>
      <c r="K357">
        <v>7</v>
      </c>
      <c r="L357">
        <v>7</v>
      </c>
      <c r="M357">
        <v>12</v>
      </c>
      <c r="N357">
        <v>14</v>
      </c>
      <c r="O357">
        <v>16</v>
      </c>
      <c r="P357">
        <v>30</v>
      </c>
      <c r="Q357">
        <v>28</v>
      </c>
      <c r="R357">
        <v>32</v>
      </c>
      <c r="S357">
        <v>20</v>
      </c>
      <c r="T357">
        <v>15</v>
      </c>
      <c r="U357">
        <v>15</v>
      </c>
      <c r="V357">
        <v>6</v>
      </c>
      <c r="W357">
        <v>6</v>
      </c>
      <c r="X357">
        <v>6</v>
      </c>
      <c r="Y357">
        <v>11</v>
      </c>
      <c r="Z357">
        <v>434</v>
      </c>
    </row>
    <row r="358" spans="1:26">
      <c r="A358" s="10" t="s">
        <v>725</v>
      </c>
      <c r="B358">
        <v>6</v>
      </c>
      <c r="C358">
        <v>15</v>
      </c>
      <c r="D358">
        <v>0</v>
      </c>
      <c r="E358">
        <v>0</v>
      </c>
      <c r="F358">
        <v>0</v>
      </c>
      <c r="G358">
        <v>9</v>
      </c>
      <c r="H358">
        <v>7</v>
      </c>
      <c r="I358">
        <v>6</v>
      </c>
      <c r="J358">
        <v>3</v>
      </c>
      <c r="K358">
        <v>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12</v>
      </c>
      <c r="U358">
        <v>6</v>
      </c>
      <c r="V358">
        <v>10</v>
      </c>
      <c r="W358">
        <v>3</v>
      </c>
      <c r="X358">
        <v>6</v>
      </c>
      <c r="Y358">
        <v>1</v>
      </c>
      <c r="Z358">
        <v>90</v>
      </c>
    </row>
    <row r="359" spans="1:26">
      <c r="A359" s="10" t="s">
        <v>727</v>
      </c>
      <c r="B359">
        <v>14</v>
      </c>
      <c r="C359">
        <v>15</v>
      </c>
      <c r="D359">
        <v>15</v>
      </c>
      <c r="E359">
        <v>16</v>
      </c>
      <c r="F359">
        <v>17</v>
      </c>
      <c r="G359">
        <v>16</v>
      </c>
      <c r="H359">
        <v>22</v>
      </c>
      <c r="I359">
        <v>18</v>
      </c>
      <c r="J359">
        <v>16</v>
      </c>
      <c r="K359">
        <v>17</v>
      </c>
      <c r="L359">
        <v>14</v>
      </c>
      <c r="M359">
        <v>14</v>
      </c>
      <c r="N359">
        <v>12</v>
      </c>
      <c r="O359">
        <v>14</v>
      </c>
      <c r="P359">
        <v>14</v>
      </c>
      <c r="Q359">
        <v>17</v>
      </c>
      <c r="R359">
        <v>16</v>
      </c>
      <c r="S359">
        <v>16</v>
      </c>
      <c r="T359">
        <v>16</v>
      </c>
      <c r="U359">
        <v>19</v>
      </c>
      <c r="V359">
        <v>18</v>
      </c>
      <c r="W359">
        <v>17</v>
      </c>
      <c r="X359">
        <v>15</v>
      </c>
      <c r="Y359">
        <v>14</v>
      </c>
      <c r="Z359">
        <v>382</v>
      </c>
    </row>
    <row r="360" spans="1:26">
      <c r="A360" s="10" t="s">
        <v>729</v>
      </c>
      <c r="B360">
        <v>21</v>
      </c>
      <c r="C360">
        <v>18</v>
      </c>
      <c r="D360">
        <v>21</v>
      </c>
      <c r="E360">
        <v>20</v>
      </c>
      <c r="F360">
        <v>19</v>
      </c>
      <c r="G360">
        <v>22</v>
      </c>
      <c r="H360">
        <v>22</v>
      </c>
      <c r="I360">
        <v>20</v>
      </c>
      <c r="J360">
        <v>24</v>
      </c>
      <c r="K360">
        <v>23</v>
      </c>
      <c r="L360">
        <v>24</v>
      </c>
      <c r="M360">
        <v>21</v>
      </c>
      <c r="N360">
        <v>19</v>
      </c>
      <c r="O360">
        <v>18</v>
      </c>
      <c r="P360">
        <v>17</v>
      </c>
      <c r="Q360">
        <v>14</v>
      </c>
      <c r="R360">
        <v>17</v>
      </c>
      <c r="S360">
        <v>19</v>
      </c>
      <c r="T360">
        <v>15</v>
      </c>
      <c r="U360">
        <v>20</v>
      </c>
      <c r="V360">
        <v>21</v>
      </c>
      <c r="W360">
        <v>18</v>
      </c>
      <c r="X360">
        <v>19</v>
      </c>
      <c r="Y360">
        <v>19</v>
      </c>
      <c r="Z360">
        <v>471</v>
      </c>
    </row>
    <row r="361" spans="1:26">
      <c r="A361" s="10" t="s">
        <v>731</v>
      </c>
      <c r="B361">
        <v>6</v>
      </c>
      <c r="C361">
        <v>6</v>
      </c>
      <c r="D361">
        <v>6</v>
      </c>
      <c r="E361">
        <v>6</v>
      </c>
      <c r="F361">
        <v>5</v>
      </c>
      <c r="G361">
        <v>5</v>
      </c>
      <c r="H361">
        <v>6</v>
      </c>
      <c r="I361">
        <v>5</v>
      </c>
      <c r="J361">
        <v>6</v>
      </c>
      <c r="K361">
        <v>6</v>
      </c>
      <c r="L361">
        <v>6</v>
      </c>
      <c r="M361">
        <v>6</v>
      </c>
      <c r="N361">
        <v>6</v>
      </c>
      <c r="O361">
        <v>7</v>
      </c>
      <c r="P361">
        <v>7</v>
      </c>
      <c r="Q361">
        <v>5</v>
      </c>
      <c r="R361">
        <v>6</v>
      </c>
      <c r="S361">
        <v>6</v>
      </c>
      <c r="T361">
        <v>6</v>
      </c>
      <c r="U361">
        <v>6</v>
      </c>
      <c r="V361">
        <v>5</v>
      </c>
      <c r="W361">
        <v>6</v>
      </c>
      <c r="X361">
        <v>6</v>
      </c>
      <c r="Y361">
        <v>7</v>
      </c>
      <c r="Z361">
        <v>142</v>
      </c>
    </row>
    <row r="362" spans="1:26">
      <c r="A362" s="10" t="s">
        <v>733</v>
      </c>
      <c r="B362">
        <v>38</v>
      </c>
      <c r="C362">
        <v>37</v>
      </c>
      <c r="D362">
        <v>40</v>
      </c>
      <c r="E362">
        <v>36</v>
      </c>
      <c r="F362">
        <v>48</v>
      </c>
      <c r="G362">
        <v>37</v>
      </c>
      <c r="H362">
        <v>46</v>
      </c>
      <c r="I362">
        <v>34</v>
      </c>
      <c r="J362">
        <v>34</v>
      </c>
      <c r="K362">
        <v>36</v>
      </c>
      <c r="L362">
        <v>34</v>
      </c>
      <c r="M362">
        <v>36</v>
      </c>
      <c r="N362">
        <v>35</v>
      </c>
      <c r="O362">
        <v>39</v>
      </c>
      <c r="P362">
        <v>39</v>
      </c>
      <c r="Q362">
        <v>45</v>
      </c>
      <c r="R362">
        <v>44</v>
      </c>
      <c r="S362">
        <v>48</v>
      </c>
      <c r="T362">
        <v>49</v>
      </c>
      <c r="U362">
        <v>45</v>
      </c>
      <c r="V362">
        <v>43</v>
      </c>
      <c r="W362">
        <v>38</v>
      </c>
      <c r="X362">
        <v>41</v>
      </c>
      <c r="Y362">
        <v>36</v>
      </c>
      <c r="Z362">
        <v>958</v>
      </c>
    </row>
    <row r="363" spans="1:26">
      <c r="A363" s="10" t="s">
        <v>735</v>
      </c>
      <c r="B363">
        <v>6</v>
      </c>
      <c r="C363">
        <v>0</v>
      </c>
      <c r="D363">
        <v>0</v>
      </c>
      <c r="E363">
        <v>3</v>
      </c>
      <c r="F363">
        <v>5</v>
      </c>
      <c r="G363">
        <v>0</v>
      </c>
      <c r="H363">
        <v>2</v>
      </c>
      <c r="I363">
        <v>3</v>
      </c>
      <c r="J363">
        <v>1</v>
      </c>
      <c r="K363">
        <v>2</v>
      </c>
      <c r="L363">
        <v>0</v>
      </c>
      <c r="M363">
        <v>3</v>
      </c>
      <c r="N363">
        <v>4</v>
      </c>
      <c r="O363">
        <v>0</v>
      </c>
      <c r="P363">
        <v>3</v>
      </c>
      <c r="Q363">
        <v>0</v>
      </c>
      <c r="R363">
        <v>0</v>
      </c>
      <c r="S363">
        <v>6</v>
      </c>
      <c r="T363">
        <v>0</v>
      </c>
      <c r="U363">
        <v>0</v>
      </c>
      <c r="V363">
        <v>1</v>
      </c>
      <c r="W363">
        <v>5</v>
      </c>
      <c r="X363">
        <v>5</v>
      </c>
      <c r="Y363">
        <v>3</v>
      </c>
      <c r="Z363">
        <v>52</v>
      </c>
    </row>
    <row r="364" spans="1:26">
      <c r="A364" s="10" t="s">
        <v>737</v>
      </c>
      <c r="B364">
        <v>14</v>
      </c>
      <c r="C364">
        <v>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11</v>
      </c>
      <c r="K364">
        <v>15</v>
      </c>
      <c r="L364">
        <v>11</v>
      </c>
      <c r="M364">
        <v>0</v>
      </c>
      <c r="N364">
        <v>6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</v>
      </c>
      <c r="U364">
        <v>23</v>
      </c>
      <c r="V364">
        <v>0</v>
      </c>
      <c r="W364">
        <v>10</v>
      </c>
      <c r="X364">
        <v>15</v>
      </c>
      <c r="Y364">
        <v>0</v>
      </c>
      <c r="Z364">
        <v>115</v>
      </c>
    </row>
    <row r="365" spans="1:26">
      <c r="A365" s="10" t="s">
        <v>739</v>
      </c>
      <c r="B365">
        <v>4</v>
      </c>
      <c r="C365">
        <v>8</v>
      </c>
      <c r="D365">
        <v>9</v>
      </c>
      <c r="E365">
        <v>7</v>
      </c>
      <c r="F365">
        <v>7</v>
      </c>
      <c r="G365">
        <v>4</v>
      </c>
      <c r="H365">
        <v>3</v>
      </c>
      <c r="I365">
        <v>3</v>
      </c>
      <c r="J365">
        <v>2</v>
      </c>
      <c r="K365">
        <v>2</v>
      </c>
      <c r="L365">
        <v>3</v>
      </c>
      <c r="M365">
        <v>4</v>
      </c>
      <c r="N365">
        <v>5</v>
      </c>
      <c r="O365">
        <v>9</v>
      </c>
      <c r="P365">
        <v>9</v>
      </c>
      <c r="Q365">
        <v>9</v>
      </c>
      <c r="R365">
        <v>7</v>
      </c>
      <c r="S365">
        <v>6</v>
      </c>
      <c r="T365">
        <v>3</v>
      </c>
      <c r="U365">
        <v>3</v>
      </c>
      <c r="V365">
        <v>3</v>
      </c>
      <c r="W365">
        <v>4</v>
      </c>
      <c r="X365">
        <v>5</v>
      </c>
      <c r="Y365">
        <v>6</v>
      </c>
      <c r="Z365">
        <v>125</v>
      </c>
    </row>
    <row r="366" spans="1:26">
      <c r="A366" s="10" t="s">
        <v>741</v>
      </c>
      <c r="B366">
        <v>27</v>
      </c>
      <c r="C366">
        <v>20</v>
      </c>
      <c r="D366">
        <v>10</v>
      </c>
      <c r="E366">
        <v>7</v>
      </c>
      <c r="F366">
        <v>9</v>
      </c>
      <c r="G366">
        <v>9</v>
      </c>
      <c r="H366">
        <v>16</v>
      </c>
      <c r="I366">
        <v>22</v>
      </c>
      <c r="J366">
        <v>33</v>
      </c>
      <c r="K366">
        <v>32</v>
      </c>
      <c r="L366">
        <v>43</v>
      </c>
      <c r="M366">
        <v>41</v>
      </c>
      <c r="N366">
        <v>31</v>
      </c>
      <c r="O366">
        <v>23</v>
      </c>
      <c r="P366">
        <v>16</v>
      </c>
      <c r="Q366">
        <v>10</v>
      </c>
      <c r="R366">
        <v>8</v>
      </c>
      <c r="S366">
        <v>12</v>
      </c>
      <c r="T366">
        <v>20</v>
      </c>
      <c r="U366">
        <v>24</v>
      </c>
      <c r="V366">
        <v>25</v>
      </c>
      <c r="W366">
        <v>32</v>
      </c>
      <c r="X366">
        <v>55</v>
      </c>
      <c r="Y366">
        <v>43</v>
      </c>
      <c r="Z366">
        <v>568</v>
      </c>
    </row>
    <row r="367" spans="1:26">
      <c r="A367" s="10" t="s">
        <v>743</v>
      </c>
      <c r="B367">
        <v>0</v>
      </c>
      <c r="C367">
        <v>25</v>
      </c>
      <c r="D367">
        <v>0</v>
      </c>
      <c r="E367">
        <v>159</v>
      </c>
      <c r="F367">
        <v>81</v>
      </c>
      <c r="G367">
        <v>254</v>
      </c>
      <c r="H367">
        <v>0</v>
      </c>
      <c r="I367">
        <v>0</v>
      </c>
      <c r="J367">
        <v>0</v>
      </c>
      <c r="K367">
        <v>792</v>
      </c>
      <c r="L367">
        <v>408</v>
      </c>
      <c r="M367">
        <v>605</v>
      </c>
      <c r="N367">
        <v>605</v>
      </c>
      <c r="O367">
        <v>0</v>
      </c>
      <c r="P367">
        <v>60</v>
      </c>
      <c r="Q367">
        <v>431</v>
      </c>
      <c r="R367">
        <v>520</v>
      </c>
      <c r="S367">
        <v>590</v>
      </c>
      <c r="T367">
        <v>562</v>
      </c>
      <c r="U367">
        <v>0</v>
      </c>
      <c r="V367">
        <v>77</v>
      </c>
      <c r="W367">
        <v>0</v>
      </c>
      <c r="X367">
        <v>267</v>
      </c>
      <c r="Y367">
        <v>0</v>
      </c>
      <c r="Z367">
        <v>5436</v>
      </c>
    </row>
    <row r="368" spans="1:26">
      <c r="A368" s="10" t="s">
        <v>745</v>
      </c>
      <c r="B368">
        <v>3</v>
      </c>
      <c r="C368">
        <v>3</v>
      </c>
      <c r="D368">
        <v>2</v>
      </c>
      <c r="E368">
        <v>1</v>
      </c>
      <c r="F368">
        <v>1</v>
      </c>
      <c r="G368">
        <v>2</v>
      </c>
      <c r="H368">
        <v>2</v>
      </c>
      <c r="I368">
        <v>3</v>
      </c>
      <c r="J368">
        <v>4</v>
      </c>
      <c r="K368">
        <v>4</v>
      </c>
      <c r="L368">
        <v>5</v>
      </c>
      <c r="M368">
        <v>2</v>
      </c>
      <c r="N368">
        <v>4</v>
      </c>
      <c r="O368">
        <v>2</v>
      </c>
      <c r="P368">
        <v>2</v>
      </c>
      <c r="Q368">
        <v>1</v>
      </c>
      <c r="R368">
        <v>1</v>
      </c>
      <c r="S368">
        <v>1</v>
      </c>
      <c r="T368">
        <v>2</v>
      </c>
      <c r="U368">
        <v>3</v>
      </c>
      <c r="V368">
        <v>4</v>
      </c>
      <c r="W368">
        <v>5</v>
      </c>
      <c r="X368">
        <v>5</v>
      </c>
      <c r="Y368">
        <v>4</v>
      </c>
      <c r="Z368">
        <v>66</v>
      </c>
    </row>
    <row r="369" spans="1:26">
      <c r="A369" s="10" t="s">
        <v>747</v>
      </c>
      <c r="B369">
        <v>0</v>
      </c>
      <c r="C369">
        <v>23</v>
      </c>
      <c r="D369">
        <v>13</v>
      </c>
      <c r="E369">
        <v>20</v>
      </c>
      <c r="F369">
        <v>0</v>
      </c>
      <c r="G369">
        <v>0</v>
      </c>
      <c r="H369">
        <v>0</v>
      </c>
      <c r="I369">
        <v>24</v>
      </c>
      <c r="J369">
        <v>0</v>
      </c>
      <c r="K369">
        <v>20</v>
      </c>
      <c r="L369">
        <v>0</v>
      </c>
      <c r="M369">
        <v>30</v>
      </c>
      <c r="N369">
        <v>14</v>
      </c>
      <c r="O369">
        <v>24</v>
      </c>
      <c r="P369">
        <v>0</v>
      </c>
      <c r="Q369">
        <v>22</v>
      </c>
      <c r="R369">
        <v>59</v>
      </c>
      <c r="S369">
        <v>61</v>
      </c>
      <c r="T369">
        <v>0</v>
      </c>
      <c r="U369">
        <v>0</v>
      </c>
      <c r="V369">
        <v>0</v>
      </c>
      <c r="W369">
        <v>9</v>
      </c>
      <c r="X369">
        <v>35</v>
      </c>
      <c r="Y369">
        <v>0</v>
      </c>
      <c r="Z369">
        <v>354</v>
      </c>
    </row>
    <row r="370" spans="1:26">
      <c r="A370" s="10" t="s">
        <v>749</v>
      </c>
      <c r="B370">
        <v>9</v>
      </c>
      <c r="C370">
        <v>12</v>
      </c>
      <c r="D370">
        <v>14</v>
      </c>
      <c r="E370">
        <v>11</v>
      </c>
      <c r="F370">
        <v>13</v>
      </c>
      <c r="G370">
        <v>7</v>
      </c>
      <c r="H370">
        <v>7</v>
      </c>
      <c r="I370">
        <v>3</v>
      </c>
      <c r="J370">
        <v>2</v>
      </c>
      <c r="K370">
        <v>2</v>
      </c>
      <c r="L370">
        <v>3</v>
      </c>
      <c r="M370">
        <v>5</v>
      </c>
      <c r="N370">
        <v>8</v>
      </c>
      <c r="O370">
        <v>8</v>
      </c>
      <c r="P370">
        <v>15</v>
      </c>
      <c r="Q370">
        <v>11</v>
      </c>
      <c r="R370">
        <v>8</v>
      </c>
      <c r="S370">
        <v>8</v>
      </c>
      <c r="T370">
        <v>6</v>
      </c>
      <c r="U370">
        <v>3</v>
      </c>
      <c r="V370">
        <v>2</v>
      </c>
      <c r="W370">
        <v>2</v>
      </c>
      <c r="X370">
        <v>4</v>
      </c>
      <c r="Y370">
        <v>5</v>
      </c>
      <c r="Z370">
        <v>168</v>
      </c>
    </row>
    <row r="371" spans="1:26">
      <c r="A371" s="10" t="s">
        <v>751</v>
      </c>
      <c r="B371">
        <v>2</v>
      </c>
      <c r="C371">
        <v>0</v>
      </c>
      <c r="D371">
        <v>3</v>
      </c>
      <c r="E371">
        <v>12</v>
      </c>
      <c r="F371">
        <v>7</v>
      </c>
      <c r="G371">
        <v>5</v>
      </c>
      <c r="H371">
        <v>12</v>
      </c>
      <c r="I371">
        <v>12</v>
      </c>
      <c r="J371">
        <v>0</v>
      </c>
      <c r="K371">
        <v>10</v>
      </c>
      <c r="L371">
        <v>3</v>
      </c>
      <c r="M371">
        <v>13</v>
      </c>
      <c r="N371">
        <v>5</v>
      </c>
      <c r="O371">
        <v>7</v>
      </c>
      <c r="P371">
        <v>0</v>
      </c>
      <c r="Q371">
        <v>3</v>
      </c>
      <c r="R371">
        <v>0</v>
      </c>
      <c r="S371">
        <v>3</v>
      </c>
      <c r="T371">
        <v>11</v>
      </c>
      <c r="U371">
        <v>0</v>
      </c>
      <c r="V371">
        <v>5</v>
      </c>
      <c r="W371">
        <v>11</v>
      </c>
      <c r="X371">
        <v>13</v>
      </c>
      <c r="Y371">
        <v>5</v>
      </c>
      <c r="Z371">
        <v>142</v>
      </c>
    </row>
    <row r="372" spans="1:26">
      <c r="A372" s="10" t="s">
        <v>753</v>
      </c>
      <c r="B372">
        <v>2</v>
      </c>
      <c r="C372">
        <v>4</v>
      </c>
      <c r="D372">
        <v>5</v>
      </c>
      <c r="E372">
        <v>5</v>
      </c>
      <c r="F372">
        <v>3</v>
      </c>
      <c r="G372">
        <v>4</v>
      </c>
      <c r="H372">
        <v>2</v>
      </c>
      <c r="I372">
        <v>2</v>
      </c>
      <c r="J372">
        <v>2</v>
      </c>
      <c r="K372">
        <v>1</v>
      </c>
      <c r="L372">
        <v>1</v>
      </c>
      <c r="M372">
        <v>2</v>
      </c>
      <c r="N372">
        <v>1</v>
      </c>
      <c r="O372">
        <v>2</v>
      </c>
      <c r="P372">
        <v>3</v>
      </c>
      <c r="Q372">
        <v>5</v>
      </c>
      <c r="R372">
        <v>4</v>
      </c>
      <c r="S372">
        <v>3</v>
      </c>
      <c r="T372">
        <v>2</v>
      </c>
      <c r="U372">
        <v>2</v>
      </c>
      <c r="V372">
        <v>2</v>
      </c>
      <c r="W372">
        <v>1</v>
      </c>
      <c r="X372">
        <v>2</v>
      </c>
      <c r="Y372">
        <v>2</v>
      </c>
      <c r="Z372">
        <v>62</v>
      </c>
    </row>
    <row r="373" spans="1:26">
      <c r="A373" s="10" t="s">
        <v>755</v>
      </c>
      <c r="B373">
        <v>3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5</v>
      </c>
      <c r="T373">
        <v>4</v>
      </c>
      <c r="U373">
        <v>5</v>
      </c>
      <c r="V373">
        <v>4</v>
      </c>
      <c r="W373">
        <v>4</v>
      </c>
      <c r="X373">
        <v>4</v>
      </c>
      <c r="Y373">
        <v>5</v>
      </c>
      <c r="Z373">
        <v>98</v>
      </c>
    </row>
    <row r="374" spans="1:26">
      <c r="A374" s="10" t="s">
        <v>757</v>
      </c>
      <c r="B374">
        <v>5</v>
      </c>
      <c r="C374">
        <v>8</v>
      </c>
      <c r="D374">
        <v>9</v>
      </c>
      <c r="E374">
        <v>5</v>
      </c>
      <c r="F374">
        <v>14</v>
      </c>
      <c r="G374">
        <v>14</v>
      </c>
      <c r="H374">
        <v>20</v>
      </c>
      <c r="I374">
        <v>19</v>
      </c>
      <c r="J374">
        <v>20</v>
      </c>
      <c r="K374">
        <v>17</v>
      </c>
      <c r="L374">
        <v>17</v>
      </c>
      <c r="M374">
        <v>12</v>
      </c>
      <c r="N374">
        <v>10</v>
      </c>
      <c r="O374">
        <v>5</v>
      </c>
      <c r="P374">
        <v>5</v>
      </c>
      <c r="Q374">
        <v>11</v>
      </c>
      <c r="R374">
        <v>11</v>
      </c>
      <c r="S374">
        <v>18</v>
      </c>
      <c r="T374">
        <v>13</v>
      </c>
      <c r="U374">
        <v>18</v>
      </c>
      <c r="V374">
        <v>19</v>
      </c>
      <c r="W374">
        <v>13</v>
      </c>
      <c r="X374">
        <v>19</v>
      </c>
      <c r="Y374">
        <v>8</v>
      </c>
      <c r="Z374">
        <v>310</v>
      </c>
    </row>
    <row r="375" spans="1:26">
      <c r="A375" s="10" t="s">
        <v>759</v>
      </c>
      <c r="B375">
        <v>7</v>
      </c>
      <c r="C375">
        <v>3</v>
      </c>
      <c r="D375">
        <v>1</v>
      </c>
      <c r="E375">
        <v>1</v>
      </c>
      <c r="F375">
        <v>1</v>
      </c>
      <c r="G375">
        <v>5</v>
      </c>
      <c r="H375">
        <v>8</v>
      </c>
      <c r="I375">
        <v>16</v>
      </c>
      <c r="J375">
        <v>19</v>
      </c>
      <c r="K375">
        <v>18</v>
      </c>
      <c r="L375">
        <v>11</v>
      </c>
      <c r="M375">
        <v>10</v>
      </c>
      <c r="N375">
        <v>8</v>
      </c>
      <c r="O375">
        <v>3</v>
      </c>
      <c r="P375">
        <v>1</v>
      </c>
      <c r="Q375">
        <v>0</v>
      </c>
      <c r="R375">
        <v>1</v>
      </c>
      <c r="S375">
        <v>5</v>
      </c>
      <c r="T375">
        <v>8</v>
      </c>
      <c r="U375">
        <v>12</v>
      </c>
      <c r="V375">
        <v>19</v>
      </c>
      <c r="W375">
        <v>19</v>
      </c>
      <c r="X375">
        <v>18</v>
      </c>
      <c r="Y375">
        <v>12</v>
      </c>
      <c r="Z375">
        <v>206</v>
      </c>
    </row>
    <row r="376" spans="1:26">
      <c r="A376" s="10" t="s">
        <v>761</v>
      </c>
      <c r="B376">
        <v>8</v>
      </c>
      <c r="C376">
        <v>6</v>
      </c>
      <c r="D376">
        <v>5</v>
      </c>
      <c r="E376">
        <v>2</v>
      </c>
      <c r="F376">
        <v>2</v>
      </c>
      <c r="G376">
        <v>2</v>
      </c>
      <c r="H376">
        <v>3</v>
      </c>
      <c r="I376">
        <v>8</v>
      </c>
      <c r="J376">
        <v>10</v>
      </c>
      <c r="K376">
        <v>11</v>
      </c>
      <c r="L376">
        <v>13</v>
      </c>
      <c r="M376">
        <v>10</v>
      </c>
      <c r="N376">
        <v>13</v>
      </c>
      <c r="O376">
        <v>5</v>
      </c>
      <c r="P376">
        <v>5</v>
      </c>
      <c r="Q376">
        <v>2</v>
      </c>
      <c r="R376">
        <v>2</v>
      </c>
      <c r="S376">
        <v>2</v>
      </c>
      <c r="T376">
        <v>5</v>
      </c>
      <c r="U376">
        <v>6</v>
      </c>
      <c r="V376">
        <v>10</v>
      </c>
      <c r="W376">
        <v>10</v>
      </c>
      <c r="X376">
        <v>13</v>
      </c>
      <c r="Y376">
        <v>18</v>
      </c>
      <c r="Z376">
        <v>171</v>
      </c>
    </row>
    <row r="377" spans="1:26">
      <c r="A377" s="10" t="s">
        <v>763</v>
      </c>
      <c r="B377">
        <v>1</v>
      </c>
      <c r="C377">
        <v>2</v>
      </c>
      <c r="D377">
        <v>4</v>
      </c>
      <c r="E377">
        <v>5</v>
      </c>
      <c r="F377">
        <v>7</v>
      </c>
      <c r="G377">
        <v>6</v>
      </c>
      <c r="H377">
        <v>7</v>
      </c>
      <c r="I377">
        <v>6</v>
      </c>
      <c r="J377">
        <v>4</v>
      </c>
      <c r="K377">
        <v>3</v>
      </c>
      <c r="L377">
        <v>2</v>
      </c>
      <c r="M377">
        <v>2</v>
      </c>
      <c r="N377">
        <v>2</v>
      </c>
      <c r="O377">
        <v>5</v>
      </c>
      <c r="P377">
        <v>5</v>
      </c>
      <c r="Q377">
        <v>9</v>
      </c>
      <c r="R377">
        <v>8</v>
      </c>
      <c r="S377">
        <v>9</v>
      </c>
      <c r="T377">
        <v>9</v>
      </c>
      <c r="U377">
        <v>7</v>
      </c>
      <c r="V377">
        <v>6</v>
      </c>
      <c r="W377">
        <v>3</v>
      </c>
      <c r="X377">
        <v>3</v>
      </c>
      <c r="Y377">
        <v>2</v>
      </c>
      <c r="Z377">
        <v>117</v>
      </c>
    </row>
    <row r="378" spans="1:26">
      <c r="A378" s="10" t="s">
        <v>765</v>
      </c>
      <c r="B378">
        <v>19</v>
      </c>
      <c r="C378">
        <v>10</v>
      </c>
      <c r="D378">
        <v>9</v>
      </c>
      <c r="E378">
        <v>5</v>
      </c>
      <c r="F378">
        <v>5</v>
      </c>
      <c r="G378">
        <v>6</v>
      </c>
      <c r="H378">
        <v>7</v>
      </c>
      <c r="I378">
        <v>12</v>
      </c>
      <c r="J378">
        <v>14</v>
      </c>
      <c r="K378">
        <v>17</v>
      </c>
      <c r="L378">
        <v>14</v>
      </c>
      <c r="M378">
        <v>13</v>
      </c>
      <c r="N378">
        <v>13</v>
      </c>
      <c r="O378">
        <v>16</v>
      </c>
      <c r="P378">
        <v>10</v>
      </c>
      <c r="Q378">
        <v>6</v>
      </c>
      <c r="R378">
        <v>5</v>
      </c>
      <c r="S378">
        <v>6</v>
      </c>
      <c r="T378">
        <v>11</v>
      </c>
      <c r="U378">
        <v>10</v>
      </c>
      <c r="V378">
        <v>13</v>
      </c>
      <c r="W378">
        <v>18</v>
      </c>
      <c r="X378">
        <v>17</v>
      </c>
      <c r="Y378">
        <v>25</v>
      </c>
      <c r="Z378">
        <v>281</v>
      </c>
    </row>
    <row r="379" spans="1:26">
      <c r="A379" s="10" t="s">
        <v>767</v>
      </c>
      <c r="B379">
        <v>4</v>
      </c>
      <c r="C379">
        <v>4</v>
      </c>
      <c r="D379">
        <v>4</v>
      </c>
      <c r="E379">
        <v>4</v>
      </c>
      <c r="F379">
        <v>4</v>
      </c>
      <c r="G379">
        <v>4</v>
      </c>
      <c r="H379">
        <v>5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4</v>
      </c>
      <c r="T379">
        <v>4</v>
      </c>
      <c r="U379">
        <v>3</v>
      </c>
      <c r="V379">
        <v>4</v>
      </c>
      <c r="W379">
        <v>4</v>
      </c>
      <c r="X379">
        <v>3</v>
      </c>
      <c r="Y379">
        <v>3</v>
      </c>
      <c r="Z379">
        <v>94</v>
      </c>
    </row>
    <row r="380" spans="1:26">
      <c r="A380" s="10" t="s">
        <v>769</v>
      </c>
      <c r="B380">
        <v>25</v>
      </c>
      <c r="C380">
        <v>18</v>
      </c>
      <c r="D380">
        <v>15</v>
      </c>
      <c r="E380">
        <v>10</v>
      </c>
      <c r="F380">
        <v>4</v>
      </c>
      <c r="G380">
        <v>5</v>
      </c>
      <c r="H380">
        <v>4</v>
      </c>
      <c r="I380">
        <v>14</v>
      </c>
      <c r="J380">
        <v>21</v>
      </c>
      <c r="K380">
        <v>41</v>
      </c>
      <c r="L380">
        <v>31</v>
      </c>
      <c r="M380">
        <v>40</v>
      </c>
      <c r="N380">
        <v>30</v>
      </c>
      <c r="O380">
        <v>25</v>
      </c>
      <c r="P380">
        <v>20</v>
      </c>
      <c r="Q380">
        <v>10</v>
      </c>
      <c r="R380">
        <v>5</v>
      </c>
      <c r="S380">
        <v>4</v>
      </c>
      <c r="T380">
        <v>7</v>
      </c>
      <c r="U380">
        <v>14</v>
      </c>
      <c r="V380">
        <v>25</v>
      </c>
      <c r="W380">
        <v>43</v>
      </c>
      <c r="X380">
        <v>32</v>
      </c>
      <c r="Y380">
        <v>40</v>
      </c>
      <c r="Z380">
        <v>483</v>
      </c>
    </row>
    <row r="381" spans="1:26">
      <c r="A381" s="10" t="s">
        <v>771</v>
      </c>
      <c r="B381">
        <v>3</v>
      </c>
      <c r="C381">
        <v>1</v>
      </c>
      <c r="D381">
        <v>0</v>
      </c>
      <c r="E381">
        <v>2</v>
      </c>
      <c r="F381">
        <v>6</v>
      </c>
      <c r="G381">
        <v>8</v>
      </c>
      <c r="H381">
        <v>10</v>
      </c>
      <c r="I381">
        <v>13</v>
      </c>
      <c r="J381">
        <v>14</v>
      </c>
      <c r="K381">
        <v>18</v>
      </c>
      <c r="L381">
        <v>16</v>
      </c>
      <c r="M381">
        <v>5</v>
      </c>
      <c r="N381">
        <v>2</v>
      </c>
      <c r="O381">
        <v>1</v>
      </c>
      <c r="P381">
        <v>0</v>
      </c>
      <c r="Q381">
        <v>2</v>
      </c>
      <c r="R381">
        <v>6</v>
      </c>
      <c r="S381">
        <v>9</v>
      </c>
      <c r="T381">
        <v>15</v>
      </c>
      <c r="U381">
        <v>22</v>
      </c>
      <c r="V381">
        <v>23</v>
      </c>
      <c r="W381">
        <v>13</v>
      </c>
      <c r="X381">
        <v>11</v>
      </c>
      <c r="Y381">
        <v>9</v>
      </c>
      <c r="Z381">
        <v>209</v>
      </c>
    </row>
    <row r="382" spans="1:26">
      <c r="A382" s="10" t="s">
        <v>773</v>
      </c>
      <c r="B382">
        <v>10</v>
      </c>
      <c r="C382">
        <v>10</v>
      </c>
      <c r="D382">
        <v>10</v>
      </c>
      <c r="E382">
        <v>9</v>
      </c>
      <c r="F382">
        <v>10</v>
      </c>
      <c r="G382">
        <v>9</v>
      </c>
      <c r="H382">
        <v>9</v>
      </c>
      <c r="I382">
        <v>10</v>
      </c>
      <c r="J382">
        <v>9</v>
      </c>
      <c r="K382">
        <v>9</v>
      </c>
      <c r="L382">
        <v>12</v>
      </c>
      <c r="M382">
        <v>9</v>
      </c>
      <c r="N382">
        <v>9</v>
      </c>
      <c r="O382">
        <v>10</v>
      </c>
      <c r="P382">
        <v>10</v>
      </c>
      <c r="Q382">
        <v>10</v>
      </c>
      <c r="R382">
        <v>8</v>
      </c>
      <c r="S382">
        <v>10</v>
      </c>
      <c r="T382">
        <v>10</v>
      </c>
      <c r="U382">
        <v>10</v>
      </c>
      <c r="V382">
        <v>10</v>
      </c>
      <c r="W382">
        <v>10</v>
      </c>
      <c r="X382">
        <v>10</v>
      </c>
      <c r="Y382">
        <v>9</v>
      </c>
      <c r="Z382">
        <v>232</v>
      </c>
    </row>
    <row r="383" spans="1:26">
      <c r="A383" s="10" t="s">
        <v>775</v>
      </c>
      <c r="B383">
        <v>5</v>
      </c>
      <c r="C383">
        <v>4</v>
      </c>
      <c r="D383">
        <v>5</v>
      </c>
      <c r="E383">
        <v>6</v>
      </c>
      <c r="F383">
        <v>4</v>
      </c>
      <c r="G383">
        <v>2</v>
      </c>
      <c r="H383">
        <v>1</v>
      </c>
      <c r="I383">
        <v>2</v>
      </c>
      <c r="J383">
        <v>1</v>
      </c>
      <c r="K383">
        <v>4</v>
      </c>
      <c r="L383">
        <v>4</v>
      </c>
      <c r="M383">
        <v>5</v>
      </c>
      <c r="N383">
        <v>7</v>
      </c>
      <c r="O383">
        <v>6</v>
      </c>
      <c r="P383">
        <v>5</v>
      </c>
      <c r="Q383">
        <v>6</v>
      </c>
      <c r="R383">
        <v>5</v>
      </c>
      <c r="S383">
        <v>3</v>
      </c>
      <c r="T383">
        <v>3</v>
      </c>
      <c r="U383">
        <v>2</v>
      </c>
      <c r="V383">
        <v>2</v>
      </c>
      <c r="W383">
        <v>3</v>
      </c>
      <c r="X383">
        <v>4</v>
      </c>
      <c r="Y383">
        <v>4</v>
      </c>
      <c r="Z383">
        <v>93</v>
      </c>
    </row>
    <row r="384" spans="1:26">
      <c r="A384" s="10" t="s">
        <v>777</v>
      </c>
      <c r="B384">
        <v>35</v>
      </c>
      <c r="C384">
        <v>0</v>
      </c>
      <c r="D384">
        <v>29</v>
      </c>
      <c r="E384">
        <v>28</v>
      </c>
      <c r="F384">
        <v>50</v>
      </c>
      <c r="G384">
        <v>13</v>
      </c>
      <c r="H384">
        <v>0</v>
      </c>
      <c r="I384">
        <v>0</v>
      </c>
      <c r="J384">
        <v>44</v>
      </c>
      <c r="K384">
        <v>42</v>
      </c>
      <c r="L384">
        <v>0</v>
      </c>
      <c r="M384">
        <v>0</v>
      </c>
      <c r="N384">
        <v>0</v>
      </c>
      <c r="O384">
        <v>0</v>
      </c>
      <c r="P384">
        <v>44</v>
      </c>
      <c r="Q384">
        <v>0</v>
      </c>
      <c r="R384">
        <v>0</v>
      </c>
      <c r="S384">
        <v>24</v>
      </c>
      <c r="T384">
        <v>35</v>
      </c>
      <c r="U384">
        <v>0</v>
      </c>
      <c r="V384">
        <v>16</v>
      </c>
      <c r="W384">
        <v>0</v>
      </c>
      <c r="X384">
        <v>0</v>
      </c>
      <c r="Y384">
        <v>0</v>
      </c>
      <c r="Z384">
        <v>360</v>
      </c>
    </row>
    <row r="385" spans="1:26">
      <c r="A385" s="10" t="s">
        <v>779</v>
      </c>
      <c r="B385">
        <v>73</v>
      </c>
      <c r="C385">
        <v>52</v>
      </c>
      <c r="D385">
        <v>20</v>
      </c>
      <c r="E385">
        <v>8</v>
      </c>
      <c r="F385">
        <v>7</v>
      </c>
      <c r="G385">
        <v>12</v>
      </c>
      <c r="H385">
        <v>23</v>
      </c>
      <c r="I385">
        <v>46</v>
      </c>
      <c r="J385">
        <v>116</v>
      </c>
      <c r="K385">
        <v>109</v>
      </c>
      <c r="L385">
        <v>95</v>
      </c>
      <c r="M385">
        <v>79</v>
      </c>
      <c r="N385">
        <v>85</v>
      </c>
      <c r="O385">
        <v>51</v>
      </c>
      <c r="P385">
        <v>18</v>
      </c>
      <c r="Q385">
        <v>7</v>
      </c>
      <c r="R385">
        <v>9</v>
      </c>
      <c r="S385">
        <v>13</v>
      </c>
      <c r="T385">
        <v>32</v>
      </c>
      <c r="U385">
        <v>93</v>
      </c>
      <c r="V385">
        <v>78</v>
      </c>
      <c r="W385">
        <v>112</v>
      </c>
      <c r="X385">
        <v>100</v>
      </c>
      <c r="Y385">
        <v>101</v>
      </c>
      <c r="Z385">
        <v>1339</v>
      </c>
    </row>
    <row r="386" spans="1:26">
      <c r="A386" s="10" t="s">
        <v>781</v>
      </c>
      <c r="B386">
        <v>1</v>
      </c>
      <c r="C386">
        <v>0</v>
      </c>
      <c r="D386">
        <v>0</v>
      </c>
      <c r="E386">
        <v>1</v>
      </c>
      <c r="F386">
        <v>1</v>
      </c>
      <c r="G386">
        <v>1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1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1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1</v>
      </c>
      <c r="Z386">
        <v>31</v>
      </c>
    </row>
    <row r="387" spans="1:26">
      <c r="A387" s="10" t="s">
        <v>783</v>
      </c>
      <c r="B387">
        <v>3</v>
      </c>
      <c r="C387">
        <v>4</v>
      </c>
      <c r="D387">
        <v>3</v>
      </c>
      <c r="E387">
        <v>1</v>
      </c>
      <c r="F387">
        <v>2</v>
      </c>
      <c r="G387">
        <v>2</v>
      </c>
      <c r="H387">
        <v>2</v>
      </c>
      <c r="I387">
        <v>2</v>
      </c>
      <c r="J387">
        <v>5</v>
      </c>
      <c r="K387">
        <v>4</v>
      </c>
      <c r="L387">
        <v>6</v>
      </c>
      <c r="M387">
        <v>4</v>
      </c>
      <c r="N387">
        <v>3</v>
      </c>
      <c r="O387">
        <v>2</v>
      </c>
      <c r="P387">
        <v>3</v>
      </c>
      <c r="Q387">
        <v>2</v>
      </c>
      <c r="R387">
        <v>1</v>
      </c>
      <c r="S387">
        <v>2</v>
      </c>
      <c r="T387">
        <v>3</v>
      </c>
      <c r="U387">
        <v>4</v>
      </c>
      <c r="V387">
        <v>2</v>
      </c>
      <c r="W387">
        <v>6</v>
      </c>
      <c r="X387">
        <v>6</v>
      </c>
      <c r="Y387">
        <v>6</v>
      </c>
      <c r="Z387">
        <v>78</v>
      </c>
    </row>
    <row r="388" spans="1:26">
      <c r="A388" s="10" t="s">
        <v>785</v>
      </c>
      <c r="B388">
        <v>2</v>
      </c>
      <c r="C388">
        <v>2</v>
      </c>
      <c r="D388">
        <v>2</v>
      </c>
      <c r="E388">
        <v>2</v>
      </c>
      <c r="F388">
        <v>3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3</v>
      </c>
      <c r="N388">
        <v>2</v>
      </c>
      <c r="O388">
        <v>2</v>
      </c>
      <c r="P388">
        <v>2</v>
      </c>
      <c r="Q388">
        <v>2</v>
      </c>
      <c r="R388">
        <v>3</v>
      </c>
      <c r="S388">
        <v>2</v>
      </c>
      <c r="T388">
        <v>3</v>
      </c>
      <c r="U388">
        <v>3</v>
      </c>
      <c r="V388">
        <v>3</v>
      </c>
      <c r="W388">
        <v>3</v>
      </c>
      <c r="X388">
        <v>3</v>
      </c>
      <c r="Y388">
        <v>3</v>
      </c>
      <c r="Z388">
        <v>63</v>
      </c>
    </row>
    <row r="389" spans="1:26">
      <c r="A389" s="10" t="s">
        <v>787</v>
      </c>
      <c r="B389">
        <v>2</v>
      </c>
      <c r="C389">
        <v>1</v>
      </c>
      <c r="D389">
        <v>2</v>
      </c>
      <c r="E389">
        <v>4</v>
      </c>
      <c r="F389">
        <v>5</v>
      </c>
      <c r="G389">
        <v>4</v>
      </c>
      <c r="H389">
        <v>9</v>
      </c>
      <c r="I389">
        <v>11</v>
      </c>
      <c r="J389">
        <v>7</v>
      </c>
      <c r="K389">
        <v>6</v>
      </c>
      <c r="L389">
        <v>7</v>
      </c>
      <c r="M389">
        <v>5</v>
      </c>
      <c r="N389">
        <v>3</v>
      </c>
      <c r="O389">
        <v>2</v>
      </c>
      <c r="P389">
        <v>3</v>
      </c>
      <c r="Q389">
        <v>4</v>
      </c>
      <c r="R389">
        <v>6</v>
      </c>
      <c r="S389">
        <v>7</v>
      </c>
      <c r="T389">
        <v>9</v>
      </c>
      <c r="U389">
        <v>10</v>
      </c>
      <c r="V389">
        <v>13</v>
      </c>
      <c r="W389">
        <v>8</v>
      </c>
      <c r="X389">
        <v>6</v>
      </c>
      <c r="Y389">
        <v>3</v>
      </c>
      <c r="Z389">
        <v>137</v>
      </c>
    </row>
    <row r="390" spans="1:26">
      <c r="A390" s="10" t="s">
        <v>789</v>
      </c>
      <c r="B390">
        <v>99</v>
      </c>
      <c r="C390">
        <v>108</v>
      </c>
      <c r="D390">
        <v>109</v>
      </c>
      <c r="E390">
        <v>112</v>
      </c>
      <c r="F390">
        <v>108</v>
      </c>
      <c r="G390">
        <v>121</v>
      </c>
      <c r="H390">
        <v>115</v>
      </c>
      <c r="I390">
        <v>101</v>
      </c>
      <c r="J390">
        <v>108</v>
      </c>
      <c r="K390">
        <v>96</v>
      </c>
      <c r="L390">
        <v>100</v>
      </c>
      <c r="M390">
        <v>108</v>
      </c>
      <c r="N390">
        <v>115</v>
      </c>
      <c r="O390">
        <v>121</v>
      </c>
      <c r="P390">
        <v>128</v>
      </c>
      <c r="Q390">
        <v>125</v>
      </c>
      <c r="R390">
        <v>123</v>
      </c>
      <c r="S390">
        <v>123</v>
      </c>
      <c r="T390">
        <v>110</v>
      </c>
      <c r="U390">
        <v>107</v>
      </c>
      <c r="V390">
        <v>114</v>
      </c>
      <c r="W390">
        <v>106</v>
      </c>
      <c r="X390">
        <v>107</v>
      </c>
      <c r="Y390">
        <v>124</v>
      </c>
      <c r="Z390">
        <v>2688</v>
      </c>
    </row>
    <row r="391" spans="1:26">
      <c r="A391" s="10" t="s">
        <v>791</v>
      </c>
      <c r="B391">
        <v>5</v>
      </c>
      <c r="C391">
        <v>5</v>
      </c>
      <c r="D391">
        <v>10</v>
      </c>
      <c r="E391">
        <v>11</v>
      </c>
      <c r="F391">
        <v>6</v>
      </c>
      <c r="G391">
        <v>7</v>
      </c>
      <c r="H391">
        <v>5</v>
      </c>
      <c r="I391">
        <v>3</v>
      </c>
      <c r="J391">
        <v>2</v>
      </c>
      <c r="K391">
        <v>2</v>
      </c>
      <c r="L391">
        <v>4</v>
      </c>
      <c r="M391">
        <v>3</v>
      </c>
      <c r="N391">
        <v>6</v>
      </c>
      <c r="O391">
        <v>7</v>
      </c>
      <c r="P391">
        <v>8</v>
      </c>
      <c r="Q391">
        <v>8</v>
      </c>
      <c r="R391">
        <v>7</v>
      </c>
      <c r="S391">
        <v>5</v>
      </c>
      <c r="T391">
        <v>4</v>
      </c>
      <c r="U391">
        <v>4</v>
      </c>
      <c r="V391">
        <v>2</v>
      </c>
      <c r="W391">
        <v>3</v>
      </c>
      <c r="X391">
        <v>2</v>
      </c>
      <c r="Y391">
        <v>5</v>
      </c>
      <c r="Z391">
        <v>124</v>
      </c>
    </row>
    <row r="392" spans="1:26">
      <c r="A392" s="10" t="s">
        <v>793</v>
      </c>
      <c r="B392">
        <v>2</v>
      </c>
      <c r="C392">
        <v>2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2</v>
      </c>
      <c r="Q392">
        <v>1</v>
      </c>
      <c r="R392">
        <v>0</v>
      </c>
      <c r="S392">
        <v>3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18</v>
      </c>
    </row>
    <row r="393" spans="1:26">
      <c r="A393" s="10" t="s">
        <v>795</v>
      </c>
      <c r="B393">
        <v>5</v>
      </c>
      <c r="C393">
        <v>7</v>
      </c>
      <c r="D393">
        <v>9</v>
      </c>
      <c r="E393">
        <v>8</v>
      </c>
      <c r="F393">
        <v>10</v>
      </c>
      <c r="G393">
        <v>5</v>
      </c>
      <c r="H393">
        <v>6</v>
      </c>
      <c r="I393">
        <v>3</v>
      </c>
      <c r="J393">
        <v>1</v>
      </c>
      <c r="K393">
        <v>1</v>
      </c>
      <c r="L393">
        <v>1</v>
      </c>
      <c r="M393">
        <v>3</v>
      </c>
      <c r="N393">
        <v>4</v>
      </c>
      <c r="O393">
        <v>7</v>
      </c>
      <c r="P393">
        <v>9</v>
      </c>
      <c r="Q393">
        <v>12</v>
      </c>
      <c r="R393">
        <v>14</v>
      </c>
      <c r="S393">
        <v>7</v>
      </c>
      <c r="T393">
        <v>7</v>
      </c>
      <c r="U393">
        <v>3</v>
      </c>
      <c r="V393">
        <v>2</v>
      </c>
      <c r="W393">
        <v>0</v>
      </c>
      <c r="X393">
        <v>1</v>
      </c>
      <c r="Y393">
        <v>3</v>
      </c>
      <c r="Z393">
        <v>128</v>
      </c>
    </row>
    <row r="394" spans="1:26">
      <c r="A394" s="10" t="s">
        <v>797</v>
      </c>
      <c r="B394">
        <v>2</v>
      </c>
      <c r="C394">
        <v>3</v>
      </c>
      <c r="D394">
        <v>2</v>
      </c>
      <c r="E394">
        <v>2</v>
      </c>
      <c r="F394">
        <v>2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2</v>
      </c>
      <c r="Z394">
        <v>30</v>
      </c>
    </row>
    <row r="395" spans="1:26">
      <c r="A395" s="10" t="s">
        <v>799</v>
      </c>
      <c r="B395">
        <v>0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2</v>
      </c>
      <c r="I395">
        <v>3</v>
      </c>
      <c r="J395">
        <v>4</v>
      </c>
      <c r="K395">
        <v>1</v>
      </c>
      <c r="L395">
        <v>2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2</v>
      </c>
      <c r="T395">
        <v>1</v>
      </c>
      <c r="U395">
        <v>0</v>
      </c>
      <c r="V395">
        <v>2</v>
      </c>
      <c r="W395">
        <v>3</v>
      </c>
      <c r="X395">
        <v>3</v>
      </c>
      <c r="Y395">
        <v>0</v>
      </c>
      <c r="Z395">
        <v>28</v>
      </c>
    </row>
    <row r="396" spans="1:26">
      <c r="A396" s="10" t="s">
        <v>801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6</v>
      </c>
      <c r="M396">
        <v>0</v>
      </c>
      <c r="N396">
        <v>3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18</v>
      </c>
    </row>
    <row r="397" spans="1:26">
      <c r="A397" s="10" t="s">
        <v>803</v>
      </c>
      <c r="B397">
        <v>3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3</v>
      </c>
      <c r="I397">
        <v>3</v>
      </c>
      <c r="J397">
        <v>4</v>
      </c>
      <c r="K397">
        <v>7</v>
      </c>
      <c r="L397">
        <v>5</v>
      </c>
      <c r="M397">
        <v>5</v>
      </c>
      <c r="N397">
        <v>4</v>
      </c>
      <c r="O397">
        <v>2</v>
      </c>
      <c r="P397">
        <v>1</v>
      </c>
      <c r="Q397">
        <v>1</v>
      </c>
      <c r="R397">
        <v>1</v>
      </c>
      <c r="S397">
        <v>2</v>
      </c>
      <c r="T397">
        <v>3</v>
      </c>
      <c r="U397">
        <v>4</v>
      </c>
      <c r="V397">
        <v>5</v>
      </c>
      <c r="W397">
        <v>4</v>
      </c>
      <c r="X397">
        <v>6</v>
      </c>
      <c r="Y397">
        <v>4</v>
      </c>
      <c r="Z397">
        <v>71</v>
      </c>
    </row>
    <row r="398" spans="1:26">
      <c r="A398" s="10" t="s">
        <v>805</v>
      </c>
      <c r="B398">
        <v>29</v>
      </c>
      <c r="C398">
        <v>18</v>
      </c>
      <c r="D398">
        <v>23</v>
      </c>
      <c r="E398">
        <v>10</v>
      </c>
      <c r="F398">
        <v>9</v>
      </c>
      <c r="G398">
        <v>5</v>
      </c>
      <c r="H398">
        <v>4</v>
      </c>
      <c r="I398">
        <v>2</v>
      </c>
      <c r="J398">
        <v>7</v>
      </c>
      <c r="K398">
        <v>12</v>
      </c>
      <c r="L398">
        <v>16</v>
      </c>
      <c r="M398">
        <v>15</v>
      </c>
      <c r="N398">
        <v>27</v>
      </c>
      <c r="O398">
        <v>28</v>
      </c>
      <c r="P398">
        <v>22</v>
      </c>
      <c r="Q398">
        <v>21</v>
      </c>
      <c r="R398">
        <v>11</v>
      </c>
      <c r="S398">
        <v>7</v>
      </c>
      <c r="T398">
        <v>3</v>
      </c>
      <c r="U398">
        <v>3</v>
      </c>
      <c r="V398">
        <v>7</v>
      </c>
      <c r="W398">
        <v>13</v>
      </c>
      <c r="X398">
        <v>16</v>
      </c>
      <c r="Y398">
        <v>24</v>
      </c>
      <c r="Z398">
        <v>332</v>
      </c>
    </row>
    <row r="399" spans="1:26">
      <c r="A399" s="10" t="s">
        <v>807</v>
      </c>
      <c r="B399">
        <v>37</v>
      </c>
      <c r="C399">
        <v>41</v>
      </c>
      <c r="D399">
        <v>54</v>
      </c>
      <c r="E399">
        <v>32</v>
      </c>
      <c r="F399">
        <v>18</v>
      </c>
      <c r="G399">
        <v>10</v>
      </c>
      <c r="H399">
        <v>7</v>
      </c>
      <c r="I399">
        <v>5</v>
      </c>
      <c r="J399">
        <v>16</v>
      </c>
      <c r="K399">
        <v>23</v>
      </c>
      <c r="L399">
        <v>49</v>
      </c>
      <c r="M399">
        <v>29</v>
      </c>
      <c r="N399">
        <v>60</v>
      </c>
      <c r="O399">
        <v>58</v>
      </c>
      <c r="P399">
        <v>44</v>
      </c>
      <c r="Q399">
        <v>30</v>
      </c>
      <c r="R399">
        <v>27</v>
      </c>
      <c r="S399">
        <v>15</v>
      </c>
      <c r="T399">
        <v>11</v>
      </c>
      <c r="U399">
        <v>13</v>
      </c>
      <c r="V399">
        <v>30</v>
      </c>
      <c r="W399">
        <v>51</v>
      </c>
      <c r="X399">
        <v>47</v>
      </c>
      <c r="Y399">
        <v>76</v>
      </c>
      <c r="Z399">
        <v>783</v>
      </c>
    </row>
    <row r="400" spans="1:26">
      <c r="A400" s="10" t="s">
        <v>809</v>
      </c>
      <c r="B400">
        <v>11</v>
      </c>
      <c r="C400">
        <v>22</v>
      </c>
      <c r="D400">
        <v>9</v>
      </c>
      <c r="E400">
        <v>16</v>
      </c>
      <c r="F400">
        <v>15</v>
      </c>
      <c r="G400">
        <v>0</v>
      </c>
      <c r="H400">
        <v>0</v>
      </c>
      <c r="I400">
        <v>0</v>
      </c>
      <c r="J400">
        <v>22</v>
      </c>
      <c r="K400">
        <v>19</v>
      </c>
      <c r="L400">
        <v>0</v>
      </c>
      <c r="M400">
        <v>24</v>
      </c>
      <c r="N400">
        <v>4</v>
      </c>
      <c r="O400">
        <v>0</v>
      </c>
      <c r="P400">
        <v>4</v>
      </c>
      <c r="Q400">
        <v>14</v>
      </c>
      <c r="R400">
        <v>13</v>
      </c>
      <c r="S400">
        <v>19</v>
      </c>
      <c r="T400">
        <v>3</v>
      </c>
      <c r="U400">
        <v>10</v>
      </c>
      <c r="V400">
        <v>19</v>
      </c>
      <c r="W400">
        <v>12</v>
      </c>
      <c r="X400">
        <v>10</v>
      </c>
      <c r="Y400">
        <v>1</v>
      </c>
      <c r="Z400">
        <v>247</v>
      </c>
    </row>
    <row r="401" spans="1:26">
      <c r="A401" s="10" t="s">
        <v>811</v>
      </c>
      <c r="B401">
        <v>84</v>
      </c>
      <c r="C401">
        <v>94</v>
      </c>
      <c r="D401">
        <v>116</v>
      </c>
      <c r="E401">
        <v>96</v>
      </c>
      <c r="F401">
        <v>101</v>
      </c>
      <c r="G401">
        <v>101</v>
      </c>
      <c r="H401">
        <v>88</v>
      </c>
      <c r="I401">
        <v>101</v>
      </c>
      <c r="J401">
        <v>82</v>
      </c>
      <c r="K401">
        <v>70</v>
      </c>
      <c r="L401">
        <v>67</v>
      </c>
      <c r="M401">
        <v>64</v>
      </c>
      <c r="N401">
        <v>69</v>
      </c>
      <c r="O401">
        <v>79</v>
      </c>
      <c r="P401">
        <v>87</v>
      </c>
      <c r="Q401">
        <v>89</v>
      </c>
      <c r="R401">
        <v>92</v>
      </c>
      <c r="S401">
        <v>92</v>
      </c>
      <c r="T401">
        <v>84</v>
      </c>
      <c r="U401">
        <v>66</v>
      </c>
      <c r="V401">
        <v>82</v>
      </c>
      <c r="W401">
        <v>80</v>
      </c>
      <c r="X401">
        <v>67</v>
      </c>
      <c r="Y401">
        <v>80</v>
      </c>
      <c r="Z401">
        <v>2031</v>
      </c>
    </row>
    <row r="402" spans="1:26">
      <c r="A402" s="10" t="s">
        <v>813</v>
      </c>
      <c r="B402">
        <v>10</v>
      </c>
      <c r="C402">
        <v>0</v>
      </c>
      <c r="D402">
        <v>9</v>
      </c>
      <c r="E402">
        <v>4</v>
      </c>
      <c r="F402">
        <v>0</v>
      </c>
      <c r="G402">
        <v>6</v>
      </c>
      <c r="H402">
        <v>0</v>
      </c>
      <c r="I402">
        <v>5</v>
      </c>
      <c r="J402">
        <v>0</v>
      </c>
      <c r="K402">
        <v>8</v>
      </c>
      <c r="L402">
        <v>10</v>
      </c>
      <c r="M402">
        <v>0</v>
      </c>
      <c r="N402">
        <v>7</v>
      </c>
      <c r="O402">
        <v>8</v>
      </c>
      <c r="P402">
        <v>8</v>
      </c>
      <c r="Q402">
        <v>7</v>
      </c>
      <c r="R402">
        <v>2</v>
      </c>
      <c r="S402">
        <v>5</v>
      </c>
      <c r="T402">
        <v>4</v>
      </c>
      <c r="U402">
        <v>5</v>
      </c>
      <c r="V402">
        <v>0</v>
      </c>
      <c r="W402">
        <v>12</v>
      </c>
      <c r="X402">
        <v>8</v>
      </c>
      <c r="Y402">
        <v>2</v>
      </c>
      <c r="Z402">
        <v>120</v>
      </c>
    </row>
    <row r="403" spans="1:26">
      <c r="A403" s="10" t="s">
        <v>815</v>
      </c>
      <c r="B403">
        <v>4</v>
      </c>
      <c r="C403">
        <v>18</v>
      </c>
      <c r="D403">
        <v>7</v>
      </c>
      <c r="E403">
        <v>8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25</v>
      </c>
      <c r="M403">
        <v>35</v>
      </c>
      <c r="N403">
        <v>26</v>
      </c>
      <c r="O403">
        <v>1</v>
      </c>
      <c r="P403">
        <v>21</v>
      </c>
      <c r="Q403">
        <v>10</v>
      </c>
      <c r="R403">
        <v>0</v>
      </c>
      <c r="S403">
        <v>23</v>
      </c>
      <c r="T403">
        <v>0</v>
      </c>
      <c r="U403">
        <v>0</v>
      </c>
      <c r="V403">
        <v>21</v>
      </c>
      <c r="W403">
        <v>0</v>
      </c>
      <c r="X403">
        <v>15</v>
      </c>
      <c r="Y403">
        <v>0</v>
      </c>
      <c r="Z403">
        <v>221</v>
      </c>
    </row>
    <row r="404" spans="1:26">
      <c r="A404" s="10" t="s">
        <v>817</v>
      </c>
      <c r="B404">
        <v>0</v>
      </c>
      <c r="C404">
        <v>23</v>
      </c>
      <c r="D404">
        <v>17</v>
      </c>
      <c r="E404">
        <v>0</v>
      </c>
      <c r="F404">
        <v>0</v>
      </c>
      <c r="G404">
        <v>54</v>
      </c>
      <c r="H404">
        <v>0</v>
      </c>
      <c r="I404">
        <v>59</v>
      </c>
      <c r="J404">
        <v>0</v>
      </c>
      <c r="K404">
        <v>6</v>
      </c>
      <c r="L404">
        <v>40</v>
      </c>
      <c r="M404">
        <v>0</v>
      </c>
      <c r="N404">
        <v>0</v>
      </c>
      <c r="O404">
        <v>82</v>
      </c>
      <c r="P404">
        <v>0</v>
      </c>
      <c r="Q404">
        <v>0</v>
      </c>
      <c r="R404">
        <v>39</v>
      </c>
      <c r="S404">
        <v>25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345</v>
      </c>
    </row>
    <row r="405" spans="1:26">
      <c r="A405" s="10" t="s">
        <v>819</v>
      </c>
      <c r="B405">
        <v>2</v>
      </c>
      <c r="C405">
        <v>0</v>
      </c>
      <c r="D405">
        <v>0</v>
      </c>
      <c r="E405">
        <v>16</v>
      </c>
      <c r="F405">
        <v>0</v>
      </c>
      <c r="G405">
        <v>0</v>
      </c>
      <c r="H405">
        <v>14</v>
      </c>
      <c r="I405">
        <v>0</v>
      </c>
      <c r="J405">
        <v>7</v>
      </c>
      <c r="K405">
        <v>0</v>
      </c>
      <c r="L405">
        <v>0</v>
      </c>
      <c r="M405">
        <v>5</v>
      </c>
      <c r="N405">
        <v>9</v>
      </c>
      <c r="O405">
        <v>0</v>
      </c>
      <c r="P405">
        <v>0</v>
      </c>
      <c r="Q405">
        <v>9</v>
      </c>
      <c r="R405">
        <v>0</v>
      </c>
      <c r="S405">
        <v>9</v>
      </c>
      <c r="T405">
        <v>3</v>
      </c>
      <c r="U405">
        <v>0</v>
      </c>
      <c r="V405">
        <v>2</v>
      </c>
      <c r="W405">
        <v>10</v>
      </c>
      <c r="X405">
        <v>4</v>
      </c>
      <c r="Y405">
        <v>4</v>
      </c>
      <c r="Z405">
        <v>94</v>
      </c>
    </row>
    <row r="406" spans="1:26">
      <c r="A406" s="10" t="s">
        <v>821</v>
      </c>
      <c r="B406">
        <v>6</v>
      </c>
      <c r="C406">
        <v>5</v>
      </c>
      <c r="D406">
        <v>14</v>
      </c>
      <c r="E406">
        <v>12</v>
      </c>
      <c r="F406">
        <v>17</v>
      </c>
      <c r="G406">
        <v>16</v>
      </c>
      <c r="H406">
        <v>9</v>
      </c>
      <c r="I406">
        <v>8</v>
      </c>
      <c r="J406">
        <v>3</v>
      </c>
      <c r="K406">
        <v>3</v>
      </c>
      <c r="L406">
        <v>1</v>
      </c>
      <c r="M406">
        <v>3</v>
      </c>
      <c r="N406">
        <v>4</v>
      </c>
      <c r="O406">
        <v>6</v>
      </c>
      <c r="P406">
        <v>10</v>
      </c>
      <c r="Q406">
        <v>9</v>
      </c>
      <c r="R406">
        <v>12</v>
      </c>
      <c r="S406">
        <v>11</v>
      </c>
      <c r="T406">
        <v>7</v>
      </c>
      <c r="U406">
        <v>5</v>
      </c>
      <c r="V406">
        <v>4</v>
      </c>
      <c r="W406">
        <v>2</v>
      </c>
      <c r="X406">
        <v>1</v>
      </c>
      <c r="Y406">
        <v>1</v>
      </c>
      <c r="Z406">
        <v>169</v>
      </c>
    </row>
    <row r="407" spans="1:26">
      <c r="A407" s="10" t="s">
        <v>823</v>
      </c>
      <c r="B407">
        <v>7</v>
      </c>
      <c r="C407">
        <v>5</v>
      </c>
      <c r="D407">
        <v>12</v>
      </c>
      <c r="E407">
        <v>16</v>
      </c>
      <c r="F407">
        <v>27</v>
      </c>
      <c r="G407">
        <v>42</v>
      </c>
      <c r="H407">
        <v>71</v>
      </c>
      <c r="I407">
        <v>71</v>
      </c>
      <c r="J407">
        <v>63</v>
      </c>
      <c r="K407">
        <v>39</v>
      </c>
      <c r="L407">
        <v>25</v>
      </c>
      <c r="M407">
        <v>12</v>
      </c>
      <c r="N407">
        <v>5</v>
      </c>
      <c r="O407">
        <v>6</v>
      </c>
      <c r="P407">
        <v>5</v>
      </c>
      <c r="Q407">
        <v>16</v>
      </c>
      <c r="R407">
        <v>38</v>
      </c>
      <c r="S407">
        <v>49</v>
      </c>
      <c r="T407">
        <v>40</v>
      </c>
      <c r="U407">
        <v>51</v>
      </c>
      <c r="V407">
        <v>58</v>
      </c>
      <c r="W407">
        <v>42</v>
      </c>
      <c r="X407">
        <v>32</v>
      </c>
      <c r="Y407">
        <v>13</v>
      </c>
      <c r="Z407">
        <v>745</v>
      </c>
    </row>
    <row r="408" spans="1:26">
      <c r="A408" s="10" t="s">
        <v>825</v>
      </c>
      <c r="B408">
        <v>41</v>
      </c>
      <c r="C408">
        <v>37</v>
      </c>
      <c r="D408">
        <v>42</v>
      </c>
      <c r="E408">
        <v>38</v>
      </c>
      <c r="F408">
        <v>35</v>
      </c>
      <c r="G408">
        <v>37</v>
      </c>
      <c r="H408">
        <v>40</v>
      </c>
      <c r="I408">
        <v>38</v>
      </c>
      <c r="J408">
        <v>36</v>
      </c>
      <c r="K408">
        <v>40</v>
      </c>
      <c r="L408">
        <v>32</v>
      </c>
      <c r="M408">
        <v>35</v>
      </c>
      <c r="N408">
        <v>34</v>
      </c>
      <c r="O408">
        <v>35</v>
      </c>
      <c r="P408">
        <v>34</v>
      </c>
      <c r="Q408">
        <v>36</v>
      </c>
      <c r="R408">
        <v>37</v>
      </c>
      <c r="S408">
        <v>36</v>
      </c>
      <c r="T408">
        <v>30</v>
      </c>
      <c r="U408">
        <v>32</v>
      </c>
      <c r="V408">
        <v>36</v>
      </c>
      <c r="W408">
        <v>30</v>
      </c>
      <c r="X408">
        <v>28</v>
      </c>
      <c r="Y408">
        <v>35</v>
      </c>
      <c r="Z408">
        <v>854</v>
      </c>
    </row>
    <row r="409" spans="1:26">
      <c r="A409" s="10" t="s">
        <v>827</v>
      </c>
      <c r="B409">
        <v>8</v>
      </c>
      <c r="C409">
        <v>8</v>
      </c>
      <c r="D409">
        <v>3</v>
      </c>
      <c r="E409">
        <v>4</v>
      </c>
      <c r="F409">
        <v>2</v>
      </c>
      <c r="G409">
        <v>0</v>
      </c>
      <c r="H409">
        <v>0</v>
      </c>
      <c r="I409">
        <v>1</v>
      </c>
      <c r="J409">
        <v>5</v>
      </c>
      <c r="K409">
        <v>5</v>
      </c>
      <c r="L409">
        <v>8</v>
      </c>
      <c r="M409">
        <v>6</v>
      </c>
      <c r="N409">
        <v>8</v>
      </c>
      <c r="O409">
        <v>6</v>
      </c>
      <c r="P409">
        <v>3</v>
      </c>
      <c r="Q409">
        <v>2</v>
      </c>
      <c r="R409">
        <v>1</v>
      </c>
      <c r="S409">
        <v>0</v>
      </c>
      <c r="T409">
        <v>1</v>
      </c>
      <c r="U409">
        <v>2</v>
      </c>
      <c r="V409">
        <v>5</v>
      </c>
      <c r="W409">
        <v>4</v>
      </c>
      <c r="X409">
        <v>6</v>
      </c>
      <c r="Y409">
        <v>4</v>
      </c>
      <c r="Z409">
        <v>92</v>
      </c>
    </row>
    <row r="410" spans="1:26">
      <c r="A410" s="10" t="s">
        <v>829</v>
      </c>
      <c r="B410">
        <v>17</v>
      </c>
      <c r="C410">
        <v>14</v>
      </c>
      <c r="D410">
        <v>14</v>
      </c>
      <c r="E410">
        <v>17</v>
      </c>
      <c r="F410">
        <v>19</v>
      </c>
      <c r="G410">
        <v>23</v>
      </c>
      <c r="H410">
        <v>18</v>
      </c>
      <c r="I410">
        <v>21</v>
      </c>
      <c r="J410">
        <v>20</v>
      </c>
      <c r="K410">
        <v>22</v>
      </c>
      <c r="L410">
        <v>19</v>
      </c>
      <c r="M410">
        <v>17</v>
      </c>
      <c r="N410">
        <v>16</v>
      </c>
      <c r="O410">
        <v>19</v>
      </c>
      <c r="P410">
        <v>20</v>
      </c>
      <c r="Q410">
        <v>19</v>
      </c>
      <c r="R410">
        <v>21</v>
      </c>
      <c r="S410">
        <v>21</v>
      </c>
      <c r="T410">
        <v>21</v>
      </c>
      <c r="U410">
        <v>20</v>
      </c>
      <c r="V410">
        <v>23</v>
      </c>
      <c r="W410">
        <v>19</v>
      </c>
      <c r="X410">
        <v>19</v>
      </c>
      <c r="Y410">
        <v>21</v>
      </c>
      <c r="Z410">
        <v>460</v>
      </c>
    </row>
    <row r="411" spans="1:26">
      <c r="A411" s="10" t="s">
        <v>831</v>
      </c>
      <c r="B411">
        <v>37</v>
      </c>
      <c r="C411">
        <v>45</v>
      </c>
      <c r="D411">
        <v>24</v>
      </c>
      <c r="E411">
        <v>23</v>
      </c>
      <c r="F411">
        <v>0</v>
      </c>
      <c r="G411">
        <v>22</v>
      </c>
      <c r="H411">
        <v>29</v>
      </c>
      <c r="I411">
        <v>21</v>
      </c>
      <c r="J411">
        <v>6</v>
      </c>
      <c r="K411">
        <v>17</v>
      </c>
      <c r="L411">
        <v>0</v>
      </c>
      <c r="M411">
        <v>39</v>
      </c>
      <c r="N411">
        <v>32</v>
      </c>
      <c r="O411">
        <v>0</v>
      </c>
      <c r="P411">
        <v>30</v>
      </c>
      <c r="Q411">
        <v>0</v>
      </c>
      <c r="R411">
        <v>58</v>
      </c>
      <c r="S411">
        <v>11</v>
      </c>
      <c r="T411">
        <v>36</v>
      </c>
      <c r="U411">
        <v>3</v>
      </c>
      <c r="V411">
        <v>3</v>
      </c>
      <c r="W411">
        <v>28</v>
      </c>
      <c r="X411">
        <v>18</v>
      </c>
      <c r="Y411">
        <v>16</v>
      </c>
      <c r="Z411">
        <v>498</v>
      </c>
    </row>
    <row r="412" spans="1:26">
      <c r="A412" s="10" t="s">
        <v>833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2</v>
      </c>
      <c r="W412">
        <v>1</v>
      </c>
      <c r="X412">
        <v>1</v>
      </c>
      <c r="Y412">
        <v>1</v>
      </c>
      <c r="Z412">
        <v>25</v>
      </c>
    </row>
    <row r="413" spans="1:26">
      <c r="A413" s="10" t="s">
        <v>835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24</v>
      </c>
    </row>
    <row r="414" spans="1:26">
      <c r="A414" s="10" t="s">
        <v>837</v>
      </c>
      <c r="B414">
        <v>37</v>
      </c>
      <c r="C414">
        <v>0</v>
      </c>
      <c r="D414">
        <v>4</v>
      </c>
      <c r="E414">
        <v>93</v>
      </c>
      <c r="F414">
        <v>0</v>
      </c>
      <c r="G414">
        <v>98</v>
      </c>
      <c r="H414">
        <v>27</v>
      </c>
      <c r="I414">
        <v>64</v>
      </c>
      <c r="J414">
        <v>73</v>
      </c>
      <c r="K414">
        <v>0</v>
      </c>
      <c r="L414">
        <v>64</v>
      </c>
      <c r="M414">
        <v>40</v>
      </c>
      <c r="N414">
        <v>7</v>
      </c>
      <c r="O414">
        <v>23</v>
      </c>
      <c r="P414">
        <v>94</v>
      </c>
      <c r="Q414">
        <v>48</v>
      </c>
      <c r="R414">
        <v>90</v>
      </c>
      <c r="S414">
        <v>94</v>
      </c>
      <c r="T414">
        <v>46</v>
      </c>
      <c r="U414">
        <v>0</v>
      </c>
      <c r="V414">
        <v>0</v>
      </c>
      <c r="W414">
        <v>12</v>
      </c>
      <c r="X414">
        <v>81</v>
      </c>
      <c r="Y414">
        <v>45</v>
      </c>
      <c r="Z414">
        <v>1040</v>
      </c>
    </row>
    <row r="415" spans="1:26">
      <c r="A415" s="10" t="s">
        <v>839</v>
      </c>
      <c r="B415">
        <v>9</v>
      </c>
      <c r="C415">
        <v>10</v>
      </c>
      <c r="D415">
        <v>8</v>
      </c>
      <c r="E415">
        <v>10</v>
      </c>
      <c r="F415">
        <v>11</v>
      </c>
      <c r="G415">
        <v>12</v>
      </c>
      <c r="H415">
        <v>11</v>
      </c>
      <c r="I415">
        <v>9</v>
      </c>
      <c r="J415">
        <v>10</v>
      </c>
      <c r="K415">
        <v>12</v>
      </c>
      <c r="L415">
        <v>10</v>
      </c>
      <c r="M415">
        <v>8</v>
      </c>
      <c r="N415">
        <v>9</v>
      </c>
      <c r="O415">
        <v>10</v>
      </c>
      <c r="P415">
        <v>10</v>
      </c>
      <c r="Q415">
        <v>12</v>
      </c>
      <c r="R415">
        <v>11</v>
      </c>
      <c r="S415">
        <v>13</v>
      </c>
      <c r="T415">
        <v>13</v>
      </c>
      <c r="U415">
        <v>14</v>
      </c>
      <c r="V415">
        <v>15</v>
      </c>
      <c r="W415">
        <v>13</v>
      </c>
      <c r="X415">
        <v>12</v>
      </c>
      <c r="Y415">
        <v>12</v>
      </c>
      <c r="Z415">
        <v>264</v>
      </c>
    </row>
    <row r="416" spans="1:26">
      <c r="A416" s="10" t="s">
        <v>841</v>
      </c>
      <c r="B416">
        <v>3</v>
      </c>
      <c r="C416">
        <v>3</v>
      </c>
      <c r="D416">
        <v>3</v>
      </c>
      <c r="E416">
        <v>6</v>
      </c>
      <c r="F416">
        <v>7</v>
      </c>
      <c r="G416">
        <v>9</v>
      </c>
      <c r="H416">
        <v>11</v>
      </c>
      <c r="I416">
        <v>13</v>
      </c>
      <c r="J416">
        <v>10</v>
      </c>
      <c r="K416">
        <v>11</v>
      </c>
      <c r="L416">
        <v>7</v>
      </c>
      <c r="M416">
        <v>5</v>
      </c>
      <c r="N416">
        <v>5</v>
      </c>
      <c r="O416">
        <v>2</v>
      </c>
      <c r="P416">
        <v>3</v>
      </c>
      <c r="Q416">
        <v>4</v>
      </c>
      <c r="R416">
        <v>7</v>
      </c>
      <c r="S416">
        <v>8</v>
      </c>
      <c r="T416">
        <v>15</v>
      </c>
      <c r="U416">
        <v>16</v>
      </c>
      <c r="V416">
        <v>15</v>
      </c>
      <c r="W416">
        <v>9</v>
      </c>
      <c r="X416">
        <v>12</v>
      </c>
      <c r="Y416">
        <v>6</v>
      </c>
      <c r="Z416">
        <v>190</v>
      </c>
    </row>
    <row r="417" spans="1:26">
      <c r="A417" s="10" t="s">
        <v>843</v>
      </c>
      <c r="B417">
        <v>24</v>
      </c>
      <c r="C417">
        <v>41</v>
      </c>
      <c r="D417">
        <v>43</v>
      </c>
      <c r="E417">
        <v>34</v>
      </c>
      <c r="F417">
        <v>33</v>
      </c>
      <c r="G417">
        <v>17</v>
      </c>
      <c r="H417">
        <v>10</v>
      </c>
      <c r="I417">
        <v>5</v>
      </c>
      <c r="J417">
        <v>2</v>
      </c>
      <c r="K417">
        <v>14</v>
      </c>
      <c r="L417">
        <v>18</v>
      </c>
      <c r="M417">
        <v>28</v>
      </c>
      <c r="N417">
        <v>49</v>
      </c>
      <c r="O417">
        <v>50</v>
      </c>
      <c r="P417">
        <v>37</v>
      </c>
      <c r="Q417">
        <v>47</v>
      </c>
      <c r="R417">
        <v>30</v>
      </c>
      <c r="S417">
        <v>20</v>
      </c>
      <c r="T417">
        <v>8</v>
      </c>
      <c r="U417">
        <v>7</v>
      </c>
      <c r="V417">
        <v>6</v>
      </c>
      <c r="W417">
        <v>10</v>
      </c>
      <c r="X417">
        <v>24</v>
      </c>
      <c r="Y417">
        <v>42</v>
      </c>
      <c r="Z417">
        <v>599</v>
      </c>
    </row>
    <row r="418" spans="1:26">
      <c r="A418" s="10" t="s">
        <v>845</v>
      </c>
      <c r="B418">
        <v>58</v>
      </c>
      <c r="C418">
        <v>63</v>
      </c>
      <c r="D418">
        <v>96</v>
      </c>
      <c r="E418">
        <v>118</v>
      </c>
      <c r="F418">
        <v>166</v>
      </c>
      <c r="G418">
        <v>206</v>
      </c>
      <c r="H418">
        <v>150</v>
      </c>
      <c r="I418">
        <v>242</v>
      </c>
      <c r="J418">
        <v>295</v>
      </c>
      <c r="K418">
        <v>235</v>
      </c>
      <c r="L418">
        <v>107</v>
      </c>
      <c r="M418">
        <v>83</v>
      </c>
      <c r="N418">
        <v>77</v>
      </c>
      <c r="O418">
        <v>86</v>
      </c>
      <c r="P418">
        <v>75</v>
      </c>
      <c r="Q418">
        <v>151</v>
      </c>
      <c r="R418">
        <v>164</v>
      </c>
      <c r="S418">
        <v>189</v>
      </c>
      <c r="T418">
        <v>284</v>
      </c>
      <c r="U418">
        <v>250</v>
      </c>
      <c r="V418">
        <v>224</v>
      </c>
      <c r="W418">
        <v>201</v>
      </c>
      <c r="X418">
        <v>98</v>
      </c>
      <c r="Y418">
        <v>57</v>
      </c>
      <c r="Z418">
        <v>3675</v>
      </c>
    </row>
    <row r="419" spans="1:26">
      <c r="A419" s="10" t="s">
        <v>847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2</v>
      </c>
      <c r="H419">
        <v>4</v>
      </c>
      <c r="I419">
        <v>3</v>
      </c>
      <c r="J419">
        <v>2</v>
      </c>
      <c r="K419">
        <v>0</v>
      </c>
      <c r="L419">
        <v>0</v>
      </c>
      <c r="M419">
        <v>0</v>
      </c>
      <c r="N419">
        <v>2</v>
      </c>
      <c r="O419">
        <v>1</v>
      </c>
      <c r="P419">
        <v>1</v>
      </c>
      <c r="Q419">
        <v>2</v>
      </c>
      <c r="R419">
        <v>2</v>
      </c>
      <c r="S419">
        <v>1</v>
      </c>
      <c r="T419">
        <v>3</v>
      </c>
      <c r="U419">
        <v>2</v>
      </c>
      <c r="V419">
        <v>0</v>
      </c>
      <c r="W419">
        <v>1</v>
      </c>
      <c r="X419">
        <v>0</v>
      </c>
      <c r="Y419">
        <v>0</v>
      </c>
      <c r="Z419">
        <v>32</v>
      </c>
    </row>
    <row r="420" spans="1:26">
      <c r="A420" s="10" t="s">
        <v>849</v>
      </c>
      <c r="B420">
        <v>6</v>
      </c>
      <c r="C420">
        <v>6</v>
      </c>
      <c r="D420">
        <v>5</v>
      </c>
      <c r="E420">
        <v>4</v>
      </c>
      <c r="F420">
        <v>5</v>
      </c>
      <c r="G420">
        <v>2</v>
      </c>
      <c r="H420">
        <v>2</v>
      </c>
      <c r="I420">
        <v>1</v>
      </c>
      <c r="J420">
        <v>2</v>
      </c>
      <c r="K420">
        <v>2</v>
      </c>
      <c r="L420">
        <v>3</v>
      </c>
      <c r="M420">
        <v>4</v>
      </c>
      <c r="N420">
        <v>5</v>
      </c>
      <c r="O420">
        <v>6</v>
      </c>
      <c r="P420">
        <v>7</v>
      </c>
      <c r="Q420">
        <v>6</v>
      </c>
      <c r="R420">
        <v>5</v>
      </c>
      <c r="S420">
        <v>3</v>
      </c>
      <c r="T420">
        <v>2</v>
      </c>
      <c r="U420">
        <v>2</v>
      </c>
      <c r="V420">
        <v>2</v>
      </c>
      <c r="W420">
        <v>2</v>
      </c>
      <c r="X420">
        <v>5</v>
      </c>
      <c r="Y420">
        <v>5</v>
      </c>
      <c r="Z420">
        <v>92</v>
      </c>
    </row>
    <row r="421" spans="1:26">
      <c r="A421" s="10" t="s">
        <v>851</v>
      </c>
      <c r="B421">
        <v>0</v>
      </c>
      <c r="C421">
        <v>0</v>
      </c>
      <c r="D421">
        <v>12</v>
      </c>
      <c r="E421">
        <v>0</v>
      </c>
      <c r="F421">
        <v>0</v>
      </c>
      <c r="G421">
        <v>51</v>
      </c>
      <c r="H421">
        <v>34</v>
      </c>
      <c r="I421">
        <v>52</v>
      </c>
      <c r="J421">
        <v>12</v>
      </c>
      <c r="K421">
        <v>23</v>
      </c>
      <c r="L421">
        <v>44</v>
      </c>
      <c r="M421">
        <v>64</v>
      </c>
      <c r="N421">
        <v>23</v>
      </c>
      <c r="O421">
        <v>0</v>
      </c>
      <c r="P421">
        <v>11</v>
      </c>
      <c r="Q421">
        <v>0</v>
      </c>
      <c r="R421">
        <v>0</v>
      </c>
      <c r="S421">
        <v>56</v>
      </c>
      <c r="T421">
        <v>0</v>
      </c>
      <c r="U421">
        <v>36</v>
      </c>
      <c r="V421">
        <v>0</v>
      </c>
      <c r="W421">
        <v>0</v>
      </c>
      <c r="X421">
        <v>4</v>
      </c>
      <c r="Y421">
        <v>13</v>
      </c>
      <c r="Z421">
        <v>435</v>
      </c>
    </row>
    <row r="422" spans="1:26">
      <c r="A422" s="10" t="s">
        <v>853</v>
      </c>
      <c r="B422">
        <v>31</v>
      </c>
      <c r="C422">
        <v>37</v>
      </c>
      <c r="D422">
        <v>35</v>
      </c>
      <c r="E422">
        <v>37</v>
      </c>
      <c r="F422">
        <v>32</v>
      </c>
      <c r="G422">
        <v>30</v>
      </c>
      <c r="H422">
        <v>33</v>
      </c>
      <c r="I422">
        <v>24</v>
      </c>
      <c r="J422">
        <v>24</v>
      </c>
      <c r="K422">
        <v>22</v>
      </c>
      <c r="L422">
        <v>26</v>
      </c>
      <c r="M422">
        <v>31</v>
      </c>
      <c r="N422">
        <v>30</v>
      </c>
      <c r="O422">
        <v>32</v>
      </c>
      <c r="P422">
        <v>32</v>
      </c>
      <c r="Q422">
        <v>35</v>
      </c>
      <c r="R422">
        <v>32</v>
      </c>
      <c r="S422">
        <v>31</v>
      </c>
      <c r="T422">
        <v>24</v>
      </c>
      <c r="U422">
        <v>27</v>
      </c>
      <c r="V422">
        <v>25</v>
      </c>
      <c r="W422">
        <v>28</v>
      </c>
      <c r="X422">
        <v>27</v>
      </c>
      <c r="Y422">
        <v>26</v>
      </c>
      <c r="Z422">
        <v>711</v>
      </c>
    </row>
    <row r="423" spans="1:26">
      <c r="A423" s="10" t="s">
        <v>855</v>
      </c>
      <c r="B423">
        <v>4</v>
      </c>
      <c r="C423">
        <v>3</v>
      </c>
      <c r="D423">
        <v>3</v>
      </c>
      <c r="E423">
        <v>1</v>
      </c>
      <c r="F423">
        <v>1</v>
      </c>
      <c r="G423">
        <v>1</v>
      </c>
      <c r="H423">
        <v>1</v>
      </c>
      <c r="I423">
        <v>2</v>
      </c>
      <c r="J423">
        <v>2</v>
      </c>
      <c r="K423">
        <v>3</v>
      </c>
      <c r="L423">
        <v>3</v>
      </c>
      <c r="M423">
        <v>3</v>
      </c>
      <c r="N423">
        <v>4</v>
      </c>
      <c r="O423">
        <v>2</v>
      </c>
      <c r="P423">
        <v>2</v>
      </c>
      <c r="Q423">
        <v>2</v>
      </c>
      <c r="R423">
        <v>1</v>
      </c>
      <c r="S423">
        <v>1</v>
      </c>
      <c r="T423">
        <v>1</v>
      </c>
      <c r="U423">
        <v>1</v>
      </c>
      <c r="V423">
        <v>3</v>
      </c>
      <c r="W423">
        <v>3</v>
      </c>
      <c r="X423">
        <v>3</v>
      </c>
      <c r="Y423">
        <v>3</v>
      </c>
      <c r="Z423">
        <v>53</v>
      </c>
    </row>
    <row r="424" spans="1:26">
      <c r="A424" s="10" t="s">
        <v>857</v>
      </c>
      <c r="B424">
        <v>0</v>
      </c>
      <c r="C424">
        <v>36</v>
      </c>
      <c r="D424">
        <v>18</v>
      </c>
      <c r="E424">
        <v>23</v>
      </c>
      <c r="F424">
        <v>0</v>
      </c>
      <c r="G424">
        <v>46</v>
      </c>
      <c r="H424">
        <v>0</v>
      </c>
      <c r="I424">
        <v>35</v>
      </c>
      <c r="J424">
        <v>0</v>
      </c>
      <c r="K424">
        <v>68</v>
      </c>
      <c r="L424">
        <v>12</v>
      </c>
      <c r="M424">
        <v>43</v>
      </c>
      <c r="N424">
        <v>4</v>
      </c>
      <c r="O424">
        <v>0</v>
      </c>
      <c r="P424">
        <v>43</v>
      </c>
      <c r="Q424">
        <v>12</v>
      </c>
      <c r="R424">
        <v>31</v>
      </c>
      <c r="S424">
        <v>13</v>
      </c>
      <c r="T424">
        <v>0</v>
      </c>
      <c r="U424">
        <v>0</v>
      </c>
      <c r="V424">
        <v>77</v>
      </c>
      <c r="W424">
        <v>77</v>
      </c>
      <c r="X424">
        <v>34</v>
      </c>
      <c r="Y424">
        <v>30</v>
      </c>
      <c r="Z424">
        <v>602</v>
      </c>
    </row>
    <row r="425" spans="1:26">
      <c r="A425" s="10" t="s">
        <v>859</v>
      </c>
      <c r="B425">
        <v>4</v>
      </c>
      <c r="C425">
        <v>4</v>
      </c>
      <c r="D425">
        <v>4</v>
      </c>
      <c r="E425">
        <v>3</v>
      </c>
      <c r="F425">
        <v>4</v>
      </c>
      <c r="G425">
        <v>4</v>
      </c>
      <c r="H425">
        <v>4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4</v>
      </c>
      <c r="O425">
        <v>3</v>
      </c>
      <c r="P425">
        <v>4</v>
      </c>
      <c r="Q425">
        <v>3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5</v>
      </c>
      <c r="X425">
        <v>5</v>
      </c>
      <c r="Y425">
        <v>4</v>
      </c>
      <c r="Z425">
        <v>95</v>
      </c>
    </row>
    <row r="426" spans="1:26">
      <c r="A426" s="10" t="s">
        <v>861</v>
      </c>
      <c r="B426">
        <v>0</v>
      </c>
      <c r="C426">
        <v>3</v>
      </c>
      <c r="D426">
        <v>8</v>
      </c>
      <c r="E426">
        <v>21</v>
      </c>
      <c r="F426">
        <v>25</v>
      </c>
      <c r="G426">
        <v>28</v>
      </c>
      <c r="H426">
        <v>35</v>
      </c>
      <c r="I426">
        <v>35</v>
      </c>
      <c r="J426">
        <v>31</v>
      </c>
      <c r="K426">
        <v>19</v>
      </c>
      <c r="L426">
        <v>9</v>
      </c>
      <c r="M426">
        <v>2</v>
      </c>
      <c r="N426">
        <v>0</v>
      </c>
      <c r="O426">
        <v>4</v>
      </c>
      <c r="P426">
        <v>14</v>
      </c>
      <c r="Q426">
        <v>21</v>
      </c>
      <c r="R426">
        <v>37</v>
      </c>
      <c r="S426">
        <v>42</v>
      </c>
      <c r="T426">
        <v>39</v>
      </c>
      <c r="U426">
        <v>40</v>
      </c>
      <c r="V426">
        <v>28</v>
      </c>
      <c r="W426">
        <v>26</v>
      </c>
      <c r="X426">
        <v>11</v>
      </c>
      <c r="Y426">
        <v>3</v>
      </c>
      <c r="Z426">
        <v>481</v>
      </c>
    </row>
    <row r="427" spans="1:26">
      <c r="A427" s="10" t="s">
        <v>863</v>
      </c>
      <c r="B427">
        <v>3</v>
      </c>
      <c r="C427">
        <v>3</v>
      </c>
      <c r="D427">
        <v>3</v>
      </c>
      <c r="E427">
        <v>3</v>
      </c>
      <c r="F427">
        <v>3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4</v>
      </c>
      <c r="O427">
        <v>3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4</v>
      </c>
      <c r="X427">
        <v>3</v>
      </c>
      <c r="Y427">
        <v>4</v>
      </c>
      <c r="Z427">
        <v>82</v>
      </c>
    </row>
    <row r="428" spans="1:26">
      <c r="A428" s="10" t="s">
        <v>865</v>
      </c>
      <c r="B428">
        <v>19</v>
      </c>
      <c r="C428">
        <v>12</v>
      </c>
      <c r="D428">
        <v>7</v>
      </c>
      <c r="E428">
        <v>5</v>
      </c>
      <c r="F428">
        <v>4</v>
      </c>
      <c r="G428">
        <v>8</v>
      </c>
      <c r="H428">
        <v>16</v>
      </c>
      <c r="I428">
        <v>19</v>
      </c>
      <c r="J428">
        <v>28</v>
      </c>
      <c r="K428">
        <v>18</v>
      </c>
      <c r="L428">
        <v>16</v>
      </c>
      <c r="M428">
        <v>24</v>
      </c>
      <c r="N428">
        <v>20</v>
      </c>
      <c r="O428">
        <v>12</v>
      </c>
      <c r="P428">
        <v>9</v>
      </c>
      <c r="Q428">
        <v>5</v>
      </c>
      <c r="R428">
        <v>4</v>
      </c>
      <c r="S428">
        <v>8</v>
      </c>
      <c r="T428">
        <v>13</v>
      </c>
      <c r="U428">
        <v>18</v>
      </c>
      <c r="V428">
        <v>19</v>
      </c>
      <c r="W428">
        <v>22</v>
      </c>
      <c r="X428">
        <v>28</v>
      </c>
      <c r="Y428">
        <v>28</v>
      </c>
      <c r="Z428">
        <v>362</v>
      </c>
    </row>
    <row r="429" spans="1:26">
      <c r="A429" s="10" t="s">
        <v>867</v>
      </c>
      <c r="B429">
        <v>4</v>
      </c>
      <c r="C429">
        <v>4</v>
      </c>
      <c r="D429">
        <v>6</v>
      </c>
      <c r="E429">
        <v>8</v>
      </c>
      <c r="F429">
        <v>7</v>
      </c>
      <c r="G429">
        <v>10</v>
      </c>
      <c r="H429">
        <v>13</v>
      </c>
      <c r="I429">
        <v>12</v>
      </c>
      <c r="J429">
        <v>9</v>
      </c>
      <c r="K429">
        <v>6</v>
      </c>
      <c r="L429">
        <v>5</v>
      </c>
      <c r="M429">
        <v>5</v>
      </c>
      <c r="N429">
        <v>2</v>
      </c>
      <c r="O429">
        <v>4</v>
      </c>
      <c r="P429">
        <v>3</v>
      </c>
      <c r="Q429">
        <v>9</v>
      </c>
      <c r="R429">
        <v>11</v>
      </c>
      <c r="S429">
        <v>11</v>
      </c>
      <c r="T429">
        <v>13</v>
      </c>
      <c r="U429">
        <v>9</v>
      </c>
      <c r="V429">
        <v>10</v>
      </c>
      <c r="W429">
        <v>10</v>
      </c>
      <c r="X429">
        <v>5</v>
      </c>
      <c r="Y429">
        <v>6</v>
      </c>
      <c r="Z429">
        <v>182</v>
      </c>
    </row>
    <row r="430" spans="1:26">
      <c r="A430" s="10" t="s">
        <v>869</v>
      </c>
      <c r="B430">
        <v>4</v>
      </c>
      <c r="C430">
        <v>3</v>
      </c>
      <c r="D430">
        <v>8</v>
      </c>
      <c r="E430">
        <v>9</v>
      </c>
      <c r="F430">
        <v>8</v>
      </c>
      <c r="G430">
        <v>7</v>
      </c>
      <c r="H430">
        <v>5</v>
      </c>
      <c r="I430">
        <v>7</v>
      </c>
      <c r="J430">
        <v>4</v>
      </c>
      <c r="K430">
        <v>3</v>
      </c>
      <c r="L430">
        <v>2</v>
      </c>
      <c r="M430">
        <v>2</v>
      </c>
      <c r="N430">
        <v>2</v>
      </c>
      <c r="O430">
        <v>3</v>
      </c>
      <c r="P430">
        <v>6</v>
      </c>
      <c r="Q430">
        <v>5</v>
      </c>
      <c r="R430">
        <v>9</v>
      </c>
      <c r="S430">
        <v>8</v>
      </c>
      <c r="T430">
        <v>9</v>
      </c>
      <c r="U430">
        <v>6</v>
      </c>
      <c r="V430">
        <v>5</v>
      </c>
      <c r="W430">
        <v>2</v>
      </c>
      <c r="X430">
        <v>1</v>
      </c>
      <c r="Y430">
        <v>1</v>
      </c>
      <c r="Z430">
        <v>119</v>
      </c>
    </row>
    <row r="431" spans="1:26">
      <c r="A431" s="10" t="s">
        <v>871</v>
      </c>
      <c r="B431">
        <v>24</v>
      </c>
      <c r="C431">
        <v>19</v>
      </c>
      <c r="D431">
        <v>30</v>
      </c>
      <c r="E431">
        <v>33</v>
      </c>
      <c r="F431">
        <v>16</v>
      </c>
      <c r="G431">
        <v>14</v>
      </c>
      <c r="H431">
        <v>8</v>
      </c>
      <c r="I431">
        <v>6</v>
      </c>
      <c r="J431">
        <v>8</v>
      </c>
      <c r="K431">
        <v>13</v>
      </c>
      <c r="L431">
        <v>16</v>
      </c>
      <c r="M431">
        <v>25</v>
      </c>
      <c r="N431">
        <v>36</v>
      </c>
      <c r="O431">
        <v>35</v>
      </c>
      <c r="P431">
        <v>30</v>
      </c>
      <c r="Q431">
        <v>33</v>
      </c>
      <c r="R431">
        <v>20</v>
      </c>
      <c r="S431">
        <v>17</v>
      </c>
      <c r="T431">
        <v>13</v>
      </c>
      <c r="U431">
        <v>6</v>
      </c>
      <c r="V431">
        <v>6</v>
      </c>
      <c r="W431">
        <v>10</v>
      </c>
      <c r="X431">
        <v>17</v>
      </c>
      <c r="Y431">
        <v>24</v>
      </c>
      <c r="Z431">
        <v>459</v>
      </c>
    </row>
    <row r="432" spans="1:26">
      <c r="A432" s="10" t="s">
        <v>873</v>
      </c>
      <c r="B432">
        <v>75</v>
      </c>
      <c r="C432">
        <v>49</v>
      </c>
      <c r="D432">
        <v>46</v>
      </c>
      <c r="E432">
        <v>49</v>
      </c>
      <c r="F432">
        <v>42</v>
      </c>
      <c r="G432">
        <v>17</v>
      </c>
      <c r="H432">
        <v>7</v>
      </c>
      <c r="I432">
        <v>7</v>
      </c>
      <c r="J432">
        <v>16</v>
      </c>
      <c r="K432">
        <v>23</v>
      </c>
      <c r="L432">
        <v>49</v>
      </c>
      <c r="M432">
        <v>79</v>
      </c>
      <c r="N432">
        <v>89</v>
      </c>
      <c r="O432">
        <v>44</v>
      </c>
      <c r="P432">
        <v>77</v>
      </c>
      <c r="Q432">
        <v>62</v>
      </c>
      <c r="R432">
        <v>37</v>
      </c>
      <c r="S432">
        <v>15</v>
      </c>
      <c r="T432">
        <v>9</v>
      </c>
      <c r="U432">
        <v>5</v>
      </c>
      <c r="V432">
        <v>11</v>
      </c>
      <c r="W432">
        <v>32</v>
      </c>
      <c r="X432">
        <v>48</v>
      </c>
      <c r="Y432">
        <v>85</v>
      </c>
      <c r="Z432">
        <v>973</v>
      </c>
    </row>
    <row r="433" spans="1:26">
      <c r="A433" s="10" t="s">
        <v>875</v>
      </c>
      <c r="B433">
        <v>2</v>
      </c>
      <c r="C433">
        <v>2</v>
      </c>
      <c r="D433">
        <v>3</v>
      </c>
      <c r="E433">
        <v>2</v>
      </c>
      <c r="F433">
        <v>2</v>
      </c>
      <c r="G433">
        <v>2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2</v>
      </c>
      <c r="N433">
        <v>2</v>
      </c>
      <c r="O433">
        <v>3</v>
      </c>
      <c r="P433">
        <v>2</v>
      </c>
      <c r="Q433">
        <v>2</v>
      </c>
      <c r="R433">
        <v>2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2</v>
      </c>
      <c r="Y433">
        <v>1</v>
      </c>
      <c r="Z433">
        <v>39</v>
      </c>
    </row>
    <row r="434" spans="1:26">
      <c r="A434" s="10" t="s">
        <v>877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25</v>
      </c>
    </row>
    <row r="435" spans="1:26">
      <c r="A435" s="10" t="s">
        <v>879</v>
      </c>
      <c r="B435">
        <v>2</v>
      </c>
      <c r="C435">
        <v>3</v>
      </c>
      <c r="D435">
        <v>3</v>
      </c>
      <c r="E435">
        <v>3</v>
      </c>
      <c r="F435">
        <v>4</v>
      </c>
      <c r="G435">
        <v>2</v>
      </c>
      <c r="H435">
        <v>2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2</v>
      </c>
      <c r="O435">
        <v>3</v>
      </c>
      <c r="P435">
        <v>4</v>
      </c>
      <c r="Q435">
        <v>4</v>
      </c>
      <c r="R435">
        <v>4</v>
      </c>
      <c r="S435">
        <v>4</v>
      </c>
      <c r="T435">
        <v>3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52</v>
      </c>
    </row>
    <row r="436" spans="1:26">
      <c r="A436" s="10" t="s">
        <v>881</v>
      </c>
      <c r="B436">
        <v>11</v>
      </c>
      <c r="C436">
        <v>33</v>
      </c>
      <c r="D436">
        <v>65</v>
      </c>
      <c r="E436">
        <v>132</v>
      </c>
      <c r="F436">
        <v>165</v>
      </c>
      <c r="G436">
        <v>222</v>
      </c>
      <c r="H436">
        <v>282</v>
      </c>
      <c r="I436">
        <v>177</v>
      </c>
      <c r="J436">
        <v>239</v>
      </c>
      <c r="K436">
        <v>72</v>
      </c>
      <c r="L436">
        <v>52</v>
      </c>
      <c r="M436">
        <v>26</v>
      </c>
      <c r="N436">
        <v>22</v>
      </c>
      <c r="O436">
        <v>31</v>
      </c>
      <c r="P436">
        <v>91</v>
      </c>
      <c r="Q436">
        <v>155</v>
      </c>
      <c r="R436">
        <v>241</v>
      </c>
      <c r="S436">
        <v>173</v>
      </c>
      <c r="T436">
        <v>191</v>
      </c>
      <c r="U436">
        <v>258</v>
      </c>
      <c r="V436">
        <v>240</v>
      </c>
      <c r="W436">
        <v>126</v>
      </c>
      <c r="X436">
        <v>63</v>
      </c>
      <c r="Y436">
        <v>27</v>
      </c>
      <c r="Z436">
        <v>3094</v>
      </c>
    </row>
    <row r="437" spans="1:26">
      <c r="A437" s="10" t="s">
        <v>883</v>
      </c>
      <c r="B437">
        <v>12</v>
      </c>
      <c r="C437">
        <v>14</v>
      </c>
      <c r="D437">
        <v>11</v>
      </c>
      <c r="E437">
        <v>13</v>
      </c>
      <c r="F437">
        <v>13</v>
      </c>
      <c r="G437">
        <v>13</v>
      </c>
      <c r="H437">
        <v>12</v>
      </c>
      <c r="I437">
        <v>13</v>
      </c>
      <c r="J437">
        <v>14</v>
      </c>
      <c r="K437">
        <v>13</v>
      </c>
      <c r="L437">
        <v>14</v>
      </c>
      <c r="M437">
        <v>14</v>
      </c>
      <c r="N437">
        <v>14</v>
      </c>
      <c r="O437">
        <v>14</v>
      </c>
      <c r="P437">
        <v>14</v>
      </c>
      <c r="Q437">
        <v>15</v>
      </c>
      <c r="R437">
        <v>15</v>
      </c>
      <c r="S437">
        <v>14</v>
      </c>
      <c r="T437">
        <v>14</v>
      </c>
      <c r="U437">
        <v>14</v>
      </c>
      <c r="V437">
        <v>15</v>
      </c>
      <c r="W437">
        <v>15</v>
      </c>
      <c r="X437">
        <v>15</v>
      </c>
      <c r="Y437">
        <v>15</v>
      </c>
      <c r="Z437">
        <v>330</v>
      </c>
    </row>
    <row r="438" spans="1:26">
      <c r="A438" s="10" t="s">
        <v>885</v>
      </c>
      <c r="B438">
        <v>60</v>
      </c>
      <c r="C438">
        <v>49</v>
      </c>
      <c r="D438">
        <v>23</v>
      </c>
      <c r="E438">
        <v>13</v>
      </c>
      <c r="F438">
        <v>8</v>
      </c>
      <c r="G438">
        <v>15</v>
      </c>
      <c r="H438">
        <v>13</v>
      </c>
      <c r="I438">
        <v>28</v>
      </c>
      <c r="J438">
        <v>34</v>
      </c>
      <c r="K438">
        <v>32</v>
      </c>
      <c r="L438">
        <v>58</v>
      </c>
      <c r="M438">
        <v>51</v>
      </c>
      <c r="N438">
        <v>45</v>
      </c>
      <c r="O438">
        <v>35</v>
      </c>
      <c r="P438">
        <v>20</v>
      </c>
      <c r="Q438">
        <v>16</v>
      </c>
      <c r="R438">
        <v>10</v>
      </c>
      <c r="S438">
        <v>11</v>
      </c>
      <c r="T438">
        <v>15</v>
      </c>
      <c r="U438">
        <v>26</v>
      </c>
      <c r="V438">
        <v>27</v>
      </c>
      <c r="W438">
        <v>34</v>
      </c>
      <c r="X438">
        <v>55</v>
      </c>
      <c r="Y438">
        <v>40</v>
      </c>
      <c r="Z438">
        <v>718</v>
      </c>
    </row>
    <row r="439" spans="1:26">
      <c r="A439" s="10" t="s">
        <v>887</v>
      </c>
      <c r="B439">
        <v>1</v>
      </c>
      <c r="C439">
        <v>2</v>
      </c>
      <c r="D439">
        <v>3</v>
      </c>
      <c r="E439">
        <v>6</v>
      </c>
      <c r="F439">
        <v>6</v>
      </c>
      <c r="G439">
        <v>5</v>
      </c>
      <c r="H439">
        <v>4</v>
      </c>
      <c r="I439">
        <v>5</v>
      </c>
      <c r="J439">
        <v>3</v>
      </c>
      <c r="K439">
        <v>2</v>
      </c>
      <c r="L439">
        <v>0</v>
      </c>
      <c r="M439">
        <v>0</v>
      </c>
      <c r="N439">
        <v>1</v>
      </c>
      <c r="O439">
        <v>2</v>
      </c>
      <c r="P439">
        <v>4</v>
      </c>
      <c r="Q439">
        <v>5</v>
      </c>
      <c r="R439">
        <v>4</v>
      </c>
      <c r="S439">
        <v>6</v>
      </c>
      <c r="T439">
        <v>7</v>
      </c>
      <c r="U439">
        <v>4</v>
      </c>
      <c r="V439">
        <v>3</v>
      </c>
      <c r="W439">
        <v>1</v>
      </c>
      <c r="X439">
        <v>0</v>
      </c>
      <c r="Y439">
        <v>0</v>
      </c>
      <c r="Z439">
        <v>74</v>
      </c>
    </row>
    <row r="440" spans="1:26">
      <c r="A440" s="10" t="s">
        <v>889</v>
      </c>
      <c r="B440">
        <v>33</v>
      </c>
      <c r="C440">
        <v>22</v>
      </c>
      <c r="D440">
        <v>27</v>
      </c>
      <c r="E440">
        <v>14</v>
      </c>
      <c r="F440">
        <v>12</v>
      </c>
      <c r="G440">
        <v>9</v>
      </c>
      <c r="H440">
        <v>6</v>
      </c>
      <c r="I440">
        <v>9</v>
      </c>
      <c r="J440">
        <v>11</v>
      </c>
      <c r="K440">
        <v>19</v>
      </c>
      <c r="L440">
        <v>40</v>
      </c>
      <c r="M440">
        <v>22</v>
      </c>
      <c r="N440">
        <v>38</v>
      </c>
      <c r="O440">
        <v>26</v>
      </c>
      <c r="P440">
        <v>25</v>
      </c>
      <c r="Q440">
        <v>13</v>
      </c>
      <c r="R440">
        <v>9</v>
      </c>
      <c r="S440">
        <v>5</v>
      </c>
      <c r="T440">
        <v>8</v>
      </c>
      <c r="U440">
        <v>9</v>
      </c>
      <c r="V440">
        <v>14</v>
      </c>
      <c r="W440">
        <v>27</v>
      </c>
      <c r="X440">
        <v>20</v>
      </c>
      <c r="Y440">
        <v>24</v>
      </c>
      <c r="Z440">
        <v>442</v>
      </c>
    </row>
    <row r="441" spans="1:26">
      <c r="A441" s="10" t="s">
        <v>891</v>
      </c>
      <c r="B441">
        <v>21</v>
      </c>
      <c r="C441">
        <v>21</v>
      </c>
      <c r="D441">
        <v>21</v>
      </c>
      <c r="E441">
        <v>21</v>
      </c>
      <c r="F441">
        <v>22</v>
      </c>
      <c r="G441">
        <v>20</v>
      </c>
      <c r="H441">
        <v>24</v>
      </c>
      <c r="I441">
        <v>21</v>
      </c>
      <c r="J441">
        <v>21</v>
      </c>
      <c r="K441">
        <v>20</v>
      </c>
      <c r="L441">
        <v>20</v>
      </c>
      <c r="M441">
        <v>18</v>
      </c>
      <c r="N441">
        <v>22</v>
      </c>
      <c r="O441">
        <v>20</v>
      </c>
      <c r="P441">
        <v>21</v>
      </c>
      <c r="Q441">
        <v>27</v>
      </c>
      <c r="R441">
        <v>22</v>
      </c>
      <c r="S441">
        <v>25</v>
      </c>
      <c r="T441">
        <v>26</v>
      </c>
      <c r="U441">
        <v>26</v>
      </c>
      <c r="V441">
        <v>23</v>
      </c>
      <c r="W441">
        <v>24</v>
      </c>
      <c r="X441">
        <v>24</v>
      </c>
      <c r="Y441">
        <v>22</v>
      </c>
      <c r="Z441">
        <v>532</v>
      </c>
    </row>
    <row r="442" spans="1:26">
      <c r="A442" s="10" t="s">
        <v>893</v>
      </c>
      <c r="B442">
        <v>20</v>
      </c>
      <c r="C442">
        <v>18</v>
      </c>
      <c r="D442">
        <v>16</v>
      </c>
      <c r="E442">
        <v>19</v>
      </c>
      <c r="F442">
        <v>18</v>
      </c>
      <c r="G442">
        <v>15</v>
      </c>
      <c r="H442">
        <v>17</v>
      </c>
      <c r="I442">
        <v>18</v>
      </c>
      <c r="J442">
        <v>17</v>
      </c>
      <c r="K442">
        <v>19</v>
      </c>
      <c r="L442">
        <v>16</v>
      </c>
      <c r="M442">
        <v>16</v>
      </c>
      <c r="N442">
        <v>18</v>
      </c>
      <c r="O442">
        <v>19</v>
      </c>
      <c r="P442">
        <v>19</v>
      </c>
      <c r="Q442">
        <v>16</v>
      </c>
      <c r="R442">
        <v>19</v>
      </c>
      <c r="S442">
        <v>15</v>
      </c>
      <c r="T442">
        <v>14</v>
      </c>
      <c r="U442">
        <v>15</v>
      </c>
      <c r="V442">
        <v>16</v>
      </c>
      <c r="W442">
        <v>18</v>
      </c>
      <c r="X442">
        <v>16</v>
      </c>
      <c r="Y442">
        <v>17</v>
      </c>
      <c r="Z442">
        <v>411</v>
      </c>
    </row>
    <row r="443" spans="1:26">
      <c r="A443" s="10" t="s">
        <v>895</v>
      </c>
      <c r="B443">
        <v>5</v>
      </c>
      <c r="C443">
        <v>2</v>
      </c>
      <c r="D443">
        <v>1</v>
      </c>
      <c r="E443">
        <v>2</v>
      </c>
      <c r="F443">
        <v>6</v>
      </c>
      <c r="G443">
        <v>9</v>
      </c>
      <c r="H443">
        <v>9</v>
      </c>
      <c r="I443">
        <v>16</v>
      </c>
      <c r="J443">
        <v>16</v>
      </c>
      <c r="K443">
        <v>16</v>
      </c>
      <c r="L443">
        <v>15</v>
      </c>
      <c r="M443">
        <v>14</v>
      </c>
      <c r="N443">
        <v>3</v>
      </c>
      <c r="O443">
        <v>3</v>
      </c>
      <c r="P443">
        <v>1</v>
      </c>
      <c r="Q443">
        <v>2</v>
      </c>
      <c r="R443">
        <v>3</v>
      </c>
      <c r="S443">
        <v>6</v>
      </c>
      <c r="T443">
        <v>11</v>
      </c>
      <c r="U443">
        <v>18</v>
      </c>
      <c r="V443">
        <v>14</v>
      </c>
      <c r="W443">
        <v>18</v>
      </c>
      <c r="X443">
        <v>19</v>
      </c>
      <c r="Y443">
        <v>11</v>
      </c>
      <c r="Z443">
        <v>220</v>
      </c>
    </row>
    <row r="444" spans="1:26">
      <c r="A444" s="10" t="s">
        <v>897</v>
      </c>
      <c r="B444">
        <v>3</v>
      </c>
      <c r="C444">
        <v>2</v>
      </c>
      <c r="D444">
        <v>2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2</v>
      </c>
      <c r="K444">
        <v>2</v>
      </c>
      <c r="L444">
        <v>4</v>
      </c>
      <c r="M444">
        <v>4</v>
      </c>
      <c r="N444">
        <v>3</v>
      </c>
      <c r="O444">
        <v>2</v>
      </c>
      <c r="P444">
        <v>2</v>
      </c>
      <c r="Q444">
        <v>1</v>
      </c>
      <c r="R444">
        <v>1</v>
      </c>
      <c r="S444">
        <v>1</v>
      </c>
      <c r="T444">
        <v>1</v>
      </c>
      <c r="U444">
        <v>2</v>
      </c>
      <c r="V444">
        <v>2</v>
      </c>
      <c r="W444">
        <v>3</v>
      </c>
      <c r="X444">
        <v>5</v>
      </c>
      <c r="Y444">
        <v>4</v>
      </c>
      <c r="Z444">
        <v>51</v>
      </c>
    </row>
    <row r="445" spans="1:26">
      <c r="A445" s="10" t="s">
        <v>899</v>
      </c>
      <c r="B445">
        <v>6</v>
      </c>
      <c r="C445">
        <v>6</v>
      </c>
      <c r="D445">
        <v>28</v>
      </c>
      <c r="E445">
        <v>71</v>
      </c>
      <c r="F445">
        <v>97</v>
      </c>
      <c r="G445">
        <v>122</v>
      </c>
      <c r="H445">
        <v>135</v>
      </c>
      <c r="I445">
        <v>137</v>
      </c>
      <c r="J445">
        <v>131</v>
      </c>
      <c r="K445">
        <v>63</v>
      </c>
      <c r="L445">
        <v>46</v>
      </c>
      <c r="M445">
        <v>25</v>
      </c>
      <c r="N445">
        <v>5</v>
      </c>
      <c r="O445">
        <v>6</v>
      </c>
      <c r="P445">
        <v>21</v>
      </c>
      <c r="Q445">
        <v>47</v>
      </c>
      <c r="R445">
        <v>88</v>
      </c>
      <c r="S445">
        <v>94</v>
      </c>
      <c r="T445">
        <v>163</v>
      </c>
      <c r="U445">
        <v>105</v>
      </c>
      <c r="V445">
        <v>132</v>
      </c>
      <c r="W445">
        <v>84</v>
      </c>
      <c r="X445">
        <v>43</v>
      </c>
      <c r="Y445">
        <v>18</v>
      </c>
      <c r="Z445">
        <v>1673</v>
      </c>
    </row>
    <row r="446" spans="1:26">
      <c r="A446" s="10" t="s">
        <v>901</v>
      </c>
      <c r="B446">
        <v>0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3</v>
      </c>
      <c r="K446">
        <v>1</v>
      </c>
      <c r="L446">
        <v>5</v>
      </c>
      <c r="M446">
        <v>0</v>
      </c>
      <c r="N446">
        <v>5</v>
      </c>
      <c r="O446">
        <v>5</v>
      </c>
      <c r="P446">
        <v>2</v>
      </c>
      <c r="Q446">
        <v>3</v>
      </c>
      <c r="R446">
        <v>0</v>
      </c>
      <c r="S446">
        <v>2</v>
      </c>
      <c r="T446">
        <v>1</v>
      </c>
      <c r="U446">
        <v>3</v>
      </c>
      <c r="V446">
        <v>1</v>
      </c>
      <c r="W446">
        <v>0</v>
      </c>
      <c r="X446">
        <v>3</v>
      </c>
      <c r="Y446">
        <v>2</v>
      </c>
      <c r="Z446">
        <v>40</v>
      </c>
    </row>
    <row r="447" spans="1:26">
      <c r="A447" s="10" t="s">
        <v>903</v>
      </c>
      <c r="B447">
        <v>8</v>
      </c>
      <c r="C447">
        <v>8</v>
      </c>
      <c r="D447">
        <v>7</v>
      </c>
      <c r="E447">
        <v>8</v>
      </c>
      <c r="F447">
        <v>8</v>
      </c>
      <c r="G447">
        <v>8</v>
      </c>
      <c r="H447">
        <v>7</v>
      </c>
      <c r="I447">
        <v>8</v>
      </c>
      <c r="J447">
        <v>7</v>
      </c>
      <c r="K447">
        <v>6</v>
      </c>
      <c r="L447">
        <v>8</v>
      </c>
      <c r="M447">
        <v>7</v>
      </c>
      <c r="N447">
        <v>8</v>
      </c>
      <c r="O447">
        <v>7</v>
      </c>
      <c r="P447">
        <v>8</v>
      </c>
      <c r="Q447">
        <v>7</v>
      </c>
      <c r="R447">
        <v>7</v>
      </c>
      <c r="S447">
        <v>7</v>
      </c>
      <c r="T447">
        <v>8</v>
      </c>
      <c r="U447">
        <v>9</v>
      </c>
      <c r="V447">
        <v>7</v>
      </c>
      <c r="W447">
        <v>7</v>
      </c>
      <c r="X447">
        <v>8</v>
      </c>
      <c r="Y447">
        <v>8</v>
      </c>
      <c r="Z447">
        <v>181</v>
      </c>
    </row>
    <row r="448" spans="1:26">
      <c r="A448" s="10" t="s">
        <v>905</v>
      </c>
      <c r="B448">
        <v>4</v>
      </c>
      <c r="C448">
        <v>4</v>
      </c>
      <c r="D448">
        <v>5</v>
      </c>
      <c r="E448">
        <v>4</v>
      </c>
      <c r="F448">
        <v>3</v>
      </c>
      <c r="G448">
        <v>4</v>
      </c>
      <c r="H448">
        <v>4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5</v>
      </c>
      <c r="O448">
        <v>4</v>
      </c>
      <c r="P448">
        <v>3</v>
      </c>
      <c r="Q448">
        <v>4</v>
      </c>
      <c r="R448">
        <v>4</v>
      </c>
      <c r="S448">
        <v>3</v>
      </c>
      <c r="T448">
        <v>3</v>
      </c>
      <c r="U448">
        <v>4</v>
      </c>
      <c r="V448">
        <v>4</v>
      </c>
      <c r="W448">
        <v>4</v>
      </c>
      <c r="X448">
        <v>4</v>
      </c>
      <c r="Y448">
        <v>4</v>
      </c>
      <c r="Z448">
        <v>94</v>
      </c>
    </row>
    <row r="449" spans="1:26">
      <c r="A449" s="10" t="s">
        <v>907</v>
      </c>
      <c r="B449">
        <v>0</v>
      </c>
      <c r="C449">
        <v>17</v>
      </c>
      <c r="D449">
        <v>0</v>
      </c>
      <c r="E449">
        <v>8</v>
      </c>
      <c r="F449">
        <v>0</v>
      </c>
      <c r="G449">
        <v>0</v>
      </c>
      <c r="H449">
        <v>0</v>
      </c>
      <c r="I449">
        <v>5</v>
      </c>
      <c r="J449">
        <v>0</v>
      </c>
      <c r="K449">
        <v>16</v>
      </c>
      <c r="L449">
        <v>0</v>
      </c>
      <c r="M449">
        <v>4</v>
      </c>
      <c r="N449">
        <v>4</v>
      </c>
      <c r="O449">
        <v>6</v>
      </c>
      <c r="P449">
        <v>0</v>
      </c>
      <c r="Q449">
        <v>0</v>
      </c>
      <c r="R449">
        <v>7</v>
      </c>
      <c r="S449">
        <v>13</v>
      </c>
      <c r="T449">
        <v>0</v>
      </c>
      <c r="U449">
        <v>10</v>
      </c>
      <c r="V449">
        <v>6</v>
      </c>
      <c r="W449">
        <v>0</v>
      </c>
      <c r="X449">
        <v>4</v>
      </c>
      <c r="Y449">
        <v>0</v>
      </c>
      <c r="Z449">
        <v>100</v>
      </c>
    </row>
    <row r="450" spans="1:26">
      <c r="A450" s="10" t="s">
        <v>909</v>
      </c>
      <c r="B450">
        <v>10</v>
      </c>
      <c r="C450">
        <v>8</v>
      </c>
      <c r="D450">
        <v>11</v>
      </c>
      <c r="E450">
        <v>8</v>
      </c>
      <c r="F450">
        <v>8</v>
      </c>
      <c r="G450">
        <v>9</v>
      </c>
      <c r="H450">
        <v>10</v>
      </c>
      <c r="I450">
        <v>10</v>
      </c>
      <c r="J450">
        <v>10</v>
      </c>
      <c r="K450">
        <v>10</v>
      </c>
      <c r="L450">
        <v>8</v>
      </c>
      <c r="M450">
        <v>7</v>
      </c>
      <c r="N450">
        <v>7</v>
      </c>
      <c r="O450">
        <v>8</v>
      </c>
      <c r="P450">
        <v>8</v>
      </c>
      <c r="Q450">
        <v>8</v>
      </c>
      <c r="R450">
        <v>9</v>
      </c>
      <c r="S450">
        <v>8</v>
      </c>
      <c r="T450">
        <v>7</v>
      </c>
      <c r="U450">
        <v>9</v>
      </c>
      <c r="V450">
        <v>8</v>
      </c>
      <c r="W450">
        <v>9</v>
      </c>
      <c r="X450">
        <v>8</v>
      </c>
      <c r="Y450">
        <v>8</v>
      </c>
      <c r="Z450">
        <v>206</v>
      </c>
    </row>
    <row r="451" spans="1:26">
      <c r="A451" s="10" t="s">
        <v>911</v>
      </c>
      <c r="B451">
        <v>0</v>
      </c>
      <c r="C451">
        <v>0</v>
      </c>
      <c r="D451">
        <v>0</v>
      </c>
      <c r="E451">
        <v>23</v>
      </c>
      <c r="F451">
        <v>0</v>
      </c>
      <c r="G451">
        <v>0</v>
      </c>
      <c r="H451">
        <v>17</v>
      </c>
      <c r="I451">
        <v>26</v>
      </c>
      <c r="J451">
        <v>0</v>
      </c>
      <c r="K451">
        <v>26</v>
      </c>
      <c r="L451">
        <v>21</v>
      </c>
      <c r="M451">
        <v>13</v>
      </c>
      <c r="N451">
        <v>24</v>
      </c>
      <c r="O451">
        <v>3</v>
      </c>
      <c r="P451">
        <v>0</v>
      </c>
      <c r="Q451">
        <v>0</v>
      </c>
      <c r="R451">
        <v>12</v>
      </c>
      <c r="S451">
        <v>45</v>
      </c>
      <c r="T451">
        <v>23</v>
      </c>
      <c r="U451">
        <v>29</v>
      </c>
      <c r="V451">
        <v>50</v>
      </c>
      <c r="W451">
        <v>30</v>
      </c>
      <c r="X451">
        <v>25</v>
      </c>
      <c r="Y451">
        <v>0</v>
      </c>
      <c r="Z451">
        <v>367</v>
      </c>
    </row>
    <row r="452" spans="1:26">
      <c r="A452" s="10" t="s">
        <v>913</v>
      </c>
      <c r="B452">
        <v>0</v>
      </c>
      <c r="C452">
        <v>0</v>
      </c>
      <c r="D452">
        <v>5</v>
      </c>
      <c r="E452">
        <v>1</v>
      </c>
      <c r="F452">
        <v>17</v>
      </c>
      <c r="G452">
        <v>0</v>
      </c>
      <c r="H452">
        <v>0</v>
      </c>
      <c r="I452">
        <v>1</v>
      </c>
      <c r="J452">
        <v>0</v>
      </c>
      <c r="K452">
        <v>11</v>
      </c>
      <c r="L452">
        <v>17</v>
      </c>
      <c r="M452">
        <v>10</v>
      </c>
      <c r="N452">
        <v>9</v>
      </c>
      <c r="O452">
        <v>15</v>
      </c>
      <c r="P452">
        <v>31</v>
      </c>
      <c r="Q452">
        <v>0</v>
      </c>
      <c r="R452">
        <v>0</v>
      </c>
      <c r="S452">
        <v>8</v>
      </c>
      <c r="T452">
        <v>9</v>
      </c>
      <c r="U452">
        <v>0</v>
      </c>
      <c r="V452">
        <v>0</v>
      </c>
      <c r="W452">
        <v>7</v>
      </c>
      <c r="X452">
        <v>24</v>
      </c>
      <c r="Y452">
        <v>24</v>
      </c>
      <c r="Z452">
        <v>189</v>
      </c>
    </row>
    <row r="453" spans="1:26">
      <c r="A453" s="10" t="s">
        <v>915</v>
      </c>
      <c r="B453">
        <v>16</v>
      </c>
      <c r="C453">
        <v>19</v>
      </c>
      <c r="D453">
        <v>17</v>
      </c>
      <c r="E453">
        <v>16</v>
      </c>
      <c r="F453">
        <v>15</v>
      </c>
      <c r="G453">
        <v>22</v>
      </c>
      <c r="H453">
        <v>18</v>
      </c>
      <c r="I453">
        <v>22</v>
      </c>
      <c r="J453">
        <v>19</v>
      </c>
      <c r="K453">
        <v>19</v>
      </c>
      <c r="L453">
        <v>20</v>
      </c>
      <c r="M453">
        <v>15</v>
      </c>
      <c r="N453">
        <v>16</v>
      </c>
      <c r="O453">
        <v>17</v>
      </c>
      <c r="P453">
        <v>16</v>
      </c>
      <c r="Q453">
        <v>20</v>
      </c>
      <c r="R453">
        <v>19</v>
      </c>
      <c r="S453">
        <v>19</v>
      </c>
      <c r="T453">
        <v>20</v>
      </c>
      <c r="U453">
        <v>19</v>
      </c>
      <c r="V453">
        <v>18</v>
      </c>
      <c r="W453">
        <v>19</v>
      </c>
      <c r="X453">
        <v>15</v>
      </c>
      <c r="Y453">
        <v>17</v>
      </c>
      <c r="Z453">
        <v>433</v>
      </c>
    </row>
    <row r="454" spans="1:26">
      <c r="A454" s="10" t="s">
        <v>917</v>
      </c>
      <c r="B454">
        <v>9</v>
      </c>
      <c r="C454">
        <v>9</v>
      </c>
      <c r="D454">
        <v>10</v>
      </c>
      <c r="E454">
        <v>10</v>
      </c>
      <c r="F454">
        <v>10</v>
      </c>
      <c r="G454">
        <v>9</v>
      </c>
      <c r="H454">
        <v>12</v>
      </c>
      <c r="I454">
        <v>12</v>
      </c>
      <c r="J454">
        <v>10</v>
      </c>
      <c r="K454">
        <v>9</v>
      </c>
      <c r="L454">
        <v>11</v>
      </c>
      <c r="M454">
        <v>12</v>
      </c>
      <c r="N454">
        <v>12</v>
      </c>
      <c r="O454">
        <v>9</v>
      </c>
      <c r="P454">
        <v>12</v>
      </c>
      <c r="Q454">
        <v>12</v>
      </c>
      <c r="R454">
        <v>12</v>
      </c>
      <c r="S454">
        <v>11</v>
      </c>
      <c r="T454">
        <v>11</v>
      </c>
      <c r="U454">
        <v>13</v>
      </c>
      <c r="V454">
        <v>11</v>
      </c>
      <c r="W454">
        <v>13</v>
      </c>
      <c r="X454">
        <v>12</v>
      </c>
      <c r="Y454">
        <v>13</v>
      </c>
      <c r="Z454">
        <v>264</v>
      </c>
    </row>
    <row r="455" spans="1:26">
      <c r="A455" s="10" t="s">
        <v>919</v>
      </c>
      <c r="B455">
        <v>91</v>
      </c>
      <c r="C455">
        <v>96</v>
      </c>
      <c r="D455">
        <v>97</v>
      </c>
      <c r="E455">
        <v>47</v>
      </c>
      <c r="F455">
        <v>33</v>
      </c>
      <c r="G455">
        <v>31</v>
      </c>
      <c r="H455">
        <v>35</v>
      </c>
      <c r="I455">
        <v>44</v>
      </c>
      <c r="J455">
        <v>86</v>
      </c>
      <c r="K455">
        <v>110</v>
      </c>
      <c r="L455">
        <v>113</v>
      </c>
      <c r="M455">
        <v>129</v>
      </c>
      <c r="N455">
        <v>143</v>
      </c>
      <c r="O455">
        <v>117</v>
      </c>
      <c r="P455">
        <v>92</v>
      </c>
      <c r="Q455">
        <v>66</v>
      </c>
      <c r="R455">
        <v>41</v>
      </c>
      <c r="S455">
        <v>34</v>
      </c>
      <c r="T455">
        <v>32</v>
      </c>
      <c r="U455">
        <v>64</v>
      </c>
      <c r="V455">
        <v>71</v>
      </c>
      <c r="W455">
        <v>107</v>
      </c>
      <c r="X455">
        <v>124</v>
      </c>
      <c r="Y455">
        <v>183</v>
      </c>
      <c r="Z455">
        <v>1986</v>
      </c>
    </row>
    <row r="456" spans="1:26">
      <c r="A456" s="10" t="s">
        <v>921</v>
      </c>
      <c r="B456">
        <v>8</v>
      </c>
      <c r="C456">
        <v>7</v>
      </c>
      <c r="D456">
        <v>6</v>
      </c>
      <c r="E456">
        <v>7</v>
      </c>
      <c r="F456">
        <v>8</v>
      </c>
      <c r="G456">
        <v>7</v>
      </c>
      <c r="H456">
        <v>7</v>
      </c>
      <c r="I456">
        <v>9</v>
      </c>
      <c r="J456">
        <v>8</v>
      </c>
      <c r="K456">
        <v>8</v>
      </c>
      <c r="L456">
        <v>7</v>
      </c>
      <c r="M456">
        <v>6</v>
      </c>
      <c r="N456">
        <v>6</v>
      </c>
      <c r="O456">
        <v>7</v>
      </c>
      <c r="P456">
        <v>6</v>
      </c>
      <c r="Q456">
        <v>6</v>
      </c>
      <c r="R456">
        <v>7</v>
      </c>
      <c r="S456">
        <v>7</v>
      </c>
      <c r="T456">
        <v>7</v>
      </c>
      <c r="U456">
        <v>7</v>
      </c>
      <c r="V456">
        <v>7</v>
      </c>
      <c r="W456">
        <v>7</v>
      </c>
      <c r="X456">
        <v>6</v>
      </c>
      <c r="Y456">
        <v>6</v>
      </c>
      <c r="Z456">
        <v>167</v>
      </c>
    </row>
    <row r="457" spans="1:26">
      <c r="A457" s="10" t="s">
        <v>923</v>
      </c>
      <c r="B457">
        <v>3</v>
      </c>
      <c r="C457">
        <v>4</v>
      </c>
      <c r="D457">
        <v>4</v>
      </c>
      <c r="E457">
        <v>6</v>
      </c>
      <c r="F457">
        <v>5</v>
      </c>
      <c r="G457">
        <v>5</v>
      </c>
      <c r="H457">
        <v>3</v>
      </c>
      <c r="I457">
        <v>2</v>
      </c>
      <c r="J457">
        <v>1</v>
      </c>
      <c r="K457">
        <v>0</v>
      </c>
      <c r="L457">
        <v>0</v>
      </c>
      <c r="M457">
        <v>2</v>
      </c>
      <c r="N457">
        <v>2</v>
      </c>
      <c r="O457">
        <v>4</v>
      </c>
      <c r="P457">
        <v>4</v>
      </c>
      <c r="Q457">
        <v>5</v>
      </c>
      <c r="R457">
        <v>3</v>
      </c>
      <c r="S457">
        <v>3</v>
      </c>
      <c r="T457">
        <v>2</v>
      </c>
      <c r="U457">
        <v>1</v>
      </c>
      <c r="V457">
        <v>0</v>
      </c>
      <c r="W457">
        <v>0</v>
      </c>
      <c r="X457">
        <v>1</v>
      </c>
      <c r="Y457">
        <v>1</v>
      </c>
      <c r="Z457">
        <v>61</v>
      </c>
    </row>
    <row r="458" spans="1:26">
      <c r="A458" s="10" t="s">
        <v>925</v>
      </c>
      <c r="B458">
        <v>0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0</v>
      </c>
      <c r="J458">
        <v>3</v>
      </c>
      <c r="K458">
        <v>0</v>
      </c>
      <c r="L458">
        <v>1</v>
      </c>
      <c r="M458">
        <v>2</v>
      </c>
      <c r="N458">
        <v>0</v>
      </c>
      <c r="O458">
        <v>0</v>
      </c>
      <c r="P458">
        <v>3</v>
      </c>
      <c r="Q458">
        <v>1</v>
      </c>
      <c r="R458">
        <v>0</v>
      </c>
      <c r="S458">
        <v>1</v>
      </c>
      <c r="T458">
        <v>4</v>
      </c>
      <c r="U458">
        <v>0</v>
      </c>
      <c r="V458">
        <v>2</v>
      </c>
      <c r="W458">
        <v>1</v>
      </c>
      <c r="X458">
        <v>0</v>
      </c>
      <c r="Y458">
        <v>1</v>
      </c>
      <c r="Z458">
        <v>22</v>
      </c>
    </row>
    <row r="459" spans="1:26">
      <c r="A459" s="10" t="s">
        <v>927</v>
      </c>
      <c r="B459">
        <v>0</v>
      </c>
      <c r="C459">
        <v>2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2</v>
      </c>
      <c r="L459">
        <v>0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2</v>
      </c>
      <c r="T459">
        <v>3</v>
      </c>
      <c r="U459">
        <v>0</v>
      </c>
      <c r="V459">
        <v>0</v>
      </c>
      <c r="W459">
        <v>2</v>
      </c>
      <c r="X459">
        <v>1</v>
      </c>
      <c r="Y459">
        <v>0</v>
      </c>
      <c r="Z459">
        <v>21</v>
      </c>
    </row>
    <row r="460" spans="1:26">
      <c r="A460" s="10" t="s">
        <v>929</v>
      </c>
      <c r="B460">
        <v>3</v>
      </c>
      <c r="C460">
        <v>0</v>
      </c>
      <c r="D460">
        <v>2</v>
      </c>
      <c r="E460">
        <v>0</v>
      </c>
      <c r="F460">
        <v>4</v>
      </c>
      <c r="G460">
        <v>3</v>
      </c>
      <c r="H460">
        <v>6</v>
      </c>
      <c r="I460">
        <v>7</v>
      </c>
      <c r="J460">
        <v>2</v>
      </c>
      <c r="K460">
        <v>2</v>
      </c>
      <c r="L460">
        <v>0</v>
      </c>
      <c r="M460">
        <v>4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2</v>
      </c>
      <c r="T460">
        <v>0</v>
      </c>
      <c r="U460">
        <v>6</v>
      </c>
      <c r="V460">
        <v>6</v>
      </c>
      <c r="W460">
        <v>4</v>
      </c>
      <c r="X460">
        <v>3</v>
      </c>
      <c r="Y460">
        <v>1</v>
      </c>
      <c r="Z460">
        <v>57</v>
      </c>
    </row>
    <row r="461" spans="1:26">
      <c r="A461" s="10" t="s">
        <v>931</v>
      </c>
      <c r="B461">
        <v>4</v>
      </c>
      <c r="C461">
        <v>4</v>
      </c>
      <c r="D461">
        <v>4</v>
      </c>
      <c r="E461">
        <v>5</v>
      </c>
      <c r="F461">
        <v>5</v>
      </c>
      <c r="G461">
        <v>4</v>
      </c>
      <c r="H461">
        <v>4</v>
      </c>
      <c r="I461">
        <v>3</v>
      </c>
      <c r="J461">
        <v>5</v>
      </c>
      <c r="K461">
        <v>4</v>
      </c>
      <c r="L461">
        <v>4</v>
      </c>
      <c r="M461">
        <v>4</v>
      </c>
      <c r="N461">
        <v>4</v>
      </c>
      <c r="O461">
        <v>4</v>
      </c>
      <c r="P461">
        <v>4</v>
      </c>
      <c r="Q461">
        <v>4</v>
      </c>
      <c r="R461">
        <v>4</v>
      </c>
      <c r="S461">
        <v>4</v>
      </c>
      <c r="T461">
        <v>4</v>
      </c>
      <c r="U461">
        <v>4</v>
      </c>
      <c r="V461">
        <v>4</v>
      </c>
      <c r="W461">
        <v>4</v>
      </c>
      <c r="X461">
        <v>4</v>
      </c>
      <c r="Y461">
        <v>4</v>
      </c>
      <c r="Z461">
        <v>98</v>
      </c>
    </row>
    <row r="462" spans="1:26">
      <c r="A462" s="10" t="s">
        <v>933</v>
      </c>
      <c r="B462">
        <v>0</v>
      </c>
      <c r="C462">
        <v>1</v>
      </c>
      <c r="D462">
        <v>1</v>
      </c>
      <c r="E462">
        <v>2</v>
      </c>
      <c r="F462">
        <v>1</v>
      </c>
      <c r="G462">
        <v>3</v>
      </c>
      <c r="H462">
        <v>1</v>
      </c>
      <c r="I462">
        <v>2</v>
      </c>
      <c r="J462">
        <v>2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2</v>
      </c>
      <c r="S462">
        <v>2</v>
      </c>
      <c r="T462">
        <v>2</v>
      </c>
      <c r="U462">
        <v>1</v>
      </c>
      <c r="V462">
        <v>1</v>
      </c>
      <c r="W462">
        <v>1</v>
      </c>
      <c r="X462">
        <v>1</v>
      </c>
      <c r="Y462">
        <v>0</v>
      </c>
      <c r="Z462">
        <v>27</v>
      </c>
    </row>
    <row r="463" spans="1:26">
      <c r="A463" s="10" t="s">
        <v>935</v>
      </c>
      <c r="B463">
        <v>0</v>
      </c>
      <c r="C463">
        <v>116</v>
      </c>
      <c r="D463">
        <v>0</v>
      </c>
      <c r="E463">
        <v>204</v>
      </c>
      <c r="F463">
        <v>186</v>
      </c>
      <c r="G463">
        <v>0</v>
      </c>
      <c r="H463">
        <v>146</v>
      </c>
      <c r="I463">
        <v>0</v>
      </c>
      <c r="J463">
        <v>95</v>
      </c>
      <c r="K463">
        <v>30</v>
      </c>
      <c r="L463">
        <v>112</v>
      </c>
      <c r="M463">
        <v>0</v>
      </c>
      <c r="N463">
        <v>4</v>
      </c>
      <c r="O463">
        <v>0</v>
      </c>
      <c r="P463">
        <v>193</v>
      </c>
      <c r="Q463">
        <v>135</v>
      </c>
      <c r="R463">
        <v>265</v>
      </c>
      <c r="S463">
        <v>257</v>
      </c>
      <c r="T463">
        <v>178</v>
      </c>
      <c r="U463">
        <v>184</v>
      </c>
      <c r="V463">
        <v>0</v>
      </c>
      <c r="W463">
        <v>0</v>
      </c>
      <c r="X463">
        <v>0</v>
      </c>
      <c r="Y463">
        <v>0</v>
      </c>
      <c r="Z463">
        <v>2105</v>
      </c>
    </row>
    <row r="464" spans="1:26">
      <c r="A464" s="10" t="s">
        <v>937</v>
      </c>
      <c r="B464">
        <v>6</v>
      </c>
      <c r="C464">
        <v>6</v>
      </c>
      <c r="D464">
        <v>6</v>
      </c>
      <c r="E464">
        <v>6</v>
      </c>
      <c r="F464">
        <v>6</v>
      </c>
      <c r="G464">
        <v>4</v>
      </c>
      <c r="H464">
        <v>5</v>
      </c>
      <c r="I464">
        <v>5</v>
      </c>
      <c r="J464">
        <v>5</v>
      </c>
      <c r="K464">
        <v>6</v>
      </c>
      <c r="L464">
        <v>5</v>
      </c>
      <c r="M464">
        <v>6</v>
      </c>
      <c r="N464">
        <v>7</v>
      </c>
      <c r="O464">
        <v>6</v>
      </c>
      <c r="P464">
        <v>7</v>
      </c>
      <c r="Q464">
        <v>6</v>
      </c>
      <c r="R464">
        <v>5</v>
      </c>
      <c r="S464">
        <v>5</v>
      </c>
      <c r="T464">
        <v>5</v>
      </c>
      <c r="U464">
        <v>5</v>
      </c>
      <c r="V464">
        <v>6</v>
      </c>
      <c r="W464">
        <v>6</v>
      </c>
      <c r="X464">
        <v>5</v>
      </c>
      <c r="Y464">
        <v>6</v>
      </c>
      <c r="Z464">
        <v>135</v>
      </c>
    </row>
    <row r="465" spans="1:26">
      <c r="A465" s="10" t="s">
        <v>939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25</v>
      </c>
    </row>
    <row r="466" spans="1:26">
      <c r="A466" s="10" t="s">
        <v>941</v>
      </c>
      <c r="B466">
        <v>49</v>
      </c>
      <c r="C466">
        <v>0</v>
      </c>
      <c r="D466">
        <v>32</v>
      </c>
      <c r="E466">
        <v>30</v>
      </c>
      <c r="F466">
        <v>108</v>
      </c>
      <c r="G466">
        <v>86</v>
      </c>
      <c r="H466">
        <v>69</v>
      </c>
      <c r="I466">
        <v>0</v>
      </c>
      <c r="J466">
        <v>10</v>
      </c>
      <c r="K466">
        <v>167</v>
      </c>
      <c r="L466">
        <v>68</v>
      </c>
      <c r="M466">
        <v>0</v>
      </c>
      <c r="N466">
        <v>0</v>
      </c>
      <c r="O466">
        <v>29</v>
      </c>
      <c r="P466">
        <v>27</v>
      </c>
      <c r="Q466">
        <v>0</v>
      </c>
      <c r="R466">
        <v>22</v>
      </c>
      <c r="S466">
        <v>0</v>
      </c>
      <c r="T466">
        <v>26</v>
      </c>
      <c r="U466">
        <v>0</v>
      </c>
      <c r="V466">
        <v>40</v>
      </c>
      <c r="W466">
        <v>59</v>
      </c>
      <c r="X466">
        <v>4</v>
      </c>
      <c r="Y466">
        <v>0</v>
      </c>
      <c r="Z466">
        <v>826</v>
      </c>
    </row>
    <row r="467" spans="1:26">
      <c r="A467" s="10" t="s">
        <v>943</v>
      </c>
      <c r="B467">
        <v>6</v>
      </c>
      <c r="C467">
        <v>5</v>
      </c>
      <c r="D467">
        <v>5</v>
      </c>
      <c r="E467">
        <v>5</v>
      </c>
      <c r="F467">
        <v>5</v>
      </c>
      <c r="G467">
        <v>5</v>
      </c>
      <c r="H467">
        <v>6</v>
      </c>
      <c r="I467">
        <v>6</v>
      </c>
      <c r="J467">
        <v>7</v>
      </c>
      <c r="K467">
        <v>6</v>
      </c>
      <c r="L467">
        <v>6</v>
      </c>
      <c r="M467">
        <v>6</v>
      </c>
      <c r="N467">
        <v>6</v>
      </c>
      <c r="O467">
        <v>5</v>
      </c>
      <c r="P467">
        <v>5</v>
      </c>
      <c r="Q467">
        <v>4</v>
      </c>
      <c r="R467">
        <v>5</v>
      </c>
      <c r="S467">
        <v>5</v>
      </c>
      <c r="T467">
        <v>6</v>
      </c>
      <c r="U467">
        <v>6</v>
      </c>
      <c r="V467">
        <v>5</v>
      </c>
      <c r="W467">
        <v>6</v>
      </c>
      <c r="X467">
        <v>6</v>
      </c>
      <c r="Y467">
        <v>5</v>
      </c>
      <c r="Z467">
        <v>132</v>
      </c>
    </row>
    <row r="468" spans="1:26">
      <c r="A468" s="10" t="s">
        <v>945</v>
      </c>
      <c r="B468">
        <v>25</v>
      </c>
      <c r="C468">
        <v>25</v>
      </c>
      <c r="D468">
        <v>27</v>
      </c>
      <c r="E468">
        <v>20</v>
      </c>
      <c r="F468">
        <v>21</v>
      </c>
      <c r="G468">
        <v>20</v>
      </c>
      <c r="H468">
        <v>18</v>
      </c>
      <c r="I468">
        <v>22</v>
      </c>
      <c r="J468">
        <v>18</v>
      </c>
      <c r="K468">
        <v>23</v>
      </c>
      <c r="L468">
        <v>26</v>
      </c>
      <c r="M468">
        <v>28</v>
      </c>
      <c r="N468">
        <v>23</v>
      </c>
      <c r="O468">
        <v>24</v>
      </c>
      <c r="P468">
        <v>21</v>
      </c>
      <c r="Q468">
        <v>24</v>
      </c>
      <c r="R468">
        <v>21</v>
      </c>
      <c r="S468">
        <v>19</v>
      </c>
      <c r="T468">
        <v>17</v>
      </c>
      <c r="U468">
        <v>19</v>
      </c>
      <c r="V468">
        <v>19</v>
      </c>
      <c r="W468">
        <v>21</v>
      </c>
      <c r="X468">
        <v>23</v>
      </c>
      <c r="Y468">
        <v>25</v>
      </c>
      <c r="Z468">
        <v>529</v>
      </c>
    </row>
    <row r="469" spans="1:26">
      <c r="A469" s="10" t="s">
        <v>947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2</v>
      </c>
      <c r="W469">
        <v>1</v>
      </c>
      <c r="X469">
        <v>1</v>
      </c>
      <c r="Y469">
        <v>2</v>
      </c>
      <c r="Z469">
        <v>26</v>
      </c>
    </row>
    <row r="470" spans="1:26">
      <c r="A470" s="10" t="s">
        <v>949</v>
      </c>
      <c r="B470">
        <v>74</v>
      </c>
      <c r="C470">
        <v>84</v>
      </c>
      <c r="D470">
        <v>0</v>
      </c>
      <c r="E470">
        <v>63</v>
      </c>
      <c r="F470">
        <v>0</v>
      </c>
      <c r="G470">
        <v>12</v>
      </c>
      <c r="H470">
        <v>25</v>
      </c>
      <c r="I470">
        <v>58</v>
      </c>
      <c r="J470">
        <v>52</v>
      </c>
      <c r="K470">
        <v>0</v>
      </c>
      <c r="L470">
        <v>52</v>
      </c>
      <c r="M470">
        <v>70</v>
      </c>
      <c r="N470">
        <v>13</v>
      </c>
      <c r="O470">
        <v>0</v>
      </c>
      <c r="P470">
        <v>0</v>
      </c>
      <c r="Q470">
        <v>18</v>
      </c>
      <c r="R470">
        <v>10</v>
      </c>
      <c r="S470">
        <v>0</v>
      </c>
      <c r="T470">
        <v>0</v>
      </c>
      <c r="U470">
        <v>22</v>
      </c>
      <c r="V470">
        <v>95</v>
      </c>
      <c r="W470">
        <v>53</v>
      </c>
      <c r="X470">
        <v>128</v>
      </c>
      <c r="Y470">
        <v>29</v>
      </c>
      <c r="Z470">
        <v>858</v>
      </c>
    </row>
    <row r="471" spans="1:26">
      <c r="A471" s="10" t="s">
        <v>951</v>
      </c>
      <c r="B471">
        <v>48</v>
      </c>
      <c r="C471">
        <v>32</v>
      </c>
      <c r="D471">
        <v>42</v>
      </c>
      <c r="E471">
        <v>0</v>
      </c>
      <c r="F471">
        <v>53</v>
      </c>
      <c r="G471">
        <v>29</v>
      </c>
      <c r="H471">
        <v>38</v>
      </c>
      <c r="I471">
        <v>18</v>
      </c>
      <c r="J471">
        <v>46</v>
      </c>
      <c r="K471">
        <v>23</v>
      </c>
      <c r="L471">
        <v>20</v>
      </c>
      <c r="M471">
        <v>1</v>
      </c>
      <c r="N471">
        <v>61</v>
      </c>
      <c r="O471">
        <v>7</v>
      </c>
      <c r="P471">
        <v>11</v>
      </c>
      <c r="Q471">
        <v>1</v>
      </c>
      <c r="R471">
        <v>0</v>
      </c>
      <c r="S471">
        <v>55</v>
      </c>
      <c r="T471">
        <v>2</v>
      </c>
      <c r="U471">
        <v>32</v>
      </c>
      <c r="V471">
        <v>0</v>
      </c>
      <c r="W471">
        <v>46</v>
      </c>
      <c r="X471">
        <v>0</v>
      </c>
      <c r="Y471">
        <v>0</v>
      </c>
      <c r="Z471">
        <v>565</v>
      </c>
    </row>
    <row r="472" spans="1:26">
      <c r="A472" s="10" t="s">
        <v>953</v>
      </c>
      <c r="B472">
        <v>66</v>
      </c>
      <c r="C472">
        <v>35</v>
      </c>
      <c r="D472">
        <v>33</v>
      </c>
      <c r="E472">
        <v>32</v>
      </c>
      <c r="F472">
        <v>14</v>
      </c>
      <c r="G472">
        <v>69</v>
      </c>
      <c r="H472">
        <v>82</v>
      </c>
      <c r="I472">
        <v>62</v>
      </c>
      <c r="J472">
        <v>89</v>
      </c>
      <c r="K472">
        <v>110</v>
      </c>
      <c r="L472">
        <v>86</v>
      </c>
      <c r="M472">
        <v>68</v>
      </c>
      <c r="N472">
        <v>68</v>
      </c>
      <c r="O472">
        <v>44</v>
      </c>
      <c r="P472">
        <v>43</v>
      </c>
      <c r="Q472">
        <v>35</v>
      </c>
      <c r="R472">
        <v>43</v>
      </c>
      <c r="S472">
        <v>66</v>
      </c>
      <c r="T472">
        <v>66</v>
      </c>
      <c r="U472">
        <v>107</v>
      </c>
      <c r="V472">
        <v>108</v>
      </c>
      <c r="W472">
        <v>111</v>
      </c>
      <c r="X472">
        <v>102</v>
      </c>
      <c r="Y472">
        <v>104</v>
      </c>
      <c r="Z472">
        <v>1643</v>
      </c>
    </row>
    <row r="473" spans="1:26">
      <c r="A473" s="10" t="s">
        <v>955</v>
      </c>
      <c r="B473">
        <v>0</v>
      </c>
      <c r="C473">
        <v>2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2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11</v>
      </c>
    </row>
    <row r="474" spans="1:26">
      <c r="A474" s="10" t="s">
        <v>957</v>
      </c>
      <c r="B474">
        <v>1</v>
      </c>
      <c r="C474">
        <v>3</v>
      </c>
      <c r="D474">
        <v>2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2</v>
      </c>
      <c r="U474">
        <v>1</v>
      </c>
      <c r="V474">
        <v>1</v>
      </c>
      <c r="W474">
        <v>0</v>
      </c>
      <c r="X474">
        <v>2</v>
      </c>
      <c r="Y474">
        <v>1</v>
      </c>
      <c r="Z474">
        <v>21</v>
      </c>
    </row>
    <row r="475" spans="1:26">
      <c r="A475" s="10" t="s">
        <v>959</v>
      </c>
      <c r="B475">
        <v>3</v>
      </c>
      <c r="C475">
        <v>14</v>
      </c>
      <c r="D475">
        <v>26</v>
      </c>
      <c r="E475">
        <v>44</v>
      </c>
      <c r="F475">
        <v>46</v>
      </c>
      <c r="G475">
        <v>52</v>
      </c>
      <c r="H475">
        <v>29</v>
      </c>
      <c r="I475">
        <v>35</v>
      </c>
      <c r="J475">
        <v>28</v>
      </c>
      <c r="K475">
        <v>19</v>
      </c>
      <c r="L475">
        <v>5</v>
      </c>
      <c r="M475">
        <v>1</v>
      </c>
      <c r="N475">
        <v>4</v>
      </c>
      <c r="O475">
        <v>13</v>
      </c>
      <c r="P475">
        <v>24</v>
      </c>
      <c r="Q475">
        <v>33</v>
      </c>
      <c r="R475">
        <v>72</v>
      </c>
      <c r="S475">
        <v>57</v>
      </c>
      <c r="T475">
        <v>48</v>
      </c>
      <c r="U475">
        <v>53</v>
      </c>
      <c r="V475">
        <v>39</v>
      </c>
      <c r="W475">
        <v>13</v>
      </c>
      <c r="X475">
        <v>5</v>
      </c>
      <c r="Y475">
        <v>1</v>
      </c>
      <c r="Z475">
        <v>664</v>
      </c>
    </row>
    <row r="476" spans="1:26">
      <c r="A476" s="10" t="s">
        <v>961</v>
      </c>
      <c r="B476">
        <v>8</v>
      </c>
      <c r="C476">
        <v>17</v>
      </c>
      <c r="D476">
        <v>20</v>
      </c>
      <c r="E476">
        <v>58</v>
      </c>
      <c r="F476">
        <v>42</v>
      </c>
      <c r="G476">
        <v>21</v>
      </c>
      <c r="H476">
        <v>37</v>
      </c>
      <c r="I476">
        <v>28</v>
      </c>
      <c r="J476">
        <v>22</v>
      </c>
      <c r="K476">
        <v>13</v>
      </c>
      <c r="L476">
        <v>3</v>
      </c>
      <c r="M476">
        <v>3</v>
      </c>
      <c r="N476">
        <v>9</v>
      </c>
      <c r="O476">
        <v>23</v>
      </c>
      <c r="P476">
        <v>27</v>
      </c>
      <c r="Q476">
        <v>48</v>
      </c>
      <c r="R476">
        <v>30</v>
      </c>
      <c r="S476">
        <v>64</v>
      </c>
      <c r="T476">
        <v>57</v>
      </c>
      <c r="U476">
        <v>33</v>
      </c>
      <c r="V476">
        <v>25</v>
      </c>
      <c r="W476">
        <v>8</v>
      </c>
      <c r="X476">
        <v>6</v>
      </c>
      <c r="Y476">
        <v>2</v>
      </c>
      <c r="Z476">
        <v>604</v>
      </c>
    </row>
    <row r="477" spans="1:26">
      <c r="A477" s="10" t="s">
        <v>963</v>
      </c>
      <c r="B477">
        <v>9</v>
      </c>
      <c r="C477">
        <v>8</v>
      </c>
      <c r="D477">
        <v>7</v>
      </c>
      <c r="E477">
        <v>9</v>
      </c>
      <c r="F477">
        <v>9</v>
      </c>
      <c r="G477">
        <v>9</v>
      </c>
      <c r="H477">
        <v>8</v>
      </c>
      <c r="I477">
        <v>8</v>
      </c>
      <c r="J477">
        <v>9</v>
      </c>
      <c r="K477">
        <v>10</v>
      </c>
      <c r="L477">
        <v>11</v>
      </c>
      <c r="M477">
        <v>10</v>
      </c>
      <c r="N477">
        <v>11</v>
      </c>
      <c r="O477">
        <v>12</v>
      </c>
      <c r="P477">
        <v>11</v>
      </c>
      <c r="Q477">
        <v>11</v>
      </c>
      <c r="R477">
        <v>10</v>
      </c>
      <c r="S477">
        <v>10</v>
      </c>
      <c r="T477">
        <v>10</v>
      </c>
      <c r="U477">
        <v>11</v>
      </c>
      <c r="V477">
        <v>11</v>
      </c>
      <c r="W477">
        <v>11</v>
      </c>
      <c r="X477">
        <v>12</v>
      </c>
      <c r="Y477">
        <v>13</v>
      </c>
      <c r="Z477">
        <v>240</v>
      </c>
    </row>
    <row r="478" spans="1:26">
      <c r="A478" s="10" t="s">
        <v>965</v>
      </c>
      <c r="B478">
        <v>40</v>
      </c>
      <c r="C478">
        <v>20</v>
      </c>
      <c r="D478">
        <v>6</v>
      </c>
      <c r="E478">
        <v>1</v>
      </c>
      <c r="F478">
        <v>6</v>
      </c>
      <c r="G478">
        <v>14</v>
      </c>
      <c r="H478">
        <v>36</v>
      </c>
      <c r="I478">
        <v>32</v>
      </c>
      <c r="J478">
        <v>49</v>
      </c>
      <c r="K478">
        <v>82</v>
      </c>
      <c r="L478">
        <v>67</v>
      </c>
      <c r="M478">
        <v>45</v>
      </c>
      <c r="N478">
        <v>31</v>
      </c>
      <c r="O478">
        <v>16</v>
      </c>
      <c r="P478">
        <v>7</v>
      </c>
      <c r="Q478">
        <v>1</v>
      </c>
      <c r="R478">
        <v>6</v>
      </c>
      <c r="S478">
        <v>21</v>
      </c>
      <c r="T478">
        <v>28</v>
      </c>
      <c r="U478">
        <v>52</v>
      </c>
      <c r="V478">
        <v>57</v>
      </c>
      <c r="W478">
        <v>73</v>
      </c>
      <c r="X478">
        <v>75</v>
      </c>
      <c r="Y478">
        <v>69</v>
      </c>
      <c r="Z478">
        <v>834</v>
      </c>
    </row>
    <row r="479" spans="1:26">
      <c r="A479" s="10" t="s">
        <v>967</v>
      </c>
      <c r="B479">
        <v>0</v>
      </c>
      <c r="C479">
        <v>0</v>
      </c>
      <c r="D479">
        <v>40</v>
      </c>
      <c r="E479">
        <v>28</v>
      </c>
      <c r="F479">
        <v>14</v>
      </c>
      <c r="G479">
        <v>0</v>
      </c>
      <c r="H479">
        <v>0</v>
      </c>
      <c r="I479">
        <v>28</v>
      </c>
      <c r="J479">
        <v>0</v>
      </c>
      <c r="K479">
        <v>37</v>
      </c>
      <c r="L479">
        <v>66</v>
      </c>
      <c r="M479">
        <v>1</v>
      </c>
      <c r="N479">
        <v>54</v>
      </c>
      <c r="O479">
        <v>0</v>
      </c>
      <c r="P479">
        <v>43</v>
      </c>
      <c r="Q479">
        <v>0</v>
      </c>
      <c r="R479">
        <v>5</v>
      </c>
      <c r="S479">
        <v>0</v>
      </c>
      <c r="T479">
        <v>0</v>
      </c>
      <c r="U479">
        <v>12</v>
      </c>
      <c r="V479">
        <v>22</v>
      </c>
      <c r="W479">
        <v>0</v>
      </c>
      <c r="X479">
        <v>22</v>
      </c>
      <c r="Y479">
        <v>33</v>
      </c>
      <c r="Z479">
        <v>405</v>
      </c>
    </row>
    <row r="480" spans="1:26">
      <c r="A480" s="10" t="s">
        <v>969</v>
      </c>
      <c r="B480">
        <v>8</v>
      </c>
      <c r="C480">
        <v>8</v>
      </c>
      <c r="D480">
        <v>9</v>
      </c>
      <c r="E480">
        <v>8</v>
      </c>
      <c r="F480">
        <v>10</v>
      </c>
      <c r="G480">
        <v>10</v>
      </c>
      <c r="H480">
        <v>10</v>
      </c>
      <c r="I480">
        <v>9</v>
      </c>
      <c r="J480">
        <v>8</v>
      </c>
      <c r="K480">
        <v>10</v>
      </c>
      <c r="L480">
        <v>9</v>
      </c>
      <c r="M480">
        <v>8</v>
      </c>
      <c r="N480">
        <v>8</v>
      </c>
      <c r="O480">
        <v>6</v>
      </c>
      <c r="P480">
        <v>9</v>
      </c>
      <c r="Q480">
        <v>10</v>
      </c>
      <c r="R480">
        <v>10</v>
      </c>
      <c r="S480">
        <v>10</v>
      </c>
      <c r="T480">
        <v>10</v>
      </c>
      <c r="U480">
        <v>12</v>
      </c>
      <c r="V480">
        <v>9</v>
      </c>
      <c r="W480">
        <v>9</v>
      </c>
      <c r="X480">
        <v>10</v>
      </c>
      <c r="Y480">
        <v>9</v>
      </c>
      <c r="Z480">
        <v>219</v>
      </c>
    </row>
    <row r="481" spans="1:26">
      <c r="A481" s="10" t="s">
        <v>971</v>
      </c>
      <c r="B481">
        <v>14</v>
      </c>
      <c r="C481">
        <v>15</v>
      </c>
      <c r="D481">
        <v>14</v>
      </c>
      <c r="E481">
        <v>16</v>
      </c>
      <c r="F481">
        <v>19</v>
      </c>
      <c r="G481">
        <v>18</v>
      </c>
      <c r="H481">
        <v>20</v>
      </c>
      <c r="I481">
        <v>18</v>
      </c>
      <c r="J481">
        <v>20</v>
      </c>
      <c r="K481">
        <v>17</v>
      </c>
      <c r="L481">
        <v>20</v>
      </c>
      <c r="M481">
        <v>20</v>
      </c>
      <c r="N481">
        <v>16</v>
      </c>
      <c r="O481">
        <v>20</v>
      </c>
      <c r="P481">
        <v>19</v>
      </c>
      <c r="Q481">
        <v>20</v>
      </c>
      <c r="R481">
        <v>20</v>
      </c>
      <c r="S481">
        <v>25</v>
      </c>
      <c r="T481">
        <v>26</v>
      </c>
      <c r="U481">
        <v>23</v>
      </c>
      <c r="V481">
        <v>25</v>
      </c>
      <c r="W481">
        <v>21</v>
      </c>
      <c r="X481">
        <v>25</v>
      </c>
      <c r="Y481">
        <v>20</v>
      </c>
      <c r="Z481">
        <v>471</v>
      </c>
    </row>
    <row r="482" spans="1:26">
      <c r="A482" s="10" t="s">
        <v>973</v>
      </c>
      <c r="B482">
        <v>6</v>
      </c>
      <c r="C482">
        <v>11</v>
      </c>
      <c r="D482">
        <v>11</v>
      </c>
      <c r="E482">
        <v>22</v>
      </c>
      <c r="F482">
        <v>15</v>
      </c>
      <c r="G482">
        <v>22</v>
      </c>
      <c r="H482">
        <v>23</v>
      </c>
      <c r="I482">
        <v>9</v>
      </c>
      <c r="J482">
        <v>10</v>
      </c>
      <c r="K482">
        <v>8</v>
      </c>
      <c r="L482">
        <v>8</v>
      </c>
      <c r="M482">
        <v>5</v>
      </c>
      <c r="N482">
        <v>7</v>
      </c>
      <c r="O482">
        <v>10</v>
      </c>
      <c r="P482">
        <v>14</v>
      </c>
      <c r="Q482">
        <v>15</v>
      </c>
      <c r="R482">
        <v>16</v>
      </c>
      <c r="S482">
        <v>23</v>
      </c>
      <c r="T482">
        <v>14</v>
      </c>
      <c r="U482">
        <v>8</v>
      </c>
      <c r="V482">
        <v>8</v>
      </c>
      <c r="W482">
        <v>4</v>
      </c>
      <c r="X482">
        <v>6</v>
      </c>
      <c r="Y482">
        <v>6</v>
      </c>
      <c r="Z482">
        <v>281</v>
      </c>
    </row>
    <row r="483" spans="1:26">
      <c r="A483" s="10" t="s">
        <v>975</v>
      </c>
      <c r="B483">
        <v>43</v>
      </c>
      <c r="C483">
        <v>53</v>
      </c>
      <c r="D483">
        <v>49</v>
      </c>
      <c r="E483">
        <v>50</v>
      </c>
      <c r="F483">
        <v>54</v>
      </c>
      <c r="G483">
        <v>60</v>
      </c>
      <c r="H483">
        <v>61</v>
      </c>
      <c r="I483">
        <v>68</v>
      </c>
      <c r="J483">
        <v>67</v>
      </c>
      <c r="K483">
        <v>59</v>
      </c>
      <c r="L483">
        <v>63</v>
      </c>
      <c r="M483">
        <v>54</v>
      </c>
      <c r="N483">
        <v>60</v>
      </c>
      <c r="O483">
        <v>54</v>
      </c>
      <c r="P483">
        <v>51</v>
      </c>
      <c r="Q483">
        <v>71</v>
      </c>
      <c r="R483">
        <v>70</v>
      </c>
      <c r="S483">
        <v>73</v>
      </c>
      <c r="T483">
        <v>68</v>
      </c>
      <c r="U483">
        <v>89</v>
      </c>
      <c r="V483">
        <v>81</v>
      </c>
      <c r="W483">
        <v>79</v>
      </c>
      <c r="X483">
        <v>67</v>
      </c>
      <c r="Y483">
        <v>60</v>
      </c>
      <c r="Z483">
        <v>1504</v>
      </c>
    </row>
    <row r="484" spans="1:26">
      <c r="A484" s="10" t="s">
        <v>977</v>
      </c>
      <c r="B484">
        <v>0</v>
      </c>
      <c r="C484">
        <v>55</v>
      </c>
      <c r="D484">
        <v>0</v>
      </c>
      <c r="E484">
        <v>40</v>
      </c>
      <c r="F484">
        <v>0</v>
      </c>
      <c r="G484">
        <v>46</v>
      </c>
      <c r="H484">
        <v>0</v>
      </c>
      <c r="I484">
        <v>25</v>
      </c>
      <c r="J484">
        <v>21</v>
      </c>
      <c r="K484">
        <v>0</v>
      </c>
      <c r="L484">
        <v>0</v>
      </c>
      <c r="M484">
        <v>17</v>
      </c>
      <c r="N484">
        <v>81</v>
      </c>
      <c r="O484">
        <v>15</v>
      </c>
      <c r="P484">
        <v>0</v>
      </c>
      <c r="Q484">
        <v>47</v>
      </c>
      <c r="R484">
        <v>0</v>
      </c>
      <c r="S484">
        <v>58</v>
      </c>
      <c r="T484">
        <v>0</v>
      </c>
      <c r="U484">
        <v>0</v>
      </c>
      <c r="V484">
        <v>44</v>
      </c>
      <c r="W484">
        <v>34</v>
      </c>
      <c r="X484">
        <v>17</v>
      </c>
      <c r="Y484">
        <v>26</v>
      </c>
      <c r="Z484">
        <v>526</v>
      </c>
    </row>
    <row r="485" spans="1:26">
      <c r="A485" s="10" t="s">
        <v>979</v>
      </c>
      <c r="B485">
        <v>211</v>
      </c>
      <c r="C485">
        <v>168</v>
      </c>
      <c r="D485">
        <v>114</v>
      </c>
      <c r="E485">
        <v>57</v>
      </c>
      <c r="F485">
        <v>83</v>
      </c>
      <c r="G485">
        <v>32</v>
      </c>
      <c r="H485">
        <v>34</v>
      </c>
      <c r="I485">
        <v>51</v>
      </c>
      <c r="J485">
        <v>85</v>
      </c>
      <c r="K485">
        <v>115</v>
      </c>
      <c r="L485">
        <v>180</v>
      </c>
      <c r="M485">
        <v>235</v>
      </c>
      <c r="N485">
        <v>261</v>
      </c>
      <c r="O485">
        <v>239</v>
      </c>
      <c r="P485">
        <v>164</v>
      </c>
      <c r="Q485">
        <v>98</v>
      </c>
      <c r="R485">
        <v>56</v>
      </c>
      <c r="S485">
        <v>29</v>
      </c>
      <c r="T485">
        <v>48</v>
      </c>
      <c r="U485">
        <v>72</v>
      </c>
      <c r="V485">
        <v>119</v>
      </c>
      <c r="W485">
        <v>144</v>
      </c>
      <c r="X485">
        <v>208</v>
      </c>
      <c r="Y485">
        <v>200</v>
      </c>
      <c r="Z485">
        <v>3003</v>
      </c>
    </row>
    <row r="486" spans="1:26">
      <c r="A486" s="10" t="s">
        <v>981</v>
      </c>
      <c r="B486">
        <v>25</v>
      </c>
      <c r="C486">
        <v>28</v>
      </c>
      <c r="D486">
        <v>49</v>
      </c>
      <c r="E486">
        <v>41</v>
      </c>
      <c r="F486">
        <v>55</v>
      </c>
      <c r="G486">
        <v>65</v>
      </c>
      <c r="H486">
        <v>57</v>
      </c>
      <c r="I486">
        <v>77</v>
      </c>
      <c r="J486">
        <v>31</v>
      </c>
      <c r="K486">
        <v>48</v>
      </c>
      <c r="L486">
        <v>33</v>
      </c>
      <c r="M486">
        <v>21</v>
      </c>
      <c r="N486">
        <v>23</v>
      </c>
      <c r="O486">
        <v>22</v>
      </c>
      <c r="P486">
        <v>37</v>
      </c>
      <c r="Q486">
        <v>47</v>
      </c>
      <c r="R486">
        <v>25</v>
      </c>
      <c r="S486">
        <v>60</v>
      </c>
      <c r="T486">
        <v>48</v>
      </c>
      <c r="U486">
        <v>58</v>
      </c>
      <c r="V486">
        <v>55</v>
      </c>
      <c r="W486">
        <v>34</v>
      </c>
      <c r="X486">
        <v>25</v>
      </c>
      <c r="Y486">
        <v>21</v>
      </c>
      <c r="Z486">
        <v>985</v>
      </c>
    </row>
    <row r="487" spans="1:26">
      <c r="A487" s="10" t="s">
        <v>983</v>
      </c>
      <c r="B487">
        <v>4</v>
      </c>
      <c r="C487">
        <v>6</v>
      </c>
      <c r="D487">
        <v>3</v>
      </c>
      <c r="E487">
        <v>5</v>
      </c>
      <c r="F487">
        <v>5</v>
      </c>
      <c r="G487">
        <v>4</v>
      </c>
      <c r="H487">
        <v>3</v>
      </c>
      <c r="I487">
        <v>1</v>
      </c>
      <c r="J487">
        <v>1</v>
      </c>
      <c r="K487">
        <v>1</v>
      </c>
      <c r="L487">
        <v>1</v>
      </c>
      <c r="M487">
        <v>2</v>
      </c>
      <c r="N487">
        <v>3</v>
      </c>
      <c r="O487">
        <v>6</v>
      </c>
      <c r="P487">
        <v>6</v>
      </c>
      <c r="Q487">
        <v>5</v>
      </c>
      <c r="R487">
        <v>4</v>
      </c>
      <c r="S487">
        <v>3</v>
      </c>
      <c r="T487">
        <v>1</v>
      </c>
      <c r="U487">
        <v>1</v>
      </c>
      <c r="V487">
        <v>1</v>
      </c>
      <c r="W487">
        <v>1</v>
      </c>
      <c r="X487">
        <v>2</v>
      </c>
      <c r="Y487">
        <v>3</v>
      </c>
      <c r="Z487">
        <v>72</v>
      </c>
    </row>
    <row r="488" spans="1:26">
      <c r="A488" s="10" t="s">
        <v>985</v>
      </c>
      <c r="B488">
        <v>90</v>
      </c>
      <c r="C488">
        <v>50</v>
      </c>
      <c r="D488">
        <v>33</v>
      </c>
      <c r="E488">
        <v>20</v>
      </c>
      <c r="F488">
        <v>20</v>
      </c>
      <c r="G488">
        <v>31</v>
      </c>
      <c r="H488">
        <v>33</v>
      </c>
      <c r="I488">
        <v>69</v>
      </c>
      <c r="J488">
        <v>112</v>
      </c>
      <c r="K488">
        <v>73</v>
      </c>
      <c r="L488">
        <v>101</v>
      </c>
      <c r="M488">
        <v>80</v>
      </c>
      <c r="N488">
        <v>52</v>
      </c>
      <c r="O488">
        <v>68</v>
      </c>
      <c r="P488">
        <v>32</v>
      </c>
      <c r="Q488">
        <v>30</v>
      </c>
      <c r="R488">
        <v>23</v>
      </c>
      <c r="S488">
        <v>38</v>
      </c>
      <c r="T488">
        <v>36</v>
      </c>
      <c r="U488">
        <v>48</v>
      </c>
      <c r="V488">
        <v>91</v>
      </c>
      <c r="W488">
        <v>69</v>
      </c>
      <c r="X488">
        <v>116</v>
      </c>
      <c r="Y488">
        <v>101</v>
      </c>
      <c r="Z488">
        <v>1416</v>
      </c>
    </row>
    <row r="489" spans="1:26">
      <c r="A489" s="10" t="s">
        <v>987</v>
      </c>
      <c r="B489">
        <v>43</v>
      </c>
      <c r="C489">
        <v>44</v>
      </c>
      <c r="D489">
        <v>39</v>
      </c>
      <c r="E489">
        <v>40</v>
      </c>
      <c r="F489">
        <v>43</v>
      </c>
      <c r="G489">
        <v>43</v>
      </c>
      <c r="H489">
        <v>44</v>
      </c>
      <c r="I489">
        <v>35</v>
      </c>
      <c r="J489">
        <v>53</v>
      </c>
      <c r="K489">
        <v>51</v>
      </c>
      <c r="L489">
        <v>52</v>
      </c>
      <c r="M489">
        <v>51</v>
      </c>
      <c r="N489">
        <v>51</v>
      </c>
      <c r="O489">
        <v>49</v>
      </c>
      <c r="P489">
        <v>52</v>
      </c>
      <c r="Q489">
        <v>45</v>
      </c>
      <c r="R489">
        <v>47</v>
      </c>
      <c r="S489">
        <v>46</v>
      </c>
      <c r="T489">
        <v>65</v>
      </c>
      <c r="U489">
        <v>57</v>
      </c>
      <c r="V489">
        <v>55</v>
      </c>
      <c r="W489">
        <v>58</v>
      </c>
      <c r="X489">
        <v>57</v>
      </c>
      <c r="Y489">
        <v>60</v>
      </c>
      <c r="Z489">
        <v>1180</v>
      </c>
    </row>
    <row r="490" spans="1:26">
      <c r="A490" s="10" t="s">
        <v>989</v>
      </c>
      <c r="B490">
        <v>1</v>
      </c>
      <c r="C490">
        <v>0</v>
      </c>
      <c r="D490">
        <v>4</v>
      </c>
      <c r="E490">
        <v>3</v>
      </c>
      <c r="F490">
        <v>0</v>
      </c>
      <c r="G490">
        <v>0</v>
      </c>
      <c r="H490">
        <v>1</v>
      </c>
      <c r="I490">
        <v>1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1</v>
      </c>
      <c r="T490">
        <v>4</v>
      </c>
      <c r="U490">
        <v>3</v>
      </c>
      <c r="V490">
        <v>0</v>
      </c>
      <c r="W490">
        <v>3</v>
      </c>
      <c r="X490">
        <v>3</v>
      </c>
      <c r="Y490">
        <v>2</v>
      </c>
      <c r="Z490">
        <v>30</v>
      </c>
    </row>
    <row r="491" spans="1:26">
      <c r="A491" s="10" t="s">
        <v>991</v>
      </c>
      <c r="B491">
        <v>16</v>
      </c>
      <c r="C491">
        <v>17</v>
      </c>
      <c r="D491">
        <v>9</v>
      </c>
      <c r="E491">
        <v>4</v>
      </c>
      <c r="F491">
        <v>4</v>
      </c>
      <c r="G491">
        <v>4</v>
      </c>
      <c r="H491">
        <v>7</v>
      </c>
      <c r="I491">
        <v>10</v>
      </c>
      <c r="J491">
        <v>10</v>
      </c>
      <c r="K491">
        <v>9</v>
      </c>
      <c r="L491">
        <v>16</v>
      </c>
      <c r="M491">
        <v>22</v>
      </c>
      <c r="N491">
        <v>17</v>
      </c>
      <c r="O491">
        <v>12</v>
      </c>
      <c r="P491">
        <v>6</v>
      </c>
      <c r="Q491">
        <v>4</v>
      </c>
      <c r="R491">
        <v>4</v>
      </c>
      <c r="S491">
        <v>3</v>
      </c>
      <c r="T491">
        <v>8</v>
      </c>
      <c r="U491">
        <v>11</v>
      </c>
      <c r="V491">
        <v>16</v>
      </c>
      <c r="W491">
        <v>14</v>
      </c>
      <c r="X491">
        <v>17</v>
      </c>
      <c r="Y491">
        <v>17</v>
      </c>
      <c r="Z491">
        <v>257</v>
      </c>
    </row>
    <row r="492" spans="1:26">
      <c r="A492" s="10" t="s">
        <v>993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24</v>
      </c>
    </row>
    <row r="493" spans="1:26">
      <c r="A493" s="10" t="s">
        <v>995</v>
      </c>
      <c r="B493">
        <v>8</v>
      </c>
      <c r="C493">
        <v>9</v>
      </c>
      <c r="D493">
        <v>7</v>
      </c>
      <c r="E493">
        <v>7</v>
      </c>
      <c r="F493">
        <v>7</v>
      </c>
      <c r="G493">
        <v>6</v>
      </c>
      <c r="H493">
        <v>6</v>
      </c>
      <c r="I493">
        <v>7</v>
      </c>
      <c r="J493">
        <v>7</v>
      </c>
      <c r="K493">
        <v>7</v>
      </c>
      <c r="L493">
        <v>8</v>
      </c>
      <c r="M493">
        <v>8</v>
      </c>
      <c r="N493">
        <v>8</v>
      </c>
      <c r="O493">
        <v>7</v>
      </c>
      <c r="P493">
        <v>6</v>
      </c>
      <c r="Q493">
        <v>6</v>
      </c>
      <c r="R493">
        <v>5</v>
      </c>
      <c r="S493">
        <v>6</v>
      </c>
      <c r="T493">
        <v>6</v>
      </c>
      <c r="U493">
        <v>6</v>
      </c>
      <c r="V493">
        <v>6</v>
      </c>
      <c r="W493">
        <v>7</v>
      </c>
      <c r="X493">
        <v>7</v>
      </c>
      <c r="Y493">
        <v>7</v>
      </c>
      <c r="Z493">
        <v>164</v>
      </c>
    </row>
    <row r="494" spans="1:26">
      <c r="A494" s="10" t="s">
        <v>997</v>
      </c>
      <c r="B494">
        <v>66</v>
      </c>
      <c r="C494">
        <v>67</v>
      </c>
      <c r="D494">
        <v>68</v>
      </c>
      <c r="E494">
        <v>61</v>
      </c>
      <c r="F494">
        <v>64</v>
      </c>
      <c r="G494">
        <v>64</v>
      </c>
      <c r="H494">
        <v>55</v>
      </c>
      <c r="I494">
        <v>66</v>
      </c>
      <c r="J494">
        <v>64</v>
      </c>
      <c r="K494">
        <v>55</v>
      </c>
      <c r="L494">
        <v>59</v>
      </c>
      <c r="M494">
        <v>55</v>
      </c>
      <c r="N494">
        <v>57</v>
      </c>
      <c r="O494">
        <v>54</v>
      </c>
      <c r="P494">
        <v>62</v>
      </c>
      <c r="Q494">
        <v>74</v>
      </c>
      <c r="R494">
        <v>54</v>
      </c>
      <c r="S494">
        <v>54</v>
      </c>
      <c r="T494">
        <v>62</v>
      </c>
      <c r="U494">
        <v>66</v>
      </c>
      <c r="V494">
        <v>72</v>
      </c>
      <c r="W494">
        <v>56</v>
      </c>
      <c r="X494">
        <v>58</v>
      </c>
      <c r="Y494">
        <v>64</v>
      </c>
      <c r="Z494">
        <v>1477</v>
      </c>
    </row>
    <row r="495" spans="1:26">
      <c r="A495" s="10" t="s">
        <v>999</v>
      </c>
      <c r="B495">
        <v>0</v>
      </c>
      <c r="C495">
        <v>0</v>
      </c>
      <c r="D495">
        <v>0</v>
      </c>
      <c r="E495">
        <v>0</v>
      </c>
      <c r="F495">
        <v>79</v>
      </c>
      <c r="G495">
        <v>0</v>
      </c>
      <c r="H495">
        <v>30</v>
      </c>
      <c r="I495">
        <v>0</v>
      </c>
      <c r="J495">
        <v>30</v>
      </c>
      <c r="K495">
        <v>0</v>
      </c>
      <c r="L495">
        <v>42</v>
      </c>
      <c r="M495">
        <v>0</v>
      </c>
      <c r="N495">
        <v>0</v>
      </c>
      <c r="O495">
        <v>56</v>
      </c>
      <c r="P495">
        <v>24</v>
      </c>
      <c r="Q495">
        <v>0</v>
      </c>
      <c r="R495">
        <v>0</v>
      </c>
      <c r="S495">
        <v>0</v>
      </c>
      <c r="T495">
        <v>38</v>
      </c>
      <c r="U495">
        <v>0</v>
      </c>
      <c r="V495">
        <v>0</v>
      </c>
      <c r="W495">
        <v>76</v>
      </c>
      <c r="X495">
        <v>42</v>
      </c>
      <c r="Y495">
        <v>87</v>
      </c>
      <c r="Z495">
        <v>504</v>
      </c>
    </row>
    <row r="496" spans="1:26">
      <c r="A496" s="10" t="s">
        <v>1001</v>
      </c>
      <c r="B496">
        <v>2</v>
      </c>
      <c r="C496">
        <v>1</v>
      </c>
      <c r="D496">
        <v>3</v>
      </c>
      <c r="E496">
        <v>3</v>
      </c>
      <c r="F496">
        <v>10</v>
      </c>
      <c r="G496">
        <v>13</v>
      </c>
      <c r="H496">
        <v>10</v>
      </c>
      <c r="I496">
        <v>14</v>
      </c>
      <c r="J496">
        <v>12</v>
      </c>
      <c r="K496">
        <v>10</v>
      </c>
      <c r="L496">
        <v>5</v>
      </c>
      <c r="M496">
        <v>4</v>
      </c>
      <c r="N496">
        <v>2</v>
      </c>
      <c r="O496">
        <v>1</v>
      </c>
      <c r="P496">
        <v>2</v>
      </c>
      <c r="Q496">
        <v>5</v>
      </c>
      <c r="R496">
        <v>7</v>
      </c>
      <c r="S496">
        <v>13</v>
      </c>
      <c r="T496">
        <v>10</v>
      </c>
      <c r="U496">
        <v>13</v>
      </c>
      <c r="V496">
        <v>8</v>
      </c>
      <c r="W496">
        <v>13</v>
      </c>
      <c r="X496">
        <v>5</v>
      </c>
      <c r="Y496">
        <v>3</v>
      </c>
      <c r="Z496">
        <v>169</v>
      </c>
    </row>
    <row r="497" spans="1:26">
      <c r="A497" s="10" t="s">
        <v>1003</v>
      </c>
      <c r="B497">
        <v>16</v>
      </c>
      <c r="C497">
        <v>17</v>
      </c>
      <c r="D497">
        <v>8</v>
      </c>
      <c r="E497">
        <v>5</v>
      </c>
      <c r="F497">
        <v>6</v>
      </c>
      <c r="G497">
        <v>8</v>
      </c>
      <c r="H497">
        <v>9</v>
      </c>
      <c r="I497">
        <v>18</v>
      </c>
      <c r="J497">
        <v>15</v>
      </c>
      <c r="K497">
        <v>34</v>
      </c>
      <c r="L497">
        <v>29</v>
      </c>
      <c r="M497">
        <v>26</v>
      </c>
      <c r="N497">
        <v>20</v>
      </c>
      <c r="O497">
        <v>13</v>
      </c>
      <c r="P497">
        <v>11</v>
      </c>
      <c r="Q497">
        <v>9</v>
      </c>
      <c r="R497">
        <v>6</v>
      </c>
      <c r="S497">
        <v>8</v>
      </c>
      <c r="T497">
        <v>16</v>
      </c>
      <c r="U497">
        <v>17</v>
      </c>
      <c r="V497">
        <v>25</v>
      </c>
      <c r="W497">
        <v>31</v>
      </c>
      <c r="X497">
        <v>26</v>
      </c>
      <c r="Y497">
        <v>29</v>
      </c>
      <c r="Z497">
        <v>402</v>
      </c>
    </row>
    <row r="498" spans="1:26">
      <c r="A498" s="10" t="s">
        <v>1005</v>
      </c>
      <c r="B498">
        <v>9</v>
      </c>
      <c r="C498">
        <v>7</v>
      </c>
      <c r="D498">
        <v>10</v>
      </c>
      <c r="E498">
        <v>7</v>
      </c>
      <c r="F498">
        <v>9</v>
      </c>
      <c r="G498">
        <v>4</v>
      </c>
      <c r="H498">
        <v>1</v>
      </c>
      <c r="I498">
        <v>0</v>
      </c>
      <c r="J498">
        <v>0</v>
      </c>
      <c r="K498">
        <v>1</v>
      </c>
      <c r="L498">
        <v>3</v>
      </c>
      <c r="M498">
        <v>6</v>
      </c>
      <c r="N498">
        <v>8</v>
      </c>
      <c r="O498">
        <v>10</v>
      </c>
      <c r="P498">
        <v>6</v>
      </c>
      <c r="Q498">
        <v>8</v>
      </c>
      <c r="R498">
        <v>8</v>
      </c>
      <c r="S498">
        <v>4</v>
      </c>
      <c r="T498">
        <v>2</v>
      </c>
      <c r="U498">
        <v>0</v>
      </c>
      <c r="V498">
        <v>0</v>
      </c>
      <c r="W498">
        <v>1</v>
      </c>
      <c r="X498">
        <v>2</v>
      </c>
      <c r="Y498">
        <v>5</v>
      </c>
      <c r="Z498">
        <v>111</v>
      </c>
    </row>
    <row r="499" spans="1:26">
      <c r="A499" s="10" t="s">
        <v>1007</v>
      </c>
      <c r="B499">
        <v>13</v>
      </c>
      <c r="C499">
        <v>16</v>
      </c>
      <c r="D499">
        <v>16</v>
      </c>
      <c r="E499">
        <v>17</v>
      </c>
      <c r="F499">
        <v>19</v>
      </c>
      <c r="G499">
        <v>18</v>
      </c>
      <c r="H499">
        <v>17</v>
      </c>
      <c r="I499">
        <v>12</v>
      </c>
      <c r="J499">
        <v>13</v>
      </c>
      <c r="K499">
        <v>16</v>
      </c>
      <c r="L499">
        <v>14</v>
      </c>
      <c r="M499">
        <v>15</v>
      </c>
      <c r="N499">
        <v>16</v>
      </c>
      <c r="O499">
        <v>17</v>
      </c>
      <c r="P499">
        <v>17</v>
      </c>
      <c r="Q499">
        <v>18</v>
      </c>
      <c r="R499">
        <v>19</v>
      </c>
      <c r="S499">
        <v>17</v>
      </c>
      <c r="T499">
        <v>18</v>
      </c>
      <c r="U499">
        <v>17</v>
      </c>
      <c r="V499">
        <v>16</v>
      </c>
      <c r="W499">
        <v>15</v>
      </c>
      <c r="X499">
        <v>16</v>
      </c>
      <c r="Y499">
        <v>14</v>
      </c>
      <c r="Z499">
        <v>386</v>
      </c>
    </row>
    <row r="500" spans="1:26">
      <c r="A500" s="10" t="s">
        <v>1009</v>
      </c>
      <c r="B500">
        <v>71</v>
      </c>
      <c r="C500">
        <v>81</v>
      </c>
      <c r="D500">
        <v>75</v>
      </c>
      <c r="E500">
        <v>83</v>
      </c>
      <c r="F500">
        <v>80</v>
      </c>
      <c r="G500">
        <v>75</v>
      </c>
      <c r="H500">
        <v>93</v>
      </c>
      <c r="I500">
        <v>101</v>
      </c>
      <c r="J500">
        <v>100</v>
      </c>
      <c r="K500">
        <v>83</v>
      </c>
      <c r="L500">
        <v>94</v>
      </c>
      <c r="M500">
        <v>97</v>
      </c>
      <c r="N500">
        <v>71</v>
      </c>
      <c r="O500">
        <v>62</v>
      </c>
      <c r="P500">
        <v>71</v>
      </c>
      <c r="Q500">
        <v>80</v>
      </c>
      <c r="R500">
        <v>95</v>
      </c>
      <c r="S500">
        <v>87</v>
      </c>
      <c r="T500">
        <v>93</v>
      </c>
      <c r="U500">
        <v>95</v>
      </c>
      <c r="V500">
        <v>105</v>
      </c>
      <c r="W500">
        <v>97</v>
      </c>
      <c r="X500">
        <v>88</v>
      </c>
      <c r="Y500">
        <v>109</v>
      </c>
      <c r="Z500">
        <v>2086</v>
      </c>
    </row>
    <row r="501" spans="1:26">
      <c r="A501" s="10" t="s">
        <v>1011</v>
      </c>
      <c r="B501">
        <v>9</v>
      </c>
      <c r="C501">
        <v>0</v>
      </c>
      <c r="D501">
        <v>9</v>
      </c>
      <c r="E501">
        <v>0</v>
      </c>
      <c r="F501">
        <v>0</v>
      </c>
      <c r="G501">
        <v>11</v>
      </c>
      <c r="H501">
        <v>0</v>
      </c>
      <c r="I501">
        <v>0</v>
      </c>
      <c r="J501">
        <v>8</v>
      </c>
      <c r="K501">
        <v>2</v>
      </c>
      <c r="L501">
        <v>0</v>
      </c>
      <c r="M501">
        <v>0</v>
      </c>
      <c r="N501">
        <v>0</v>
      </c>
      <c r="O501">
        <v>3</v>
      </c>
      <c r="P501">
        <v>0</v>
      </c>
      <c r="Q501">
        <v>5</v>
      </c>
      <c r="R501">
        <v>0</v>
      </c>
      <c r="S501">
        <v>5</v>
      </c>
      <c r="T501">
        <v>8</v>
      </c>
      <c r="U501">
        <v>4</v>
      </c>
      <c r="V501">
        <v>3</v>
      </c>
      <c r="W501">
        <v>2</v>
      </c>
      <c r="X501">
        <v>6</v>
      </c>
      <c r="Y501">
        <v>5</v>
      </c>
      <c r="Z501">
        <v>80</v>
      </c>
    </row>
    <row r="502" spans="1:26">
      <c r="A502" s="10" t="s">
        <v>1013</v>
      </c>
      <c r="B502">
        <v>4</v>
      </c>
      <c r="C502">
        <v>5</v>
      </c>
      <c r="D502">
        <v>4</v>
      </c>
      <c r="E502">
        <v>4</v>
      </c>
      <c r="F502">
        <v>4</v>
      </c>
      <c r="G502">
        <v>3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5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4</v>
      </c>
      <c r="T502">
        <v>4</v>
      </c>
      <c r="U502">
        <v>5</v>
      </c>
      <c r="V502">
        <v>4</v>
      </c>
      <c r="W502">
        <v>5</v>
      </c>
      <c r="X502">
        <v>5</v>
      </c>
      <c r="Y502">
        <v>5</v>
      </c>
      <c r="Z502">
        <v>101</v>
      </c>
    </row>
    <row r="503" spans="1:26">
      <c r="A503" s="10" t="s">
        <v>1015</v>
      </c>
      <c r="B503">
        <v>3</v>
      </c>
      <c r="C503">
        <v>4</v>
      </c>
      <c r="D503">
        <v>5</v>
      </c>
      <c r="E503">
        <v>6</v>
      </c>
      <c r="F503">
        <v>4</v>
      </c>
      <c r="G503">
        <v>5</v>
      </c>
      <c r="H503">
        <v>4</v>
      </c>
      <c r="I503">
        <v>4</v>
      </c>
      <c r="J503">
        <v>2</v>
      </c>
      <c r="K503">
        <v>2</v>
      </c>
      <c r="L503">
        <v>1</v>
      </c>
      <c r="M503">
        <v>2</v>
      </c>
      <c r="N503">
        <v>3</v>
      </c>
      <c r="O503">
        <v>4</v>
      </c>
      <c r="P503">
        <v>5</v>
      </c>
      <c r="Q503">
        <v>5</v>
      </c>
      <c r="R503">
        <v>6</v>
      </c>
      <c r="S503">
        <v>6</v>
      </c>
      <c r="T503">
        <v>4</v>
      </c>
      <c r="U503">
        <v>4</v>
      </c>
      <c r="V503">
        <v>2</v>
      </c>
      <c r="W503">
        <v>2</v>
      </c>
      <c r="X503">
        <v>2</v>
      </c>
      <c r="Y503">
        <v>2</v>
      </c>
      <c r="Z503">
        <v>87</v>
      </c>
    </row>
    <row r="504" spans="1:26">
      <c r="A504" s="10" t="s">
        <v>1017</v>
      </c>
      <c r="B504">
        <v>0</v>
      </c>
      <c r="C504">
        <v>0</v>
      </c>
      <c r="D504">
        <v>1</v>
      </c>
      <c r="E504">
        <v>2</v>
      </c>
      <c r="F504">
        <v>3</v>
      </c>
      <c r="G504">
        <v>3</v>
      </c>
      <c r="H504">
        <v>2</v>
      </c>
      <c r="I504">
        <v>2</v>
      </c>
      <c r="J504">
        <v>2</v>
      </c>
      <c r="K504">
        <v>2</v>
      </c>
      <c r="L504">
        <v>1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2</v>
      </c>
      <c r="S504">
        <v>2</v>
      </c>
      <c r="T504">
        <v>2</v>
      </c>
      <c r="U504">
        <v>3</v>
      </c>
      <c r="V504">
        <v>2</v>
      </c>
      <c r="W504">
        <v>2</v>
      </c>
      <c r="X504">
        <v>1</v>
      </c>
      <c r="Y504">
        <v>1</v>
      </c>
      <c r="Z504">
        <v>35</v>
      </c>
    </row>
    <row r="505" spans="1:26">
      <c r="A505" s="10" t="s">
        <v>1019</v>
      </c>
      <c r="B505">
        <v>7</v>
      </c>
      <c r="C505">
        <v>2</v>
      </c>
      <c r="D505">
        <v>0</v>
      </c>
      <c r="E505">
        <v>2</v>
      </c>
      <c r="F505">
        <v>7</v>
      </c>
      <c r="G505">
        <v>15</v>
      </c>
      <c r="H505">
        <v>26</v>
      </c>
      <c r="I505">
        <v>24</v>
      </c>
      <c r="J505">
        <v>31</v>
      </c>
      <c r="K505">
        <v>25</v>
      </c>
      <c r="L505">
        <v>22</v>
      </c>
      <c r="M505">
        <v>14</v>
      </c>
      <c r="N505">
        <v>6</v>
      </c>
      <c r="O505">
        <v>3</v>
      </c>
      <c r="P505">
        <v>0</v>
      </c>
      <c r="Q505">
        <v>2</v>
      </c>
      <c r="R505">
        <v>5</v>
      </c>
      <c r="S505">
        <v>13</v>
      </c>
      <c r="T505">
        <v>18</v>
      </c>
      <c r="U505">
        <v>19</v>
      </c>
      <c r="V505">
        <v>26</v>
      </c>
      <c r="W505">
        <v>37</v>
      </c>
      <c r="X505">
        <v>23</v>
      </c>
      <c r="Y505">
        <v>15</v>
      </c>
      <c r="Z505">
        <v>342</v>
      </c>
    </row>
    <row r="506" spans="1:26">
      <c r="A506" s="10" t="s">
        <v>1022</v>
      </c>
      <c r="B506">
        <v>9391</v>
      </c>
      <c r="C506">
        <v>9538</v>
      </c>
      <c r="D506">
        <v>9605</v>
      </c>
      <c r="E506">
        <v>10770</v>
      </c>
      <c r="F506">
        <v>11151</v>
      </c>
      <c r="G506">
        <v>10864</v>
      </c>
      <c r="H506">
        <v>9739</v>
      </c>
      <c r="I506">
        <v>9502</v>
      </c>
      <c r="J506">
        <v>10236</v>
      </c>
      <c r="K506">
        <v>10792</v>
      </c>
      <c r="L506">
        <v>10870</v>
      </c>
      <c r="M506">
        <v>11205</v>
      </c>
      <c r="N506">
        <v>10188</v>
      </c>
      <c r="O506">
        <v>9761</v>
      </c>
      <c r="P506">
        <v>10314</v>
      </c>
      <c r="Q506">
        <v>10727</v>
      </c>
      <c r="R506">
        <v>10946</v>
      </c>
      <c r="S506">
        <v>12356</v>
      </c>
      <c r="T506">
        <v>11472</v>
      </c>
      <c r="U506">
        <v>11300</v>
      </c>
      <c r="V506">
        <v>11154</v>
      </c>
      <c r="W506">
        <v>10159</v>
      </c>
      <c r="X506">
        <v>10800</v>
      </c>
      <c r="Y506">
        <v>10331</v>
      </c>
      <c r="Z506">
        <v>253171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F718-D4FC-4E5A-93C4-518F231E7AF3}">
  <dimension ref="A1:AE504"/>
  <sheetViews>
    <sheetView topLeftCell="F1" workbookViewId="0">
      <selection activeCell="AE5" sqref="AE5"/>
    </sheetView>
  </sheetViews>
  <sheetFormatPr defaultRowHeight="15"/>
  <cols>
    <col min="1" max="1" width="12.42578125" customWidth="1"/>
    <col min="2" max="2" width="14.140625" bestFit="1" customWidth="1"/>
    <col min="3" max="4" width="7" bestFit="1" customWidth="1"/>
    <col min="5" max="5" width="11.28515625" bestFit="1" customWidth="1"/>
    <col min="28" max="28" width="28.42578125" bestFit="1" customWidth="1"/>
    <col min="29" max="29" width="15.42578125" customWidth="1"/>
    <col min="31" max="31" width="12.42578125" bestFit="1" customWidth="1"/>
  </cols>
  <sheetData>
    <row r="1" spans="1:31">
      <c r="A1" t="s">
        <v>1032</v>
      </c>
      <c r="B1" t="s">
        <v>1046</v>
      </c>
      <c r="Z1" t="s">
        <v>1047</v>
      </c>
      <c r="AA1" t="s">
        <v>1048</v>
      </c>
      <c r="AB1" t="s">
        <v>1093</v>
      </c>
      <c r="AC1" t="s">
        <v>1083</v>
      </c>
    </row>
    <row r="2" spans="1:31">
      <c r="B2" t="s">
        <v>1029</v>
      </c>
      <c r="G2" t="s">
        <v>1030</v>
      </c>
      <c r="S2" t="s">
        <v>1031</v>
      </c>
      <c r="AD2">
        <f>COUNTIF(AC4:AC503,"X")</f>
        <v>200</v>
      </c>
      <c r="AE2" t="s">
        <v>1095</v>
      </c>
    </row>
    <row r="3" spans="1:31">
      <c r="A3" t="s">
        <v>1028</v>
      </c>
      <c r="B3" t="s">
        <v>1040</v>
      </c>
      <c r="C3" t="s">
        <v>1041</v>
      </c>
      <c r="D3" t="s">
        <v>1042</v>
      </c>
      <c r="E3" t="s">
        <v>1043</v>
      </c>
      <c r="F3" t="s">
        <v>1044</v>
      </c>
      <c r="G3" t="s">
        <v>1033</v>
      </c>
      <c r="H3" t="s">
        <v>1034</v>
      </c>
      <c r="I3" t="s">
        <v>1035</v>
      </c>
      <c r="J3" t="s">
        <v>1036</v>
      </c>
      <c r="K3" t="s">
        <v>1037</v>
      </c>
      <c r="L3" t="s">
        <v>1038</v>
      </c>
      <c r="M3" t="s">
        <v>1039</v>
      </c>
      <c r="N3" t="s">
        <v>1040</v>
      </c>
      <c r="O3" t="s">
        <v>1041</v>
      </c>
      <c r="P3" t="s">
        <v>1042</v>
      </c>
      <c r="Q3" t="s">
        <v>1043</v>
      </c>
      <c r="R3" t="s">
        <v>1044</v>
      </c>
      <c r="S3" t="s">
        <v>1033</v>
      </c>
      <c r="T3" t="s">
        <v>1034</v>
      </c>
      <c r="U3" t="s">
        <v>1035</v>
      </c>
      <c r="V3" t="s">
        <v>1036</v>
      </c>
      <c r="W3" t="s">
        <v>1037</v>
      </c>
      <c r="X3" t="s">
        <v>1038</v>
      </c>
      <c r="Y3" t="s">
        <v>1039</v>
      </c>
      <c r="AD3">
        <f>COUNTIF(AC4:AC503,"Y")</f>
        <v>209</v>
      </c>
      <c r="AE3" t="s">
        <v>1094</v>
      </c>
    </row>
    <row r="4" spans="1:31">
      <c r="A4" t="s">
        <v>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3</v>
      </c>
      <c r="R4">
        <v>2</v>
      </c>
      <c r="S4">
        <v>2</v>
      </c>
      <c r="T4">
        <v>2</v>
      </c>
      <c r="U4">
        <v>3</v>
      </c>
      <c r="V4">
        <v>3</v>
      </c>
      <c r="W4">
        <v>3</v>
      </c>
      <c r="X4">
        <v>3</v>
      </c>
      <c r="Y4">
        <v>2</v>
      </c>
      <c r="Z4">
        <f>AVERAGE(B4:Y4)</f>
        <v>2.2083333333333335</v>
      </c>
      <c r="AA4">
        <f t="shared" ref="AA4:AA67" si="0">_xlfn.STDEV.P(B4:Y4)</f>
        <v>0.40611643103370682</v>
      </c>
      <c r="AB4">
        <f t="shared" ref="AB4:AB67" si="1">AA4/Z4</f>
        <v>0.18390178009073516</v>
      </c>
      <c r="AC4" t="str">
        <f>IF(AB4&lt;=0.5,"X",IF(AB4&lt;=1,"Y","Z"))</f>
        <v>X</v>
      </c>
      <c r="AD4">
        <f>COUNTIF(AC4:AC503,"Z")</f>
        <v>91</v>
      </c>
      <c r="AE4" t="s">
        <v>1096</v>
      </c>
    </row>
    <row r="5" spans="1:31">
      <c r="A5" t="s">
        <v>9</v>
      </c>
      <c r="B5">
        <v>13</v>
      </c>
      <c r="C5">
        <v>14</v>
      </c>
      <c r="D5">
        <v>13</v>
      </c>
      <c r="E5">
        <v>13</v>
      </c>
      <c r="F5">
        <v>13</v>
      </c>
      <c r="G5">
        <v>15</v>
      </c>
      <c r="H5">
        <v>13</v>
      </c>
      <c r="I5">
        <v>12</v>
      </c>
      <c r="J5">
        <v>10</v>
      </c>
      <c r="K5">
        <v>12</v>
      </c>
      <c r="L5">
        <v>11</v>
      </c>
      <c r="M5">
        <v>11</v>
      </c>
      <c r="N5">
        <v>12</v>
      </c>
      <c r="O5">
        <v>12</v>
      </c>
      <c r="P5">
        <v>16</v>
      </c>
      <c r="Q5">
        <v>13</v>
      </c>
      <c r="R5">
        <v>15</v>
      </c>
      <c r="S5">
        <v>17</v>
      </c>
      <c r="T5">
        <v>16</v>
      </c>
      <c r="U5">
        <v>13</v>
      </c>
      <c r="V5">
        <v>12</v>
      </c>
      <c r="W5">
        <v>12</v>
      </c>
      <c r="X5">
        <v>12</v>
      </c>
      <c r="Y5">
        <v>9</v>
      </c>
      <c r="Z5">
        <f t="shared" ref="Z5:Z68" si="2">AVERAGE(B5:Y5)</f>
        <v>12.875</v>
      </c>
      <c r="AA5">
        <f t="shared" si="0"/>
        <v>1.8554536731843598</v>
      </c>
      <c r="AB5">
        <f t="shared" si="1"/>
        <v>0.14411290665509591</v>
      </c>
      <c r="AC5" t="str">
        <f t="shared" ref="AC5:AC68" si="3">IF(AB5&lt;=0.5,"X",IF(AB5&lt;=1,"Y","Z"))</f>
        <v>X</v>
      </c>
    </row>
    <row r="6" spans="1:31">
      <c r="A6" t="s">
        <v>12</v>
      </c>
      <c r="B6">
        <v>9</v>
      </c>
      <c r="C6">
        <v>6</v>
      </c>
      <c r="D6">
        <v>5</v>
      </c>
      <c r="E6">
        <v>3</v>
      </c>
      <c r="F6">
        <v>3</v>
      </c>
      <c r="G6">
        <v>2</v>
      </c>
      <c r="H6">
        <v>1</v>
      </c>
      <c r="I6">
        <v>2</v>
      </c>
      <c r="J6">
        <v>4</v>
      </c>
      <c r="K6">
        <v>7</v>
      </c>
      <c r="L6">
        <v>8</v>
      </c>
      <c r="M6">
        <v>7</v>
      </c>
      <c r="N6">
        <v>8</v>
      </c>
      <c r="O6">
        <v>8</v>
      </c>
      <c r="P6">
        <v>6</v>
      </c>
      <c r="Q6">
        <v>5</v>
      </c>
      <c r="R6">
        <v>2</v>
      </c>
      <c r="S6">
        <v>1</v>
      </c>
      <c r="T6">
        <v>2</v>
      </c>
      <c r="U6">
        <v>3</v>
      </c>
      <c r="V6">
        <v>4</v>
      </c>
      <c r="W6">
        <v>7</v>
      </c>
      <c r="X6">
        <v>8</v>
      </c>
      <c r="Y6">
        <v>10</v>
      </c>
      <c r="Z6">
        <f t="shared" si="2"/>
        <v>5.041666666666667</v>
      </c>
      <c r="AA6">
        <f t="shared" si="0"/>
        <v>2.6845106113074357</v>
      </c>
      <c r="AB6">
        <f t="shared" si="1"/>
        <v>0.5324649146394913</v>
      </c>
      <c r="AC6" t="str">
        <f t="shared" si="3"/>
        <v>Y</v>
      </c>
    </row>
    <row r="7" spans="1:31">
      <c r="A7" t="s">
        <v>15</v>
      </c>
      <c r="B7">
        <v>3</v>
      </c>
      <c r="C7">
        <v>2</v>
      </c>
      <c r="D7">
        <v>3</v>
      </c>
      <c r="E7">
        <v>3</v>
      </c>
      <c r="F7">
        <v>3</v>
      </c>
      <c r="G7">
        <v>2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4</v>
      </c>
      <c r="W7">
        <v>3</v>
      </c>
      <c r="X7">
        <v>4</v>
      </c>
      <c r="Y7">
        <v>4</v>
      </c>
      <c r="Z7">
        <f t="shared" si="2"/>
        <v>3.0416666666666665</v>
      </c>
      <c r="AA7">
        <f t="shared" si="0"/>
        <v>0.45452967144315476</v>
      </c>
      <c r="AB7">
        <f t="shared" si="1"/>
        <v>0.14943441252925638</v>
      </c>
      <c r="AC7" t="str">
        <f t="shared" si="3"/>
        <v>X</v>
      </c>
    </row>
    <row r="8" spans="1:31">
      <c r="A8" t="s">
        <v>17</v>
      </c>
      <c r="B8">
        <v>249</v>
      </c>
      <c r="C8">
        <v>304</v>
      </c>
      <c r="D8">
        <v>288</v>
      </c>
      <c r="E8">
        <v>284</v>
      </c>
      <c r="F8">
        <v>254</v>
      </c>
      <c r="G8">
        <v>214</v>
      </c>
      <c r="H8">
        <v>248</v>
      </c>
      <c r="I8">
        <v>230</v>
      </c>
      <c r="J8">
        <v>173</v>
      </c>
      <c r="K8">
        <v>218</v>
      </c>
      <c r="L8">
        <v>264</v>
      </c>
      <c r="M8">
        <v>270</v>
      </c>
      <c r="N8">
        <v>249</v>
      </c>
      <c r="O8">
        <v>231</v>
      </c>
      <c r="P8">
        <v>253</v>
      </c>
      <c r="Q8">
        <v>216</v>
      </c>
      <c r="R8">
        <v>223</v>
      </c>
      <c r="S8">
        <v>220</v>
      </c>
      <c r="T8">
        <v>190</v>
      </c>
      <c r="U8">
        <v>191</v>
      </c>
      <c r="V8">
        <v>191</v>
      </c>
      <c r="W8">
        <v>188</v>
      </c>
      <c r="X8">
        <v>199</v>
      </c>
      <c r="Y8">
        <v>210</v>
      </c>
      <c r="Z8">
        <f t="shared" si="2"/>
        <v>231.54166666666666</v>
      </c>
      <c r="AA8">
        <f t="shared" si="0"/>
        <v>34.380201626646823</v>
      </c>
      <c r="AB8">
        <f t="shared" si="1"/>
        <v>0.14848386522215651</v>
      </c>
      <c r="AC8" t="str">
        <f t="shared" si="3"/>
        <v>X</v>
      </c>
    </row>
    <row r="9" spans="1:31">
      <c r="A9" t="s">
        <v>20</v>
      </c>
      <c r="B9">
        <v>0</v>
      </c>
      <c r="C9">
        <v>24</v>
      </c>
      <c r="D9">
        <v>0</v>
      </c>
      <c r="E9">
        <v>10</v>
      </c>
      <c r="F9">
        <v>0</v>
      </c>
      <c r="G9">
        <v>6</v>
      </c>
      <c r="H9">
        <v>10</v>
      </c>
      <c r="I9">
        <v>5</v>
      </c>
      <c r="J9">
        <v>0</v>
      </c>
      <c r="K9">
        <v>0</v>
      </c>
      <c r="L9">
        <v>17</v>
      </c>
      <c r="M9">
        <v>0</v>
      </c>
      <c r="N9">
        <v>40</v>
      </c>
      <c r="O9">
        <v>13</v>
      </c>
      <c r="P9">
        <v>18</v>
      </c>
      <c r="Q9">
        <v>0</v>
      </c>
      <c r="R9">
        <v>10</v>
      </c>
      <c r="S9">
        <v>0</v>
      </c>
      <c r="T9">
        <v>15</v>
      </c>
      <c r="U9">
        <v>8</v>
      </c>
      <c r="V9">
        <v>10</v>
      </c>
      <c r="W9">
        <v>11</v>
      </c>
      <c r="X9">
        <v>0</v>
      </c>
      <c r="Y9">
        <v>15</v>
      </c>
      <c r="Z9">
        <f t="shared" si="2"/>
        <v>8.8333333333333339</v>
      </c>
      <c r="AA9">
        <f t="shared" si="0"/>
        <v>9.5335664307167285</v>
      </c>
      <c r="AB9">
        <f t="shared" si="1"/>
        <v>1.0792716714018937</v>
      </c>
      <c r="AC9" t="str">
        <f t="shared" si="3"/>
        <v>Z</v>
      </c>
    </row>
    <row r="10" spans="1:31">
      <c r="A10" t="s">
        <v>22</v>
      </c>
      <c r="B10">
        <v>2</v>
      </c>
      <c r="C10">
        <v>2</v>
      </c>
      <c r="D10">
        <v>3</v>
      </c>
      <c r="E10">
        <v>4</v>
      </c>
      <c r="F10">
        <v>4</v>
      </c>
      <c r="G10">
        <v>3</v>
      </c>
      <c r="H10">
        <v>3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3</v>
      </c>
      <c r="Q10">
        <v>4</v>
      </c>
      <c r="R10">
        <v>3</v>
      </c>
      <c r="S10">
        <v>4</v>
      </c>
      <c r="T10">
        <v>3</v>
      </c>
      <c r="U10">
        <v>1</v>
      </c>
      <c r="V10">
        <v>1</v>
      </c>
      <c r="W10">
        <v>2</v>
      </c>
      <c r="X10">
        <v>1</v>
      </c>
      <c r="Y10">
        <v>1</v>
      </c>
      <c r="Z10">
        <f t="shared" si="2"/>
        <v>2.25</v>
      </c>
      <c r="AA10">
        <f t="shared" si="0"/>
        <v>1.1273124382057236</v>
      </c>
      <c r="AB10">
        <f t="shared" si="1"/>
        <v>0.50102775031365487</v>
      </c>
      <c r="AC10" t="str">
        <f t="shared" si="3"/>
        <v>Y</v>
      </c>
    </row>
    <row r="11" spans="1:31">
      <c r="A11" t="s">
        <v>25</v>
      </c>
      <c r="B11">
        <v>5</v>
      </c>
      <c r="C11">
        <v>4</v>
      </c>
      <c r="D11">
        <v>2</v>
      </c>
      <c r="E11">
        <v>3</v>
      </c>
      <c r="F11">
        <v>4</v>
      </c>
      <c r="G11">
        <v>7</v>
      </c>
      <c r="H11">
        <v>9</v>
      </c>
      <c r="I11">
        <v>12</v>
      </c>
      <c r="J11">
        <v>14</v>
      </c>
      <c r="K11">
        <v>11</v>
      </c>
      <c r="L11">
        <v>12</v>
      </c>
      <c r="M11">
        <v>11</v>
      </c>
      <c r="N11">
        <v>4</v>
      </c>
      <c r="O11">
        <v>3</v>
      </c>
      <c r="P11">
        <v>2</v>
      </c>
      <c r="Q11">
        <v>2</v>
      </c>
      <c r="R11">
        <v>3</v>
      </c>
      <c r="S11">
        <v>2</v>
      </c>
      <c r="T11">
        <v>9</v>
      </c>
      <c r="U11">
        <v>14</v>
      </c>
      <c r="V11">
        <v>9</v>
      </c>
      <c r="W11">
        <v>15</v>
      </c>
      <c r="X11">
        <v>12</v>
      </c>
      <c r="Y11">
        <v>6</v>
      </c>
      <c r="Z11">
        <f t="shared" si="2"/>
        <v>7.291666666666667</v>
      </c>
      <c r="AA11">
        <f t="shared" si="0"/>
        <v>4.3730154228962981</v>
      </c>
      <c r="AB11">
        <f t="shared" si="1"/>
        <v>0.59972782942577796</v>
      </c>
      <c r="AC11" t="str">
        <f t="shared" si="3"/>
        <v>Y</v>
      </c>
    </row>
    <row r="12" spans="1:31">
      <c r="A12" t="s">
        <v>27</v>
      </c>
      <c r="B12">
        <v>0</v>
      </c>
      <c r="C12">
        <v>11</v>
      </c>
      <c r="D12">
        <v>0</v>
      </c>
      <c r="E12">
        <v>0</v>
      </c>
      <c r="F12">
        <v>19</v>
      </c>
      <c r="G12">
        <v>11</v>
      </c>
      <c r="H12">
        <v>12</v>
      </c>
      <c r="I12">
        <v>19</v>
      </c>
      <c r="J12">
        <v>9</v>
      </c>
      <c r="K12">
        <v>0</v>
      </c>
      <c r="L12">
        <v>0</v>
      </c>
      <c r="M12">
        <v>17</v>
      </c>
      <c r="N12">
        <v>0</v>
      </c>
      <c r="O12">
        <v>2</v>
      </c>
      <c r="P12">
        <v>0</v>
      </c>
      <c r="Q12">
        <v>4</v>
      </c>
      <c r="R12">
        <v>0</v>
      </c>
      <c r="S12">
        <v>1</v>
      </c>
      <c r="T12">
        <v>8</v>
      </c>
      <c r="U12">
        <v>17</v>
      </c>
      <c r="V12">
        <v>0</v>
      </c>
      <c r="W12">
        <v>0</v>
      </c>
      <c r="X12">
        <v>7</v>
      </c>
      <c r="Y12">
        <v>19</v>
      </c>
      <c r="Z12">
        <f t="shared" si="2"/>
        <v>6.5</v>
      </c>
      <c r="AA12">
        <f t="shared" si="0"/>
        <v>7.2111025509279782</v>
      </c>
      <c r="AB12">
        <f t="shared" si="1"/>
        <v>1.1094003924504583</v>
      </c>
      <c r="AC12" t="str">
        <f t="shared" si="3"/>
        <v>Z</v>
      </c>
    </row>
    <row r="13" spans="1:31">
      <c r="A13" t="s">
        <v>29</v>
      </c>
      <c r="B13">
        <v>13</v>
      </c>
      <c r="C13">
        <v>21</v>
      </c>
      <c r="D13">
        <v>30</v>
      </c>
      <c r="E13">
        <v>30</v>
      </c>
      <c r="F13">
        <v>35</v>
      </c>
      <c r="G13">
        <v>45</v>
      </c>
      <c r="H13">
        <v>51</v>
      </c>
      <c r="I13">
        <v>22</v>
      </c>
      <c r="J13">
        <v>21</v>
      </c>
      <c r="K13">
        <v>17</v>
      </c>
      <c r="L13">
        <v>12</v>
      </c>
      <c r="M13">
        <v>11</v>
      </c>
      <c r="N13">
        <v>12</v>
      </c>
      <c r="O13">
        <v>17</v>
      </c>
      <c r="P13">
        <v>38</v>
      </c>
      <c r="Q13">
        <v>37</v>
      </c>
      <c r="R13">
        <v>46</v>
      </c>
      <c r="S13">
        <v>54</v>
      </c>
      <c r="T13">
        <v>38</v>
      </c>
      <c r="U13">
        <v>52</v>
      </c>
      <c r="V13">
        <v>36</v>
      </c>
      <c r="W13">
        <v>21</v>
      </c>
      <c r="X13">
        <v>13</v>
      </c>
      <c r="Y13">
        <v>13</v>
      </c>
      <c r="Z13">
        <f t="shared" si="2"/>
        <v>28.541666666666668</v>
      </c>
      <c r="AA13">
        <f t="shared" si="0"/>
        <v>13.979089045984203</v>
      </c>
      <c r="AB13">
        <f t="shared" si="1"/>
        <v>0.48977830234105235</v>
      </c>
      <c r="AC13" t="str">
        <f t="shared" si="3"/>
        <v>X</v>
      </c>
    </row>
    <row r="14" spans="1:31">
      <c r="A14" t="s">
        <v>31</v>
      </c>
      <c r="B14">
        <v>2</v>
      </c>
      <c r="C14">
        <v>3</v>
      </c>
      <c r="D14">
        <v>2</v>
      </c>
      <c r="E14">
        <v>3</v>
      </c>
      <c r="F14">
        <v>5</v>
      </c>
      <c r="G14">
        <v>4</v>
      </c>
      <c r="H14">
        <v>0</v>
      </c>
      <c r="I14">
        <v>3</v>
      </c>
      <c r="J14">
        <v>2</v>
      </c>
      <c r="K14">
        <v>0</v>
      </c>
      <c r="L14">
        <v>0</v>
      </c>
      <c r="M14">
        <v>0</v>
      </c>
      <c r="N14">
        <v>3</v>
      </c>
      <c r="O14">
        <v>0</v>
      </c>
      <c r="P14">
        <v>0</v>
      </c>
      <c r="Q14">
        <v>0</v>
      </c>
      <c r="R14">
        <v>3</v>
      </c>
      <c r="S14">
        <v>3</v>
      </c>
      <c r="T14">
        <v>0</v>
      </c>
      <c r="U14">
        <v>1</v>
      </c>
      <c r="V14">
        <v>2</v>
      </c>
      <c r="W14">
        <v>0</v>
      </c>
      <c r="X14">
        <v>2</v>
      </c>
      <c r="Y14">
        <v>0</v>
      </c>
      <c r="Z14">
        <f t="shared" si="2"/>
        <v>1.5833333333333333</v>
      </c>
      <c r="AA14">
        <f t="shared" si="0"/>
        <v>1.5252504348102605</v>
      </c>
      <c r="AB14">
        <f t="shared" si="1"/>
        <v>0.96331606409069082</v>
      </c>
      <c r="AC14" t="str">
        <f t="shared" si="3"/>
        <v>Y</v>
      </c>
    </row>
    <row r="15" spans="1:31">
      <c r="A15" t="s">
        <v>34</v>
      </c>
      <c r="B15">
        <v>7</v>
      </c>
      <c r="C15">
        <v>9</v>
      </c>
      <c r="D15">
        <v>11</v>
      </c>
      <c r="E15">
        <v>11</v>
      </c>
      <c r="F15">
        <v>11</v>
      </c>
      <c r="G15">
        <v>11</v>
      </c>
      <c r="H15">
        <v>12</v>
      </c>
      <c r="I15">
        <v>14</v>
      </c>
      <c r="J15">
        <v>12</v>
      </c>
      <c r="K15">
        <v>12</v>
      </c>
      <c r="L15">
        <v>13</v>
      </c>
      <c r="M15">
        <v>12</v>
      </c>
      <c r="N15">
        <v>10</v>
      </c>
      <c r="O15">
        <v>12</v>
      </c>
      <c r="P15">
        <v>12</v>
      </c>
      <c r="Q15">
        <v>14</v>
      </c>
      <c r="R15">
        <v>12</v>
      </c>
      <c r="S15">
        <v>12</v>
      </c>
      <c r="T15">
        <v>15</v>
      </c>
      <c r="U15">
        <v>15</v>
      </c>
      <c r="V15">
        <v>13</v>
      </c>
      <c r="W15">
        <v>13</v>
      </c>
      <c r="X15">
        <v>14</v>
      </c>
      <c r="Y15">
        <v>13</v>
      </c>
      <c r="Z15">
        <f t="shared" si="2"/>
        <v>12.083333333333334</v>
      </c>
      <c r="AA15">
        <f t="shared" si="0"/>
        <v>1.7775607506417952</v>
      </c>
      <c r="AB15">
        <f t="shared" si="1"/>
        <v>0.14710847591518306</v>
      </c>
      <c r="AC15" t="str">
        <f t="shared" si="3"/>
        <v>X</v>
      </c>
    </row>
    <row r="16" spans="1:31">
      <c r="A16" t="s">
        <v>37</v>
      </c>
      <c r="B16">
        <v>7</v>
      </c>
      <c r="C16">
        <v>7</v>
      </c>
      <c r="D16">
        <v>6</v>
      </c>
      <c r="E16">
        <v>7</v>
      </c>
      <c r="F16">
        <v>7</v>
      </c>
      <c r="G16">
        <v>7</v>
      </c>
      <c r="H16">
        <v>8</v>
      </c>
      <c r="I16">
        <v>8</v>
      </c>
      <c r="J16">
        <v>7</v>
      </c>
      <c r="K16">
        <v>9</v>
      </c>
      <c r="L16">
        <v>7</v>
      </c>
      <c r="M16">
        <v>7</v>
      </c>
      <c r="N16">
        <v>5</v>
      </c>
      <c r="O16">
        <v>7</v>
      </c>
      <c r="P16">
        <v>6</v>
      </c>
      <c r="Q16">
        <v>5</v>
      </c>
      <c r="R16">
        <v>7</v>
      </c>
      <c r="S16">
        <v>7</v>
      </c>
      <c r="T16">
        <v>8</v>
      </c>
      <c r="U16">
        <v>9</v>
      </c>
      <c r="V16">
        <v>8</v>
      </c>
      <c r="W16">
        <v>9</v>
      </c>
      <c r="X16">
        <v>7</v>
      </c>
      <c r="Y16">
        <v>7</v>
      </c>
      <c r="Z16">
        <f t="shared" si="2"/>
        <v>7.166666666666667</v>
      </c>
      <c r="AA16">
        <f t="shared" si="0"/>
        <v>1.0274023338281628</v>
      </c>
      <c r="AB16">
        <f t="shared" si="1"/>
        <v>0.14335846518532505</v>
      </c>
      <c r="AC16" t="str">
        <f t="shared" si="3"/>
        <v>X</v>
      </c>
    </row>
    <row r="17" spans="1:29">
      <c r="A17" t="s">
        <v>40</v>
      </c>
      <c r="B17">
        <v>1</v>
      </c>
      <c r="C17">
        <v>2</v>
      </c>
      <c r="D17">
        <v>2</v>
      </c>
      <c r="E17">
        <v>4</v>
      </c>
      <c r="F17">
        <v>4</v>
      </c>
      <c r="G17">
        <v>8</v>
      </c>
      <c r="H17">
        <v>9</v>
      </c>
      <c r="I17">
        <v>3</v>
      </c>
      <c r="J17">
        <v>5</v>
      </c>
      <c r="K17">
        <v>4</v>
      </c>
      <c r="L17">
        <v>3</v>
      </c>
      <c r="M17">
        <v>2</v>
      </c>
      <c r="N17">
        <v>2</v>
      </c>
      <c r="O17">
        <v>2</v>
      </c>
      <c r="P17">
        <v>4</v>
      </c>
      <c r="Q17">
        <v>3</v>
      </c>
      <c r="R17">
        <v>6</v>
      </c>
      <c r="S17">
        <v>6</v>
      </c>
      <c r="T17">
        <v>8</v>
      </c>
      <c r="U17">
        <v>6</v>
      </c>
      <c r="V17">
        <v>7</v>
      </c>
      <c r="W17">
        <v>5</v>
      </c>
      <c r="X17">
        <v>5</v>
      </c>
      <c r="Y17">
        <v>3</v>
      </c>
      <c r="Z17">
        <f t="shared" si="2"/>
        <v>4.333333333333333</v>
      </c>
      <c r="AA17">
        <f t="shared" si="0"/>
        <v>2.1538079972200141</v>
      </c>
      <c r="AB17">
        <f t="shared" si="1"/>
        <v>0.49703261474308025</v>
      </c>
      <c r="AC17" t="str">
        <f t="shared" si="3"/>
        <v>X</v>
      </c>
    </row>
    <row r="18" spans="1:29">
      <c r="A18" t="s">
        <v>43</v>
      </c>
      <c r="B18">
        <v>3</v>
      </c>
      <c r="C18">
        <v>0</v>
      </c>
      <c r="D18">
        <v>0</v>
      </c>
      <c r="E18">
        <v>3</v>
      </c>
      <c r="F18">
        <v>0</v>
      </c>
      <c r="G18">
        <v>2</v>
      </c>
      <c r="H18">
        <v>2</v>
      </c>
      <c r="I18">
        <v>0</v>
      </c>
      <c r="J18">
        <v>0</v>
      </c>
      <c r="K18">
        <v>0</v>
      </c>
      <c r="L18">
        <v>2</v>
      </c>
      <c r="M18">
        <v>7</v>
      </c>
      <c r="N18">
        <v>0</v>
      </c>
      <c r="O18">
        <v>2</v>
      </c>
      <c r="P18">
        <v>0</v>
      </c>
      <c r="Q18">
        <v>0</v>
      </c>
      <c r="R18">
        <v>6</v>
      </c>
      <c r="S18">
        <v>5</v>
      </c>
      <c r="T18">
        <v>1</v>
      </c>
      <c r="U18">
        <v>4</v>
      </c>
      <c r="V18">
        <v>4</v>
      </c>
      <c r="W18">
        <v>0</v>
      </c>
      <c r="X18">
        <v>5</v>
      </c>
      <c r="Y18">
        <v>7</v>
      </c>
      <c r="Z18">
        <f t="shared" si="2"/>
        <v>2.2083333333333335</v>
      </c>
      <c r="AA18">
        <f t="shared" si="0"/>
        <v>2.362540417055806</v>
      </c>
      <c r="AB18">
        <f t="shared" si="1"/>
        <v>1.0698296228177233</v>
      </c>
      <c r="AC18" t="str">
        <f t="shared" si="3"/>
        <v>Z</v>
      </c>
    </row>
    <row r="19" spans="1:29">
      <c r="A19" t="s">
        <v>45</v>
      </c>
      <c r="B19">
        <v>10</v>
      </c>
      <c r="C19">
        <v>13</v>
      </c>
      <c r="D19">
        <v>15</v>
      </c>
      <c r="E19">
        <v>7</v>
      </c>
      <c r="F19">
        <v>11</v>
      </c>
      <c r="G19">
        <v>9</v>
      </c>
      <c r="H19">
        <v>8</v>
      </c>
      <c r="I19">
        <v>4</v>
      </c>
      <c r="J19">
        <v>3</v>
      </c>
      <c r="K19">
        <v>2</v>
      </c>
      <c r="L19">
        <v>4</v>
      </c>
      <c r="M19">
        <v>7</v>
      </c>
      <c r="N19">
        <v>12</v>
      </c>
      <c r="O19">
        <v>13</v>
      </c>
      <c r="P19">
        <v>13</v>
      </c>
      <c r="Q19">
        <v>11</v>
      </c>
      <c r="R19">
        <v>11</v>
      </c>
      <c r="S19">
        <v>8</v>
      </c>
      <c r="T19">
        <v>6</v>
      </c>
      <c r="U19">
        <v>3</v>
      </c>
      <c r="V19">
        <v>2</v>
      </c>
      <c r="W19">
        <v>2</v>
      </c>
      <c r="X19">
        <v>3</v>
      </c>
      <c r="Y19">
        <v>6</v>
      </c>
      <c r="Z19">
        <f t="shared" si="2"/>
        <v>7.625</v>
      </c>
      <c r="AA19">
        <f t="shared" si="0"/>
        <v>4.0498199548457299</v>
      </c>
      <c r="AB19">
        <f t="shared" si="1"/>
        <v>0.53112392850435797</v>
      </c>
      <c r="AC19" t="str">
        <f t="shared" si="3"/>
        <v>Y</v>
      </c>
    </row>
    <row r="20" spans="1:29">
      <c r="A20" t="s">
        <v>47</v>
      </c>
      <c r="B20">
        <v>3</v>
      </c>
      <c r="C20">
        <v>2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3</v>
      </c>
      <c r="M20">
        <v>3</v>
      </c>
      <c r="N20">
        <v>3</v>
      </c>
      <c r="O20">
        <v>2</v>
      </c>
      <c r="P20">
        <v>2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2</v>
      </c>
      <c r="X20">
        <v>3</v>
      </c>
      <c r="Y20">
        <v>2</v>
      </c>
      <c r="Z20">
        <f t="shared" si="2"/>
        <v>1.4166666666666667</v>
      </c>
      <c r="AA20">
        <f t="shared" si="0"/>
        <v>1.0769039986100071</v>
      </c>
      <c r="AB20">
        <f t="shared" si="1"/>
        <v>0.76016752843059321</v>
      </c>
      <c r="AC20" t="str">
        <f t="shared" si="3"/>
        <v>Y</v>
      </c>
    </row>
    <row r="21" spans="1:29">
      <c r="A21" t="s">
        <v>50</v>
      </c>
      <c r="B21">
        <v>33</v>
      </c>
      <c r="C21">
        <v>40</v>
      </c>
      <c r="D21">
        <v>33</v>
      </c>
      <c r="E21">
        <v>31</v>
      </c>
      <c r="F21">
        <v>38</v>
      </c>
      <c r="G21">
        <v>39</v>
      </c>
      <c r="H21">
        <v>35</v>
      </c>
      <c r="I21">
        <v>31</v>
      </c>
      <c r="J21">
        <v>36</v>
      </c>
      <c r="K21">
        <v>31</v>
      </c>
      <c r="L21">
        <v>30</v>
      </c>
      <c r="M21">
        <v>33</v>
      </c>
      <c r="N21">
        <v>28</v>
      </c>
      <c r="O21">
        <v>33</v>
      </c>
      <c r="P21">
        <v>32</v>
      </c>
      <c r="Q21">
        <v>29</v>
      </c>
      <c r="R21">
        <v>34</v>
      </c>
      <c r="S21">
        <v>32</v>
      </c>
      <c r="T21">
        <v>32</v>
      </c>
      <c r="U21">
        <v>34</v>
      </c>
      <c r="V21">
        <v>28</v>
      </c>
      <c r="W21">
        <v>32</v>
      </c>
      <c r="X21">
        <v>37</v>
      </c>
      <c r="Y21">
        <v>35</v>
      </c>
      <c r="Z21">
        <f t="shared" si="2"/>
        <v>33.166666666666664</v>
      </c>
      <c r="AA21">
        <f t="shared" si="0"/>
        <v>3.1313823713426561</v>
      </c>
      <c r="AB21">
        <f t="shared" si="1"/>
        <v>9.4413538834451943E-2</v>
      </c>
      <c r="AC21" t="str">
        <f t="shared" si="3"/>
        <v>X</v>
      </c>
    </row>
    <row r="22" spans="1:29">
      <c r="A22" t="s">
        <v>52</v>
      </c>
      <c r="B22">
        <v>0</v>
      </c>
      <c r="C22">
        <v>2</v>
      </c>
      <c r="D22">
        <v>40</v>
      </c>
      <c r="E22">
        <v>0</v>
      </c>
      <c r="F22">
        <v>46</v>
      </c>
      <c r="G22">
        <v>0</v>
      </c>
      <c r="H22">
        <v>4</v>
      </c>
      <c r="I22">
        <v>0</v>
      </c>
      <c r="J22">
        <v>0</v>
      </c>
      <c r="K22">
        <v>9</v>
      </c>
      <c r="L22">
        <v>33</v>
      </c>
      <c r="M22">
        <v>11</v>
      </c>
      <c r="N22">
        <v>28</v>
      </c>
      <c r="O22">
        <v>30</v>
      </c>
      <c r="P22">
        <v>8</v>
      </c>
      <c r="Q22">
        <v>20</v>
      </c>
      <c r="R22">
        <v>0</v>
      </c>
      <c r="S22">
        <v>18</v>
      </c>
      <c r="T22">
        <v>0</v>
      </c>
      <c r="U22">
        <v>8</v>
      </c>
      <c r="V22">
        <v>22</v>
      </c>
      <c r="W22">
        <v>24</v>
      </c>
      <c r="X22">
        <v>16</v>
      </c>
      <c r="Y22">
        <v>0</v>
      </c>
      <c r="Z22">
        <f t="shared" si="2"/>
        <v>13.291666666666666</v>
      </c>
      <c r="AA22">
        <f t="shared" si="0"/>
        <v>13.902874902535645</v>
      </c>
      <c r="AB22">
        <f t="shared" si="1"/>
        <v>1.0459843186860673</v>
      </c>
      <c r="AC22" t="str">
        <f t="shared" si="3"/>
        <v>Z</v>
      </c>
    </row>
    <row r="23" spans="1:29">
      <c r="A23" t="s">
        <v>54</v>
      </c>
      <c r="B23">
        <v>64</v>
      </c>
      <c r="C23">
        <v>56</v>
      </c>
      <c r="D23">
        <v>54</v>
      </c>
      <c r="E23">
        <v>14</v>
      </c>
      <c r="F23">
        <v>0</v>
      </c>
      <c r="G23">
        <v>63</v>
      </c>
      <c r="H23">
        <v>48</v>
      </c>
      <c r="I23">
        <v>4</v>
      </c>
      <c r="J23">
        <v>64</v>
      </c>
      <c r="K23">
        <v>71</v>
      </c>
      <c r="L23">
        <v>52</v>
      </c>
      <c r="M23">
        <v>46</v>
      </c>
      <c r="N23">
        <v>0</v>
      </c>
      <c r="O23">
        <v>84</v>
      </c>
      <c r="P23">
        <v>72</v>
      </c>
      <c r="Q23">
        <v>0</v>
      </c>
      <c r="R23">
        <v>47</v>
      </c>
      <c r="S23">
        <v>40</v>
      </c>
      <c r="T23">
        <v>0</v>
      </c>
      <c r="U23">
        <v>24</v>
      </c>
      <c r="V23">
        <v>12</v>
      </c>
      <c r="W23">
        <v>17</v>
      </c>
      <c r="X23">
        <v>58</v>
      </c>
      <c r="Y23">
        <v>48</v>
      </c>
      <c r="Z23">
        <f t="shared" si="2"/>
        <v>39.083333333333336</v>
      </c>
      <c r="AA23">
        <f t="shared" si="0"/>
        <v>26.343747940556135</v>
      </c>
      <c r="AB23">
        <f t="shared" si="1"/>
        <v>0.67404045903341914</v>
      </c>
      <c r="AC23" t="str">
        <f t="shared" si="3"/>
        <v>Y</v>
      </c>
    </row>
    <row r="24" spans="1:29">
      <c r="A24" t="s">
        <v>56</v>
      </c>
      <c r="B24">
        <v>80</v>
      </c>
      <c r="C24">
        <v>0</v>
      </c>
      <c r="D24">
        <v>38</v>
      </c>
      <c r="E24">
        <v>40</v>
      </c>
      <c r="F24">
        <v>25</v>
      </c>
      <c r="G24">
        <v>64</v>
      </c>
      <c r="H24">
        <v>77</v>
      </c>
      <c r="I24">
        <v>21</v>
      </c>
      <c r="J24">
        <v>82</v>
      </c>
      <c r="K24">
        <v>0</v>
      </c>
      <c r="L24">
        <v>0</v>
      </c>
      <c r="M24">
        <v>69</v>
      </c>
      <c r="N24">
        <v>15</v>
      </c>
      <c r="O24">
        <v>40</v>
      </c>
      <c r="P24">
        <v>0</v>
      </c>
      <c r="Q24">
        <v>0</v>
      </c>
      <c r="R24">
        <v>84</v>
      </c>
      <c r="S24">
        <v>32</v>
      </c>
      <c r="T24">
        <v>59</v>
      </c>
      <c r="U24">
        <v>52</v>
      </c>
      <c r="V24">
        <v>63</v>
      </c>
      <c r="W24">
        <v>56</v>
      </c>
      <c r="X24">
        <v>79</v>
      </c>
      <c r="Y24">
        <v>0</v>
      </c>
      <c r="Z24">
        <f t="shared" si="2"/>
        <v>40.666666666666664</v>
      </c>
      <c r="AA24">
        <f t="shared" si="0"/>
        <v>30.114595944307286</v>
      </c>
      <c r="AB24">
        <f t="shared" si="1"/>
        <v>0.74052285108952343</v>
      </c>
      <c r="AC24" t="str">
        <f t="shared" si="3"/>
        <v>Y</v>
      </c>
    </row>
    <row r="25" spans="1:29">
      <c r="A25" t="s">
        <v>58</v>
      </c>
      <c r="B25">
        <v>6</v>
      </c>
      <c r="C25">
        <v>6</v>
      </c>
      <c r="D25">
        <v>5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7</v>
      </c>
      <c r="R25">
        <v>7</v>
      </c>
      <c r="S25">
        <v>7</v>
      </c>
      <c r="T25">
        <v>6</v>
      </c>
      <c r="U25">
        <v>5</v>
      </c>
      <c r="V25">
        <v>6</v>
      </c>
      <c r="W25">
        <v>6</v>
      </c>
      <c r="X25">
        <v>6</v>
      </c>
      <c r="Y25">
        <v>6</v>
      </c>
      <c r="Z25">
        <f t="shared" si="2"/>
        <v>6.041666666666667</v>
      </c>
      <c r="AA25">
        <f t="shared" si="0"/>
        <v>0.4545296714431547</v>
      </c>
      <c r="AB25">
        <f t="shared" si="1"/>
        <v>7.5232497342315255E-2</v>
      </c>
      <c r="AC25" t="str">
        <f t="shared" si="3"/>
        <v>X</v>
      </c>
    </row>
    <row r="26" spans="1:29">
      <c r="A26" t="s">
        <v>61</v>
      </c>
      <c r="B26">
        <v>0</v>
      </c>
      <c r="C26">
        <v>5</v>
      </c>
      <c r="D26">
        <v>0</v>
      </c>
      <c r="E26">
        <v>4</v>
      </c>
      <c r="F26">
        <v>1</v>
      </c>
      <c r="G26">
        <v>1</v>
      </c>
      <c r="H26">
        <v>0</v>
      </c>
      <c r="I26">
        <v>1</v>
      </c>
      <c r="J26">
        <v>0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2</v>
      </c>
      <c r="R26">
        <v>3</v>
      </c>
      <c r="S26">
        <v>4</v>
      </c>
      <c r="T26">
        <v>0</v>
      </c>
      <c r="U26">
        <v>0</v>
      </c>
      <c r="V26">
        <v>0</v>
      </c>
      <c r="W26">
        <v>3</v>
      </c>
      <c r="X26">
        <v>4</v>
      </c>
      <c r="Y26">
        <v>4</v>
      </c>
      <c r="Z26">
        <f t="shared" si="2"/>
        <v>1.4583333333333333</v>
      </c>
      <c r="AA26">
        <f t="shared" si="0"/>
        <v>1.6827350421923892</v>
      </c>
      <c r="AB26">
        <f t="shared" si="1"/>
        <v>1.1538754575033527</v>
      </c>
      <c r="AC26" t="str">
        <f t="shared" si="3"/>
        <v>Z</v>
      </c>
    </row>
    <row r="27" spans="1:29">
      <c r="A27" t="s">
        <v>64</v>
      </c>
      <c r="B27">
        <v>46</v>
      </c>
      <c r="C27">
        <v>55</v>
      </c>
      <c r="D27">
        <v>53</v>
      </c>
      <c r="E27">
        <v>48</v>
      </c>
      <c r="F27">
        <v>63</v>
      </c>
      <c r="G27">
        <v>61</v>
      </c>
      <c r="H27">
        <v>66</v>
      </c>
      <c r="I27">
        <v>54</v>
      </c>
      <c r="J27">
        <v>61</v>
      </c>
      <c r="K27">
        <v>55</v>
      </c>
      <c r="L27">
        <v>52</v>
      </c>
      <c r="M27">
        <v>59</v>
      </c>
      <c r="N27">
        <v>64</v>
      </c>
      <c r="O27">
        <v>59</v>
      </c>
      <c r="P27">
        <v>58</v>
      </c>
      <c r="Q27">
        <v>58</v>
      </c>
      <c r="R27">
        <v>65</v>
      </c>
      <c r="S27">
        <v>63</v>
      </c>
      <c r="T27">
        <v>66</v>
      </c>
      <c r="U27">
        <v>65</v>
      </c>
      <c r="V27">
        <v>60</v>
      </c>
      <c r="W27">
        <v>58</v>
      </c>
      <c r="X27">
        <v>60</v>
      </c>
      <c r="Y27">
        <v>67</v>
      </c>
      <c r="Z27">
        <f t="shared" si="2"/>
        <v>59</v>
      </c>
      <c r="AA27">
        <f t="shared" si="0"/>
        <v>5.5377492419453835</v>
      </c>
      <c r="AB27">
        <f t="shared" si="1"/>
        <v>9.3860156643142095E-2</v>
      </c>
      <c r="AC27" t="str">
        <f t="shared" si="3"/>
        <v>X</v>
      </c>
    </row>
    <row r="28" spans="1:29">
      <c r="A28" t="s">
        <v>67</v>
      </c>
      <c r="B28">
        <v>16</v>
      </c>
      <c r="C28">
        <v>15</v>
      </c>
      <c r="D28">
        <v>16</v>
      </c>
      <c r="E28">
        <v>17</v>
      </c>
      <c r="F28">
        <v>17</v>
      </c>
      <c r="G28">
        <v>21</v>
      </c>
      <c r="H28">
        <v>18</v>
      </c>
      <c r="I28">
        <v>20</v>
      </c>
      <c r="J28">
        <v>19</v>
      </c>
      <c r="K28">
        <v>18</v>
      </c>
      <c r="L28">
        <v>21</v>
      </c>
      <c r="M28">
        <v>23</v>
      </c>
      <c r="N28">
        <v>26</v>
      </c>
      <c r="O28">
        <v>19</v>
      </c>
      <c r="P28">
        <v>24</v>
      </c>
      <c r="Q28">
        <v>20</v>
      </c>
      <c r="R28">
        <v>18</v>
      </c>
      <c r="S28">
        <v>22</v>
      </c>
      <c r="T28">
        <v>26</v>
      </c>
      <c r="U28">
        <v>24</v>
      </c>
      <c r="V28">
        <v>21</v>
      </c>
      <c r="W28">
        <v>25</v>
      </c>
      <c r="X28">
        <v>24</v>
      </c>
      <c r="Y28">
        <v>26</v>
      </c>
      <c r="Z28">
        <f t="shared" si="2"/>
        <v>20.666666666666668</v>
      </c>
      <c r="AA28">
        <f t="shared" si="0"/>
        <v>3.3870669054835956</v>
      </c>
      <c r="AB28">
        <f t="shared" si="1"/>
        <v>0.163890334136303</v>
      </c>
      <c r="AC28" t="str">
        <f t="shared" si="3"/>
        <v>X</v>
      </c>
    </row>
    <row r="29" spans="1:29">
      <c r="A29" t="s">
        <v>69</v>
      </c>
      <c r="B29">
        <v>10</v>
      </c>
      <c r="C29">
        <v>12</v>
      </c>
      <c r="D29">
        <v>10</v>
      </c>
      <c r="E29">
        <v>6</v>
      </c>
      <c r="F29">
        <v>6</v>
      </c>
      <c r="G29">
        <v>1</v>
      </c>
      <c r="H29">
        <v>1</v>
      </c>
      <c r="I29">
        <v>1</v>
      </c>
      <c r="J29">
        <v>5</v>
      </c>
      <c r="K29">
        <v>8</v>
      </c>
      <c r="L29">
        <v>8</v>
      </c>
      <c r="M29">
        <v>15</v>
      </c>
      <c r="N29">
        <v>14</v>
      </c>
      <c r="O29">
        <v>15</v>
      </c>
      <c r="P29">
        <v>13</v>
      </c>
      <c r="Q29">
        <v>13</v>
      </c>
      <c r="R29">
        <v>4</v>
      </c>
      <c r="S29">
        <v>2</v>
      </c>
      <c r="T29">
        <v>1</v>
      </c>
      <c r="U29">
        <v>2</v>
      </c>
      <c r="V29">
        <v>3</v>
      </c>
      <c r="W29">
        <v>8</v>
      </c>
      <c r="X29">
        <v>9</v>
      </c>
      <c r="Y29">
        <v>17</v>
      </c>
      <c r="Z29">
        <f t="shared" si="2"/>
        <v>7.666666666666667</v>
      </c>
      <c r="AA29">
        <f t="shared" si="0"/>
        <v>5.0552502960343668</v>
      </c>
      <c r="AB29">
        <f t="shared" si="1"/>
        <v>0.65938047339578698</v>
      </c>
      <c r="AC29" t="str">
        <f t="shared" si="3"/>
        <v>Y</v>
      </c>
    </row>
    <row r="30" spans="1:29">
      <c r="A30" t="s">
        <v>71</v>
      </c>
      <c r="B30">
        <v>27</v>
      </c>
      <c r="C30">
        <v>42</v>
      </c>
      <c r="D30">
        <v>52</v>
      </c>
      <c r="E30">
        <v>67</v>
      </c>
      <c r="F30">
        <v>104</v>
      </c>
      <c r="G30">
        <v>83</v>
      </c>
      <c r="H30">
        <v>101</v>
      </c>
      <c r="I30">
        <v>65</v>
      </c>
      <c r="J30">
        <v>43</v>
      </c>
      <c r="K30">
        <v>52</v>
      </c>
      <c r="L30">
        <v>33</v>
      </c>
      <c r="M30">
        <v>22</v>
      </c>
      <c r="N30">
        <v>38</v>
      </c>
      <c r="O30">
        <v>48</v>
      </c>
      <c r="P30">
        <v>54</v>
      </c>
      <c r="Q30">
        <v>75</v>
      </c>
      <c r="R30">
        <v>108</v>
      </c>
      <c r="S30">
        <v>60</v>
      </c>
      <c r="T30">
        <v>78</v>
      </c>
      <c r="U30">
        <v>44</v>
      </c>
      <c r="V30">
        <v>66</v>
      </c>
      <c r="W30">
        <v>42</v>
      </c>
      <c r="X30">
        <v>25</v>
      </c>
      <c r="Y30">
        <v>34</v>
      </c>
      <c r="Z30">
        <f t="shared" si="2"/>
        <v>56.791666666666664</v>
      </c>
      <c r="AA30">
        <f t="shared" si="0"/>
        <v>24.160882928587046</v>
      </c>
      <c r="AB30">
        <f t="shared" si="1"/>
        <v>0.4254300735774682</v>
      </c>
      <c r="AC30" t="str">
        <f t="shared" si="3"/>
        <v>X</v>
      </c>
    </row>
    <row r="31" spans="1:29">
      <c r="A31" t="s">
        <v>73</v>
      </c>
      <c r="B31">
        <v>50</v>
      </c>
      <c r="C31">
        <v>48</v>
      </c>
      <c r="D31">
        <v>53</v>
      </c>
      <c r="E31">
        <v>58</v>
      </c>
      <c r="F31">
        <v>55</v>
      </c>
      <c r="G31">
        <v>55</v>
      </c>
      <c r="H31">
        <v>57</v>
      </c>
      <c r="I31">
        <v>53</v>
      </c>
      <c r="J31">
        <v>52</v>
      </c>
      <c r="K31">
        <v>53</v>
      </c>
      <c r="L31">
        <v>48</v>
      </c>
      <c r="M31">
        <v>50</v>
      </c>
      <c r="N31">
        <v>39</v>
      </c>
      <c r="O31">
        <v>43</v>
      </c>
      <c r="P31">
        <v>44</v>
      </c>
      <c r="Q31">
        <v>47</v>
      </c>
      <c r="R31">
        <v>48</v>
      </c>
      <c r="S31">
        <v>47</v>
      </c>
      <c r="T31">
        <v>47</v>
      </c>
      <c r="U31">
        <v>51</v>
      </c>
      <c r="V31">
        <v>49</v>
      </c>
      <c r="W31">
        <v>47</v>
      </c>
      <c r="X31">
        <v>47</v>
      </c>
      <c r="Y31">
        <v>36</v>
      </c>
      <c r="Z31">
        <f t="shared" si="2"/>
        <v>49.041666666666664</v>
      </c>
      <c r="AA31">
        <f t="shared" si="0"/>
        <v>5.1354906181287969</v>
      </c>
      <c r="AB31">
        <f t="shared" si="1"/>
        <v>0.10471688601112246</v>
      </c>
      <c r="AC31" t="str">
        <f t="shared" si="3"/>
        <v>X</v>
      </c>
    </row>
    <row r="32" spans="1:29">
      <c r="A32" t="s">
        <v>75</v>
      </c>
      <c r="B32">
        <v>23</v>
      </c>
      <c r="C32">
        <v>20</v>
      </c>
      <c r="D32">
        <v>21</v>
      </c>
      <c r="E32">
        <v>19</v>
      </c>
      <c r="F32">
        <v>19</v>
      </c>
      <c r="G32">
        <v>19</v>
      </c>
      <c r="H32">
        <v>23</v>
      </c>
      <c r="I32">
        <v>20</v>
      </c>
      <c r="J32">
        <v>25</v>
      </c>
      <c r="K32">
        <v>27</v>
      </c>
      <c r="L32">
        <v>28</v>
      </c>
      <c r="M32">
        <v>24</v>
      </c>
      <c r="N32">
        <v>27</v>
      </c>
      <c r="O32">
        <v>29</v>
      </c>
      <c r="P32">
        <v>26</v>
      </c>
      <c r="Q32">
        <v>25</v>
      </c>
      <c r="R32">
        <v>21</v>
      </c>
      <c r="S32">
        <v>22</v>
      </c>
      <c r="T32">
        <v>22</v>
      </c>
      <c r="U32">
        <v>30</v>
      </c>
      <c r="V32">
        <v>30</v>
      </c>
      <c r="W32">
        <v>37</v>
      </c>
      <c r="X32">
        <v>33</v>
      </c>
      <c r="Y32">
        <v>30</v>
      </c>
      <c r="Z32">
        <f t="shared" si="2"/>
        <v>25</v>
      </c>
      <c r="AA32">
        <f t="shared" si="0"/>
        <v>4.7169905660283016</v>
      </c>
      <c r="AB32">
        <f t="shared" si="1"/>
        <v>0.18867962264113206</v>
      </c>
      <c r="AC32" t="str">
        <f t="shared" si="3"/>
        <v>X</v>
      </c>
    </row>
    <row r="33" spans="1:29">
      <c r="A33" t="s">
        <v>78</v>
      </c>
      <c r="B33">
        <v>1</v>
      </c>
      <c r="C33">
        <v>2</v>
      </c>
      <c r="D33">
        <v>3</v>
      </c>
      <c r="E33">
        <v>3</v>
      </c>
      <c r="F33">
        <v>2</v>
      </c>
      <c r="G33">
        <v>3</v>
      </c>
      <c r="H33">
        <v>2</v>
      </c>
      <c r="I33">
        <v>2</v>
      </c>
      <c r="J33">
        <v>1</v>
      </c>
      <c r="K33">
        <v>1</v>
      </c>
      <c r="L33">
        <v>1</v>
      </c>
      <c r="M33">
        <v>1</v>
      </c>
      <c r="N33">
        <v>2</v>
      </c>
      <c r="O33">
        <v>3</v>
      </c>
      <c r="P33">
        <v>2</v>
      </c>
      <c r="Q33">
        <v>3</v>
      </c>
      <c r="R33">
        <v>4</v>
      </c>
      <c r="S33">
        <v>2</v>
      </c>
      <c r="T33">
        <v>3</v>
      </c>
      <c r="U33">
        <v>2</v>
      </c>
      <c r="V33">
        <v>1</v>
      </c>
      <c r="W33">
        <v>1</v>
      </c>
      <c r="X33">
        <v>1</v>
      </c>
      <c r="Y33">
        <v>1</v>
      </c>
      <c r="Z33">
        <f t="shared" si="2"/>
        <v>1.9583333333333333</v>
      </c>
      <c r="AA33">
        <f t="shared" si="0"/>
        <v>0.8887803753208976</v>
      </c>
      <c r="AB33">
        <f t="shared" si="1"/>
        <v>0.45384529803620305</v>
      </c>
      <c r="AC33" t="str">
        <f t="shared" si="3"/>
        <v>X</v>
      </c>
    </row>
    <row r="34" spans="1:29">
      <c r="A34" t="s">
        <v>80</v>
      </c>
      <c r="B34">
        <v>64</v>
      </c>
      <c r="C34">
        <v>55</v>
      </c>
      <c r="D34">
        <v>41</v>
      </c>
      <c r="E34">
        <v>43</v>
      </c>
      <c r="F34">
        <v>25</v>
      </c>
      <c r="G34">
        <v>9</v>
      </c>
      <c r="H34">
        <v>5</v>
      </c>
      <c r="I34">
        <v>12</v>
      </c>
      <c r="J34">
        <v>27</v>
      </c>
      <c r="K34">
        <v>38</v>
      </c>
      <c r="L34">
        <v>36</v>
      </c>
      <c r="M34">
        <v>47</v>
      </c>
      <c r="N34">
        <v>61</v>
      </c>
      <c r="O34">
        <v>61</v>
      </c>
      <c r="P34">
        <v>47</v>
      </c>
      <c r="Q34">
        <v>27</v>
      </c>
      <c r="R34">
        <v>18</v>
      </c>
      <c r="S34">
        <v>11</v>
      </c>
      <c r="T34">
        <v>6</v>
      </c>
      <c r="U34">
        <v>10</v>
      </c>
      <c r="V34">
        <v>9</v>
      </c>
      <c r="W34">
        <v>40</v>
      </c>
      <c r="X34">
        <v>34</v>
      </c>
      <c r="Y34">
        <v>50</v>
      </c>
      <c r="Z34">
        <f t="shared" si="2"/>
        <v>32.333333333333336</v>
      </c>
      <c r="AA34">
        <f t="shared" si="0"/>
        <v>18.72090334952409</v>
      </c>
      <c r="AB34">
        <f t="shared" si="1"/>
        <v>0.5789970108100233</v>
      </c>
      <c r="AC34" t="str">
        <f t="shared" si="3"/>
        <v>Y</v>
      </c>
    </row>
    <row r="35" spans="1:29">
      <c r="A35" t="s">
        <v>82</v>
      </c>
      <c r="B35">
        <v>12</v>
      </c>
      <c r="C35">
        <v>0</v>
      </c>
      <c r="D35">
        <v>0</v>
      </c>
      <c r="E35">
        <v>10</v>
      </c>
      <c r="F35">
        <v>5</v>
      </c>
      <c r="G35">
        <v>4</v>
      </c>
      <c r="H35">
        <v>18</v>
      </c>
      <c r="I35">
        <v>27</v>
      </c>
      <c r="J35">
        <v>0</v>
      </c>
      <c r="K35">
        <v>33</v>
      </c>
      <c r="L35">
        <v>12</v>
      </c>
      <c r="M35">
        <v>22</v>
      </c>
      <c r="N35">
        <v>0</v>
      </c>
      <c r="O35">
        <v>0</v>
      </c>
      <c r="P35">
        <v>35</v>
      </c>
      <c r="Q35">
        <v>0</v>
      </c>
      <c r="R35">
        <v>0</v>
      </c>
      <c r="S35">
        <v>5</v>
      </c>
      <c r="T35">
        <v>0</v>
      </c>
      <c r="U35">
        <v>0</v>
      </c>
      <c r="V35">
        <v>33</v>
      </c>
      <c r="W35">
        <v>17</v>
      </c>
      <c r="X35">
        <v>0</v>
      </c>
      <c r="Y35">
        <v>34</v>
      </c>
      <c r="Z35">
        <f t="shared" si="2"/>
        <v>11.125</v>
      </c>
      <c r="AA35">
        <f t="shared" si="0"/>
        <v>12.696169041617765</v>
      </c>
      <c r="AB35">
        <f t="shared" si="1"/>
        <v>1.1412286778982261</v>
      </c>
      <c r="AC35" t="str">
        <f t="shared" si="3"/>
        <v>Z</v>
      </c>
    </row>
    <row r="36" spans="1:29">
      <c r="A36" t="s">
        <v>84</v>
      </c>
      <c r="B36">
        <v>18</v>
      </c>
      <c r="C36">
        <v>20</v>
      </c>
      <c r="D36">
        <v>23</v>
      </c>
      <c r="E36">
        <v>22</v>
      </c>
      <c r="F36">
        <v>19</v>
      </c>
      <c r="G36">
        <v>19</v>
      </c>
      <c r="H36">
        <v>23</v>
      </c>
      <c r="I36">
        <v>25</v>
      </c>
      <c r="J36">
        <v>23</v>
      </c>
      <c r="K36">
        <v>22</v>
      </c>
      <c r="L36">
        <v>22</v>
      </c>
      <c r="M36">
        <v>24</v>
      </c>
      <c r="N36">
        <v>21</v>
      </c>
      <c r="O36">
        <v>24</v>
      </c>
      <c r="P36">
        <v>21</v>
      </c>
      <c r="Q36">
        <v>24</v>
      </c>
      <c r="R36">
        <v>24</v>
      </c>
      <c r="S36">
        <v>22</v>
      </c>
      <c r="T36">
        <v>22</v>
      </c>
      <c r="U36">
        <v>22</v>
      </c>
      <c r="V36">
        <v>19</v>
      </c>
      <c r="W36">
        <v>21</v>
      </c>
      <c r="X36">
        <v>20</v>
      </c>
      <c r="Y36">
        <v>24</v>
      </c>
      <c r="Z36">
        <f t="shared" si="2"/>
        <v>21.833333333333332</v>
      </c>
      <c r="AA36">
        <f t="shared" si="0"/>
        <v>1.8856180831641265</v>
      </c>
      <c r="AB36">
        <f t="shared" si="1"/>
        <v>8.6364187015150834E-2</v>
      </c>
      <c r="AC36" t="str">
        <f t="shared" si="3"/>
        <v>X</v>
      </c>
    </row>
    <row r="37" spans="1:29">
      <c r="A37" t="s">
        <v>86</v>
      </c>
      <c r="B37">
        <v>46</v>
      </c>
      <c r="C37">
        <v>47</v>
      </c>
      <c r="D37">
        <v>43</v>
      </c>
      <c r="E37">
        <v>52</v>
      </c>
      <c r="F37">
        <v>46</v>
      </c>
      <c r="G37">
        <v>42</v>
      </c>
      <c r="H37">
        <v>41</v>
      </c>
      <c r="I37">
        <v>44</v>
      </c>
      <c r="J37">
        <v>34</v>
      </c>
      <c r="K37">
        <v>40</v>
      </c>
      <c r="L37">
        <v>40</v>
      </c>
      <c r="M37">
        <v>37</v>
      </c>
      <c r="N37">
        <v>44</v>
      </c>
      <c r="O37">
        <v>41</v>
      </c>
      <c r="P37">
        <v>41</v>
      </c>
      <c r="Q37">
        <v>51</v>
      </c>
      <c r="R37">
        <v>45</v>
      </c>
      <c r="S37">
        <v>44</v>
      </c>
      <c r="T37">
        <v>44</v>
      </c>
      <c r="U37">
        <v>40</v>
      </c>
      <c r="V37">
        <v>33</v>
      </c>
      <c r="W37">
        <v>36</v>
      </c>
      <c r="X37">
        <v>33</v>
      </c>
      <c r="Y37">
        <v>38</v>
      </c>
      <c r="Z37">
        <f t="shared" si="2"/>
        <v>41.75</v>
      </c>
      <c r="AA37">
        <f t="shared" si="0"/>
        <v>4.9180788932265003</v>
      </c>
      <c r="AB37">
        <f t="shared" si="1"/>
        <v>0.11779829684374851</v>
      </c>
      <c r="AC37" t="str">
        <f t="shared" si="3"/>
        <v>X</v>
      </c>
    </row>
    <row r="38" spans="1:29">
      <c r="A38" t="s">
        <v>88</v>
      </c>
      <c r="B38">
        <v>42</v>
      </c>
      <c r="C38">
        <v>35</v>
      </c>
      <c r="D38">
        <v>36</v>
      </c>
      <c r="E38">
        <v>35</v>
      </c>
      <c r="F38">
        <v>30</v>
      </c>
      <c r="G38">
        <v>37</v>
      </c>
      <c r="H38">
        <v>32</v>
      </c>
      <c r="I38">
        <v>29</v>
      </c>
      <c r="J38">
        <v>36</v>
      </c>
      <c r="K38">
        <v>38</v>
      </c>
      <c r="L38">
        <v>38</v>
      </c>
      <c r="M38">
        <v>32</v>
      </c>
      <c r="N38">
        <v>40</v>
      </c>
      <c r="O38">
        <v>43</v>
      </c>
      <c r="P38">
        <v>34</v>
      </c>
      <c r="Q38">
        <v>35</v>
      </c>
      <c r="R38">
        <v>35</v>
      </c>
      <c r="S38">
        <v>30</v>
      </c>
      <c r="T38">
        <v>35</v>
      </c>
      <c r="U38">
        <v>30</v>
      </c>
      <c r="V38">
        <v>36</v>
      </c>
      <c r="W38">
        <v>27</v>
      </c>
      <c r="X38">
        <v>34</v>
      </c>
      <c r="Y38">
        <v>41</v>
      </c>
      <c r="Z38">
        <f t="shared" si="2"/>
        <v>35</v>
      </c>
      <c r="AA38">
        <f t="shared" si="0"/>
        <v>4.0517485937144064</v>
      </c>
      <c r="AB38">
        <f t="shared" si="1"/>
        <v>0.11576424553469733</v>
      </c>
      <c r="AC38" t="str">
        <f t="shared" si="3"/>
        <v>X</v>
      </c>
    </row>
    <row r="39" spans="1:29">
      <c r="A39" t="s">
        <v>90</v>
      </c>
      <c r="B39">
        <v>14</v>
      </c>
      <c r="C39">
        <v>4</v>
      </c>
      <c r="D39">
        <v>8</v>
      </c>
      <c r="E39">
        <v>11</v>
      </c>
      <c r="F39">
        <v>29</v>
      </c>
      <c r="G39">
        <v>32</v>
      </c>
      <c r="H39">
        <v>105</v>
      </c>
      <c r="I39">
        <v>135</v>
      </c>
      <c r="J39">
        <v>93</v>
      </c>
      <c r="K39">
        <v>91</v>
      </c>
      <c r="L39">
        <v>53</v>
      </c>
      <c r="M39">
        <v>26</v>
      </c>
      <c r="N39">
        <v>11</v>
      </c>
      <c r="O39">
        <v>4</v>
      </c>
      <c r="P39">
        <v>8</v>
      </c>
      <c r="Q39">
        <v>28</v>
      </c>
      <c r="R39">
        <v>58</v>
      </c>
      <c r="S39">
        <v>63</v>
      </c>
      <c r="T39">
        <v>118</v>
      </c>
      <c r="U39">
        <v>116</v>
      </c>
      <c r="V39">
        <v>136</v>
      </c>
      <c r="W39">
        <v>75</v>
      </c>
      <c r="X39">
        <v>44</v>
      </c>
      <c r="Y39">
        <v>31</v>
      </c>
      <c r="Z39">
        <f t="shared" si="2"/>
        <v>53.875</v>
      </c>
      <c r="AA39">
        <f t="shared" si="0"/>
        <v>43.292909831364611</v>
      </c>
      <c r="AB39">
        <f t="shared" si="1"/>
        <v>0.80358069292556122</v>
      </c>
      <c r="AC39" t="str">
        <f t="shared" si="3"/>
        <v>Y</v>
      </c>
    </row>
    <row r="40" spans="1:29">
      <c r="A40" t="s">
        <v>92</v>
      </c>
      <c r="B40">
        <v>2</v>
      </c>
      <c r="C40">
        <v>2</v>
      </c>
      <c r="D40">
        <v>2</v>
      </c>
      <c r="E40">
        <v>1</v>
      </c>
      <c r="F40">
        <v>1</v>
      </c>
      <c r="G40">
        <v>1</v>
      </c>
      <c r="H40">
        <v>1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f t="shared" si="2"/>
        <v>1.7916666666666667</v>
      </c>
      <c r="AA40">
        <f t="shared" si="0"/>
        <v>0.40611643103370682</v>
      </c>
      <c r="AB40">
        <f t="shared" si="1"/>
        <v>0.22666963592578984</v>
      </c>
      <c r="AC40" t="str">
        <f t="shared" si="3"/>
        <v>X</v>
      </c>
    </row>
    <row r="41" spans="1:29">
      <c r="A41" t="s">
        <v>95</v>
      </c>
      <c r="B41">
        <v>0</v>
      </c>
      <c r="C41">
        <v>5</v>
      </c>
      <c r="D41">
        <v>0</v>
      </c>
      <c r="E41">
        <v>3</v>
      </c>
      <c r="F41">
        <v>1</v>
      </c>
      <c r="G41">
        <v>0</v>
      </c>
      <c r="H41">
        <v>6</v>
      </c>
      <c r="I41">
        <v>4</v>
      </c>
      <c r="J41">
        <v>1</v>
      </c>
      <c r="K41">
        <v>0</v>
      </c>
      <c r="L41">
        <v>0</v>
      </c>
      <c r="M41">
        <v>3</v>
      </c>
      <c r="N41">
        <v>3</v>
      </c>
      <c r="O41">
        <v>0</v>
      </c>
      <c r="P41">
        <v>4</v>
      </c>
      <c r="Q41">
        <v>0</v>
      </c>
      <c r="R41">
        <v>0</v>
      </c>
      <c r="S41">
        <v>2</v>
      </c>
      <c r="T41">
        <v>8</v>
      </c>
      <c r="U41">
        <v>0</v>
      </c>
      <c r="V41">
        <v>6</v>
      </c>
      <c r="W41">
        <v>4</v>
      </c>
      <c r="X41">
        <v>4</v>
      </c>
      <c r="Y41">
        <v>0</v>
      </c>
      <c r="Z41">
        <f t="shared" si="2"/>
        <v>2.25</v>
      </c>
      <c r="AA41">
        <f t="shared" si="0"/>
        <v>2.384848003542364</v>
      </c>
      <c r="AB41">
        <f t="shared" si="1"/>
        <v>1.0599324460188284</v>
      </c>
      <c r="AC41" t="str">
        <f t="shared" si="3"/>
        <v>Z</v>
      </c>
    </row>
    <row r="42" spans="1:29">
      <c r="A42" t="s">
        <v>97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2</v>
      </c>
      <c r="J42">
        <v>3</v>
      </c>
      <c r="K42">
        <v>3</v>
      </c>
      <c r="L42">
        <v>3</v>
      </c>
      <c r="M42">
        <v>3</v>
      </c>
      <c r="N42">
        <v>4</v>
      </c>
      <c r="O42">
        <v>4</v>
      </c>
      <c r="P42">
        <v>4</v>
      </c>
      <c r="Q42">
        <v>4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4</v>
      </c>
      <c r="Z42">
        <f t="shared" si="2"/>
        <v>3.1666666666666665</v>
      </c>
      <c r="AA42">
        <f t="shared" si="0"/>
        <v>0.47140452079103168</v>
      </c>
      <c r="AB42">
        <f t="shared" si="1"/>
        <v>0.14886458551295739</v>
      </c>
      <c r="AC42" t="str">
        <f t="shared" si="3"/>
        <v>X</v>
      </c>
    </row>
    <row r="43" spans="1:29">
      <c r="A43" t="s">
        <v>99</v>
      </c>
      <c r="B43">
        <v>0</v>
      </c>
      <c r="C43">
        <v>0</v>
      </c>
      <c r="D43">
        <v>18</v>
      </c>
      <c r="E43">
        <v>0</v>
      </c>
      <c r="F43">
        <v>17</v>
      </c>
      <c r="G43">
        <v>6</v>
      </c>
      <c r="H43">
        <v>0</v>
      </c>
      <c r="I43">
        <v>0</v>
      </c>
      <c r="J43">
        <v>8</v>
      </c>
      <c r="K43">
        <v>0</v>
      </c>
      <c r="L43">
        <v>0</v>
      </c>
      <c r="M43">
        <v>15</v>
      </c>
      <c r="N43">
        <v>63</v>
      </c>
      <c r="O43">
        <v>49</v>
      </c>
      <c r="P43">
        <v>93</v>
      </c>
      <c r="Q43">
        <v>94</v>
      </c>
      <c r="R43">
        <v>105</v>
      </c>
      <c r="S43">
        <v>0</v>
      </c>
      <c r="T43">
        <v>29</v>
      </c>
      <c r="U43">
        <v>44</v>
      </c>
      <c r="V43">
        <v>62</v>
      </c>
      <c r="W43">
        <v>0</v>
      </c>
      <c r="X43">
        <v>37</v>
      </c>
      <c r="Y43">
        <v>77</v>
      </c>
      <c r="Z43">
        <f t="shared" si="2"/>
        <v>29.875</v>
      </c>
      <c r="AA43">
        <f t="shared" si="0"/>
        <v>34.349081137637441</v>
      </c>
      <c r="AB43">
        <f t="shared" si="1"/>
        <v>1.1497600380799144</v>
      </c>
      <c r="AC43" t="str">
        <f t="shared" si="3"/>
        <v>Z</v>
      </c>
    </row>
    <row r="44" spans="1:29">
      <c r="A44" t="s">
        <v>101</v>
      </c>
      <c r="B44">
        <v>10</v>
      </c>
      <c r="C44">
        <v>7</v>
      </c>
      <c r="D44">
        <v>5</v>
      </c>
      <c r="E44">
        <v>2</v>
      </c>
      <c r="F44">
        <v>1</v>
      </c>
      <c r="G44">
        <v>0</v>
      </c>
      <c r="H44">
        <v>1</v>
      </c>
      <c r="I44">
        <v>2</v>
      </c>
      <c r="J44">
        <v>4</v>
      </c>
      <c r="K44">
        <v>6</v>
      </c>
      <c r="L44">
        <v>11</v>
      </c>
      <c r="M44">
        <v>9</v>
      </c>
      <c r="N44">
        <v>11</v>
      </c>
      <c r="O44">
        <v>7</v>
      </c>
      <c r="P44">
        <v>5</v>
      </c>
      <c r="Q44">
        <v>3</v>
      </c>
      <c r="R44">
        <v>1</v>
      </c>
      <c r="S44">
        <v>1</v>
      </c>
      <c r="T44">
        <v>1</v>
      </c>
      <c r="U44">
        <v>2</v>
      </c>
      <c r="V44">
        <v>5</v>
      </c>
      <c r="W44">
        <v>10</v>
      </c>
      <c r="X44">
        <v>5</v>
      </c>
      <c r="Y44">
        <v>8</v>
      </c>
      <c r="Z44">
        <f t="shared" si="2"/>
        <v>4.875</v>
      </c>
      <c r="AA44">
        <f t="shared" si="0"/>
        <v>3.4918058842572184</v>
      </c>
      <c r="AB44">
        <f t="shared" si="1"/>
        <v>0.71626787369378841</v>
      </c>
      <c r="AC44" t="str">
        <f t="shared" si="3"/>
        <v>Y</v>
      </c>
    </row>
    <row r="45" spans="1:29">
      <c r="A45" t="s">
        <v>103</v>
      </c>
      <c r="B45">
        <v>0</v>
      </c>
      <c r="C45">
        <v>17</v>
      </c>
      <c r="D45">
        <v>0</v>
      </c>
      <c r="E45">
        <v>15</v>
      </c>
      <c r="F45">
        <v>0</v>
      </c>
      <c r="G45">
        <v>0</v>
      </c>
      <c r="H45">
        <v>23</v>
      </c>
      <c r="I45">
        <v>0</v>
      </c>
      <c r="J45">
        <v>58</v>
      </c>
      <c r="K45">
        <v>30</v>
      </c>
      <c r="L45">
        <v>41</v>
      </c>
      <c r="M45">
        <v>32</v>
      </c>
      <c r="N45">
        <v>50</v>
      </c>
      <c r="O45">
        <v>0</v>
      </c>
      <c r="P45">
        <v>14</v>
      </c>
      <c r="Q45">
        <v>7</v>
      </c>
      <c r="R45">
        <v>0</v>
      </c>
      <c r="S45">
        <v>21</v>
      </c>
      <c r="T45">
        <v>0</v>
      </c>
      <c r="U45">
        <v>22</v>
      </c>
      <c r="V45">
        <v>0</v>
      </c>
      <c r="W45">
        <v>27</v>
      </c>
      <c r="X45">
        <v>19</v>
      </c>
      <c r="Y45">
        <v>1</v>
      </c>
      <c r="Z45">
        <f t="shared" si="2"/>
        <v>15.708333333333334</v>
      </c>
      <c r="AA45">
        <f t="shared" si="0"/>
        <v>16.895460846695549</v>
      </c>
      <c r="AB45">
        <f t="shared" si="1"/>
        <v>1.0755731042989209</v>
      </c>
      <c r="AC45" t="str">
        <f t="shared" si="3"/>
        <v>Z</v>
      </c>
    </row>
    <row r="46" spans="1:29">
      <c r="A46" t="s">
        <v>105</v>
      </c>
      <c r="B46">
        <v>0</v>
      </c>
      <c r="C46">
        <v>30</v>
      </c>
      <c r="D46">
        <v>39</v>
      </c>
      <c r="E46">
        <v>0</v>
      </c>
      <c r="F46">
        <v>47</v>
      </c>
      <c r="G46">
        <v>0</v>
      </c>
      <c r="H46">
        <v>78</v>
      </c>
      <c r="I46">
        <v>0</v>
      </c>
      <c r="J46">
        <v>0</v>
      </c>
      <c r="K46">
        <v>20</v>
      </c>
      <c r="L46">
        <v>0</v>
      </c>
      <c r="M46">
        <v>22</v>
      </c>
      <c r="N46">
        <v>12</v>
      </c>
      <c r="O46">
        <v>26</v>
      </c>
      <c r="P46">
        <v>33</v>
      </c>
      <c r="Q46">
        <v>35</v>
      </c>
      <c r="R46">
        <v>10</v>
      </c>
      <c r="S46">
        <v>46</v>
      </c>
      <c r="T46">
        <v>46</v>
      </c>
      <c r="U46">
        <v>1</v>
      </c>
      <c r="V46">
        <v>0</v>
      </c>
      <c r="W46">
        <v>62</v>
      </c>
      <c r="X46">
        <v>0</v>
      </c>
      <c r="Y46">
        <v>0</v>
      </c>
      <c r="Z46">
        <f t="shared" si="2"/>
        <v>21.125</v>
      </c>
      <c r="AA46">
        <f t="shared" si="0"/>
        <v>22.544978191754073</v>
      </c>
      <c r="AB46">
        <f t="shared" si="1"/>
        <v>1.0672179025682402</v>
      </c>
      <c r="AC46" t="str">
        <f t="shared" si="3"/>
        <v>Z</v>
      </c>
    </row>
    <row r="47" spans="1:29">
      <c r="A47" t="s">
        <v>107</v>
      </c>
      <c r="B47">
        <v>0</v>
      </c>
      <c r="C47">
        <v>9</v>
      </c>
      <c r="D47">
        <v>0</v>
      </c>
      <c r="E47">
        <v>20</v>
      </c>
      <c r="F47">
        <v>0</v>
      </c>
      <c r="G47">
        <v>14</v>
      </c>
      <c r="H47">
        <v>7</v>
      </c>
      <c r="I47">
        <v>0</v>
      </c>
      <c r="J47">
        <v>18</v>
      </c>
      <c r="K47">
        <v>6</v>
      </c>
      <c r="L47">
        <v>7</v>
      </c>
      <c r="M47">
        <v>7</v>
      </c>
      <c r="N47">
        <v>12</v>
      </c>
      <c r="O47">
        <v>7</v>
      </c>
      <c r="P47">
        <v>0</v>
      </c>
      <c r="Q47">
        <v>46</v>
      </c>
      <c r="R47">
        <v>15</v>
      </c>
      <c r="S47">
        <v>17</v>
      </c>
      <c r="T47">
        <v>0</v>
      </c>
      <c r="U47">
        <v>0</v>
      </c>
      <c r="V47">
        <v>17</v>
      </c>
      <c r="W47">
        <v>23</v>
      </c>
      <c r="X47">
        <v>10</v>
      </c>
      <c r="Y47">
        <v>6</v>
      </c>
      <c r="Z47">
        <f t="shared" si="2"/>
        <v>10.041666666666666</v>
      </c>
      <c r="AA47">
        <f t="shared" si="0"/>
        <v>10.289473450516741</v>
      </c>
      <c r="AB47">
        <f t="shared" si="1"/>
        <v>1.0246778539933685</v>
      </c>
      <c r="AC47" t="str">
        <f t="shared" si="3"/>
        <v>Z</v>
      </c>
    </row>
    <row r="48" spans="1:29">
      <c r="A48" t="s">
        <v>109</v>
      </c>
      <c r="B48">
        <v>10</v>
      </c>
      <c r="C48">
        <v>26</v>
      </c>
      <c r="D48">
        <v>54</v>
      </c>
      <c r="E48">
        <v>67</v>
      </c>
      <c r="F48">
        <v>84</v>
      </c>
      <c r="G48">
        <v>137</v>
      </c>
      <c r="H48">
        <v>172</v>
      </c>
      <c r="I48">
        <v>121</v>
      </c>
      <c r="J48">
        <v>81</v>
      </c>
      <c r="K48">
        <v>40</v>
      </c>
      <c r="L48">
        <v>28</v>
      </c>
      <c r="M48">
        <v>11</v>
      </c>
      <c r="N48">
        <v>12</v>
      </c>
      <c r="O48">
        <v>24</v>
      </c>
      <c r="P48">
        <v>65</v>
      </c>
      <c r="Q48">
        <v>108</v>
      </c>
      <c r="R48">
        <v>127</v>
      </c>
      <c r="S48">
        <v>194</v>
      </c>
      <c r="T48">
        <v>135</v>
      </c>
      <c r="U48">
        <v>102</v>
      </c>
      <c r="V48">
        <v>82</v>
      </c>
      <c r="W48">
        <v>41</v>
      </c>
      <c r="X48">
        <v>25</v>
      </c>
      <c r="Y48">
        <v>12</v>
      </c>
      <c r="Z48">
        <f t="shared" si="2"/>
        <v>73.25</v>
      </c>
      <c r="AA48">
        <f t="shared" si="0"/>
        <v>52.717999772373759</v>
      </c>
      <c r="AB48">
        <f t="shared" si="1"/>
        <v>0.71969965559554616</v>
      </c>
      <c r="AC48" t="str">
        <f t="shared" si="3"/>
        <v>Y</v>
      </c>
    </row>
    <row r="49" spans="1:29">
      <c r="A49" t="s">
        <v>111</v>
      </c>
      <c r="B49">
        <v>6</v>
      </c>
      <c r="C49">
        <v>4</v>
      </c>
      <c r="D49">
        <v>4</v>
      </c>
      <c r="E49">
        <v>5</v>
      </c>
      <c r="F49">
        <v>8</v>
      </c>
      <c r="G49">
        <v>8</v>
      </c>
      <c r="H49">
        <v>8</v>
      </c>
      <c r="I49">
        <v>14</v>
      </c>
      <c r="J49">
        <v>12</v>
      </c>
      <c r="K49">
        <v>14</v>
      </c>
      <c r="L49">
        <v>9</v>
      </c>
      <c r="M49">
        <v>8</v>
      </c>
      <c r="N49">
        <v>8</v>
      </c>
      <c r="O49">
        <v>5</v>
      </c>
      <c r="P49">
        <v>5</v>
      </c>
      <c r="Q49">
        <v>4</v>
      </c>
      <c r="R49">
        <v>6</v>
      </c>
      <c r="S49">
        <v>9</v>
      </c>
      <c r="T49">
        <v>11</v>
      </c>
      <c r="U49">
        <v>12</v>
      </c>
      <c r="V49">
        <v>10</v>
      </c>
      <c r="W49">
        <v>9</v>
      </c>
      <c r="X49">
        <v>8</v>
      </c>
      <c r="Y49">
        <v>8</v>
      </c>
      <c r="Z49">
        <f t="shared" si="2"/>
        <v>8.125</v>
      </c>
      <c r="AA49">
        <f t="shared" si="0"/>
        <v>2.9056338952685237</v>
      </c>
      <c r="AB49">
        <f t="shared" si="1"/>
        <v>0.35761647941766445</v>
      </c>
      <c r="AC49" t="str">
        <f t="shared" si="3"/>
        <v>X</v>
      </c>
    </row>
    <row r="50" spans="1:29">
      <c r="A50" t="s">
        <v>113</v>
      </c>
      <c r="B50">
        <v>1</v>
      </c>
      <c r="C50">
        <v>1</v>
      </c>
      <c r="D50">
        <v>2</v>
      </c>
      <c r="E50">
        <v>2</v>
      </c>
      <c r="F50">
        <v>2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  <c r="O50">
        <v>1</v>
      </c>
      <c r="P50">
        <v>2</v>
      </c>
      <c r="Q50">
        <v>1</v>
      </c>
      <c r="R50">
        <v>2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1</v>
      </c>
      <c r="Z50">
        <f t="shared" si="2"/>
        <v>1.1666666666666667</v>
      </c>
      <c r="AA50">
        <f t="shared" si="0"/>
        <v>0.55277079839256671</v>
      </c>
      <c r="AB50">
        <f t="shared" si="1"/>
        <v>0.47380354147934284</v>
      </c>
      <c r="AC50" t="str">
        <f t="shared" si="3"/>
        <v>X</v>
      </c>
    </row>
    <row r="51" spans="1:29">
      <c r="A51" t="s">
        <v>115</v>
      </c>
      <c r="B51">
        <v>12</v>
      </c>
      <c r="C51">
        <v>13</v>
      </c>
      <c r="D51">
        <v>17</v>
      </c>
      <c r="E51">
        <v>12</v>
      </c>
      <c r="F51">
        <v>14</v>
      </c>
      <c r="G51">
        <v>14</v>
      </c>
      <c r="H51">
        <v>16</v>
      </c>
      <c r="I51">
        <v>15</v>
      </c>
      <c r="J51">
        <v>13</v>
      </c>
      <c r="K51">
        <v>11</v>
      </c>
      <c r="L51">
        <v>13</v>
      </c>
      <c r="M51">
        <v>13</v>
      </c>
      <c r="N51">
        <v>13</v>
      </c>
      <c r="O51">
        <v>14</v>
      </c>
      <c r="P51">
        <v>11</v>
      </c>
      <c r="Q51">
        <v>14</v>
      </c>
      <c r="R51">
        <v>13</v>
      </c>
      <c r="S51">
        <v>14</v>
      </c>
      <c r="T51">
        <v>14</v>
      </c>
      <c r="U51">
        <v>14</v>
      </c>
      <c r="V51">
        <v>13</v>
      </c>
      <c r="W51">
        <v>11</v>
      </c>
      <c r="X51">
        <v>13</v>
      </c>
      <c r="Y51">
        <v>11</v>
      </c>
      <c r="Z51">
        <f t="shared" si="2"/>
        <v>13.25</v>
      </c>
      <c r="AA51">
        <f t="shared" si="0"/>
        <v>1.479019945774904</v>
      </c>
      <c r="AB51">
        <f t="shared" si="1"/>
        <v>0.11162414685093615</v>
      </c>
      <c r="AC51" t="str">
        <f t="shared" si="3"/>
        <v>X</v>
      </c>
    </row>
    <row r="52" spans="1:29">
      <c r="A52" t="s">
        <v>117</v>
      </c>
      <c r="B52">
        <v>209</v>
      </c>
      <c r="C52">
        <v>265</v>
      </c>
      <c r="D52">
        <v>294</v>
      </c>
      <c r="E52">
        <v>333</v>
      </c>
      <c r="F52">
        <v>423</v>
      </c>
      <c r="G52">
        <v>280</v>
      </c>
      <c r="H52">
        <v>207</v>
      </c>
      <c r="I52">
        <v>125</v>
      </c>
      <c r="J52">
        <v>50</v>
      </c>
      <c r="K52">
        <v>42</v>
      </c>
      <c r="L52">
        <v>38</v>
      </c>
      <c r="M52">
        <v>101</v>
      </c>
      <c r="N52">
        <v>163</v>
      </c>
      <c r="O52">
        <v>268</v>
      </c>
      <c r="P52">
        <v>442</v>
      </c>
      <c r="Q52">
        <v>344</v>
      </c>
      <c r="R52">
        <v>370</v>
      </c>
      <c r="S52">
        <v>348</v>
      </c>
      <c r="T52">
        <v>242</v>
      </c>
      <c r="U52">
        <v>203</v>
      </c>
      <c r="V52">
        <v>102</v>
      </c>
      <c r="W52">
        <v>36</v>
      </c>
      <c r="X52">
        <v>45</v>
      </c>
      <c r="Y52">
        <v>113</v>
      </c>
      <c r="Z52">
        <f t="shared" si="2"/>
        <v>210.125</v>
      </c>
      <c r="AA52">
        <f t="shared" si="0"/>
        <v>125.77205323520802</v>
      </c>
      <c r="AB52">
        <f t="shared" si="1"/>
        <v>0.59855825453995493</v>
      </c>
      <c r="AC52" t="str">
        <f t="shared" si="3"/>
        <v>Y</v>
      </c>
    </row>
    <row r="53" spans="1:29">
      <c r="A53" t="s">
        <v>119</v>
      </c>
      <c r="B53">
        <v>0</v>
      </c>
      <c r="C53">
        <v>0</v>
      </c>
      <c r="D53">
        <v>0</v>
      </c>
      <c r="E53">
        <v>171</v>
      </c>
      <c r="F53">
        <v>88</v>
      </c>
      <c r="G53">
        <v>3</v>
      </c>
      <c r="H53">
        <v>0</v>
      </c>
      <c r="I53">
        <v>0</v>
      </c>
      <c r="J53">
        <v>87</v>
      </c>
      <c r="K53">
        <v>97</v>
      </c>
      <c r="L53">
        <v>0</v>
      </c>
      <c r="M53">
        <v>0</v>
      </c>
      <c r="N53">
        <v>13</v>
      </c>
      <c r="O53">
        <v>0</v>
      </c>
      <c r="P53">
        <v>0</v>
      </c>
      <c r="Q53">
        <v>42</v>
      </c>
      <c r="R53">
        <v>62</v>
      </c>
      <c r="S53">
        <v>68</v>
      </c>
      <c r="T53">
        <v>0</v>
      </c>
      <c r="U53">
        <v>239</v>
      </c>
      <c r="V53">
        <v>13</v>
      </c>
      <c r="W53">
        <v>162</v>
      </c>
      <c r="X53">
        <v>72</v>
      </c>
      <c r="Y53">
        <v>0</v>
      </c>
      <c r="Z53">
        <f t="shared" si="2"/>
        <v>46.541666666666664</v>
      </c>
      <c r="AA53">
        <f t="shared" si="0"/>
        <v>64.905045493825483</v>
      </c>
      <c r="AB53">
        <f t="shared" si="1"/>
        <v>1.3945578261878351</v>
      </c>
      <c r="AC53" t="str">
        <f t="shared" si="3"/>
        <v>Z</v>
      </c>
    </row>
    <row r="54" spans="1:29">
      <c r="A54" t="s">
        <v>121</v>
      </c>
      <c r="B54">
        <v>3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I54">
        <v>4</v>
      </c>
      <c r="J54">
        <v>3</v>
      </c>
      <c r="K54">
        <v>3</v>
      </c>
      <c r="L54">
        <v>3</v>
      </c>
      <c r="M54">
        <v>4</v>
      </c>
      <c r="N54">
        <v>4</v>
      </c>
      <c r="O54">
        <v>4</v>
      </c>
      <c r="P54">
        <v>4</v>
      </c>
      <c r="Q54">
        <v>4</v>
      </c>
      <c r="R54">
        <v>3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f t="shared" si="2"/>
        <v>3.5833333333333335</v>
      </c>
      <c r="AA54">
        <f t="shared" si="0"/>
        <v>0.49300664859163468</v>
      </c>
      <c r="AB54">
        <f t="shared" si="1"/>
        <v>0.1375832507697585</v>
      </c>
      <c r="AC54" t="str">
        <f t="shared" si="3"/>
        <v>X</v>
      </c>
    </row>
    <row r="55" spans="1:29">
      <c r="A55" t="s">
        <v>123</v>
      </c>
      <c r="B55">
        <v>73</v>
      </c>
      <c r="C55">
        <v>123</v>
      </c>
      <c r="D55">
        <v>104</v>
      </c>
      <c r="E55">
        <v>64</v>
      </c>
      <c r="F55">
        <v>124</v>
      </c>
      <c r="G55">
        <v>78</v>
      </c>
      <c r="H55">
        <v>105</v>
      </c>
      <c r="I55">
        <v>86</v>
      </c>
      <c r="J55">
        <v>41</v>
      </c>
      <c r="K55">
        <v>39</v>
      </c>
      <c r="L55">
        <v>47</v>
      </c>
      <c r="M55">
        <v>38</v>
      </c>
      <c r="N55">
        <v>85</v>
      </c>
      <c r="O55">
        <v>93</v>
      </c>
      <c r="P55">
        <v>116</v>
      </c>
      <c r="Q55">
        <v>196</v>
      </c>
      <c r="R55">
        <v>148</v>
      </c>
      <c r="S55">
        <v>169</v>
      </c>
      <c r="T55">
        <v>143</v>
      </c>
      <c r="U55">
        <v>71</v>
      </c>
      <c r="V55">
        <v>54</v>
      </c>
      <c r="W55">
        <v>27</v>
      </c>
      <c r="X55">
        <v>25</v>
      </c>
      <c r="Y55">
        <v>68</v>
      </c>
      <c r="Z55">
        <f t="shared" si="2"/>
        <v>88.208333333333329</v>
      </c>
      <c r="AA55">
        <f t="shared" si="0"/>
        <v>44.704566476914735</v>
      </c>
      <c r="AB55">
        <f t="shared" si="1"/>
        <v>0.50680661098061108</v>
      </c>
      <c r="AC55" t="str">
        <f t="shared" si="3"/>
        <v>Y</v>
      </c>
    </row>
    <row r="56" spans="1:29">
      <c r="A56" t="s">
        <v>125</v>
      </c>
      <c r="B56">
        <v>1</v>
      </c>
      <c r="C56">
        <v>2</v>
      </c>
      <c r="D56">
        <v>1</v>
      </c>
      <c r="E56">
        <v>2</v>
      </c>
      <c r="F56">
        <v>2</v>
      </c>
      <c r="G56">
        <v>1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f t="shared" si="2"/>
        <v>1.1666666666666667</v>
      </c>
      <c r="AA56">
        <f t="shared" si="0"/>
        <v>0.37267799624996495</v>
      </c>
      <c r="AB56">
        <f t="shared" si="1"/>
        <v>0.31943828249996992</v>
      </c>
      <c r="AC56" t="str">
        <f t="shared" si="3"/>
        <v>X</v>
      </c>
    </row>
    <row r="57" spans="1:29">
      <c r="A57" t="s">
        <v>127</v>
      </c>
      <c r="B57">
        <v>98</v>
      </c>
      <c r="C57">
        <v>100</v>
      </c>
      <c r="D57">
        <v>106</v>
      </c>
      <c r="E57">
        <v>114</v>
      </c>
      <c r="F57">
        <v>104</v>
      </c>
      <c r="G57">
        <v>93</v>
      </c>
      <c r="H57">
        <v>103</v>
      </c>
      <c r="I57">
        <v>109</v>
      </c>
      <c r="J57">
        <v>108</v>
      </c>
      <c r="K57">
        <v>98</v>
      </c>
      <c r="L57">
        <v>115</v>
      </c>
      <c r="M57">
        <v>108</v>
      </c>
      <c r="N57">
        <v>112</v>
      </c>
      <c r="O57">
        <v>118</v>
      </c>
      <c r="P57">
        <v>116</v>
      </c>
      <c r="Q57">
        <v>113</v>
      </c>
      <c r="R57">
        <v>135</v>
      </c>
      <c r="S57">
        <v>117</v>
      </c>
      <c r="T57">
        <v>123</v>
      </c>
      <c r="U57">
        <v>108</v>
      </c>
      <c r="V57">
        <v>109</v>
      </c>
      <c r="W57">
        <v>115</v>
      </c>
      <c r="X57">
        <v>121</v>
      </c>
      <c r="Y57">
        <v>130</v>
      </c>
      <c r="Z57">
        <f t="shared" si="2"/>
        <v>111.375</v>
      </c>
      <c r="AA57">
        <f t="shared" si="0"/>
        <v>9.767345681743155</v>
      </c>
      <c r="AB57">
        <f t="shared" si="1"/>
        <v>8.769782879230667E-2</v>
      </c>
      <c r="AC57" t="str">
        <f t="shared" si="3"/>
        <v>X</v>
      </c>
    </row>
    <row r="58" spans="1:29">
      <c r="A58" t="s">
        <v>129</v>
      </c>
      <c r="B58">
        <v>7</v>
      </c>
      <c r="C58">
        <v>4</v>
      </c>
      <c r="D58">
        <v>9</v>
      </c>
      <c r="E58">
        <v>4</v>
      </c>
      <c r="F58">
        <v>4</v>
      </c>
      <c r="G58">
        <v>4</v>
      </c>
      <c r="H58">
        <v>4</v>
      </c>
      <c r="I58">
        <v>9</v>
      </c>
      <c r="J58">
        <v>15</v>
      </c>
      <c r="K58">
        <v>18</v>
      </c>
      <c r="L58">
        <v>7</v>
      </c>
      <c r="M58">
        <v>15</v>
      </c>
      <c r="N58">
        <v>11</v>
      </c>
      <c r="O58">
        <v>9</v>
      </c>
      <c r="P58">
        <v>5</v>
      </c>
      <c r="Q58">
        <v>3</v>
      </c>
      <c r="R58">
        <v>4</v>
      </c>
      <c r="S58">
        <v>5</v>
      </c>
      <c r="T58">
        <v>7</v>
      </c>
      <c r="U58">
        <v>9</v>
      </c>
      <c r="V58">
        <v>13</v>
      </c>
      <c r="W58">
        <v>11</v>
      </c>
      <c r="X58">
        <v>23</v>
      </c>
      <c r="Y58">
        <v>11</v>
      </c>
      <c r="Z58">
        <f t="shared" si="2"/>
        <v>8.7916666666666661</v>
      </c>
      <c r="AA58">
        <f t="shared" si="0"/>
        <v>5.0247650580787244</v>
      </c>
      <c r="AB58">
        <f t="shared" si="1"/>
        <v>0.571537257790945</v>
      </c>
      <c r="AC58" t="str">
        <f t="shared" si="3"/>
        <v>Y</v>
      </c>
    </row>
    <row r="59" spans="1:29">
      <c r="A59" t="s">
        <v>131</v>
      </c>
      <c r="B59">
        <v>4</v>
      </c>
      <c r="C59">
        <v>2</v>
      </c>
      <c r="D59">
        <v>2</v>
      </c>
      <c r="E59">
        <v>2</v>
      </c>
      <c r="F59">
        <v>1</v>
      </c>
      <c r="G59">
        <v>1</v>
      </c>
      <c r="H59">
        <v>2</v>
      </c>
      <c r="I59">
        <v>2</v>
      </c>
      <c r="J59">
        <v>4</v>
      </c>
      <c r="K59">
        <v>3</v>
      </c>
      <c r="L59">
        <v>2</v>
      </c>
      <c r="M59">
        <v>6</v>
      </c>
      <c r="N59">
        <v>3</v>
      </c>
      <c r="O59">
        <v>5</v>
      </c>
      <c r="P59">
        <v>2</v>
      </c>
      <c r="Q59">
        <v>2</v>
      </c>
      <c r="R59">
        <v>1</v>
      </c>
      <c r="S59">
        <v>2</v>
      </c>
      <c r="T59">
        <v>2</v>
      </c>
      <c r="U59">
        <v>1</v>
      </c>
      <c r="V59">
        <v>3</v>
      </c>
      <c r="W59">
        <v>4</v>
      </c>
      <c r="X59">
        <v>5</v>
      </c>
      <c r="Y59">
        <v>5</v>
      </c>
      <c r="Z59">
        <f t="shared" si="2"/>
        <v>2.75</v>
      </c>
      <c r="AA59">
        <f t="shared" si="0"/>
        <v>1.4215601757693317</v>
      </c>
      <c r="AB59">
        <f t="shared" si="1"/>
        <v>0.51693097300702973</v>
      </c>
      <c r="AC59" t="str">
        <f t="shared" si="3"/>
        <v>Y</v>
      </c>
    </row>
    <row r="60" spans="1:29">
      <c r="A60" t="s">
        <v>133</v>
      </c>
      <c r="B60">
        <v>16</v>
      </c>
      <c r="C60">
        <v>13</v>
      </c>
      <c r="D60">
        <v>16</v>
      </c>
      <c r="E60">
        <v>13</v>
      </c>
      <c r="F60">
        <v>15</v>
      </c>
      <c r="G60">
        <v>15</v>
      </c>
      <c r="H60">
        <v>16</v>
      </c>
      <c r="I60">
        <v>15</v>
      </c>
      <c r="J60">
        <v>14</v>
      </c>
      <c r="K60">
        <v>11</v>
      </c>
      <c r="L60">
        <v>15</v>
      </c>
      <c r="M60">
        <v>16</v>
      </c>
      <c r="N60">
        <v>13</v>
      </c>
      <c r="O60">
        <v>12</v>
      </c>
      <c r="P60">
        <v>11</v>
      </c>
      <c r="Q60">
        <v>12</v>
      </c>
      <c r="R60">
        <v>12</v>
      </c>
      <c r="S60">
        <v>14</v>
      </c>
      <c r="T60">
        <v>12</v>
      </c>
      <c r="U60">
        <v>15</v>
      </c>
      <c r="V60">
        <v>14</v>
      </c>
      <c r="W60">
        <v>13</v>
      </c>
      <c r="X60">
        <v>13</v>
      </c>
      <c r="Y60">
        <v>12</v>
      </c>
      <c r="Z60">
        <f t="shared" si="2"/>
        <v>13.666666666666666</v>
      </c>
      <c r="AA60">
        <f t="shared" si="0"/>
        <v>1.5986105077709065</v>
      </c>
      <c r="AB60">
        <f t="shared" si="1"/>
        <v>0.11697150056860292</v>
      </c>
      <c r="AC60" t="str">
        <f t="shared" si="3"/>
        <v>X</v>
      </c>
    </row>
    <row r="61" spans="1:29">
      <c r="A61" t="s">
        <v>135</v>
      </c>
      <c r="B61">
        <v>0</v>
      </c>
      <c r="C61">
        <v>0</v>
      </c>
      <c r="D61">
        <v>59</v>
      </c>
      <c r="E61">
        <v>34</v>
      </c>
      <c r="F61">
        <v>54</v>
      </c>
      <c r="G61">
        <v>29</v>
      </c>
      <c r="H61">
        <v>33</v>
      </c>
      <c r="I61">
        <v>0</v>
      </c>
      <c r="J61">
        <v>10</v>
      </c>
      <c r="K61">
        <v>53</v>
      </c>
      <c r="L61">
        <v>54</v>
      </c>
      <c r="M61">
        <v>7</v>
      </c>
      <c r="N61">
        <v>0</v>
      </c>
      <c r="O61">
        <v>55</v>
      </c>
      <c r="P61">
        <v>29</v>
      </c>
      <c r="Q61">
        <v>0</v>
      </c>
      <c r="R61">
        <v>63</v>
      </c>
      <c r="S61">
        <v>29</v>
      </c>
      <c r="T61">
        <v>78</v>
      </c>
      <c r="U61">
        <v>27</v>
      </c>
      <c r="V61">
        <v>0</v>
      </c>
      <c r="W61">
        <v>0</v>
      </c>
      <c r="X61">
        <v>0</v>
      </c>
      <c r="Y61">
        <v>32</v>
      </c>
      <c r="Z61">
        <f t="shared" si="2"/>
        <v>26.916666666666668</v>
      </c>
      <c r="AA61">
        <f t="shared" si="0"/>
        <v>24.564399488329084</v>
      </c>
      <c r="AB61">
        <f t="shared" si="1"/>
        <v>0.91260926891625072</v>
      </c>
      <c r="AC61" t="str">
        <f t="shared" si="3"/>
        <v>Y</v>
      </c>
    </row>
    <row r="62" spans="1:29">
      <c r="A62" t="s">
        <v>137</v>
      </c>
      <c r="B62">
        <v>12</v>
      </c>
      <c r="C62">
        <v>13</v>
      </c>
      <c r="D62">
        <v>36</v>
      </c>
      <c r="E62">
        <v>46</v>
      </c>
      <c r="F62">
        <v>44</v>
      </c>
      <c r="G62">
        <v>37</v>
      </c>
      <c r="H62">
        <v>42</v>
      </c>
      <c r="I62">
        <v>28</v>
      </c>
      <c r="J62">
        <v>12</v>
      </c>
      <c r="K62">
        <v>5</v>
      </c>
      <c r="L62">
        <v>0</v>
      </c>
      <c r="M62">
        <v>3</v>
      </c>
      <c r="N62">
        <v>8</v>
      </c>
      <c r="O62">
        <v>24</v>
      </c>
      <c r="P62">
        <v>33</v>
      </c>
      <c r="Q62">
        <v>26</v>
      </c>
      <c r="R62">
        <v>30</v>
      </c>
      <c r="S62">
        <v>32</v>
      </c>
      <c r="T62">
        <v>41</v>
      </c>
      <c r="U62">
        <v>23</v>
      </c>
      <c r="V62">
        <v>11</v>
      </c>
      <c r="W62">
        <v>3</v>
      </c>
      <c r="X62">
        <v>0</v>
      </c>
      <c r="Y62">
        <v>2</v>
      </c>
      <c r="Z62">
        <f t="shared" si="2"/>
        <v>21.291666666666668</v>
      </c>
      <c r="AA62">
        <f t="shared" si="0"/>
        <v>15.205479184235603</v>
      </c>
      <c r="AB62">
        <f t="shared" si="1"/>
        <v>0.71415166423024357</v>
      </c>
      <c r="AC62" t="str">
        <f t="shared" si="3"/>
        <v>Y</v>
      </c>
    </row>
    <row r="63" spans="1:29">
      <c r="A63" t="s">
        <v>139</v>
      </c>
      <c r="B63">
        <v>10</v>
      </c>
      <c r="C63">
        <v>9</v>
      </c>
      <c r="D63">
        <v>10</v>
      </c>
      <c r="E63">
        <v>10</v>
      </c>
      <c r="F63">
        <v>9</v>
      </c>
      <c r="G63">
        <v>11</v>
      </c>
      <c r="H63">
        <v>11</v>
      </c>
      <c r="I63">
        <v>10</v>
      </c>
      <c r="J63">
        <v>11</v>
      </c>
      <c r="K63">
        <v>10</v>
      </c>
      <c r="L63">
        <v>11</v>
      </c>
      <c r="M63">
        <v>11</v>
      </c>
      <c r="N63">
        <v>12</v>
      </c>
      <c r="O63">
        <v>13</v>
      </c>
      <c r="P63">
        <v>13</v>
      </c>
      <c r="Q63">
        <v>12</v>
      </c>
      <c r="R63">
        <v>13</v>
      </c>
      <c r="S63">
        <v>11</v>
      </c>
      <c r="T63">
        <v>12</v>
      </c>
      <c r="U63">
        <v>12</v>
      </c>
      <c r="V63">
        <v>11</v>
      </c>
      <c r="W63">
        <v>12</v>
      </c>
      <c r="X63">
        <v>11</v>
      </c>
      <c r="Y63">
        <v>11</v>
      </c>
      <c r="Z63">
        <f t="shared" si="2"/>
        <v>11.083333333333334</v>
      </c>
      <c r="AA63">
        <f t="shared" si="0"/>
        <v>1.1149240133549709</v>
      </c>
      <c r="AB63">
        <f t="shared" si="1"/>
        <v>0.10059464782150113</v>
      </c>
      <c r="AC63" t="str">
        <f t="shared" si="3"/>
        <v>X</v>
      </c>
    </row>
    <row r="64" spans="1:29">
      <c r="A64" t="s">
        <v>141</v>
      </c>
      <c r="B64">
        <v>34</v>
      </c>
      <c r="C64">
        <v>32</v>
      </c>
      <c r="D64">
        <v>29</v>
      </c>
      <c r="E64">
        <v>25</v>
      </c>
      <c r="F64">
        <v>26</v>
      </c>
      <c r="G64">
        <v>26</v>
      </c>
      <c r="H64">
        <v>26</v>
      </c>
      <c r="I64">
        <v>24</v>
      </c>
      <c r="J64">
        <v>25</v>
      </c>
      <c r="K64">
        <v>25</v>
      </c>
      <c r="L64">
        <v>33</v>
      </c>
      <c r="M64">
        <v>32</v>
      </c>
      <c r="N64">
        <v>29</v>
      </c>
      <c r="O64">
        <v>27</v>
      </c>
      <c r="P64">
        <v>29</v>
      </c>
      <c r="Q64">
        <v>23</v>
      </c>
      <c r="R64">
        <v>21</v>
      </c>
      <c r="S64">
        <v>22</v>
      </c>
      <c r="T64">
        <v>21</v>
      </c>
      <c r="U64">
        <v>21</v>
      </c>
      <c r="V64">
        <v>28</v>
      </c>
      <c r="W64">
        <v>29</v>
      </c>
      <c r="X64">
        <v>26</v>
      </c>
      <c r="Y64">
        <v>26</v>
      </c>
      <c r="Z64">
        <f t="shared" si="2"/>
        <v>26.625</v>
      </c>
      <c r="AA64">
        <f t="shared" si="0"/>
        <v>3.6721077053920954</v>
      </c>
      <c r="AB64">
        <f t="shared" si="1"/>
        <v>0.13791953823068903</v>
      </c>
      <c r="AC64" t="str">
        <f t="shared" si="3"/>
        <v>X</v>
      </c>
    </row>
    <row r="65" spans="1:29">
      <c r="A65" t="s">
        <v>143</v>
      </c>
      <c r="B65">
        <v>0</v>
      </c>
      <c r="C65">
        <v>1</v>
      </c>
      <c r="D65">
        <v>2</v>
      </c>
      <c r="E65">
        <v>6</v>
      </c>
      <c r="F65">
        <v>8</v>
      </c>
      <c r="G65">
        <v>9</v>
      </c>
      <c r="H65">
        <v>11</v>
      </c>
      <c r="I65">
        <v>9</v>
      </c>
      <c r="J65">
        <v>7</v>
      </c>
      <c r="K65">
        <v>6</v>
      </c>
      <c r="L65">
        <v>3</v>
      </c>
      <c r="M65">
        <v>1</v>
      </c>
      <c r="N65">
        <v>0</v>
      </c>
      <c r="O65">
        <v>1</v>
      </c>
      <c r="P65">
        <v>2</v>
      </c>
      <c r="Q65">
        <v>5</v>
      </c>
      <c r="R65">
        <v>11</v>
      </c>
      <c r="S65">
        <v>8</v>
      </c>
      <c r="T65">
        <v>15</v>
      </c>
      <c r="U65">
        <v>13</v>
      </c>
      <c r="V65">
        <v>9</v>
      </c>
      <c r="W65">
        <v>7</v>
      </c>
      <c r="X65">
        <v>4</v>
      </c>
      <c r="Y65">
        <v>2</v>
      </c>
      <c r="Z65">
        <f t="shared" si="2"/>
        <v>5.833333333333333</v>
      </c>
      <c r="AA65">
        <f t="shared" si="0"/>
        <v>4.2097769801050298</v>
      </c>
      <c r="AB65">
        <f t="shared" si="1"/>
        <v>0.72167605373229082</v>
      </c>
      <c r="AC65" t="str">
        <f t="shared" si="3"/>
        <v>Y</v>
      </c>
    </row>
    <row r="66" spans="1:29">
      <c r="A66" t="s">
        <v>145</v>
      </c>
      <c r="B66">
        <v>37</v>
      </c>
      <c r="C66">
        <v>0</v>
      </c>
      <c r="D66">
        <v>2</v>
      </c>
      <c r="E66">
        <v>13</v>
      </c>
      <c r="F66">
        <v>7</v>
      </c>
      <c r="G66">
        <v>7</v>
      </c>
      <c r="H66">
        <v>12</v>
      </c>
      <c r="I66">
        <v>37</v>
      </c>
      <c r="J66">
        <v>0</v>
      </c>
      <c r="K66">
        <v>0</v>
      </c>
      <c r="L66">
        <v>0</v>
      </c>
      <c r="M66">
        <v>45</v>
      </c>
      <c r="N66">
        <v>10</v>
      </c>
      <c r="O66">
        <v>30</v>
      </c>
      <c r="P66">
        <v>2</v>
      </c>
      <c r="Q66">
        <v>18</v>
      </c>
      <c r="R66">
        <v>19</v>
      </c>
      <c r="S66">
        <v>11</v>
      </c>
      <c r="T66">
        <v>10</v>
      </c>
      <c r="U66">
        <v>0</v>
      </c>
      <c r="V66">
        <v>0</v>
      </c>
      <c r="W66">
        <v>1</v>
      </c>
      <c r="X66">
        <v>39</v>
      </c>
      <c r="Y66">
        <v>18</v>
      </c>
      <c r="Z66">
        <f t="shared" si="2"/>
        <v>13.25</v>
      </c>
      <c r="AA66">
        <f t="shared" si="0"/>
        <v>14.024532077755749</v>
      </c>
      <c r="AB66">
        <f t="shared" si="1"/>
        <v>1.0584552511513774</v>
      </c>
      <c r="AC66" t="str">
        <f t="shared" si="3"/>
        <v>Z</v>
      </c>
    </row>
    <row r="67" spans="1:29">
      <c r="A67" t="s">
        <v>147</v>
      </c>
      <c r="B67">
        <v>1</v>
      </c>
      <c r="C67">
        <v>2</v>
      </c>
      <c r="D67">
        <v>4</v>
      </c>
      <c r="E67">
        <v>6</v>
      </c>
      <c r="F67">
        <v>5</v>
      </c>
      <c r="G67">
        <v>6</v>
      </c>
      <c r="H67">
        <v>4</v>
      </c>
      <c r="I67">
        <v>5</v>
      </c>
      <c r="J67">
        <v>4</v>
      </c>
      <c r="K67">
        <v>2</v>
      </c>
      <c r="L67">
        <v>0</v>
      </c>
      <c r="M67">
        <v>0</v>
      </c>
      <c r="N67">
        <v>1</v>
      </c>
      <c r="O67">
        <v>3</v>
      </c>
      <c r="P67">
        <v>4</v>
      </c>
      <c r="Q67">
        <v>7</v>
      </c>
      <c r="R67">
        <v>10</v>
      </c>
      <c r="S67">
        <v>5</v>
      </c>
      <c r="T67">
        <v>7</v>
      </c>
      <c r="U67">
        <v>6</v>
      </c>
      <c r="V67">
        <v>2</v>
      </c>
      <c r="W67">
        <v>1</v>
      </c>
      <c r="X67">
        <v>0</v>
      </c>
      <c r="Y67">
        <v>0</v>
      </c>
      <c r="Z67">
        <f t="shared" si="2"/>
        <v>3.5416666666666665</v>
      </c>
      <c r="AA67">
        <f t="shared" si="0"/>
        <v>2.6454231965583292</v>
      </c>
      <c r="AB67">
        <f t="shared" si="1"/>
        <v>0.74694302020470471</v>
      </c>
      <c r="AC67" t="str">
        <f t="shared" si="3"/>
        <v>Y</v>
      </c>
    </row>
    <row r="68" spans="1:29">
      <c r="A68" t="s">
        <v>149</v>
      </c>
      <c r="B68">
        <v>0</v>
      </c>
      <c r="C68">
        <v>0</v>
      </c>
      <c r="D68">
        <v>4</v>
      </c>
      <c r="E68">
        <v>8</v>
      </c>
      <c r="F68">
        <v>4</v>
      </c>
      <c r="G68">
        <v>7</v>
      </c>
      <c r="H68">
        <v>8</v>
      </c>
      <c r="I68">
        <v>3</v>
      </c>
      <c r="J68">
        <v>7</v>
      </c>
      <c r="K68">
        <v>4</v>
      </c>
      <c r="L68">
        <v>3</v>
      </c>
      <c r="M68">
        <v>5</v>
      </c>
      <c r="N68">
        <v>2</v>
      </c>
      <c r="O68">
        <v>0</v>
      </c>
      <c r="P68">
        <v>0</v>
      </c>
      <c r="Q68">
        <v>5</v>
      </c>
      <c r="R68">
        <v>0</v>
      </c>
      <c r="S68">
        <v>0</v>
      </c>
      <c r="T68">
        <v>0</v>
      </c>
      <c r="U68">
        <v>4</v>
      </c>
      <c r="V68">
        <v>4</v>
      </c>
      <c r="W68">
        <v>8</v>
      </c>
      <c r="X68">
        <v>1</v>
      </c>
      <c r="Y68">
        <v>0</v>
      </c>
      <c r="Z68">
        <f t="shared" si="2"/>
        <v>3.2083333333333335</v>
      </c>
      <c r="AA68">
        <f t="shared" ref="AA68:AA131" si="4">_xlfn.STDEV.P(B68:Y68)</f>
        <v>2.8574342609333212</v>
      </c>
      <c r="AB68">
        <f t="shared" ref="AB68:AB131" si="5">AA68/Z68</f>
        <v>0.8906288605506455</v>
      </c>
      <c r="AC68" t="str">
        <f t="shared" si="3"/>
        <v>Y</v>
      </c>
    </row>
    <row r="69" spans="1:29">
      <c r="A69" t="s">
        <v>151</v>
      </c>
      <c r="B69">
        <v>9</v>
      </c>
      <c r="C69">
        <v>14</v>
      </c>
      <c r="D69">
        <v>13</v>
      </c>
      <c r="E69">
        <v>16</v>
      </c>
      <c r="F69">
        <v>19</v>
      </c>
      <c r="G69">
        <v>9</v>
      </c>
      <c r="H69">
        <v>15</v>
      </c>
      <c r="I69">
        <v>13</v>
      </c>
      <c r="J69">
        <v>8</v>
      </c>
      <c r="K69">
        <v>6</v>
      </c>
      <c r="L69">
        <v>6</v>
      </c>
      <c r="M69">
        <v>8</v>
      </c>
      <c r="N69">
        <v>7</v>
      </c>
      <c r="O69">
        <v>12</v>
      </c>
      <c r="P69">
        <v>17</v>
      </c>
      <c r="Q69">
        <v>12</v>
      </c>
      <c r="R69">
        <v>20</v>
      </c>
      <c r="S69">
        <v>15</v>
      </c>
      <c r="T69">
        <v>11</v>
      </c>
      <c r="U69">
        <v>15</v>
      </c>
      <c r="V69">
        <v>9</v>
      </c>
      <c r="W69">
        <v>5</v>
      </c>
      <c r="X69">
        <v>5</v>
      </c>
      <c r="Y69">
        <v>6</v>
      </c>
      <c r="Z69">
        <f t="shared" ref="Z69:Z132" si="6">AVERAGE(B69:Y69)</f>
        <v>11.25</v>
      </c>
      <c r="AA69">
        <f t="shared" si="4"/>
        <v>4.3993370712718374</v>
      </c>
      <c r="AB69">
        <f t="shared" si="5"/>
        <v>0.3910521841130522</v>
      </c>
      <c r="AC69" t="str">
        <f t="shared" ref="AC69:AC132" si="7">IF(AB69&lt;=0.5,"X",IF(AB69&lt;=1,"Y","Z"))</f>
        <v>X</v>
      </c>
    </row>
    <row r="70" spans="1:29">
      <c r="A70" t="s">
        <v>153</v>
      </c>
      <c r="B70">
        <v>208</v>
      </c>
      <c r="C70">
        <v>155</v>
      </c>
      <c r="D70">
        <v>126</v>
      </c>
      <c r="E70">
        <v>85</v>
      </c>
      <c r="F70">
        <v>44</v>
      </c>
      <c r="G70">
        <v>47</v>
      </c>
      <c r="H70">
        <v>44</v>
      </c>
      <c r="I70">
        <v>61</v>
      </c>
      <c r="J70">
        <v>117</v>
      </c>
      <c r="K70">
        <v>143</v>
      </c>
      <c r="L70">
        <v>185</v>
      </c>
      <c r="M70">
        <v>244</v>
      </c>
      <c r="N70">
        <v>187</v>
      </c>
      <c r="O70">
        <v>201</v>
      </c>
      <c r="P70">
        <v>121</v>
      </c>
      <c r="Q70">
        <v>112</v>
      </c>
      <c r="R70">
        <v>59</v>
      </c>
      <c r="S70">
        <v>57</v>
      </c>
      <c r="T70">
        <v>79</v>
      </c>
      <c r="U70">
        <v>77</v>
      </c>
      <c r="V70">
        <v>112</v>
      </c>
      <c r="W70">
        <v>137</v>
      </c>
      <c r="X70">
        <v>194</v>
      </c>
      <c r="Y70">
        <v>231</v>
      </c>
      <c r="Z70">
        <f t="shared" si="6"/>
        <v>126.08333333333333</v>
      </c>
      <c r="AA70">
        <f t="shared" si="4"/>
        <v>61.348673353400414</v>
      </c>
      <c r="AB70">
        <f t="shared" si="5"/>
        <v>0.48657242580357235</v>
      </c>
      <c r="AC70" t="str">
        <f t="shared" si="7"/>
        <v>X</v>
      </c>
    </row>
    <row r="71" spans="1:29">
      <c r="A71" t="s">
        <v>155</v>
      </c>
      <c r="B71">
        <v>85</v>
      </c>
      <c r="C71">
        <v>0</v>
      </c>
      <c r="D71">
        <v>99</v>
      </c>
      <c r="E71">
        <v>0</v>
      </c>
      <c r="F71">
        <v>0</v>
      </c>
      <c r="G71">
        <v>81</v>
      </c>
      <c r="H71">
        <v>29</v>
      </c>
      <c r="I71">
        <v>0</v>
      </c>
      <c r="J71">
        <v>11</v>
      </c>
      <c r="K71">
        <v>31</v>
      </c>
      <c r="L71">
        <v>5</v>
      </c>
      <c r="M71">
        <v>98</v>
      </c>
      <c r="N71">
        <v>80</v>
      </c>
      <c r="O71">
        <v>0</v>
      </c>
      <c r="P71">
        <v>0</v>
      </c>
      <c r="Q71">
        <v>56</v>
      </c>
      <c r="R71">
        <v>57</v>
      </c>
      <c r="S71">
        <v>77</v>
      </c>
      <c r="T71">
        <v>0</v>
      </c>
      <c r="U71">
        <v>13</v>
      </c>
      <c r="V71">
        <v>0</v>
      </c>
      <c r="W71">
        <v>2</v>
      </c>
      <c r="X71">
        <v>24</v>
      </c>
      <c r="Y71">
        <v>0</v>
      </c>
      <c r="Z71">
        <f t="shared" si="6"/>
        <v>31.166666666666668</v>
      </c>
      <c r="AA71">
        <f t="shared" si="4"/>
        <v>36.107093793633162</v>
      </c>
      <c r="AB71">
        <f t="shared" si="5"/>
        <v>1.1585163784053421</v>
      </c>
      <c r="AC71" t="str">
        <f t="shared" si="7"/>
        <v>Z</v>
      </c>
    </row>
    <row r="72" spans="1:29">
      <c r="A72" t="s">
        <v>157</v>
      </c>
      <c r="B72">
        <v>0</v>
      </c>
      <c r="C72">
        <v>3</v>
      </c>
      <c r="D72">
        <v>1</v>
      </c>
      <c r="E72">
        <v>1</v>
      </c>
      <c r="F72">
        <v>0</v>
      </c>
      <c r="G72">
        <v>2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2</v>
      </c>
      <c r="Y72">
        <v>0</v>
      </c>
      <c r="Z72">
        <f t="shared" si="6"/>
        <v>0.58333333333333337</v>
      </c>
      <c r="AA72">
        <f t="shared" si="4"/>
        <v>0.81223286206741363</v>
      </c>
      <c r="AB72">
        <f t="shared" si="5"/>
        <v>1.3923991921155661</v>
      </c>
      <c r="AC72" t="str">
        <f t="shared" si="7"/>
        <v>Z</v>
      </c>
    </row>
    <row r="73" spans="1:29">
      <c r="A73" t="s">
        <v>159</v>
      </c>
      <c r="B73">
        <v>106</v>
      </c>
      <c r="C73">
        <v>136</v>
      </c>
      <c r="D73">
        <v>184</v>
      </c>
      <c r="E73">
        <v>145</v>
      </c>
      <c r="F73">
        <v>145</v>
      </c>
      <c r="G73">
        <v>93</v>
      </c>
      <c r="H73">
        <v>74</v>
      </c>
      <c r="I73">
        <v>25</v>
      </c>
      <c r="J73">
        <v>35</v>
      </c>
      <c r="K73">
        <v>71</v>
      </c>
      <c r="L73">
        <v>82</v>
      </c>
      <c r="M73">
        <v>112</v>
      </c>
      <c r="N73">
        <v>207</v>
      </c>
      <c r="O73">
        <v>121</v>
      </c>
      <c r="P73">
        <v>111</v>
      </c>
      <c r="Q73">
        <v>109</v>
      </c>
      <c r="R73">
        <v>109</v>
      </c>
      <c r="S73">
        <v>118</v>
      </c>
      <c r="T73">
        <v>74</v>
      </c>
      <c r="U73">
        <v>61</v>
      </c>
      <c r="V73">
        <v>70</v>
      </c>
      <c r="W73">
        <v>60</v>
      </c>
      <c r="X73">
        <v>86</v>
      </c>
      <c r="Y73">
        <v>151</v>
      </c>
      <c r="Z73">
        <f t="shared" si="6"/>
        <v>103.54166666666667</v>
      </c>
      <c r="AA73">
        <f t="shared" si="4"/>
        <v>42.823260002272391</v>
      </c>
      <c r="AB73">
        <f t="shared" si="5"/>
        <v>0.41358480485092047</v>
      </c>
      <c r="AC73" t="str">
        <f t="shared" si="7"/>
        <v>X</v>
      </c>
    </row>
    <row r="74" spans="1:29">
      <c r="A74" t="s">
        <v>161</v>
      </c>
      <c r="B74">
        <v>21</v>
      </c>
      <c r="C74">
        <v>18</v>
      </c>
      <c r="D74">
        <v>17</v>
      </c>
      <c r="E74">
        <v>20</v>
      </c>
      <c r="F74">
        <v>21</v>
      </c>
      <c r="G74">
        <v>19</v>
      </c>
      <c r="H74">
        <v>20</v>
      </c>
      <c r="I74">
        <v>17</v>
      </c>
      <c r="J74">
        <v>20</v>
      </c>
      <c r="K74">
        <v>18</v>
      </c>
      <c r="L74">
        <v>18</v>
      </c>
      <c r="M74">
        <v>21</v>
      </c>
      <c r="N74">
        <v>18</v>
      </c>
      <c r="O74">
        <v>19</v>
      </c>
      <c r="P74">
        <v>20</v>
      </c>
      <c r="Q74">
        <v>17</v>
      </c>
      <c r="R74">
        <v>16</v>
      </c>
      <c r="S74">
        <v>17</v>
      </c>
      <c r="T74">
        <v>18</v>
      </c>
      <c r="U74">
        <v>20</v>
      </c>
      <c r="V74">
        <v>17</v>
      </c>
      <c r="W74">
        <v>19</v>
      </c>
      <c r="X74">
        <v>17</v>
      </c>
      <c r="Y74">
        <v>19</v>
      </c>
      <c r="Z74">
        <f t="shared" si="6"/>
        <v>18.625</v>
      </c>
      <c r="AA74">
        <f t="shared" si="4"/>
        <v>1.4666429922331701</v>
      </c>
      <c r="AB74">
        <f t="shared" si="5"/>
        <v>7.8745932468895039E-2</v>
      </c>
      <c r="AC74" t="str">
        <f t="shared" si="7"/>
        <v>X</v>
      </c>
    </row>
    <row r="75" spans="1:29">
      <c r="A75" t="s">
        <v>163</v>
      </c>
      <c r="B75">
        <v>45</v>
      </c>
      <c r="C75">
        <v>0</v>
      </c>
      <c r="D75">
        <v>0</v>
      </c>
      <c r="E75">
        <v>16</v>
      </c>
      <c r="F75">
        <v>42</v>
      </c>
      <c r="G75">
        <v>49</v>
      </c>
      <c r="H75">
        <v>0</v>
      </c>
      <c r="I75">
        <v>12</v>
      </c>
      <c r="J75">
        <v>23</v>
      </c>
      <c r="K75">
        <v>15</v>
      </c>
      <c r="L75">
        <v>48</v>
      </c>
      <c r="M75">
        <v>29</v>
      </c>
      <c r="N75">
        <v>20</v>
      </c>
      <c r="O75">
        <v>3</v>
      </c>
      <c r="P75">
        <v>0</v>
      </c>
      <c r="Q75">
        <v>0</v>
      </c>
      <c r="R75">
        <v>51</v>
      </c>
      <c r="S75">
        <v>0</v>
      </c>
      <c r="T75">
        <v>0</v>
      </c>
      <c r="U75">
        <v>66</v>
      </c>
      <c r="V75">
        <v>0</v>
      </c>
      <c r="W75">
        <v>29</v>
      </c>
      <c r="X75">
        <v>0</v>
      </c>
      <c r="Y75">
        <v>0</v>
      </c>
      <c r="Z75">
        <f t="shared" si="6"/>
        <v>18.666666666666668</v>
      </c>
      <c r="AA75">
        <f t="shared" si="4"/>
        <v>20.749832663314553</v>
      </c>
      <c r="AB75">
        <f t="shared" si="5"/>
        <v>1.1115981783918509</v>
      </c>
      <c r="AC75" t="str">
        <f t="shared" si="7"/>
        <v>Z</v>
      </c>
    </row>
    <row r="76" spans="1:29">
      <c r="A76" t="s">
        <v>165</v>
      </c>
      <c r="B76">
        <v>0</v>
      </c>
      <c r="C76">
        <v>1</v>
      </c>
      <c r="D76">
        <v>0</v>
      </c>
      <c r="E76">
        <v>1</v>
      </c>
      <c r="F76">
        <v>0</v>
      </c>
      <c r="G76">
        <v>2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3</v>
      </c>
      <c r="Y76">
        <v>1</v>
      </c>
      <c r="Z76">
        <f t="shared" si="6"/>
        <v>0.58333333333333337</v>
      </c>
      <c r="AA76">
        <f t="shared" si="4"/>
        <v>0.75920279826202486</v>
      </c>
      <c r="AB76">
        <f t="shared" si="5"/>
        <v>1.3014905113063282</v>
      </c>
      <c r="AC76" t="str">
        <f t="shared" si="7"/>
        <v>Z</v>
      </c>
    </row>
    <row r="77" spans="1:29">
      <c r="A77" t="s">
        <v>167</v>
      </c>
      <c r="B77">
        <v>73</v>
      </c>
      <c r="C77">
        <v>69</v>
      </c>
      <c r="D77">
        <v>69</v>
      </c>
      <c r="E77">
        <v>72</v>
      </c>
      <c r="F77">
        <v>66</v>
      </c>
      <c r="G77">
        <v>72</v>
      </c>
      <c r="H77">
        <v>80</v>
      </c>
      <c r="I77">
        <v>73</v>
      </c>
      <c r="J77">
        <v>83</v>
      </c>
      <c r="K77">
        <v>63</v>
      </c>
      <c r="L77">
        <v>74</v>
      </c>
      <c r="M77">
        <v>73</v>
      </c>
      <c r="N77">
        <v>78</v>
      </c>
      <c r="O77">
        <v>79</v>
      </c>
      <c r="P77">
        <v>76</v>
      </c>
      <c r="Q77">
        <v>78</v>
      </c>
      <c r="R77">
        <v>86</v>
      </c>
      <c r="S77">
        <v>69</v>
      </c>
      <c r="T77">
        <v>85</v>
      </c>
      <c r="U77">
        <v>86</v>
      </c>
      <c r="V77">
        <v>83</v>
      </c>
      <c r="W77">
        <v>82</v>
      </c>
      <c r="X77">
        <v>83</v>
      </c>
      <c r="Y77">
        <v>79</v>
      </c>
      <c r="Z77">
        <f t="shared" si="6"/>
        <v>76.291666666666671</v>
      </c>
      <c r="AA77">
        <f t="shared" si="4"/>
        <v>6.3997341524646334</v>
      </c>
      <c r="AB77">
        <f t="shared" si="5"/>
        <v>8.3885100851529865E-2</v>
      </c>
      <c r="AC77" t="str">
        <f t="shared" si="7"/>
        <v>X</v>
      </c>
    </row>
    <row r="78" spans="1:29">
      <c r="A78" t="s">
        <v>169</v>
      </c>
      <c r="B78">
        <v>8</v>
      </c>
      <c r="C78">
        <v>14</v>
      </c>
      <c r="D78">
        <v>15</v>
      </c>
      <c r="E78">
        <v>26</v>
      </c>
      <c r="F78">
        <v>30</v>
      </c>
      <c r="G78">
        <v>22</v>
      </c>
      <c r="H78">
        <v>17</v>
      </c>
      <c r="I78">
        <v>16</v>
      </c>
      <c r="J78">
        <v>17</v>
      </c>
      <c r="K78">
        <v>9</v>
      </c>
      <c r="L78">
        <v>7</v>
      </c>
      <c r="M78">
        <v>5</v>
      </c>
      <c r="N78">
        <v>10</v>
      </c>
      <c r="O78">
        <v>14</v>
      </c>
      <c r="P78">
        <v>18</v>
      </c>
      <c r="Q78">
        <v>23</v>
      </c>
      <c r="R78">
        <v>22</v>
      </c>
      <c r="S78">
        <v>27</v>
      </c>
      <c r="T78">
        <v>31</v>
      </c>
      <c r="U78">
        <v>11</v>
      </c>
      <c r="V78">
        <v>16</v>
      </c>
      <c r="W78">
        <v>11</v>
      </c>
      <c r="X78">
        <v>7</v>
      </c>
      <c r="Y78">
        <v>6</v>
      </c>
      <c r="Z78">
        <f t="shared" si="6"/>
        <v>15.916666666666666</v>
      </c>
      <c r="AA78">
        <f t="shared" si="4"/>
        <v>7.5272652552053874</v>
      </c>
      <c r="AB78">
        <f t="shared" si="5"/>
        <v>0.47291718880871547</v>
      </c>
      <c r="AC78" t="str">
        <f t="shared" si="7"/>
        <v>X</v>
      </c>
    </row>
    <row r="79" spans="1:29">
      <c r="A79" t="s">
        <v>171</v>
      </c>
      <c r="B79">
        <v>10</v>
      </c>
      <c r="C79">
        <v>9</v>
      </c>
      <c r="D79">
        <v>12</v>
      </c>
      <c r="E79">
        <v>13</v>
      </c>
      <c r="F79">
        <v>13</v>
      </c>
      <c r="G79">
        <v>10</v>
      </c>
      <c r="H79">
        <v>11</v>
      </c>
      <c r="I79">
        <v>10</v>
      </c>
      <c r="J79">
        <v>10</v>
      </c>
      <c r="K79">
        <v>10</v>
      </c>
      <c r="L79">
        <v>10</v>
      </c>
      <c r="M79">
        <v>12</v>
      </c>
      <c r="N79">
        <v>14</v>
      </c>
      <c r="O79">
        <v>13</v>
      </c>
      <c r="P79">
        <v>13</v>
      </c>
      <c r="Q79">
        <v>15</v>
      </c>
      <c r="R79">
        <v>14</v>
      </c>
      <c r="S79">
        <v>13</v>
      </c>
      <c r="T79">
        <v>13</v>
      </c>
      <c r="U79">
        <v>13</v>
      </c>
      <c r="V79">
        <v>11</v>
      </c>
      <c r="W79">
        <v>12</v>
      </c>
      <c r="X79">
        <v>12</v>
      </c>
      <c r="Y79">
        <v>15</v>
      </c>
      <c r="Z79">
        <f t="shared" si="6"/>
        <v>12</v>
      </c>
      <c r="AA79">
        <f t="shared" si="4"/>
        <v>1.6832508230603465</v>
      </c>
      <c r="AB79">
        <f t="shared" si="5"/>
        <v>0.14027090192169553</v>
      </c>
      <c r="AC79" t="str">
        <f t="shared" si="7"/>
        <v>X</v>
      </c>
    </row>
    <row r="80" spans="1:29">
      <c r="A80" t="s">
        <v>173</v>
      </c>
      <c r="B80">
        <v>4</v>
      </c>
      <c r="C80">
        <v>4</v>
      </c>
      <c r="D80">
        <v>7</v>
      </c>
      <c r="E80">
        <v>14</v>
      </c>
      <c r="F80">
        <v>24</v>
      </c>
      <c r="G80">
        <v>22</v>
      </c>
      <c r="H80">
        <v>33</v>
      </c>
      <c r="I80">
        <v>23</v>
      </c>
      <c r="J80">
        <v>34</v>
      </c>
      <c r="K80">
        <v>22</v>
      </c>
      <c r="L80">
        <v>19</v>
      </c>
      <c r="M80">
        <v>9</v>
      </c>
      <c r="N80">
        <v>4</v>
      </c>
      <c r="O80">
        <v>3</v>
      </c>
      <c r="P80">
        <v>4</v>
      </c>
      <c r="Q80">
        <v>18</v>
      </c>
      <c r="R80">
        <v>20</v>
      </c>
      <c r="S80">
        <v>32</v>
      </c>
      <c r="T80">
        <v>43</v>
      </c>
      <c r="U80">
        <v>23</v>
      </c>
      <c r="V80">
        <v>19</v>
      </c>
      <c r="W80">
        <v>24</v>
      </c>
      <c r="X80">
        <v>23</v>
      </c>
      <c r="Y80">
        <v>8</v>
      </c>
      <c r="Z80">
        <f t="shared" si="6"/>
        <v>18.166666666666668</v>
      </c>
      <c r="AA80">
        <f t="shared" si="4"/>
        <v>10.826921179274477</v>
      </c>
      <c r="AB80">
        <f t="shared" si="5"/>
        <v>0.59597731262061338</v>
      </c>
      <c r="AC80" t="str">
        <f t="shared" si="7"/>
        <v>Y</v>
      </c>
    </row>
    <row r="81" spans="1:29">
      <c r="A81" t="s">
        <v>175</v>
      </c>
      <c r="B81">
        <v>11</v>
      </c>
      <c r="C81">
        <v>21</v>
      </c>
      <c r="D81">
        <v>18</v>
      </c>
      <c r="E81">
        <v>30</v>
      </c>
      <c r="F81">
        <v>16</v>
      </c>
      <c r="G81">
        <v>13</v>
      </c>
      <c r="H81">
        <v>6</v>
      </c>
      <c r="I81">
        <v>4</v>
      </c>
      <c r="J81">
        <v>1</v>
      </c>
      <c r="K81">
        <v>1</v>
      </c>
      <c r="L81">
        <v>3</v>
      </c>
      <c r="M81">
        <v>6</v>
      </c>
      <c r="N81">
        <v>7</v>
      </c>
      <c r="O81">
        <v>11</v>
      </c>
      <c r="P81">
        <v>21</v>
      </c>
      <c r="Q81">
        <v>25</v>
      </c>
      <c r="R81">
        <v>22</v>
      </c>
      <c r="S81">
        <v>12</v>
      </c>
      <c r="T81">
        <v>7</v>
      </c>
      <c r="U81">
        <v>3</v>
      </c>
      <c r="V81">
        <v>1</v>
      </c>
      <c r="W81">
        <v>1</v>
      </c>
      <c r="X81">
        <v>4</v>
      </c>
      <c r="Y81">
        <v>7</v>
      </c>
      <c r="Z81">
        <f t="shared" si="6"/>
        <v>10.458333333333334</v>
      </c>
      <c r="AA81">
        <f t="shared" si="4"/>
        <v>8.3515426053447683</v>
      </c>
      <c r="AB81">
        <f t="shared" si="5"/>
        <v>0.79855387461463911</v>
      </c>
      <c r="AC81" t="str">
        <f t="shared" si="7"/>
        <v>Y</v>
      </c>
    </row>
    <row r="82" spans="1:29">
      <c r="A82" t="s">
        <v>177</v>
      </c>
      <c r="B82">
        <v>12</v>
      </c>
      <c r="C82">
        <v>15</v>
      </c>
      <c r="D82">
        <v>17</v>
      </c>
      <c r="E82">
        <v>10</v>
      </c>
      <c r="F82">
        <v>9</v>
      </c>
      <c r="G82">
        <v>5</v>
      </c>
      <c r="H82">
        <v>3</v>
      </c>
      <c r="I82">
        <v>3</v>
      </c>
      <c r="J82">
        <v>3</v>
      </c>
      <c r="K82">
        <v>5</v>
      </c>
      <c r="L82">
        <v>11</v>
      </c>
      <c r="M82">
        <v>15</v>
      </c>
      <c r="N82">
        <v>12</v>
      </c>
      <c r="O82">
        <v>11</v>
      </c>
      <c r="P82">
        <v>10</v>
      </c>
      <c r="Q82">
        <v>13</v>
      </c>
      <c r="R82">
        <v>9</v>
      </c>
      <c r="S82">
        <v>5</v>
      </c>
      <c r="T82">
        <v>4</v>
      </c>
      <c r="U82">
        <v>3</v>
      </c>
      <c r="V82">
        <v>6</v>
      </c>
      <c r="W82">
        <v>8</v>
      </c>
      <c r="X82">
        <v>9</v>
      </c>
      <c r="Y82">
        <v>8</v>
      </c>
      <c r="Z82">
        <f t="shared" si="6"/>
        <v>8.5833333333333339</v>
      </c>
      <c r="AA82">
        <f t="shared" si="4"/>
        <v>4.1019981580796561</v>
      </c>
      <c r="AB82">
        <f t="shared" si="5"/>
        <v>0.47790269802869778</v>
      </c>
      <c r="AC82" t="str">
        <f t="shared" si="7"/>
        <v>X</v>
      </c>
    </row>
    <row r="83" spans="1:29">
      <c r="A83" t="s">
        <v>179</v>
      </c>
      <c r="B83">
        <v>34</v>
      </c>
      <c r="C83">
        <v>32</v>
      </c>
      <c r="D83">
        <v>39</v>
      </c>
      <c r="E83">
        <v>67</v>
      </c>
      <c r="F83">
        <v>66</v>
      </c>
      <c r="G83">
        <v>55</v>
      </c>
      <c r="H83">
        <v>33</v>
      </c>
      <c r="I83">
        <v>33</v>
      </c>
      <c r="J83">
        <v>29</v>
      </c>
      <c r="K83">
        <v>16</v>
      </c>
      <c r="L83">
        <v>18</v>
      </c>
      <c r="M83">
        <v>16</v>
      </c>
      <c r="N83">
        <v>40</v>
      </c>
      <c r="O83">
        <v>52</v>
      </c>
      <c r="P83">
        <v>55</v>
      </c>
      <c r="Q83">
        <v>68</v>
      </c>
      <c r="R83">
        <v>69</v>
      </c>
      <c r="S83">
        <v>67</v>
      </c>
      <c r="T83">
        <v>48</v>
      </c>
      <c r="U83">
        <v>23</v>
      </c>
      <c r="V83">
        <v>23</v>
      </c>
      <c r="W83">
        <v>24</v>
      </c>
      <c r="X83">
        <v>19</v>
      </c>
      <c r="Y83">
        <v>41</v>
      </c>
      <c r="Z83">
        <f t="shared" si="6"/>
        <v>40.291666666666664</v>
      </c>
      <c r="AA83">
        <f t="shared" si="4"/>
        <v>17.850021397435043</v>
      </c>
      <c r="AB83">
        <f t="shared" si="5"/>
        <v>0.44302017946064226</v>
      </c>
      <c r="AC83" t="str">
        <f t="shared" si="7"/>
        <v>X</v>
      </c>
    </row>
    <row r="84" spans="1:29">
      <c r="A84" t="s">
        <v>181</v>
      </c>
      <c r="B84">
        <v>0</v>
      </c>
      <c r="C84">
        <v>2</v>
      </c>
      <c r="D84">
        <v>3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2</v>
      </c>
      <c r="O84">
        <v>2</v>
      </c>
      <c r="P84">
        <v>2</v>
      </c>
      <c r="Q84">
        <v>1</v>
      </c>
      <c r="R84">
        <v>0</v>
      </c>
      <c r="S84">
        <v>2</v>
      </c>
      <c r="T84">
        <v>1</v>
      </c>
      <c r="U84">
        <v>0</v>
      </c>
      <c r="V84">
        <v>0</v>
      </c>
      <c r="W84">
        <v>0</v>
      </c>
      <c r="X84">
        <v>1</v>
      </c>
      <c r="Y84">
        <v>2</v>
      </c>
      <c r="Z84">
        <f t="shared" si="6"/>
        <v>0.91666666666666663</v>
      </c>
      <c r="AA84">
        <f t="shared" si="4"/>
        <v>0.90905934288630952</v>
      </c>
      <c r="AB84">
        <f t="shared" si="5"/>
        <v>0.99170110133051947</v>
      </c>
      <c r="AC84" t="str">
        <f t="shared" si="7"/>
        <v>Y</v>
      </c>
    </row>
    <row r="85" spans="1:29">
      <c r="A85" t="s">
        <v>183</v>
      </c>
      <c r="B85">
        <v>11</v>
      </c>
      <c r="C85">
        <v>22</v>
      </c>
      <c r="D85">
        <v>0</v>
      </c>
      <c r="E85">
        <v>13</v>
      </c>
      <c r="F85">
        <v>0</v>
      </c>
      <c r="G85">
        <v>12</v>
      </c>
      <c r="H85">
        <v>0</v>
      </c>
      <c r="I85">
        <v>0</v>
      </c>
      <c r="J85">
        <v>11</v>
      </c>
      <c r="K85">
        <v>18</v>
      </c>
      <c r="L85">
        <v>0</v>
      </c>
      <c r="M85">
        <v>12</v>
      </c>
      <c r="N85">
        <v>18</v>
      </c>
      <c r="O85">
        <v>0</v>
      </c>
      <c r="P85">
        <v>5</v>
      </c>
      <c r="Q85">
        <v>0</v>
      </c>
      <c r="R85">
        <v>2</v>
      </c>
      <c r="S85">
        <v>21</v>
      </c>
      <c r="T85">
        <v>31</v>
      </c>
      <c r="U85">
        <v>0</v>
      </c>
      <c r="V85">
        <v>34</v>
      </c>
      <c r="W85">
        <v>14</v>
      </c>
      <c r="X85">
        <v>0</v>
      </c>
      <c r="Y85">
        <v>10</v>
      </c>
      <c r="Z85">
        <f t="shared" si="6"/>
        <v>9.75</v>
      </c>
      <c r="AA85">
        <f t="shared" si="4"/>
        <v>10.067480651417547</v>
      </c>
      <c r="AB85">
        <f t="shared" si="5"/>
        <v>1.0325621180941074</v>
      </c>
      <c r="AC85" t="str">
        <f t="shared" si="7"/>
        <v>Z</v>
      </c>
    </row>
    <row r="86" spans="1:29">
      <c r="A86" t="s">
        <v>185</v>
      </c>
      <c r="B86">
        <v>0</v>
      </c>
      <c r="C86">
        <v>9</v>
      </c>
      <c r="D86">
        <v>18</v>
      </c>
      <c r="E86">
        <v>0</v>
      </c>
      <c r="F86">
        <v>13</v>
      </c>
      <c r="G86">
        <v>16</v>
      </c>
      <c r="H86">
        <v>0</v>
      </c>
      <c r="I86">
        <v>1</v>
      </c>
      <c r="J86">
        <v>0</v>
      </c>
      <c r="K86">
        <v>6</v>
      </c>
      <c r="L86">
        <v>0</v>
      </c>
      <c r="M86">
        <v>0</v>
      </c>
      <c r="N86">
        <v>9</v>
      </c>
      <c r="O86">
        <v>2</v>
      </c>
      <c r="P86">
        <v>0</v>
      </c>
      <c r="Q86">
        <v>23</v>
      </c>
      <c r="R86">
        <v>0</v>
      </c>
      <c r="S86">
        <v>0</v>
      </c>
      <c r="T86">
        <v>12</v>
      </c>
      <c r="U86">
        <v>0</v>
      </c>
      <c r="V86">
        <v>2</v>
      </c>
      <c r="W86">
        <v>12</v>
      </c>
      <c r="X86">
        <v>12</v>
      </c>
      <c r="Y86">
        <v>13</v>
      </c>
      <c r="Z86">
        <f t="shared" si="6"/>
        <v>6.166666666666667</v>
      </c>
      <c r="AA86">
        <f t="shared" si="4"/>
        <v>6.99205898780101</v>
      </c>
      <c r="AB86">
        <f t="shared" si="5"/>
        <v>1.1338474034271908</v>
      </c>
      <c r="AC86" t="str">
        <f t="shared" si="7"/>
        <v>Z</v>
      </c>
    </row>
    <row r="87" spans="1:29">
      <c r="A87" t="s">
        <v>187</v>
      </c>
      <c r="B87">
        <v>9</v>
      </c>
      <c r="C87">
        <v>3</v>
      </c>
      <c r="D87">
        <v>0</v>
      </c>
      <c r="E87">
        <v>0</v>
      </c>
      <c r="F87">
        <v>3</v>
      </c>
      <c r="G87">
        <v>5</v>
      </c>
      <c r="H87">
        <v>10</v>
      </c>
      <c r="I87">
        <v>0</v>
      </c>
      <c r="J87">
        <v>7</v>
      </c>
      <c r="K87">
        <v>0</v>
      </c>
      <c r="L87">
        <v>2</v>
      </c>
      <c r="M87">
        <v>2</v>
      </c>
      <c r="N87">
        <v>8</v>
      </c>
      <c r="O87">
        <v>0</v>
      </c>
      <c r="P87">
        <v>0</v>
      </c>
      <c r="Q87">
        <v>3</v>
      </c>
      <c r="R87">
        <v>20</v>
      </c>
      <c r="S87">
        <v>6</v>
      </c>
      <c r="T87">
        <v>0</v>
      </c>
      <c r="U87">
        <v>8</v>
      </c>
      <c r="V87">
        <v>0</v>
      </c>
      <c r="W87">
        <v>13</v>
      </c>
      <c r="X87">
        <v>4</v>
      </c>
      <c r="Y87">
        <v>6</v>
      </c>
      <c r="Z87">
        <f t="shared" si="6"/>
        <v>4.541666666666667</v>
      </c>
      <c r="AA87">
        <f t="shared" si="4"/>
        <v>4.9157838190420415</v>
      </c>
      <c r="AB87">
        <f t="shared" si="5"/>
        <v>1.0823744188716422</v>
      </c>
      <c r="AC87" t="str">
        <f t="shared" si="7"/>
        <v>Z</v>
      </c>
    </row>
    <row r="88" spans="1:29">
      <c r="A88" t="s">
        <v>189</v>
      </c>
      <c r="B88">
        <v>12</v>
      </c>
      <c r="C88">
        <v>4</v>
      </c>
      <c r="D88">
        <v>17</v>
      </c>
      <c r="E88">
        <v>0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v>0</v>
      </c>
      <c r="M88">
        <v>0</v>
      </c>
      <c r="N88">
        <v>20</v>
      </c>
      <c r="O88">
        <v>10</v>
      </c>
      <c r="P88">
        <v>0</v>
      </c>
      <c r="Q88">
        <v>0</v>
      </c>
      <c r="R88">
        <v>22</v>
      </c>
      <c r="S88">
        <v>0</v>
      </c>
      <c r="T88">
        <v>5</v>
      </c>
      <c r="U88">
        <v>0</v>
      </c>
      <c r="V88">
        <v>9</v>
      </c>
      <c r="W88">
        <v>0</v>
      </c>
      <c r="X88">
        <v>7</v>
      </c>
      <c r="Y88">
        <v>12</v>
      </c>
      <c r="Z88">
        <f t="shared" si="6"/>
        <v>5.125</v>
      </c>
      <c r="AA88">
        <f t="shared" si="4"/>
        <v>6.8514749020435985</v>
      </c>
      <c r="AB88">
        <f t="shared" si="5"/>
        <v>1.336873151618263</v>
      </c>
      <c r="AC88" t="str">
        <f t="shared" si="7"/>
        <v>Z</v>
      </c>
    </row>
    <row r="89" spans="1:29">
      <c r="A89" t="s">
        <v>191</v>
      </c>
      <c r="B89">
        <v>0</v>
      </c>
      <c r="C89">
        <v>13</v>
      </c>
      <c r="D89">
        <v>10</v>
      </c>
      <c r="E89">
        <v>10</v>
      </c>
      <c r="F89">
        <v>14</v>
      </c>
      <c r="G89">
        <v>0</v>
      </c>
      <c r="H89">
        <v>0</v>
      </c>
      <c r="I89">
        <v>0</v>
      </c>
      <c r="J89">
        <v>23</v>
      </c>
      <c r="K89">
        <v>9</v>
      </c>
      <c r="L89">
        <v>0</v>
      </c>
      <c r="M89">
        <v>7</v>
      </c>
      <c r="N89">
        <v>8</v>
      </c>
      <c r="O89">
        <v>0</v>
      </c>
      <c r="P89">
        <v>13</v>
      </c>
      <c r="Q89">
        <v>5</v>
      </c>
      <c r="R89">
        <v>0</v>
      </c>
      <c r="S89">
        <v>1</v>
      </c>
      <c r="T89">
        <v>21</v>
      </c>
      <c r="U89">
        <v>9</v>
      </c>
      <c r="V89">
        <v>0</v>
      </c>
      <c r="W89">
        <v>0</v>
      </c>
      <c r="X89">
        <v>4</v>
      </c>
      <c r="Y89">
        <v>6</v>
      </c>
      <c r="Z89">
        <f t="shared" si="6"/>
        <v>6.375</v>
      </c>
      <c r="AA89">
        <f t="shared" si="4"/>
        <v>6.7132487167788844</v>
      </c>
      <c r="AB89">
        <f t="shared" si="5"/>
        <v>1.053058622239825</v>
      </c>
      <c r="AC89" t="str">
        <f t="shared" si="7"/>
        <v>Z</v>
      </c>
    </row>
    <row r="90" spans="1:29">
      <c r="A90" t="s">
        <v>193</v>
      </c>
      <c r="B90">
        <v>3</v>
      </c>
      <c r="C90">
        <v>2</v>
      </c>
      <c r="D90">
        <v>1</v>
      </c>
      <c r="E90">
        <v>1</v>
      </c>
      <c r="F90">
        <v>0</v>
      </c>
      <c r="G90">
        <v>0</v>
      </c>
      <c r="H90">
        <v>1</v>
      </c>
      <c r="I90">
        <v>1</v>
      </c>
      <c r="J90">
        <v>1</v>
      </c>
      <c r="K90">
        <v>2</v>
      </c>
      <c r="L90">
        <v>2</v>
      </c>
      <c r="M90">
        <v>2</v>
      </c>
      <c r="N90">
        <v>2</v>
      </c>
      <c r="O90">
        <v>2</v>
      </c>
      <c r="P90">
        <v>1</v>
      </c>
      <c r="Q90">
        <v>1</v>
      </c>
      <c r="R90">
        <v>0</v>
      </c>
      <c r="S90">
        <v>0</v>
      </c>
      <c r="T90">
        <v>1</v>
      </c>
      <c r="U90">
        <v>1</v>
      </c>
      <c r="V90">
        <v>2</v>
      </c>
      <c r="W90">
        <v>2</v>
      </c>
      <c r="X90">
        <v>3</v>
      </c>
      <c r="Y90">
        <v>2</v>
      </c>
      <c r="Z90">
        <f t="shared" si="6"/>
        <v>1.375</v>
      </c>
      <c r="AA90">
        <f t="shared" si="4"/>
        <v>0.85695682505013049</v>
      </c>
      <c r="AB90">
        <f t="shared" si="5"/>
        <v>0.6232413273091858</v>
      </c>
      <c r="AC90" t="str">
        <f t="shared" si="7"/>
        <v>Y</v>
      </c>
    </row>
    <row r="91" spans="1:29">
      <c r="A91" t="s">
        <v>195</v>
      </c>
      <c r="B91">
        <v>15</v>
      </c>
      <c r="C91">
        <v>8</v>
      </c>
      <c r="D91">
        <v>4</v>
      </c>
      <c r="E91">
        <v>3</v>
      </c>
      <c r="F91">
        <v>5</v>
      </c>
      <c r="G91">
        <v>12</v>
      </c>
      <c r="H91">
        <v>18</v>
      </c>
      <c r="I91">
        <v>26</v>
      </c>
      <c r="J91">
        <v>52</v>
      </c>
      <c r="K91">
        <v>40</v>
      </c>
      <c r="L91">
        <v>42</v>
      </c>
      <c r="M91">
        <v>33</v>
      </c>
      <c r="N91">
        <v>30</v>
      </c>
      <c r="O91">
        <v>8</v>
      </c>
      <c r="P91">
        <v>4</v>
      </c>
      <c r="Q91">
        <v>3</v>
      </c>
      <c r="R91">
        <v>5</v>
      </c>
      <c r="S91">
        <v>14</v>
      </c>
      <c r="T91">
        <v>32</v>
      </c>
      <c r="U91">
        <v>24</v>
      </c>
      <c r="V91">
        <v>33</v>
      </c>
      <c r="W91">
        <v>36</v>
      </c>
      <c r="X91">
        <v>52</v>
      </c>
      <c r="Y91">
        <v>32</v>
      </c>
      <c r="Z91">
        <f t="shared" si="6"/>
        <v>22.125</v>
      </c>
      <c r="AA91">
        <f t="shared" si="4"/>
        <v>15.565218972653955</v>
      </c>
      <c r="AB91">
        <f t="shared" si="5"/>
        <v>0.70351272192786241</v>
      </c>
      <c r="AC91" t="str">
        <f t="shared" si="7"/>
        <v>Y</v>
      </c>
    </row>
    <row r="92" spans="1:29">
      <c r="A92" t="s">
        <v>197</v>
      </c>
      <c r="B92">
        <v>28</v>
      </c>
      <c r="C92">
        <v>43</v>
      </c>
      <c r="D92">
        <v>66</v>
      </c>
      <c r="E92">
        <v>55</v>
      </c>
      <c r="F92">
        <v>55</v>
      </c>
      <c r="G92">
        <v>48</v>
      </c>
      <c r="H92">
        <v>31</v>
      </c>
      <c r="I92">
        <v>21</v>
      </c>
      <c r="J92">
        <v>15</v>
      </c>
      <c r="K92">
        <v>18</v>
      </c>
      <c r="L92">
        <v>16</v>
      </c>
      <c r="M92">
        <v>40</v>
      </c>
      <c r="N92">
        <v>46</v>
      </c>
      <c r="O92">
        <v>38</v>
      </c>
      <c r="P92">
        <v>60</v>
      </c>
      <c r="Q92">
        <v>81</v>
      </c>
      <c r="R92">
        <v>77</v>
      </c>
      <c r="S92">
        <v>47</v>
      </c>
      <c r="T92">
        <v>27</v>
      </c>
      <c r="U92">
        <v>29</v>
      </c>
      <c r="V92">
        <v>24</v>
      </c>
      <c r="W92">
        <v>19</v>
      </c>
      <c r="X92">
        <v>24</v>
      </c>
      <c r="Y92">
        <v>26</v>
      </c>
      <c r="Z92">
        <f t="shared" si="6"/>
        <v>38.916666666666664</v>
      </c>
      <c r="AA92">
        <f t="shared" si="4"/>
        <v>18.730360084336045</v>
      </c>
      <c r="AB92">
        <f t="shared" si="5"/>
        <v>0.48129404927630098</v>
      </c>
      <c r="AC92" t="str">
        <f t="shared" si="7"/>
        <v>X</v>
      </c>
    </row>
    <row r="93" spans="1:29">
      <c r="A93" t="s">
        <v>199</v>
      </c>
      <c r="B93">
        <v>0</v>
      </c>
      <c r="C93">
        <v>32</v>
      </c>
      <c r="D93">
        <v>0</v>
      </c>
      <c r="E93">
        <v>18</v>
      </c>
      <c r="F93">
        <v>8</v>
      </c>
      <c r="G93">
        <v>0</v>
      </c>
      <c r="H93">
        <v>10</v>
      </c>
      <c r="I93">
        <v>11</v>
      </c>
      <c r="J93">
        <v>9</v>
      </c>
      <c r="K93">
        <v>0</v>
      </c>
      <c r="L93">
        <v>0</v>
      </c>
      <c r="M93">
        <v>0</v>
      </c>
      <c r="N93">
        <v>0</v>
      </c>
      <c r="O93">
        <v>9</v>
      </c>
      <c r="P93">
        <v>21</v>
      </c>
      <c r="Q93">
        <v>10</v>
      </c>
      <c r="R93">
        <v>0</v>
      </c>
      <c r="S93">
        <v>0</v>
      </c>
      <c r="T93">
        <v>0</v>
      </c>
      <c r="U93">
        <v>19</v>
      </c>
      <c r="V93">
        <v>15</v>
      </c>
      <c r="W93">
        <v>11</v>
      </c>
      <c r="X93">
        <v>0</v>
      </c>
      <c r="Y93">
        <v>12</v>
      </c>
      <c r="Z93">
        <f t="shared" si="6"/>
        <v>7.708333333333333</v>
      </c>
      <c r="AA93">
        <f t="shared" si="4"/>
        <v>8.565819510641635</v>
      </c>
      <c r="AB93">
        <f t="shared" si="5"/>
        <v>1.1112414500291852</v>
      </c>
      <c r="AC93" t="str">
        <f t="shared" si="7"/>
        <v>Z</v>
      </c>
    </row>
    <row r="94" spans="1:29">
      <c r="A94" t="s">
        <v>201</v>
      </c>
      <c r="B94">
        <v>2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2</v>
      </c>
      <c r="X94">
        <v>2</v>
      </c>
      <c r="Y94">
        <v>2</v>
      </c>
      <c r="Z94">
        <f t="shared" si="6"/>
        <v>0.95833333333333337</v>
      </c>
      <c r="AA94">
        <f t="shared" si="4"/>
        <v>0.84059337507633392</v>
      </c>
      <c r="AB94">
        <f t="shared" si="5"/>
        <v>0.87714091312313103</v>
      </c>
      <c r="AC94" t="str">
        <f t="shared" si="7"/>
        <v>Y</v>
      </c>
    </row>
    <row r="95" spans="1:29">
      <c r="A95" t="s">
        <v>203</v>
      </c>
      <c r="B95">
        <v>22</v>
      </c>
      <c r="C95">
        <v>54</v>
      </c>
      <c r="D95">
        <v>63</v>
      </c>
      <c r="E95">
        <v>110</v>
      </c>
      <c r="F95">
        <v>122</v>
      </c>
      <c r="G95">
        <v>104</v>
      </c>
      <c r="H95">
        <v>104</v>
      </c>
      <c r="I95">
        <v>76</v>
      </c>
      <c r="J95">
        <v>71</v>
      </c>
      <c r="K95">
        <v>40</v>
      </c>
      <c r="L95">
        <v>9</v>
      </c>
      <c r="M95">
        <v>12</v>
      </c>
      <c r="N95">
        <v>27</v>
      </c>
      <c r="O95">
        <v>62</v>
      </c>
      <c r="P95">
        <v>55</v>
      </c>
      <c r="Q95">
        <v>86</v>
      </c>
      <c r="R95">
        <v>111</v>
      </c>
      <c r="S95">
        <v>135</v>
      </c>
      <c r="T95">
        <v>156</v>
      </c>
      <c r="U95">
        <v>77</v>
      </c>
      <c r="V95">
        <v>81</v>
      </c>
      <c r="W95">
        <v>31</v>
      </c>
      <c r="X95">
        <v>21</v>
      </c>
      <c r="Y95">
        <v>23</v>
      </c>
      <c r="Z95">
        <f t="shared" si="6"/>
        <v>68.833333333333329</v>
      </c>
      <c r="AA95">
        <f t="shared" si="4"/>
        <v>40.420360655931262</v>
      </c>
      <c r="AB95">
        <f t="shared" si="5"/>
        <v>0.58722073592151958</v>
      </c>
      <c r="AC95" t="str">
        <f t="shared" si="7"/>
        <v>Y</v>
      </c>
    </row>
    <row r="96" spans="1:29">
      <c r="A96" t="s">
        <v>205</v>
      </c>
      <c r="B96">
        <v>8</v>
      </c>
      <c r="C96">
        <v>9</v>
      </c>
      <c r="D96">
        <v>8</v>
      </c>
      <c r="E96">
        <v>9</v>
      </c>
      <c r="F96">
        <v>10</v>
      </c>
      <c r="G96">
        <v>9</v>
      </c>
      <c r="H96">
        <v>10</v>
      </c>
      <c r="I96">
        <v>9</v>
      </c>
      <c r="J96">
        <v>9</v>
      </c>
      <c r="K96">
        <v>9</v>
      </c>
      <c r="L96">
        <v>10</v>
      </c>
      <c r="M96">
        <v>9</v>
      </c>
      <c r="N96">
        <v>9</v>
      </c>
      <c r="O96">
        <v>11</v>
      </c>
      <c r="P96">
        <v>10</v>
      </c>
      <c r="Q96">
        <v>11</v>
      </c>
      <c r="R96">
        <v>8</v>
      </c>
      <c r="S96">
        <v>10</v>
      </c>
      <c r="T96">
        <v>10</v>
      </c>
      <c r="U96">
        <v>10</v>
      </c>
      <c r="V96">
        <v>9</v>
      </c>
      <c r="W96">
        <v>9</v>
      </c>
      <c r="X96">
        <v>9</v>
      </c>
      <c r="Y96">
        <v>10</v>
      </c>
      <c r="Z96">
        <f t="shared" si="6"/>
        <v>9.375</v>
      </c>
      <c r="AA96">
        <f t="shared" si="4"/>
        <v>0.80687153045987847</v>
      </c>
      <c r="AB96">
        <f t="shared" si="5"/>
        <v>8.6066296582387042E-2</v>
      </c>
      <c r="AC96" t="str">
        <f t="shared" si="7"/>
        <v>X</v>
      </c>
    </row>
    <row r="97" spans="1:29">
      <c r="A97" t="s">
        <v>207</v>
      </c>
      <c r="B97">
        <v>47</v>
      </c>
      <c r="C97">
        <v>39</v>
      </c>
      <c r="D97">
        <v>37</v>
      </c>
      <c r="E97">
        <v>35</v>
      </c>
      <c r="F97">
        <v>26</v>
      </c>
      <c r="G97">
        <v>27</v>
      </c>
      <c r="H97">
        <v>16</v>
      </c>
      <c r="I97">
        <v>12</v>
      </c>
      <c r="J97">
        <v>6</v>
      </c>
      <c r="K97">
        <v>13</v>
      </c>
      <c r="L97">
        <v>14</v>
      </c>
      <c r="M97">
        <v>33</v>
      </c>
      <c r="N97">
        <v>18</v>
      </c>
      <c r="O97">
        <v>31</v>
      </c>
      <c r="P97">
        <v>45</v>
      </c>
      <c r="Q97">
        <v>29</v>
      </c>
      <c r="R97">
        <v>30</v>
      </c>
      <c r="S97">
        <v>30</v>
      </c>
      <c r="T97">
        <v>27</v>
      </c>
      <c r="U97">
        <v>12</v>
      </c>
      <c r="V97">
        <v>5</v>
      </c>
      <c r="W97">
        <v>8</v>
      </c>
      <c r="X97">
        <v>14</v>
      </c>
      <c r="Y97">
        <v>22</v>
      </c>
      <c r="Z97">
        <f t="shared" si="6"/>
        <v>24</v>
      </c>
      <c r="AA97">
        <f t="shared" si="4"/>
        <v>11.881357947081076</v>
      </c>
      <c r="AB97">
        <f t="shared" si="5"/>
        <v>0.49505658112837819</v>
      </c>
      <c r="AC97" t="str">
        <f t="shared" si="7"/>
        <v>X</v>
      </c>
    </row>
    <row r="98" spans="1:29">
      <c r="A98" t="s">
        <v>209</v>
      </c>
      <c r="B98">
        <v>1</v>
      </c>
      <c r="C98">
        <v>1</v>
      </c>
      <c r="D98">
        <v>0</v>
      </c>
      <c r="E98">
        <v>0</v>
      </c>
      <c r="F98">
        <v>0</v>
      </c>
      <c r="G98">
        <v>1</v>
      </c>
      <c r="H98">
        <v>2</v>
      </c>
      <c r="I98">
        <v>4</v>
      </c>
      <c r="J98">
        <v>3</v>
      </c>
      <c r="K98">
        <v>5</v>
      </c>
      <c r="L98">
        <v>4</v>
      </c>
      <c r="M98">
        <v>6</v>
      </c>
      <c r="N98">
        <v>4</v>
      </c>
      <c r="O98">
        <v>2</v>
      </c>
      <c r="P98">
        <v>1</v>
      </c>
      <c r="Q98">
        <v>0</v>
      </c>
      <c r="R98">
        <v>0</v>
      </c>
      <c r="S98">
        <v>1</v>
      </c>
      <c r="T98">
        <v>2</v>
      </c>
      <c r="U98">
        <v>3</v>
      </c>
      <c r="V98">
        <v>4</v>
      </c>
      <c r="W98">
        <v>5</v>
      </c>
      <c r="X98">
        <v>5</v>
      </c>
      <c r="Y98">
        <v>6</v>
      </c>
      <c r="Z98">
        <f t="shared" si="6"/>
        <v>2.5</v>
      </c>
      <c r="AA98">
        <f t="shared" si="4"/>
        <v>2</v>
      </c>
      <c r="AB98">
        <f t="shared" si="5"/>
        <v>0.8</v>
      </c>
      <c r="AC98" t="str">
        <f t="shared" si="7"/>
        <v>Y</v>
      </c>
    </row>
    <row r="99" spans="1:29">
      <c r="A99" t="s">
        <v>211</v>
      </c>
      <c r="B99">
        <v>17</v>
      </c>
      <c r="C99">
        <v>17</v>
      </c>
      <c r="D99">
        <v>17</v>
      </c>
      <c r="E99">
        <v>18</v>
      </c>
      <c r="F99">
        <v>17</v>
      </c>
      <c r="G99">
        <v>17</v>
      </c>
      <c r="H99">
        <v>14</v>
      </c>
      <c r="I99">
        <v>17</v>
      </c>
      <c r="J99">
        <v>17</v>
      </c>
      <c r="K99">
        <v>18</v>
      </c>
      <c r="L99">
        <v>20</v>
      </c>
      <c r="M99">
        <v>18</v>
      </c>
      <c r="N99">
        <v>18</v>
      </c>
      <c r="O99">
        <v>17</v>
      </c>
      <c r="P99">
        <v>17</v>
      </c>
      <c r="Q99">
        <v>17</v>
      </c>
      <c r="R99">
        <v>17</v>
      </c>
      <c r="S99">
        <v>13</v>
      </c>
      <c r="T99">
        <v>15</v>
      </c>
      <c r="U99">
        <v>15</v>
      </c>
      <c r="V99">
        <v>16</v>
      </c>
      <c r="W99">
        <v>18</v>
      </c>
      <c r="X99">
        <v>16</v>
      </c>
      <c r="Y99">
        <v>15</v>
      </c>
      <c r="Z99">
        <f t="shared" si="6"/>
        <v>16.708333333333332</v>
      </c>
      <c r="AA99">
        <f t="shared" si="4"/>
        <v>1.4571423708371425</v>
      </c>
      <c r="AB99">
        <f t="shared" si="5"/>
        <v>8.7210515960327736E-2</v>
      </c>
      <c r="AC99" t="str">
        <f t="shared" si="7"/>
        <v>X</v>
      </c>
    </row>
    <row r="100" spans="1:29">
      <c r="A100" t="s">
        <v>213</v>
      </c>
      <c r="B100">
        <v>0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>
        <v>2</v>
      </c>
      <c r="J100">
        <v>2</v>
      </c>
      <c r="K100">
        <v>2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2</v>
      </c>
      <c r="T100">
        <v>2</v>
      </c>
      <c r="U100">
        <v>1</v>
      </c>
      <c r="V100">
        <v>2</v>
      </c>
      <c r="W100">
        <v>2</v>
      </c>
      <c r="X100">
        <v>1</v>
      </c>
      <c r="Y100">
        <v>1</v>
      </c>
      <c r="Z100">
        <f t="shared" si="6"/>
        <v>1.1666666666666667</v>
      </c>
      <c r="AA100">
        <f t="shared" si="4"/>
        <v>0.7453559924999299</v>
      </c>
      <c r="AB100">
        <f t="shared" si="5"/>
        <v>0.63887656499993983</v>
      </c>
      <c r="AC100" t="str">
        <f t="shared" si="7"/>
        <v>Y</v>
      </c>
    </row>
    <row r="101" spans="1:29">
      <c r="A101" t="s">
        <v>215</v>
      </c>
      <c r="B101">
        <v>5</v>
      </c>
      <c r="C101">
        <v>6</v>
      </c>
      <c r="D101">
        <v>9</v>
      </c>
      <c r="E101">
        <v>8</v>
      </c>
      <c r="F101">
        <v>9</v>
      </c>
      <c r="G101">
        <v>10</v>
      </c>
      <c r="H101">
        <v>12</v>
      </c>
      <c r="I101">
        <v>8</v>
      </c>
      <c r="J101">
        <v>6</v>
      </c>
      <c r="K101">
        <v>5</v>
      </c>
      <c r="L101">
        <v>4</v>
      </c>
      <c r="M101">
        <v>3</v>
      </c>
      <c r="N101">
        <v>5</v>
      </c>
      <c r="O101">
        <v>7</v>
      </c>
      <c r="P101">
        <v>6</v>
      </c>
      <c r="Q101">
        <v>15</v>
      </c>
      <c r="R101">
        <v>10</v>
      </c>
      <c r="S101">
        <v>13</v>
      </c>
      <c r="T101">
        <v>11</v>
      </c>
      <c r="U101">
        <v>12</v>
      </c>
      <c r="V101">
        <v>8</v>
      </c>
      <c r="W101">
        <v>6</v>
      </c>
      <c r="X101">
        <v>4</v>
      </c>
      <c r="Y101">
        <v>6</v>
      </c>
      <c r="Z101">
        <f t="shared" si="6"/>
        <v>7.833333333333333</v>
      </c>
      <c r="AA101">
        <f t="shared" si="4"/>
        <v>3.0912061651652345</v>
      </c>
      <c r="AB101">
        <f t="shared" si="5"/>
        <v>0.39462206363811508</v>
      </c>
      <c r="AC101" t="str">
        <f t="shared" si="7"/>
        <v>X</v>
      </c>
    </row>
    <row r="102" spans="1:29">
      <c r="A102" t="s">
        <v>217</v>
      </c>
      <c r="B102">
        <v>0</v>
      </c>
      <c r="C102">
        <v>8</v>
      </c>
      <c r="D102">
        <v>12</v>
      </c>
      <c r="E102">
        <v>0</v>
      </c>
      <c r="F102">
        <v>38</v>
      </c>
      <c r="G102">
        <v>0</v>
      </c>
      <c r="H102">
        <v>12</v>
      </c>
      <c r="I102">
        <v>23</v>
      </c>
      <c r="J102">
        <v>0</v>
      </c>
      <c r="K102">
        <v>48</v>
      </c>
      <c r="L102">
        <v>39</v>
      </c>
      <c r="M102">
        <v>31</v>
      </c>
      <c r="N102">
        <v>30</v>
      </c>
      <c r="O102">
        <v>0</v>
      </c>
      <c r="P102">
        <v>51</v>
      </c>
      <c r="Q102">
        <v>33</v>
      </c>
      <c r="R102">
        <v>0</v>
      </c>
      <c r="S102">
        <v>34</v>
      </c>
      <c r="T102">
        <v>30</v>
      </c>
      <c r="U102">
        <v>0</v>
      </c>
      <c r="V102">
        <v>0</v>
      </c>
      <c r="W102">
        <v>35</v>
      </c>
      <c r="X102">
        <v>24</v>
      </c>
      <c r="Y102">
        <v>0</v>
      </c>
      <c r="Z102">
        <f t="shared" si="6"/>
        <v>18.666666666666668</v>
      </c>
      <c r="AA102">
        <f t="shared" si="4"/>
        <v>17.314894038242208</v>
      </c>
      <c r="AB102">
        <f t="shared" si="5"/>
        <v>0.92758360919154681</v>
      </c>
      <c r="AC102" t="str">
        <f t="shared" si="7"/>
        <v>Y</v>
      </c>
    </row>
    <row r="103" spans="1:29">
      <c r="A103" t="s">
        <v>219</v>
      </c>
      <c r="B103">
        <v>4</v>
      </c>
      <c r="C103">
        <v>3</v>
      </c>
      <c r="D103">
        <v>2</v>
      </c>
      <c r="E103">
        <v>1</v>
      </c>
      <c r="F103">
        <v>1</v>
      </c>
      <c r="G103">
        <v>3</v>
      </c>
      <c r="H103">
        <v>3</v>
      </c>
      <c r="I103">
        <v>4</v>
      </c>
      <c r="J103">
        <v>5</v>
      </c>
      <c r="K103">
        <v>10</v>
      </c>
      <c r="L103">
        <v>8</v>
      </c>
      <c r="M103">
        <v>7</v>
      </c>
      <c r="N103">
        <v>4</v>
      </c>
      <c r="O103">
        <v>4</v>
      </c>
      <c r="P103">
        <v>2</v>
      </c>
      <c r="Q103">
        <v>2</v>
      </c>
      <c r="R103">
        <v>2</v>
      </c>
      <c r="S103">
        <v>3</v>
      </c>
      <c r="T103">
        <v>5</v>
      </c>
      <c r="U103">
        <v>7</v>
      </c>
      <c r="V103">
        <v>8</v>
      </c>
      <c r="W103">
        <v>7</v>
      </c>
      <c r="X103">
        <v>11</v>
      </c>
      <c r="Y103">
        <v>6</v>
      </c>
      <c r="Z103">
        <f t="shared" si="6"/>
        <v>4.666666666666667</v>
      </c>
      <c r="AA103">
        <f t="shared" si="4"/>
        <v>2.7182510717166819</v>
      </c>
      <c r="AB103">
        <f t="shared" si="5"/>
        <v>0.58248237251071755</v>
      </c>
      <c r="AC103" t="str">
        <f t="shared" si="7"/>
        <v>Y</v>
      </c>
    </row>
    <row r="104" spans="1:29">
      <c r="A104" t="s">
        <v>221</v>
      </c>
      <c r="B104">
        <v>0</v>
      </c>
      <c r="C104">
        <v>0</v>
      </c>
      <c r="D104">
        <v>5</v>
      </c>
      <c r="E104">
        <v>0</v>
      </c>
      <c r="F104">
        <v>16</v>
      </c>
      <c r="G104">
        <v>52</v>
      </c>
      <c r="H104">
        <v>43</v>
      </c>
      <c r="I104">
        <v>0</v>
      </c>
      <c r="J104">
        <v>41</v>
      </c>
      <c r="K104">
        <v>50</v>
      </c>
      <c r="L104">
        <v>23</v>
      </c>
      <c r="M104">
        <v>0</v>
      </c>
      <c r="N104">
        <v>5</v>
      </c>
      <c r="O104">
        <v>0</v>
      </c>
      <c r="P104">
        <v>30</v>
      </c>
      <c r="Q104">
        <v>23</v>
      </c>
      <c r="R104">
        <v>27</v>
      </c>
      <c r="S104">
        <v>25</v>
      </c>
      <c r="T104">
        <v>25</v>
      </c>
      <c r="U104">
        <v>0</v>
      </c>
      <c r="V104">
        <v>62</v>
      </c>
      <c r="W104">
        <v>17</v>
      </c>
      <c r="X104">
        <v>61</v>
      </c>
      <c r="Y104">
        <v>36</v>
      </c>
      <c r="Z104">
        <f t="shared" si="6"/>
        <v>22.541666666666668</v>
      </c>
      <c r="AA104">
        <f t="shared" si="4"/>
        <v>20.342851255962675</v>
      </c>
      <c r="AB104">
        <f t="shared" si="5"/>
        <v>0.90245550858244761</v>
      </c>
      <c r="AC104" t="str">
        <f t="shared" si="7"/>
        <v>Y</v>
      </c>
    </row>
    <row r="105" spans="1:29">
      <c r="A105" t="s">
        <v>223</v>
      </c>
      <c r="B105">
        <v>4</v>
      </c>
      <c r="C105">
        <v>3</v>
      </c>
      <c r="D105">
        <v>4</v>
      </c>
      <c r="E105">
        <v>3</v>
      </c>
      <c r="F105">
        <v>2</v>
      </c>
      <c r="G105">
        <v>1</v>
      </c>
      <c r="H105">
        <v>1</v>
      </c>
      <c r="I105">
        <v>1</v>
      </c>
      <c r="J105">
        <v>2</v>
      </c>
      <c r="K105">
        <v>3</v>
      </c>
      <c r="L105">
        <v>4</v>
      </c>
      <c r="M105">
        <v>4</v>
      </c>
      <c r="N105">
        <v>3</v>
      </c>
      <c r="O105">
        <v>5</v>
      </c>
      <c r="P105">
        <v>3</v>
      </c>
      <c r="Q105">
        <v>2</v>
      </c>
      <c r="R105">
        <v>2</v>
      </c>
      <c r="S105">
        <v>1</v>
      </c>
      <c r="T105">
        <v>1</v>
      </c>
      <c r="U105">
        <v>2</v>
      </c>
      <c r="V105">
        <v>2</v>
      </c>
      <c r="W105">
        <v>3</v>
      </c>
      <c r="X105">
        <v>3</v>
      </c>
      <c r="Y105">
        <v>5</v>
      </c>
      <c r="Z105">
        <f t="shared" si="6"/>
        <v>2.6666666666666665</v>
      </c>
      <c r="AA105">
        <f t="shared" si="4"/>
        <v>1.2133516482134197</v>
      </c>
      <c r="AB105">
        <f t="shared" si="5"/>
        <v>0.45500686808003238</v>
      </c>
      <c r="AC105" t="str">
        <f t="shared" si="7"/>
        <v>X</v>
      </c>
    </row>
    <row r="106" spans="1:29">
      <c r="A106" t="s">
        <v>225</v>
      </c>
      <c r="B106">
        <v>1</v>
      </c>
      <c r="C106">
        <v>3</v>
      </c>
      <c r="D106">
        <v>3</v>
      </c>
      <c r="E106">
        <v>3</v>
      </c>
      <c r="F106">
        <v>4</v>
      </c>
      <c r="G106">
        <v>3</v>
      </c>
      <c r="H106">
        <v>3</v>
      </c>
      <c r="I106">
        <v>2</v>
      </c>
      <c r="J106">
        <v>2</v>
      </c>
      <c r="K106">
        <v>2</v>
      </c>
      <c r="L106">
        <v>1</v>
      </c>
      <c r="M106">
        <v>1</v>
      </c>
      <c r="N106">
        <v>2</v>
      </c>
      <c r="O106">
        <v>3</v>
      </c>
      <c r="P106">
        <v>3</v>
      </c>
      <c r="Q106">
        <v>4</v>
      </c>
      <c r="R106">
        <v>4</v>
      </c>
      <c r="S106">
        <v>5</v>
      </c>
      <c r="T106">
        <v>4</v>
      </c>
      <c r="U106">
        <v>2</v>
      </c>
      <c r="V106">
        <v>2</v>
      </c>
      <c r="W106">
        <v>1</v>
      </c>
      <c r="X106">
        <v>1</v>
      </c>
      <c r="Y106">
        <v>1</v>
      </c>
      <c r="Z106">
        <f t="shared" si="6"/>
        <v>2.5</v>
      </c>
      <c r="AA106">
        <f t="shared" si="4"/>
        <v>1.1547005383792515</v>
      </c>
      <c r="AB106">
        <f t="shared" si="5"/>
        <v>0.4618802153517006</v>
      </c>
      <c r="AC106" t="str">
        <f t="shared" si="7"/>
        <v>X</v>
      </c>
    </row>
    <row r="107" spans="1:29">
      <c r="A107" t="s">
        <v>227</v>
      </c>
      <c r="B107">
        <v>0</v>
      </c>
      <c r="C107">
        <v>0</v>
      </c>
      <c r="D107">
        <v>4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0</v>
      </c>
      <c r="N107">
        <v>0</v>
      </c>
      <c r="O107">
        <v>1</v>
      </c>
      <c r="P107">
        <v>9</v>
      </c>
      <c r="Q107">
        <v>4</v>
      </c>
      <c r="R107">
        <v>0</v>
      </c>
      <c r="S107">
        <v>4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f t="shared" si="6"/>
        <v>1.5</v>
      </c>
      <c r="AA107">
        <f t="shared" si="4"/>
        <v>2.4152294576982398</v>
      </c>
      <c r="AB107">
        <f t="shared" si="5"/>
        <v>1.6101529717988265</v>
      </c>
      <c r="AC107" t="str">
        <f t="shared" si="7"/>
        <v>Z</v>
      </c>
    </row>
    <row r="108" spans="1:29">
      <c r="A108" t="s">
        <v>229</v>
      </c>
      <c r="B108">
        <v>5</v>
      </c>
      <c r="C108">
        <v>5</v>
      </c>
      <c r="D108">
        <v>5</v>
      </c>
      <c r="E108">
        <v>5</v>
      </c>
      <c r="F108">
        <v>4</v>
      </c>
      <c r="G108">
        <v>5</v>
      </c>
      <c r="H108">
        <v>5</v>
      </c>
      <c r="I108">
        <v>5</v>
      </c>
      <c r="J108">
        <v>5</v>
      </c>
      <c r="K108">
        <v>6</v>
      </c>
      <c r="L108">
        <v>6</v>
      </c>
      <c r="M108">
        <v>6</v>
      </c>
      <c r="N108">
        <v>5</v>
      </c>
      <c r="O108">
        <v>7</v>
      </c>
      <c r="P108">
        <v>6</v>
      </c>
      <c r="Q108">
        <v>6</v>
      </c>
      <c r="R108">
        <v>6</v>
      </c>
      <c r="S108">
        <v>6</v>
      </c>
      <c r="T108">
        <v>5</v>
      </c>
      <c r="U108">
        <v>6</v>
      </c>
      <c r="V108">
        <v>7</v>
      </c>
      <c r="W108">
        <v>6</v>
      </c>
      <c r="X108">
        <v>7</v>
      </c>
      <c r="Y108">
        <v>6</v>
      </c>
      <c r="Z108">
        <f t="shared" si="6"/>
        <v>5.625</v>
      </c>
      <c r="AA108">
        <f t="shared" si="4"/>
        <v>0.75346422166771354</v>
      </c>
      <c r="AB108">
        <f t="shared" si="5"/>
        <v>0.13394919496314908</v>
      </c>
      <c r="AC108" t="str">
        <f t="shared" si="7"/>
        <v>X</v>
      </c>
    </row>
    <row r="109" spans="1:29">
      <c r="A109" t="s">
        <v>231</v>
      </c>
      <c r="B109">
        <v>25</v>
      </c>
      <c r="C109">
        <v>6</v>
      </c>
      <c r="D109">
        <v>1</v>
      </c>
      <c r="E109">
        <v>20</v>
      </c>
      <c r="F109">
        <v>47</v>
      </c>
      <c r="G109">
        <v>78</v>
      </c>
      <c r="H109">
        <v>105</v>
      </c>
      <c r="I109">
        <v>169</v>
      </c>
      <c r="J109">
        <v>118</v>
      </c>
      <c r="K109">
        <v>107</v>
      </c>
      <c r="L109">
        <v>91</v>
      </c>
      <c r="M109">
        <v>37</v>
      </c>
      <c r="N109">
        <v>33</v>
      </c>
      <c r="O109">
        <v>7</v>
      </c>
      <c r="P109">
        <v>1</v>
      </c>
      <c r="Q109">
        <v>9</v>
      </c>
      <c r="R109">
        <v>45</v>
      </c>
      <c r="S109">
        <v>94</v>
      </c>
      <c r="T109">
        <v>103</v>
      </c>
      <c r="U109">
        <v>103</v>
      </c>
      <c r="V109">
        <v>127</v>
      </c>
      <c r="W109">
        <v>134</v>
      </c>
      <c r="X109">
        <v>91</v>
      </c>
      <c r="Y109">
        <v>65</v>
      </c>
      <c r="Z109">
        <f t="shared" si="6"/>
        <v>67.333333333333329</v>
      </c>
      <c r="AA109">
        <f t="shared" si="4"/>
        <v>47.890210087472177</v>
      </c>
      <c r="AB109">
        <f t="shared" si="5"/>
        <v>0.71124074387334923</v>
      </c>
      <c r="AC109" t="str">
        <f t="shared" si="7"/>
        <v>Y</v>
      </c>
    </row>
    <row r="110" spans="1:29">
      <c r="A110" t="s">
        <v>233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4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4</v>
      </c>
      <c r="P110">
        <v>4</v>
      </c>
      <c r="Q110">
        <v>5</v>
      </c>
      <c r="R110">
        <v>4</v>
      </c>
      <c r="S110">
        <v>5</v>
      </c>
      <c r="T110">
        <v>4</v>
      </c>
      <c r="U110">
        <v>4</v>
      </c>
      <c r="V110">
        <v>5</v>
      </c>
      <c r="W110">
        <v>4</v>
      </c>
      <c r="X110">
        <v>5</v>
      </c>
      <c r="Y110">
        <v>4</v>
      </c>
      <c r="Z110">
        <f t="shared" si="6"/>
        <v>4.666666666666667</v>
      </c>
      <c r="AA110">
        <f t="shared" si="4"/>
        <v>0.47140452079103168</v>
      </c>
      <c r="AB110">
        <f t="shared" si="5"/>
        <v>0.10101525445522107</v>
      </c>
      <c r="AC110" t="str">
        <f t="shared" si="7"/>
        <v>X</v>
      </c>
    </row>
    <row r="111" spans="1:29">
      <c r="A111" t="s">
        <v>235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5</v>
      </c>
      <c r="I111">
        <v>4</v>
      </c>
      <c r="J111">
        <v>5</v>
      </c>
      <c r="K111">
        <v>6</v>
      </c>
      <c r="L111">
        <v>5</v>
      </c>
      <c r="M111">
        <v>5</v>
      </c>
      <c r="N111">
        <v>6</v>
      </c>
      <c r="O111">
        <v>6</v>
      </c>
      <c r="P111">
        <v>4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6</v>
      </c>
      <c r="W111">
        <v>6</v>
      </c>
      <c r="X111">
        <v>7</v>
      </c>
      <c r="Y111">
        <v>7</v>
      </c>
      <c r="Z111">
        <f t="shared" si="6"/>
        <v>5.041666666666667</v>
      </c>
      <c r="AA111">
        <f t="shared" si="4"/>
        <v>0.93448589550024175</v>
      </c>
      <c r="AB111">
        <f t="shared" si="5"/>
        <v>0.18535257431409752</v>
      </c>
      <c r="AC111" t="str">
        <f t="shared" si="7"/>
        <v>X</v>
      </c>
    </row>
    <row r="112" spans="1:29">
      <c r="A112" t="s">
        <v>237</v>
      </c>
      <c r="B112">
        <v>33</v>
      </c>
      <c r="C112">
        <v>18</v>
      </c>
      <c r="D112">
        <v>0</v>
      </c>
      <c r="E112">
        <v>15</v>
      </c>
      <c r="F112">
        <v>22</v>
      </c>
      <c r="G112">
        <v>0</v>
      </c>
      <c r="H112">
        <v>0</v>
      </c>
      <c r="I112">
        <v>0</v>
      </c>
      <c r="J112">
        <v>11</v>
      </c>
      <c r="K112">
        <v>14</v>
      </c>
      <c r="L112">
        <v>16</v>
      </c>
      <c r="M112">
        <v>39</v>
      </c>
      <c r="N112">
        <v>27</v>
      </c>
      <c r="O112">
        <v>23</v>
      </c>
      <c r="P112">
        <v>0</v>
      </c>
      <c r="Q112">
        <v>9</v>
      </c>
      <c r="R112">
        <v>7</v>
      </c>
      <c r="S112">
        <v>0</v>
      </c>
      <c r="T112">
        <v>0</v>
      </c>
      <c r="U112">
        <v>0</v>
      </c>
      <c r="V112">
        <v>0</v>
      </c>
      <c r="W112">
        <v>5</v>
      </c>
      <c r="X112">
        <v>9</v>
      </c>
      <c r="Y112">
        <v>32</v>
      </c>
      <c r="Z112">
        <f t="shared" si="6"/>
        <v>11.666666666666666</v>
      </c>
      <c r="AA112">
        <f t="shared" si="4"/>
        <v>12.019659821401861</v>
      </c>
      <c r="AB112">
        <f t="shared" si="5"/>
        <v>1.0302565561201595</v>
      </c>
      <c r="AC112" t="str">
        <f t="shared" si="7"/>
        <v>Z</v>
      </c>
    </row>
    <row r="113" spans="1:29">
      <c r="A113" t="s">
        <v>239</v>
      </c>
      <c r="B113">
        <v>0</v>
      </c>
      <c r="C113">
        <v>0</v>
      </c>
      <c r="D113">
        <v>10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4</v>
      </c>
      <c r="K113">
        <v>1</v>
      </c>
      <c r="L113">
        <v>0</v>
      </c>
      <c r="M113">
        <v>0</v>
      </c>
      <c r="N113">
        <v>14</v>
      </c>
      <c r="O113">
        <v>0</v>
      </c>
      <c r="P113">
        <v>0</v>
      </c>
      <c r="Q113">
        <v>0</v>
      </c>
      <c r="R113">
        <v>20</v>
      </c>
      <c r="S113">
        <v>0</v>
      </c>
      <c r="T113">
        <v>3</v>
      </c>
      <c r="U113">
        <v>14</v>
      </c>
      <c r="V113">
        <v>20</v>
      </c>
      <c r="W113">
        <v>18</v>
      </c>
      <c r="X113">
        <v>0</v>
      </c>
      <c r="Y113">
        <v>0</v>
      </c>
      <c r="Z113">
        <f t="shared" si="6"/>
        <v>4.375</v>
      </c>
      <c r="AA113">
        <f t="shared" si="4"/>
        <v>7.022656785955963</v>
      </c>
      <c r="AB113">
        <f t="shared" si="5"/>
        <v>1.6051786939327914</v>
      </c>
      <c r="AC113" t="str">
        <f t="shared" si="7"/>
        <v>Z</v>
      </c>
    </row>
    <row r="114" spans="1:29">
      <c r="A114" t="s">
        <v>241</v>
      </c>
      <c r="B114">
        <v>9</v>
      </c>
      <c r="C114">
        <v>7</v>
      </c>
      <c r="D114">
        <v>7</v>
      </c>
      <c r="E114">
        <v>5</v>
      </c>
      <c r="F114">
        <v>2</v>
      </c>
      <c r="G114">
        <v>2</v>
      </c>
      <c r="H114">
        <v>1</v>
      </c>
      <c r="I114">
        <v>1</v>
      </c>
      <c r="J114">
        <v>3</v>
      </c>
      <c r="K114">
        <v>5</v>
      </c>
      <c r="L114">
        <v>6</v>
      </c>
      <c r="M114">
        <v>7</v>
      </c>
      <c r="N114">
        <v>9</v>
      </c>
      <c r="O114">
        <v>7</v>
      </c>
      <c r="P114">
        <v>5</v>
      </c>
      <c r="Q114">
        <v>3</v>
      </c>
      <c r="R114">
        <v>2</v>
      </c>
      <c r="S114">
        <v>1</v>
      </c>
      <c r="T114">
        <v>1</v>
      </c>
      <c r="U114">
        <v>2</v>
      </c>
      <c r="V114">
        <v>2</v>
      </c>
      <c r="W114">
        <v>4</v>
      </c>
      <c r="X114">
        <v>6</v>
      </c>
      <c r="Y114">
        <v>6</v>
      </c>
      <c r="Z114">
        <f t="shared" si="6"/>
        <v>4.291666666666667</v>
      </c>
      <c r="AA114">
        <f t="shared" si="4"/>
        <v>2.5573287930095252</v>
      </c>
      <c r="AB114">
        <f t="shared" si="5"/>
        <v>0.5958824372061029</v>
      </c>
      <c r="AC114" t="str">
        <f t="shared" si="7"/>
        <v>Y</v>
      </c>
    </row>
    <row r="115" spans="1:29">
      <c r="A115" t="s">
        <v>243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2</v>
      </c>
      <c r="U115">
        <v>2</v>
      </c>
      <c r="V115">
        <v>3</v>
      </c>
      <c r="W115">
        <v>3</v>
      </c>
      <c r="X115">
        <v>3</v>
      </c>
      <c r="Y115">
        <v>3</v>
      </c>
      <c r="Z115">
        <f t="shared" si="6"/>
        <v>2.7083333333333335</v>
      </c>
      <c r="AA115">
        <f t="shared" si="4"/>
        <v>0.45452967144315476</v>
      </c>
      <c r="AB115">
        <f t="shared" si="5"/>
        <v>0.16782634022516482</v>
      </c>
      <c r="AC115" t="str">
        <f t="shared" si="7"/>
        <v>X</v>
      </c>
    </row>
    <row r="116" spans="1:29">
      <c r="A116" t="s">
        <v>245</v>
      </c>
      <c r="B116">
        <v>8</v>
      </c>
      <c r="C116">
        <v>7</v>
      </c>
      <c r="D116">
        <v>8</v>
      </c>
      <c r="E116">
        <v>7</v>
      </c>
      <c r="F116">
        <v>8</v>
      </c>
      <c r="G116">
        <v>9</v>
      </c>
      <c r="H116">
        <v>7</v>
      </c>
      <c r="I116">
        <v>8</v>
      </c>
      <c r="J116">
        <v>8</v>
      </c>
      <c r="K116">
        <v>7</v>
      </c>
      <c r="L116">
        <v>8</v>
      </c>
      <c r="M116">
        <v>8</v>
      </c>
      <c r="N116">
        <v>8</v>
      </c>
      <c r="O116">
        <v>8</v>
      </c>
      <c r="P116">
        <v>7</v>
      </c>
      <c r="Q116">
        <v>7</v>
      </c>
      <c r="R116">
        <v>8</v>
      </c>
      <c r="S116">
        <v>7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8</v>
      </c>
      <c r="Z116">
        <f t="shared" si="6"/>
        <v>7.541666666666667</v>
      </c>
      <c r="AA116">
        <f t="shared" si="4"/>
        <v>0.57584479004521882</v>
      </c>
      <c r="AB116">
        <f t="shared" si="5"/>
        <v>7.6355110282238958E-2</v>
      </c>
      <c r="AC116" t="str">
        <f t="shared" si="7"/>
        <v>X</v>
      </c>
    </row>
    <row r="117" spans="1:29">
      <c r="A117" t="s">
        <v>247</v>
      </c>
      <c r="B117">
        <v>5</v>
      </c>
      <c r="C117">
        <v>5</v>
      </c>
      <c r="D117">
        <v>5</v>
      </c>
      <c r="E117">
        <v>5</v>
      </c>
      <c r="F117">
        <v>6</v>
      </c>
      <c r="G117">
        <v>5</v>
      </c>
      <c r="H117">
        <v>7</v>
      </c>
      <c r="I117">
        <v>5</v>
      </c>
      <c r="J117">
        <v>6</v>
      </c>
      <c r="K117">
        <v>6</v>
      </c>
      <c r="L117">
        <v>6</v>
      </c>
      <c r="M117">
        <v>6</v>
      </c>
      <c r="N117">
        <v>5</v>
      </c>
      <c r="O117">
        <v>5</v>
      </c>
      <c r="P117">
        <v>5</v>
      </c>
      <c r="Q117">
        <v>6</v>
      </c>
      <c r="R117">
        <v>6</v>
      </c>
      <c r="S117">
        <v>6</v>
      </c>
      <c r="T117">
        <v>7</v>
      </c>
      <c r="U117">
        <v>7</v>
      </c>
      <c r="V117">
        <v>7</v>
      </c>
      <c r="W117">
        <v>7</v>
      </c>
      <c r="X117">
        <v>6</v>
      </c>
      <c r="Y117">
        <v>6</v>
      </c>
      <c r="Z117">
        <f t="shared" si="6"/>
        <v>5.833333333333333</v>
      </c>
      <c r="AA117">
        <f t="shared" si="4"/>
        <v>0.7453559924999299</v>
      </c>
      <c r="AB117">
        <f t="shared" si="5"/>
        <v>0.12777531299998798</v>
      </c>
      <c r="AC117" t="str">
        <f t="shared" si="7"/>
        <v>X</v>
      </c>
    </row>
    <row r="118" spans="1:29">
      <c r="A118" t="s">
        <v>249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2</v>
      </c>
      <c r="Q118">
        <v>2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f t="shared" si="6"/>
        <v>0.45833333333333331</v>
      </c>
      <c r="AA118">
        <f t="shared" si="4"/>
        <v>0.70587809775405896</v>
      </c>
      <c r="AB118">
        <f t="shared" si="5"/>
        <v>1.5400976678270377</v>
      </c>
      <c r="AC118" t="str">
        <f t="shared" si="7"/>
        <v>Z</v>
      </c>
    </row>
    <row r="119" spans="1:29">
      <c r="A119" t="s">
        <v>251</v>
      </c>
      <c r="B119">
        <v>2</v>
      </c>
      <c r="C119">
        <v>0</v>
      </c>
      <c r="D119">
        <v>0</v>
      </c>
      <c r="E119">
        <v>4</v>
      </c>
      <c r="F119">
        <v>5</v>
      </c>
      <c r="G119">
        <v>0</v>
      </c>
      <c r="H119">
        <v>3</v>
      </c>
      <c r="I119">
        <v>3</v>
      </c>
      <c r="J119">
        <v>0</v>
      </c>
      <c r="K119">
        <v>4</v>
      </c>
      <c r="L119">
        <v>3</v>
      </c>
      <c r="M119">
        <v>0</v>
      </c>
      <c r="N119">
        <v>5</v>
      </c>
      <c r="O119">
        <v>6</v>
      </c>
      <c r="P119">
        <v>3</v>
      </c>
      <c r="Q119">
        <v>5</v>
      </c>
      <c r="R119">
        <v>5</v>
      </c>
      <c r="S119">
        <v>0</v>
      </c>
      <c r="T119">
        <v>3</v>
      </c>
      <c r="U119">
        <v>4</v>
      </c>
      <c r="V119">
        <v>1</v>
      </c>
      <c r="W119">
        <v>0</v>
      </c>
      <c r="X119">
        <v>3</v>
      </c>
      <c r="Y119">
        <v>0</v>
      </c>
      <c r="Z119">
        <f t="shared" si="6"/>
        <v>2.4583333333333335</v>
      </c>
      <c r="AA119">
        <f t="shared" si="4"/>
        <v>2.0202963204001096</v>
      </c>
      <c r="AB119">
        <f t="shared" si="5"/>
        <v>0.82181545236614628</v>
      </c>
      <c r="AC119" t="str">
        <f t="shared" si="7"/>
        <v>Y</v>
      </c>
    </row>
    <row r="120" spans="1:29">
      <c r="A120" t="s">
        <v>253</v>
      </c>
      <c r="B120">
        <v>0</v>
      </c>
      <c r="C120">
        <v>0</v>
      </c>
      <c r="D120">
        <v>12</v>
      </c>
      <c r="E120">
        <v>8</v>
      </c>
      <c r="F120">
        <v>14</v>
      </c>
      <c r="G120">
        <v>10</v>
      </c>
      <c r="H120">
        <v>9</v>
      </c>
      <c r="I120">
        <v>0</v>
      </c>
      <c r="J120">
        <v>5</v>
      </c>
      <c r="K120">
        <v>0</v>
      </c>
      <c r="L120">
        <v>3</v>
      </c>
      <c r="M120">
        <v>9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11</v>
      </c>
      <c r="T120">
        <v>0</v>
      </c>
      <c r="U120">
        <v>7</v>
      </c>
      <c r="V120">
        <v>5</v>
      </c>
      <c r="W120">
        <v>3</v>
      </c>
      <c r="X120">
        <v>6</v>
      </c>
      <c r="Y120">
        <v>0</v>
      </c>
      <c r="Z120">
        <f t="shared" si="6"/>
        <v>4.333333333333333</v>
      </c>
      <c r="AA120">
        <f t="shared" si="4"/>
        <v>4.5338235029118144</v>
      </c>
      <c r="AB120">
        <f t="shared" si="5"/>
        <v>1.0462669622104188</v>
      </c>
      <c r="AC120" t="str">
        <f t="shared" si="7"/>
        <v>Z</v>
      </c>
    </row>
    <row r="121" spans="1:29">
      <c r="A121" t="s">
        <v>255</v>
      </c>
      <c r="B121">
        <v>22</v>
      </c>
      <c r="C121">
        <v>16</v>
      </c>
      <c r="D121">
        <v>7</v>
      </c>
      <c r="E121">
        <v>5</v>
      </c>
      <c r="F121">
        <v>3</v>
      </c>
      <c r="G121">
        <v>2</v>
      </c>
      <c r="H121">
        <v>5</v>
      </c>
      <c r="I121">
        <v>9</v>
      </c>
      <c r="J121">
        <v>13</v>
      </c>
      <c r="K121">
        <v>13</v>
      </c>
      <c r="L121">
        <v>26</v>
      </c>
      <c r="M121">
        <v>16</v>
      </c>
      <c r="N121">
        <v>24</v>
      </c>
      <c r="O121">
        <v>17</v>
      </c>
      <c r="P121">
        <v>13</v>
      </c>
      <c r="Q121">
        <v>8</v>
      </c>
      <c r="R121">
        <v>3</v>
      </c>
      <c r="S121">
        <v>3</v>
      </c>
      <c r="T121">
        <v>6</v>
      </c>
      <c r="U121">
        <v>9</v>
      </c>
      <c r="V121">
        <v>16</v>
      </c>
      <c r="W121">
        <v>22</v>
      </c>
      <c r="X121">
        <v>28</v>
      </c>
      <c r="Y121">
        <v>16</v>
      </c>
      <c r="Z121">
        <f t="shared" si="6"/>
        <v>12.583333333333334</v>
      </c>
      <c r="AA121">
        <f t="shared" si="4"/>
        <v>7.6806936897363354</v>
      </c>
      <c r="AB121">
        <f t="shared" si="5"/>
        <v>0.61038625348898023</v>
      </c>
      <c r="AC121" t="str">
        <f t="shared" si="7"/>
        <v>Y</v>
      </c>
    </row>
    <row r="122" spans="1:29">
      <c r="A122" t="s">
        <v>257</v>
      </c>
      <c r="B122">
        <v>10</v>
      </c>
      <c r="C122">
        <v>13</v>
      </c>
      <c r="D122">
        <v>9</v>
      </c>
      <c r="E122">
        <v>6</v>
      </c>
      <c r="F122">
        <v>2</v>
      </c>
      <c r="G122">
        <v>2</v>
      </c>
      <c r="H122">
        <v>3</v>
      </c>
      <c r="I122">
        <v>4</v>
      </c>
      <c r="J122">
        <v>6</v>
      </c>
      <c r="K122">
        <v>7</v>
      </c>
      <c r="L122">
        <v>11</v>
      </c>
      <c r="M122">
        <v>10</v>
      </c>
      <c r="N122">
        <v>15</v>
      </c>
      <c r="O122">
        <v>8</v>
      </c>
      <c r="P122">
        <v>5</v>
      </c>
      <c r="Q122">
        <v>6</v>
      </c>
      <c r="R122">
        <v>3</v>
      </c>
      <c r="S122">
        <v>2</v>
      </c>
      <c r="T122">
        <v>2</v>
      </c>
      <c r="U122">
        <v>5</v>
      </c>
      <c r="V122">
        <v>6</v>
      </c>
      <c r="W122">
        <v>9</v>
      </c>
      <c r="X122">
        <v>14</v>
      </c>
      <c r="Y122">
        <v>13</v>
      </c>
      <c r="Z122">
        <f t="shared" si="6"/>
        <v>7.125</v>
      </c>
      <c r="AA122">
        <f t="shared" si="4"/>
        <v>3.9823830805184977</v>
      </c>
      <c r="AB122">
        <f t="shared" si="5"/>
        <v>0.55893095866926279</v>
      </c>
      <c r="AC122" t="str">
        <f t="shared" si="7"/>
        <v>Y</v>
      </c>
    </row>
    <row r="123" spans="1:29">
      <c r="A123" t="s">
        <v>259</v>
      </c>
      <c r="B123">
        <v>51</v>
      </c>
      <c r="C123">
        <v>49</v>
      </c>
      <c r="D123">
        <v>44</v>
      </c>
      <c r="E123">
        <v>40</v>
      </c>
      <c r="F123">
        <v>42</v>
      </c>
      <c r="G123">
        <v>43</v>
      </c>
      <c r="H123">
        <v>43</v>
      </c>
      <c r="I123">
        <v>52</v>
      </c>
      <c r="J123">
        <v>51</v>
      </c>
      <c r="K123">
        <v>60</v>
      </c>
      <c r="L123">
        <v>62</v>
      </c>
      <c r="M123">
        <v>69</v>
      </c>
      <c r="N123">
        <v>60</v>
      </c>
      <c r="O123">
        <v>50</v>
      </c>
      <c r="P123">
        <v>53</v>
      </c>
      <c r="Q123">
        <v>47</v>
      </c>
      <c r="R123">
        <v>46</v>
      </c>
      <c r="S123">
        <v>53</v>
      </c>
      <c r="T123">
        <v>45</v>
      </c>
      <c r="U123">
        <v>61</v>
      </c>
      <c r="V123">
        <v>52</v>
      </c>
      <c r="W123">
        <v>63</v>
      </c>
      <c r="X123">
        <v>64</v>
      </c>
      <c r="Y123">
        <v>58</v>
      </c>
      <c r="Z123">
        <f t="shared" si="6"/>
        <v>52.416666666666664</v>
      </c>
      <c r="AA123">
        <f t="shared" si="4"/>
        <v>7.8841437215605232</v>
      </c>
      <c r="AB123">
        <f t="shared" si="5"/>
        <v>0.15041291678652827</v>
      </c>
      <c r="AC123" t="str">
        <f t="shared" si="7"/>
        <v>X</v>
      </c>
    </row>
    <row r="124" spans="1:29">
      <c r="A124" t="s">
        <v>261</v>
      </c>
      <c r="B124">
        <v>3</v>
      </c>
      <c r="C124">
        <v>0</v>
      </c>
      <c r="D124">
        <v>6</v>
      </c>
      <c r="E124">
        <v>4</v>
      </c>
      <c r="F124">
        <v>4</v>
      </c>
      <c r="G124">
        <v>0</v>
      </c>
      <c r="H124">
        <v>2</v>
      </c>
      <c r="I124">
        <v>4</v>
      </c>
      <c r="J124">
        <v>5</v>
      </c>
      <c r="K124">
        <v>2</v>
      </c>
      <c r="L124">
        <v>0</v>
      </c>
      <c r="M124">
        <v>6</v>
      </c>
      <c r="N124">
        <v>0</v>
      </c>
      <c r="O124">
        <v>0</v>
      </c>
      <c r="P124">
        <v>3</v>
      </c>
      <c r="Q124">
        <v>2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4</v>
      </c>
      <c r="Y124">
        <v>1</v>
      </c>
      <c r="Z124">
        <f t="shared" si="6"/>
        <v>2.0416666666666665</v>
      </c>
      <c r="AA124">
        <f t="shared" si="4"/>
        <v>1.9891197103800018</v>
      </c>
      <c r="AB124">
        <f t="shared" si="5"/>
        <v>0.97426271528816422</v>
      </c>
      <c r="AC124" t="str">
        <f t="shared" si="7"/>
        <v>Y</v>
      </c>
    </row>
    <row r="125" spans="1:29">
      <c r="A125" t="s">
        <v>263</v>
      </c>
      <c r="B125">
        <v>5</v>
      </c>
      <c r="C125">
        <v>10</v>
      </c>
      <c r="D125">
        <v>16</v>
      </c>
      <c r="E125">
        <v>22</v>
      </c>
      <c r="F125">
        <v>28</v>
      </c>
      <c r="G125">
        <v>27</v>
      </c>
      <c r="H125">
        <v>17</v>
      </c>
      <c r="I125">
        <v>10</v>
      </c>
      <c r="J125">
        <v>8</v>
      </c>
      <c r="K125">
        <v>5</v>
      </c>
      <c r="L125">
        <v>5</v>
      </c>
      <c r="M125">
        <v>5</v>
      </c>
      <c r="N125">
        <v>5</v>
      </c>
      <c r="O125">
        <v>12</v>
      </c>
      <c r="P125">
        <v>18</v>
      </c>
      <c r="Q125">
        <v>26</v>
      </c>
      <c r="R125">
        <v>23</v>
      </c>
      <c r="S125">
        <v>32</v>
      </c>
      <c r="T125">
        <v>28</v>
      </c>
      <c r="U125">
        <v>18</v>
      </c>
      <c r="V125">
        <v>16</v>
      </c>
      <c r="W125">
        <v>8</v>
      </c>
      <c r="X125">
        <v>4</v>
      </c>
      <c r="Y125">
        <v>5</v>
      </c>
      <c r="Z125">
        <f t="shared" si="6"/>
        <v>14.708333333333334</v>
      </c>
      <c r="AA125">
        <f t="shared" si="4"/>
        <v>8.9091674071648743</v>
      </c>
      <c r="AB125">
        <f t="shared" si="5"/>
        <v>0.60572242994888659</v>
      </c>
      <c r="AC125" t="str">
        <f t="shared" si="7"/>
        <v>Y</v>
      </c>
    </row>
    <row r="126" spans="1:29">
      <c r="A126" t="s">
        <v>265</v>
      </c>
      <c r="B126">
        <v>0</v>
      </c>
      <c r="C126">
        <v>0</v>
      </c>
      <c r="D126">
        <v>0</v>
      </c>
      <c r="E126">
        <v>1</v>
      </c>
      <c r="F126">
        <v>2</v>
      </c>
      <c r="G126">
        <v>2</v>
      </c>
      <c r="H126">
        <v>3</v>
      </c>
      <c r="I126">
        <v>3</v>
      </c>
      <c r="J126">
        <v>1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4</v>
      </c>
      <c r="U126">
        <v>1</v>
      </c>
      <c r="V126">
        <v>0</v>
      </c>
      <c r="W126">
        <v>3</v>
      </c>
      <c r="X126">
        <v>2</v>
      </c>
      <c r="Y126">
        <v>0</v>
      </c>
      <c r="Z126">
        <f t="shared" si="6"/>
        <v>1.2083333333333333</v>
      </c>
      <c r="AA126">
        <f t="shared" si="4"/>
        <v>1.4135996211406145</v>
      </c>
      <c r="AB126">
        <f t="shared" si="5"/>
        <v>1.1698755485301637</v>
      </c>
      <c r="AC126" t="str">
        <f t="shared" si="7"/>
        <v>Z</v>
      </c>
    </row>
    <row r="127" spans="1:29">
      <c r="A127" t="s">
        <v>267</v>
      </c>
      <c r="B127">
        <v>5</v>
      </c>
      <c r="C127">
        <v>8</v>
      </c>
      <c r="D127">
        <v>8</v>
      </c>
      <c r="E127">
        <v>6</v>
      </c>
      <c r="F127">
        <v>4</v>
      </c>
      <c r="G127">
        <v>3</v>
      </c>
      <c r="H127">
        <v>1</v>
      </c>
      <c r="I127">
        <v>1</v>
      </c>
      <c r="J127">
        <v>0</v>
      </c>
      <c r="K127">
        <v>1</v>
      </c>
      <c r="L127">
        <v>4</v>
      </c>
      <c r="M127">
        <v>4</v>
      </c>
      <c r="N127">
        <v>6</v>
      </c>
      <c r="O127">
        <v>3</v>
      </c>
      <c r="P127">
        <v>6</v>
      </c>
      <c r="Q127">
        <v>6</v>
      </c>
      <c r="R127">
        <v>6</v>
      </c>
      <c r="S127">
        <v>2</v>
      </c>
      <c r="T127">
        <v>2</v>
      </c>
      <c r="U127">
        <v>1</v>
      </c>
      <c r="V127">
        <v>0</v>
      </c>
      <c r="W127">
        <v>1</v>
      </c>
      <c r="X127">
        <v>2</v>
      </c>
      <c r="Y127">
        <v>4</v>
      </c>
      <c r="Z127">
        <f t="shared" si="6"/>
        <v>3.5</v>
      </c>
      <c r="AA127">
        <f t="shared" si="4"/>
        <v>2.3979157616563596</v>
      </c>
      <c r="AB127">
        <f t="shared" si="5"/>
        <v>0.68511878904467416</v>
      </c>
      <c r="AC127" t="str">
        <f t="shared" si="7"/>
        <v>Y</v>
      </c>
    </row>
    <row r="128" spans="1:29">
      <c r="A128" t="s">
        <v>269</v>
      </c>
      <c r="B128">
        <v>48</v>
      </c>
      <c r="C128">
        <v>47</v>
      </c>
      <c r="D128">
        <v>44</v>
      </c>
      <c r="E128">
        <v>47</v>
      </c>
      <c r="F128">
        <v>48</v>
      </c>
      <c r="G128">
        <v>51</v>
      </c>
      <c r="H128">
        <v>47</v>
      </c>
      <c r="I128">
        <v>55</v>
      </c>
      <c r="J128">
        <v>48</v>
      </c>
      <c r="K128">
        <v>49</v>
      </c>
      <c r="L128">
        <v>49</v>
      </c>
      <c r="M128">
        <v>52</v>
      </c>
      <c r="N128">
        <v>52</v>
      </c>
      <c r="O128">
        <v>56</v>
      </c>
      <c r="P128">
        <v>60</v>
      </c>
      <c r="Q128">
        <v>57</v>
      </c>
      <c r="R128">
        <v>58</v>
      </c>
      <c r="S128">
        <v>65</v>
      </c>
      <c r="T128">
        <v>59</v>
      </c>
      <c r="U128">
        <v>63</v>
      </c>
      <c r="V128">
        <v>65</v>
      </c>
      <c r="W128">
        <v>47</v>
      </c>
      <c r="X128">
        <v>50</v>
      </c>
      <c r="Y128">
        <v>61</v>
      </c>
      <c r="Z128">
        <f t="shared" si="6"/>
        <v>53.25</v>
      </c>
      <c r="AA128">
        <f t="shared" si="4"/>
        <v>6.246665777303388</v>
      </c>
      <c r="AB128">
        <f t="shared" si="5"/>
        <v>0.11730827750804484</v>
      </c>
      <c r="AC128" t="str">
        <f t="shared" si="7"/>
        <v>X</v>
      </c>
    </row>
    <row r="129" spans="1:29">
      <c r="A129" t="s">
        <v>271</v>
      </c>
      <c r="B129">
        <v>8</v>
      </c>
      <c r="C129">
        <v>7</v>
      </c>
      <c r="D129">
        <v>6</v>
      </c>
      <c r="E129">
        <v>4</v>
      </c>
      <c r="F129">
        <v>4</v>
      </c>
      <c r="G129">
        <v>2</v>
      </c>
      <c r="H129">
        <v>1</v>
      </c>
      <c r="I129">
        <v>2</v>
      </c>
      <c r="J129">
        <v>2</v>
      </c>
      <c r="K129">
        <v>6</v>
      </c>
      <c r="L129">
        <v>8</v>
      </c>
      <c r="M129">
        <v>7</v>
      </c>
      <c r="N129">
        <v>10</v>
      </c>
      <c r="O129">
        <v>8</v>
      </c>
      <c r="P129">
        <v>7</v>
      </c>
      <c r="Q129">
        <v>6</v>
      </c>
      <c r="R129">
        <v>4</v>
      </c>
      <c r="S129">
        <v>2</v>
      </c>
      <c r="T129">
        <v>1</v>
      </c>
      <c r="U129">
        <v>2</v>
      </c>
      <c r="V129">
        <v>3</v>
      </c>
      <c r="W129">
        <v>5</v>
      </c>
      <c r="X129">
        <v>7</v>
      </c>
      <c r="Y129">
        <v>9</v>
      </c>
      <c r="Z129">
        <f t="shared" si="6"/>
        <v>5.041666666666667</v>
      </c>
      <c r="AA129">
        <f t="shared" si="4"/>
        <v>2.6689443397884656</v>
      </c>
      <c r="AB129">
        <f t="shared" si="5"/>
        <v>0.52937738971010884</v>
      </c>
      <c r="AC129" t="str">
        <f t="shared" si="7"/>
        <v>Y</v>
      </c>
    </row>
    <row r="130" spans="1:29">
      <c r="A130" t="s">
        <v>273</v>
      </c>
      <c r="B130">
        <v>10</v>
      </c>
      <c r="C130">
        <v>13</v>
      </c>
      <c r="D130">
        <v>15</v>
      </c>
      <c r="E130">
        <v>16</v>
      </c>
      <c r="F130">
        <v>19</v>
      </c>
      <c r="G130">
        <v>16</v>
      </c>
      <c r="H130">
        <v>19</v>
      </c>
      <c r="I130">
        <v>8</v>
      </c>
      <c r="J130">
        <v>6</v>
      </c>
      <c r="K130">
        <v>2</v>
      </c>
      <c r="L130">
        <v>3</v>
      </c>
      <c r="M130">
        <v>4</v>
      </c>
      <c r="N130">
        <v>7</v>
      </c>
      <c r="O130">
        <v>14</v>
      </c>
      <c r="P130">
        <v>19</v>
      </c>
      <c r="Q130">
        <v>25</v>
      </c>
      <c r="R130">
        <v>18</v>
      </c>
      <c r="S130">
        <v>12</v>
      </c>
      <c r="T130">
        <v>11</v>
      </c>
      <c r="U130">
        <v>8</v>
      </c>
      <c r="V130">
        <v>5</v>
      </c>
      <c r="W130">
        <v>3</v>
      </c>
      <c r="X130">
        <v>3</v>
      </c>
      <c r="Y130">
        <v>3</v>
      </c>
      <c r="Z130">
        <f t="shared" si="6"/>
        <v>10.791666666666666</v>
      </c>
      <c r="AA130">
        <f t="shared" si="4"/>
        <v>6.4483794260435872</v>
      </c>
      <c r="AB130">
        <f t="shared" si="5"/>
        <v>0.59753322866813163</v>
      </c>
      <c r="AC130" t="str">
        <f t="shared" si="7"/>
        <v>Y</v>
      </c>
    </row>
    <row r="131" spans="1:29">
      <c r="A131" t="s">
        <v>275</v>
      </c>
      <c r="B131">
        <v>34</v>
      </c>
      <c r="C131">
        <v>51</v>
      </c>
      <c r="D131">
        <v>49</v>
      </c>
      <c r="E131">
        <v>35</v>
      </c>
      <c r="F131">
        <v>52</v>
      </c>
      <c r="G131">
        <v>23</v>
      </c>
      <c r="H131">
        <v>27</v>
      </c>
      <c r="I131">
        <v>13</v>
      </c>
      <c r="J131">
        <v>6</v>
      </c>
      <c r="K131">
        <v>7</v>
      </c>
      <c r="L131">
        <v>9</v>
      </c>
      <c r="M131">
        <v>20</v>
      </c>
      <c r="N131">
        <v>42</v>
      </c>
      <c r="O131">
        <v>55</v>
      </c>
      <c r="P131">
        <v>55</v>
      </c>
      <c r="Q131">
        <v>58</v>
      </c>
      <c r="R131">
        <v>45</v>
      </c>
      <c r="S131">
        <v>46</v>
      </c>
      <c r="T131">
        <v>43</v>
      </c>
      <c r="U131">
        <v>20</v>
      </c>
      <c r="V131">
        <v>11</v>
      </c>
      <c r="W131">
        <v>6</v>
      </c>
      <c r="X131">
        <v>13</v>
      </c>
      <c r="Y131">
        <v>25</v>
      </c>
      <c r="Z131">
        <f t="shared" si="6"/>
        <v>31.041666666666668</v>
      </c>
      <c r="AA131">
        <f t="shared" si="4"/>
        <v>17.645771841687427</v>
      </c>
      <c r="AB131">
        <f t="shared" si="5"/>
        <v>0.56845439489999761</v>
      </c>
      <c r="AC131" t="str">
        <f t="shared" si="7"/>
        <v>Y</v>
      </c>
    </row>
    <row r="132" spans="1:29">
      <c r="A132" t="s">
        <v>277</v>
      </c>
      <c r="B132">
        <v>0</v>
      </c>
      <c r="C132">
        <v>209</v>
      </c>
      <c r="D132">
        <v>119</v>
      </c>
      <c r="E132">
        <v>0</v>
      </c>
      <c r="F132">
        <v>183</v>
      </c>
      <c r="G132">
        <v>95</v>
      </c>
      <c r="H132">
        <v>72</v>
      </c>
      <c r="I132">
        <v>0</v>
      </c>
      <c r="J132">
        <v>67</v>
      </c>
      <c r="K132">
        <v>52</v>
      </c>
      <c r="L132">
        <v>117</v>
      </c>
      <c r="M132">
        <v>108</v>
      </c>
      <c r="N132">
        <v>0</v>
      </c>
      <c r="O132">
        <v>0</v>
      </c>
      <c r="P132">
        <v>0</v>
      </c>
      <c r="Q132">
        <v>136</v>
      </c>
      <c r="R132">
        <v>0</v>
      </c>
      <c r="S132">
        <v>75</v>
      </c>
      <c r="T132">
        <v>24</v>
      </c>
      <c r="U132">
        <v>47</v>
      </c>
      <c r="V132">
        <v>0</v>
      </c>
      <c r="W132">
        <v>0</v>
      </c>
      <c r="X132">
        <v>44</v>
      </c>
      <c r="Y132">
        <v>219</v>
      </c>
      <c r="Z132">
        <f t="shared" si="6"/>
        <v>65.291666666666671</v>
      </c>
      <c r="AA132">
        <f t="shared" ref="AA132:AA195" si="8">_xlfn.STDEV.P(B132:Y132)</f>
        <v>68.488733359744813</v>
      </c>
      <c r="AB132">
        <f t="shared" ref="AB132:AB195" si="9">AA132/Z132</f>
        <v>1.04896592254874</v>
      </c>
      <c r="AC132" t="str">
        <f t="shared" si="7"/>
        <v>Z</v>
      </c>
    </row>
    <row r="133" spans="1:29">
      <c r="A133" t="s">
        <v>279</v>
      </c>
      <c r="B133">
        <v>11</v>
      </c>
      <c r="C133">
        <v>18</v>
      </c>
      <c r="D133">
        <v>42</v>
      </c>
      <c r="E133">
        <v>40</v>
      </c>
      <c r="F133">
        <v>28</v>
      </c>
      <c r="G133">
        <v>40</v>
      </c>
      <c r="H133">
        <v>23</v>
      </c>
      <c r="I133">
        <v>17</v>
      </c>
      <c r="J133">
        <v>8</v>
      </c>
      <c r="K133">
        <v>4</v>
      </c>
      <c r="L133">
        <v>2</v>
      </c>
      <c r="M133">
        <v>7</v>
      </c>
      <c r="N133">
        <v>18</v>
      </c>
      <c r="O133">
        <v>27</v>
      </c>
      <c r="P133">
        <v>40</v>
      </c>
      <c r="Q133">
        <v>34</v>
      </c>
      <c r="R133">
        <v>48</v>
      </c>
      <c r="S133">
        <v>51</v>
      </c>
      <c r="T133">
        <v>32</v>
      </c>
      <c r="U133">
        <v>24</v>
      </c>
      <c r="V133">
        <v>11</v>
      </c>
      <c r="W133">
        <v>4</v>
      </c>
      <c r="X133">
        <v>3</v>
      </c>
      <c r="Y133">
        <v>10</v>
      </c>
      <c r="Z133">
        <f t="shared" ref="Z133:Z196" si="10">AVERAGE(B133:Y133)</f>
        <v>22.583333333333332</v>
      </c>
      <c r="AA133">
        <f t="shared" si="8"/>
        <v>15.088396940106733</v>
      </c>
      <c r="AB133">
        <f t="shared" si="9"/>
        <v>0.66812089771690331</v>
      </c>
      <c r="AC133" t="str">
        <f t="shared" ref="AC133:AC196" si="11">IF(AB133&lt;=0.5,"X",IF(AB133&lt;=1,"Y","Z"))</f>
        <v>Y</v>
      </c>
    </row>
    <row r="134" spans="1:29">
      <c r="A134" t="s">
        <v>281</v>
      </c>
      <c r="B134">
        <v>434</v>
      </c>
      <c r="C134">
        <v>239</v>
      </c>
      <c r="D134">
        <v>254</v>
      </c>
      <c r="E134">
        <v>82</v>
      </c>
      <c r="F134">
        <v>129</v>
      </c>
      <c r="G134">
        <v>141</v>
      </c>
      <c r="H134">
        <v>174</v>
      </c>
      <c r="I134">
        <v>139</v>
      </c>
      <c r="J134">
        <v>250</v>
      </c>
      <c r="K134">
        <v>393</v>
      </c>
      <c r="L134">
        <v>513</v>
      </c>
      <c r="M134">
        <v>488</v>
      </c>
      <c r="N134">
        <v>262</v>
      </c>
      <c r="O134">
        <v>326</v>
      </c>
      <c r="P134">
        <v>280</v>
      </c>
      <c r="Q134">
        <v>196</v>
      </c>
      <c r="R134">
        <v>127</v>
      </c>
      <c r="S134">
        <v>224</v>
      </c>
      <c r="T134">
        <v>151</v>
      </c>
      <c r="U134">
        <v>128</v>
      </c>
      <c r="V134">
        <v>341</v>
      </c>
      <c r="W134">
        <v>373</v>
      </c>
      <c r="X134">
        <v>460</v>
      </c>
      <c r="Y134">
        <v>578</v>
      </c>
      <c r="Z134">
        <f t="shared" si="10"/>
        <v>278.41666666666669</v>
      </c>
      <c r="AA134">
        <f t="shared" si="8"/>
        <v>138.29886618800927</v>
      </c>
      <c r="AB134">
        <f t="shared" si="9"/>
        <v>0.49673343138464865</v>
      </c>
      <c r="AC134" t="str">
        <f t="shared" si="11"/>
        <v>X</v>
      </c>
    </row>
    <row r="135" spans="1:29">
      <c r="A135" t="s">
        <v>283</v>
      </c>
      <c r="B135">
        <v>16</v>
      </c>
      <c r="C135">
        <v>11</v>
      </c>
      <c r="D135">
        <v>5</v>
      </c>
      <c r="E135">
        <v>5</v>
      </c>
      <c r="F135">
        <v>10</v>
      </c>
      <c r="G135">
        <v>15</v>
      </c>
      <c r="H135">
        <v>29</v>
      </c>
      <c r="I135">
        <v>26</v>
      </c>
      <c r="J135">
        <v>43</v>
      </c>
      <c r="K135">
        <v>22</v>
      </c>
      <c r="L135">
        <v>39</v>
      </c>
      <c r="M135">
        <v>24</v>
      </c>
      <c r="N135">
        <v>23</v>
      </c>
      <c r="O135">
        <v>10</v>
      </c>
      <c r="P135">
        <v>7</v>
      </c>
      <c r="Q135">
        <v>5</v>
      </c>
      <c r="R135">
        <v>10</v>
      </c>
      <c r="S135">
        <v>18</v>
      </c>
      <c r="T135">
        <v>23</v>
      </c>
      <c r="U135">
        <v>37</v>
      </c>
      <c r="V135">
        <v>37</v>
      </c>
      <c r="W135">
        <v>28</v>
      </c>
      <c r="X135">
        <v>31</v>
      </c>
      <c r="Y135">
        <v>39</v>
      </c>
      <c r="Z135">
        <f t="shared" si="10"/>
        <v>21.375</v>
      </c>
      <c r="AA135">
        <f t="shared" si="8"/>
        <v>11.891216996870702</v>
      </c>
      <c r="AB135">
        <f t="shared" si="9"/>
        <v>0.55631424546763519</v>
      </c>
      <c r="AC135" t="str">
        <f t="shared" si="11"/>
        <v>Y</v>
      </c>
    </row>
    <row r="136" spans="1:29">
      <c r="A136" t="s">
        <v>285</v>
      </c>
      <c r="B136">
        <v>63</v>
      </c>
      <c r="C136">
        <v>31</v>
      </c>
      <c r="D136">
        <v>35</v>
      </c>
      <c r="E136">
        <v>20</v>
      </c>
      <c r="F136">
        <v>22</v>
      </c>
      <c r="G136">
        <v>30</v>
      </c>
      <c r="H136">
        <v>31</v>
      </c>
      <c r="I136">
        <v>42</v>
      </c>
      <c r="J136">
        <v>78</v>
      </c>
      <c r="K136">
        <v>73</v>
      </c>
      <c r="L136">
        <v>68</v>
      </c>
      <c r="M136">
        <v>74</v>
      </c>
      <c r="N136">
        <v>64</v>
      </c>
      <c r="O136">
        <v>34</v>
      </c>
      <c r="P136">
        <v>29</v>
      </c>
      <c r="Q136">
        <v>14</v>
      </c>
      <c r="R136">
        <v>19</v>
      </c>
      <c r="S136">
        <v>14</v>
      </c>
      <c r="T136">
        <v>39</v>
      </c>
      <c r="U136">
        <v>41</v>
      </c>
      <c r="V136">
        <v>73</v>
      </c>
      <c r="W136">
        <v>93</v>
      </c>
      <c r="X136">
        <v>66</v>
      </c>
      <c r="Y136">
        <v>68</v>
      </c>
      <c r="Z136">
        <f t="shared" si="10"/>
        <v>46.708333333333336</v>
      </c>
      <c r="AA136">
        <f t="shared" si="8"/>
        <v>23.114712426408328</v>
      </c>
      <c r="AB136">
        <f t="shared" si="9"/>
        <v>0.49487341501677062</v>
      </c>
      <c r="AC136" t="str">
        <f t="shared" si="11"/>
        <v>X</v>
      </c>
    </row>
    <row r="137" spans="1:29">
      <c r="A137" t="s">
        <v>287</v>
      </c>
      <c r="B137">
        <v>2</v>
      </c>
      <c r="C137">
        <v>3</v>
      </c>
      <c r="D137">
        <v>4</v>
      </c>
      <c r="E137">
        <v>4</v>
      </c>
      <c r="F137">
        <v>4</v>
      </c>
      <c r="G137">
        <v>5</v>
      </c>
      <c r="H137">
        <v>3</v>
      </c>
      <c r="I137">
        <v>1</v>
      </c>
      <c r="J137">
        <v>2</v>
      </c>
      <c r="K137">
        <v>1</v>
      </c>
      <c r="L137">
        <v>1</v>
      </c>
      <c r="M137">
        <v>1</v>
      </c>
      <c r="N137">
        <v>1</v>
      </c>
      <c r="O137">
        <v>3</v>
      </c>
      <c r="P137">
        <v>4</v>
      </c>
      <c r="Q137">
        <v>5</v>
      </c>
      <c r="R137">
        <v>6</v>
      </c>
      <c r="S137">
        <v>4</v>
      </c>
      <c r="T137">
        <v>6</v>
      </c>
      <c r="U137">
        <v>4</v>
      </c>
      <c r="V137">
        <v>3</v>
      </c>
      <c r="W137">
        <v>2</v>
      </c>
      <c r="X137">
        <v>1</v>
      </c>
      <c r="Y137">
        <v>1</v>
      </c>
      <c r="Z137">
        <f t="shared" si="10"/>
        <v>2.9583333333333335</v>
      </c>
      <c r="AA137">
        <f t="shared" si="8"/>
        <v>1.6196493104647343</v>
      </c>
      <c r="AB137">
        <f t="shared" si="9"/>
        <v>0.54748709086131864</v>
      </c>
      <c r="AC137" t="str">
        <f t="shared" si="11"/>
        <v>Y</v>
      </c>
    </row>
    <row r="138" spans="1:29">
      <c r="A138" t="s">
        <v>289</v>
      </c>
      <c r="B138">
        <v>0</v>
      </c>
      <c r="C138">
        <v>0</v>
      </c>
      <c r="D138">
        <v>5</v>
      </c>
      <c r="E138">
        <v>3</v>
      </c>
      <c r="F138">
        <v>2</v>
      </c>
      <c r="G138">
        <v>1</v>
      </c>
      <c r="H138">
        <v>0</v>
      </c>
      <c r="I138">
        <v>2</v>
      </c>
      <c r="J138">
        <v>1</v>
      </c>
      <c r="K138">
        <v>0</v>
      </c>
      <c r="L138">
        <v>2</v>
      </c>
      <c r="M138">
        <v>2</v>
      </c>
      <c r="N138">
        <v>0</v>
      </c>
      <c r="O138">
        <v>3</v>
      </c>
      <c r="P138">
        <v>2</v>
      </c>
      <c r="Q138">
        <v>4</v>
      </c>
      <c r="R138">
        <v>0</v>
      </c>
      <c r="S138">
        <v>0</v>
      </c>
      <c r="T138">
        <v>4</v>
      </c>
      <c r="U138">
        <v>2</v>
      </c>
      <c r="V138">
        <v>1</v>
      </c>
      <c r="W138">
        <v>1</v>
      </c>
      <c r="X138">
        <v>1</v>
      </c>
      <c r="Y138">
        <v>1</v>
      </c>
      <c r="Z138">
        <f t="shared" si="10"/>
        <v>1.5416666666666667</v>
      </c>
      <c r="AA138">
        <f t="shared" si="8"/>
        <v>1.4135996211406145</v>
      </c>
      <c r="AB138">
        <f t="shared" si="9"/>
        <v>0.91692948398310126</v>
      </c>
      <c r="AC138" t="str">
        <f t="shared" si="11"/>
        <v>Y</v>
      </c>
    </row>
    <row r="139" spans="1:29">
      <c r="A139" t="s">
        <v>291</v>
      </c>
      <c r="B139">
        <v>20</v>
      </c>
      <c r="C139">
        <v>33</v>
      </c>
      <c r="D139">
        <v>30</v>
      </c>
      <c r="E139">
        <v>30</v>
      </c>
      <c r="F139">
        <v>23</v>
      </c>
      <c r="G139">
        <v>23</v>
      </c>
      <c r="H139">
        <v>14</v>
      </c>
      <c r="I139">
        <v>5</v>
      </c>
      <c r="J139">
        <v>4</v>
      </c>
      <c r="K139">
        <v>5</v>
      </c>
      <c r="L139">
        <v>11</v>
      </c>
      <c r="M139">
        <v>16</v>
      </c>
      <c r="N139">
        <v>31</v>
      </c>
      <c r="O139">
        <v>38</v>
      </c>
      <c r="P139">
        <v>42</v>
      </c>
      <c r="Q139">
        <v>43</v>
      </c>
      <c r="R139">
        <v>26</v>
      </c>
      <c r="S139">
        <v>20</v>
      </c>
      <c r="T139">
        <v>12</v>
      </c>
      <c r="U139">
        <v>6</v>
      </c>
      <c r="V139">
        <v>5</v>
      </c>
      <c r="W139">
        <v>7</v>
      </c>
      <c r="X139">
        <v>12</v>
      </c>
      <c r="Y139">
        <v>23</v>
      </c>
      <c r="Z139">
        <f t="shared" si="10"/>
        <v>19.958333333333332</v>
      </c>
      <c r="AA139">
        <f t="shared" si="8"/>
        <v>11.984292381650612</v>
      </c>
      <c r="AB139">
        <f t="shared" si="9"/>
        <v>0.60046558905973835</v>
      </c>
      <c r="AC139" t="str">
        <f t="shared" si="11"/>
        <v>Y</v>
      </c>
    </row>
    <row r="140" spans="1:29">
      <c r="A140" t="s">
        <v>293</v>
      </c>
      <c r="B140">
        <v>7</v>
      </c>
      <c r="C140">
        <v>8</v>
      </c>
      <c r="D140">
        <v>7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9</v>
      </c>
      <c r="K140">
        <v>7</v>
      </c>
      <c r="L140">
        <v>8</v>
      </c>
      <c r="M140">
        <v>8</v>
      </c>
      <c r="N140">
        <v>8</v>
      </c>
      <c r="O140">
        <v>10</v>
      </c>
      <c r="P140">
        <v>9</v>
      </c>
      <c r="Q140">
        <v>8</v>
      </c>
      <c r="R140">
        <v>8</v>
      </c>
      <c r="S140">
        <v>8</v>
      </c>
      <c r="T140">
        <v>8</v>
      </c>
      <c r="U140">
        <v>9</v>
      </c>
      <c r="V140">
        <v>9</v>
      </c>
      <c r="W140">
        <v>9</v>
      </c>
      <c r="X140">
        <v>9</v>
      </c>
      <c r="Y140">
        <v>9</v>
      </c>
      <c r="Z140">
        <f t="shared" si="10"/>
        <v>8.25</v>
      </c>
      <c r="AA140">
        <f t="shared" si="8"/>
        <v>0.72168783648703227</v>
      </c>
      <c r="AB140">
        <f t="shared" si="9"/>
        <v>8.7477313513579666E-2</v>
      </c>
      <c r="AC140" t="str">
        <f t="shared" si="11"/>
        <v>X</v>
      </c>
    </row>
    <row r="141" spans="1:29">
      <c r="A141" t="s">
        <v>295</v>
      </c>
      <c r="B141">
        <v>13</v>
      </c>
      <c r="C141">
        <v>0</v>
      </c>
      <c r="D141">
        <v>0</v>
      </c>
      <c r="E141">
        <v>11</v>
      </c>
      <c r="F141">
        <v>3</v>
      </c>
      <c r="G141">
        <v>0</v>
      </c>
      <c r="H141">
        <v>21</v>
      </c>
      <c r="I141">
        <v>16</v>
      </c>
      <c r="J141">
        <v>10</v>
      </c>
      <c r="K141">
        <v>19</v>
      </c>
      <c r="L141">
        <v>29</v>
      </c>
      <c r="M141">
        <v>11</v>
      </c>
      <c r="N141">
        <v>6</v>
      </c>
      <c r="O141">
        <v>0</v>
      </c>
      <c r="P141">
        <v>11</v>
      </c>
      <c r="Q141">
        <v>0</v>
      </c>
      <c r="R141">
        <v>2</v>
      </c>
      <c r="S141">
        <v>14</v>
      </c>
      <c r="T141">
        <v>0</v>
      </c>
      <c r="U141">
        <v>0</v>
      </c>
      <c r="V141">
        <v>13</v>
      </c>
      <c r="W141">
        <v>7</v>
      </c>
      <c r="X141">
        <v>12</v>
      </c>
      <c r="Y141">
        <v>0</v>
      </c>
      <c r="Z141">
        <f t="shared" si="10"/>
        <v>8.25</v>
      </c>
      <c r="AA141">
        <f t="shared" si="8"/>
        <v>7.9175438110565581</v>
      </c>
      <c r="AB141">
        <f t="shared" si="9"/>
        <v>0.95970228012806769</v>
      </c>
      <c r="AC141" t="str">
        <f t="shared" si="11"/>
        <v>Y</v>
      </c>
    </row>
    <row r="142" spans="1:29">
      <c r="A142" t="s">
        <v>297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f t="shared" si="10"/>
        <v>2</v>
      </c>
      <c r="AA142">
        <f t="shared" si="8"/>
        <v>0</v>
      </c>
      <c r="AB142">
        <f t="shared" si="9"/>
        <v>0</v>
      </c>
      <c r="AC142" t="str">
        <f t="shared" si="11"/>
        <v>X</v>
      </c>
    </row>
    <row r="143" spans="1:29">
      <c r="A143" t="s">
        <v>299</v>
      </c>
      <c r="B143">
        <v>11</v>
      </c>
      <c r="C143">
        <v>18</v>
      </c>
      <c r="D143">
        <v>15</v>
      </c>
      <c r="E143">
        <v>26</v>
      </c>
      <c r="F143">
        <v>23</v>
      </c>
      <c r="G143">
        <v>14</v>
      </c>
      <c r="H143">
        <v>4</v>
      </c>
      <c r="I143">
        <v>8</v>
      </c>
      <c r="J143">
        <v>3</v>
      </c>
      <c r="K143">
        <v>4</v>
      </c>
      <c r="L143">
        <v>5</v>
      </c>
      <c r="M143">
        <v>7</v>
      </c>
      <c r="N143">
        <v>14</v>
      </c>
      <c r="O143">
        <v>14</v>
      </c>
      <c r="P143">
        <v>15</v>
      </c>
      <c r="Q143">
        <v>22</v>
      </c>
      <c r="R143">
        <v>18</v>
      </c>
      <c r="S143">
        <v>13</v>
      </c>
      <c r="T143">
        <v>11</v>
      </c>
      <c r="U143">
        <v>6</v>
      </c>
      <c r="V143">
        <v>3</v>
      </c>
      <c r="W143">
        <v>4</v>
      </c>
      <c r="X143">
        <v>5</v>
      </c>
      <c r="Y143">
        <v>10</v>
      </c>
      <c r="Z143">
        <f t="shared" si="10"/>
        <v>11.375</v>
      </c>
      <c r="AA143">
        <f t="shared" si="8"/>
        <v>6.6005839388143031</v>
      </c>
      <c r="AB143">
        <f t="shared" si="9"/>
        <v>0.58027111550015853</v>
      </c>
      <c r="AC143" t="str">
        <f t="shared" si="11"/>
        <v>Y</v>
      </c>
    </row>
    <row r="144" spans="1:29">
      <c r="A144" t="s">
        <v>301</v>
      </c>
      <c r="B144">
        <v>7</v>
      </c>
      <c r="C144">
        <v>8</v>
      </c>
      <c r="D144">
        <v>7</v>
      </c>
      <c r="E144">
        <v>9</v>
      </c>
      <c r="F144">
        <v>7</v>
      </c>
      <c r="G144">
        <v>8</v>
      </c>
      <c r="H144">
        <v>7</v>
      </c>
      <c r="I144">
        <v>8</v>
      </c>
      <c r="J144">
        <v>8</v>
      </c>
      <c r="K144">
        <v>7</v>
      </c>
      <c r="L144">
        <v>7</v>
      </c>
      <c r="M144">
        <v>8</v>
      </c>
      <c r="N144">
        <v>6</v>
      </c>
      <c r="O144">
        <v>7</v>
      </c>
      <c r="P144">
        <v>7</v>
      </c>
      <c r="Q144">
        <v>7</v>
      </c>
      <c r="R144">
        <v>7</v>
      </c>
      <c r="S144">
        <v>6</v>
      </c>
      <c r="T144">
        <v>7</v>
      </c>
      <c r="U144">
        <v>6</v>
      </c>
      <c r="V144">
        <v>7</v>
      </c>
      <c r="W144">
        <v>7</v>
      </c>
      <c r="X144">
        <v>7</v>
      </c>
      <c r="Y144">
        <v>5</v>
      </c>
      <c r="Z144">
        <f t="shared" si="10"/>
        <v>7.083333333333333</v>
      </c>
      <c r="AA144">
        <f t="shared" si="8"/>
        <v>0.81223286206741363</v>
      </c>
      <c r="AB144">
        <f t="shared" si="9"/>
        <v>0.1146681687624584</v>
      </c>
      <c r="AC144" t="str">
        <f t="shared" si="11"/>
        <v>X</v>
      </c>
    </row>
    <row r="145" spans="1:29">
      <c r="A145" t="s">
        <v>303</v>
      </c>
      <c r="B145">
        <v>11</v>
      </c>
      <c r="C145">
        <v>5</v>
      </c>
      <c r="D145">
        <v>12</v>
      </c>
      <c r="E145">
        <v>12</v>
      </c>
      <c r="F145">
        <v>13</v>
      </c>
      <c r="G145">
        <v>0</v>
      </c>
      <c r="H145">
        <v>10</v>
      </c>
      <c r="I145">
        <v>0</v>
      </c>
      <c r="J145">
        <v>30</v>
      </c>
      <c r="K145">
        <v>0</v>
      </c>
      <c r="L145">
        <v>0</v>
      </c>
      <c r="M145">
        <v>5</v>
      </c>
      <c r="N145">
        <v>7</v>
      </c>
      <c r="O145">
        <v>9</v>
      </c>
      <c r="P145">
        <v>7</v>
      </c>
      <c r="Q145">
        <v>0</v>
      </c>
      <c r="R145">
        <v>17</v>
      </c>
      <c r="S145">
        <v>0</v>
      </c>
      <c r="T145">
        <v>19</v>
      </c>
      <c r="U145">
        <v>8</v>
      </c>
      <c r="V145">
        <v>8</v>
      </c>
      <c r="W145">
        <v>0</v>
      </c>
      <c r="X145">
        <v>0</v>
      </c>
      <c r="Y145">
        <v>5</v>
      </c>
      <c r="Z145">
        <f t="shared" si="10"/>
        <v>7.416666666666667</v>
      </c>
      <c r="AA145">
        <f t="shared" si="8"/>
        <v>7.3309655268290248</v>
      </c>
      <c r="AB145">
        <f t="shared" si="9"/>
        <v>0.98844479013425046</v>
      </c>
      <c r="AC145" t="str">
        <f t="shared" si="11"/>
        <v>Y</v>
      </c>
    </row>
    <row r="146" spans="1:29">
      <c r="A146" t="s">
        <v>305</v>
      </c>
      <c r="B146">
        <v>38</v>
      </c>
      <c r="C146">
        <v>43</v>
      </c>
      <c r="D146">
        <v>11</v>
      </c>
      <c r="E146">
        <v>0</v>
      </c>
      <c r="F146">
        <v>26</v>
      </c>
      <c r="G146">
        <v>29</v>
      </c>
      <c r="H146">
        <v>0</v>
      </c>
      <c r="I146">
        <v>8</v>
      </c>
      <c r="J146">
        <v>0</v>
      </c>
      <c r="K146">
        <v>0</v>
      </c>
      <c r="L146">
        <v>17</v>
      </c>
      <c r="M146">
        <v>0</v>
      </c>
      <c r="N146">
        <v>64</v>
      </c>
      <c r="O146">
        <v>70</v>
      </c>
      <c r="P146">
        <v>0</v>
      </c>
      <c r="Q146">
        <v>0</v>
      </c>
      <c r="R146">
        <v>23</v>
      </c>
      <c r="S146">
        <v>21</v>
      </c>
      <c r="T146">
        <v>0</v>
      </c>
      <c r="U146">
        <v>0</v>
      </c>
      <c r="V146">
        <v>0</v>
      </c>
      <c r="W146">
        <v>3</v>
      </c>
      <c r="X146">
        <v>0</v>
      </c>
      <c r="Y146">
        <v>54</v>
      </c>
      <c r="Z146">
        <f t="shared" si="10"/>
        <v>16.958333333333332</v>
      </c>
      <c r="AA146">
        <f t="shared" si="8"/>
        <v>21.672715501806003</v>
      </c>
      <c r="AB146">
        <f t="shared" si="9"/>
        <v>1.2779979657084621</v>
      </c>
      <c r="AC146" t="str">
        <f t="shared" si="11"/>
        <v>Z</v>
      </c>
    </row>
    <row r="147" spans="1:29">
      <c r="A147" t="s">
        <v>307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2</v>
      </c>
      <c r="I147">
        <v>2</v>
      </c>
      <c r="J147">
        <v>3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3</v>
      </c>
      <c r="R147">
        <v>3</v>
      </c>
      <c r="S147">
        <v>3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f t="shared" si="10"/>
        <v>2.4166666666666665</v>
      </c>
      <c r="AA147">
        <f t="shared" si="8"/>
        <v>0.49300664859163468</v>
      </c>
      <c r="AB147">
        <f t="shared" si="9"/>
        <v>0.2040027511413661</v>
      </c>
      <c r="AC147" t="str">
        <f t="shared" si="11"/>
        <v>X</v>
      </c>
    </row>
    <row r="148" spans="1:29">
      <c r="A148" t="s">
        <v>309</v>
      </c>
      <c r="B148">
        <v>1</v>
      </c>
      <c r="C148">
        <v>2</v>
      </c>
      <c r="D148">
        <v>1</v>
      </c>
      <c r="E148">
        <v>0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2</v>
      </c>
      <c r="Z148">
        <f t="shared" si="10"/>
        <v>0.75</v>
      </c>
      <c r="AA148">
        <f t="shared" si="8"/>
        <v>0.66143782776614768</v>
      </c>
      <c r="AB148">
        <f t="shared" si="9"/>
        <v>0.88191710368819687</v>
      </c>
      <c r="AC148" t="str">
        <f t="shared" si="11"/>
        <v>Y</v>
      </c>
    </row>
    <row r="149" spans="1:29">
      <c r="A149" t="s">
        <v>311</v>
      </c>
      <c r="B149">
        <v>28</v>
      </c>
      <c r="C149">
        <v>34</v>
      </c>
      <c r="D149">
        <v>37</v>
      </c>
      <c r="E149">
        <v>50</v>
      </c>
      <c r="F149">
        <v>54</v>
      </c>
      <c r="G149">
        <v>118</v>
      </c>
      <c r="H149">
        <v>116</v>
      </c>
      <c r="I149">
        <v>121</v>
      </c>
      <c r="J149">
        <v>203</v>
      </c>
      <c r="K149">
        <v>154</v>
      </c>
      <c r="L149">
        <v>95</v>
      </c>
      <c r="M149">
        <v>54</v>
      </c>
      <c r="N149">
        <v>48</v>
      </c>
      <c r="O149">
        <v>37</v>
      </c>
      <c r="P149">
        <v>32</v>
      </c>
      <c r="Q149">
        <v>65</v>
      </c>
      <c r="R149">
        <v>57</v>
      </c>
      <c r="S149">
        <v>81</v>
      </c>
      <c r="T149">
        <v>119</v>
      </c>
      <c r="U149">
        <v>150</v>
      </c>
      <c r="V149">
        <v>126</v>
      </c>
      <c r="W149">
        <v>141</v>
      </c>
      <c r="X149">
        <v>137</v>
      </c>
      <c r="Y149">
        <v>78</v>
      </c>
      <c r="Z149">
        <f t="shared" si="10"/>
        <v>88.958333333333329</v>
      </c>
      <c r="AA149">
        <f t="shared" si="8"/>
        <v>47.297356485913205</v>
      </c>
      <c r="AB149">
        <f t="shared" si="9"/>
        <v>0.53167988555593304</v>
      </c>
      <c r="AC149" t="str">
        <f t="shared" si="11"/>
        <v>Y</v>
      </c>
    </row>
    <row r="150" spans="1:29">
      <c r="A150" t="s">
        <v>313</v>
      </c>
      <c r="B150">
        <v>0</v>
      </c>
      <c r="C150">
        <v>1</v>
      </c>
      <c r="D150">
        <v>2</v>
      </c>
      <c r="E150">
        <v>2</v>
      </c>
      <c r="F150">
        <v>2</v>
      </c>
      <c r="G150">
        <v>0</v>
      </c>
      <c r="H150">
        <v>1</v>
      </c>
      <c r="I150">
        <v>2</v>
      </c>
      <c r="J150">
        <v>1</v>
      </c>
      <c r="K150">
        <v>0</v>
      </c>
      <c r="L150">
        <v>0</v>
      </c>
      <c r="M150">
        <v>2</v>
      </c>
      <c r="N150">
        <v>1</v>
      </c>
      <c r="O150">
        <v>0</v>
      </c>
      <c r="P150">
        <v>2</v>
      </c>
      <c r="Q150">
        <v>3</v>
      </c>
      <c r="R150">
        <v>0</v>
      </c>
      <c r="S150">
        <v>2</v>
      </c>
      <c r="T150">
        <v>2</v>
      </c>
      <c r="U150">
        <v>0</v>
      </c>
      <c r="V150">
        <v>1</v>
      </c>
      <c r="W150">
        <v>0</v>
      </c>
      <c r="X150">
        <v>1</v>
      </c>
      <c r="Y150">
        <v>0</v>
      </c>
      <c r="Z150">
        <f t="shared" si="10"/>
        <v>1.0416666666666667</v>
      </c>
      <c r="AA150">
        <f t="shared" si="8"/>
        <v>0.93448589550024175</v>
      </c>
      <c r="AB150">
        <f t="shared" si="9"/>
        <v>0.89710645968023206</v>
      </c>
      <c r="AC150" t="str">
        <f t="shared" si="11"/>
        <v>Y</v>
      </c>
    </row>
    <row r="151" spans="1:29">
      <c r="A151" t="s">
        <v>315</v>
      </c>
      <c r="B151">
        <v>0</v>
      </c>
      <c r="C151">
        <v>0</v>
      </c>
      <c r="D151">
        <v>6</v>
      </c>
      <c r="E151">
        <v>2</v>
      </c>
      <c r="F151">
        <v>2</v>
      </c>
      <c r="G151">
        <v>4</v>
      </c>
      <c r="H151">
        <v>2</v>
      </c>
      <c r="I151">
        <v>0</v>
      </c>
      <c r="J151">
        <v>0</v>
      </c>
      <c r="K151">
        <v>2</v>
      </c>
      <c r="L151">
        <v>14</v>
      </c>
      <c r="M151">
        <v>10</v>
      </c>
      <c r="N151">
        <v>3</v>
      </c>
      <c r="O151">
        <v>4</v>
      </c>
      <c r="P151">
        <v>2</v>
      </c>
      <c r="Q151">
        <v>1</v>
      </c>
      <c r="R151">
        <v>4</v>
      </c>
      <c r="S151">
        <v>8</v>
      </c>
      <c r="T151">
        <v>4</v>
      </c>
      <c r="U151">
        <v>0</v>
      </c>
      <c r="V151">
        <v>3</v>
      </c>
      <c r="W151">
        <v>8</v>
      </c>
      <c r="X151">
        <v>4</v>
      </c>
      <c r="Y151">
        <v>0</v>
      </c>
      <c r="Z151">
        <f t="shared" si="10"/>
        <v>3.4583333333333335</v>
      </c>
      <c r="AA151">
        <f t="shared" si="8"/>
        <v>3.487826050071241</v>
      </c>
      <c r="AB151">
        <f t="shared" si="9"/>
        <v>1.008528014478431</v>
      </c>
      <c r="AC151" t="str">
        <f t="shared" si="11"/>
        <v>Z</v>
      </c>
    </row>
    <row r="152" spans="1:29">
      <c r="A152" t="s">
        <v>317</v>
      </c>
      <c r="B152">
        <v>137</v>
      </c>
      <c r="C152">
        <v>143</v>
      </c>
      <c r="D152">
        <v>185</v>
      </c>
      <c r="E152">
        <v>164</v>
      </c>
      <c r="F152">
        <v>163</v>
      </c>
      <c r="G152">
        <v>163</v>
      </c>
      <c r="H152">
        <v>190</v>
      </c>
      <c r="I152">
        <v>130</v>
      </c>
      <c r="J152">
        <v>188</v>
      </c>
      <c r="K152">
        <v>172</v>
      </c>
      <c r="L152">
        <v>195</v>
      </c>
      <c r="M152">
        <v>173</v>
      </c>
      <c r="N152">
        <v>150</v>
      </c>
      <c r="O152">
        <v>174</v>
      </c>
      <c r="P152">
        <v>176</v>
      </c>
      <c r="Q152">
        <v>185</v>
      </c>
      <c r="R152">
        <v>200</v>
      </c>
      <c r="S152">
        <v>190</v>
      </c>
      <c r="T152">
        <v>203</v>
      </c>
      <c r="U152">
        <v>178</v>
      </c>
      <c r="V152">
        <v>173</v>
      </c>
      <c r="W152">
        <v>194</v>
      </c>
      <c r="X152">
        <v>190</v>
      </c>
      <c r="Y152">
        <v>195</v>
      </c>
      <c r="Z152">
        <f t="shared" si="10"/>
        <v>175.45833333333334</v>
      </c>
      <c r="AA152">
        <f t="shared" si="8"/>
        <v>19.540511692947607</v>
      </c>
      <c r="AB152">
        <f t="shared" si="9"/>
        <v>0.11136838770618442</v>
      </c>
      <c r="AC152" t="str">
        <f t="shared" si="11"/>
        <v>X</v>
      </c>
    </row>
    <row r="153" spans="1:29">
      <c r="A153" t="s">
        <v>319</v>
      </c>
      <c r="B153">
        <v>24</v>
      </c>
      <c r="C153">
        <v>23</v>
      </c>
      <c r="D153">
        <v>22</v>
      </c>
      <c r="E153">
        <v>27</v>
      </c>
      <c r="F153">
        <v>23</v>
      </c>
      <c r="G153">
        <v>22</v>
      </c>
      <c r="H153">
        <v>21</v>
      </c>
      <c r="I153">
        <v>27</v>
      </c>
      <c r="J153">
        <v>26</v>
      </c>
      <c r="K153">
        <v>24</v>
      </c>
      <c r="L153">
        <v>26</v>
      </c>
      <c r="M153">
        <v>22</v>
      </c>
      <c r="N153">
        <v>24</v>
      </c>
      <c r="O153">
        <v>31</v>
      </c>
      <c r="P153">
        <v>31</v>
      </c>
      <c r="Q153">
        <v>27</v>
      </c>
      <c r="R153">
        <v>27</v>
      </c>
      <c r="S153">
        <v>30</v>
      </c>
      <c r="T153">
        <v>27</v>
      </c>
      <c r="U153">
        <v>28</v>
      </c>
      <c r="V153">
        <v>25</v>
      </c>
      <c r="W153">
        <v>29</v>
      </c>
      <c r="X153">
        <v>31</v>
      </c>
      <c r="Y153">
        <v>31</v>
      </c>
      <c r="Z153">
        <f t="shared" si="10"/>
        <v>26.166666666666668</v>
      </c>
      <c r="AA153">
        <f t="shared" si="8"/>
        <v>3.1446603773522015</v>
      </c>
      <c r="AB153">
        <f t="shared" si="9"/>
        <v>0.12017810359307776</v>
      </c>
      <c r="AC153" t="str">
        <f t="shared" si="11"/>
        <v>X</v>
      </c>
    </row>
    <row r="154" spans="1:29">
      <c r="A154" t="s">
        <v>321</v>
      </c>
      <c r="B154">
        <v>0</v>
      </c>
      <c r="C154">
        <v>0</v>
      </c>
      <c r="D154">
        <v>1</v>
      </c>
      <c r="E154">
        <v>2</v>
      </c>
      <c r="F154">
        <v>2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2</v>
      </c>
      <c r="R154">
        <v>2</v>
      </c>
      <c r="S154">
        <v>2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f t="shared" si="10"/>
        <v>1</v>
      </c>
      <c r="AA154">
        <f t="shared" si="8"/>
        <v>0.76376261582597338</v>
      </c>
      <c r="AB154">
        <f t="shared" si="9"/>
        <v>0.76376261582597338</v>
      </c>
      <c r="AC154" t="str">
        <f t="shared" si="11"/>
        <v>Y</v>
      </c>
    </row>
    <row r="155" spans="1:29">
      <c r="A155" t="s">
        <v>323</v>
      </c>
      <c r="B155">
        <v>16</v>
      </c>
      <c r="C155">
        <v>20</v>
      </c>
      <c r="D155">
        <v>20</v>
      </c>
      <c r="E155">
        <v>22</v>
      </c>
      <c r="F155">
        <v>20</v>
      </c>
      <c r="G155">
        <v>23</v>
      </c>
      <c r="H155">
        <v>20</v>
      </c>
      <c r="I155">
        <v>19</v>
      </c>
      <c r="J155">
        <v>19</v>
      </c>
      <c r="K155">
        <v>18</v>
      </c>
      <c r="L155">
        <v>18</v>
      </c>
      <c r="M155">
        <v>16</v>
      </c>
      <c r="N155">
        <v>20</v>
      </c>
      <c r="O155">
        <v>18</v>
      </c>
      <c r="P155">
        <v>23</v>
      </c>
      <c r="Q155">
        <v>23</v>
      </c>
      <c r="R155">
        <v>23</v>
      </c>
      <c r="S155">
        <v>24</v>
      </c>
      <c r="T155">
        <v>23</v>
      </c>
      <c r="U155">
        <v>20</v>
      </c>
      <c r="V155">
        <v>23</v>
      </c>
      <c r="W155">
        <v>19</v>
      </c>
      <c r="X155">
        <v>19</v>
      </c>
      <c r="Y155">
        <v>19</v>
      </c>
      <c r="Z155">
        <f t="shared" si="10"/>
        <v>20.208333333333332</v>
      </c>
      <c r="AA155">
        <f t="shared" si="8"/>
        <v>2.2542398324539965</v>
      </c>
      <c r="AB155">
        <f t="shared" si="9"/>
        <v>0.11155001232762045</v>
      </c>
      <c r="AC155" t="str">
        <f t="shared" si="11"/>
        <v>X</v>
      </c>
    </row>
    <row r="156" spans="1:29">
      <c r="A156" t="s">
        <v>325</v>
      </c>
      <c r="B156">
        <v>2</v>
      </c>
      <c r="C156">
        <v>0</v>
      </c>
      <c r="D156">
        <v>2</v>
      </c>
      <c r="E156">
        <v>1</v>
      </c>
      <c r="F156">
        <v>1</v>
      </c>
      <c r="G156">
        <v>2</v>
      </c>
      <c r="H156">
        <v>3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1</v>
      </c>
      <c r="O156">
        <v>3</v>
      </c>
      <c r="P156">
        <v>3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2</v>
      </c>
      <c r="Y156">
        <v>7</v>
      </c>
      <c r="Z156">
        <f t="shared" si="10"/>
        <v>1.5416666666666667</v>
      </c>
      <c r="AA156">
        <f t="shared" si="8"/>
        <v>1.7315495629316791</v>
      </c>
      <c r="AB156">
        <f t="shared" si="9"/>
        <v>1.1231672840637918</v>
      </c>
      <c r="AC156" t="str">
        <f t="shared" si="11"/>
        <v>Z</v>
      </c>
    </row>
    <row r="157" spans="1:29">
      <c r="A157" t="s">
        <v>327</v>
      </c>
      <c r="B157">
        <v>20</v>
      </c>
      <c r="C157">
        <v>20</v>
      </c>
      <c r="D157">
        <v>21</v>
      </c>
      <c r="E157">
        <v>17</v>
      </c>
      <c r="F157">
        <v>18</v>
      </c>
      <c r="G157">
        <v>14</v>
      </c>
      <c r="H157">
        <v>19</v>
      </c>
      <c r="I157">
        <v>17</v>
      </c>
      <c r="J157">
        <v>17</v>
      </c>
      <c r="K157">
        <v>17</v>
      </c>
      <c r="L157">
        <v>18</v>
      </c>
      <c r="M157">
        <v>21</v>
      </c>
      <c r="N157">
        <v>21</v>
      </c>
      <c r="O157">
        <v>19</v>
      </c>
      <c r="P157">
        <v>21</v>
      </c>
      <c r="Q157">
        <v>19</v>
      </c>
      <c r="R157">
        <v>21</v>
      </c>
      <c r="S157">
        <v>24</v>
      </c>
      <c r="T157">
        <v>20</v>
      </c>
      <c r="U157">
        <v>19</v>
      </c>
      <c r="V157">
        <v>22</v>
      </c>
      <c r="W157">
        <v>21</v>
      </c>
      <c r="X157">
        <v>19</v>
      </c>
      <c r="Y157">
        <v>19</v>
      </c>
      <c r="Z157">
        <f t="shared" si="10"/>
        <v>19.333333333333332</v>
      </c>
      <c r="AA157">
        <f t="shared" si="8"/>
        <v>2.0548046676563256</v>
      </c>
      <c r="AB157">
        <f t="shared" si="9"/>
        <v>0.10628300005118926</v>
      </c>
      <c r="AC157" t="str">
        <f t="shared" si="11"/>
        <v>X</v>
      </c>
    </row>
    <row r="158" spans="1:29">
      <c r="A158" t="s">
        <v>329</v>
      </c>
      <c r="B158">
        <v>2</v>
      </c>
      <c r="C158">
        <v>2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2</v>
      </c>
      <c r="M158">
        <v>4</v>
      </c>
      <c r="N158">
        <v>2</v>
      </c>
      <c r="O158">
        <v>2</v>
      </c>
      <c r="P158">
        <v>2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2</v>
      </c>
      <c r="X158">
        <v>2</v>
      </c>
      <c r="Y158">
        <v>2</v>
      </c>
      <c r="Z158">
        <f t="shared" si="10"/>
        <v>1.2916666666666667</v>
      </c>
      <c r="AA158">
        <f t="shared" si="8"/>
        <v>0.9780578828587918</v>
      </c>
      <c r="AB158">
        <f t="shared" si="9"/>
        <v>0.75720610285841938</v>
      </c>
      <c r="AC158" t="str">
        <f t="shared" si="11"/>
        <v>Y</v>
      </c>
    </row>
    <row r="159" spans="1:29">
      <c r="A159" t="s">
        <v>331</v>
      </c>
      <c r="B159">
        <v>0</v>
      </c>
      <c r="C159">
        <v>0</v>
      </c>
      <c r="D159">
        <v>2</v>
      </c>
      <c r="E159">
        <v>3</v>
      </c>
      <c r="F159">
        <v>3</v>
      </c>
      <c r="G159">
        <v>6</v>
      </c>
      <c r="H159">
        <v>8</v>
      </c>
      <c r="I159">
        <v>7</v>
      </c>
      <c r="J159">
        <v>4</v>
      </c>
      <c r="K159">
        <v>3</v>
      </c>
      <c r="L159">
        <v>2</v>
      </c>
      <c r="M159">
        <v>1</v>
      </c>
      <c r="N159">
        <v>0</v>
      </c>
      <c r="O159">
        <v>0</v>
      </c>
      <c r="P159">
        <v>1</v>
      </c>
      <c r="Q159">
        <v>3</v>
      </c>
      <c r="R159">
        <v>4</v>
      </c>
      <c r="S159">
        <v>7</v>
      </c>
      <c r="T159">
        <v>6</v>
      </c>
      <c r="U159">
        <v>8</v>
      </c>
      <c r="V159">
        <v>4</v>
      </c>
      <c r="W159">
        <v>4</v>
      </c>
      <c r="X159">
        <v>2</v>
      </c>
      <c r="Y159">
        <v>1</v>
      </c>
      <c r="Z159">
        <f t="shared" si="10"/>
        <v>3.2916666666666665</v>
      </c>
      <c r="AA159">
        <f t="shared" si="8"/>
        <v>2.5245324099501851</v>
      </c>
      <c r="AB159">
        <f t="shared" si="9"/>
        <v>0.76694655492157526</v>
      </c>
      <c r="AC159" t="str">
        <f t="shared" si="11"/>
        <v>Y</v>
      </c>
    </row>
    <row r="160" spans="1:29">
      <c r="A160" t="s">
        <v>333</v>
      </c>
      <c r="B160">
        <v>19</v>
      </c>
      <c r="C160">
        <v>18</v>
      </c>
      <c r="D160">
        <v>20</v>
      </c>
      <c r="E160">
        <v>18</v>
      </c>
      <c r="F160">
        <v>19</v>
      </c>
      <c r="G160">
        <v>21</v>
      </c>
      <c r="H160">
        <v>19</v>
      </c>
      <c r="I160">
        <v>19</v>
      </c>
      <c r="J160">
        <v>23</v>
      </c>
      <c r="K160">
        <v>22</v>
      </c>
      <c r="L160">
        <v>22</v>
      </c>
      <c r="M160">
        <v>18</v>
      </c>
      <c r="N160">
        <v>18</v>
      </c>
      <c r="O160">
        <v>19</v>
      </c>
      <c r="P160">
        <v>21</v>
      </c>
      <c r="Q160">
        <v>20</v>
      </c>
      <c r="R160">
        <v>19</v>
      </c>
      <c r="S160">
        <v>20</v>
      </c>
      <c r="T160">
        <v>18</v>
      </c>
      <c r="U160">
        <v>21</v>
      </c>
      <c r="V160">
        <v>21</v>
      </c>
      <c r="W160">
        <v>22</v>
      </c>
      <c r="X160">
        <v>21</v>
      </c>
      <c r="Y160">
        <v>23</v>
      </c>
      <c r="Z160">
        <f t="shared" si="10"/>
        <v>20.041666666666668</v>
      </c>
      <c r="AA160">
        <f t="shared" si="8"/>
        <v>1.593715958242107</v>
      </c>
      <c r="AB160">
        <f t="shared" si="9"/>
        <v>7.9520130972579137E-2</v>
      </c>
      <c r="AC160" t="str">
        <f t="shared" si="11"/>
        <v>X</v>
      </c>
    </row>
    <row r="161" spans="1:29">
      <c r="A161" t="s">
        <v>335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f t="shared" si="10"/>
        <v>1.0416666666666667</v>
      </c>
      <c r="AA161">
        <f t="shared" si="8"/>
        <v>0.19982631347136331</v>
      </c>
      <c r="AB161">
        <f t="shared" si="9"/>
        <v>0.19183326093250877</v>
      </c>
      <c r="AC161" t="str">
        <f t="shared" si="11"/>
        <v>X</v>
      </c>
    </row>
    <row r="162" spans="1:29">
      <c r="A162" t="s">
        <v>337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2</v>
      </c>
      <c r="J162">
        <v>0</v>
      </c>
      <c r="K162">
        <v>2</v>
      </c>
      <c r="L162">
        <v>2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1</v>
      </c>
      <c r="S162">
        <v>2</v>
      </c>
      <c r="T162">
        <v>1</v>
      </c>
      <c r="U162">
        <v>1</v>
      </c>
      <c r="V162">
        <v>0</v>
      </c>
      <c r="W162">
        <v>2</v>
      </c>
      <c r="X162">
        <v>2</v>
      </c>
      <c r="Y162">
        <v>1</v>
      </c>
      <c r="Z162">
        <f t="shared" si="10"/>
        <v>0.83333333333333337</v>
      </c>
      <c r="AA162">
        <f t="shared" si="8"/>
        <v>0.84983658559879749</v>
      </c>
      <c r="AB162">
        <f t="shared" si="9"/>
        <v>1.019803902718557</v>
      </c>
      <c r="AC162" t="str">
        <f t="shared" si="11"/>
        <v>Z</v>
      </c>
    </row>
    <row r="163" spans="1:29">
      <c r="A163" t="s">
        <v>339</v>
      </c>
      <c r="B163">
        <v>4</v>
      </c>
      <c r="C163">
        <v>6</v>
      </c>
      <c r="D163">
        <v>5</v>
      </c>
      <c r="E163">
        <v>4</v>
      </c>
      <c r="F163">
        <v>7</v>
      </c>
      <c r="G163">
        <v>8</v>
      </c>
      <c r="H163">
        <v>6</v>
      </c>
      <c r="I163">
        <v>6</v>
      </c>
      <c r="J163">
        <v>3</v>
      </c>
      <c r="K163">
        <v>2</v>
      </c>
      <c r="L163">
        <v>2</v>
      </c>
      <c r="M163">
        <v>3</v>
      </c>
      <c r="N163">
        <v>3</v>
      </c>
      <c r="O163">
        <v>5</v>
      </c>
      <c r="P163">
        <v>6</v>
      </c>
      <c r="Q163">
        <v>7</v>
      </c>
      <c r="R163">
        <v>8</v>
      </c>
      <c r="S163">
        <v>6</v>
      </c>
      <c r="T163">
        <v>6</v>
      </c>
      <c r="U163">
        <v>5</v>
      </c>
      <c r="V163">
        <v>4</v>
      </c>
      <c r="W163">
        <v>3</v>
      </c>
      <c r="X163">
        <v>2</v>
      </c>
      <c r="Y163">
        <v>2</v>
      </c>
      <c r="Z163">
        <f t="shared" si="10"/>
        <v>4.708333333333333</v>
      </c>
      <c r="AA163">
        <f t="shared" si="8"/>
        <v>1.8814703174792728</v>
      </c>
      <c r="AB163">
        <f t="shared" si="9"/>
        <v>0.39960431521683676</v>
      </c>
      <c r="AC163" t="str">
        <f t="shared" si="11"/>
        <v>X</v>
      </c>
    </row>
    <row r="164" spans="1:29">
      <c r="A164" t="s">
        <v>341</v>
      </c>
      <c r="B164">
        <v>0</v>
      </c>
      <c r="C164">
        <v>0</v>
      </c>
      <c r="D164">
        <v>1</v>
      </c>
      <c r="E164">
        <v>1</v>
      </c>
      <c r="F164">
        <v>3</v>
      </c>
      <c r="G164">
        <v>4</v>
      </c>
      <c r="H164">
        <v>4</v>
      </c>
      <c r="I164">
        <v>3</v>
      </c>
      <c r="J164">
        <v>4</v>
      </c>
      <c r="K164">
        <v>2</v>
      </c>
      <c r="L164">
        <v>1</v>
      </c>
      <c r="M164">
        <v>1</v>
      </c>
      <c r="N164">
        <v>0</v>
      </c>
      <c r="O164">
        <v>0</v>
      </c>
      <c r="P164">
        <v>1</v>
      </c>
      <c r="Q164">
        <v>2</v>
      </c>
      <c r="R164">
        <v>3</v>
      </c>
      <c r="S164">
        <v>3</v>
      </c>
      <c r="T164">
        <v>3</v>
      </c>
      <c r="U164">
        <v>4</v>
      </c>
      <c r="V164">
        <v>3</v>
      </c>
      <c r="W164">
        <v>2</v>
      </c>
      <c r="X164">
        <v>1</v>
      </c>
      <c r="Y164">
        <v>1</v>
      </c>
      <c r="Z164">
        <f t="shared" si="10"/>
        <v>1.9583333333333333</v>
      </c>
      <c r="AA164">
        <f t="shared" si="8"/>
        <v>1.3686723088047368</v>
      </c>
      <c r="AB164">
        <f t="shared" si="9"/>
        <v>0.6988964981130571</v>
      </c>
      <c r="AC164" t="str">
        <f t="shared" si="11"/>
        <v>Y</v>
      </c>
    </row>
    <row r="165" spans="1:29">
      <c r="A165" t="s">
        <v>343</v>
      </c>
      <c r="B165">
        <v>14</v>
      </c>
      <c r="C165">
        <v>14</v>
      </c>
      <c r="D165">
        <v>9</v>
      </c>
      <c r="E165">
        <v>5</v>
      </c>
      <c r="F165">
        <v>4</v>
      </c>
      <c r="G165">
        <v>1</v>
      </c>
      <c r="H165">
        <v>0</v>
      </c>
      <c r="I165">
        <v>1</v>
      </c>
      <c r="J165">
        <v>2</v>
      </c>
      <c r="K165">
        <v>7</v>
      </c>
      <c r="L165">
        <v>11</v>
      </c>
      <c r="M165">
        <v>12</v>
      </c>
      <c r="N165">
        <v>18</v>
      </c>
      <c r="O165">
        <v>15</v>
      </c>
      <c r="P165">
        <v>11</v>
      </c>
      <c r="Q165">
        <v>9</v>
      </c>
      <c r="R165">
        <v>4</v>
      </c>
      <c r="S165">
        <v>1</v>
      </c>
      <c r="T165">
        <v>1</v>
      </c>
      <c r="U165">
        <v>2</v>
      </c>
      <c r="V165">
        <v>4</v>
      </c>
      <c r="W165">
        <v>8</v>
      </c>
      <c r="X165">
        <v>13</v>
      </c>
      <c r="Y165">
        <v>15</v>
      </c>
      <c r="Z165">
        <f t="shared" si="10"/>
        <v>7.541666666666667</v>
      </c>
      <c r="AA165">
        <f t="shared" si="8"/>
        <v>5.4618309404651315</v>
      </c>
      <c r="AB165">
        <f t="shared" si="9"/>
        <v>0.72422067718874672</v>
      </c>
      <c r="AC165" t="str">
        <f t="shared" si="11"/>
        <v>Y</v>
      </c>
    </row>
    <row r="166" spans="1:29">
      <c r="A166" t="s">
        <v>345</v>
      </c>
      <c r="B166">
        <v>27</v>
      </c>
      <c r="C166">
        <v>26</v>
      </c>
      <c r="D166">
        <v>24</v>
      </c>
      <c r="E166">
        <v>28</v>
      </c>
      <c r="F166">
        <v>25</v>
      </c>
      <c r="G166">
        <v>27</v>
      </c>
      <c r="H166">
        <v>28</v>
      </c>
      <c r="I166">
        <v>27</v>
      </c>
      <c r="J166">
        <v>29</v>
      </c>
      <c r="K166">
        <v>30</v>
      </c>
      <c r="L166">
        <v>30</v>
      </c>
      <c r="M166">
        <v>38</v>
      </c>
      <c r="N166">
        <v>36</v>
      </c>
      <c r="O166">
        <v>37</v>
      </c>
      <c r="P166">
        <v>30</v>
      </c>
      <c r="Q166">
        <v>30</v>
      </c>
      <c r="R166">
        <v>29</v>
      </c>
      <c r="S166">
        <v>29</v>
      </c>
      <c r="T166">
        <v>30</v>
      </c>
      <c r="U166">
        <v>35</v>
      </c>
      <c r="V166">
        <v>33</v>
      </c>
      <c r="W166">
        <v>33</v>
      </c>
      <c r="X166">
        <v>36</v>
      </c>
      <c r="Y166">
        <v>36</v>
      </c>
      <c r="Z166">
        <f t="shared" si="10"/>
        <v>30.541666666666668</v>
      </c>
      <c r="AA166">
        <f t="shared" si="8"/>
        <v>3.9367834444999499</v>
      </c>
      <c r="AB166">
        <f t="shared" si="9"/>
        <v>0.12889877580900244</v>
      </c>
      <c r="AC166" t="str">
        <f t="shared" si="11"/>
        <v>X</v>
      </c>
    </row>
    <row r="167" spans="1:29">
      <c r="A167" t="s">
        <v>347</v>
      </c>
      <c r="B167">
        <v>6</v>
      </c>
      <c r="C167">
        <v>0</v>
      </c>
      <c r="D167">
        <v>0</v>
      </c>
      <c r="E167">
        <v>0</v>
      </c>
      <c r="F167">
        <v>21</v>
      </c>
      <c r="G167">
        <v>3</v>
      </c>
      <c r="H167">
        <v>0</v>
      </c>
      <c r="I167">
        <v>3</v>
      </c>
      <c r="J167">
        <v>6</v>
      </c>
      <c r="K167">
        <v>11</v>
      </c>
      <c r="L167">
        <v>2</v>
      </c>
      <c r="M167">
        <v>19</v>
      </c>
      <c r="N167">
        <v>11</v>
      </c>
      <c r="O167">
        <v>18</v>
      </c>
      <c r="P167">
        <v>10</v>
      </c>
      <c r="Q167">
        <v>12</v>
      </c>
      <c r="R167">
        <v>0</v>
      </c>
      <c r="S167">
        <v>20</v>
      </c>
      <c r="T167">
        <v>0</v>
      </c>
      <c r="U167">
        <v>31</v>
      </c>
      <c r="V167">
        <v>29</v>
      </c>
      <c r="W167">
        <v>0</v>
      </c>
      <c r="X167">
        <v>7</v>
      </c>
      <c r="Y167">
        <v>11</v>
      </c>
      <c r="Z167">
        <f t="shared" si="10"/>
        <v>9.1666666666666661</v>
      </c>
      <c r="AA167">
        <f t="shared" si="8"/>
        <v>9.2676258496385628</v>
      </c>
      <c r="AB167">
        <f t="shared" si="9"/>
        <v>1.0110137290514796</v>
      </c>
      <c r="AC167" t="str">
        <f t="shared" si="11"/>
        <v>Z</v>
      </c>
    </row>
    <row r="168" spans="1:29">
      <c r="A168" t="s">
        <v>349</v>
      </c>
      <c r="B168">
        <v>1</v>
      </c>
      <c r="C168">
        <v>1</v>
      </c>
      <c r="D168">
        <v>1</v>
      </c>
      <c r="E168">
        <v>1</v>
      </c>
      <c r="F168">
        <v>2</v>
      </c>
      <c r="G168">
        <v>1</v>
      </c>
      <c r="H168">
        <v>2</v>
      </c>
      <c r="I168">
        <v>2</v>
      </c>
      <c r="J168">
        <v>1</v>
      </c>
      <c r="K168">
        <v>2</v>
      </c>
      <c r="L168">
        <v>1</v>
      </c>
      <c r="M168">
        <v>2</v>
      </c>
      <c r="N168">
        <v>2</v>
      </c>
      <c r="O168">
        <v>1</v>
      </c>
      <c r="P168">
        <v>1</v>
      </c>
      <c r="Q168">
        <v>2</v>
      </c>
      <c r="R168">
        <v>1</v>
      </c>
      <c r="S168">
        <v>1</v>
      </c>
      <c r="T168">
        <v>1</v>
      </c>
      <c r="U168">
        <v>1</v>
      </c>
      <c r="V168">
        <v>2</v>
      </c>
      <c r="W168">
        <v>1</v>
      </c>
      <c r="X168">
        <v>1</v>
      </c>
      <c r="Y168">
        <v>1</v>
      </c>
      <c r="Z168">
        <f t="shared" si="10"/>
        <v>1.3333333333333333</v>
      </c>
      <c r="AA168">
        <f t="shared" si="8"/>
        <v>0.47140452079103168</v>
      </c>
      <c r="AB168">
        <f t="shared" si="9"/>
        <v>0.35355339059327379</v>
      </c>
      <c r="AC168" t="str">
        <f t="shared" si="11"/>
        <v>X</v>
      </c>
    </row>
    <row r="169" spans="1:29">
      <c r="A169" t="s">
        <v>351</v>
      </c>
      <c r="B169">
        <v>18</v>
      </c>
      <c r="C169">
        <v>18</v>
      </c>
      <c r="D169">
        <v>18</v>
      </c>
      <c r="E169">
        <v>15</v>
      </c>
      <c r="F169">
        <v>14</v>
      </c>
      <c r="G169">
        <v>18</v>
      </c>
      <c r="H169">
        <v>18</v>
      </c>
      <c r="I169">
        <v>20</v>
      </c>
      <c r="J169">
        <v>18</v>
      </c>
      <c r="K169">
        <v>19</v>
      </c>
      <c r="L169">
        <v>20</v>
      </c>
      <c r="M169">
        <v>21</v>
      </c>
      <c r="N169">
        <v>19</v>
      </c>
      <c r="O169">
        <v>18</v>
      </c>
      <c r="P169">
        <v>20</v>
      </c>
      <c r="Q169">
        <v>21</v>
      </c>
      <c r="R169">
        <v>20</v>
      </c>
      <c r="S169">
        <v>19</v>
      </c>
      <c r="T169">
        <v>19</v>
      </c>
      <c r="U169">
        <v>22</v>
      </c>
      <c r="V169">
        <v>24</v>
      </c>
      <c r="W169">
        <v>25</v>
      </c>
      <c r="X169">
        <v>20</v>
      </c>
      <c r="Y169">
        <v>24</v>
      </c>
      <c r="Z169">
        <f t="shared" si="10"/>
        <v>19.5</v>
      </c>
      <c r="AA169">
        <f t="shared" si="8"/>
        <v>2.5</v>
      </c>
      <c r="AB169">
        <f t="shared" si="9"/>
        <v>0.12820512820512819</v>
      </c>
      <c r="AC169" t="str">
        <f t="shared" si="11"/>
        <v>X</v>
      </c>
    </row>
    <row r="170" spans="1:29">
      <c r="A170" t="s">
        <v>353</v>
      </c>
      <c r="B170">
        <v>26</v>
      </c>
      <c r="C170">
        <v>34</v>
      </c>
      <c r="D170">
        <v>56</v>
      </c>
      <c r="E170">
        <v>44</v>
      </c>
      <c r="F170">
        <v>45</v>
      </c>
      <c r="G170">
        <v>34</v>
      </c>
      <c r="H170">
        <v>20</v>
      </c>
      <c r="I170">
        <v>27</v>
      </c>
      <c r="J170">
        <v>9</v>
      </c>
      <c r="K170">
        <v>11</v>
      </c>
      <c r="L170">
        <v>21</v>
      </c>
      <c r="M170">
        <v>32</v>
      </c>
      <c r="N170">
        <v>37</v>
      </c>
      <c r="O170">
        <v>49</v>
      </c>
      <c r="P170">
        <v>61</v>
      </c>
      <c r="Q170">
        <v>64</v>
      </c>
      <c r="R170">
        <v>50</v>
      </c>
      <c r="S170">
        <v>46</v>
      </c>
      <c r="T170">
        <v>14</v>
      </c>
      <c r="U170">
        <v>22</v>
      </c>
      <c r="V170">
        <v>15</v>
      </c>
      <c r="W170">
        <v>17</v>
      </c>
      <c r="X170">
        <v>16</v>
      </c>
      <c r="Y170">
        <v>35</v>
      </c>
      <c r="Z170">
        <f t="shared" si="10"/>
        <v>32.708333333333336</v>
      </c>
      <c r="AA170">
        <f t="shared" si="8"/>
        <v>15.920320261295695</v>
      </c>
      <c r="AB170">
        <f t="shared" si="9"/>
        <v>0.48673590607783013</v>
      </c>
      <c r="AC170" t="str">
        <f t="shared" si="11"/>
        <v>X</v>
      </c>
    </row>
    <row r="171" spans="1:29">
      <c r="A171" t="s">
        <v>355</v>
      </c>
      <c r="B171">
        <v>26</v>
      </c>
      <c r="C171">
        <v>10</v>
      </c>
      <c r="D171">
        <v>0</v>
      </c>
      <c r="E171">
        <v>36</v>
      </c>
      <c r="F171">
        <v>0</v>
      </c>
      <c r="G171">
        <v>0</v>
      </c>
      <c r="H171">
        <v>0</v>
      </c>
      <c r="I171">
        <v>16</v>
      </c>
      <c r="J171">
        <v>0</v>
      </c>
      <c r="K171">
        <v>17</v>
      </c>
      <c r="L171">
        <v>2</v>
      </c>
      <c r="M171">
        <v>23</v>
      </c>
      <c r="N171">
        <v>0</v>
      </c>
      <c r="O171">
        <v>0</v>
      </c>
      <c r="P171">
        <v>30</v>
      </c>
      <c r="Q171">
        <v>0</v>
      </c>
      <c r="R171">
        <v>6</v>
      </c>
      <c r="S171">
        <v>0</v>
      </c>
      <c r="T171">
        <v>21</v>
      </c>
      <c r="U171">
        <v>14</v>
      </c>
      <c r="V171">
        <v>0</v>
      </c>
      <c r="W171">
        <v>0</v>
      </c>
      <c r="X171">
        <v>2</v>
      </c>
      <c r="Y171">
        <v>0</v>
      </c>
      <c r="Z171">
        <f t="shared" si="10"/>
        <v>8.4583333333333339</v>
      </c>
      <c r="AA171">
        <f t="shared" si="8"/>
        <v>11.198880772450234</v>
      </c>
      <c r="AB171">
        <f t="shared" si="9"/>
        <v>1.3240056085655449</v>
      </c>
      <c r="AC171" t="str">
        <f t="shared" si="11"/>
        <v>Z</v>
      </c>
    </row>
    <row r="172" spans="1:29">
      <c r="A172" t="s">
        <v>357</v>
      </c>
      <c r="B172">
        <v>21</v>
      </c>
      <c r="C172">
        <v>9</v>
      </c>
      <c r="D172">
        <v>13</v>
      </c>
      <c r="E172">
        <v>24</v>
      </c>
      <c r="F172">
        <v>42</v>
      </c>
      <c r="G172">
        <v>45</v>
      </c>
      <c r="H172">
        <v>55</v>
      </c>
      <c r="I172">
        <v>62</v>
      </c>
      <c r="J172">
        <v>100</v>
      </c>
      <c r="K172">
        <v>90</v>
      </c>
      <c r="L172">
        <v>48</v>
      </c>
      <c r="M172">
        <v>43</v>
      </c>
      <c r="N172">
        <v>27</v>
      </c>
      <c r="O172">
        <v>15</v>
      </c>
      <c r="P172">
        <v>11</v>
      </c>
      <c r="Q172">
        <v>23</v>
      </c>
      <c r="R172">
        <v>34</v>
      </c>
      <c r="S172">
        <v>79</v>
      </c>
      <c r="T172">
        <v>59</v>
      </c>
      <c r="U172">
        <v>64</v>
      </c>
      <c r="V172">
        <v>113</v>
      </c>
      <c r="W172">
        <v>91</v>
      </c>
      <c r="X172">
        <v>67</v>
      </c>
      <c r="Y172">
        <v>52</v>
      </c>
      <c r="Z172">
        <f t="shared" si="10"/>
        <v>49.458333333333336</v>
      </c>
      <c r="AA172">
        <f t="shared" si="8"/>
        <v>29.077452843894164</v>
      </c>
      <c r="AB172">
        <f t="shared" si="9"/>
        <v>0.58791817039044647</v>
      </c>
      <c r="AC172" t="str">
        <f t="shared" si="11"/>
        <v>Y</v>
      </c>
    </row>
    <row r="173" spans="1:29">
      <c r="A173" t="s">
        <v>359</v>
      </c>
      <c r="B173">
        <v>2</v>
      </c>
      <c r="C173">
        <v>1</v>
      </c>
      <c r="D173">
        <v>0</v>
      </c>
      <c r="E173">
        <v>3</v>
      </c>
      <c r="F173">
        <v>0</v>
      </c>
      <c r="G173">
        <v>0</v>
      </c>
      <c r="H173">
        <v>6</v>
      </c>
      <c r="I173">
        <v>4</v>
      </c>
      <c r="J173">
        <v>0</v>
      </c>
      <c r="K173">
        <v>10</v>
      </c>
      <c r="L173">
        <v>0</v>
      </c>
      <c r="M173">
        <v>8</v>
      </c>
      <c r="N173">
        <v>7</v>
      </c>
      <c r="O173">
        <v>0</v>
      </c>
      <c r="P173">
        <v>2</v>
      </c>
      <c r="Q173">
        <v>5</v>
      </c>
      <c r="R173">
        <v>1</v>
      </c>
      <c r="S173">
        <v>0</v>
      </c>
      <c r="T173">
        <v>5</v>
      </c>
      <c r="U173">
        <v>5</v>
      </c>
      <c r="V173">
        <v>0</v>
      </c>
      <c r="W173">
        <v>0</v>
      </c>
      <c r="X173">
        <v>0</v>
      </c>
      <c r="Y173">
        <v>2</v>
      </c>
      <c r="Z173">
        <f t="shared" si="10"/>
        <v>2.5416666666666665</v>
      </c>
      <c r="AA173">
        <f t="shared" si="8"/>
        <v>2.943625410196677</v>
      </c>
      <c r="AB173">
        <f t="shared" si="9"/>
        <v>1.1581477023724631</v>
      </c>
      <c r="AC173" t="str">
        <f t="shared" si="11"/>
        <v>Z</v>
      </c>
    </row>
    <row r="174" spans="1:29">
      <c r="A174" t="s">
        <v>361</v>
      </c>
      <c r="B174">
        <v>6</v>
      </c>
      <c r="C174">
        <v>7</v>
      </c>
      <c r="D174">
        <v>6</v>
      </c>
      <c r="E174">
        <v>6</v>
      </c>
      <c r="F174">
        <v>6</v>
      </c>
      <c r="G174">
        <v>5</v>
      </c>
      <c r="H174">
        <v>6</v>
      </c>
      <c r="I174">
        <v>6</v>
      </c>
      <c r="J174">
        <v>5</v>
      </c>
      <c r="K174">
        <v>5</v>
      </c>
      <c r="L174">
        <v>6</v>
      </c>
      <c r="M174">
        <v>6</v>
      </c>
      <c r="N174">
        <v>5</v>
      </c>
      <c r="O174">
        <v>5</v>
      </c>
      <c r="P174">
        <v>5</v>
      </c>
      <c r="Q174">
        <v>6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4</v>
      </c>
      <c r="Y174">
        <v>6</v>
      </c>
      <c r="Z174">
        <f t="shared" si="10"/>
        <v>5.458333333333333</v>
      </c>
      <c r="AA174">
        <f t="shared" si="8"/>
        <v>0.64415103473917945</v>
      </c>
      <c r="AB174">
        <f t="shared" si="9"/>
        <v>0.11801240331099472</v>
      </c>
      <c r="AC174" t="str">
        <f t="shared" si="11"/>
        <v>X</v>
      </c>
    </row>
    <row r="175" spans="1:29">
      <c r="A175" t="s">
        <v>363</v>
      </c>
      <c r="B175">
        <v>4</v>
      </c>
      <c r="C175">
        <v>7</v>
      </c>
      <c r="D175">
        <v>0</v>
      </c>
      <c r="E175">
        <v>0</v>
      </c>
      <c r="F175">
        <v>2</v>
      </c>
      <c r="G175">
        <v>3</v>
      </c>
      <c r="H175">
        <v>3</v>
      </c>
      <c r="I175">
        <v>7</v>
      </c>
      <c r="J175">
        <v>1</v>
      </c>
      <c r="K175">
        <v>0</v>
      </c>
      <c r="L175">
        <v>0</v>
      </c>
      <c r="M175">
        <v>6</v>
      </c>
      <c r="N175">
        <v>7</v>
      </c>
      <c r="O175">
        <v>0</v>
      </c>
      <c r="P175">
        <v>3</v>
      </c>
      <c r="Q175">
        <v>2</v>
      </c>
      <c r="R175">
        <v>0</v>
      </c>
      <c r="S175">
        <v>3</v>
      </c>
      <c r="T175">
        <v>7</v>
      </c>
      <c r="U175">
        <v>0</v>
      </c>
      <c r="V175">
        <v>4</v>
      </c>
      <c r="W175">
        <v>0</v>
      </c>
      <c r="X175">
        <v>0</v>
      </c>
      <c r="Y175">
        <v>0</v>
      </c>
      <c r="Z175">
        <f t="shared" si="10"/>
        <v>2.4583333333333335</v>
      </c>
      <c r="AA175">
        <f t="shared" si="8"/>
        <v>2.6137324312603658</v>
      </c>
      <c r="AB175">
        <f t="shared" si="9"/>
        <v>1.063213192377098</v>
      </c>
      <c r="AC175" t="str">
        <f t="shared" si="11"/>
        <v>Z</v>
      </c>
    </row>
    <row r="176" spans="1:29">
      <c r="A176" t="s">
        <v>365</v>
      </c>
      <c r="B176">
        <v>15</v>
      </c>
      <c r="C176">
        <v>8</v>
      </c>
      <c r="D176">
        <v>12</v>
      </c>
      <c r="E176">
        <v>0</v>
      </c>
      <c r="F176">
        <v>2</v>
      </c>
      <c r="G176">
        <v>6</v>
      </c>
      <c r="H176">
        <v>12</v>
      </c>
      <c r="I176">
        <v>6</v>
      </c>
      <c r="J176">
        <v>13</v>
      </c>
      <c r="K176">
        <v>0</v>
      </c>
      <c r="L176">
        <v>15</v>
      </c>
      <c r="M176">
        <v>9</v>
      </c>
      <c r="N176">
        <v>5</v>
      </c>
      <c r="O176">
        <v>0</v>
      </c>
      <c r="P176">
        <v>9</v>
      </c>
      <c r="Q176">
        <v>6</v>
      </c>
      <c r="R176">
        <v>1</v>
      </c>
      <c r="S176">
        <v>0</v>
      </c>
      <c r="T176">
        <v>0</v>
      </c>
      <c r="U176">
        <v>0</v>
      </c>
      <c r="V176">
        <v>16</v>
      </c>
      <c r="W176">
        <v>0</v>
      </c>
      <c r="X176">
        <v>7</v>
      </c>
      <c r="Y176">
        <v>15</v>
      </c>
      <c r="Z176">
        <f t="shared" si="10"/>
        <v>6.541666666666667</v>
      </c>
      <c r="AA176">
        <f t="shared" si="8"/>
        <v>5.6787554876829205</v>
      </c>
      <c r="AB176">
        <f t="shared" si="9"/>
        <v>0.8680900108559878</v>
      </c>
      <c r="AC176" t="str">
        <f t="shared" si="11"/>
        <v>Y</v>
      </c>
    </row>
    <row r="177" spans="1:29">
      <c r="A177" t="s">
        <v>367</v>
      </c>
      <c r="B177">
        <v>2</v>
      </c>
      <c r="C177">
        <v>0</v>
      </c>
      <c r="D177">
        <v>3</v>
      </c>
      <c r="E177">
        <v>4</v>
      </c>
      <c r="F177">
        <v>2</v>
      </c>
      <c r="G177">
        <v>7</v>
      </c>
      <c r="H177">
        <v>0</v>
      </c>
      <c r="I177">
        <v>1</v>
      </c>
      <c r="J177">
        <v>6</v>
      </c>
      <c r="K177">
        <v>0</v>
      </c>
      <c r="L177">
        <v>3</v>
      </c>
      <c r="M177">
        <v>0</v>
      </c>
      <c r="N177">
        <v>10</v>
      </c>
      <c r="O177">
        <v>4</v>
      </c>
      <c r="P177">
        <v>4</v>
      </c>
      <c r="Q177">
        <v>0</v>
      </c>
      <c r="R177">
        <v>0</v>
      </c>
      <c r="S177">
        <v>8</v>
      </c>
      <c r="T177">
        <v>6</v>
      </c>
      <c r="U177">
        <v>0</v>
      </c>
      <c r="V177">
        <v>4</v>
      </c>
      <c r="W177">
        <v>0</v>
      </c>
      <c r="X177">
        <v>4</v>
      </c>
      <c r="Y177">
        <v>7</v>
      </c>
      <c r="Z177">
        <f t="shared" si="10"/>
        <v>3.125</v>
      </c>
      <c r="AA177">
        <f t="shared" si="8"/>
        <v>2.9341736485763756</v>
      </c>
      <c r="AB177">
        <f t="shared" si="9"/>
        <v>0.93893556754444019</v>
      </c>
      <c r="AC177" t="str">
        <f t="shared" si="11"/>
        <v>Y</v>
      </c>
    </row>
    <row r="178" spans="1:29">
      <c r="A178" t="s">
        <v>369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2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2</v>
      </c>
      <c r="X178">
        <v>2</v>
      </c>
      <c r="Y178">
        <v>2</v>
      </c>
      <c r="Z178">
        <f t="shared" si="10"/>
        <v>1.25</v>
      </c>
      <c r="AA178">
        <f t="shared" si="8"/>
        <v>0.4330127018922193</v>
      </c>
      <c r="AB178">
        <f t="shared" si="9"/>
        <v>0.34641016151377546</v>
      </c>
      <c r="AC178" t="str">
        <f t="shared" si="11"/>
        <v>X</v>
      </c>
    </row>
    <row r="179" spans="1:29">
      <c r="A179" t="s">
        <v>371</v>
      </c>
      <c r="B179">
        <v>8</v>
      </c>
      <c r="C179">
        <v>9</v>
      </c>
      <c r="D179">
        <v>10</v>
      </c>
      <c r="E179">
        <v>12</v>
      </c>
      <c r="F179">
        <v>14</v>
      </c>
      <c r="G179">
        <v>11</v>
      </c>
      <c r="H179">
        <v>13</v>
      </c>
      <c r="I179">
        <v>12</v>
      </c>
      <c r="J179">
        <v>11</v>
      </c>
      <c r="K179">
        <v>10</v>
      </c>
      <c r="L179">
        <v>10</v>
      </c>
      <c r="M179">
        <v>11</v>
      </c>
      <c r="N179">
        <v>10</v>
      </c>
      <c r="O179">
        <v>11</v>
      </c>
      <c r="P179">
        <v>14</v>
      </c>
      <c r="Q179">
        <v>15</v>
      </c>
      <c r="R179">
        <v>14</v>
      </c>
      <c r="S179">
        <v>14</v>
      </c>
      <c r="T179">
        <v>14</v>
      </c>
      <c r="U179">
        <v>14</v>
      </c>
      <c r="V179">
        <v>13</v>
      </c>
      <c r="W179">
        <v>12</v>
      </c>
      <c r="X179">
        <v>11</v>
      </c>
      <c r="Y179">
        <v>13</v>
      </c>
      <c r="Z179">
        <f t="shared" si="10"/>
        <v>11.916666666666666</v>
      </c>
      <c r="AA179">
        <f t="shared" si="8"/>
        <v>1.8465433171800283</v>
      </c>
      <c r="AB179">
        <f t="shared" si="9"/>
        <v>0.15495468395916323</v>
      </c>
      <c r="AC179" t="str">
        <f t="shared" si="11"/>
        <v>X</v>
      </c>
    </row>
    <row r="180" spans="1:29">
      <c r="A180" t="s">
        <v>373</v>
      </c>
      <c r="B180">
        <v>0</v>
      </c>
      <c r="C180">
        <v>4</v>
      </c>
      <c r="D180">
        <v>0</v>
      </c>
      <c r="E180">
        <v>1</v>
      </c>
      <c r="F180">
        <v>0</v>
      </c>
      <c r="G180">
        <v>0</v>
      </c>
      <c r="H180">
        <v>4</v>
      </c>
      <c r="I180">
        <v>2</v>
      </c>
      <c r="J180">
        <v>0</v>
      </c>
      <c r="K180">
        <v>7</v>
      </c>
      <c r="L180">
        <v>12</v>
      </c>
      <c r="M180">
        <v>10</v>
      </c>
      <c r="N180">
        <v>0</v>
      </c>
      <c r="O180">
        <v>0</v>
      </c>
      <c r="P180">
        <v>0</v>
      </c>
      <c r="Q180">
        <v>0</v>
      </c>
      <c r="R180">
        <v>8</v>
      </c>
      <c r="S180">
        <v>3</v>
      </c>
      <c r="T180">
        <v>1</v>
      </c>
      <c r="U180">
        <v>0</v>
      </c>
      <c r="V180">
        <v>2</v>
      </c>
      <c r="W180">
        <v>6</v>
      </c>
      <c r="X180">
        <v>3</v>
      </c>
      <c r="Y180">
        <v>11</v>
      </c>
      <c r="Z180">
        <f t="shared" si="10"/>
        <v>3.0833333333333335</v>
      </c>
      <c r="AA180">
        <f t="shared" si="8"/>
        <v>3.7960139913101245</v>
      </c>
      <c r="AB180">
        <f t="shared" si="9"/>
        <v>1.2311396728573376</v>
      </c>
      <c r="AC180" t="str">
        <f t="shared" si="11"/>
        <v>Z</v>
      </c>
    </row>
    <row r="181" spans="1:29">
      <c r="A181" t="s">
        <v>375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3</v>
      </c>
      <c r="V181">
        <v>3</v>
      </c>
      <c r="W181">
        <v>2</v>
      </c>
      <c r="X181">
        <v>2</v>
      </c>
      <c r="Y181">
        <v>2</v>
      </c>
      <c r="Z181">
        <f t="shared" si="10"/>
        <v>2.0833333333333335</v>
      </c>
      <c r="AA181">
        <f t="shared" si="8"/>
        <v>0.27638539919628335</v>
      </c>
      <c r="AB181">
        <f t="shared" si="9"/>
        <v>0.13266499161421599</v>
      </c>
      <c r="AC181" t="str">
        <f t="shared" si="11"/>
        <v>X</v>
      </c>
    </row>
    <row r="182" spans="1:29">
      <c r="A182" t="s">
        <v>377</v>
      </c>
      <c r="B182">
        <v>6</v>
      </c>
      <c r="C182">
        <v>6</v>
      </c>
      <c r="D182">
        <v>6</v>
      </c>
      <c r="E182">
        <v>6</v>
      </c>
      <c r="F182">
        <v>6</v>
      </c>
      <c r="G182">
        <v>7</v>
      </c>
      <c r="H182">
        <v>6</v>
      </c>
      <c r="I182">
        <v>7</v>
      </c>
      <c r="J182">
        <v>6</v>
      </c>
      <c r="K182">
        <v>6</v>
      </c>
      <c r="L182">
        <v>5</v>
      </c>
      <c r="M182">
        <v>7</v>
      </c>
      <c r="N182">
        <v>7</v>
      </c>
      <c r="O182">
        <v>6</v>
      </c>
      <c r="P182">
        <v>7</v>
      </c>
      <c r="Q182">
        <v>7</v>
      </c>
      <c r="R182">
        <v>7</v>
      </c>
      <c r="S182">
        <v>8</v>
      </c>
      <c r="T182">
        <v>8</v>
      </c>
      <c r="U182">
        <v>8</v>
      </c>
      <c r="V182">
        <v>7</v>
      </c>
      <c r="W182">
        <v>7</v>
      </c>
      <c r="X182">
        <v>5</v>
      </c>
      <c r="Y182">
        <v>7</v>
      </c>
      <c r="Z182">
        <f t="shared" si="10"/>
        <v>6.583333333333333</v>
      </c>
      <c r="AA182">
        <f t="shared" si="8"/>
        <v>0.81223286206741363</v>
      </c>
      <c r="AB182">
        <f t="shared" si="9"/>
        <v>0.12337714360517676</v>
      </c>
      <c r="AC182" t="str">
        <f t="shared" si="11"/>
        <v>X</v>
      </c>
    </row>
    <row r="183" spans="1:29">
      <c r="A183" t="s">
        <v>379</v>
      </c>
      <c r="B183">
        <v>29</v>
      </c>
      <c r="C183">
        <v>40</v>
      </c>
      <c r="D183">
        <v>40</v>
      </c>
      <c r="E183">
        <v>33</v>
      </c>
      <c r="F183">
        <v>24</v>
      </c>
      <c r="G183">
        <v>22</v>
      </c>
      <c r="H183">
        <v>8</v>
      </c>
      <c r="I183">
        <v>5</v>
      </c>
      <c r="J183">
        <v>3</v>
      </c>
      <c r="K183">
        <v>6</v>
      </c>
      <c r="L183">
        <v>14</v>
      </c>
      <c r="M183">
        <v>17</v>
      </c>
      <c r="N183">
        <v>28</v>
      </c>
      <c r="O183">
        <v>27</v>
      </c>
      <c r="P183">
        <v>22</v>
      </c>
      <c r="Q183">
        <v>25</v>
      </c>
      <c r="R183">
        <v>31</v>
      </c>
      <c r="S183">
        <v>22</v>
      </c>
      <c r="T183">
        <v>10</v>
      </c>
      <c r="U183">
        <v>8</v>
      </c>
      <c r="V183">
        <v>5</v>
      </c>
      <c r="W183">
        <v>6</v>
      </c>
      <c r="X183">
        <v>16</v>
      </c>
      <c r="Y183">
        <v>22</v>
      </c>
      <c r="Z183">
        <f t="shared" si="10"/>
        <v>19.291666666666668</v>
      </c>
      <c r="AA183">
        <f t="shared" si="8"/>
        <v>11.009386777755708</v>
      </c>
      <c r="AB183">
        <f t="shared" si="9"/>
        <v>0.57068095608236924</v>
      </c>
      <c r="AC183" t="str">
        <f t="shared" si="11"/>
        <v>Y</v>
      </c>
    </row>
    <row r="184" spans="1:29">
      <c r="A184" t="s">
        <v>381</v>
      </c>
      <c r="B184">
        <v>52</v>
      </c>
      <c r="C184">
        <v>50</v>
      </c>
      <c r="D184">
        <v>40</v>
      </c>
      <c r="E184">
        <v>27</v>
      </c>
      <c r="F184">
        <v>26</v>
      </c>
      <c r="G184">
        <v>13</v>
      </c>
      <c r="H184">
        <v>16</v>
      </c>
      <c r="I184">
        <v>17</v>
      </c>
      <c r="J184">
        <v>22</v>
      </c>
      <c r="K184">
        <v>18</v>
      </c>
      <c r="L184">
        <v>21</v>
      </c>
      <c r="M184">
        <v>48</v>
      </c>
      <c r="N184">
        <v>46</v>
      </c>
      <c r="O184">
        <v>45</v>
      </c>
      <c r="P184">
        <v>44</v>
      </c>
      <c r="Q184">
        <v>21</v>
      </c>
      <c r="R184">
        <v>35</v>
      </c>
      <c r="S184">
        <v>19</v>
      </c>
      <c r="T184">
        <v>16</v>
      </c>
      <c r="U184">
        <v>17</v>
      </c>
      <c r="V184">
        <v>24</v>
      </c>
      <c r="W184">
        <v>28</v>
      </c>
      <c r="X184">
        <v>42</v>
      </c>
      <c r="Y184">
        <v>65</v>
      </c>
      <c r="Z184">
        <f t="shared" si="10"/>
        <v>31.333333333333332</v>
      </c>
      <c r="AA184">
        <f t="shared" si="8"/>
        <v>14.305204957947611</v>
      </c>
      <c r="AB184">
        <f t="shared" si="9"/>
        <v>0.45654909440258334</v>
      </c>
      <c r="AC184" t="str">
        <f t="shared" si="11"/>
        <v>X</v>
      </c>
    </row>
    <row r="185" spans="1:29">
      <c r="A185" t="s">
        <v>383</v>
      </c>
      <c r="B185">
        <v>2</v>
      </c>
      <c r="C185">
        <v>4</v>
      </c>
      <c r="D185">
        <v>4</v>
      </c>
      <c r="E185">
        <v>2</v>
      </c>
      <c r="F185">
        <v>0</v>
      </c>
      <c r="G185">
        <v>0</v>
      </c>
      <c r="H185">
        <v>4</v>
      </c>
      <c r="I185">
        <v>5</v>
      </c>
      <c r="J185">
        <v>8</v>
      </c>
      <c r="K185">
        <v>2</v>
      </c>
      <c r="L185">
        <v>0</v>
      </c>
      <c r="M185">
        <v>0</v>
      </c>
      <c r="N185">
        <v>4</v>
      </c>
      <c r="O185">
        <v>5</v>
      </c>
      <c r="P185">
        <v>0</v>
      </c>
      <c r="Q185">
        <v>0</v>
      </c>
      <c r="R185">
        <v>4</v>
      </c>
      <c r="S185">
        <v>1</v>
      </c>
      <c r="T185">
        <v>0</v>
      </c>
      <c r="U185">
        <v>5</v>
      </c>
      <c r="V185">
        <v>2</v>
      </c>
      <c r="W185">
        <v>10</v>
      </c>
      <c r="X185">
        <v>5</v>
      </c>
      <c r="Y185">
        <v>4</v>
      </c>
      <c r="Z185">
        <f t="shared" si="10"/>
        <v>2.9583333333333335</v>
      </c>
      <c r="AA185">
        <f t="shared" si="8"/>
        <v>2.6375362030164102</v>
      </c>
      <c r="AB185">
        <f t="shared" si="9"/>
        <v>0.8915615334139978</v>
      </c>
      <c r="AC185" t="str">
        <f t="shared" si="11"/>
        <v>Y</v>
      </c>
    </row>
    <row r="186" spans="1:29">
      <c r="A186" t="s">
        <v>385</v>
      </c>
      <c r="B186">
        <v>34</v>
      </c>
      <c r="C186">
        <v>51</v>
      </c>
      <c r="D186">
        <v>60</v>
      </c>
      <c r="E186">
        <v>48</v>
      </c>
      <c r="F186">
        <v>78</v>
      </c>
      <c r="G186">
        <v>76</v>
      </c>
      <c r="H186">
        <v>113</v>
      </c>
      <c r="I186">
        <v>71</v>
      </c>
      <c r="J186">
        <v>44</v>
      </c>
      <c r="K186">
        <v>30</v>
      </c>
      <c r="L186">
        <v>20</v>
      </c>
      <c r="M186">
        <v>23</v>
      </c>
      <c r="N186">
        <v>38</v>
      </c>
      <c r="O186">
        <v>50</v>
      </c>
      <c r="P186">
        <v>66</v>
      </c>
      <c r="Q186">
        <v>85</v>
      </c>
      <c r="R186">
        <v>81</v>
      </c>
      <c r="S186">
        <v>102</v>
      </c>
      <c r="T186">
        <v>88</v>
      </c>
      <c r="U186">
        <v>64</v>
      </c>
      <c r="V186">
        <v>78</v>
      </c>
      <c r="W186">
        <v>30</v>
      </c>
      <c r="X186">
        <v>22</v>
      </c>
      <c r="Y186">
        <v>32</v>
      </c>
      <c r="Z186">
        <f t="shared" si="10"/>
        <v>57.666666666666664</v>
      </c>
      <c r="AA186">
        <f t="shared" si="8"/>
        <v>25.906348428307854</v>
      </c>
      <c r="AB186">
        <f t="shared" si="9"/>
        <v>0.44924303632903795</v>
      </c>
      <c r="AC186" t="str">
        <f t="shared" si="11"/>
        <v>X</v>
      </c>
    </row>
    <row r="187" spans="1:29">
      <c r="A187" t="s">
        <v>387</v>
      </c>
      <c r="B187">
        <v>2</v>
      </c>
      <c r="C187">
        <v>1</v>
      </c>
      <c r="D187">
        <v>1</v>
      </c>
      <c r="E187">
        <v>3</v>
      </c>
      <c r="F187">
        <v>3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0</v>
      </c>
      <c r="R187">
        <v>0</v>
      </c>
      <c r="S187">
        <v>7</v>
      </c>
      <c r="T187">
        <v>3</v>
      </c>
      <c r="U187">
        <v>5</v>
      </c>
      <c r="V187">
        <v>8</v>
      </c>
      <c r="W187">
        <v>2</v>
      </c>
      <c r="X187">
        <v>1</v>
      </c>
      <c r="Y187">
        <v>2</v>
      </c>
      <c r="Z187">
        <f t="shared" si="10"/>
        <v>2.0416666666666665</v>
      </c>
      <c r="AA187">
        <f t="shared" si="8"/>
        <v>2.0305821551685344</v>
      </c>
      <c r="AB187">
        <f t="shared" si="9"/>
        <v>0.9945708515111189</v>
      </c>
      <c r="AC187" t="str">
        <f t="shared" si="11"/>
        <v>Y</v>
      </c>
    </row>
    <row r="188" spans="1:29">
      <c r="A188" t="s">
        <v>389</v>
      </c>
      <c r="B188">
        <v>9</v>
      </c>
      <c r="C188">
        <v>23</v>
      </c>
      <c r="D188">
        <v>14</v>
      </c>
      <c r="E188">
        <v>42</v>
      </c>
      <c r="F188">
        <v>60</v>
      </c>
      <c r="G188">
        <v>61</v>
      </c>
      <c r="H188">
        <v>0</v>
      </c>
      <c r="I188">
        <v>0</v>
      </c>
      <c r="J188">
        <v>0</v>
      </c>
      <c r="K188">
        <v>35</v>
      </c>
      <c r="L188">
        <v>51</v>
      </c>
      <c r="M188">
        <v>0</v>
      </c>
      <c r="N188">
        <v>21</v>
      </c>
      <c r="O188">
        <v>0</v>
      </c>
      <c r="P188">
        <v>57</v>
      </c>
      <c r="Q188">
        <v>0</v>
      </c>
      <c r="R188">
        <v>0</v>
      </c>
      <c r="S188">
        <v>41</v>
      </c>
      <c r="T188">
        <v>43</v>
      </c>
      <c r="U188">
        <v>32</v>
      </c>
      <c r="V188">
        <v>91</v>
      </c>
      <c r="W188">
        <v>0</v>
      </c>
      <c r="X188">
        <v>0</v>
      </c>
      <c r="Y188">
        <v>0</v>
      </c>
      <c r="Z188">
        <f t="shared" si="10"/>
        <v>24.166666666666668</v>
      </c>
      <c r="AA188">
        <f t="shared" si="8"/>
        <v>26.00106835411875</v>
      </c>
      <c r="AB188">
        <f t="shared" si="9"/>
        <v>1.0759062767221552</v>
      </c>
      <c r="AC188" t="str">
        <f t="shared" si="11"/>
        <v>Z</v>
      </c>
    </row>
    <row r="189" spans="1:29">
      <c r="A189" t="s">
        <v>391</v>
      </c>
      <c r="B189">
        <v>73</v>
      </c>
      <c r="C189">
        <v>156</v>
      </c>
      <c r="D189">
        <v>0</v>
      </c>
      <c r="E189">
        <v>62</v>
      </c>
      <c r="F189">
        <v>70</v>
      </c>
      <c r="G189">
        <v>44</v>
      </c>
      <c r="H189">
        <v>0</v>
      </c>
      <c r="I189">
        <v>0</v>
      </c>
      <c r="J189">
        <v>0</v>
      </c>
      <c r="K189">
        <v>50</v>
      </c>
      <c r="L189">
        <v>275</v>
      </c>
      <c r="M189">
        <v>0</v>
      </c>
      <c r="N189">
        <v>47</v>
      </c>
      <c r="O189">
        <v>102</v>
      </c>
      <c r="P189">
        <v>0</v>
      </c>
      <c r="Q189">
        <v>115</v>
      </c>
      <c r="R189">
        <v>0</v>
      </c>
      <c r="S189">
        <v>73</v>
      </c>
      <c r="T189">
        <v>22</v>
      </c>
      <c r="U189">
        <v>0</v>
      </c>
      <c r="V189">
        <v>98</v>
      </c>
      <c r="W189">
        <v>68</v>
      </c>
      <c r="X189">
        <v>181</v>
      </c>
      <c r="Y189">
        <v>58</v>
      </c>
      <c r="Z189">
        <f t="shared" si="10"/>
        <v>62.25</v>
      </c>
      <c r="AA189">
        <f t="shared" si="8"/>
        <v>66.918015760580744</v>
      </c>
      <c r="AB189">
        <f t="shared" si="9"/>
        <v>1.074988204989249</v>
      </c>
      <c r="AC189" t="str">
        <f t="shared" si="11"/>
        <v>Z</v>
      </c>
    </row>
    <row r="190" spans="1:29">
      <c r="A190" t="s">
        <v>393</v>
      </c>
      <c r="B190">
        <v>25</v>
      </c>
      <c r="C190">
        <v>19</v>
      </c>
      <c r="D190">
        <v>13</v>
      </c>
      <c r="E190">
        <v>11</v>
      </c>
      <c r="F190">
        <v>11</v>
      </c>
      <c r="G190">
        <v>8</v>
      </c>
      <c r="H190">
        <v>12</v>
      </c>
      <c r="I190">
        <v>12</v>
      </c>
      <c r="J190">
        <v>12</v>
      </c>
      <c r="K190">
        <v>26</v>
      </c>
      <c r="L190">
        <v>21</v>
      </c>
      <c r="M190">
        <v>25</v>
      </c>
      <c r="N190">
        <v>24</v>
      </c>
      <c r="O190">
        <v>19</v>
      </c>
      <c r="P190">
        <v>19</v>
      </c>
      <c r="Q190">
        <v>13</v>
      </c>
      <c r="R190">
        <v>14</v>
      </c>
      <c r="S190">
        <v>10</v>
      </c>
      <c r="T190">
        <v>11</v>
      </c>
      <c r="U190">
        <v>11</v>
      </c>
      <c r="V190">
        <v>20</v>
      </c>
      <c r="W190">
        <v>17</v>
      </c>
      <c r="X190">
        <v>21</v>
      </c>
      <c r="Y190">
        <v>22</v>
      </c>
      <c r="Z190">
        <f t="shared" si="10"/>
        <v>16.5</v>
      </c>
      <c r="AA190">
        <f t="shared" si="8"/>
        <v>5.4772255750516612</v>
      </c>
      <c r="AB190">
        <f t="shared" si="9"/>
        <v>0.33195306515464612</v>
      </c>
      <c r="AC190" t="str">
        <f t="shared" si="11"/>
        <v>X</v>
      </c>
    </row>
    <row r="191" spans="1:29">
      <c r="A191" t="s">
        <v>395</v>
      </c>
      <c r="B191">
        <v>8</v>
      </c>
      <c r="C191">
        <v>7</v>
      </c>
      <c r="D191">
        <v>9</v>
      </c>
      <c r="E191">
        <v>7</v>
      </c>
      <c r="F191">
        <v>11</v>
      </c>
      <c r="G191">
        <v>16</v>
      </c>
      <c r="H191">
        <v>19</v>
      </c>
      <c r="I191">
        <v>21</v>
      </c>
      <c r="J191">
        <v>21</v>
      </c>
      <c r="K191">
        <v>24</v>
      </c>
      <c r="L191">
        <v>16</v>
      </c>
      <c r="M191">
        <v>15</v>
      </c>
      <c r="N191">
        <v>8</v>
      </c>
      <c r="O191">
        <v>6</v>
      </c>
      <c r="P191">
        <v>7</v>
      </c>
      <c r="Q191">
        <v>9</v>
      </c>
      <c r="R191">
        <v>17</v>
      </c>
      <c r="S191">
        <v>24</v>
      </c>
      <c r="T191">
        <v>14</v>
      </c>
      <c r="U191">
        <v>25</v>
      </c>
      <c r="V191">
        <v>23</v>
      </c>
      <c r="W191">
        <v>35</v>
      </c>
      <c r="X191">
        <v>24</v>
      </c>
      <c r="Y191">
        <v>8</v>
      </c>
      <c r="Z191">
        <f t="shared" si="10"/>
        <v>15.583333333333334</v>
      </c>
      <c r="AA191">
        <f t="shared" si="8"/>
        <v>7.6426253488066669</v>
      </c>
      <c r="AB191">
        <f t="shared" si="9"/>
        <v>0.49043585126032085</v>
      </c>
      <c r="AC191" t="str">
        <f t="shared" si="11"/>
        <v>X</v>
      </c>
    </row>
    <row r="192" spans="1:29">
      <c r="A192" t="s">
        <v>397</v>
      </c>
      <c r="B192">
        <v>22</v>
      </c>
      <c r="C192">
        <v>17</v>
      </c>
      <c r="D192">
        <v>14</v>
      </c>
      <c r="E192">
        <v>8</v>
      </c>
      <c r="F192">
        <v>2</v>
      </c>
      <c r="G192">
        <v>0</v>
      </c>
      <c r="H192">
        <v>3</v>
      </c>
      <c r="I192">
        <v>5</v>
      </c>
      <c r="J192">
        <v>15</v>
      </c>
      <c r="K192">
        <v>24</v>
      </c>
      <c r="L192">
        <v>14</v>
      </c>
      <c r="M192">
        <v>30</v>
      </c>
      <c r="N192">
        <v>30</v>
      </c>
      <c r="O192">
        <v>20</v>
      </c>
      <c r="P192">
        <v>16</v>
      </c>
      <c r="Q192">
        <v>7</v>
      </c>
      <c r="R192">
        <v>2</v>
      </c>
      <c r="S192">
        <v>0</v>
      </c>
      <c r="T192">
        <v>3</v>
      </c>
      <c r="U192">
        <v>7</v>
      </c>
      <c r="V192">
        <v>16</v>
      </c>
      <c r="W192">
        <v>31</v>
      </c>
      <c r="X192">
        <v>26</v>
      </c>
      <c r="Y192">
        <v>43</v>
      </c>
      <c r="Z192">
        <f t="shared" si="10"/>
        <v>14.791666666666666</v>
      </c>
      <c r="AA192">
        <f t="shared" si="8"/>
        <v>11.412636149851133</v>
      </c>
      <c r="AB192">
        <f t="shared" si="9"/>
        <v>0.77155850027162598</v>
      </c>
      <c r="AC192" t="str">
        <f t="shared" si="11"/>
        <v>Y</v>
      </c>
    </row>
    <row r="193" spans="1:29">
      <c r="A193" t="s">
        <v>399</v>
      </c>
      <c r="B193">
        <v>5</v>
      </c>
      <c r="C193">
        <v>5</v>
      </c>
      <c r="D193">
        <v>4</v>
      </c>
      <c r="E193">
        <v>5</v>
      </c>
      <c r="F193">
        <v>5</v>
      </c>
      <c r="G193">
        <v>6</v>
      </c>
      <c r="H193">
        <v>5</v>
      </c>
      <c r="I193">
        <v>5</v>
      </c>
      <c r="J193">
        <v>5</v>
      </c>
      <c r="K193">
        <v>5</v>
      </c>
      <c r="L193">
        <v>4</v>
      </c>
      <c r="M193">
        <v>5</v>
      </c>
      <c r="N193">
        <v>4</v>
      </c>
      <c r="O193">
        <v>4</v>
      </c>
      <c r="P193">
        <v>5</v>
      </c>
      <c r="Q193">
        <v>4</v>
      </c>
      <c r="R193">
        <v>5</v>
      </c>
      <c r="S193">
        <v>5</v>
      </c>
      <c r="T193">
        <v>6</v>
      </c>
      <c r="U193">
        <v>5</v>
      </c>
      <c r="V193">
        <v>5</v>
      </c>
      <c r="W193">
        <v>5</v>
      </c>
      <c r="X193">
        <v>5</v>
      </c>
      <c r="Y193">
        <v>4</v>
      </c>
      <c r="Z193">
        <f t="shared" si="10"/>
        <v>4.833333333333333</v>
      </c>
      <c r="AA193">
        <f t="shared" si="8"/>
        <v>0.55277079839256671</v>
      </c>
      <c r="AB193">
        <f t="shared" si="9"/>
        <v>0.1143663720812207</v>
      </c>
      <c r="AC193" t="str">
        <f t="shared" si="11"/>
        <v>X</v>
      </c>
    </row>
    <row r="194" spans="1:29">
      <c r="A194" t="s">
        <v>401</v>
      </c>
      <c r="B194">
        <v>3</v>
      </c>
      <c r="C194">
        <v>2</v>
      </c>
      <c r="D194">
        <v>2</v>
      </c>
      <c r="E194">
        <v>3</v>
      </c>
      <c r="F194">
        <v>6</v>
      </c>
      <c r="G194">
        <v>6</v>
      </c>
      <c r="H194">
        <v>11</v>
      </c>
      <c r="I194">
        <v>8</v>
      </c>
      <c r="J194">
        <v>7</v>
      </c>
      <c r="K194">
        <v>8</v>
      </c>
      <c r="L194">
        <v>7</v>
      </c>
      <c r="M194">
        <v>4</v>
      </c>
      <c r="N194">
        <v>3</v>
      </c>
      <c r="O194">
        <v>2</v>
      </c>
      <c r="P194">
        <v>2</v>
      </c>
      <c r="Q194">
        <v>3</v>
      </c>
      <c r="R194">
        <v>3</v>
      </c>
      <c r="S194">
        <v>7</v>
      </c>
      <c r="T194">
        <v>8</v>
      </c>
      <c r="U194">
        <v>8</v>
      </c>
      <c r="V194">
        <v>6</v>
      </c>
      <c r="W194">
        <v>6</v>
      </c>
      <c r="X194">
        <v>7</v>
      </c>
      <c r="Y194">
        <v>6</v>
      </c>
      <c r="Z194">
        <f t="shared" si="10"/>
        <v>5.333333333333333</v>
      </c>
      <c r="AA194">
        <f t="shared" si="8"/>
        <v>2.4776781245530843</v>
      </c>
      <c r="AB194">
        <f t="shared" si="9"/>
        <v>0.46456464835370331</v>
      </c>
      <c r="AC194" t="str">
        <f t="shared" si="11"/>
        <v>X</v>
      </c>
    </row>
    <row r="195" spans="1:29">
      <c r="A195" t="s">
        <v>403</v>
      </c>
      <c r="B195">
        <v>0</v>
      </c>
      <c r="C195">
        <v>4</v>
      </c>
      <c r="D195">
        <v>7</v>
      </c>
      <c r="E195">
        <v>6</v>
      </c>
      <c r="F195">
        <v>0</v>
      </c>
      <c r="G195">
        <v>8</v>
      </c>
      <c r="H195">
        <v>24</v>
      </c>
      <c r="I195">
        <v>20</v>
      </c>
      <c r="J195">
        <v>3</v>
      </c>
      <c r="K195">
        <v>7</v>
      </c>
      <c r="L195">
        <v>0</v>
      </c>
      <c r="M195">
        <v>6</v>
      </c>
      <c r="N195">
        <v>8</v>
      </c>
      <c r="O195">
        <v>6</v>
      </c>
      <c r="P195">
        <v>7</v>
      </c>
      <c r="Q195">
        <v>7</v>
      </c>
      <c r="R195">
        <v>16</v>
      </c>
      <c r="S195">
        <v>16</v>
      </c>
      <c r="T195">
        <v>24</v>
      </c>
      <c r="U195">
        <v>7</v>
      </c>
      <c r="V195">
        <v>7</v>
      </c>
      <c r="W195">
        <v>0</v>
      </c>
      <c r="X195">
        <v>0</v>
      </c>
      <c r="Y195">
        <v>7</v>
      </c>
      <c r="Z195">
        <f t="shared" si="10"/>
        <v>7.916666666666667</v>
      </c>
      <c r="AA195">
        <f t="shared" si="8"/>
        <v>6.9636955386888904</v>
      </c>
      <c r="AB195">
        <f t="shared" si="9"/>
        <v>0.87962469962385981</v>
      </c>
      <c r="AC195" t="str">
        <f t="shared" si="11"/>
        <v>Y</v>
      </c>
    </row>
    <row r="196" spans="1:29">
      <c r="A196" t="s">
        <v>405</v>
      </c>
      <c r="B196">
        <v>4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10</v>
      </c>
      <c r="I196">
        <v>12</v>
      </c>
      <c r="J196">
        <v>8</v>
      </c>
      <c r="K196">
        <v>8</v>
      </c>
      <c r="L196">
        <v>0</v>
      </c>
      <c r="M196">
        <v>5</v>
      </c>
      <c r="N196">
        <v>0</v>
      </c>
      <c r="O196">
        <v>8</v>
      </c>
      <c r="P196">
        <v>0</v>
      </c>
      <c r="Q196">
        <v>6</v>
      </c>
      <c r="R196">
        <v>0</v>
      </c>
      <c r="S196">
        <v>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f t="shared" si="10"/>
        <v>2.9166666666666665</v>
      </c>
      <c r="AA196">
        <f t="shared" ref="AA196:AA259" si="12">_xlfn.STDEV.P(B196:Y196)</f>
        <v>3.9466934120715393</v>
      </c>
      <c r="AB196">
        <f t="shared" ref="AB196:AB259" si="13">AA196/Z196</f>
        <v>1.3531520269959565</v>
      </c>
      <c r="AC196" t="str">
        <f t="shared" si="11"/>
        <v>Z</v>
      </c>
    </row>
    <row r="197" spans="1:29">
      <c r="A197" t="s">
        <v>407</v>
      </c>
      <c r="B197">
        <v>1</v>
      </c>
      <c r="C197">
        <v>2</v>
      </c>
      <c r="D197">
        <v>1</v>
      </c>
      <c r="E197">
        <v>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2</v>
      </c>
      <c r="O197">
        <v>2</v>
      </c>
      <c r="P197">
        <v>2</v>
      </c>
      <c r="Q197">
        <v>2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1</v>
      </c>
      <c r="X197">
        <v>1</v>
      </c>
      <c r="Y197">
        <v>2</v>
      </c>
      <c r="Z197">
        <f t="shared" ref="Z197:Z260" si="14">AVERAGE(B197:Y197)</f>
        <v>1.0833333333333333</v>
      </c>
      <c r="AA197">
        <f t="shared" si="12"/>
        <v>0.70217914776469659</v>
      </c>
      <c r="AB197">
        <f t="shared" si="13"/>
        <v>0.64816536716741224</v>
      </c>
      <c r="AC197" t="str">
        <f t="shared" ref="AC197:AC260" si="15">IF(AB197&lt;=0.5,"X",IF(AB197&lt;=1,"Y","Z"))</f>
        <v>Y</v>
      </c>
    </row>
    <row r="198" spans="1:29">
      <c r="A198" t="s">
        <v>409</v>
      </c>
      <c r="B198">
        <v>40</v>
      </c>
      <c r="C198">
        <v>41</v>
      </c>
      <c r="D198">
        <v>44</v>
      </c>
      <c r="E198">
        <v>48</v>
      </c>
      <c r="F198">
        <v>38</v>
      </c>
      <c r="G198">
        <v>39</v>
      </c>
      <c r="H198">
        <v>37</v>
      </c>
      <c r="I198">
        <v>36</v>
      </c>
      <c r="J198">
        <v>36</v>
      </c>
      <c r="K198">
        <v>36</v>
      </c>
      <c r="L198">
        <v>39</v>
      </c>
      <c r="M198">
        <v>38</v>
      </c>
      <c r="N198">
        <v>42</v>
      </c>
      <c r="O198">
        <v>45</v>
      </c>
      <c r="P198">
        <v>49</v>
      </c>
      <c r="Q198">
        <v>42</v>
      </c>
      <c r="R198">
        <v>42</v>
      </c>
      <c r="S198">
        <v>42</v>
      </c>
      <c r="T198">
        <v>36</v>
      </c>
      <c r="U198">
        <v>37</v>
      </c>
      <c r="V198">
        <v>38</v>
      </c>
      <c r="W198">
        <v>41</v>
      </c>
      <c r="X198">
        <v>42</v>
      </c>
      <c r="Y198">
        <v>41</v>
      </c>
      <c r="Z198">
        <f t="shared" si="14"/>
        <v>40.375</v>
      </c>
      <c r="AA198">
        <f t="shared" si="12"/>
        <v>3.545096378567631</v>
      </c>
      <c r="AB198">
        <f t="shared" si="13"/>
        <v>8.7804244670405721E-2</v>
      </c>
      <c r="AC198" t="str">
        <f t="shared" si="15"/>
        <v>X</v>
      </c>
    </row>
    <row r="199" spans="1:29">
      <c r="A199" t="s">
        <v>411</v>
      </c>
      <c r="B199">
        <v>79</v>
      </c>
      <c r="C199">
        <v>69</v>
      </c>
      <c r="D199">
        <v>41</v>
      </c>
      <c r="E199">
        <v>12</v>
      </c>
      <c r="F199">
        <v>10</v>
      </c>
      <c r="G199">
        <v>11</v>
      </c>
      <c r="H199">
        <v>33</v>
      </c>
      <c r="I199">
        <v>52</v>
      </c>
      <c r="J199">
        <v>52</v>
      </c>
      <c r="K199">
        <v>76</v>
      </c>
      <c r="L199">
        <v>112</v>
      </c>
      <c r="M199">
        <v>58</v>
      </c>
      <c r="N199">
        <v>62</v>
      </c>
      <c r="O199">
        <v>58</v>
      </c>
      <c r="P199">
        <v>34</v>
      </c>
      <c r="Q199">
        <v>13</v>
      </c>
      <c r="R199">
        <v>10</v>
      </c>
      <c r="S199">
        <v>9</v>
      </c>
      <c r="T199">
        <v>20</v>
      </c>
      <c r="U199">
        <v>46</v>
      </c>
      <c r="V199">
        <v>46</v>
      </c>
      <c r="W199">
        <v>69</v>
      </c>
      <c r="X199">
        <v>89</v>
      </c>
      <c r="Y199">
        <v>98</v>
      </c>
      <c r="Z199">
        <f t="shared" si="14"/>
        <v>48.291666666666664</v>
      </c>
      <c r="AA199">
        <f t="shared" si="12"/>
        <v>29.503501440036267</v>
      </c>
      <c r="AB199">
        <f t="shared" si="13"/>
        <v>0.61094394698953447</v>
      </c>
      <c r="AC199" t="str">
        <f t="shared" si="15"/>
        <v>Y</v>
      </c>
    </row>
    <row r="200" spans="1:29">
      <c r="A200" t="s">
        <v>413</v>
      </c>
      <c r="B200">
        <v>30</v>
      </c>
      <c r="C200">
        <v>31</v>
      </c>
      <c r="D200">
        <v>30</v>
      </c>
      <c r="E200">
        <v>34</v>
      </c>
      <c r="F200">
        <v>33</v>
      </c>
      <c r="G200">
        <v>31</v>
      </c>
      <c r="H200">
        <v>28</v>
      </c>
      <c r="I200">
        <v>34</v>
      </c>
      <c r="J200">
        <v>35</v>
      </c>
      <c r="K200">
        <v>36</v>
      </c>
      <c r="L200">
        <v>30</v>
      </c>
      <c r="M200">
        <v>35</v>
      </c>
      <c r="N200">
        <v>32</v>
      </c>
      <c r="O200">
        <v>32</v>
      </c>
      <c r="P200">
        <v>32</v>
      </c>
      <c r="Q200">
        <v>33</v>
      </c>
      <c r="R200">
        <v>29</v>
      </c>
      <c r="S200">
        <v>33</v>
      </c>
      <c r="T200">
        <v>37</v>
      </c>
      <c r="U200">
        <v>31</v>
      </c>
      <c r="V200">
        <v>37</v>
      </c>
      <c r="W200">
        <v>31</v>
      </c>
      <c r="X200">
        <v>25</v>
      </c>
      <c r="Y200">
        <v>41</v>
      </c>
      <c r="Z200">
        <f t="shared" si="14"/>
        <v>32.5</v>
      </c>
      <c r="AA200">
        <f t="shared" si="12"/>
        <v>3.2914029430219167</v>
      </c>
      <c r="AB200">
        <f t="shared" si="13"/>
        <v>0.10127393670836667</v>
      </c>
      <c r="AC200" t="str">
        <f t="shared" si="15"/>
        <v>X</v>
      </c>
    </row>
    <row r="201" spans="1:29">
      <c r="A201" t="s">
        <v>415</v>
      </c>
      <c r="B201">
        <v>9</v>
      </c>
      <c r="C201">
        <v>0</v>
      </c>
      <c r="D201">
        <v>13</v>
      </c>
      <c r="E201">
        <v>0</v>
      </c>
      <c r="F201">
        <v>0</v>
      </c>
      <c r="G201">
        <v>4</v>
      </c>
      <c r="H201">
        <v>5</v>
      </c>
      <c r="I201">
        <v>0</v>
      </c>
      <c r="J201">
        <v>3</v>
      </c>
      <c r="K201">
        <v>7</v>
      </c>
      <c r="L201">
        <v>3</v>
      </c>
      <c r="M201">
        <v>3</v>
      </c>
      <c r="N201">
        <v>2</v>
      </c>
      <c r="O201">
        <v>0</v>
      </c>
      <c r="P201">
        <v>14</v>
      </c>
      <c r="Q201">
        <v>0</v>
      </c>
      <c r="R201">
        <v>0</v>
      </c>
      <c r="S201">
        <v>16</v>
      </c>
      <c r="T201">
        <v>1</v>
      </c>
      <c r="U201">
        <v>4</v>
      </c>
      <c r="V201">
        <v>4</v>
      </c>
      <c r="W201">
        <v>4</v>
      </c>
      <c r="X201">
        <v>0</v>
      </c>
      <c r="Y201">
        <v>9</v>
      </c>
      <c r="Z201">
        <f t="shared" si="14"/>
        <v>4.208333333333333</v>
      </c>
      <c r="AA201">
        <f t="shared" si="12"/>
        <v>4.6902306861058429</v>
      </c>
      <c r="AB201">
        <f t="shared" si="13"/>
        <v>1.114510262044953</v>
      </c>
      <c r="AC201" t="str">
        <f t="shared" si="15"/>
        <v>Z</v>
      </c>
    </row>
    <row r="202" spans="1:29">
      <c r="A202" t="s">
        <v>417</v>
      </c>
      <c r="B202">
        <v>22</v>
      </c>
      <c r="C202">
        <v>19</v>
      </c>
      <c r="D202">
        <v>0</v>
      </c>
      <c r="E202">
        <v>0</v>
      </c>
      <c r="F202">
        <v>3</v>
      </c>
      <c r="G202">
        <v>10</v>
      </c>
      <c r="H202">
        <v>36</v>
      </c>
      <c r="I202">
        <v>0</v>
      </c>
      <c r="J202">
        <v>0</v>
      </c>
      <c r="K202">
        <v>0</v>
      </c>
      <c r="L202">
        <v>0</v>
      </c>
      <c r="M202">
        <v>17</v>
      </c>
      <c r="N202">
        <v>0</v>
      </c>
      <c r="O202">
        <v>20</v>
      </c>
      <c r="P202">
        <v>7</v>
      </c>
      <c r="Q202">
        <v>21</v>
      </c>
      <c r="R202">
        <v>21</v>
      </c>
      <c r="S202">
        <v>53</v>
      </c>
      <c r="T202">
        <v>40</v>
      </c>
      <c r="U202">
        <v>10</v>
      </c>
      <c r="V202">
        <v>24</v>
      </c>
      <c r="W202">
        <v>16</v>
      </c>
      <c r="X202">
        <v>29</v>
      </c>
      <c r="Y202">
        <v>0</v>
      </c>
      <c r="Z202">
        <f t="shared" si="14"/>
        <v>14.5</v>
      </c>
      <c r="AA202">
        <f t="shared" si="12"/>
        <v>14.442414387259955</v>
      </c>
      <c r="AB202">
        <f t="shared" si="13"/>
        <v>0.99602857843172099</v>
      </c>
      <c r="AC202" t="str">
        <f t="shared" si="15"/>
        <v>Y</v>
      </c>
    </row>
    <row r="203" spans="1:29">
      <c r="A203" t="s">
        <v>419</v>
      </c>
      <c r="B203">
        <v>0</v>
      </c>
      <c r="C203">
        <v>19</v>
      </c>
      <c r="D203">
        <v>22</v>
      </c>
      <c r="E203">
        <v>0</v>
      </c>
      <c r="F203">
        <v>48</v>
      </c>
      <c r="G203">
        <v>30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26</v>
      </c>
      <c r="N203">
        <v>0</v>
      </c>
      <c r="O203">
        <v>9</v>
      </c>
      <c r="P203">
        <v>36</v>
      </c>
      <c r="Q203">
        <v>36</v>
      </c>
      <c r="R203">
        <v>0</v>
      </c>
      <c r="S203">
        <v>13</v>
      </c>
      <c r="T203">
        <v>0</v>
      </c>
      <c r="U203">
        <v>27</v>
      </c>
      <c r="V203">
        <v>26</v>
      </c>
      <c r="W203">
        <v>27</v>
      </c>
      <c r="X203">
        <v>23</v>
      </c>
      <c r="Y203">
        <v>6</v>
      </c>
      <c r="Z203">
        <f t="shared" si="14"/>
        <v>14.5</v>
      </c>
      <c r="AA203">
        <f t="shared" si="12"/>
        <v>14.747881203752625</v>
      </c>
      <c r="AB203">
        <f t="shared" si="13"/>
        <v>1.0170952554312156</v>
      </c>
      <c r="AC203" t="str">
        <f t="shared" si="15"/>
        <v>Z</v>
      </c>
    </row>
    <row r="204" spans="1:29">
      <c r="A204" t="s">
        <v>421</v>
      </c>
      <c r="B204">
        <v>19</v>
      </c>
      <c r="C204">
        <v>11</v>
      </c>
      <c r="D204">
        <v>8</v>
      </c>
      <c r="E204">
        <v>6</v>
      </c>
      <c r="F204">
        <v>6</v>
      </c>
      <c r="G204">
        <v>9</v>
      </c>
      <c r="H204">
        <v>16</v>
      </c>
      <c r="I204">
        <v>17</v>
      </c>
      <c r="J204">
        <v>22</v>
      </c>
      <c r="K204">
        <v>26</v>
      </c>
      <c r="L204">
        <v>24</v>
      </c>
      <c r="M204">
        <v>18</v>
      </c>
      <c r="N204">
        <v>14</v>
      </c>
      <c r="O204">
        <v>11</v>
      </c>
      <c r="P204">
        <v>6</v>
      </c>
      <c r="Q204">
        <v>4</v>
      </c>
      <c r="R204">
        <v>5</v>
      </c>
      <c r="S204">
        <v>5</v>
      </c>
      <c r="T204">
        <v>10</v>
      </c>
      <c r="U204">
        <v>18</v>
      </c>
      <c r="V204">
        <v>16</v>
      </c>
      <c r="W204">
        <v>21</v>
      </c>
      <c r="X204">
        <v>17</v>
      </c>
      <c r="Y204">
        <v>15</v>
      </c>
      <c r="Z204">
        <f t="shared" si="14"/>
        <v>13.5</v>
      </c>
      <c r="AA204">
        <f t="shared" si="12"/>
        <v>6.4031242374328485</v>
      </c>
      <c r="AB204">
        <f t="shared" si="13"/>
        <v>0.47430549906909991</v>
      </c>
      <c r="AC204" t="str">
        <f t="shared" si="15"/>
        <v>X</v>
      </c>
    </row>
    <row r="205" spans="1:29">
      <c r="A205" t="s">
        <v>423</v>
      </c>
      <c r="B205">
        <v>4</v>
      </c>
      <c r="C205">
        <v>4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4</v>
      </c>
      <c r="L205">
        <v>4</v>
      </c>
      <c r="M205">
        <v>5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3</v>
      </c>
      <c r="T205">
        <v>3</v>
      </c>
      <c r="U205">
        <v>3</v>
      </c>
      <c r="V205">
        <v>4</v>
      </c>
      <c r="W205">
        <v>4</v>
      </c>
      <c r="X205">
        <v>4</v>
      </c>
      <c r="Y205">
        <v>4</v>
      </c>
      <c r="Z205">
        <f t="shared" si="14"/>
        <v>3.625</v>
      </c>
      <c r="AA205">
        <f t="shared" si="12"/>
        <v>0.56365621910286179</v>
      </c>
      <c r="AB205">
        <f t="shared" si="13"/>
        <v>0.15549137078699635</v>
      </c>
      <c r="AC205" t="str">
        <f t="shared" si="15"/>
        <v>X</v>
      </c>
    </row>
    <row r="206" spans="1:29">
      <c r="A206" t="s">
        <v>425</v>
      </c>
      <c r="B206">
        <v>15</v>
      </c>
      <c r="C206">
        <v>11</v>
      </c>
      <c r="D206">
        <v>7</v>
      </c>
      <c r="E206">
        <v>6</v>
      </c>
      <c r="F206">
        <v>2</v>
      </c>
      <c r="G206">
        <v>2</v>
      </c>
      <c r="H206">
        <v>2</v>
      </c>
      <c r="I206">
        <v>4</v>
      </c>
      <c r="J206">
        <v>6</v>
      </c>
      <c r="K206">
        <v>8</v>
      </c>
      <c r="L206">
        <v>10</v>
      </c>
      <c r="M206">
        <v>14</v>
      </c>
      <c r="N206">
        <v>12</v>
      </c>
      <c r="O206">
        <v>11</v>
      </c>
      <c r="P206">
        <v>9</v>
      </c>
      <c r="Q206">
        <v>9</v>
      </c>
      <c r="R206">
        <v>4</v>
      </c>
      <c r="S206">
        <v>2</v>
      </c>
      <c r="T206">
        <v>2</v>
      </c>
      <c r="U206">
        <v>4</v>
      </c>
      <c r="V206">
        <v>9</v>
      </c>
      <c r="W206">
        <v>8</v>
      </c>
      <c r="X206">
        <v>14</v>
      </c>
      <c r="Y206">
        <v>18</v>
      </c>
      <c r="Z206">
        <f t="shared" si="14"/>
        <v>7.875</v>
      </c>
      <c r="AA206">
        <f t="shared" si="12"/>
        <v>4.5580743375538173</v>
      </c>
      <c r="AB206">
        <f t="shared" si="13"/>
        <v>0.57880309048302447</v>
      </c>
      <c r="AC206" t="str">
        <f t="shared" si="15"/>
        <v>Y</v>
      </c>
    </row>
    <row r="207" spans="1:29">
      <c r="A207" t="s">
        <v>427</v>
      </c>
      <c r="B207">
        <v>5</v>
      </c>
      <c r="C207">
        <v>8</v>
      </c>
      <c r="D207">
        <v>3</v>
      </c>
      <c r="E207">
        <v>0</v>
      </c>
      <c r="F207">
        <v>0</v>
      </c>
      <c r="G207">
        <v>1</v>
      </c>
      <c r="H207">
        <v>4</v>
      </c>
      <c r="I207">
        <v>0</v>
      </c>
      <c r="J207">
        <v>7</v>
      </c>
      <c r="K207">
        <v>0</v>
      </c>
      <c r="L207">
        <v>0</v>
      </c>
      <c r="M207">
        <v>3</v>
      </c>
      <c r="N207">
        <v>8</v>
      </c>
      <c r="O207">
        <v>0</v>
      </c>
      <c r="P207">
        <v>0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6</v>
      </c>
      <c r="X207">
        <v>4</v>
      </c>
      <c r="Y207">
        <v>4</v>
      </c>
      <c r="Z207">
        <f t="shared" si="14"/>
        <v>2.3333333333333335</v>
      </c>
      <c r="AA207">
        <f t="shared" si="12"/>
        <v>2.7638539919628333</v>
      </c>
      <c r="AB207">
        <f t="shared" si="13"/>
        <v>1.184508853698357</v>
      </c>
      <c r="AC207" t="str">
        <f t="shared" si="15"/>
        <v>Z</v>
      </c>
    </row>
    <row r="208" spans="1:29">
      <c r="A208" t="s">
        <v>429</v>
      </c>
      <c r="B208">
        <v>0</v>
      </c>
      <c r="C208">
        <v>0</v>
      </c>
      <c r="D208">
        <v>315</v>
      </c>
      <c r="E208">
        <v>474</v>
      </c>
      <c r="F208">
        <v>370</v>
      </c>
      <c r="G208">
        <v>23</v>
      </c>
      <c r="H208">
        <v>0</v>
      </c>
      <c r="I208">
        <v>0</v>
      </c>
      <c r="J208">
        <v>0</v>
      </c>
      <c r="K208">
        <v>170</v>
      </c>
      <c r="L208">
        <v>0</v>
      </c>
      <c r="M208">
        <v>101</v>
      </c>
      <c r="N208">
        <v>58</v>
      </c>
      <c r="O208">
        <v>0</v>
      </c>
      <c r="P208">
        <v>0</v>
      </c>
      <c r="Q208">
        <v>0</v>
      </c>
      <c r="R208">
        <v>133</v>
      </c>
      <c r="S208">
        <v>234</v>
      </c>
      <c r="T208">
        <v>0</v>
      </c>
      <c r="U208">
        <v>332</v>
      </c>
      <c r="V208">
        <v>0</v>
      </c>
      <c r="W208">
        <v>0</v>
      </c>
      <c r="X208">
        <v>0</v>
      </c>
      <c r="Y208">
        <v>200</v>
      </c>
      <c r="Z208">
        <f t="shared" si="14"/>
        <v>100.41666666666667</v>
      </c>
      <c r="AA208">
        <f t="shared" si="12"/>
        <v>142.07683269586528</v>
      </c>
      <c r="AB208">
        <f t="shared" si="13"/>
        <v>1.4148730226974136</v>
      </c>
      <c r="AC208" t="str">
        <f t="shared" si="15"/>
        <v>Z</v>
      </c>
    </row>
    <row r="209" spans="1:29">
      <c r="A209" t="s">
        <v>431</v>
      </c>
      <c r="B209">
        <v>10</v>
      </c>
      <c r="C209">
        <v>9</v>
      </c>
      <c r="D209">
        <v>8</v>
      </c>
      <c r="E209">
        <v>10</v>
      </c>
      <c r="F209">
        <v>8</v>
      </c>
      <c r="G209">
        <v>9</v>
      </c>
      <c r="H209">
        <v>8</v>
      </c>
      <c r="I209">
        <v>8</v>
      </c>
      <c r="J209">
        <v>7</v>
      </c>
      <c r="K209">
        <v>7</v>
      </c>
      <c r="L209">
        <v>7</v>
      </c>
      <c r="M209">
        <v>8</v>
      </c>
      <c r="N209">
        <v>9</v>
      </c>
      <c r="O209">
        <v>9</v>
      </c>
      <c r="P209">
        <v>8</v>
      </c>
      <c r="Q209">
        <v>8</v>
      </c>
      <c r="R209">
        <v>8</v>
      </c>
      <c r="S209">
        <v>7</v>
      </c>
      <c r="T209">
        <v>7</v>
      </c>
      <c r="U209">
        <v>7</v>
      </c>
      <c r="V209">
        <v>8</v>
      </c>
      <c r="W209">
        <v>7</v>
      </c>
      <c r="X209">
        <v>6</v>
      </c>
      <c r="Y209">
        <v>6</v>
      </c>
      <c r="Z209">
        <f t="shared" si="14"/>
        <v>7.875</v>
      </c>
      <c r="AA209">
        <f t="shared" si="12"/>
        <v>1.0532687216470449</v>
      </c>
      <c r="AB209">
        <f t="shared" si="13"/>
        <v>0.13374840909803745</v>
      </c>
      <c r="AC209" t="str">
        <f t="shared" si="15"/>
        <v>X</v>
      </c>
    </row>
    <row r="210" spans="1:29">
      <c r="A210" t="s">
        <v>433</v>
      </c>
      <c r="B210">
        <v>24</v>
      </c>
      <c r="C210">
        <v>21</v>
      </c>
      <c r="D210">
        <v>14</v>
      </c>
      <c r="E210">
        <v>17</v>
      </c>
      <c r="F210">
        <v>10</v>
      </c>
      <c r="G210">
        <v>5</v>
      </c>
      <c r="H210">
        <v>2</v>
      </c>
      <c r="I210">
        <v>1</v>
      </c>
      <c r="J210">
        <v>4</v>
      </c>
      <c r="K210">
        <v>11</v>
      </c>
      <c r="L210">
        <v>14</v>
      </c>
      <c r="M210">
        <v>22</v>
      </c>
      <c r="N210">
        <v>23</v>
      </c>
      <c r="O210">
        <v>20</v>
      </c>
      <c r="P210">
        <v>18</v>
      </c>
      <c r="Q210">
        <v>13</v>
      </c>
      <c r="R210">
        <v>10</v>
      </c>
      <c r="S210">
        <v>4</v>
      </c>
      <c r="T210">
        <v>1</v>
      </c>
      <c r="U210">
        <v>2</v>
      </c>
      <c r="V210">
        <v>4</v>
      </c>
      <c r="W210">
        <v>6</v>
      </c>
      <c r="X210">
        <v>12</v>
      </c>
      <c r="Y210">
        <v>14</v>
      </c>
      <c r="Z210">
        <f t="shared" si="14"/>
        <v>11.333333333333334</v>
      </c>
      <c r="AA210">
        <f t="shared" si="12"/>
        <v>7.3635740114581738</v>
      </c>
      <c r="AB210">
        <f t="shared" si="13"/>
        <v>0.64972711865807409</v>
      </c>
      <c r="AC210" t="str">
        <f t="shared" si="15"/>
        <v>Y</v>
      </c>
    </row>
    <row r="211" spans="1:29">
      <c r="A211" t="s">
        <v>435</v>
      </c>
      <c r="B211">
        <v>2</v>
      </c>
      <c r="C211">
        <v>3</v>
      </c>
      <c r="D211">
        <v>3</v>
      </c>
      <c r="E211">
        <v>3</v>
      </c>
      <c r="F211">
        <v>5</v>
      </c>
      <c r="G211">
        <v>3</v>
      </c>
      <c r="H211">
        <v>3</v>
      </c>
      <c r="I211">
        <v>1</v>
      </c>
      <c r="J211">
        <v>1</v>
      </c>
      <c r="K211">
        <v>0</v>
      </c>
      <c r="L211">
        <v>1</v>
      </c>
      <c r="M211">
        <v>2</v>
      </c>
      <c r="N211">
        <v>2</v>
      </c>
      <c r="O211">
        <v>3</v>
      </c>
      <c r="P211">
        <v>4</v>
      </c>
      <c r="Q211">
        <v>6</v>
      </c>
      <c r="R211">
        <v>4</v>
      </c>
      <c r="S211">
        <v>4</v>
      </c>
      <c r="T211">
        <v>3</v>
      </c>
      <c r="U211">
        <v>1</v>
      </c>
      <c r="V211">
        <v>0</v>
      </c>
      <c r="W211">
        <v>0</v>
      </c>
      <c r="X211">
        <v>1</v>
      </c>
      <c r="Y211">
        <v>1</v>
      </c>
      <c r="Z211">
        <f t="shared" si="14"/>
        <v>2.3333333333333335</v>
      </c>
      <c r="AA211">
        <f t="shared" si="12"/>
        <v>1.5723301886761007</v>
      </c>
      <c r="AB211">
        <f t="shared" si="13"/>
        <v>0.6738557951469003</v>
      </c>
      <c r="AC211" t="str">
        <f t="shared" si="15"/>
        <v>Y</v>
      </c>
    </row>
    <row r="212" spans="1:29">
      <c r="A212" t="s">
        <v>437</v>
      </c>
      <c r="B212">
        <v>97</v>
      </c>
      <c r="C212">
        <v>0</v>
      </c>
      <c r="D212">
        <v>65</v>
      </c>
      <c r="E212">
        <v>0</v>
      </c>
      <c r="F212">
        <v>243</v>
      </c>
      <c r="G212">
        <v>0</v>
      </c>
      <c r="H212">
        <v>92</v>
      </c>
      <c r="I212">
        <v>97</v>
      </c>
      <c r="J212">
        <v>69</v>
      </c>
      <c r="K212">
        <v>130</v>
      </c>
      <c r="L212">
        <v>53</v>
      </c>
      <c r="M212">
        <v>0</v>
      </c>
      <c r="N212">
        <v>101</v>
      </c>
      <c r="O212">
        <v>54</v>
      </c>
      <c r="P212">
        <v>41</v>
      </c>
      <c r="Q212">
        <v>36</v>
      </c>
      <c r="R212">
        <v>71</v>
      </c>
      <c r="S212">
        <v>209</v>
      </c>
      <c r="T212">
        <v>0</v>
      </c>
      <c r="U212">
        <v>39</v>
      </c>
      <c r="V212">
        <v>114</v>
      </c>
      <c r="W212">
        <v>94</v>
      </c>
      <c r="X212">
        <v>132</v>
      </c>
      <c r="Y212">
        <v>0</v>
      </c>
      <c r="Z212">
        <f t="shared" si="14"/>
        <v>72.375</v>
      </c>
      <c r="AA212">
        <f t="shared" si="12"/>
        <v>62.88336591129115</v>
      </c>
      <c r="AB212">
        <f t="shared" si="13"/>
        <v>0.86885479670177757</v>
      </c>
      <c r="AC212" t="str">
        <f t="shared" si="15"/>
        <v>Y</v>
      </c>
    </row>
    <row r="213" spans="1:29">
      <c r="A213" t="s">
        <v>439</v>
      </c>
      <c r="B213">
        <v>14</v>
      </c>
      <c r="C213">
        <v>14</v>
      </c>
      <c r="D213">
        <v>11</v>
      </c>
      <c r="E213">
        <v>14</v>
      </c>
      <c r="F213">
        <v>15</v>
      </c>
      <c r="G213">
        <v>15</v>
      </c>
      <c r="H213">
        <v>15</v>
      </c>
      <c r="I213">
        <v>16</v>
      </c>
      <c r="J213">
        <v>16</v>
      </c>
      <c r="K213">
        <v>21</v>
      </c>
      <c r="L213">
        <v>18</v>
      </c>
      <c r="M213">
        <v>19</v>
      </c>
      <c r="N213">
        <v>15</v>
      </c>
      <c r="O213">
        <v>17</v>
      </c>
      <c r="P213">
        <v>16</v>
      </c>
      <c r="Q213">
        <v>15</v>
      </c>
      <c r="R213">
        <v>17</v>
      </c>
      <c r="S213">
        <v>17</v>
      </c>
      <c r="T213">
        <v>18</v>
      </c>
      <c r="U213">
        <v>20</v>
      </c>
      <c r="V213">
        <v>21</v>
      </c>
      <c r="W213">
        <v>24</v>
      </c>
      <c r="X213">
        <v>23</v>
      </c>
      <c r="Y213">
        <v>20</v>
      </c>
      <c r="Z213">
        <f t="shared" si="14"/>
        <v>17.125</v>
      </c>
      <c r="AA213">
        <f t="shared" si="12"/>
        <v>3.0728990112487158</v>
      </c>
      <c r="AB213">
        <f t="shared" si="13"/>
        <v>0.1794393583210929</v>
      </c>
      <c r="AC213" t="str">
        <f t="shared" si="15"/>
        <v>X</v>
      </c>
    </row>
    <row r="214" spans="1:29">
      <c r="A214" t="s">
        <v>441</v>
      </c>
      <c r="B214">
        <v>13</v>
      </c>
      <c r="C214">
        <v>0</v>
      </c>
      <c r="D214">
        <v>39</v>
      </c>
      <c r="E214">
        <v>22</v>
      </c>
      <c r="F214">
        <v>0</v>
      </c>
      <c r="G214">
        <v>0</v>
      </c>
      <c r="H214">
        <v>7</v>
      </c>
      <c r="I214">
        <v>19</v>
      </c>
      <c r="J214">
        <v>0</v>
      </c>
      <c r="K214">
        <v>0</v>
      </c>
      <c r="L214">
        <v>19</v>
      </c>
      <c r="M214">
        <v>4</v>
      </c>
      <c r="N214">
        <v>16</v>
      </c>
      <c r="O214">
        <v>0</v>
      </c>
      <c r="P214">
        <v>0</v>
      </c>
      <c r="Q214">
        <v>11</v>
      </c>
      <c r="R214">
        <v>0</v>
      </c>
      <c r="S214">
        <v>16</v>
      </c>
      <c r="T214">
        <v>12</v>
      </c>
      <c r="U214">
        <v>0</v>
      </c>
      <c r="V214">
        <v>22</v>
      </c>
      <c r="W214">
        <v>11</v>
      </c>
      <c r="X214">
        <v>29</v>
      </c>
      <c r="Y214">
        <v>0</v>
      </c>
      <c r="Z214">
        <f t="shared" si="14"/>
        <v>10</v>
      </c>
      <c r="AA214">
        <f t="shared" si="12"/>
        <v>10.770329614269007</v>
      </c>
      <c r="AB214">
        <f t="shared" si="13"/>
        <v>1.0770329614269007</v>
      </c>
      <c r="AC214" t="str">
        <f t="shared" si="15"/>
        <v>Z</v>
      </c>
    </row>
    <row r="215" spans="1:29">
      <c r="A215" t="s">
        <v>443</v>
      </c>
      <c r="B215">
        <v>191</v>
      </c>
      <c r="C215">
        <v>0</v>
      </c>
      <c r="D215">
        <v>0</v>
      </c>
      <c r="E215">
        <v>416</v>
      </c>
      <c r="F215">
        <v>0</v>
      </c>
      <c r="G215">
        <v>193</v>
      </c>
      <c r="H215">
        <v>0</v>
      </c>
      <c r="I215">
        <v>0</v>
      </c>
      <c r="J215">
        <v>51</v>
      </c>
      <c r="K215">
        <v>0</v>
      </c>
      <c r="L215">
        <v>98</v>
      </c>
      <c r="M215">
        <v>327</v>
      </c>
      <c r="N215">
        <v>0</v>
      </c>
      <c r="O215">
        <v>0</v>
      </c>
      <c r="P215">
        <v>158</v>
      </c>
      <c r="Q215">
        <v>0</v>
      </c>
      <c r="R215">
        <v>0</v>
      </c>
      <c r="S215">
        <v>0</v>
      </c>
      <c r="T215">
        <v>238</v>
      </c>
      <c r="U215">
        <v>262</v>
      </c>
      <c r="V215">
        <v>134</v>
      </c>
      <c r="W215">
        <v>0</v>
      </c>
      <c r="X215">
        <v>0</v>
      </c>
      <c r="Y215">
        <v>19</v>
      </c>
      <c r="Z215">
        <f t="shared" si="14"/>
        <v>86.958333333333329</v>
      </c>
      <c r="AA215">
        <f t="shared" si="12"/>
        <v>121.27911305698476</v>
      </c>
      <c r="AB215">
        <f t="shared" si="13"/>
        <v>1.394680744306485</v>
      </c>
      <c r="AC215" t="str">
        <f t="shared" si="15"/>
        <v>Z</v>
      </c>
    </row>
    <row r="216" spans="1:29">
      <c r="A216" t="s">
        <v>445</v>
      </c>
      <c r="B216">
        <v>5</v>
      </c>
      <c r="C216">
        <v>6</v>
      </c>
      <c r="D216">
        <v>10</v>
      </c>
      <c r="E216">
        <v>15</v>
      </c>
      <c r="F216">
        <v>18</v>
      </c>
      <c r="G216">
        <v>38</v>
      </c>
      <c r="H216">
        <v>27</v>
      </c>
      <c r="I216">
        <v>24</v>
      </c>
      <c r="J216">
        <v>31</v>
      </c>
      <c r="K216">
        <v>31</v>
      </c>
      <c r="L216">
        <v>15</v>
      </c>
      <c r="M216">
        <v>7</v>
      </c>
      <c r="N216">
        <v>4</v>
      </c>
      <c r="O216">
        <v>5</v>
      </c>
      <c r="P216">
        <v>8</v>
      </c>
      <c r="Q216">
        <v>16</v>
      </c>
      <c r="R216">
        <v>22</v>
      </c>
      <c r="S216">
        <v>36</v>
      </c>
      <c r="T216">
        <v>39</v>
      </c>
      <c r="U216">
        <v>28</v>
      </c>
      <c r="V216">
        <v>27</v>
      </c>
      <c r="W216">
        <v>24</v>
      </c>
      <c r="X216">
        <v>17</v>
      </c>
      <c r="Y216">
        <v>7</v>
      </c>
      <c r="Z216">
        <f t="shared" si="14"/>
        <v>19.166666666666668</v>
      </c>
      <c r="AA216">
        <f t="shared" si="12"/>
        <v>11.044103504686211</v>
      </c>
      <c r="AB216">
        <f t="shared" si="13"/>
        <v>0.57621409589667183</v>
      </c>
      <c r="AC216" t="str">
        <f t="shared" si="15"/>
        <v>Y</v>
      </c>
    </row>
    <row r="217" spans="1:29">
      <c r="A217" t="s">
        <v>447</v>
      </c>
      <c r="B217">
        <v>0</v>
      </c>
      <c r="C217">
        <v>37</v>
      </c>
      <c r="D217">
        <v>30</v>
      </c>
      <c r="E217">
        <v>68</v>
      </c>
      <c r="F217">
        <v>0</v>
      </c>
      <c r="G217">
        <v>39</v>
      </c>
      <c r="H217">
        <v>41</v>
      </c>
      <c r="I217">
        <v>0</v>
      </c>
      <c r="J217">
        <v>0</v>
      </c>
      <c r="K217">
        <v>0</v>
      </c>
      <c r="L217">
        <v>0</v>
      </c>
      <c r="M217">
        <v>57</v>
      </c>
      <c r="N217">
        <v>84</v>
      </c>
      <c r="O217">
        <v>0</v>
      </c>
      <c r="P217">
        <v>0</v>
      </c>
      <c r="Q217">
        <v>0</v>
      </c>
      <c r="R217">
        <v>21</v>
      </c>
      <c r="S217">
        <v>37</v>
      </c>
      <c r="T217">
        <v>49</v>
      </c>
      <c r="U217">
        <v>89</v>
      </c>
      <c r="V217">
        <v>0</v>
      </c>
      <c r="W217">
        <v>0</v>
      </c>
      <c r="X217">
        <v>0</v>
      </c>
      <c r="Y217">
        <v>0</v>
      </c>
      <c r="Z217">
        <f t="shared" si="14"/>
        <v>23</v>
      </c>
      <c r="AA217">
        <f t="shared" si="12"/>
        <v>28.7489130229301</v>
      </c>
      <c r="AB217">
        <f t="shared" si="13"/>
        <v>1.2499527401273958</v>
      </c>
      <c r="AC217" t="str">
        <f t="shared" si="15"/>
        <v>Z</v>
      </c>
    </row>
    <row r="218" spans="1:29">
      <c r="A218" t="s">
        <v>449</v>
      </c>
      <c r="B218">
        <v>39</v>
      </c>
      <c r="C218">
        <v>15</v>
      </c>
      <c r="D218">
        <v>10</v>
      </c>
      <c r="E218">
        <v>0</v>
      </c>
      <c r="F218">
        <v>5</v>
      </c>
      <c r="G218">
        <v>15</v>
      </c>
      <c r="H218">
        <v>0</v>
      </c>
      <c r="I218">
        <v>52</v>
      </c>
      <c r="J218">
        <v>0</v>
      </c>
      <c r="K218">
        <v>20</v>
      </c>
      <c r="L218">
        <v>79</v>
      </c>
      <c r="M218">
        <v>0</v>
      </c>
      <c r="N218">
        <v>0</v>
      </c>
      <c r="O218">
        <v>0</v>
      </c>
      <c r="P218">
        <v>44</v>
      </c>
      <c r="Q218">
        <v>0</v>
      </c>
      <c r="R218">
        <v>33</v>
      </c>
      <c r="S218">
        <v>33</v>
      </c>
      <c r="T218">
        <v>0</v>
      </c>
      <c r="U218">
        <v>46</v>
      </c>
      <c r="V218">
        <v>90</v>
      </c>
      <c r="W218">
        <v>80</v>
      </c>
      <c r="X218">
        <v>0</v>
      </c>
      <c r="Y218">
        <v>0</v>
      </c>
      <c r="Z218">
        <f t="shared" si="14"/>
        <v>23.375</v>
      </c>
      <c r="AA218">
        <f t="shared" si="12"/>
        <v>28.179207021016992</v>
      </c>
      <c r="AB218">
        <f t="shared" si="13"/>
        <v>1.2055275730916359</v>
      </c>
      <c r="AC218" t="str">
        <f t="shared" si="15"/>
        <v>Z</v>
      </c>
    </row>
    <row r="219" spans="1:29">
      <c r="A219" t="s">
        <v>451</v>
      </c>
      <c r="B219">
        <v>7</v>
      </c>
      <c r="C219">
        <v>13</v>
      </c>
      <c r="D219">
        <v>0</v>
      </c>
      <c r="E219">
        <v>6</v>
      </c>
      <c r="F219">
        <v>9</v>
      </c>
      <c r="G219">
        <v>0</v>
      </c>
      <c r="H219">
        <v>1</v>
      </c>
      <c r="I219">
        <v>7</v>
      </c>
      <c r="J219">
        <v>18</v>
      </c>
      <c r="K219">
        <v>7</v>
      </c>
      <c r="L219">
        <v>0</v>
      </c>
      <c r="M219">
        <v>7</v>
      </c>
      <c r="N219">
        <v>0</v>
      </c>
      <c r="O219">
        <v>11</v>
      </c>
      <c r="P219">
        <v>0</v>
      </c>
      <c r="Q219">
        <v>0</v>
      </c>
      <c r="R219">
        <v>8</v>
      </c>
      <c r="S219">
        <v>0</v>
      </c>
      <c r="T219">
        <v>0</v>
      </c>
      <c r="U219">
        <v>0</v>
      </c>
      <c r="V219">
        <v>0</v>
      </c>
      <c r="W219">
        <v>14</v>
      </c>
      <c r="X219">
        <v>0</v>
      </c>
      <c r="Y219">
        <v>8</v>
      </c>
      <c r="Z219">
        <f t="shared" si="14"/>
        <v>4.833333333333333</v>
      </c>
      <c r="AA219">
        <f t="shared" si="12"/>
        <v>5.3670807293682063</v>
      </c>
      <c r="AB219">
        <f t="shared" si="13"/>
        <v>1.1104304957313531</v>
      </c>
      <c r="AC219" t="str">
        <f t="shared" si="15"/>
        <v>Z</v>
      </c>
    </row>
    <row r="220" spans="1:29">
      <c r="A220" t="s">
        <v>453</v>
      </c>
      <c r="B220">
        <v>6</v>
      </c>
      <c r="C220">
        <v>6</v>
      </c>
      <c r="D220">
        <v>10</v>
      </c>
      <c r="E220">
        <v>0</v>
      </c>
      <c r="F220">
        <v>11</v>
      </c>
      <c r="G220">
        <v>0</v>
      </c>
      <c r="H220">
        <v>0</v>
      </c>
      <c r="I220">
        <v>16</v>
      </c>
      <c r="J220">
        <v>0</v>
      </c>
      <c r="K220">
        <v>0</v>
      </c>
      <c r="L220">
        <v>6</v>
      </c>
      <c r="M220">
        <v>42</v>
      </c>
      <c r="N220">
        <v>16</v>
      </c>
      <c r="O220">
        <v>18</v>
      </c>
      <c r="P220">
        <v>1</v>
      </c>
      <c r="Q220">
        <v>2</v>
      </c>
      <c r="R220">
        <v>3</v>
      </c>
      <c r="S220">
        <v>13</v>
      </c>
      <c r="T220">
        <v>15</v>
      </c>
      <c r="U220">
        <v>0</v>
      </c>
      <c r="V220">
        <v>10</v>
      </c>
      <c r="W220">
        <v>11</v>
      </c>
      <c r="X220">
        <v>0</v>
      </c>
      <c r="Y220">
        <v>11</v>
      </c>
      <c r="Z220">
        <f t="shared" si="14"/>
        <v>8.2083333333333339</v>
      </c>
      <c r="AA220">
        <f t="shared" si="12"/>
        <v>9.26903072362777</v>
      </c>
      <c r="AB220">
        <f t="shared" si="13"/>
        <v>1.129222017091708</v>
      </c>
      <c r="AC220" t="str">
        <f t="shared" si="15"/>
        <v>Z</v>
      </c>
    </row>
    <row r="221" spans="1:29">
      <c r="A221" t="s">
        <v>455</v>
      </c>
      <c r="B221">
        <v>0</v>
      </c>
      <c r="C221">
        <v>0</v>
      </c>
      <c r="D221">
        <v>39</v>
      </c>
      <c r="E221">
        <v>146</v>
      </c>
      <c r="F221">
        <v>161</v>
      </c>
      <c r="G221">
        <v>216</v>
      </c>
      <c r="H221">
        <v>0</v>
      </c>
      <c r="I221">
        <v>11</v>
      </c>
      <c r="J221">
        <v>48</v>
      </c>
      <c r="K221">
        <v>30</v>
      </c>
      <c r="L221">
        <v>4</v>
      </c>
      <c r="M221">
        <v>42</v>
      </c>
      <c r="N221">
        <v>29</v>
      </c>
      <c r="O221">
        <v>68</v>
      </c>
      <c r="P221">
        <v>99</v>
      </c>
      <c r="Q221">
        <v>124</v>
      </c>
      <c r="R221">
        <v>59</v>
      </c>
      <c r="S221">
        <v>0</v>
      </c>
      <c r="T221">
        <v>233</v>
      </c>
      <c r="U221">
        <v>227</v>
      </c>
      <c r="V221">
        <v>112</v>
      </c>
      <c r="W221">
        <v>70</v>
      </c>
      <c r="X221">
        <v>167</v>
      </c>
      <c r="Y221">
        <v>0</v>
      </c>
      <c r="Z221">
        <f t="shared" si="14"/>
        <v>78.541666666666671</v>
      </c>
      <c r="AA221">
        <f t="shared" si="12"/>
        <v>75.757826420039862</v>
      </c>
      <c r="AB221">
        <f t="shared" si="13"/>
        <v>0.96455588014904858</v>
      </c>
      <c r="AC221" t="str">
        <f t="shared" si="15"/>
        <v>Y</v>
      </c>
    </row>
    <row r="222" spans="1:29">
      <c r="A222" t="s">
        <v>457</v>
      </c>
      <c r="B222">
        <v>9</v>
      </c>
      <c r="C222">
        <v>3</v>
      </c>
      <c r="D222">
        <v>24</v>
      </c>
      <c r="E222">
        <v>12</v>
      </c>
      <c r="F222">
        <v>18</v>
      </c>
      <c r="G222">
        <v>15</v>
      </c>
      <c r="H222">
        <v>0</v>
      </c>
      <c r="I222">
        <v>24</v>
      </c>
      <c r="J222">
        <v>0</v>
      </c>
      <c r="K222">
        <v>25</v>
      </c>
      <c r="L222">
        <v>14</v>
      </c>
      <c r="M222">
        <v>37</v>
      </c>
      <c r="N222">
        <v>26</v>
      </c>
      <c r="O222">
        <v>63</v>
      </c>
      <c r="P222">
        <v>0</v>
      </c>
      <c r="Q222">
        <v>36</v>
      </c>
      <c r="R222">
        <v>0</v>
      </c>
      <c r="S222">
        <v>28</v>
      </c>
      <c r="T222">
        <v>21</v>
      </c>
      <c r="U222">
        <v>0</v>
      </c>
      <c r="V222">
        <v>15</v>
      </c>
      <c r="W222">
        <v>28</v>
      </c>
      <c r="X222">
        <v>37</v>
      </c>
      <c r="Y222">
        <v>25</v>
      </c>
      <c r="Z222">
        <f t="shared" si="14"/>
        <v>19.166666666666668</v>
      </c>
      <c r="AA222">
        <f t="shared" si="12"/>
        <v>15.107025591499546</v>
      </c>
      <c r="AB222">
        <f t="shared" si="13"/>
        <v>0.78819263955649799</v>
      </c>
      <c r="AC222" t="str">
        <f t="shared" si="15"/>
        <v>Y</v>
      </c>
    </row>
    <row r="223" spans="1:29">
      <c r="A223" t="s">
        <v>459</v>
      </c>
      <c r="B223">
        <v>3</v>
      </c>
      <c r="C223">
        <v>7</v>
      </c>
      <c r="D223">
        <v>1</v>
      </c>
      <c r="E223">
        <v>2</v>
      </c>
      <c r="F223">
        <v>0</v>
      </c>
      <c r="G223">
        <v>5</v>
      </c>
      <c r="H223">
        <v>0</v>
      </c>
      <c r="I223">
        <v>0</v>
      </c>
      <c r="J223">
        <v>0</v>
      </c>
      <c r="K223">
        <v>9</v>
      </c>
      <c r="L223">
        <v>3</v>
      </c>
      <c r="M223">
        <v>9</v>
      </c>
      <c r="N223">
        <v>3</v>
      </c>
      <c r="O223">
        <v>5</v>
      </c>
      <c r="P223">
        <v>0</v>
      </c>
      <c r="Q223">
        <v>0</v>
      </c>
      <c r="R223">
        <v>8</v>
      </c>
      <c r="S223">
        <v>3</v>
      </c>
      <c r="T223">
        <v>5</v>
      </c>
      <c r="U223">
        <v>0</v>
      </c>
      <c r="V223">
        <v>4</v>
      </c>
      <c r="W223">
        <v>2</v>
      </c>
      <c r="X223">
        <v>10</v>
      </c>
      <c r="Y223">
        <v>7</v>
      </c>
      <c r="Z223">
        <f t="shared" si="14"/>
        <v>3.5833333333333335</v>
      </c>
      <c r="AA223">
        <f t="shared" si="12"/>
        <v>3.2392986209294685</v>
      </c>
      <c r="AB223">
        <f t="shared" si="13"/>
        <v>0.90399031281752606</v>
      </c>
      <c r="AC223" t="str">
        <f t="shared" si="15"/>
        <v>Y</v>
      </c>
    </row>
    <row r="224" spans="1:29">
      <c r="A224" t="s">
        <v>461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0</v>
      </c>
      <c r="I224">
        <v>1</v>
      </c>
      <c r="J224">
        <v>2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2</v>
      </c>
      <c r="W224">
        <v>2</v>
      </c>
      <c r="X224">
        <v>3</v>
      </c>
      <c r="Y224">
        <v>3</v>
      </c>
      <c r="Z224">
        <f t="shared" si="14"/>
        <v>1.375</v>
      </c>
      <c r="AA224">
        <f t="shared" si="12"/>
        <v>0.75346422166771354</v>
      </c>
      <c r="AB224">
        <f t="shared" si="13"/>
        <v>0.54797397939470072</v>
      </c>
      <c r="AC224" t="str">
        <f t="shared" si="15"/>
        <v>Y</v>
      </c>
    </row>
    <row r="225" spans="1:29">
      <c r="A225" t="s">
        <v>463</v>
      </c>
      <c r="B225">
        <v>3</v>
      </c>
      <c r="C225">
        <v>6</v>
      </c>
      <c r="D225">
        <v>10</v>
      </c>
      <c r="E225">
        <v>12</v>
      </c>
      <c r="F225">
        <v>21</v>
      </c>
      <c r="G225">
        <v>18</v>
      </c>
      <c r="H225">
        <v>19</v>
      </c>
      <c r="I225">
        <v>22</v>
      </c>
      <c r="J225">
        <v>13</v>
      </c>
      <c r="K225">
        <v>12</v>
      </c>
      <c r="L225">
        <v>6</v>
      </c>
      <c r="M225">
        <v>4</v>
      </c>
      <c r="N225">
        <v>4</v>
      </c>
      <c r="O225">
        <v>5</v>
      </c>
      <c r="P225">
        <v>7</v>
      </c>
      <c r="Q225">
        <v>10</v>
      </c>
      <c r="R225">
        <v>11</v>
      </c>
      <c r="S225">
        <v>24</v>
      </c>
      <c r="T225">
        <v>22</v>
      </c>
      <c r="U225">
        <v>14</v>
      </c>
      <c r="V225">
        <v>13</v>
      </c>
      <c r="W225">
        <v>11</v>
      </c>
      <c r="X225">
        <v>9</v>
      </c>
      <c r="Y225">
        <v>3</v>
      </c>
      <c r="Z225">
        <f t="shared" si="14"/>
        <v>11.625</v>
      </c>
      <c r="AA225">
        <f t="shared" si="12"/>
        <v>6.3496226922025327</v>
      </c>
      <c r="AB225">
        <f t="shared" si="13"/>
        <v>0.54620410255505658</v>
      </c>
      <c r="AC225" t="str">
        <f t="shared" si="15"/>
        <v>Y</v>
      </c>
    </row>
    <row r="226" spans="1:29">
      <c r="A226" t="s">
        <v>465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f t="shared" si="14"/>
        <v>1</v>
      </c>
      <c r="AA226">
        <f t="shared" si="12"/>
        <v>0</v>
      </c>
      <c r="AB226">
        <f t="shared" si="13"/>
        <v>0</v>
      </c>
      <c r="AC226" t="str">
        <f t="shared" si="15"/>
        <v>X</v>
      </c>
    </row>
    <row r="227" spans="1:29">
      <c r="A227" t="s">
        <v>467</v>
      </c>
      <c r="B227">
        <v>4</v>
      </c>
      <c r="C227">
        <v>3</v>
      </c>
      <c r="D227">
        <v>3</v>
      </c>
      <c r="E227">
        <v>4</v>
      </c>
      <c r="F227">
        <v>5</v>
      </c>
      <c r="G227">
        <v>8</v>
      </c>
      <c r="H227">
        <v>10</v>
      </c>
      <c r="I227">
        <v>10</v>
      </c>
      <c r="J227">
        <v>14</v>
      </c>
      <c r="K227">
        <v>13</v>
      </c>
      <c r="L227">
        <v>8</v>
      </c>
      <c r="M227">
        <v>5</v>
      </c>
      <c r="N227">
        <v>4</v>
      </c>
      <c r="O227">
        <v>2</v>
      </c>
      <c r="P227">
        <v>2</v>
      </c>
      <c r="Q227">
        <v>5</v>
      </c>
      <c r="R227">
        <v>6</v>
      </c>
      <c r="S227">
        <v>9</v>
      </c>
      <c r="T227">
        <v>9</v>
      </c>
      <c r="U227">
        <v>8</v>
      </c>
      <c r="V227">
        <v>7</v>
      </c>
      <c r="W227">
        <v>12</v>
      </c>
      <c r="X227">
        <v>8</v>
      </c>
      <c r="Y227">
        <v>9</v>
      </c>
      <c r="Z227">
        <f t="shared" si="14"/>
        <v>7</v>
      </c>
      <c r="AA227">
        <f t="shared" si="12"/>
        <v>3.3291640592396967</v>
      </c>
      <c r="AB227">
        <f t="shared" si="13"/>
        <v>0.47559486560567094</v>
      </c>
      <c r="AC227" t="str">
        <f t="shared" si="15"/>
        <v>X</v>
      </c>
    </row>
    <row r="228" spans="1:29">
      <c r="A228" t="s">
        <v>469</v>
      </c>
      <c r="B228">
        <v>3</v>
      </c>
      <c r="C228">
        <v>13</v>
      </c>
      <c r="D228">
        <v>22</v>
      </c>
      <c r="E228">
        <v>47</v>
      </c>
      <c r="F228">
        <v>54</v>
      </c>
      <c r="G228">
        <v>24</v>
      </c>
      <c r="H228">
        <v>51</v>
      </c>
      <c r="I228">
        <v>58</v>
      </c>
      <c r="J228">
        <v>28</v>
      </c>
      <c r="K228">
        <v>23</v>
      </c>
      <c r="L228">
        <v>4</v>
      </c>
      <c r="M228">
        <v>2</v>
      </c>
      <c r="N228">
        <v>3</v>
      </c>
      <c r="O228">
        <v>10</v>
      </c>
      <c r="P228">
        <v>20</v>
      </c>
      <c r="Q228">
        <v>35</v>
      </c>
      <c r="R228">
        <v>62</v>
      </c>
      <c r="S228">
        <v>48</v>
      </c>
      <c r="T228">
        <v>61</v>
      </c>
      <c r="U228">
        <v>61</v>
      </c>
      <c r="V228">
        <v>27</v>
      </c>
      <c r="W228">
        <v>19</v>
      </c>
      <c r="X228">
        <v>8</v>
      </c>
      <c r="Y228">
        <v>3</v>
      </c>
      <c r="Z228">
        <f t="shared" si="14"/>
        <v>28.583333333333332</v>
      </c>
      <c r="AA228">
        <f t="shared" si="12"/>
        <v>20.956138056002164</v>
      </c>
      <c r="AB228">
        <f t="shared" si="13"/>
        <v>0.73315934889803491</v>
      </c>
      <c r="AC228" t="str">
        <f t="shared" si="15"/>
        <v>Y</v>
      </c>
    </row>
    <row r="229" spans="1:29">
      <c r="A229" t="s">
        <v>471</v>
      </c>
      <c r="B229">
        <v>46</v>
      </c>
      <c r="C229">
        <v>45</v>
      </c>
      <c r="D229">
        <v>41</v>
      </c>
      <c r="E229">
        <v>44</v>
      </c>
      <c r="F229">
        <v>37</v>
      </c>
      <c r="G229">
        <v>45</v>
      </c>
      <c r="H229">
        <v>44</v>
      </c>
      <c r="I229">
        <v>46</v>
      </c>
      <c r="J229">
        <v>37</v>
      </c>
      <c r="K229">
        <v>42</v>
      </c>
      <c r="L229">
        <v>48</v>
      </c>
      <c r="M229">
        <v>35</v>
      </c>
      <c r="N229">
        <v>34</v>
      </c>
      <c r="O229">
        <v>39</v>
      </c>
      <c r="P229">
        <v>39</v>
      </c>
      <c r="Q229">
        <v>42</v>
      </c>
      <c r="R229">
        <v>38</v>
      </c>
      <c r="S229">
        <v>40</v>
      </c>
      <c r="T229">
        <v>33</v>
      </c>
      <c r="U229">
        <v>33</v>
      </c>
      <c r="V229">
        <v>35</v>
      </c>
      <c r="W229">
        <v>38</v>
      </c>
      <c r="X229">
        <v>36</v>
      </c>
      <c r="Y229">
        <v>38</v>
      </c>
      <c r="Z229">
        <f t="shared" si="14"/>
        <v>39.791666666666664</v>
      </c>
      <c r="AA229">
        <f t="shared" si="12"/>
        <v>4.3682487591965522</v>
      </c>
      <c r="AB229">
        <f t="shared" si="13"/>
        <v>0.10977797928870917</v>
      </c>
      <c r="AC229" t="str">
        <f t="shared" si="15"/>
        <v>X</v>
      </c>
    </row>
    <row r="230" spans="1:29">
      <c r="A230" t="s">
        <v>473</v>
      </c>
      <c r="B230">
        <v>5</v>
      </c>
      <c r="C230">
        <v>0</v>
      </c>
      <c r="D230">
        <v>6</v>
      </c>
      <c r="E230">
        <v>0</v>
      </c>
      <c r="F230">
        <v>5</v>
      </c>
      <c r="G230">
        <v>9</v>
      </c>
      <c r="H230">
        <v>7</v>
      </c>
      <c r="I230">
        <v>17</v>
      </c>
      <c r="J230">
        <v>7</v>
      </c>
      <c r="K230">
        <v>0</v>
      </c>
      <c r="L230">
        <v>4</v>
      </c>
      <c r="M230">
        <v>0</v>
      </c>
      <c r="N230">
        <v>5</v>
      </c>
      <c r="O230">
        <v>7</v>
      </c>
      <c r="P230">
        <v>8</v>
      </c>
      <c r="Q230">
        <v>10</v>
      </c>
      <c r="R230">
        <v>15</v>
      </c>
      <c r="S230">
        <v>6</v>
      </c>
      <c r="T230">
        <v>0</v>
      </c>
      <c r="U230">
        <v>9</v>
      </c>
      <c r="V230">
        <v>0</v>
      </c>
      <c r="W230">
        <v>7</v>
      </c>
      <c r="X230">
        <v>0</v>
      </c>
      <c r="Y230">
        <v>11</v>
      </c>
      <c r="Z230">
        <f t="shared" si="14"/>
        <v>5.75</v>
      </c>
      <c r="AA230">
        <f t="shared" si="12"/>
        <v>4.6837484987987983</v>
      </c>
      <c r="AB230">
        <f t="shared" si="13"/>
        <v>0.81456495631283443</v>
      </c>
      <c r="AC230" t="str">
        <f t="shared" si="15"/>
        <v>Y</v>
      </c>
    </row>
    <row r="231" spans="1:29">
      <c r="A231" t="s">
        <v>475</v>
      </c>
      <c r="B231">
        <v>3</v>
      </c>
      <c r="C231">
        <v>2</v>
      </c>
      <c r="D231">
        <v>1</v>
      </c>
      <c r="E231">
        <v>0</v>
      </c>
      <c r="F231">
        <v>5</v>
      </c>
      <c r="G231">
        <v>6</v>
      </c>
      <c r="H231">
        <v>1</v>
      </c>
      <c r="I231">
        <v>0</v>
      </c>
      <c r="J231">
        <v>2</v>
      </c>
      <c r="K231">
        <v>2</v>
      </c>
      <c r="L231">
        <v>0</v>
      </c>
      <c r="M231">
        <v>0</v>
      </c>
      <c r="N231">
        <v>1</v>
      </c>
      <c r="O231">
        <v>0</v>
      </c>
      <c r="P231">
        <v>4</v>
      </c>
      <c r="Q231">
        <v>8</v>
      </c>
      <c r="R231">
        <v>1</v>
      </c>
      <c r="S231">
        <v>3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5</v>
      </c>
      <c r="Z231">
        <f t="shared" si="14"/>
        <v>1.9583333333333333</v>
      </c>
      <c r="AA231">
        <f t="shared" si="12"/>
        <v>2.2075470298249344</v>
      </c>
      <c r="AB231">
        <f t="shared" si="13"/>
        <v>1.1272580577829452</v>
      </c>
      <c r="AC231" t="str">
        <f t="shared" si="15"/>
        <v>Z</v>
      </c>
    </row>
    <row r="232" spans="1:29">
      <c r="A232" t="s">
        <v>477</v>
      </c>
      <c r="B232">
        <v>2</v>
      </c>
      <c r="C232">
        <v>2</v>
      </c>
      <c r="D232">
        <v>3</v>
      </c>
      <c r="E232">
        <v>4</v>
      </c>
      <c r="F232">
        <v>6</v>
      </c>
      <c r="G232">
        <v>9</v>
      </c>
      <c r="H232">
        <v>14</v>
      </c>
      <c r="I232">
        <v>17</v>
      </c>
      <c r="J232">
        <v>15</v>
      </c>
      <c r="K232">
        <v>9</v>
      </c>
      <c r="L232">
        <v>5</v>
      </c>
      <c r="M232">
        <v>7</v>
      </c>
      <c r="N232">
        <v>2</v>
      </c>
      <c r="O232">
        <v>2</v>
      </c>
      <c r="P232">
        <v>3</v>
      </c>
      <c r="Q232">
        <v>6</v>
      </c>
      <c r="R232">
        <v>6</v>
      </c>
      <c r="S232">
        <v>8</v>
      </c>
      <c r="T232">
        <v>13</v>
      </c>
      <c r="U232">
        <v>9</v>
      </c>
      <c r="V232">
        <v>12</v>
      </c>
      <c r="W232">
        <v>9</v>
      </c>
      <c r="X232">
        <v>9</v>
      </c>
      <c r="Y232">
        <v>4</v>
      </c>
      <c r="Z232">
        <f t="shared" si="14"/>
        <v>7.333333333333333</v>
      </c>
      <c r="AA232">
        <f t="shared" si="12"/>
        <v>4.3269183285823898</v>
      </c>
      <c r="AB232">
        <f t="shared" si="13"/>
        <v>0.59003431753396229</v>
      </c>
      <c r="AC232" t="str">
        <f t="shared" si="15"/>
        <v>Y</v>
      </c>
    </row>
    <row r="233" spans="1:29">
      <c r="A233" t="s">
        <v>479</v>
      </c>
      <c r="B233">
        <v>97</v>
      </c>
      <c r="C233">
        <v>64</v>
      </c>
      <c r="D233">
        <v>65</v>
      </c>
      <c r="E233">
        <v>68</v>
      </c>
      <c r="F233">
        <v>27</v>
      </c>
      <c r="G233">
        <v>17</v>
      </c>
      <c r="H233">
        <v>9</v>
      </c>
      <c r="I233">
        <v>5</v>
      </c>
      <c r="J233">
        <v>16</v>
      </c>
      <c r="K233">
        <v>32</v>
      </c>
      <c r="L233">
        <v>68</v>
      </c>
      <c r="M233">
        <v>55</v>
      </c>
      <c r="N233">
        <v>79</v>
      </c>
      <c r="O233">
        <v>60</v>
      </c>
      <c r="P233">
        <v>75</v>
      </c>
      <c r="Q233">
        <v>56</v>
      </c>
      <c r="R233">
        <v>47</v>
      </c>
      <c r="S233">
        <v>20</v>
      </c>
      <c r="T233">
        <v>7</v>
      </c>
      <c r="U233">
        <v>8</v>
      </c>
      <c r="V233">
        <v>17</v>
      </c>
      <c r="W233">
        <v>41</v>
      </c>
      <c r="X233">
        <v>55</v>
      </c>
      <c r="Y233">
        <v>69</v>
      </c>
      <c r="Z233">
        <f t="shared" si="14"/>
        <v>44.041666666666664</v>
      </c>
      <c r="AA233">
        <f t="shared" si="12"/>
        <v>26.563570239877187</v>
      </c>
      <c r="AB233">
        <f t="shared" si="13"/>
        <v>0.60314634414101465</v>
      </c>
      <c r="AC233" t="str">
        <f t="shared" si="15"/>
        <v>Y</v>
      </c>
    </row>
    <row r="234" spans="1:29">
      <c r="A234" t="s">
        <v>481</v>
      </c>
      <c r="B234">
        <v>23</v>
      </c>
      <c r="C234">
        <v>24</v>
      </c>
      <c r="D234">
        <v>25</v>
      </c>
      <c r="E234">
        <v>18</v>
      </c>
      <c r="F234">
        <v>11</v>
      </c>
      <c r="G234">
        <v>7</v>
      </c>
      <c r="H234">
        <v>2</v>
      </c>
      <c r="I234">
        <v>1</v>
      </c>
      <c r="J234">
        <v>4</v>
      </c>
      <c r="K234">
        <v>10</v>
      </c>
      <c r="L234">
        <v>18</v>
      </c>
      <c r="M234">
        <v>25</v>
      </c>
      <c r="N234">
        <v>32</v>
      </c>
      <c r="O234">
        <v>24</v>
      </c>
      <c r="P234">
        <v>21</v>
      </c>
      <c r="Q234">
        <v>21</v>
      </c>
      <c r="R234">
        <v>17</v>
      </c>
      <c r="S234">
        <v>8</v>
      </c>
      <c r="T234">
        <v>2</v>
      </c>
      <c r="U234">
        <v>1</v>
      </c>
      <c r="V234">
        <v>4</v>
      </c>
      <c r="W234">
        <v>9</v>
      </c>
      <c r="X234">
        <v>17</v>
      </c>
      <c r="Y234">
        <v>19</v>
      </c>
      <c r="Z234">
        <f t="shared" si="14"/>
        <v>14.291666666666666</v>
      </c>
      <c r="AA234">
        <f t="shared" si="12"/>
        <v>9.0805615036858942</v>
      </c>
      <c r="AB234">
        <f t="shared" si="13"/>
        <v>0.63537456585557284</v>
      </c>
      <c r="AC234" t="str">
        <f t="shared" si="15"/>
        <v>Y</v>
      </c>
    </row>
    <row r="235" spans="1:29">
      <c r="A235" t="s">
        <v>483</v>
      </c>
      <c r="B235">
        <v>0</v>
      </c>
      <c r="C235">
        <v>3</v>
      </c>
      <c r="D235">
        <v>0</v>
      </c>
      <c r="E235">
        <v>1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7</v>
      </c>
      <c r="L235">
        <v>4</v>
      </c>
      <c r="M235">
        <v>3</v>
      </c>
      <c r="N235">
        <v>2</v>
      </c>
      <c r="O235">
        <v>6</v>
      </c>
      <c r="P235">
        <v>6</v>
      </c>
      <c r="Q235">
        <v>0</v>
      </c>
      <c r="R235">
        <v>6</v>
      </c>
      <c r="S235">
        <v>4</v>
      </c>
      <c r="T235">
        <v>3</v>
      </c>
      <c r="U235">
        <v>0</v>
      </c>
      <c r="V235">
        <v>7</v>
      </c>
      <c r="W235">
        <v>6</v>
      </c>
      <c r="X235">
        <v>10</v>
      </c>
      <c r="Y235">
        <v>0</v>
      </c>
      <c r="Z235">
        <f t="shared" si="14"/>
        <v>2.9583333333333335</v>
      </c>
      <c r="AA235">
        <f t="shared" si="12"/>
        <v>2.9223159575164961</v>
      </c>
      <c r="AB235">
        <f t="shared" si="13"/>
        <v>0.98782511239994231</v>
      </c>
      <c r="AC235" t="str">
        <f t="shared" si="15"/>
        <v>Y</v>
      </c>
    </row>
    <row r="236" spans="1:29">
      <c r="A236" t="s">
        <v>485</v>
      </c>
      <c r="B236">
        <v>9</v>
      </c>
      <c r="C236">
        <v>0</v>
      </c>
      <c r="D236">
        <v>5</v>
      </c>
      <c r="E236">
        <v>1</v>
      </c>
      <c r="F236">
        <v>0</v>
      </c>
      <c r="G236">
        <v>11</v>
      </c>
      <c r="H236">
        <v>3</v>
      </c>
      <c r="I236">
        <v>0</v>
      </c>
      <c r="J236">
        <v>0</v>
      </c>
      <c r="K236">
        <v>8</v>
      </c>
      <c r="L236">
        <v>10</v>
      </c>
      <c r="M236">
        <v>5</v>
      </c>
      <c r="N236">
        <v>0</v>
      </c>
      <c r="O236">
        <v>5</v>
      </c>
      <c r="P236">
        <v>0</v>
      </c>
      <c r="Q236">
        <v>2</v>
      </c>
      <c r="R236">
        <v>0</v>
      </c>
      <c r="S236">
        <v>6</v>
      </c>
      <c r="T236">
        <v>5</v>
      </c>
      <c r="U236">
        <v>7</v>
      </c>
      <c r="V236">
        <v>0</v>
      </c>
      <c r="W236">
        <v>0</v>
      </c>
      <c r="X236">
        <v>6</v>
      </c>
      <c r="Y236">
        <v>6</v>
      </c>
      <c r="Z236">
        <f t="shared" si="14"/>
        <v>3.7083333333333335</v>
      </c>
      <c r="AA236">
        <f t="shared" si="12"/>
        <v>3.5763012394869027</v>
      </c>
      <c r="AB236">
        <f t="shared" si="13"/>
        <v>0.96439583986163668</v>
      </c>
      <c r="AC236" t="str">
        <f t="shared" si="15"/>
        <v>Y</v>
      </c>
    </row>
    <row r="237" spans="1:29">
      <c r="A237" t="s">
        <v>487</v>
      </c>
      <c r="B237">
        <v>18</v>
      </c>
      <c r="C237">
        <v>21</v>
      </c>
      <c r="D237">
        <v>19</v>
      </c>
      <c r="E237">
        <v>13</v>
      </c>
      <c r="F237">
        <v>15</v>
      </c>
      <c r="G237">
        <v>8</v>
      </c>
      <c r="H237">
        <v>3</v>
      </c>
      <c r="I237">
        <v>2</v>
      </c>
      <c r="J237">
        <v>2</v>
      </c>
      <c r="K237">
        <v>3</v>
      </c>
      <c r="L237">
        <v>5</v>
      </c>
      <c r="M237">
        <v>12</v>
      </c>
      <c r="N237">
        <v>18</v>
      </c>
      <c r="O237">
        <v>22</v>
      </c>
      <c r="P237">
        <v>22</v>
      </c>
      <c r="Q237">
        <v>15</v>
      </c>
      <c r="R237">
        <v>16</v>
      </c>
      <c r="S237">
        <v>13</v>
      </c>
      <c r="T237">
        <v>5</v>
      </c>
      <c r="U237">
        <v>4</v>
      </c>
      <c r="V237">
        <v>2</v>
      </c>
      <c r="W237">
        <v>7</v>
      </c>
      <c r="X237">
        <v>6</v>
      </c>
      <c r="Y237">
        <v>13</v>
      </c>
      <c r="Z237">
        <f t="shared" si="14"/>
        <v>11</v>
      </c>
      <c r="AA237">
        <f t="shared" si="12"/>
        <v>6.8190908484929276</v>
      </c>
      <c r="AB237">
        <f t="shared" si="13"/>
        <v>0.61991734986299341</v>
      </c>
      <c r="AC237" t="str">
        <f t="shared" si="15"/>
        <v>Y</v>
      </c>
    </row>
    <row r="238" spans="1:29">
      <c r="A238" t="s">
        <v>489</v>
      </c>
      <c r="B238">
        <v>15</v>
      </c>
      <c r="C238">
        <v>28</v>
      </c>
      <c r="D238">
        <v>0</v>
      </c>
      <c r="E238">
        <v>0</v>
      </c>
      <c r="F238">
        <v>18</v>
      </c>
      <c r="G238">
        <v>32</v>
      </c>
      <c r="H238">
        <v>58</v>
      </c>
      <c r="I238">
        <v>0</v>
      </c>
      <c r="J238">
        <v>30</v>
      </c>
      <c r="K238">
        <v>0</v>
      </c>
      <c r="L238">
        <v>30</v>
      </c>
      <c r="M238">
        <v>27</v>
      </c>
      <c r="N238">
        <v>0</v>
      </c>
      <c r="O238">
        <v>0</v>
      </c>
      <c r="P238">
        <v>21</v>
      </c>
      <c r="Q238">
        <v>42</v>
      </c>
      <c r="R238">
        <v>76</v>
      </c>
      <c r="S238">
        <v>73</v>
      </c>
      <c r="T238">
        <v>0</v>
      </c>
      <c r="U238">
        <v>0</v>
      </c>
      <c r="V238">
        <v>39</v>
      </c>
      <c r="W238">
        <v>79</v>
      </c>
      <c r="X238">
        <v>49</v>
      </c>
      <c r="Y238">
        <v>11</v>
      </c>
      <c r="Z238">
        <f t="shared" si="14"/>
        <v>26.166666666666668</v>
      </c>
      <c r="AA238">
        <f t="shared" si="12"/>
        <v>25.340459524027754</v>
      </c>
      <c r="AB238">
        <f t="shared" si="13"/>
        <v>0.96842520473991411</v>
      </c>
      <c r="AC238" t="str">
        <f t="shared" si="15"/>
        <v>Y</v>
      </c>
    </row>
    <row r="239" spans="1:29">
      <c r="A239" t="s">
        <v>491</v>
      </c>
      <c r="B239">
        <v>1</v>
      </c>
      <c r="C239">
        <v>3</v>
      </c>
      <c r="D239">
        <v>5</v>
      </c>
      <c r="E239">
        <v>9</v>
      </c>
      <c r="F239">
        <v>15</v>
      </c>
      <c r="G239">
        <v>16</v>
      </c>
      <c r="H239">
        <v>15</v>
      </c>
      <c r="I239">
        <v>15</v>
      </c>
      <c r="J239">
        <v>8</v>
      </c>
      <c r="K239">
        <v>5</v>
      </c>
      <c r="L239">
        <v>2</v>
      </c>
      <c r="M239">
        <v>1</v>
      </c>
      <c r="N239">
        <v>1</v>
      </c>
      <c r="O239">
        <v>4</v>
      </c>
      <c r="P239">
        <v>7</v>
      </c>
      <c r="Q239">
        <v>12</v>
      </c>
      <c r="R239">
        <v>15</v>
      </c>
      <c r="S239">
        <v>15</v>
      </c>
      <c r="T239">
        <v>14</v>
      </c>
      <c r="U239">
        <v>12</v>
      </c>
      <c r="V239">
        <v>9</v>
      </c>
      <c r="W239">
        <v>6</v>
      </c>
      <c r="X239">
        <v>3</v>
      </c>
      <c r="Y239">
        <v>2</v>
      </c>
      <c r="Z239">
        <f t="shared" si="14"/>
        <v>8.125</v>
      </c>
      <c r="AA239">
        <f t="shared" si="12"/>
        <v>5.3487732238336667</v>
      </c>
      <c r="AB239">
        <f t="shared" si="13"/>
        <v>0.65831055062568211</v>
      </c>
      <c r="AC239" t="str">
        <f t="shared" si="15"/>
        <v>Y</v>
      </c>
    </row>
    <row r="240" spans="1:29">
      <c r="A240" t="s">
        <v>493</v>
      </c>
      <c r="B240">
        <v>47</v>
      </c>
      <c r="C240">
        <v>51</v>
      </c>
      <c r="D240">
        <v>50</v>
      </c>
      <c r="E240">
        <v>48</v>
      </c>
      <c r="F240">
        <v>52</v>
      </c>
      <c r="G240">
        <v>52</v>
      </c>
      <c r="H240">
        <v>50</v>
      </c>
      <c r="I240">
        <v>53</v>
      </c>
      <c r="J240">
        <v>48</v>
      </c>
      <c r="K240">
        <v>46</v>
      </c>
      <c r="L240">
        <v>40</v>
      </c>
      <c r="M240">
        <v>50</v>
      </c>
      <c r="N240">
        <v>52</v>
      </c>
      <c r="O240">
        <v>50</v>
      </c>
      <c r="P240">
        <v>51</v>
      </c>
      <c r="Q240">
        <v>55</v>
      </c>
      <c r="R240">
        <v>56</v>
      </c>
      <c r="S240">
        <v>49</v>
      </c>
      <c r="T240">
        <v>45</v>
      </c>
      <c r="U240">
        <v>48</v>
      </c>
      <c r="V240">
        <v>37</v>
      </c>
      <c r="W240">
        <v>46</v>
      </c>
      <c r="X240">
        <v>47</v>
      </c>
      <c r="Y240">
        <v>47</v>
      </c>
      <c r="Z240">
        <f t="shared" si="14"/>
        <v>48.75</v>
      </c>
      <c r="AA240">
        <f t="shared" si="12"/>
        <v>4.1457809879442502</v>
      </c>
      <c r="AB240">
        <f t="shared" si="13"/>
        <v>8.5041661291164111E-2</v>
      </c>
      <c r="AC240" t="str">
        <f t="shared" si="15"/>
        <v>X</v>
      </c>
    </row>
    <row r="241" spans="1:29">
      <c r="A241" t="s">
        <v>495</v>
      </c>
      <c r="B241">
        <v>11</v>
      </c>
      <c r="C241">
        <v>7</v>
      </c>
      <c r="D241">
        <v>4</v>
      </c>
      <c r="E241">
        <v>2</v>
      </c>
      <c r="F241">
        <v>1</v>
      </c>
      <c r="G241">
        <v>1</v>
      </c>
      <c r="H241">
        <v>3</v>
      </c>
      <c r="I241">
        <v>6</v>
      </c>
      <c r="J241">
        <v>8</v>
      </c>
      <c r="K241">
        <v>10</v>
      </c>
      <c r="L241">
        <v>13</v>
      </c>
      <c r="M241">
        <v>12</v>
      </c>
      <c r="N241">
        <v>9</v>
      </c>
      <c r="O241">
        <v>10</v>
      </c>
      <c r="P241">
        <v>5</v>
      </c>
      <c r="Q241">
        <v>2</v>
      </c>
      <c r="R241">
        <v>1</v>
      </c>
      <c r="S241">
        <v>2</v>
      </c>
      <c r="T241">
        <v>4</v>
      </c>
      <c r="U241">
        <v>5</v>
      </c>
      <c r="V241">
        <v>8</v>
      </c>
      <c r="W241">
        <v>15</v>
      </c>
      <c r="X241">
        <v>12</v>
      </c>
      <c r="Y241">
        <v>11</v>
      </c>
      <c r="Z241">
        <f t="shared" si="14"/>
        <v>6.75</v>
      </c>
      <c r="AA241">
        <f t="shared" si="12"/>
        <v>4.235268586524354</v>
      </c>
      <c r="AB241">
        <f t="shared" si="13"/>
        <v>0.62744719800360804</v>
      </c>
      <c r="AC241" t="str">
        <f t="shared" si="15"/>
        <v>Y</v>
      </c>
    </row>
    <row r="242" spans="1:29">
      <c r="A242" t="s">
        <v>497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3</v>
      </c>
      <c r="W242">
        <v>2</v>
      </c>
      <c r="X242">
        <v>2</v>
      </c>
      <c r="Y242">
        <v>2</v>
      </c>
      <c r="Z242">
        <f t="shared" si="14"/>
        <v>2.0416666666666665</v>
      </c>
      <c r="AA242">
        <f t="shared" si="12"/>
        <v>0.19982631347136329</v>
      </c>
      <c r="AB242">
        <f t="shared" si="13"/>
        <v>9.7874112720667733E-2</v>
      </c>
      <c r="AC242" t="str">
        <f t="shared" si="15"/>
        <v>X</v>
      </c>
    </row>
    <row r="243" spans="1:29">
      <c r="A243" t="s">
        <v>499</v>
      </c>
      <c r="B243">
        <v>5</v>
      </c>
      <c r="C243">
        <v>2</v>
      </c>
      <c r="D243">
        <v>0</v>
      </c>
      <c r="E243">
        <v>0</v>
      </c>
      <c r="F243">
        <v>1</v>
      </c>
      <c r="G243">
        <v>2</v>
      </c>
      <c r="H243">
        <v>4</v>
      </c>
      <c r="I243">
        <v>9</v>
      </c>
      <c r="J243">
        <v>9</v>
      </c>
      <c r="K243">
        <v>8</v>
      </c>
      <c r="L243">
        <v>5</v>
      </c>
      <c r="M243">
        <v>6</v>
      </c>
      <c r="N243">
        <v>3</v>
      </c>
      <c r="O243">
        <v>2</v>
      </c>
      <c r="P243">
        <v>1</v>
      </c>
      <c r="Q243">
        <v>0</v>
      </c>
      <c r="R243">
        <v>1</v>
      </c>
      <c r="S243">
        <v>3</v>
      </c>
      <c r="T243">
        <v>4</v>
      </c>
      <c r="U243">
        <v>7</v>
      </c>
      <c r="V243">
        <v>8</v>
      </c>
      <c r="W243">
        <v>7</v>
      </c>
      <c r="X243">
        <v>10</v>
      </c>
      <c r="Y243">
        <v>6</v>
      </c>
      <c r="Z243">
        <f t="shared" si="14"/>
        <v>4.291666666666667</v>
      </c>
      <c r="AA243">
        <f t="shared" si="12"/>
        <v>3.1155412406550202</v>
      </c>
      <c r="AB243">
        <f t="shared" si="13"/>
        <v>0.72595135704582991</v>
      </c>
      <c r="AC243" t="str">
        <f t="shared" si="15"/>
        <v>Y</v>
      </c>
    </row>
    <row r="244" spans="1:29">
      <c r="A244" t="s">
        <v>501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2</v>
      </c>
      <c r="H244">
        <v>2</v>
      </c>
      <c r="I244">
        <v>3</v>
      </c>
      <c r="J244">
        <v>3</v>
      </c>
      <c r="K244">
        <v>5</v>
      </c>
      <c r="L244">
        <v>3</v>
      </c>
      <c r="M244">
        <v>4</v>
      </c>
      <c r="N244">
        <v>2</v>
      </c>
      <c r="O244">
        <v>1</v>
      </c>
      <c r="P244">
        <v>0</v>
      </c>
      <c r="Q244">
        <v>1</v>
      </c>
      <c r="R244">
        <v>1</v>
      </c>
      <c r="S244">
        <v>2</v>
      </c>
      <c r="T244">
        <v>3</v>
      </c>
      <c r="U244">
        <v>4</v>
      </c>
      <c r="V244">
        <v>5</v>
      </c>
      <c r="W244">
        <v>5</v>
      </c>
      <c r="X244">
        <v>4</v>
      </c>
      <c r="Y244">
        <v>3</v>
      </c>
      <c r="Z244">
        <f t="shared" si="14"/>
        <v>2.375</v>
      </c>
      <c r="AA244">
        <f t="shared" si="12"/>
        <v>1.5495294984822543</v>
      </c>
      <c r="AB244">
        <f t="shared" si="13"/>
        <v>0.65243347304515975</v>
      </c>
      <c r="AC244" t="str">
        <f t="shared" si="15"/>
        <v>Y</v>
      </c>
    </row>
    <row r="245" spans="1:29">
      <c r="A245" t="s">
        <v>503</v>
      </c>
      <c r="B245">
        <v>2</v>
      </c>
      <c r="C245">
        <v>0</v>
      </c>
      <c r="D245">
        <v>3</v>
      </c>
      <c r="E245">
        <v>0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3</v>
      </c>
      <c r="O245">
        <v>0</v>
      </c>
      <c r="P245">
        <v>2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1</v>
      </c>
      <c r="X245">
        <v>0</v>
      </c>
      <c r="Y245">
        <v>1</v>
      </c>
      <c r="Z245">
        <f t="shared" si="14"/>
        <v>0.83333333333333337</v>
      </c>
      <c r="AA245">
        <f t="shared" si="12"/>
        <v>0.98601329718326935</v>
      </c>
      <c r="AB245">
        <f t="shared" si="13"/>
        <v>1.1832159566199232</v>
      </c>
      <c r="AC245" t="str">
        <f t="shared" si="15"/>
        <v>Z</v>
      </c>
    </row>
    <row r="246" spans="1:29">
      <c r="A246" t="s">
        <v>505</v>
      </c>
      <c r="B246">
        <v>0</v>
      </c>
      <c r="C246">
        <v>0</v>
      </c>
      <c r="D246">
        <v>10</v>
      </c>
      <c r="E246">
        <v>0</v>
      </c>
      <c r="F246">
        <v>0</v>
      </c>
      <c r="G246">
        <v>8</v>
      </c>
      <c r="H246">
        <v>14</v>
      </c>
      <c r="I246">
        <v>10</v>
      </c>
      <c r="J246">
        <v>8</v>
      </c>
      <c r="K246">
        <v>13</v>
      </c>
      <c r="L246">
        <v>0</v>
      </c>
      <c r="M246">
        <v>0</v>
      </c>
      <c r="N246">
        <v>7</v>
      </c>
      <c r="O246">
        <v>0</v>
      </c>
      <c r="P246">
        <v>10</v>
      </c>
      <c r="Q246">
        <v>13</v>
      </c>
      <c r="R246">
        <v>7</v>
      </c>
      <c r="S246">
        <v>11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f t="shared" si="14"/>
        <v>4.625</v>
      </c>
      <c r="AA246">
        <f t="shared" si="12"/>
        <v>5.2742495516739947</v>
      </c>
      <c r="AB246">
        <f t="shared" si="13"/>
        <v>1.1403782814430259</v>
      </c>
      <c r="AC246" t="str">
        <f t="shared" si="15"/>
        <v>Z</v>
      </c>
    </row>
    <row r="247" spans="1:29">
      <c r="A247" t="s">
        <v>507</v>
      </c>
      <c r="B247">
        <v>22</v>
      </c>
      <c r="C247">
        <v>23</v>
      </c>
      <c r="D247">
        <v>11</v>
      </c>
      <c r="E247">
        <v>12</v>
      </c>
      <c r="F247">
        <v>10</v>
      </c>
      <c r="G247">
        <v>5</v>
      </c>
      <c r="H247">
        <v>5</v>
      </c>
      <c r="I247">
        <v>10</v>
      </c>
      <c r="J247">
        <v>13</v>
      </c>
      <c r="K247">
        <v>14</v>
      </c>
      <c r="L247">
        <v>19</v>
      </c>
      <c r="M247">
        <v>28</v>
      </c>
      <c r="N247">
        <v>30</v>
      </c>
      <c r="O247">
        <v>23</v>
      </c>
      <c r="P247">
        <v>23</v>
      </c>
      <c r="Q247">
        <v>15</v>
      </c>
      <c r="R247">
        <v>9</v>
      </c>
      <c r="S247">
        <v>5</v>
      </c>
      <c r="T247">
        <v>6</v>
      </c>
      <c r="U247">
        <v>11</v>
      </c>
      <c r="V247">
        <v>12</v>
      </c>
      <c r="W247">
        <v>19</v>
      </c>
      <c r="X247">
        <v>17</v>
      </c>
      <c r="Y247">
        <v>32</v>
      </c>
      <c r="Z247">
        <f t="shared" si="14"/>
        <v>15.583333333333334</v>
      </c>
      <c r="AA247">
        <f t="shared" si="12"/>
        <v>7.836435555928615</v>
      </c>
      <c r="AB247">
        <f t="shared" si="13"/>
        <v>0.50287286989916247</v>
      </c>
      <c r="AC247" t="str">
        <f t="shared" si="15"/>
        <v>Y</v>
      </c>
    </row>
    <row r="248" spans="1:29">
      <c r="A248" t="s">
        <v>509</v>
      </c>
      <c r="B248">
        <v>2</v>
      </c>
      <c r="C248">
        <v>2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2</v>
      </c>
      <c r="N248">
        <v>2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2</v>
      </c>
      <c r="Y248">
        <v>2</v>
      </c>
      <c r="Z248">
        <f t="shared" si="14"/>
        <v>0.95833333333333337</v>
      </c>
      <c r="AA248">
        <f t="shared" si="12"/>
        <v>0.73479967035618321</v>
      </c>
      <c r="AB248">
        <f t="shared" si="13"/>
        <v>0.76674748211079979</v>
      </c>
      <c r="AC248" t="str">
        <f t="shared" si="15"/>
        <v>Y</v>
      </c>
    </row>
    <row r="249" spans="1:29">
      <c r="A249" t="s">
        <v>511</v>
      </c>
      <c r="B249">
        <v>15</v>
      </c>
      <c r="C249">
        <v>17</v>
      </c>
      <c r="D249">
        <v>18</v>
      </c>
      <c r="E249">
        <v>16</v>
      </c>
      <c r="F249">
        <v>13</v>
      </c>
      <c r="G249">
        <v>13</v>
      </c>
      <c r="H249">
        <v>13</v>
      </c>
      <c r="I249">
        <v>15</v>
      </c>
      <c r="J249">
        <v>13</v>
      </c>
      <c r="K249">
        <v>15</v>
      </c>
      <c r="L249">
        <v>16</v>
      </c>
      <c r="M249">
        <v>17</v>
      </c>
      <c r="N249">
        <v>16</v>
      </c>
      <c r="O249">
        <v>17</v>
      </c>
      <c r="P249">
        <v>18</v>
      </c>
      <c r="Q249">
        <v>18</v>
      </c>
      <c r="R249">
        <v>17</v>
      </c>
      <c r="S249">
        <v>19</v>
      </c>
      <c r="T249">
        <v>17</v>
      </c>
      <c r="U249">
        <v>17</v>
      </c>
      <c r="V249">
        <v>16</v>
      </c>
      <c r="W249">
        <v>16</v>
      </c>
      <c r="X249">
        <v>17</v>
      </c>
      <c r="Y249">
        <v>19</v>
      </c>
      <c r="Z249">
        <f t="shared" si="14"/>
        <v>16.166666666666668</v>
      </c>
      <c r="AA249">
        <f t="shared" si="12"/>
        <v>1.7716909687891083</v>
      </c>
      <c r="AB249">
        <f t="shared" si="13"/>
        <v>0.10958913209004792</v>
      </c>
      <c r="AC249" t="str">
        <f t="shared" si="15"/>
        <v>X</v>
      </c>
    </row>
    <row r="250" spans="1:29">
      <c r="A250" t="s">
        <v>513</v>
      </c>
      <c r="B250">
        <v>11</v>
      </c>
      <c r="C250">
        <v>9</v>
      </c>
      <c r="D250">
        <v>10</v>
      </c>
      <c r="E250">
        <v>10</v>
      </c>
      <c r="F250">
        <v>10</v>
      </c>
      <c r="G250">
        <v>12</v>
      </c>
      <c r="H250">
        <v>13</v>
      </c>
      <c r="I250">
        <v>12</v>
      </c>
      <c r="J250">
        <v>13</v>
      </c>
      <c r="K250">
        <v>15</v>
      </c>
      <c r="L250">
        <v>13</v>
      </c>
      <c r="M250">
        <v>16</v>
      </c>
      <c r="N250">
        <v>13</v>
      </c>
      <c r="O250">
        <v>13</v>
      </c>
      <c r="P250">
        <v>12</v>
      </c>
      <c r="Q250">
        <v>12</v>
      </c>
      <c r="R250">
        <v>12</v>
      </c>
      <c r="S250">
        <v>13</v>
      </c>
      <c r="T250">
        <v>15</v>
      </c>
      <c r="U250">
        <v>13</v>
      </c>
      <c r="V250">
        <v>13</v>
      </c>
      <c r="W250">
        <v>15</v>
      </c>
      <c r="X250">
        <v>18</v>
      </c>
      <c r="Y250">
        <v>15</v>
      </c>
      <c r="Z250">
        <f t="shared" si="14"/>
        <v>12.833333333333334</v>
      </c>
      <c r="AA250">
        <f t="shared" si="12"/>
        <v>2.0548046676563256</v>
      </c>
      <c r="AB250">
        <f t="shared" si="13"/>
        <v>0.16011464942776563</v>
      </c>
      <c r="AC250" t="str">
        <f t="shared" si="15"/>
        <v>X</v>
      </c>
    </row>
    <row r="251" spans="1:29">
      <c r="A251" t="s">
        <v>515</v>
      </c>
      <c r="B251">
        <v>2</v>
      </c>
      <c r="C251">
        <v>2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2</v>
      </c>
      <c r="O251">
        <v>2</v>
      </c>
      <c r="P251">
        <v>4</v>
      </c>
      <c r="Q251">
        <v>3</v>
      </c>
      <c r="R251">
        <v>4</v>
      </c>
      <c r="S251">
        <v>3</v>
      </c>
      <c r="T251">
        <v>4</v>
      </c>
      <c r="U251">
        <v>2</v>
      </c>
      <c r="V251">
        <v>3</v>
      </c>
      <c r="W251">
        <v>3</v>
      </c>
      <c r="X251">
        <v>3</v>
      </c>
      <c r="Y251">
        <v>3</v>
      </c>
      <c r="Z251">
        <f t="shared" si="14"/>
        <v>2.9166666666666665</v>
      </c>
      <c r="AA251">
        <f t="shared" si="12"/>
        <v>0.5713045500334204</v>
      </c>
      <c r="AB251">
        <f t="shared" si="13"/>
        <v>0.19587584572574415</v>
      </c>
      <c r="AC251" t="str">
        <f t="shared" si="15"/>
        <v>X</v>
      </c>
    </row>
    <row r="252" spans="1:29">
      <c r="A252" t="s">
        <v>517</v>
      </c>
      <c r="B252">
        <v>7</v>
      </c>
      <c r="C252">
        <v>7</v>
      </c>
      <c r="D252">
        <v>6</v>
      </c>
      <c r="E252">
        <v>6</v>
      </c>
      <c r="F252">
        <v>7</v>
      </c>
      <c r="G252">
        <v>6</v>
      </c>
      <c r="H252">
        <v>6</v>
      </c>
      <c r="I252">
        <v>7</v>
      </c>
      <c r="J252">
        <v>7</v>
      </c>
      <c r="K252">
        <v>7</v>
      </c>
      <c r="L252">
        <v>8</v>
      </c>
      <c r="M252">
        <v>8</v>
      </c>
      <c r="N252">
        <v>7</v>
      </c>
      <c r="O252">
        <v>8</v>
      </c>
      <c r="P252">
        <v>7</v>
      </c>
      <c r="Q252">
        <v>8</v>
      </c>
      <c r="R252">
        <v>7</v>
      </c>
      <c r="S252">
        <v>7</v>
      </c>
      <c r="T252">
        <v>8</v>
      </c>
      <c r="U252">
        <v>8</v>
      </c>
      <c r="V252">
        <v>9</v>
      </c>
      <c r="W252">
        <v>9</v>
      </c>
      <c r="X252">
        <v>9</v>
      </c>
      <c r="Y252">
        <v>8</v>
      </c>
      <c r="Z252">
        <f t="shared" si="14"/>
        <v>7.375</v>
      </c>
      <c r="AA252">
        <f t="shared" si="12"/>
        <v>0.90427226725877941</v>
      </c>
      <c r="AB252">
        <f t="shared" si="13"/>
        <v>0.12261318878085145</v>
      </c>
      <c r="AC252" t="str">
        <f t="shared" si="15"/>
        <v>X</v>
      </c>
    </row>
    <row r="253" spans="1:29">
      <c r="A253" t="s">
        <v>519</v>
      </c>
      <c r="B253">
        <v>7</v>
      </c>
      <c r="C253">
        <v>9</v>
      </c>
      <c r="D253">
        <v>14</v>
      </c>
      <c r="E253">
        <v>16</v>
      </c>
      <c r="F253">
        <v>23</v>
      </c>
      <c r="G253">
        <v>25</v>
      </c>
      <c r="H253">
        <v>28</v>
      </c>
      <c r="I253">
        <v>21</v>
      </c>
      <c r="J253">
        <v>16</v>
      </c>
      <c r="K253">
        <v>17</v>
      </c>
      <c r="L253">
        <v>9</v>
      </c>
      <c r="M253">
        <v>4</v>
      </c>
      <c r="N253">
        <v>5</v>
      </c>
      <c r="O253">
        <v>7</v>
      </c>
      <c r="P253">
        <v>7</v>
      </c>
      <c r="Q253">
        <v>18</v>
      </c>
      <c r="R253">
        <v>18</v>
      </c>
      <c r="S253">
        <v>21</v>
      </c>
      <c r="T253">
        <v>18</v>
      </c>
      <c r="U253">
        <v>22</v>
      </c>
      <c r="V253">
        <v>21</v>
      </c>
      <c r="W253">
        <v>17</v>
      </c>
      <c r="X253">
        <v>6</v>
      </c>
      <c r="Y253">
        <v>5</v>
      </c>
      <c r="Z253">
        <f t="shared" si="14"/>
        <v>14.75</v>
      </c>
      <c r="AA253">
        <f t="shared" si="12"/>
        <v>7.0489360899358422</v>
      </c>
      <c r="AB253">
        <f t="shared" si="13"/>
        <v>0.47789397219904017</v>
      </c>
      <c r="AC253" t="str">
        <f t="shared" si="15"/>
        <v>X</v>
      </c>
    </row>
    <row r="254" spans="1:29">
      <c r="A254" t="s">
        <v>521</v>
      </c>
      <c r="B254">
        <v>101</v>
      </c>
      <c r="C254">
        <v>96</v>
      </c>
      <c r="D254">
        <v>75</v>
      </c>
      <c r="E254">
        <v>101</v>
      </c>
      <c r="F254">
        <v>68</v>
      </c>
      <c r="G254">
        <v>93</v>
      </c>
      <c r="H254">
        <v>93</v>
      </c>
      <c r="I254">
        <v>100</v>
      </c>
      <c r="J254">
        <v>113</v>
      </c>
      <c r="K254">
        <v>114</v>
      </c>
      <c r="L254">
        <v>111</v>
      </c>
      <c r="M254">
        <v>111</v>
      </c>
      <c r="N254">
        <v>125</v>
      </c>
      <c r="O254">
        <v>105</v>
      </c>
      <c r="P254">
        <v>107</v>
      </c>
      <c r="Q254">
        <v>92</v>
      </c>
      <c r="R254">
        <v>114</v>
      </c>
      <c r="S254">
        <v>97</v>
      </c>
      <c r="T254">
        <v>110</v>
      </c>
      <c r="U254">
        <v>104</v>
      </c>
      <c r="V254">
        <v>128</v>
      </c>
      <c r="W254">
        <v>125</v>
      </c>
      <c r="X254">
        <v>138</v>
      </c>
      <c r="Y254">
        <v>110</v>
      </c>
      <c r="Z254">
        <f t="shared" si="14"/>
        <v>105.45833333333333</v>
      </c>
      <c r="AA254">
        <f t="shared" si="12"/>
        <v>15.402865444094774</v>
      </c>
      <c r="AB254">
        <f t="shared" si="13"/>
        <v>0.14605640879426099</v>
      </c>
      <c r="AC254" t="str">
        <f t="shared" si="15"/>
        <v>X</v>
      </c>
    </row>
    <row r="255" spans="1:29">
      <c r="A255" t="s">
        <v>523</v>
      </c>
      <c r="B255">
        <v>2</v>
      </c>
      <c r="C255">
        <v>5</v>
      </c>
      <c r="D255">
        <v>3</v>
      </c>
      <c r="E255">
        <v>4</v>
      </c>
      <c r="F255">
        <v>4</v>
      </c>
      <c r="G255">
        <v>0</v>
      </c>
      <c r="H255">
        <v>2</v>
      </c>
      <c r="I255">
        <v>1</v>
      </c>
      <c r="J255">
        <v>2</v>
      </c>
      <c r="K255">
        <v>1</v>
      </c>
      <c r="L255">
        <v>8</v>
      </c>
      <c r="M255">
        <v>1</v>
      </c>
      <c r="N255">
        <v>5</v>
      </c>
      <c r="O255">
        <v>2</v>
      </c>
      <c r="P255">
        <v>6</v>
      </c>
      <c r="Q255">
        <v>3</v>
      </c>
      <c r="R255">
        <v>4</v>
      </c>
      <c r="S255">
        <v>3</v>
      </c>
      <c r="T255">
        <v>1</v>
      </c>
      <c r="U255">
        <v>0</v>
      </c>
      <c r="V255">
        <v>2</v>
      </c>
      <c r="W255">
        <v>0</v>
      </c>
      <c r="X255">
        <v>4</v>
      </c>
      <c r="Y255">
        <v>3</v>
      </c>
      <c r="Z255">
        <f t="shared" si="14"/>
        <v>2.75</v>
      </c>
      <c r="AA255">
        <f t="shared" si="12"/>
        <v>1.9632031648982911</v>
      </c>
      <c r="AB255">
        <f t="shared" si="13"/>
        <v>0.71389205996301497</v>
      </c>
      <c r="AC255" t="str">
        <f t="shared" si="15"/>
        <v>Y</v>
      </c>
    </row>
    <row r="256" spans="1:29">
      <c r="A256" t="s">
        <v>525</v>
      </c>
      <c r="B256">
        <v>56</v>
      </c>
      <c r="C256">
        <v>63</v>
      </c>
      <c r="D256">
        <v>47</v>
      </c>
      <c r="E256">
        <v>21</v>
      </c>
      <c r="F256">
        <v>16</v>
      </c>
      <c r="G256">
        <v>12</v>
      </c>
      <c r="H256">
        <v>25</v>
      </c>
      <c r="I256">
        <v>44</v>
      </c>
      <c r="J256">
        <v>61</v>
      </c>
      <c r="K256">
        <v>65</v>
      </c>
      <c r="L256">
        <v>92</v>
      </c>
      <c r="M256">
        <v>55</v>
      </c>
      <c r="N256">
        <v>80</v>
      </c>
      <c r="O256">
        <v>49</v>
      </c>
      <c r="P256">
        <v>37</v>
      </c>
      <c r="Q256">
        <v>16</v>
      </c>
      <c r="R256">
        <v>20</v>
      </c>
      <c r="S256">
        <v>21</v>
      </c>
      <c r="T256">
        <v>34</v>
      </c>
      <c r="U256">
        <v>57</v>
      </c>
      <c r="V256">
        <v>64</v>
      </c>
      <c r="W256">
        <v>67</v>
      </c>
      <c r="X256">
        <v>100</v>
      </c>
      <c r="Y256">
        <v>95</v>
      </c>
      <c r="Z256">
        <f t="shared" si="14"/>
        <v>49.875</v>
      </c>
      <c r="AA256">
        <f t="shared" si="12"/>
        <v>25.60324279591682</v>
      </c>
      <c r="AB256">
        <f t="shared" si="13"/>
        <v>0.51334822648454781</v>
      </c>
      <c r="AC256" t="str">
        <f t="shared" si="15"/>
        <v>Y</v>
      </c>
    </row>
    <row r="257" spans="1:29">
      <c r="A257" t="s">
        <v>527</v>
      </c>
      <c r="B257">
        <v>0</v>
      </c>
      <c r="C257">
        <v>56</v>
      </c>
      <c r="D257">
        <v>0</v>
      </c>
      <c r="E257">
        <v>31</v>
      </c>
      <c r="F257">
        <v>34</v>
      </c>
      <c r="G257">
        <v>0</v>
      </c>
      <c r="H257">
        <v>0</v>
      </c>
      <c r="I257">
        <v>101</v>
      </c>
      <c r="J257">
        <v>0</v>
      </c>
      <c r="K257">
        <v>0</v>
      </c>
      <c r="L257">
        <v>0</v>
      </c>
      <c r="M257">
        <v>138</v>
      </c>
      <c r="N257">
        <v>24</v>
      </c>
      <c r="O257">
        <v>32</v>
      </c>
      <c r="P257">
        <v>0</v>
      </c>
      <c r="Q257">
        <v>0</v>
      </c>
      <c r="R257">
        <v>0</v>
      </c>
      <c r="S257">
        <v>167</v>
      </c>
      <c r="T257">
        <v>138</v>
      </c>
      <c r="U257">
        <v>118</v>
      </c>
      <c r="V257">
        <v>127</v>
      </c>
      <c r="W257">
        <v>72</v>
      </c>
      <c r="X257">
        <v>56</v>
      </c>
      <c r="Y257">
        <v>0</v>
      </c>
      <c r="Z257">
        <f t="shared" si="14"/>
        <v>45.583333333333336</v>
      </c>
      <c r="AA257">
        <f t="shared" si="12"/>
        <v>54.595418509452074</v>
      </c>
      <c r="AB257">
        <f t="shared" si="13"/>
        <v>1.1977057077027877</v>
      </c>
      <c r="AC257" t="str">
        <f t="shared" si="15"/>
        <v>Z</v>
      </c>
    </row>
    <row r="258" spans="1:29">
      <c r="A258" t="s">
        <v>529</v>
      </c>
      <c r="B258">
        <v>104</v>
      </c>
      <c r="C258">
        <v>0</v>
      </c>
      <c r="D258">
        <v>19</v>
      </c>
      <c r="E258">
        <v>39</v>
      </c>
      <c r="F258">
        <v>70</v>
      </c>
      <c r="G258">
        <v>21</v>
      </c>
      <c r="H258">
        <v>44</v>
      </c>
      <c r="I258">
        <v>60</v>
      </c>
      <c r="J258">
        <v>13</v>
      </c>
      <c r="K258">
        <v>35</v>
      </c>
      <c r="L258">
        <v>0</v>
      </c>
      <c r="M258">
        <v>35</v>
      </c>
      <c r="N258">
        <v>0</v>
      </c>
      <c r="O258">
        <v>0</v>
      </c>
      <c r="P258">
        <v>92</v>
      </c>
      <c r="Q258">
        <v>10</v>
      </c>
      <c r="R258">
        <v>32</v>
      </c>
      <c r="S258">
        <v>28</v>
      </c>
      <c r="T258">
        <v>88</v>
      </c>
      <c r="U258">
        <v>47</v>
      </c>
      <c r="V258">
        <v>0</v>
      </c>
      <c r="W258">
        <v>0</v>
      </c>
      <c r="X258">
        <v>60</v>
      </c>
      <c r="Y258">
        <v>0</v>
      </c>
      <c r="Z258">
        <f t="shared" si="14"/>
        <v>33.208333333333336</v>
      </c>
      <c r="AA258">
        <f t="shared" si="12"/>
        <v>31.392646653139792</v>
      </c>
      <c r="AB258">
        <f t="shared" si="13"/>
        <v>0.94532436596656833</v>
      </c>
      <c r="AC258" t="str">
        <f t="shared" si="15"/>
        <v>Y</v>
      </c>
    </row>
    <row r="259" spans="1:29">
      <c r="A259" t="s">
        <v>531</v>
      </c>
      <c r="B259">
        <v>38</v>
      </c>
      <c r="C259">
        <v>40</v>
      </c>
      <c r="D259">
        <v>38</v>
      </c>
      <c r="E259">
        <v>36</v>
      </c>
      <c r="F259">
        <v>39</v>
      </c>
      <c r="G259">
        <v>37</v>
      </c>
      <c r="H259">
        <v>33</v>
      </c>
      <c r="I259">
        <v>46</v>
      </c>
      <c r="J259">
        <v>39</v>
      </c>
      <c r="K259">
        <v>41</v>
      </c>
      <c r="L259">
        <v>47</v>
      </c>
      <c r="M259">
        <v>46</v>
      </c>
      <c r="N259">
        <v>49</v>
      </c>
      <c r="O259">
        <v>49</v>
      </c>
      <c r="P259">
        <v>46</v>
      </c>
      <c r="Q259">
        <v>54</v>
      </c>
      <c r="R259">
        <v>49</v>
      </c>
      <c r="S259">
        <v>46</v>
      </c>
      <c r="T259">
        <v>46</v>
      </c>
      <c r="U259">
        <v>51</v>
      </c>
      <c r="V259">
        <v>55</v>
      </c>
      <c r="W259">
        <v>47</v>
      </c>
      <c r="X259">
        <v>51</v>
      </c>
      <c r="Y259">
        <v>54</v>
      </c>
      <c r="Z259">
        <f t="shared" si="14"/>
        <v>44.875</v>
      </c>
      <c r="AA259">
        <f t="shared" si="12"/>
        <v>6.1054108515862113</v>
      </c>
      <c r="AB259">
        <f t="shared" si="13"/>
        <v>0.13605372371222754</v>
      </c>
      <c r="AC259" t="str">
        <f t="shared" si="15"/>
        <v>X</v>
      </c>
    </row>
    <row r="260" spans="1:29">
      <c r="A260" t="s">
        <v>533</v>
      </c>
      <c r="B260">
        <v>3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2</v>
      </c>
      <c r="I260">
        <v>3</v>
      </c>
      <c r="J260">
        <v>2</v>
      </c>
      <c r="K260">
        <v>3</v>
      </c>
      <c r="L260">
        <v>4</v>
      </c>
      <c r="M260">
        <v>2</v>
      </c>
      <c r="N260">
        <v>2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2</v>
      </c>
      <c r="U260">
        <v>3</v>
      </c>
      <c r="V260">
        <v>2</v>
      </c>
      <c r="W260">
        <v>3</v>
      </c>
      <c r="X260">
        <v>3</v>
      </c>
      <c r="Y260">
        <v>2</v>
      </c>
      <c r="Z260">
        <f t="shared" si="14"/>
        <v>1.9166666666666667</v>
      </c>
      <c r="AA260">
        <f t="shared" ref="AA260:AA323" si="16">_xlfn.STDEV.P(B260:Y260)</f>
        <v>0.90905934288630952</v>
      </c>
      <c r="AB260">
        <f t="shared" ref="AB260:AB323" si="17">AA260/Z260</f>
        <v>0.474291831071118</v>
      </c>
      <c r="AC260" t="str">
        <f t="shared" si="15"/>
        <v>X</v>
      </c>
    </row>
    <row r="261" spans="1:29">
      <c r="A261" t="s">
        <v>535</v>
      </c>
      <c r="B261">
        <v>3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5</v>
      </c>
      <c r="R261">
        <v>5</v>
      </c>
      <c r="S261">
        <v>4</v>
      </c>
      <c r="T261">
        <v>4</v>
      </c>
      <c r="U261">
        <v>4</v>
      </c>
      <c r="V261">
        <v>4</v>
      </c>
      <c r="W261">
        <v>3</v>
      </c>
      <c r="X261">
        <v>4</v>
      </c>
      <c r="Y261">
        <v>4</v>
      </c>
      <c r="Z261">
        <f t="shared" ref="Z261:Z324" si="18">AVERAGE(B261:Y261)</f>
        <v>4</v>
      </c>
      <c r="AA261">
        <f t="shared" si="16"/>
        <v>0.40824829046386302</v>
      </c>
      <c r="AB261">
        <f t="shared" si="17"/>
        <v>0.10206207261596575</v>
      </c>
      <c r="AC261" t="str">
        <f t="shared" ref="AC261:AC324" si="19">IF(AB261&lt;=0.5,"X",IF(AB261&lt;=1,"Y","Z"))</f>
        <v>X</v>
      </c>
    </row>
    <row r="262" spans="1:29">
      <c r="A262" t="s">
        <v>537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3</v>
      </c>
      <c r="H262">
        <v>3</v>
      </c>
      <c r="I262">
        <v>5</v>
      </c>
      <c r="J262">
        <v>4</v>
      </c>
      <c r="K262">
        <v>1</v>
      </c>
      <c r="L262">
        <v>3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2</v>
      </c>
      <c r="S262">
        <v>3</v>
      </c>
      <c r="T262">
        <v>6</v>
      </c>
      <c r="U262">
        <v>4</v>
      </c>
      <c r="V262">
        <v>4</v>
      </c>
      <c r="W262">
        <v>4</v>
      </c>
      <c r="X262">
        <v>2</v>
      </c>
      <c r="Y262">
        <v>1</v>
      </c>
      <c r="Z262">
        <f t="shared" si="18"/>
        <v>2.0416666666666665</v>
      </c>
      <c r="AA262">
        <f t="shared" si="16"/>
        <v>1.7672758383707079</v>
      </c>
      <c r="AB262">
        <f t="shared" si="17"/>
        <v>0.86560449226320391</v>
      </c>
      <c r="AC262" t="str">
        <f t="shared" si="19"/>
        <v>Y</v>
      </c>
    </row>
    <row r="263" spans="1:29">
      <c r="A263" t="s">
        <v>539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2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2</v>
      </c>
      <c r="O263">
        <v>2</v>
      </c>
      <c r="P263">
        <v>1</v>
      </c>
      <c r="Q263">
        <v>1</v>
      </c>
      <c r="R263">
        <v>1</v>
      </c>
      <c r="S263">
        <v>3</v>
      </c>
      <c r="T263">
        <v>3</v>
      </c>
      <c r="U263">
        <v>3</v>
      </c>
      <c r="V263">
        <v>5</v>
      </c>
      <c r="W263">
        <v>4</v>
      </c>
      <c r="X263">
        <v>2</v>
      </c>
      <c r="Y263">
        <v>4</v>
      </c>
      <c r="Z263">
        <f t="shared" si="18"/>
        <v>2.3333333333333335</v>
      </c>
      <c r="AA263">
        <f t="shared" si="16"/>
        <v>1.1426091000668408</v>
      </c>
      <c r="AB263">
        <f t="shared" si="17"/>
        <v>0.48968961431436031</v>
      </c>
      <c r="AC263" t="str">
        <f t="shared" si="19"/>
        <v>X</v>
      </c>
    </row>
    <row r="264" spans="1:29">
      <c r="A264" t="s">
        <v>541</v>
      </c>
      <c r="B264">
        <v>3</v>
      </c>
      <c r="C264">
        <v>2</v>
      </c>
      <c r="D264">
        <v>2</v>
      </c>
      <c r="E264">
        <v>1</v>
      </c>
      <c r="F264">
        <v>1</v>
      </c>
      <c r="G264">
        <v>2</v>
      </c>
      <c r="H264">
        <v>2</v>
      </c>
      <c r="I264">
        <v>3</v>
      </c>
      <c r="J264">
        <v>2</v>
      </c>
      <c r="K264">
        <v>3</v>
      </c>
      <c r="L264">
        <v>5</v>
      </c>
      <c r="M264">
        <v>3</v>
      </c>
      <c r="N264">
        <v>4</v>
      </c>
      <c r="O264">
        <v>2</v>
      </c>
      <c r="P264">
        <v>2</v>
      </c>
      <c r="Q264">
        <v>1</v>
      </c>
      <c r="R264">
        <v>1</v>
      </c>
      <c r="S264">
        <v>2</v>
      </c>
      <c r="T264">
        <v>2</v>
      </c>
      <c r="U264">
        <v>4</v>
      </c>
      <c r="V264">
        <v>6</v>
      </c>
      <c r="W264">
        <v>5</v>
      </c>
      <c r="X264">
        <v>3</v>
      </c>
      <c r="Y264">
        <v>5</v>
      </c>
      <c r="Z264">
        <f t="shared" si="18"/>
        <v>2.75</v>
      </c>
      <c r="AA264">
        <f t="shared" si="16"/>
        <v>1.3919410907075054</v>
      </c>
      <c r="AB264">
        <f t="shared" si="17"/>
        <v>0.50616039662091106</v>
      </c>
      <c r="AC264" t="str">
        <f t="shared" si="19"/>
        <v>Y</v>
      </c>
    </row>
    <row r="265" spans="1:29">
      <c r="A265" t="s">
        <v>543</v>
      </c>
      <c r="B265">
        <v>13</v>
      </c>
      <c r="C265">
        <v>24</v>
      </c>
      <c r="D265">
        <v>25</v>
      </c>
      <c r="E265">
        <v>39</v>
      </c>
      <c r="F265">
        <v>49</v>
      </c>
      <c r="G265">
        <v>34</v>
      </c>
      <c r="H265">
        <v>36</v>
      </c>
      <c r="I265">
        <v>15</v>
      </c>
      <c r="J265">
        <v>8</v>
      </c>
      <c r="K265">
        <v>4</v>
      </c>
      <c r="L265">
        <v>2</v>
      </c>
      <c r="M265">
        <v>5</v>
      </c>
      <c r="N265">
        <v>12</v>
      </c>
      <c r="O265">
        <v>19</v>
      </c>
      <c r="P265">
        <v>19</v>
      </c>
      <c r="Q265">
        <v>34</v>
      </c>
      <c r="R265">
        <v>46</v>
      </c>
      <c r="S265">
        <v>34</v>
      </c>
      <c r="T265">
        <v>25</v>
      </c>
      <c r="U265">
        <v>18</v>
      </c>
      <c r="V265">
        <v>7</v>
      </c>
      <c r="W265">
        <v>4</v>
      </c>
      <c r="X265">
        <v>1</v>
      </c>
      <c r="Y265">
        <v>5</v>
      </c>
      <c r="Z265">
        <f t="shared" si="18"/>
        <v>19.916666666666668</v>
      </c>
      <c r="AA265">
        <f t="shared" si="16"/>
        <v>14.276777958940487</v>
      </c>
      <c r="AB265">
        <f t="shared" si="17"/>
        <v>0.71682567157860178</v>
      </c>
      <c r="AC265" t="str">
        <f t="shared" si="19"/>
        <v>Y</v>
      </c>
    </row>
    <row r="266" spans="1:29">
      <c r="A266" t="s">
        <v>545</v>
      </c>
      <c r="B266">
        <v>0</v>
      </c>
      <c r="C266">
        <v>0</v>
      </c>
      <c r="D266">
        <v>8</v>
      </c>
      <c r="E266">
        <v>7</v>
      </c>
      <c r="F266">
        <v>8</v>
      </c>
      <c r="G266">
        <v>24</v>
      </c>
      <c r="H266">
        <v>8</v>
      </c>
      <c r="I266">
        <v>18</v>
      </c>
      <c r="J266">
        <v>13</v>
      </c>
      <c r="K266">
        <v>11</v>
      </c>
      <c r="L266">
        <v>5</v>
      </c>
      <c r="M266">
        <v>13</v>
      </c>
      <c r="N266">
        <v>10</v>
      </c>
      <c r="O266">
        <v>5</v>
      </c>
      <c r="P266">
        <v>1</v>
      </c>
      <c r="Q266">
        <v>0</v>
      </c>
      <c r="R266">
        <v>12</v>
      </c>
      <c r="S266">
        <v>13</v>
      </c>
      <c r="T266">
        <v>0</v>
      </c>
      <c r="U266">
        <v>0</v>
      </c>
      <c r="V266">
        <v>12</v>
      </c>
      <c r="W266">
        <v>15</v>
      </c>
      <c r="X266">
        <v>8</v>
      </c>
      <c r="Y266">
        <v>0</v>
      </c>
      <c r="Z266">
        <f t="shared" si="18"/>
        <v>7.958333333333333</v>
      </c>
      <c r="AA266">
        <f t="shared" si="16"/>
        <v>6.3801721937751976</v>
      </c>
      <c r="AB266">
        <f t="shared" si="17"/>
        <v>0.8016970295843181</v>
      </c>
      <c r="AC266" t="str">
        <f t="shared" si="19"/>
        <v>Y</v>
      </c>
    </row>
    <row r="267" spans="1:29">
      <c r="A267" t="s">
        <v>547</v>
      </c>
      <c r="B267">
        <v>23</v>
      </c>
      <c r="C267">
        <v>21</v>
      </c>
      <c r="D267">
        <v>23</v>
      </c>
      <c r="E267">
        <v>24</v>
      </c>
      <c r="F267">
        <v>26</v>
      </c>
      <c r="G267">
        <v>32</v>
      </c>
      <c r="H267">
        <v>31</v>
      </c>
      <c r="I267">
        <v>31</v>
      </c>
      <c r="J267">
        <v>28</v>
      </c>
      <c r="K267">
        <v>24</v>
      </c>
      <c r="L267">
        <v>26</v>
      </c>
      <c r="M267">
        <v>24</v>
      </c>
      <c r="N267">
        <v>23</v>
      </c>
      <c r="O267">
        <v>23</v>
      </c>
      <c r="P267">
        <v>25</v>
      </c>
      <c r="Q267">
        <v>30</v>
      </c>
      <c r="R267">
        <v>36</v>
      </c>
      <c r="S267">
        <v>33</v>
      </c>
      <c r="T267">
        <v>36</v>
      </c>
      <c r="U267">
        <v>35</v>
      </c>
      <c r="V267">
        <v>33</v>
      </c>
      <c r="W267">
        <v>33</v>
      </c>
      <c r="X267">
        <v>27</v>
      </c>
      <c r="Y267">
        <v>28</v>
      </c>
      <c r="Z267">
        <f t="shared" si="18"/>
        <v>28.125</v>
      </c>
      <c r="AA267">
        <f t="shared" si="16"/>
        <v>4.5854161933969166</v>
      </c>
      <c r="AB267">
        <f t="shared" si="17"/>
        <v>0.16303702020966815</v>
      </c>
      <c r="AC267" t="str">
        <f t="shared" si="19"/>
        <v>X</v>
      </c>
    </row>
    <row r="268" spans="1:29">
      <c r="A268" t="s">
        <v>549</v>
      </c>
      <c r="B268">
        <v>2</v>
      </c>
      <c r="C268">
        <v>3</v>
      </c>
      <c r="D268">
        <v>2</v>
      </c>
      <c r="E268">
        <v>3</v>
      </c>
      <c r="F268">
        <v>3</v>
      </c>
      <c r="G268">
        <v>3</v>
      </c>
      <c r="H268">
        <v>3</v>
      </c>
      <c r="I268">
        <v>2</v>
      </c>
      <c r="J268">
        <v>1</v>
      </c>
      <c r="K268">
        <v>1</v>
      </c>
      <c r="L268">
        <v>1</v>
      </c>
      <c r="M268">
        <v>1</v>
      </c>
      <c r="N268">
        <v>2</v>
      </c>
      <c r="O268">
        <v>2</v>
      </c>
      <c r="P268">
        <v>4</v>
      </c>
      <c r="Q268">
        <v>3</v>
      </c>
      <c r="R268">
        <v>3</v>
      </c>
      <c r="S268">
        <v>5</v>
      </c>
      <c r="T268">
        <v>3</v>
      </c>
      <c r="U268">
        <v>2</v>
      </c>
      <c r="V268">
        <v>2</v>
      </c>
      <c r="W268">
        <v>1</v>
      </c>
      <c r="X268">
        <v>2</v>
      </c>
      <c r="Y268">
        <v>2</v>
      </c>
      <c r="Z268">
        <f t="shared" si="18"/>
        <v>2.3333333333333335</v>
      </c>
      <c r="AA268">
        <f t="shared" si="16"/>
        <v>0.98601329718326935</v>
      </c>
      <c r="AB268">
        <f t="shared" si="17"/>
        <v>0.42257712736425829</v>
      </c>
      <c r="AC268" t="str">
        <f t="shared" si="19"/>
        <v>X</v>
      </c>
    </row>
    <row r="269" spans="1:29">
      <c r="A269" t="s">
        <v>551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3</v>
      </c>
      <c r="H269">
        <v>4</v>
      </c>
      <c r="I269">
        <v>4</v>
      </c>
      <c r="J269">
        <v>3</v>
      </c>
      <c r="K269">
        <v>6</v>
      </c>
      <c r="L269">
        <v>4</v>
      </c>
      <c r="M269">
        <v>3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4</v>
      </c>
      <c r="T269">
        <v>3</v>
      </c>
      <c r="U269">
        <v>6</v>
      </c>
      <c r="V269">
        <v>6</v>
      </c>
      <c r="W269">
        <v>4</v>
      </c>
      <c r="X269">
        <v>4</v>
      </c>
      <c r="Y269">
        <v>3</v>
      </c>
      <c r="Z269">
        <f t="shared" si="18"/>
        <v>2.9583333333333335</v>
      </c>
      <c r="AA269">
        <f t="shared" si="16"/>
        <v>1.5937159582421063</v>
      </c>
      <c r="AB269">
        <f t="shared" si="17"/>
        <v>0.5387208872931063</v>
      </c>
      <c r="AC269" t="str">
        <f t="shared" si="19"/>
        <v>Y</v>
      </c>
    </row>
    <row r="270" spans="1:29">
      <c r="A270" t="s">
        <v>553</v>
      </c>
      <c r="B270">
        <v>17</v>
      </c>
      <c r="C270">
        <v>0</v>
      </c>
      <c r="D270">
        <v>0</v>
      </c>
      <c r="E270">
        <v>3</v>
      </c>
      <c r="F270">
        <v>14</v>
      </c>
      <c r="G270">
        <v>17</v>
      </c>
      <c r="H270">
        <v>0</v>
      </c>
      <c r="I270">
        <v>10</v>
      </c>
      <c r="J270">
        <v>0</v>
      </c>
      <c r="K270">
        <v>6</v>
      </c>
      <c r="L270">
        <v>12</v>
      </c>
      <c r="M270">
        <v>17</v>
      </c>
      <c r="N270">
        <v>0</v>
      </c>
      <c r="O270">
        <v>0</v>
      </c>
      <c r="P270">
        <v>18</v>
      </c>
      <c r="Q270">
        <v>13</v>
      </c>
      <c r="R270">
        <v>0</v>
      </c>
      <c r="S270">
        <v>0</v>
      </c>
      <c r="T270">
        <v>8</v>
      </c>
      <c r="U270">
        <v>0</v>
      </c>
      <c r="V270">
        <v>5</v>
      </c>
      <c r="W270">
        <v>10</v>
      </c>
      <c r="X270">
        <v>0</v>
      </c>
      <c r="Y270">
        <v>0</v>
      </c>
      <c r="Z270">
        <f t="shared" si="18"/>
        <v>6.25</v>
      </c>
      <c r="AA270">
        <f t="shared" si="16"/>
        <v>6.7592529172978875</v>
      </c>
      <c r="AB270">
        <f t="shared" si="17"/>
        <v>1.0814804667676621</v>
      </c>
      <c r="AC270" t="str">
        <f t="shared" si="19"/>
        <v>Z</v>
      </c>
    </row>
    <row r="271" spans="1:29">
      <c r="A271" t="s">
        <v>555</v>
      </c>
      <c r="B271">
        <v>3</v>
      </c>
      <c r="C271">
        <v>7</v>
      </c>
      <c r="D271">
        <v>10</v>
      </c>
      <c r="E271">
        <v>16</v>
      </c>
      <c r="F271">
        <v>18</v>
      </c>
      <c r="G271">
        <v>17</v>
      </c>
      <c r="H271">
        <v>20</v>
      </c>
      <c r="I271">
        <v>10</v>
      </c>
      <c r="J271">
        <v>9</v>
      </c>
      <c r="K271">
        <v>4</v>
      </c>
      <c r="L271">
        <v>1</v>
      </c>
      <c r="M271">
        <v>1</v>
      </c>
      <c r="N271">
        <v>3</v>
      </c>
      <c r="O271">
        <v>10</v>
      </c>
      <c r="P271">
        <v>14</v>
      </c>
      <c r="Q271">
        <v>18</v>
      </c>
      <c r="R271">
        <v>21</v>
      </c>
      <c r="S271">
        <v>24</v>
      </c>
      <c r="T271">
        <v>21</v>
      </c>
      <c r="U271">
        <v>12</v>
      </c>
      <c r="V271">
        <v>10</v>
      </c>
      <c r="W271">
        <v>4</v>
      </c>
      <c r="X271">
        <v>2</v>
      </c>
      <c r="Y271">
        <v>1</v>
      </c>
      <c r="Z271">
        <f t="shared" si="18"/>
        <v>10.666666666666666</v>
      </c>
      <c r="AA271">
        <f t="shared" si="16"/>
        <v>7.209176251294056</v>
      </c>
      <c r="AB271">
        <f t="shared" si="17"/>
        <v>0.67586027355881784</v>
      </c>
      <c r="AC271" t="str">
        <f t="shared" si="19"/>
        <v>Y</v>
      </c>
    </row>
    <row r="272" spans="1:29">
      <c r="A272" t="s">
        <v>557</v>
      </c>
      <c r="B272">
        <v>1</v>
      </c>
      <c r="C272">
        <v>2</v>
      </c>
      <c r="D272">
        <v>2</v>
      </c>
      <c r="E272">
        <v>4</v>
      </c>
      <c r="F272">
        <v>4</v>
      </c>
      <c r="G272">
        <v>7</v>
      </c>
      <c r="H272">
        <v>6</v>
      </c>
      <c r="I272">
        <v>8</v>
      </c>
      <c r="J272">
        <v>10</v>
      </c>
      <c r="K272">
        <v>8</v>
      </c>
      <c r="L272">
        <v>5</v>
      </c>
      <c r="M272">
        <v>3</v>
      </c>
      <c r="N272">
        <v>2</v>
      </c>
      <c r="O272">
        <v>2</v>
      </c>
      <c r="P272">
        <v>3</v>
      </c>
      <c r="Q272">
        <v>5</v>
      </c>
      <c r="R272">
        <v>5</v>
      </c>
      <c r="S272">
        <v>7</v>
      </c>
      <c r="T272">
        <v>7</v>
      </c>
      <c r="U272">
        <v>8</v>
      </c>
      <c r="V272">
        <v>7</v>
      </c>
      <c r="W272">
        <v>5</v>
      </c>
      <c r="X272">
        <v>3</v>
      </c>
      <c r="Y272">
        <v>3</v>
      </c>
      <c r="Z272">
        <f t="shared" si="18"/>
        <v>4.875</v>
      </c>
      <c r="AA272">
        <f t="shared" si="16"/>
        <v>2.4033396902366229</v>
      </c>
      <c r="AB272">
        <f t="shared" si="17"/>
        <v>0.49299275697161493</v>
      </c>
      <c r="AC272" t="str">
        <f t="shared" si="19"/>
        <v>X</v>
      </c>
    </row>
    <row r="273" spans="1:29">
      <c r="A273" t="s">
        <v>559</v>
      </c>
      <c r="B273">
        <v>13</v>
      </c>
      <c r="C273">
        <v>12</v>
      </c>
      <c r="D273">
        <v>12</v>
      </c>
      <c r="E273">
        <v>8</v>
      </c>
      <c r="F273">
        <v>7</v>
      </c>
      <c r="G273">
        <v>6</v>
      </c>
      <c r="H273">
        <v>2</v>
      </c>
      <c r="I273">
        <v>1</v>
      </c>
      <c r="J273">
        <v>1</v>
      </c>
      <c r="K273">
        <v>2</v>
      </c>
      <c r="L273">
        <v>7</v>
      </c>
      <c r="M273">
        <v>12</v>
      </c>
      <c r="N273">
        <v>8</v>
      </c>
      <c r="O273">
        <v>17</v>
      </c>
      <c r="P273">
        <v>15</v>
      </c>
      <c r="Q273">
        <v>14</v>
      </c>
      <c r="R273">
        <v>8</v>
      </c>
      <c r="S273">
        <v>6</v>
      </c>
      <c r="T273">
        <v>2</v>
      </c>
      <c r="U273">
        <v>1</v>
      </c>
      <c r="V273">
        <v>1</v>
      </c>
      <c r="W273">
        <v>2</v>
      </c>
      <c r="X273">
        <v>7</v>
      </c>
      <c r="Y273">
        <v>13</v>
      </c>
      <c r="Z273">
        <f t="shared" si="18"/>
        <v>7.375</v>
      </c>
      <c r="AA273">
        <f t="shared" si="16"/>
        <v>5.02338282435253</v>
      </c>
      <c r="AB273">
        <f t="shared" si="17"/>
        <v>0.68113665414949565</v>
      </c>
      <c r="AC273" t="str">
        <f t="shared" si="19"/>
        <v>Y</v>
      </c>
    </row>
    <row r="274" spans="1:29">
      <c r="A274" t="s">
        <v>561</v>
      </c>
      <c r="B274">
        <v>36</v>
      </c>
      <c r="C274">
        <v>594</v>
      </c>
      <c r="D274">
        <v>0</v>
      </c>
      <c r="E274">
        <v>210</v>
      </c>
      <c r="F274">
        <v>178</v>
      </c>
      <c r="G274">
        <v>509</v>
      </c>
      <c r="H274">
        <v>0</v>
      </c>
      <c r="I274">
        <v>297</v>
      </c>
      <c r="J274">
        <v>205</v>
      </c>
      <c r="K274">
        <v>57</v>
      </c>
      <c r="L274">
        <v>49</v>
      </c>
      <c r="M274">
        <v>374</v>
      </c>
      <c r="N274">
        <v>0</v>
      </c>
      <c r="O274">
        <v>365</v>
      </c>
      <c r="P274">
        <v>105</v>
      </c>
      <c r="Q274">
        <v>319</v>
      </c>
      <c r="R274">
        <v>0</v>
      </c>
      <c r="S274">
        <v>480</v>
      </c>
      <c r="T274">
        <v>74</v>
      </c>
      <c r="U274">
        <v>396</v>
      </c>
      <c r="V274">
        <v>176</v>
      </c>
      <c r="W274">
        <v>0</v>
      </c>
      <c r="X274">
        <v>274</v>
      </c>
      <c r="Y274">
        <v>0</v>
      </c>
      <c r="Z274">
        <f t="shared" si="18"/>
        <v>195.75</v>
      </c>
      <c r="AA274">
        <f t="shared" si="16"/>
        <v>181.41555657293193</v>
      </c>
      <c r="AB274">
        <f t="shared" si="17"/>
        <v>0.92677168108777486</v>
      </c>
      <c r="AC274" t="str">
        <f t="shared" si="19"/>
        <v>Y</v>
      </c>
    </row>
    <row r="275" spans="1:29">
      <c r="A275" t="s">
        <v>563</v>
      </c>
      <c r="B275">
        <v>7</v>
      </c>
      <c r="C275">
        <v>9</v>
      </c>
      <c r="D275">
        <v>10</v>
      </c>
      <c r="E275">
        <v>8</v>
      </c>
      <c r="F275">
        <v>9</v>
      </c>
      <c r="G275">
        <v>7</v>
      </c>
      <c r="H275">
        <v>5</v>
      </c>
      <c r="I275">
        <v>4</v>
      </c>
      <c r="J275">
        <v>3</v>
      </c>
      <c r="K275">
        <v>2</v>
      </c>
      <c r="L275">
        <v>2</v>
      </c>
      <c r="M275">
        <v>4</v>
      </c>
      <c r="N275">
        <v>5</v>
      </c>
      <c r="O275">
        <v>9</v>
      </c>
      <c r="P275">
        <v>10</v>
      </c>
      <c r="Q275">
        <v>10</v>
      </c>
      <c r="R275">
        <v>6</v>
      </c>
      <c r="S275">
        <v>7</v>
      </c>
      <c r="T275">
        <v>4</v>
      </c>
      <c r="U275">
        <v>3</v>
      </c>
      <c r="V275">
        <v>3</v>
      </c>
      <c r="W275">
        <v>2</v>
      </c>
      <c r="X275">
        <v>3</v>
      </c>
      <c r="Y275">
        <v>5</v>
      </c>
      <c r="Z275">
        <f t="shared" si="18"/>
        <v>5.708333333333333</v>
      </c>
      <c r="AA275">
        <f t="shared" si="16"/>
        <v>2.7306770629684904</v>
      </c>
      <c r="AB275">
        <f t="shared" si="17"/>
        <v>0.47836678475360417</v>
      </c>
      <c r="AC275" t="str">
        <f t="shared" si="19"/>
        <v>X</v>
      </c>
    </row>
    <row r="276" spans="1:29">
      <c r="A276" t="s">
        <v>565</v>
      </c>
      <c r="B276">
        <v>12</v>
      </c>
      <c r="C276">
        <v>15</v>
      </c>
      <c r="D276">
        <v>8</v>
      </c>
      <c r="E276">
        <v>4</v>
      </c>
      <c r="F276">
        <v>10</v>
      </c>
      <c r="G276">
        <v>15</v>
      </c>
      <c r="H276">
        <v>18</v>
      </c>
      <c r="I276">
        <v>28</v>
      </c>
      <c r="J276">
        <v>28</v>
      </c>
      <c r="K276">
        <v>31</v>
      </c>
      <c r="L276">
        <v>31</v>
      </c>
      <c r="M276">
        <v>22</v>
      </c>
      <c r="N276">
        <v>20</v>
      </c>
      <c r="O276">
        <v>10</v>
      </c>
      <c r="P276">
        <v>8</v>
      </c>
      <c r="Q276">
        <v>6</v>
      </c>
      <c r="R276">
        <v>9</v>
      </c>
      <c r="S276">
        <v>15</v>
      </c>
      <c r="T276">
        <v>13</v>
      </c>
      <c r="U276">
        <v>25</v>
      </c>
      <c r="V276">
        <v>26</v>
      </c>
      <c r="W276">
        <v>38</v>
      </c>
      <c r="X276">
        <v>36</v>
      </c>
      <c r="Y276">
        <v>24</v>
      </c>
      <c r="Z276">
        <f t="shared" si="18"/>
        <v>18.833333333333332</v>
      </c>
      <c r="AA276">
        <f t="shared" si="16"/>
        <v>9.6853268171784244</v>
      </c>
      <c r="AB276">
        <f t="shared" si="17"/>
        <v>0.51426514073513763</v>
      </c>
      <c r="AC276" t="str">
        <f t="shared" si="19"/>
        <v>Y</v>
      </c>
    </row>
    <row r="277" spans="1:29">
      <c r="A277" t="s">
        <v>567</v>
      </c>
      <c r="B277">
        <v>8</v>
      </c>
      <c r="C277">
        <v>3</v>
      </c>
      <c r="D277">
        <v>4</v>
      </c>
      <c r="E277">
        <v>5</v>
      </c>
      <c r="F277">
        <v>6</v>
      </c>
      <c r="G277">
        <v>14</v>
      </c>
      <c r="H277">
        <v>14</v>
      </c>
      <c r="I277">
        <v>20</v>
      </c>
      <c r="J277">
        <v>16</v>
      </c>
      <c r="K277">
        <v>16</v>
      </c>
      <c r="L277">
        <v>12</v>
      </c>
      <c r="M277">
        <v>9</v>
      </c>
      <c r="N277">
        <v>7</v>
      </c>
      <c r="O277">
        <v>4</v>
      </c>
      <c r="P277">
        <v>5</v>
      </c>
      <c r="Q277">
        <v>6</v>
      </c>
      <c r="R277">
        <v>11</v>
      </c>
      <c r="S277">
        <v>13</v>
      </c>
      <c r="T277">
        <v>18</v>
      </c>
      <c r="U277">
        <v>15</v>
      </c>
      <c r="V277">
        <v>17</v>
      </c>
      <c r="W277">
        <v>26</v>
      </c>
      <c r="X277">
        <v>17</v>
      </c>
      <c r="Y277">
        <v>4</v>
      </c>
      <c r="Z277">
        <f t="shared" si="18"/>
        <v>11.25</v>
      </c>
      <c r="AA277">
        <f t="shared" si="16"/>
        <v>6.0432469197719643</v>
      </c>
      <c r="AB277">
        <f t="shared" si="17"/>
        <v>0.53717750397973019</v>
      </c>
      <c r="AC277" t="str">
        <f t="shared" si="19"/>
        <v>Y</v>
      </c>
    </row>
    <row r="278" spans="1:29">
      <c r="A278" t="s">
        <v>569</v>
      </c>
      <c r="B278">
        <v>8</v>
      </c>
      <c r="C278">
        <v>0</v>
      </c>
      <c r="D278">
        <v>0</v>
      </c>
      <c r="E278">
        <v>0</v>
      </c>
      <c r="F278">
        <v>0</v>
      </c>
      <c r="G278">
        <v>4</v>
      </c>
      <c r="H278">
        <v>2</v>
      </c>
      <c r="I278">
        <v>0</v>
      </c>
      <c r="J278">
        <v>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</v>
      </c>
      <c r="Q278">
        <v>5</v>
      </c>
      <c r="R278">
        <v>12</v>
      </c>
      <c r="S278">
        <v>0</v>
      </c>
      <c r="T278">
        <v>0</v>
      </c>
      <c r="U278">
        <v>7</v>
      </c>
      <c r="V278">
        <v>8</v>
      </c>
      <c r="W278">
        <v>9</v>
      </c>
      <c r="X278">
        <v>3</v>
      </c>
      <c r="Y278">
        <v>2</v>
      </c>
      <c r="Z278">
        <f t="shared" si="18"/>
        <v>3</v>
      </c>
      <c r="AA278">
        <f t="shared" si="16"/>
        <v>3.640054944640259</v>
      </c>
      <c r="AB278">
        <f t="shared" si="17"/>
        <v>1.2133516482134197</v>
      </c>
      <c r="AC278" t="str">
        <f t="shared" si="19"/>
        <v>Z</v>
      </c>
    </row>
    <row r="279" spans="1:29">
      <c r="A279" t="s">
        <v>571</v>
      </c>
      <c r="B279">
        <v>9</v>
      </c>
      <c r="C279">
        <v>7</v>
      </c>
      <c r="D279">
        <v>9</v>
      </c>
      <c r="E279">
        <v>9</v>
      </c>
      <c r="F279">
        <v>8</v>
      </c>
      <c r="G279">
        <v>8</v>
      </c>
      <c r="H279">
        <v>9</v>
      </c>
      <c r="I279">
        <v>8</v>
      </c>
      <c r="J279">
        <v>8</v>
      </c>
      <c r="K279">
        <v>8</v>
      </c>
      <c r="L279">
        <v>7</v>
      </c>
      <c r="M279">
        <v>8</v>
      </c>
      <c r="N279">
        <v>8</v>
      </c>
      <c r="O279">
        <v>8</v>
      </c>
      <c r="P279">
        <v>7</v>
      </c>
      <c r="Q279">
        <v>7</v>
      </c>
      <c r="R279">
        <v>7</v>
      </c>
      <c r="S279">
        <v>7</v>
      </c>
      <c r="T279">
        <v>8</v>
      </c>
      <c r="U279">
        <v>8</v>
      </c>
      <c r="V279">
        <v>6</v>
      </c>
      <c r="W279">
        <v>8</v>
      </c>
      <c r="X279">
        <v>7</v>
      </c>
      <c r="Y279">
        <v>7</v>
      </c>
      <c r="Z279">
        <f t="shared" si="18"/>
        <v>7.75</v>
      </c>
      <c r="AA279">
        <f t="shared" si="16"/>
        <v>0.77728158775740119</v>
      </c>
      <c r="AB279">
        <f t="shared" si="17"/>
        <v>0.10029439842030984</v>
      </c>
      <c r="AC279" t="str">
        <f t="shared" si="19"/>
        <v>X</v>
      </c>
    </row>
    <row r="280" spans="1:29">
      <c r="A280" t="s">
        <v>573</v>
      </c>
      <c r="B280">
        <v>4</v>
      </c>
      <c r="C280">
        <v>0</v>
      </c>
      <c r="D280">
        <v>0</v>
      </c>
      <c r="E280">
        <v>7</v>
      </c>
      <c r="F280">
        <v>11</v>
      </c>
      <c r="G280">
        <v>23</v>
      </c>
      <c r="H280">
        <v>8</v>
      </c>
      <c r="I280">
        <v>0</v>
      </c>
      <c r="J280">
        <v>5</v>
      </c>
      <c r="K280">
        <v>6</v>
      </c>
      <c r="L280">
        <v>16</v>
      </c>
      <c r="M280">
        <v>11</v>
      </c>
      <c r="N280">
        <v>13</v>
      </c>
      <c r="O280">
        <v>9</v>
      </c>
      <c r="P280">
        <v>7</v>
      </c>
      <c r="Q280">
        <v>4</v>
      </c>
      <c r="R280">
        <v>0</v>
      </c>
      <c r="S280">
        <v>14</v>
      </c>
      <c r="T280">
        <v>0</v>
      </c>
      <c r="U280">
        <v>15</v>
      </c>
      <c r="V280">
        <v>0</v>
      </c>
      <c r="W280">
        <v>13</v>
      </c>
      <c r="X280">
        <v>5</v>
      </c>
      <c r="Y280">
        <v>11</v>
      </c>
      <c r="Z280">
        <f t="shared" si="18"/>
        <v>7.583333333333333</v>
      </c>
      <c r="AA280">
        <f t="shared" si="16"/>
        <v>6.0821916736942416</v>
      </c>
      <c r="AB280">
        <f t="shared" si="17"/>
        <v>0.80204725367396601</v>
      </c>
      <c r="AC280" t="str">
        <f t="shared" si="19"/>
        <v>Y</v>
      </c>
    </row>
    <row r="281" spans="1:29">
      <c r="A281" t="s">
        <v>575</v>
      </c>
      <c r="B281">
        <v>4</v>
      </c>
      <c r="C281">
        <v>5</v>
      </c>
      <c r="D281">
        <v>9</v>
      </c>
      <c r="E281">
        <v>7</v>
      </c>
      <c r="F281">
        <v>6</v>
      </c>
      <c r="G281">
        <v>3</v>
      </c>
      <c r="H281">
        <v>2</v>
      </c>
      <c r="I281">
        <v>1</v>
      </c>
      <c r="J281">
        <v>1</v>
      </c>
      <c r="K281">
        <v>2</v>
      </c>
      <c r="L281">
        <v>3</v>
      </c>
      <c r="M281">
        <v>5</v>
      </c>
      <c r="N281">
        <v>6</v>
      </c>
      <c r="O281">
        <v>8</v>
      </c>
      <c r="P281">
        <v>9</v>
      </c>
      <c r="Q281">
        <v>8</v>
      </c>
      <c r="R281">
        <v>7</v>
      </c>
      <c r="S281">
        <v>5</v>
      </c>
      <c r="T281">
        <v>2</v>
      </c>
      <c r="U281">
        <v>2</v>
      </c>
      <c r="V281">
        <v>1</v>
      </c>
      <c r="W281">
        <v>3</v>
      </c>
      <c r="X281">
        <v>5</v>
      </c>
      <c r="Y281">
        <v>6</v>
      </c>
      <c r="Z281">
        <f t="shared" si="18"/>
        <v>4.583333333333333</v>
      </c>
      <c r="AA281">
        <f t="shared" si="16"/>
        <v>2.5317429218272185</v>
      </c>
      <c r="AB281">
        <f t="shared" si="17"/>
        <v>0.55238027385321131</v>
      </c>
      <c r="AC281" t="str">
        <f t="shared" si="19"/>
        <v>Y</v>
      </c>
    </row>
    <row r="282" spans="1:29">
      <c r="A282" t="s">
        <v>577</v>
      </c>
      <c r="B282">
        <v>0</v>
      </c>
      <c r="C282">
        <v>1</v>
      </c>
      <c r="D282">
        <v>3</v>
      </c>
      <c r="E282">
        <v>5</v>
      </c>
      <c r="F282">
        <v>8</v>
      </c>
      <c r="G282">
        <v>9</v>
      </c>
      <c r="H282">
        <v>11</v>
      </c>
      <c r="I282">
        <v>9</v>
      </c>
      <c r="J282">
        <v>7</v>
      </c>
      <c r="K282">
        <v>5</v>
      </c>
      <c r="L282">
        <v>4</v>
      </c>
      <c r="M282">
        <v>2</v>
      </c>
      <c r="N282">
        <v>1</v>
      </c>
      <c r="O282">
        <v>1</v>
      </c>
      <c r="P282">
        <v>3</v>
      </c>
      <c r="Q282">
        <v>4</v>
      </c>
      <c r="R282">
        <v>8</v>
      </c>
      <c r="S282">
        <v>14</v>
      </c>
      <c r="T282">
        <v>8</v>
      </c>
      <c r="U282">
        <v>11</v>
      </c>
      <c r="V282">
        <v>10</v>
      </c>
      <c r="W282">
        <v>7</v>
      </c>
      <c r="X282">
        <v>4</v>
      </c>
      <c r="Y282">
        <v>2</v>
      </c>
      <c r="Z282">
        <f t="shared" si="18"/>
        <v>5.708333333333333</v>
      </c>
      <c r="AA282">
        <f t="shared" si="16"/>
        <v>3.7358529444053632</v>
      </c>
      <c r="AB282">
        <f t="shared" si="17"/>
        <v>0.6544559902607936</v>
      </c>
      <c r="AC282" t="str">
        <f t="shared" si="19"/>
        <v>Y</v>
      </c>
    </row>
    <row r="283" spans="1:29">
      <c r="A283" t="s">
        <v>579</v>
      </c>
      <c r="B283">
        <v>2</v>
      </c>
      <c r="C283">
        <v>3</v>
      </c>
      <c r="D283">
        <v>3</v>
      </c>
      <c r="E283">
        <v>3</v>
      </c>
      <c r="F283">
        <v>3</v>
      </c>
      <c r="G283">
        <v>4</v>
      </c>
      <c r="H283">
        <v>2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2</v>
      </c>
      <c r="O283">
        <v>2</v>
      </c>
      <c r="P283">
        <v>2</v>
      </c>
      <c r="Q283">
        <v>3</v>
      </c>
      <c r="R283">
        <v>2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1</v>
      </c>
      <c r="Z283">
        <f t="shared" si="18"/>
        <v>1.7916666666666667</v>
      </c>
      <c r="AA283">
        <f t="shared" si="16"/>
        <v>0.95652002360408306</v>
      </c>
      <c r="AB283">
        <f t="shared" si="17"/>
        <v>0.53387164108134866</v>
      </c>
      <c r="AC283" t="str">
        <f t="shared" si="19"/>
        <v>Y</v>
      </c>
    </row>
    <row r="284" spans="1:29">
      <c r="A284" t="s">
        <v>581</v>
      </c>
      <c r="B284">
        <v>12</v>
      </c>
      <c r="C284">
        <v>11</v>
      </c>
      <c r="D284">
        <v>12</v>
      </c>
      <c r="E284">
        <v>11</v>
      </c>
      <c r="F284">
        <v>12</v>
      </c>
      <c r="G284">
        <v>11</v>
      </c>
      <c r="H284">
        <v>11</v>
      </c>
      <c r="I284">
        <v>12</v>
      </c>
      <c r="J284">
        <v>12</v>
      </c>
      <c r="K284">
        <v>14</v>
      </c>
      <c r="L284">
        <v>10</v>
      </c>
      <c r="M284">
        <v>13</v>
      </c>
      <c r="N284">
        <v>14</v>
      </c>
      <c r="O284">
        <v>13</v>
      </c>
      <c r="P284">
        <v>14</v>
      </c>
      <c r="Q284">
        <v>13</v>
      </c>
      <c r="R284">
        <v>14</v>
      </c>
      <c r="S284">
        <v>14</v>
      </c>
      <c r="T284">
        <v>15</v>
      </c>
      <c r="U284">
        <v>15</v>
      </c>
      <c r="V284">
        <v>17</v>
      </c>
      <c r="W284">
        <v>17</v>
      </c>
      <c r="X284">
        <v>14</v>
      </c>
      <c r="Y284">
        <v>16</v>
      </c>
      <c r="Z284">
        <f t="shared" si="18"/>
        <v>13.208333333333334</v>
      </c>
      <c r="AA284">
        <f t="shared" si="16"/>
        <v>1.8703646406219534</v>
      </c>
      <c r="AB284">
        <f t="shared" si="17"/>
        <v>0.14160489392721412</v>
      </c>
      <c r="AC284" t="str">
        <f t="shared" si="19"/>
        <v>X</v>
      </c>
    </row>
    <row r="285" spans="1:29">
      <c r="A285" t="s">
        <v>583</v>
      </c>
      <c r="B285">
        <v>1</v>
      </c>
      <c r="C285">
        <v>2</v>
      </c>
      <c r="D285">
        <v>0</v>
      </c>
      <c r="E285">
        <v>1</v>
      </c>
      <c r="F285">
        <v>5</v>
      </c>
      <c r="G285">
        <v>2</v>
      </c>
      <c r="H285">
        <v>3</v>
      </c>
      <c r="I285">
        <v>0</v>
      </c>
      <c r="J285">
        <v>1</v>
      </c>
      <c r="K285">
        <v>0</v>
      </c>
      <c r="L285">
        <v>3</v>
      </c>
      <c r="M285">
        <v>3</v>
      </c>
      <c r="N285">
        <v>2</v>
      </c>
      <c r="O285">
        <v>3</v>
      </c>
      <c r="P285">
        <v>0</v>
      </c>
      <c r="Q285">
        <v>0</v>
      </c>
      <c r="R285">
        <v>2</v>
      </c>
      <c r="S285">
        <v>0</v>
      </c>
      <c r="T285">
        <v>2</v>
      </c>
      <c r="U285">
        <v>2</v>
      </c>
      <c r="V285">
        <v>0</v>
      </c>
      <c r="W285">
        <v>3</v>
      </c>
      <c r="X285">
        <v>0</v>
      </c>
      <c r="Y285">
        <v>5</v>
      </c>
      <c r="Z285">
        <f t="shared" si="18"/>
        <v>1.6666666666666667</v>
      </c>
      <c r="AA285">
        <f t="shared" si="16"/>
        <v>1.5184055965240497</v>
      </c>
      <c r="AB285">
        <f t="shared" si="17"/>
        <v>0.91104335791442981</v>
      </c>
      <c r="AC285" t="str">
        <f t="shared" si="19"/>
        <v>Y</v>
      </c>
    </row>
    <row r="286" spans="1:29">
      <c r="A286" t="s">
        <v>585</v>
      </c>
      <c r="B286">
        <v>2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3</v>
      </c>
      <c r="J286">
        <v>2</v>
      </c>
      <c r="K286">
        <v>4</v>
      </c>
      <c r="L286">
        <v>4</v>
      </c>
      <c r="M286">
        <v>2</v>
      </c>
      <c r="N286">
        <v>2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2</v>
      </c>
      <c r="U286">
        <v>2</v>
      </c>
      <c r="V286">
        <v>3</v>
      </c>
      <c r="W286">
        <v>4</v>
      </c>
      <c r="X286">
        <v>3</v>
      </c>
      <c r="Y286">
        <v>3</v>
      </c>
      <c r="Z286">
        <f t="shared" si="18"/>
        <v>1.7916666666666667</v>
      </c>
      <c r="AA286">
        <f t="shared" si="16"/>
        <v>1.2576156893988808</v>
      </c>
      <c r="AB286">
        <f t="shared" si="17"/>
        <v>0.70192503594356137</v>
      </c>
      <c r="AC286" t="str">
        <f t="shared" si="19"/>
        <v>Y</v>
      </c>
    </row>
    <row r="287" spans="1:29">
      <c r="A287" t="s">
        <v>587</v>
      </c>
      <c r="B287">
        <v>3</v>
      </c>
      <c r="C287">
        <v>7</v>
      </c>
      <c r="D287">
        <v>9</v>
      </c>
      <c r="E287">
        <v>7</v>
      </c>
      <c r="F287">
        <v>17</v>
      </c>
      <c r="G287">
        <v>15</v>
      </c>
      <c r="H287">
        <v>6</v>
      </c>
      <c r="I287">
        <v>9</v>
      </c>
      <c r="J287">
        <v>8</v>
      </c>
      <c r="K287">
        <v>3</v>
      </c>
      <c r="L287">
        <v>1</v>
      </c>
      <c r="M287">
        <v>2</v>
      </c>
      <c r="N287">
        <v>6</v>
      </c>
      <c r="O287">
        <v>10</v>
      </c>
      <c r="P287">
        <v>11</v>
      </c>
      <c r="Q287">
        <v>16</v>
      </c>
      <c r="R287">
        <v>25</v>
      </c>
      <c r="S287">
        <v>24</v>
      </c>
      <c r="T287">
        <v>23</v>
      </c>
      <c r="U287">
        <v>14</v>
      </c>
      <c r="V287">
        <v>9</v>
      </c>
      <c r="W287">
        <v>4</v>
      </c>
      <c r="X287">
        <v>1</v>
      </c>
      <c r="Y287">
        <v>2</v>
      </c>
      <c r="Z287">
        <f t="shared" si="18"/>
        <v>9.6666666666666661</v>
      </c>
      <c r="AA287">
        <f t="shared" si="16"/>
        <v>7.0573051199133765</v>
      </c>
      <c r="AB287">
        <f t="shared" si="17"/>
        <v>0.73006604688759069</v>
      </c>
      <c r="AC287" t="str">
        <f t="shared" si="19"/>
        <v>Y</v>
      </c>
    </row>
    <row r="288" spans="1:29">
      <c r="A288" t="s">
        <v>589</v>
      </c>
      <c r="B288">
        <v>22</v>
      </c>
      <c r="C288">
        <v>31</v>
      </c>
      <c r="D288">
        <v>30</v>
      </c>
      <c r="E288">
        <v>36</v>
      </c>
      <c r="F288">
        <v>86</v>
      </c>
      <c r="G288">
        <v>64</v>
      </c>
      <c r="H288">
        <v>79</v>
      </c>
      <c r="I288">
        <v>40</v>
      </c>
      <c r="J288">
        <v>26</v>
      </c>
      <c r="K288">
        <v>27</v>
      </c>
      <c r="L288">
        <v>20</v>
      </c>
      <c r="M288">
        <v>9</v>
      </c>
      <c r="N288">
        <v>14</v>
      </c>
      <c r="O288">
        <v>30</v>
      </c>
      <c r="P288">
        <v>21</v>
      </c>
      <c r="Q288">
        <v>43</v>
      </c>
      <c r="R288">
        <v>59</v>
      </c>
      <c r="S288">
        <v>65</v>
      </c>
      <c r="T288">
        <v>64</v>
      </c>
      <c r="U288">
        <v>25</v>
      </c>
      <c r="V288">
        <v>35</v>
      </c>
      <c r="W288">
        <v>19</v>
      </c>
      <c r="X288">
        <v>16</v>
      </c>
      <c r="Y288">
        <v>13</v>
      </c>
      <c r="Z288">
        <f t="shared" si="18"/>
        <v>36.416666666666664</v>
      </c>
      <c r="AA288">
        <f t="shared" si="16"/>
        <v>21.267966261231678</v>
      </c>
      <c r="AB288">
        <f t="shared" si="17"/>
        <v>0.58401738017112159</v>
      </c>
      <c r="AC288" t="str">
        <f t="shared" si="19"/>
        <v>Y</v>
      </c>
    </row>
    <row r="289" spans="1:29">
      <c r="A289" t="s">
        <v>591</v>
      </c>
      <c r="B289">
        <v>1</v>
      </c>
      <c r="C289">
        <v>0</v>
      </c>
      <c r="D289">
        <v>1</v>
      </c>
      <c r="E289">
        <v>1</v>
      </c>
      <c r="F289">
        <v>1</v>
      </c>
      <c r="G289">
        <v>4</v>
      </c>
      <c r="H289">
        <v>4</v>
      </c>
      <c r="I289">
        <v>5</v>
      </c>
      <c r="J289">
        <v>5</v>
      </c>
      <c r="K289">
        <v>4</v>
      </c>
      <c r="L289">
        <v>2</v>
      </c>
      <c r="M289">
        <v>2</v>
      </c>
      <c r="N289">
        <v>0</v>
      </c>
      <c r="O289">
        <v>0</v>
      </c>
      <c r="P289">
        <v>1</v>
      </c>
      <c r="Q289">
        <v>2</v>
      </c>
      <c r="R289">
        <v>2</v>
      </c>
      <c r="S289">
        <v>3</v>
      </c>
      <c r="T289">
        <v>5</v>
      </c>
      <c r="U289">
        <v>4</v>
      </c>
      <c r="V289">
        <v>7</v>
      </c>
      <c r="W289">
        <v>5</v>
      </c>
      <c r="X289">
        <v>4</v>
      </c>
      <c r="Y289">
        <v>2</v>
      </c>
      <c r="Z289">
        <f t="shared" si="18"/>
        <v>2.7083333333333335</v>
      </c>
      <c r="AA289">
        <f t="shared" si="16"/>
        <v>1.90348729675007</v>
      </c>
      <c r="AB289">
        <f t="shared" si="17"/>
        <v>0.70282607880002579</v>
      </c>
      <c r="AC289" t="str">
        <f t="shared" si="19"/>
        <v>Y</v>
      </c>
    </row>
    <row r="290" spans="1:29">
      <c r="A290" t="s">
        <v>593</v>
      </c>
      <c r="B290">
        <v>2</v>
      </c>
      <c r="C290">
        <v>2</v>
      </c>
      <c r="D290">
        <v>3</v>
      </c>
      <c r="E290">
        <v>4</v>
      </c>
      <c r="F290">
        <v>4</v>
      </c>
      <c r="G290">
        <v>5</v>
      </c>
      <c r="H290">
        <v>8</v>
      </c>
      <c r="I290">
        <v>5</v>
      </c>
      <c r="J290">
        <v>5</v>
      </c>
      <c r="K290">
        <v>4</v>
      </c>
      <c r="L290">
        <v>3</v>
      </c>
      <c r="M290">
        <v>2</v>
      </c>
      <c r="N290">
        <v>2</v>
      </c>
      <c r="O290">
        <v>2</v>
      </c>
      <c r="P290">
        <v>3</v>
      </c>
      <c r="Q290">
        <v>5</v>
      </c>
      <c r="R290">
        <v>6</v>
      </c>
      <c r="S290">
        <v>5</v>
      </c>
      <c r="T290">
        <v>7</v>
      </c>
      <c r="U290">
        <v>8</v>
      </c>
      <c r="V290">
        <v>5</v>
      </c>
      <c r="W290">
        <v>5</v>
      </c>
      <c r="X290">
        <v>4</v>
      </c>
      <c r="Y290">
        <v>2</v>
      </c>
      <c r="Z290">
        <f t="shared" si="18"/>
        <v>4.208333333333333</v>
      </c>
      <c r="AA290">
        <f t="shared" si="16"/>
        <v>1.802294062823514</v>
      </c>
      <c r="AB290">
        <f t="shared" si="17"/>
        <v>0.42826789611647859</v>
      </c>
      <c r="AC290" t="str">
        <f t="shared" si="19"/>
        <v>X</v>
      </c>
    </row>
    <row r="291" spans="1:29">
      <c r="A291" t="s">
        <v>595</v>
      </c>
      <c r="B291">
        <v>11</v>
      </c>
      <c r="C291">
        <v>11</v>
      </c>
      <c r="D291">
        <v>11</v>
      </c>
      <c r="E291">
        <v>10</v>
      </c>
      <c r="F291">
        <v>11</v>
      </c>
      <c r="G291">
        <v>11</v>
      </c>
      <c r="H291">
        <v>11</v>
      </c>
      <c r="I291">
        <v>12</v>
      </c>
      <c r="J291">
        <v>11</v>
      </c>
      <c r="K291">
        <v>11</v>
      </c>
      <c r="L291">
        <v>10</v>
      </c>
      <c r="M291">
        <v>10</v>
      </c>
      <c r="N291">
        <v>10</v>
      </c>
      <c r="O291">
        <v>9</v>
      </c>
      <c r="P291">
        <v>10</v>
      </c>
      <c r="Q291">
        <v>11</v>
      </c>
      <c r="R291">
        <v>9</v>
      </c>
      <c r="S291">
        <v>10</v>
      </c>
      <c r="T291">
        <v>9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f t="shared" si="18"/>
        <v>10.333333333333334</v>
      </c>
      <c r="AA291">
        <f t="shared" si="16"/>
        <v>0.74535599249992979</v>
      </c>
      <c r="AB291">
        <f t="shared" si="17"/>
        <v>7.2131225080638364E-2</v>
      </c>
      <c r="AC291" t="str">
        <f t="shared" si="19"/>
        <v>X</v>
      </c>
    </row>
    <row r="292" spans="1:29">
      <c r="A292" t="s">
        <v>597</v>
      </c>
      <c r="B292">
        <v>3</v>
      </c>
      <c r="C292">
        <v>3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4</v>
      </c>
      <c r="J292">
        <v>4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3</v>
      </c>
      <c r="V292">
        <v>3</v>
      </c>
      <c r="W292">
        <v>3</v>
      </c>
      <c r="X292">
        <v>4</v>
      </c>
      <c r="Y292">
        <v>4</v>
      </c>
      <c r="Z292">
        <f t="shared" si="18"/>
        <v>3.375</v>
      </c>
      <c r="AA292">
        <f t="shared" si="16"/>
        <v>0.48412291827592713</v>
      </c>
      <c r="AB292">
        <f t="shared" si="17"/>
        <v>0.14344382763731175</v>
      </c>
      <c r="AC292" t="str">
        <f t="shared" si="19"/>
        <v>X</v>
      </c>
    </row>
    <row r="293" spans="1:29">
      <c r="A293" t="s">
        <v>599</v>
      </c>
      <c r="B293">
        <v>47</v>
      </c>
      <c r="C293">
        <v>44</v>
      </c>
      <c r="D293">
        <v>55</v>
      </c>
      <c r="E293">
        <v>46</v>
      </c>
      <c r="F293">
        <v>54</v>
      </c>
      <c r="G293">
        <v>50</v>
      </c>
      <c r="H293">
        <v>42</v>
      </c>
      <c r="I293">
        <v>55</v>
      </c>
      <c r="J293">
        <v>58</v>
      </c>
      <c r="K293">
        <v>57</v>
      </c>
      <c r="L293">
        <v>52</v>
      </c>
      <c r="M293">
        <v>57</v>
      </c>
      <c r="N293">
        <v>59</v>
      </c>
      <c r="O293">
        <v>66</v>
      </c>
      <c r="P293">
        <v>66</v>
      </c>
      <c r="Q293">
        <v>56</v>
      </c>
      <c r="R293">
        <v>57</v>
      </c>
      <c r="S293">
        <v>68</v>
      </c>
      <c r="T293">
        <v>69</v>
      </c>
      <c r="U293">
        <v>62</v>
      </c>
      <c r="V293">
        <v>62</v>
      </c>
      <c r="W293">
        <v>54</v>
      </c>
      <c r="X293">
        <v>51</v>
      </c>
      <c r="Y293">
        <v>67</v>
      </c>
      <c r="Z293">
        <f t="shared" si="18"/>
        <v>56.416666666666664</v>
      </c>
      <c r="AA293">
        <f t="shared" si="16"/>
        <v>7.4325672250949442</v>
      </c>
      <c r="AB293">
        <f t="shared" si="17"/>
        <v>0.13174417533403152</v>
      </c>
      <c r="AC293" t="str">
        <f t="shared" si="19"/>
        <v>X</v>
      </c>
    </row>
    <row r="294" spans="1:29">
      <c r="A294" t="s">
        <v>601</v>
      </c>
      <c r="B294">
        <v>25</v>
      </c>
      <c r="C294">
        <v>29</v>
      </c>
      <c r="D294">
        <v>32</v>
      </c>
      <c r="E294">
        <v>20</v>
      </c>
      <c r="F294">
        <v>21</v>
      </c>
      <c r="G294">
        <v>22</v>
      </c>
      <c r="H294">
        <v>11</v>
      </c>
      <c r="I294">
        <v>9</v>
      </c>
      <c r="J294">
        <v>8</v>
      </c>
      <c r="K294">
        <v>10</v>
      </c>
      <c r="L294">
        <v>21</v>
      </c>
      <c r="M294">
        <v>23</v>
      </c>
      <c r="N294">
        <v>25</v>
      </c>
      <c r="O294">
        <v>37</v>
      </c>
      <c r="P294">
        <v>28</v>
      </c>
      <c r="Q294">
        <v>35</v>
      </c>
      <c r="R294">
        <v>31</v>
      </c>
      <c r="S294">
        <v>29</v>
      </c>
      <c r="T294">
        <v>13</v>
      </c>
      <c r="U294">
        <v>9</v>
      </c>
      <c r="V294">
        <v>10</v>
      </c>
      <c r="W294">
        <v>13</v>
      </c>
      <c r="X294">
        <v>19</v>
      </c>
      <c r="Y294">
        <v>37</v>
      </c>
      <c r="Z294">
        <f t="shared" si="18"/>
        <v>21.541666666666668</v>
      </c>
      <c r="AA294">
        <f t="shared" si="16"/>
        <v>9.282506695691394</v>
      </c>
      <c r="AB294">
        <f t="shared" si="17"/>
        <v>0.43090940173422332</v>
      </c>
      <c r="AC294" t="str">
        <f t="shared" si="19"/>
        <v>X</v>
      </c>
    </row>
    <row r="295" spans="1:29">
      <c r="A295" t="s">
        <v>603</v>
      </c>
      <c r="B295">
        <v>43</v>
      </c>
      <c r="C295">
        <v>47</v>
      </c>
      <c r="D295">
        <v>98</v>
      </c>
      <c r="E295">
        <v>96</v>
      </c>
      <c r="F295">
        <v>74</v>
      </c>
      <c r="G295">
        <v>52</v>
      </c>
      <c r="H295">
        <v>48</v>
      </c>
      <c r="I295">
        <v>29</v>
      </c>
      <c r="J295">
        <v>15</v>
      </c>
      <c r="K295">
        <v>15</v>
      </c>
      <c r="L295">
        <v>22</v>
      </c>
      <c r="M295">
        <v>38</v>
      </c>
      <c r="N295">
        <v>82</v>
      </c>
      <c r="O295">
        <v>107</v>
      </c>
      <c r="P295">
        <v>87</v>
      </c>
      <c r="Q295">
        <v>93</v>
      </c>
      <c r="R295">
        <v>124</v>
      </c>
      <c r="S295">
        <v>74</v>
      </c>
      <c r="T295">
        <v>62</v>
      </c>
      <c r="U295">
        <v>36</v>
      </c>
      <c r="V295">
        <v>23</v>
      </c>
      <c r="W295">
        <v>17</v>
      </c>
      <c r="X295">
        <v>40</v>
      </c>
      <c r="Y295">
        <v>54</v>
      </c>
      <c r="Z295">
        <f t="shared" si="18"/>
        <v>57.333333333333336</v>
      </c>
      <c r="AA295">
        <f t="shared" si="16"/>
        <v>31.229882413412248</v>
      </c>
      <c r="AB295">
        <f t="shared" si="17"/>
        <v>0.54470725139672527</v>
      </c>
      <c r="AC295" t="str">
        <f t="shared" si="19"/>
        <v>Y</v>
      </c>
    </row>
    <row r="296" spans="1:29">
      <c r="A296" t="s">
        <v>605</v>
      </c>
      <c r="B296">
        <v>69</v>
      </c>
      <c r="C296">
        <v>40</v>
      </c>
      <c r="D296">
        <v>32</v>
      </c>
      <c r="E296">
        <v>0</v>
      </c>
      <c r="F296">
        <v>22</v>
      </c>
      <c r="G296">
        <v>0</v>
      </c>
      <c r="H296">
        <v>20</v>
      </c>
      <c r="I296">
        <v>0</v>
      </c>
      <c r="J296">
        <v>155</v>
      </c>
      <c r="K296">
        <v>0</v>
      </c>
      <c r="L296">
        <v>55</v>
      </c>
      <c r="M296">
        <v>0</v>
      </c>
      <c r="N296">
        <v>34</v>
      </c>
      <c r="O296">
        <v>22</v>
      </c>
      <c r="P296">
        <v>50</v>
      </c>
      <c r="Q296">
        <v>48</v>
      </c>
      <c r="R296">
        <v>85</v>
      </c>
      <c r="S296">
        <v>0</v>
      </c>
      <c r="T296">
        <v>66</v>
      </c>
      <c r="U296">
        <v>83</v>
      </c>
      <c r="V296">
        <v>0</v>
      </c>
      <c r="W296">
        <v>60</v>
      </c>
      <c r="X296">
        <v>45</v>
      </c>
      <c r="Y296">
        <v>49</v>
      </c>
      <c r="Z296">
        <f t="shared" si="18"/>
        <v>38.958333333333336</v>
      </c>
      <c r="AA296">
        <f t="shared" si="16"/>
        <v>36.419407791573008</v>
      </c>
      <c r="AB296">
        <f t="shared" si="17"/>
        <v>0.93482971871417342</v>
      </c>
      <c r="AC296" t="str">
        <f t="shared" si="19"/>
        <v>Y</v>
      </c>
    </row>
    <row r="297" spans="1:29">
      <c r="A297" t="s">
        <v>607</v>
      </c>
      <c r="B297">
        <v>253</v>
      </c>
      <c r="C297">
        <v>83</v>
      </c>
      <c r="D297">
        <v>146</v>
      </c>
      <c r="E297">
        <v>58</v>
      </c>
      <c r="F297">
        <v>166</v>
      </c>
      <c r="G297">
        <v>122</v>
      </c>
      <c r="H297">
        <v>0</v>
      </c>
      <c r="I297">
        <v>25</v>
      </c>
      <c r="J297">
        <v>0</v>
      </c>
      <c r="K297">
        <v>0</v>
      </c>
      <c r="L297">
        <v>209</v>
      </c>
      <c r="M297">
        <v>152</v>
      </c>
      <c r="N297">
        <v>109</v>
      </c>
      <c r="O297">
        <v>27</v>
      </c>
      <c r="P297">
        <v>0</v>
      </c>
      <c r="Q297">
        <v>0</v>
      </c>
      <c r="R297">
        <v>57</v>
      </c>
      <c r="S297">
        <v>66</v>
      </c>
      <c r="T297">
        <v>0</v>
      </c>
      <c r="U297">
        <v>63</v>
      </c>
      <c r="V297">
        <v>104</v>
      </c>
      <c r="W297">
        <v>121</v>
      </c>
      <c r="X297">
        <v>19</v>
      </c>
      <c r="Y297">
        <v>46</v>
      </c>
      <c r="Z297">
        <f t="shared" si="18"/>
        <v>76.083333333333329</v>
      </c>
      <c r="AA297">
        <f t="shared" si="16"/>
        <v>70.30227394773388</v>
      </c>
      <c r="AB297">
        <f t="shared" si="17"/>
        <v>0.92401674411041246</v>
      </c>
      <c r="AC297" t="str">
        <f t="shared" si="19"/>
        <v>Y</v>
      </c>
    </row>
    <row r="298" spans="1:29">
      <c r="A298" t="s">
        <v>609</v>
      </c>
      <c r="B298">
        <v>20</v>
      </c>
      <c r="C298">
        <v>18</v>
      </c>
      <c r="D298">
        <v>23</v>
      </c>
      <c r="E298">
        <v>21</v>
      </c>
      <c r="F298">
        <v>19</v>
      </c>
      <c r="G298">
        <v>22</v>
      </c>
      <c r="H298">
        <v>23</v>
      </c>
      <c r="I298">
        <v>22</v>
      </c>
      <c r="J298">
        <v>24</v>
      </c>
      <c r="K298">
        <v>25</v>
      </c>
      <c r="L298">
        <v>22</v>
      </c>
      <c r="M298">
        <v>26</v>
      </c>
      <c r="N298">
        <v>24</v>
      </c>
      <c r="O298">
        <v>22</v>
      </c>
      <c r="P298">
        <v>23</v>
      </c>
      <c r="Q298">
        <v>26</v>
      </c>
      <c r="R298">
        <v>23</v>
      </c>
      <c r="S298">
        <v>27</v>
      </c>
      <c r="T298">
        <v>25</v>
      </c>
      <c r="U298">
        <v>26</v>
      </c>
      <c r="V298">
        <v>27</v>
      </c>
      <c r="W298">
        <v>23</v>
      </c>
      <c r="X298">
        <v>27</v>
      </c>
      <c r="Y298">
        <v>29</v>
      </c>
      <c r="Z298">
        <f t="shared" si="18"/>
        <v>23.625</v>
      </c>
      <c r="AA298">
        <f t="shared" si="16"/>
        <v>2.6585161901582119</v>
      </c>
      <c r="AB298">
        <f t="shared" si="17"/>
        <v>0.11252978582680262</v>
      </c>
      <c r="AC298" t="str">
        <f t="shared" si="19"/>
        <v>X</v>
      </c>
    </row>
    <row r="299" spans="1:29">
      <c r="A299" t="s">
        <v>611</v>
      </c>
      <c r="B299">
        <v>10</v>
      </c>
      <c r="C299">
        <v>11</v>
      </c>
      <c r="D299">
        <v>10</v>
      </c>
      <c r="E299">
        <v>14</v>
      </c>
      <c r="F299">
        <v>11</v>
      </c>
      <c r="G299">
        <v>14</v>
      </c>
      <c r="H299">
        <v>12</v>
      </c>
      <c r="I299">
        <v>12</v>
      </c>
      <c r="J299">
        <v>11</v>
      </c>
      <c r="K299">
        <v>12</v>
      </c>
      <c r="L299">
        <v>12</v>
      </c>
      <c r="M299">
        <v>11</v>
      </c>
      <c r="N299">
        <v>11</v>
      </c>
      <c r="O299">
        <v>14</v>
      </c>
      <c r="P299">
        <v>13</v>
      </c>
      <c r="Q299">
        <v>15</v>
      </c>
      <c r="R299">
        <v>16</v>
      </c>
      <c r="S299">
        <v>14</v>
      </c>
      <c r="T299">
        <v>13</v>
      </c>
      <c r="U299">
        <v>16</v>
      </c>
      <c r="V299">
        <v>13</v>
      </c>
      <c r="W299">
        <v>12</v>
      </c>
      <c r="X299">
        <v>12</v>
      </c>
      <c r="Y299">
        <v>12</v>
      </c>
      <c r="Z299">
        <f t="shared" si="18"/>
        <v>12.541666666666666</v>
      </c>
      <c r="AA299">
        <f t="shared" si="16"/>
        <v>1.6577888553398135</v>
      </c>
      <c r="AB299">
        <f t="shared" si="17"/>
        <v>0.13218250009353996</v>
      </c>
      <c r="AC299" t="str">
        <f t="shared" si="19"/>
        <v>X</v>
      </c>
    </row>
    <row r="300" spans="1:29">
      <c r="A300" t="s">
        <v>613</v>
      </c>
      <c r="B300">
        <v>3</v>
      </c>
      <c r="C300">
        <v>4</v>
      </c>
      <c r="D300">
        <v>14</v>
      </c>
      <c r="E300">
        <v>24</v>
      </c>
      <c r="F300">
        <v>49</v>
      </c>
      <c r="G300">
        <v>69</v>
      </c>
      <c r="H300">
        <v>40</v>
      </c>
      <c r="I300">
        <v>41</v>
      </c>
      <c r="J300">
        <v>56</v>
      </c>
      <c r="K300">
        <v>30</v>
      </c>
      <c r="L300">
        <v>19</v>
      </c>
      <c r="M300">
        <v>7</v>
      </c>
      <c r="N300">
        <v>3</v>
      </c>
      <c r="O300">
        <v>5</v>
      </c>
      <c r="P300">
        <v>8</v>
      </c>
      <c r="Q300">
        <v>31</v>
      </c>
      <c r="R300">
        <v>58</v>
      </c>
      <c r="S300">
        <v>51</v>
      </c>
      <c r="T300">
        <v>72</v>
      </c>
      <c r="U300">
        <v>89</v>
      </c>
      <c r="V300">
        <v>64</v>
      </c>
      <c r="W300">
        <v>39</v>
      </c>
      <c r="X300">
        <v>21</v>
      </c>
      <c r="Y300">
        <v>10</v>
      </c>
      <c r="Z300">
        <f t="shared" si="18"/>
        <v>33.625</v>
      </c>
      <c r="AA300">
        <f t="shared" si="16"/>
        <v>24.864319315034546</v>
      </c>
      <c r="AB300">
        <f t="shared" si="17"/>
        <v>0.7394593104842988</v>
      </c>
      <c r="AC300" t="str">
        <f t="shared" si="19"/>
        <v>Y</v>
      </c>
    </row>
    <row r="301" spans="1:29">
      <c r="A301" t="s">
        <v>615</v>
      </c>
      <c r="B301">
        <v>3</v>
      </c>
      <c r="C301">
        <v>3</v>
      </c>
      <c r="D301">
        <v>4</v>
      </c>
      <c r="E301">
        <v>3</v>
      </c>
      <c r="F301">
        <v>4</v>
      </c>
      <c r="G301">
        <v>3</v>
      </c>
      <c r="H301">
        <v>4</v>
      </c>
      <c r="I301">
        <v>4</v>
      </c>
      <c r="J301">
        <v>4</v>
      </c>
      <c r="K301">
        <v>3</v>
      </c>
      <c r="L301">
        <v>3</v>
      </c>
      <c r="M301">
        <v>3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5</v>
      </c>
      <c r="Y301">
        <v>4</v>
      </c>
      <c r="Z301">
        <f t="shared" si="18"/>
        <v>3.75</v>
      </c>
      <c r="AA301">
        <f t="shared" si="16"/>
        <v>0.52041649986653316</v>
      </c>
      <c r="AB301">
        <f t="shared" si="17"/>
        <v>0.13877773329774218</v>
      </c>
      <c r="AC301" t="str">
        <f t="shared" si="19"/>
        <v>X</v>
      </c>
    </row>
    <row r="302" spans="1:29">
      <c r="A302" t="s">
        <v>617</v>
      </c>
      <c r="B302">
        <v>14</v>
      </c>
      <c r="C302">
        <v>17</v>
      </c>
      <c r="D302">
        <v>20</v>
      </c>
      <c r="E302">
        <v>4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10</v>
      </c>
      <c r="L302">
        <v>11</v>
      </c>
      <c r="M302">
        <v>0</v>
      </c>
      <c r="N302">
        <v>11</v>
      </c>
      <c r="O302">
        <v>7</v>
      </c>
      <c r="P302">
        <v>0</v>
      </c>
      <c r="Q302">
        <v>8</v>
      </c>
      <c r="R302">
        <v>7</v>
      </c>
      <c r="S302">
        <v>10</v>
      </c>
      <c r="T302">
        <v>5</v>
      </c>
      <c r="U302">
        <v>0</v>
      </c>
      <c r="V302">
        <v>2</v>
      </c>
      <c r="W302">
        <v>0</v>
      </c>
      <c r="X302">
        <v>8</v>
      </c>
      <c r="Y302">
        <v>1</v>
      </c>
      <c r="Z302">
        <f t="shared" si="18"/>
        <v>5.666666666666667</v>
      </c>
      <c r="AA302">
        <f t="shared" si="16"/>
        <v>5.8783973628494657</v>
      </c>
      <c r="AB302">
        <f t="shared" si="17"/>
        <v>1.0373642405028469</v>
      </c>
      <c r="AC302" t="str">
        <f t="shared" si="19"/>
        <v>Z</v>
      </c>
    </row>
    <row r="303" spans="1:29">
      <c r="A303" t="s">
        <v>619</v>
      </c>
      <c r="B303">
        <v>5</v>
      </c>
      <c r="C303">
        <v>0</v>
      </c>
      <c r="D303">
        <v>3</v>
      </c>
      <c r="E303">
        <v>10</v>
      </c>
      <c r="F303">
        <v>6</v>
      </c>
      <c r="G303">
        <v>0</v>
      </c>
      <c r="H303">
        <v>7</v>
      </c>
      <c r="I303">
        <v>16</v>
      </c>
      <c r="J303">
        <v>10</v>
      </c>
      <c r="K303">
        <v>0</v>
      </c>
      <c r="L303">
        <v>0</v>
      </c>
      <c r="M303">
        <v>7</v>
      </c>
      <c r="N303">
        <v>0</v>
      </c>
      <c r="O303">
        <v>8</v>
      </c>
      <c r="P303">
        <v>0</v>
      </c>
      <c r="Q303">
        <v>12</v>
      </c>
      <c r="R303">
        <v>10</v>
      </c>
      <c r="S303">
        <v>18</v>
      </c>
      <c r="T303">
        <v>1</v>
      </c>
      <c r="U303">
        <v>0</v>
      </c>
      <c r="V303">
        <v>5</v>
      </c>
      <c r="W303">
        <v>8</v>
      </c>
      <c r="X303">
        <v>12</v>
      </c>
      <c r="Y303">
        <v>0</v>
      </c>
      <c r="Z303">
        <f t="shared" si="18"/>
        <v>5.75</v>
      </c>
      <c r="AA303">
        <f t="shared" si="16"/>
        <v>5.3870987862979955</v>
      </c>
      <c r="AB303">
        <f t="shared" si="17"/>
        <v>0.93688674544312966</v>
      </c>
      <c r="AC303" t="str">
        <f t="shared" si="19"/>
        <v>Y</v>
      </c>
    </row>
    <row r="304" spans="1:29">
      <c r="A304" t="s">
        <v>621</v>
      </c>
      <c r="B304">
        <v>53</v>
      </c>
      <c r="C304">
        <v>0</v>
      </c>
      <c r="D304">
        <v>0</v>
      </c>
      <c r="E304">
        <v>231</v>
      </c>
      <c r="F304">
        <v>186</v>
      </c>
      <c r="G304">
        <v>188</v>
      </c>
      <c r="H304">
        <v>258</v>
      </c>
      <c r="I304">
        <v>199</v>
      </c>
      <c r="J304">
        <v>0</v>
      </c>
      <c r="K304">
        <v>88</v>
      </c>
      <c r="L304">
        <v>62</v>
      </c>
      <c r="M304">
        <v>0</v>
      </c>
      <c r="N304">
        <v>104</v>
      </c>
      <c r="O304">
        <v>8</v>
      </c>
      <c r="P304">
        <v>152</v>
      </c>
      <c r="Q304">
        <v>80</v>
      </c>
      <c r="R304">
        <v>0</v>
      </c>
      <c r="S304">
        <v>59</v>
      </c>
      <c r="T304">
        <v>107</v>
      </c>
      <c r="U304">
        <v>83</v>
      </c>
      <c r="V304">
        <v>137</v>
      </c>
      <c r="W304">
        <v>0</v>
      </c>
      <c r="X304">
        <v>69</v>
      </c>
      <c r="Y304">
        <v>12</v>
      </c>
      <c r="Z304">
        <f t="shared" si="18"/>
        <v>86.5</v>
      </c>
      <c r="AA304">
        <f t="shared" si="16"/>
        <v>79.100674249128033</v>
      </c>
      <c r="AB304">
        <f t="shared" si="17"/>
        <v>0.91445866183963043</v>
      </c>
      <c r="AC304" t="str">
        <f t="shared" si="19"/>
        <v>Y</v>
      </c>
    </row>
    <row r="305" spans="1:29">
      <c r="A305" t="s">
        <v>623</v>
      </c>
      <c r="B305">
        <v>19</v>
      </c>
      <c r="C305">
        <v>19</v>
      </c>
      <c r="D305">
        <v>21</v>
      </c>
      <c r="E305">
        <v>22</v>
      </c>
      <c r="F305">
        <v>25</v>
      </c>
      <c r="G305">
        <v>25</v>
      </c>
      <c r="H305">
        <v>27</v>
      </c>
      <c r="I305">
        <v>23</v>
      </c>
      <c r="J305">
        <v>23</v>
      </c>
      <c r="K305">
        <v>24</v>
      </c>
      <c r="L305">
        <v>22</v>
      </c>
      <c r="M305">
        <v>27</v>
      </c>
      <c r="N305">
        <v>21</v>
      </c>
      <c r="O305">
        <v>29</v>
      </c>
      <c r="P305">
        <v>24</v>
      </c>
      <c r="Q305">
        <v>24</v>
      </c>
      <c r="R305">
        <v>27</v>
      </c>
      <c r="S305">
        <v>29</v>
      </c>
      <c r="T305">
        <v>26</v>
      </c>
      <c r="U305">
        <v>25</v>
      </c>
      <c r="V305">
        <v>27</v>
      </c>
      <c r="W305">
        <v>29</v>
      </c>
      <c r="X305">
        <v>31</v>
      </c>
      <c r="Y305">
        <v>32</v>
      </c>
      <c r="Z305">
        <f t="shared" si="18"/>
        <v>25.041666666666668</v>
      </c>
      <c r="AA305">
        <f t="shared" si="16"/>
        <v>3.4336468303475178</v>
      </c>
      <c r="AB305">
        <f t="shared" si="17"/>
        <v>0.13711734430672284</v>
      </c>
      <c r="AC305" t="str">
        <f t="shared" si="19"/>
        <v>X</v>
      </c>
    </row>
    <row r="306" spans="1:29">
      <c r="A306" t="s">
        <v>625</v>
      </c>
      <c r="B306">
        <v>41</v>
      </c>
      <c r="C306">
        <v>44</v>
      </c>
      <c r="D306">
        <v>47</v>
      </c>
      <c r="E306">
        <v>49</v>
      </c>
      <c r="F306">
        <v>52</v>
      </c>
      <c r="G306">
        <v>51</v>
      </c>
      <c r="H306">
        <v>52</v>
      </c>
      <c r="I306">
        <v>56</v>
      </c>
      <c r="J306">
        <v>61</v>
      </c>
      <c r="K306">
        <v>47</v>
      </c>
      <c r="L306">
        <v>53</v>
      </c>
      <c r="M306">
        <v>52</v>
      </c>
      <c r="N306">
        <v>47</v>
      </c>
      <c r="O306">
        <v>49</v>
      </c>
      <c r="P306">
        <v>49</v>
      </c>
      <c r="Q306">
        <v>49</v>
      </c>
      <c r="R306">
        <v>59</v>
      </c>
      <c r="S306">
        <v>66</v>
      </c>
      <c r="T306">
        <v>58</v>
      </c>
      <c r="U306">
        <v>61</v>
      </c>
      <c r="V306">
        <v>65</v>
      </c>
      <c r="W306">
        <v>59</v>
      </c>
      <c r="X306">
        <v>61</v>
      </c>
      <c r="Y306">
        <v>60</v>
      </c>
      <c r="Z306">
        <f t="shared" si="18"/>
        <v>53.666666666666664</v>
      </c>
      <c r="AA306">
        <f t="shared" si="16"/>
        <v>6.6248689714505966</v>
      </c>
      <c r="AB306">
        <f t="shared" si="17"/>
        <v>0.12344476344317883</v>
      </c>
      <c r="AC306" t="str">
        <f t="shared" si="19"/>
        <v>X</v>
      </c>
    </row>
    <row r="307" spans="1:29">
      <c r="A307" t="s">
        <v>627</v>
      </c>
      <c r="B307">
        <v>5</v>
      </c>
      <c r="C307">
        <v>2</v>
      </c>
      <c r="D307">
        <v>1</v>
      </c>
      <c r="E307">
        <v>1</v>
      </c>
      <c r="F307">
        <v>2</v>
      </c>
      <c r="G307">
        <v>4</v>
      </c>
      <c r="H307">
        <v>7</v>
      </c>
      <c r="I307">
        <v>5</v>
      </c>
      <c r="J307">
        <v>9</v>
      </c>
      <c r="K307">
        <v>9</v>
      </c>
      <c r="L307">
        <v>6</v>
      </c>
      <c r="M307">
        <v>6</v>
      </c>
      <c r="N307">
        <v>3</v>
      </c>
      <c r="O307">
        <v>1</v>
      </c>
      <c r="P307">
        <v>1</v>
      </c>
      <c r="Q307">
        <v>1</v>
      </c>
      <c r="R307">
        <v>2</v>
      </c>
      <c r="S307">
        <v>3</v>
      </c>
      <c r="T307">
        <v>5</v>
      </c>
      <c r="U307">
        <v>6</v>
      </c>
      <c r="V307">
        <v>7</v>
      </c>
      <c r="W307">
        <v>8</v>
      </c>
      <c r="X307">
        <v>5</v>
      </c>
      <c r="Y307">
        <v>5</v>
      </c>
      <c r="Z307">
        <f t="shared" si="18"/>
        <v>4.333333333333333</v>
      </c>
      <c r="AA307">
        <f t="shared" si="16"/>
        <v>2.5603819159562029</v>
      </c>
      <c r="AB307">
        <f t="shared" si="17"/>
        <v>0.59085736522066223</v>
      </c>
      <c r="AC307" t="str">
        <f t="shared" si="19"/>
        <v>Y</v>
      </c>
    </row>
    <row r="308" spans="1:29">
      <c r="A308" t="s">
        <v>629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2</v>
      </c>
      <c r="X308">
        <v>2</v>
      </c>
      <c r="Y308">
        <v>2</v>
      </c>
      <c r="Z308">
        <f t="shared" si="18"/>
        <v>1.7916666666666667</v>
      </c>
      <c r="AA308">
        <f t="shared" si="16"/>
        <v>0.40611643103370682</v>
      </c>
      <c r="AB308">
        <f t="shared" si="17"/>
        <v>0.22666963592578984</v>
      </c>
      <c r="AC308" t="str">
        <f t="shared" si="19"/>
        <v>X</v>
      </c>
    </row>
    <row r="309" spans="1:29">
      <c r="A309" t="s">
        <v>631</v>
      </c>
      <c r="B309">
        <v>1</v>
      </c>
      <c r="C309">
        <v>2</v>
      </c>
      <c r="D309">
        <v>2</v>
      </c>
      <c r="E309">
        <v>3</v>
      </c>
      <c r="F309">
        <v>2</v>
      </c>
      <c r="G309">
        <v>3</v>
      </c>
      <c r="H309">
        <v>3</v>
      </c>
      <c r="I309">
        <v>2</v>
      </c>
      <c r="J309">
        <v>2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3</v>
      </c>
      <c r="Q309">
        <v>4</v>
      </c>
      <c r="R309">
        <v>3</v>
      </c>
      <c r="S309">
        <v>4</v>
      </c>
      <c r="T309">
        <v>4</v>
      </c>
      <c r="U309">
        <v>3</v>
      </c>
      <c r="V309">
        <v>2</v>
      </c>
      <c r="W309">
        <v>1</v>
      </c>
      <c r="X309">
        <v>0</v>
      </c>
      <c r="Y309">
        <v>1</v>
      </c>
      <c r="Z309">
        <f t="shared" si="18"/>
        <v>2</v>
      </c>
      <c r="AA309">
        <f t="shared" si="16"/>
        <v>1.2247448713915889</v>
      </c>
      <c r="AB309">
        <f t="shared" si="17"/>
        <v>0.61237243569579447</v>
      </c>
      <c r="AC309" t="str">
        <f t="shared" si="19"/>
        <v>Y</v>
      </c>
    </row>
    <row r="310" spans="1:29">
      <c r="A310" t="s">
        <v>633</v>
      </c>
      <c r="B310">
        <v>78</v>
      </c>
      <c r="C310">
        <v>82</v>
      </c>
      <c r="D310">
        <v>94</v>
      </c>
      <c r="E310">
        <v>87</v>
      </c>
      <c r="F310">
        <v>74</v>
      </c>
      <c r="G310">
        <v>82</v>
      </c>
      <c r="H310">
        <v>66</v>
      </c>
      <c r="I310">
        <v>81</v>
      </c>
      <c r="J310">
        <v>106</v>
      </c>
      <c r="K310">
        <v>100</v>
      </c>
      <c r="L310">
        <v>94</v>
      </c>
      <c r="M310">
        <v>102</v>
      </c>
      <c r="N310">
        <v>109</v>
      </c>
      <c r="O310">
        <v>99</v>
      </c>
      <c r="P310">
        <v>86</v>
      </c>
      <c r="Q310">
        <v>85</v>
      </c>
      <c r="R310">
        <v>101</v>
      </c>
      <c r="S310">
        <v>73</v>
      </c>
      <c r="T310">
        <v>99</v>
      </c>
      <c r="U310">
        <v>107</v>
      </c>
      <c r="V310">
        <v>104</v>
      </c>
      <c r="W310">
        <v>103</v>
      </c>
      <c r="X310">
        <v>106</v>
      </c>
      <c r="Y310">
        <v>101</v>
      </c>
      <c r="Z310">
        <f t="shared" si="18"/>
        <v>92.458333333333329</v>
      </c>
      <c r="AA310">
        <f t="shared" si="16"/>
        <v>12.223540017341765</v>
      </c>
      <c r="AB310">
        <f t="shared" si="17"/>
        <v>0.13220593078693213</v>
      </c>
      <c r="AC310" t="str">
        <f t="shared" si="19"/>
        <v>X</v>
      </c>
    </row>
    <row r="311" spans="1:29">
      <c r="A311" t="s">
        <v>635</v>
      </c>
      <c r="B311">
        <v>1</v>
      </c>
      <c r="C311">
        <v>1</v>
      </c>
      <c r="D311">
        <v>1</v>
      </c>
      <c r="E311">
        <v>2</v>
      </c>
      <c r="F311">
        <v>4</v>
      </c>
      <c r="G311">
        <v>5</v>
      </c>
      <c r="H311">
        <v>5</v>
      </c>
      <c r="I311">
        <v>5</v>
      </c>
      <c r="J311">
        <v>5</v>
      </c>
      <c r="K311">
        <v>3</v>
      </c>
      <c r="L311">
        <v>3</v>
      </c>
      <c r="M311">
        <v>2</v>
      </c>
      <c r="N311">
        <v>1</v>
      </c>
      <c r="O311">
        <v>1</v>
      </c>
      <c r="P311">
        <v>1</v>
      </c>
      <c r="Q311">
        <v>1</v>
      </c>
      <c r="R311">
        <v>3</v>
      </c>
      <c r="S311">
        <v>4</v>
      </c>
      <c r="T311">
        <v>3</v>
      </c>
      <c r="U311">
        <v>6</v>
      </c>
      <c r="V311">
        <v>4</v>
      </c>
      <c r="W311">
        <v>4</v>
      </c>
      <c r="X311">
        <v>4</v>
      </c>
      <c r="Y311">
        <v>2</v>
      </c>
      <c r="Z311">
        <f t="shared" si="18"/>
        <v>2.9583333333333335</v>
      </c>
      <c r="AA311">
        <f t="shared" si="16"/>
        <v>1.5937159582421063</v>
      </c>
      <c r="AB311">
        <f t="shared" si="17"/>
        <v>0.5387208872931063</v>
      </c>
      <c r="AC311" t="str">
        <f t="shared" si="19"/>
        <v>Y</v>
      </c>
    </row>
    <row r="312" spans="1:29">
      <c r="A312" t="s">
        <v>637</v>
      </c>
      <c r="B312">
        <v>18</v>
      </c>
      <c r="C312">
        <v>31</v>
      </c>
      <c r="D312">
        <v>87</v>
      </c>
      <c r="E312">
        <v>165</v>
      </c>
      <c r="F312">
        <v>207</v>
      </c>
      <c r="G312">
        <v>191</v>
      </c>
      <c r="H312">
        <v>217</v>
      </c>
      <c r="I312">
        <v>187</v>
      </c>
      <c r="J312">
        <v>114</v>
      </c>
      <c r="K312">
        <v>80</v>
      </c>
      <c r="L312">
        <v>37</v>
      </c>
      <c r="M312">
        <v>19</v>
      </c>
      <c r="N312">
        <v>20</v>
      </c>
      <c r="O312">
        <v>53</v>
      </c>
      <c r="P312">
        <v>85</v>
      </c>
      <c r="Q312">
        <v>107</v>
      </c>
      <c r="R312">
        <v>208</v>
      </c>
      <c r="S312">
        <v>177</v>
      </c>
      <c r="T312">
        <v>227</v>
      </c>
      <c r="U312">
        <v>174</v>
      </c>
      <c r="V312">
        <v>120</v>
      </c>
      <c r="W312">
        <v>45</v>
      </c>
      <c r="X312">
        <v>36</v>
      </c>
      <c r="Y312">
        <v>15</v>
      </c>
      <c r="Z312">
        <f t="shared" si="18"/>
        <v>109.16666666666667</v>
      </c>
      <c r="AA312">
        <f t="shared" si="16"/>
        <v>73.258484529476561</v>
      </c>
      <c r="AB312">
        <f t="shared" si="17"/>
        <v>0.67107008729291506</v>
      </c>
      <c r="AC312" t="str">
        <f t="shared" si="19"/>
        <v>Y</v>
      </c>
    </row>
    <row r="313" spans="1:29">
      <c r="A313" t="s">
        <v>639</v>
      </c>
      <c r="B313">
        <v>143</v>
      </c>
      <c r="C313">
        <v>150</v>
      </c>
      <c r="D313">
        <v>151</v>
      </c>
      <c r="E313">
        <v>124</v>
      </c>
      <c r="F313">
        <v>130</v>
      </c>
      <c r="G313">
        <v>138</v>
      </c>
      <c r="H313">
        <v>101</v>
      </c>
      <c r="I313">
        <v>79</v>
      </c>
      <c r="J313">
        <v>40</v>
      </c>
      <c r="K313">
        <v>36</v>
      </c>
      <c r="L313">
        <v>70</v>
      </c>
      <c r="M313">
        <v>113</v>
      </c>
      <c r="N313">
        <v>85</v>
      </c>
      <c r="O313">
        <v>160</v>
      </c>
      <c r="P313">
        <v>177</v>
      </c>
      <c r="Q313">
        <v>233</v>
      </c>
      <c r="R313">
        <v>150</v>
      </c>
      <c r="S313">
        <v>111</v>
      </c>
      <c r="T313">
        <v>70</v>
      </c>
      <c r="U313">
        <v>62</v>
      </c>
      <c r="V313">
        <v>59</v>
      </c>
      <c r="W313">
        <v>38</v>
      </c>
      <c r="X313">
        <v>75</v>
      </c>
      <c r="Y313">
        <v>107</v>
      </c>
      <c r="Z313">
        <f t="shared" si="18"/>
        <v>108.41666666666667</v>
      </c>
      <c r="AA313">
        <f t="shared" si="16"/>
        <v>48.297616113243336</v>
      </c>
      <c r="AB313">
        <f t="shared" si="17"/>
        <v>0.44548147068325905</v>
      </c>
      <c r="AC313" t="str">
        <f t="shared" si="19"/>
        <v>X</v>
      </c>
    </row>
    <row r="314" spans="1:29">
      <c r="A314" t="s">
        <v>641</v>
      </c>
      <c r="B314">
        <v>34</v>
      </c>
      <c r="C314">
        <v>71</v>
      </c>
      <c r="D314">
        <v>48</v>
      </c>
      <c r="E314">
        <v>38</v>
      </c>
      <c r="F314">
        <v>58</v>
      </c>
      <c r="G314">
        <v>28</v>
      </c>
      <c r="H314">
        <v>16</v>
      </c>
      <c r="I314">
        <v>7</v>
      </c>
      <c r="J314">
        <v>8</v>
      </c>
      <c r="K314">
        <v>23</v>
      </c>
      <c r="L314">
        <v>21</v>
      </c>
      <c r="M314">
        <v>37</v>
      </c>
      <c r="N314">
        <v>60</v>
      </c>
      <c r="O314">
        <v>37</v>
      </c>
      <c r="P314">
        <v>75</v>
      </c>
      <c r="Q314">
        <v>50</v>
      </c>
      <c r="R314">
        <v>35</v>
      </c>
      <c r="S314">
        <v>21</v>
      </c>
      <c r="T314">
        <v>12</v>
      </c>
      <c r="U314">
        <v>10</v>
      </c>
      <c r="V314">
        <v>13</v>
      </c>
      <c r="W314">
        <v>18</v>
      </c>
      <c r="X314">
        <v>28</v>
      </c>
      <c r="Y314">
        <v>35</v>
      </c>
      <c r="Z314">
        <f t="shared" si="18"/>
        <v>32.625</v>
      </c>
      <c r="AA314">
        <f t="shared" si="16"/>
        <v>19.106745100443803</v>
      </c>
      <c r="AB314">
        <f t="shared" si="17"/>
        <v>0.58564735940057633</v>
      </c>
      <c r="AC314" t="str">
        <f t="shared" si="19"/>
        <v>Y</v>
      </c>
    </row>
    <row r="315" spans="1:29">
      <c r="A315" t="s">
        <v>643</v>
      </c>
      <c r="B315">
        <v>23</v>
      </c>
      <c r="C315">
        <v>21</v>
      </c>
      <c r="D315">
        <v>25</v>
      </c>
      <c r="E315">
        <v>24</v>
      </c>
      <c r="F315">
        <v>22</v>
      </c>
      <c r="G315">
        <v>24</v>
      </c>
      <c r="H315">
        <v>23</v>
      </c>
      <c r="I315">
        <v>20</v>
      </c>
      <c r="J315">
        <v>26</v>
      </c>
      <c r="K315">
        <v>21</v>
      </c>
      <c r="L315">
        <v>24</v>
      </c>
      <c r="M315">
        <v>25</v>
      </c>
      <c r="N315">
        <v>27</v>
      </c>
      <c r="O315">
        <v>25</v>
      </c>
      <c r="P315">
        <v>27</v>
      </c>
      <c r="Q315">
        <v>25</v>
      </c>
      <c r="R315">
        <v>24</v>
      </c>
      <c r="S315">
        <v>28</v>
      </c>
      <c r="T315">
        <v>28</v>
      </c>
      <c r="U315">
        <v>28</v>
      </c>
      <c r="V315">
        <v>29</v>
      </c>
      <c r="W315">
        <v>30</v>
      </c>
      <c r="X315">
        <v>30</v>
      </c>
      <c r="Y315">
        <v>25</v>
      </c>
      <c r="Z315">
        <f t="shared" si="18"/>
        <v>25.166666666666668</v>
      </c>
      <c r="AA315">
        <f t="shared" si="16"/>
        <v>2.733536577809454</v>
      </c>
      <c r="AB315">
        <f t="shared" si="17"/>
        <v>0.1086173474626273</v>
      </c>
      <c r="AC315" t="str">
        <f t="shared" si="19"/>
        <v>X</v>
      </c>
    </row>
    <row r="316" spans="1:29">
      <c r="A316" t="s">
        <v>645</v>
      </c>
      <c r="B316">
        <v>2</v>
      </c>
      <c r="C316">
        <v>5</v>
      </c>
      <c r="D316">
        <v>12</v>
      </c>
      <c r="E316">
        <v>15</v>
      </c>
      <c r="F316">
        <v>23</v>
      </c>
      <c r="G316">
        <v>19</v>
      </c>
      <c r="H316">
        <v>25</v>
      </c>
      <c r="I316">
        <v>22</v>
      </c>
      <c r="J316">
        <v>18</v>
      </c>
      <c r="K316">
        <v>8</v>
      </c>
      <c r="L316">
        <v>5</v>
      </c>
      <c r="M316">
        <v>3</v>
      </c>
      <c r="N316">
        <v>2</v>
      </c>
      <c r="O316">
        <v>4</v>
      </c>
      <c r="P316">
        <v>7</v>
      </c>
      <c r="Q316">
        <v>11</v>
      </c>
      <c r="R316">
        <v>14</v>
      </c>
      <c r="S316">
        <v>18</v>
      </c>
      <c r="T316">
        <v>14</v>
      </c>
      <c r="U316">
        <v>15</v>
      </c>
      <c r="V316">
        <v>10</v>
      </c>
      <c r="W316">
        <v>8</v>
      </c>
      <c r="X316">
        <v>4</v>
      </c>
      <c r="Y316">
        <v>2</v>
      </c>
      <c r="Z316">
        <f t="shared" si="18"/>
        <v>11.083333333333334</v>
      </c>
      <c r="AA316">
        <f t="shared" si="16"/>
        <v>7.0292049495104507</v>
      </c>
      <c r="AB316">
        <f t="shared" si="17"/>
        <v>0.63421398040695798</v>
      </c>
      <c r="AC316" t="str">
        <f t="shared" si="19"/>
        <v>Y</v>
      </c>
    </row>
    <row r="317" spans="1:29">
      <c r="A317" t="s">
        <v>647</v>
      </c>
      <c r="B317">
        <v>14</v>
      </c>
      <c r="C317">
        <v>0</v>
      </c>
      <c r="D317">
        <v>24</v>
      </c>
      <c r="E317">
        <v>16</v>
      </c>
      <c r="F317">
        <v>8</v>
      </c>
      <c r="G317">
        <v>4</v>
      </c>
      <c r="H317">
        <v>11</v>
      </c>
      <c r="I317">
        <v>0</v>
      </c>
      <c r="J317">
        <v>32</v>
      </c>
      <c r="K317">
        <v>24</v>
      </c>
      <c r="L317">
        <v>32</v>
      </c>
      <c r="M317">
        <v>7</v>
      </c>
      <c r="N317">
        <v>14</v>
      </c>
      <c r="O317">
        <v>6</v>
      </c>
      <c r="P317">
        <v>43</v>
      </c>
      <c r="Q317">
        <v>24</v>
      </c>
      <c r="R317">
        <v>11</v>
      </c>
      <c r="S317">
        <v>9</v>
      </c>
      <c r="T317">
        <v>32</v>
      </c>
      <c r="U317">
        <v>0</v>
      </c>
      <c r="V317">
        <v>0</v>
      </c>
      <c r="W317">
        <v>0</v>
      </c>
      <c r="X317">
        <v>0</v>
      </c>
      <c r="Y317">
        <v>41</v>
      </c>
      <c r="Z317">
        <f t="shared" si="18"/>
        <v>14.666666666666666</v>
      </c>
      <c r="AA317">
        <f t="shared" si="16"/>
        <v>13.390502438503027</v>
      </c>
      <c r="AB317">
        <f t="shared" si="17"/>
        <v>0.91298880262520643</v>
      </c>
      <c r="AC317" t="str">
        <f t="shared" si="19"/>
        <v>Y</v>
      </c>
    </row>
    <row r="318" spans="1:29">
      <c r="A318" t="s">
        <v>649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2</v>
      </c>
      <c r="H318">
        <v>1</v>
      </c>
      <c r="I318">
        <v>1</v>
      </c>
      <c r="J318">
        <v>2</v>
      </c>
      <c r="K318">
        <v>1</v>
      </c>
      <c r="L318">
        <v>2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2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f t="shared" si="18"/>
        <v>1.2083333333333333</v>
      </c>
      <c r="AA318">
        <f t="shared" si="16"/>
        <v>0.40611643103370682</v>
      </c>
      <c r="AB318">
        <f t="shared" si="17"/>
        <v>0.3360963567175505</v>
      </c>
      <c r="AC318" t="str">
        <f t="shared" si="19"/>
        <v>X</v>
      </c>
    </row>
    <row r="319" spans="1:29">
      <c r="A319" t="s">
        <v>651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f t="shared" si="18"/>
        <v>2</v>
      </c>
      <c r="AA319">
        <f t="shared" si="16"/>
        <v>0</v>
      </c>
      <c r="AB319">
        <f t="shared" si="17"/>
        <v>0</v>
      </c>
      <c r="AC319" t="str">
        <f t="shared" si="19"/>
        <v>X</v>
      </c>
    </row>
    <row r="320" spans="1:29">
      <c r="A320" t="s">
        <v>653</v>
      </c>
      <c r="B320">
        <v>4</v>
      </c>
      <c r="C320">
        <v>9</v>
      </c>
      <c r="D320">
        <v>10</v>
      </c>
      <c r="E320">
        <v>0</v>
      </c>
      <c r="F320">
        <v>3</v>
      </c>
      <c r="G320">
        <v>8</v>
      </c>
      <c r="H320">
        <v>5</v>
      </c>
      <c r="I320">
        <v>7</v>
      </c>
      <c r="J320">
        <v>11</v>
      </c>
      <c r="K320">
        <v>4</v>
      </c>
      <c r="L320">
        <v>8</v>
      </c>
      <c r="M320">
        <v>0</v>
      </c>
      <c r="N320">
        <v>2</v>
      </c>
      <c r="O320">
        <v>8</v>
      </c>
      <c r="P320">
        <v>0</v>
      </c>
      <c r="Q320">
        <v>4</v>
      </c>
      <c r="R320">
        <v>0</v>
      </c>
      <c r="S320">
        <v>0</v>
      </c>
      <c r="T320">
        <v>0</v>
      </c>
      <c r="U320">
        <v>5</v>
      </c>
      <c r="V320">
        <v>12</v>
      </c>
      <c r="W320">
        <v>0</v>
      </c>
      <c r="X320">
        <v>5</v>
      </c>
      <c r="Y320">
        <v>9</v>
      </c>
      <c r="Z320">
        <f t="shared" si="18"/>
        <v>4.75</v>
      </c>
      <c r="AA320">
        <f t="shared" si="16"/>
        <v>3.8864079387870061</v>
      </c>
      <c r="AB320">
        <f t="shared" si="17"/>
        <v>0.81819114500779078</v>
      </c>
      <c r="AC320" t="str">
        <f t="shared" si="19"/>
        <v>Y</v>
      </c>
    </row>
    <row r="321" spans="1:29">
      <c r="A321" t="s">
        <v>655</v>
      </c>
      <c r="B321">
        <v>0</v>
      </c>
      <c r="C321">
        <v>25</v>
      </c>
      <c r="D321">
        <v>26</v>
      </c>
      <c r="E321">
        <v>0</v>
      </c>
      <c r="F321">
        <v>9</v>
      </c>
      <c r="G321">
        <v>0</v>
      </c>
      <c r="H321">
        <v>6</v>
      </c>
      <c r="I321">
        <v>28</v>
      </c>
      <c r="J321">
        <v>27</v>
      </c>
      <c r="K321">
        <v>19</v>
      </c>
      <c r="L321">
        <v>28</v>
      </c>
      <c r="M321">
        <v>24</v>
      </c>
      <c r="N321">
        <v>16</v>
      </c>
      <c r="O321">
        <v>24</v>
      </c>
      <c r="P321">
        <v>7</v>
      </c>
      <c r="Q321">
        <v>3</v>
      </c>
      <c r="R321">
        <v>11</v>
      </c>
      <c r="S321">
        <v>15</v>
      </c>
      <c r="T321">
        <v>0</v>
      </c>
      <c r="U321">
        <v>19</v>
      </c>
      <c r="V321">
        <v>0</v>
      </c>
      <c r="W321">
        <v>0</v>
      </c>
      <c r="X321">
        <v>32</v>
      </c>
      <c r="Y321">
        <v>0</v>
      </c>
      <c r="Z321">
        <f t="shared" si="18"/>
        <v>13.291666666666666</v>
      </c>
      <c r="AA321">
        <f t="shared" si="16"/>
        <v>11.241586359980023</v>
      </c>
      <c r="AB321">
        <f t="shared" si="17"/>
        <v>0.84576198319598916</v>
      </c>
      <c r="AC321" t="str">
        <f t="shared" si="19"/>
        <v>Y</v>
      </c>
    </row>
    <row r="322" spans="1:29">
      <c r="A322" t="s">
        <v>657</v>
      </c>
      <c r="B322">
        <v>13</v>
      </c>
      <c r="C322">
        <v>12</v>
      </c>
      <c r="D322">
        <v>13</v>
      </c>
      <c r="E322">
        <v>13</v>
      </c>
      <c r="F322">
        <v>15</v>
      </c>
      <c r="G322">
        <v>17</v>
      </c>
      <c r="H322">
        <v>18</v>
      </c>
      <c r="I322">
        <v>16</v>
      </c>
      <c r="J322">
        <v>19</v>
      </c>
      <c r="K322">
        <v>19</v>
      </c>
      <c r="L322">
        <v>17</v>
      </c>
      <c r="M322">
        <v>15</v>
      </c>
      <c r="N322">
        <v>16</v>
      </c>
      <c r="O322">
        <v>14</v>
      </c>
      <c r="P322">
        <v>14</v>
      </c>
      <c r="Q322">
        <v>15</v>
      </c>
      <c r="R322">
        <v>19</v>
      </c>
      <c r="S322">
        <v>20</v>
      </c>
      <c r="T322">
        <v>23</v>
      </c>
      <c r="U322">
        <v>24</v>
      </c>
      <c r="V322">
        <v>19</v>
      </c>
      <c r="W322">
        <v>24</v>
      </c>
      <c r="X322">
        <v>18</v>
      </c>
      <c r="Y322">
        <v>17</v>
      </c>
      <c r="Z322">
        <f t="shared" si="18"/>
        <v>17.083333333333332</v>
      </c>
      <c r="AA322">
        <f t="shared" si="16"/>
        <v>3.3281209246193098</v>
      </c>
      <c r="AB322">
        <f t="shared" si="17"/>
        <v>0.19481683461186206</v>
      </c>
      <c r="AC322" t="str">
        <f t="shared" si="19"/>
        <v>X</v>
      </c>
    </row>
    <row r="323" spans="1:29">
      <c r="A323" t="s">
        <v>659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f t="shared" si="18"/>
        <v>2</v>
      </c>
      <c r="AA323">
        <f t="shared" si="16"/>
        <v>0</v>
      </c>
      <c r="AB323">
        <f t="shared" si="17"/>
        <v>0</v>
      </c>
      <c r="AC323" t="str">
        <f t="shared" si="19"/>
        <v>X</v>
      </c>
    </row>
    <row r="324" spans="1:29">
      <c r="A324" t="s">
        <v>661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2</v>
      </c>
      <c r="H324">
        <v>3</v>
      </c>
      <c r="I324">
        <v>4</v>
      </c>
      <c r="J324">
        <v>0</v>
      </c>
      <c r="K324">
        <v>0</v>
      </c>
      <c r="L324">
        <v>0</v>
      </c>
      <c r="M324">
        <v>2</v>
      </c>
      <c r="N324">
        <v>1</v>
      </c>
      <c r="O324">
        <v>1</v>
      </c>
      <c r="P324">
        <v>2</v>
      </c>
      <c r="Q324">
        <v>2</v>
      </c>
      <c r="R324">
        <v>0</v>
      </c>
      <c r="S324">
        <v>0</v>
      </c>
      <c r="T324">
        <v>1</v>
      </c>
      <c r="U324">
        <v>4</v>
      </c>
      <c r="V324">
        <v>3</v>
      </c>
      <c r="W324">
        <v>1</v>
      </c>
      <c r="X324">
        <v>1</v>
      </c>
      <c r="Y324">
        <v>2</v>
      </c>
      <c r="Z324">
        <f t="shared" si="18"/>
        <v>1.25</v>
      </c>
      <c r="AA324">
        <f t="shared" ref="AA324:AA387" si="20">_xlfn.STDEV.P(B324:Y324)</f>
        <v>1.2665570127975554</v>
      </c>
      <c r="AB324">
        <f t="shared" ref="AB324:AB387" si="21">AA324/Z324</f>
        <v>1.0132456102380443</v>
      </c>
      <c r="AC324" t="str">
        <f t="shared" si="19"/>
        <v>Z</v>
      </c>
    </row>
    <row r="325" spans="1:29">
      <c r="A325" t="s">
        <v>663</v>
      </c>
      <c r="B325">
        <v>3</v>
      </c>
      <c r="C325">
        <v>3</v>
      </c>
      <c r="D325">
        <v>3</v>
      </c>
      <c r="E325">
        <v>2</v>
      </c>
      <c r="F325">
        <v>3</v>
      </c>
      <c r="G325">
        <v>3</v>
      </c>
      <c r="H325">
        <v>2</v>
      </c>
      <c r="I325">
        <v>3</v>
      </c>
      <c r="J325">
        <v>3</v>
      </c>
      <c r="K325">
        <v>2</v>
      </c>
      <c r="L325">
        <v>2</v>
      </c>
      <c r="M325">
        <v>2</v>
      </c>
      <c r="N325">
        <v>3</v>
      </c>
      <c r="O325">
        <v>2</v>
      </c>
      <c r="P325">
        <v>3</v>
      </c>
      <c r="Q325">
        <v>2</v>
      </c>
      <c r="R325">
        <v>3</v>
      </c>
      <c r="S325">
        <v>2</v>
      </c>
      <c r="T325">
        <v>2</v>
      </c>
      <c r="U325">
        <v>2</v>
      </c>
      <c r="V325">
        <v>3</v>
      </c>
      <c r="W325">
        <v>3</v>
      </c>
      <c r="X325">
        <v>2</v>
      </c>
      <c r="Y325">
        <v>3</v>
      </c>
      <c r="Z325">
        <f t="shared" ref="Z325:Z388" si="22">AVERAGE(B325:Y325)</f>
        <v>2.5416666666666665</v>
      </c>
      <c r="AA325">
        <f t="shared" si="20"/>
        <v>0.49826086429589161</v>
      </c>
      <c r="AB325">
        <f t="shared" si="21"/>
        <v>0.19603706136231802</v>
      </c>
      <c r="AC325" t="str">
        <f t="shared" ref="AC325:AC388" si="23">IF(AB325&lt;=0.5,"X",IF(AB325&lt;=1,"Y","Z"))</f>
        <v>X</v>
      </c>
    </row>
    <row r="326" spans="1:29">
      <c r="A326" t="s">
        <v>665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2</v>
      </c>
      <c r="H326">
        <v>0</v>
      </c>
      <c r="I326">
        <v>2</v>
      </c>
      <c r="J326">
        <v>0</v>
      </c>
      <c r="K326">
        <v>0</v>
      </c>
      <c r="L326">
        <v>2</v>
      </c>
      <c r="M326">
        <v>1</v>
      </c>
      <c r="N326">
        <v>0</v>
      </c>
      <c r="O326">
        <v>0</v>
      </c>
      <c r="P326">
        <v>1</v>
      </c>
      <c r="Q326">
        <v>2</v>
      </c>
      <c r="R326">
        <v>2</v>
      </c>
      <c r="S326">
        <v>0</v>
      </c>
      <c r="T326">
        <v>2</v>
      </c>
      <c r="U326">
        <v>0</v>
      </c>
      <c r="V326">
        <v>3</v>
      </c>
      <c r="W326">
        <v>0</v>
      </c>
      <c r="X326">
        <v>1</v>
      </c>
      <c r="Y326">
        <v>2</v>
      </c>
      <c r="Z326">
        <f t="shared" si="22"/>
        <v>0.91666666666666663</v>
      </c>
      <c r="AA326">
        <f t="shared" si="20"/>
        <v>0.95379359518829976</v>
      </c>
      <c r="AB326">
        <f t="shared" si="21"/>
        <v>1.0405021038417817</v>
      </c>
      <c r="AC326" t="str">
        <f t="shared" si="23"/>
        <v>Z</v>
      </c>
    </row>
    <row r="327" spans="1:29">
      <c r="A327" t="s">
        <v>667</v>
      </c>
      <c r="B327">
        <v>1</v>
      </c>
      <c r="C327">
        <v>2</v>
      </c>
      <c r="D327">
        <v>0</v>
      </c>
      <c r="E327">
        <v>0</v>
      </c>
      <c r="F327">
        <v>2</v>
      </c>
      <c r="G327">
        <v>2</v>
      </c>
      <c r="H327">
        <v>5</v>
      </c>
      <c r="I327">
        <v>2</v>
      </c>
      <c r="J327">
        <v>6</v>
      </c>
      <c r="K327">
        <v>0</v>
      </c>
      <c r="L327">
        <v>2</v>
      </c>
      <c r="M327">
        <v>0</v>
      </c>
      <c r="N327">
        <v>0</v>
      </c>
      <c r="O327">
        <v>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3</v>
      </c>
      <c r="Y327">
        <v>0</v>
      </c>
      <c r="Z327">
        <f t="shared" si="22"/>
        <v>1.375</v>
      </c>
      <c r="AA327">
        <f t="shared" si="20"/>
        <v>1.8888378261071894</v>
      </c>
      <c r="AB327">
        <f t="shared" si="21"/>
        <v>1.3737002371688651</v>
      </c>
      <c r="AC327" t="str">
        <f t="shared" si="23"/>
        <v>Z</v>
      </c>
    </row>
    <row r="328" spans="1:29">
      <c r="A328" t="s">
        <v>669</v>
      </c>
      <c r="B328">
        <v>2</v>
      </c>
      <c r="C328">
        <v>2</v>
      </c>
      <c r="D328">
        <v>3</v>
      </c>
      <c r="E328">
        <v>5</v>
      </c>
      <c r="F328">
        <v>5</v>
      </c>
      <c r="G328">
        <v>4</v>
      </c>
      <c r="H328">
        <v>2</v>
      </c>
      <c r="I328">
        <v>2</v>
      </c>
      <c r="J328">
        <v>1</v>
      </c>
      <c r="K328">
        <v>1</v>
      </c>
      <c r="L328">
        <v>0</v>
      </c>
      <c r="M328">
        <v>1</v>
      </c>
      <c r="N328">
        <v>2</v>
      </c>
      <c r="O328">
        <v>2</v>
      </c>
      <c r="P328">
        <v>3</v>
      </c>
      <c r="Q328">
        <v>4</v>
      </c>
      <c r="R328">
        <v>4</v>
      </c>
      <c r="S328">
        <v>3</v>
      </c>
      <c r="T328">
        <v>2</v>
      </c>
      <c r="U328">
        <v>3</v>
      </c>
      <c r="V328">
        <v>1</v>
      </c>
      <c r="W328">
        <v>1</v>
      </c>
      <c r="X328">
        <v>1</v>
      </c>
      <c r="Y328">
        <v>1</v>
      </c>
      <c r="Z328">
        <f t="shared" si="22"/>
        <v>2.2916666666666665</v>
      </c>
      <c r="AA328">
        <f t="shared" si="20"/>
        <v>1.3378828631668602</v>
      </c>
      <c r="AB328">
        <f t="shared" si="21"/>
        <v>0.58380343120008449</v>
      </c>
      <c r="AC328" t="str">
        <f t="shared" si="23"/>
        <v>Y</v>
      </c>
    </row>
    <row r="329" spans="1:29">
      <c r="A329" t="s">
        <v>671</v>
      </c>
      <c r="B329">
        <v>19</v>
      </c>
      <c r="C329">
        <v>18</v>
      </c>
      <c r="D329">
        <v>18</v>
      </c>
      <c r="E329">
        <v>19</v>
      </c>
      <c r="F329">
        <v>18</v>
      </c>
      <c r="G329">
        <v>18</v>
      </c>
      <c r="H329">
        <v>16</v>
      </c>
      <c r="I329">
        <v>22</v>
      </c>
      <c r="J329">
        <v>20</v>
      </c>
      <c r="K329">
        <v>20</v>
      </c>
      <c r="L329">
        <v>17</v>
      </c>
      <c r="M329">
        <v>18</v>
      </c>
      <c r="N329">
        <v>20</v>
      </c>
      <c r="O329">
        <v>19</v>
      </c>
      <c r="P329">
        <v>19</v>
      </c>
      <c r="Q329">
        <v>20</v>
      </c>
      <c r="R329">
        <v>20</v>
      </c>
      <c r="S329">
        <v>19</v>
      </c>
      <c r="T329">
        <v>18</v>
      </c>
      <c r="U329">
        <v>16</v>
      </c>
      <c r="V329">
        <v>15</v>
      </c>
      <c r="W329">
        <v>18</v>
      </c>
      <c r="X329">
        <v>17</v>
      </c>
      <c r="Y329">
        <v>20</v>
      </c>
      <c r="Z329">
        <f t="shared" si="22"/>
        <v>18.5</v>
      </c>
      <c r="AA329">
        <f t="shared" si="20"/>
        <v>1.5545631755148024</v>
      </c>
      <c r="AB329">
        <f t="shared" si="21"/>
        <v>8.4030441919719048E-2</v>
      </c>
      <c r="AC329" t="str">
        <f t="shared" si="23"/>
        <v>X</v>
      </c>
    </row>
    <row r="330" spans="1:29">
      <c r="A330" t="s">
        <v>673</v>
      </c>
      <c r="B330">
        <v>24</v>
      </c>
      <c r="C330">
        <v>32</v>
      </c>
      <c r="D330">
        <v>34</v>
      </c>
      <c r="E330">
        <v>32</v>
      </c>
      <c r="F330">
        <v>33</v>
      </c>
      <c r="G330">
        <v>33</v>
      </c>
      <c r="H330">
        <v>37</v>
      </c>
      <c r="I330">
        <v>32</v>
      </c>
      <c r="J330">
        <v>33</v>
      </c>
      <c r="K330">
        <v>34</v>
      </c>
      <c r="L330">
        <v>29</v>
      </c>
      <c r="M330">
        <v>26</v>
      </c>
      <c r="N330">
        <v>25</v>
      </c>
      <c r="O330">
        <v>30</v>
      </c>
      <c r="P330">
        <v>27</v>
      </c>
      <c r="Q330">
        <v>28</v>
      </c>
      <c r="R330">
        <v>32</v>
      </c>
      <c r="S330">
        <v>29</v>
      </c>
      <c r="T330">
        <v>29</v>
      </c>
      <c r="U330">
        <v>36</v>
      </c>
      <c r="V330">
        <v>32</v>
      </c>
      <c r="W330">
        <v>26</v>
      </c>
      <c r="X330">
        <v>25</v>
      </c>
      <c r="Y330">
        <v>26</v>
      </c>
      <c r="Z330">
        <f t="shared" si="22"/>
        <v>30.166666666666668</v>
      </c>
      <c r="AA330">
        <f t="shared" si="20"/>
        <v>3.6132472314464668</v>
      </c>
      <c r="AB330">
        <f t="shared" si="21"/>
        <v>0.1197761513186674</v>
      </c>
      <c r="AC330" t="str">
        <f t="shared" si="23"/>
        <v>X</v>
      </c>
    </row>
    <row r="331" spans="1:29">
      <c r="A331" t="s">
        <v>675</v>
      </c>
      <c r="B331">
        <v>267</v>
      </c>
      <c r="C331">
        <v>188</v>
      </c>
      <c r="D331">
        <v>159</v>
      </c>
      <c r="E331">
        <v>130</v>
      </c>
      <c r="F331">
        <v>147</v>
      </c>
      <c r="G331">
        <v>194</v>
      </c>
      <c r="H331">
        <v>189</v>
      </c>
      <c r="I331">
        <v>299</v>
      </c>
      <c r="J331">
        <v>526</v>
      </c>
      <c r="K331">
        <v>364</v>
      </c>
      <c r="L331">
        <v>454</v>
      </c>
      <c r="M331">
        <v>367</v>
      </c>
      <c r="N331">
        <v>331</v>
      </c>
      <c r="O331">
        <v>305</v>
      </c>
      <c r="P331">
        <v>162</v>
      </c>
      <c r="Q331">
        <v>160</v>
      </c>
      <c r="R331">
        <v>173</v>
      </c>
      <c r="S331">
        <v>139</v>
      </c>
      <c r="T331">
        <v>291</v>
      </c>
      <c r="U331">
        <v>251</v>
      </c>
      <c r="V331">
        <v>417</v>
      </c>
      <c r="W331">
        <v>454</v>
      </c>
      <c r="X331">
        <v>445</v>
      </c>
      <c r="Y331">
        <v>451</v>
      </c>
      <c r="Z331">
        <f t="shared" si="22"/>
        <v>285.95833333333331</v>
      </c>
      <c r="AA331">
        <f t="shared" si="20"/>
        <v>121.34986580361577</v>
      </c>
      <c r="AB331">
        <f t="shared" si="21"/>
        <v>0.42436205439119606</v>
      </c>
      <c r="AC331" t="str">
        <f t="shared" si="23"/>
        <v>X</v>
      </c>
    </row>
    <row r="332" spans="1:29">
      <c r="A332" t="s">
        <v>677</v>
      </c>
      <c r="B332">
        <v>5</v>
      </c>
      <c r="C332">
        <v>1</v>
      </c>
      <c r="D332">
        <v>1</v>
      </c>
      <c r="E332">
        <v>1</v>
      </c>
      <c r="F332">
        <v>2</v>
      </c>
      <c r="G332">
        <v>3</v>
      </c>
      <c r="H332">
        <v>4</v>
      </c>
      <c r="I332">
        <v>6</v>
      </c>
      <c r="J332">
        <v>11</v>
      </c>
      <c r="K332">
        <v>9</v>
      </c>
      <c r="L332">
        <v>8</v>
      </c>
      <c r="M332">
        <v>7</v>
      </c>
      <c r="N332">
        <v>5</v>
      </c>
      <c r="O332">
        <v>2</v>
      </c>
      <c r="P332">
        <v>1</v>
      </c>
      <c r="Q332">
        <v>1</v>
      </c>
      <c r="R332">
        <v>1</v>
      </c>
      <c r="S332">
        <v>5</v>
      </c>
      <c r="T332">
        <v>6</v>
      </c>
      <c r="U332">
        <v>5</v>
      </c>
      <c r="V332">
        <v>11</v>
      </c>
      <c r="W332">
        <v>8</v>
      </c>
      <c r="X332">
        <v>6</v>
      </c>
      <c r="Y332">
        <v>5</v>
      </c>
      <c r="Z332">
        <f t="shared" si="22"/>
        <v>4.75</v>
      </c>
      <c r="AA332">
        <f t="shared" si="20"/>
        <v>3.0990589969645086</v>
      </c>
      <c r="AB332">
        <f t="shared" si="21"/>
        <v>0.65243347304515975</v>
      </c>
      <c r="AC332" t="str">
        <f t="shared" si="23"/>
        <v>Y</v>
      </c>
    </row>
    <row r="333" spans="1:29">
      <c r="A333" t="s">
        <v>679</v>
      </c>
      <c r="B333">
        <v>0</v>
      </c>
      <c r="C333">
        <v>50</v>
      </c>
      <c r="D333">
        <v>309</v>
      </c>
      <c r="E333">
        <v>181</v>
      </c>
      <c r="F333">
        <v>123</v>
      </c>
      <c r="G333">
        <v>28</v>
      </c>
      <c r="H333">
        <v>0</v>
      </c>
      <c r="I333">
        <v>0</v>
      </c>
      <c r="J333">
        <v>155</v>
      </c>
      <c r="K333">
        <v>230</v>
      </c>
      <c r="L333">
        <v>251</v>
      </c>
      <c r="M333">
        <v>212</v>
      </c>
      <c r="N333">
        <v>0</v>
      </c>
      <c r="O333">
        <v>250</v>
      </c>
      <c r="P333">
        <v>245</v>
      </c>
      <c r="Q333">
        <v>213</v>
      </c>
      <c r="R333">
        <v>0</v>
      </c>
      <c r="S333">
        <v>149</v>
      </c>
      <c r="T333">
        <v>156</v>
      </c>
      <c r="U333">
        <v>65</v>
      </c>
      <c r="V333">
        <v>173</v>
      </c>
      <c r="W333">
        <v>0</v>
      </c>
      <c r="X333">
        <v>0</v>
      </c>
      <c r="Y333">
        <v>164</v>
      </c>
      <c r="Z333">
        <f t="shared" si="22"/>
        <v>123.08333333333333</v>
      </c>
      <c r="AA333">
        <f t="shared" si="20"/>
        <v>100.70953143681199</v>
      </c>
      <c r="AB333">
        <f t="shared" si="21"/>
        <v>0.81822232717789023</v>
      </c>
      <c r="AC333" t="str">
        <f t="shared" si="23"/>
        <v>Y</v>
      </c>
    </row>
    <row r="334" spans="1:29">
      <c r="A334" t="s">
        <v>681</v>
      </c>
      <c r="B334">
        <v>4</v>
      </c>
      <c r="C334">
        <v>1</v>
      </c>
      <c r="D334">
        <v>1</v>
      </c>
      <c r="E334">
        <v>0</v>
      </c>
      <c r="F334">
        <v>1</v>
      </c>
      <c r="G334">
        <v>2</v>
      </c>
      <c r="H334">
        <v>3</v>
      </c>
      <c r="I334">
        <v>6</v>
      </c>
      <c r="J334">
        <v>5</v>
      </c>
      <c r="K334">
        <v>8</v>
      </c>
      <c r="L334">
        <v>6</v>
      </c>
      <c r="M334">
        <v>5</v>
      </c>
      <c r="N334">
        <v>4</v>
      </c>
      <c r="O334">
        <v>1</v>
      </c>
      <c r="P334">
        <v>1</v>
      </c>
      <c r="Q334">
        <v>0</v>
      </c>
      <c r="R334">
        <v>1</v>
      </c>
      <c r="S334">
        <v>2</v>
      </c>
      <c r="T334">
        <v>3</v>
      </c>
      <c r="U334">
        <v>4</v>
      </c>
      <c r="V334">
        <v>5</v>
      </c>
      <c r="W334">
        <v>6</v>
      </c>
      <c r="X334">
        <v>4</v>
      </c>
      <c r="Y334">
        <v>4</v>
      </c>
      <c r="Z334">
        <f t="shared" si="22"/>
        <v>3.2083333333333335</v>
      </c>
      <c r="AA334">
        <f t="shared" si="20"/>
        <v>2.1598450304490724</v>
      </c>
      <c r="AB334">
        <f t="shared" si="21"/>
        <v>0.67319845104906151</v>
      </c>
      <c r="AC334" t="str">
        <f t="shared" si="23"/>
        <v>Y</v>
      </c>
    </row>
    <row r="335" spans="1:29">
      <c r="A335" t="s">
        <v>683</v>
      </c>
      <c r="B335">
        <v>12</v>
      </c>
      <c r="C335">
        <v>7</v>
      </c>
      <c r="D335">
        <v>0</v>
      </c>
      <c r="E335">
        <v>9</v>
      </c>
      <c r="F335">
        <v>6</v>
      </c>
      <c r="G335">
        <v>0</v>
      </c>
      <c r="H335">
        <v>2</v>
      </c>
      <c r="I335">
        <v>0</v>
      </c>
      <c r="J335">
        <v>3</v>
      </c>
      <c r="K335">
        <v>0</v>
      </c>
      <c r="L335">
        <v>8</v>
      </c>
      <c r="M335">
        <v>8</v>
      </c>
      <c r="N335">
        <v>13</v>
      </c>
      <c r="O335">
        <v>9</v>
      </c>
      <c r="P335">
        <v>0</v>
      </c>
      <c r="Q335">
        <v>4</v>
      </c>
      <c r="R335">
        <v>5</v>
      </c>
      <c r="S335">
        <v>0</v>
      </c>
      <c r="T335">
        <v>0</v>
      </c>
      <c r="U335">
        <v>0</v>
      </c>
      <c r="V335">
        <v>5</v>
      </c>
      <c r="W335">
        <v>8</v>
      </c>
      <c r="X335">
        <v>7</v>
      </c>
      <c r="Y335">
        <v>10</v>
      </c>
      <c r="Z335">
        <f t="shared" si="22"/>
        <v>4.833333333333333</v>
      </c>
      <c r="AA335">
        <f t="shared" si="20"/>
        <v>4.1799787346614838</v>
      </c>
      <c r="AB335">
        <f t="shared" si="21"/>
        <v>0.86482318648168632</v>
      </c>
      <c r="AC335" t="str">
        <f t="shared" si="23"/>
        <v>Y</v>
      </c>
    </row>
    <row r="336" spans="1:29">
      <c r="A336" t="s">
        <v>685</v>
      </c>
      <c r="B336">
        <v>21</v>
      </c>
      <c r="C336">
        <v>9</v>
      </c>
      <c r="D336">
        <v>0</v>
      </c>
      <c r="E336">
        <v>0</v>
      </c>
      <c r="F336">
        <v>0</v>
      </c>
      <c r="G336">
        <v>0</v>
      </c>
      <c r="H336">
        <v>14</v>
      </c>
      <c r="I336">
        <v>1</v>
      </c>
      <c r="J336">
        <v>0</v>
      </c>
      <c r="K336">
        <v>1</v>
      </c>
      <c r="L336">
        <v>0</v>
      </c>
      <c r="M336">
        <v>9</v>
      </c>
      <c r="N336">
        <v>3</v>
      </c>
      <c r="O336">
        <v>8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5</v>
      </c>
      <c r="W336">
        <v>0</v>
      </c>
      <c r="X336">
        <v>0</v>
      </c>
      <c r="Y336">
        <v>4</v>
      </c>
      <c r="Z336">
        <f t="shared" si="22"/>
        <v>3.2916666666666665</v>
      </c>
      <c r="AA336">
        <f t="shared" si="20"/>
        <v>5.2557838510434278</v>
      </c>
      <c r="AB336">
        <f t="shared" si="21"/>
        <v>1.596693828165092</v>
      </c>
      <c r="AC336" t="str">
        <f t="shared" si="23"/>
        <v>Z</v>
      </c>
    </row>
    <row r="337" spans="1:29">
      <c r="A337" t="s">
        <v>687</v>
      </c>
      <c r="B337">
        <v>0</v>
      </c>
      <c r="C337">
        <v>0</v>
      </c>
      <c r="D337">
        <v>5</v>
      </c>
      <c r="E337">
        <v>4</v>
      </c>
      <c r="F337">
        <v>0</v>
      </c>
      <c r="G337">
        <v>4</v>
      </c>
      <c r="H337">
        <v>0</v>
      </c>
      <c r="I337">
        <v>8</v>
      </c>
      <c r="J337">
        <v>6</v>
      </c>
      <c r="K337">
        <v>0</v>
      </c>
      <c r="L337">
        <v>2</v>
      </c>
      <c r="M337">
        <v>6</v>
      </c>
      <c r="N337">
        <v>0</v>
      </c>
      <c r="O337">
        <v>0</v>
      </c>
      <c r="P337">
        <v>0</v>
      </c>
      <c r="Q337">
        <v>10</v>
      </c>
      <c r="R337">
        <v>7</v>
      </c>
      <c r="S337">
        <v>1</v>
      </c>
      <c r="T337">
        <v>6</v>
      </c>
      <c r="U337">
        <v>0</v>
      </c>
      <c r="V337">
        <v>5</v>
      </c>
      <c r="W337">
        <v>5</v>
      </c>
      <c r="X337">
        <v>4</v>
      </c>
      <c r="Y337">
        <v>0</v>
      </c>
      <c r="Z337">
        <f t="shared" si="22"/>
        <v>3.0416666666666665</v>
      </c>
      <c r="AA337">
        <f t="shared" si="20"/>
        <v>3.0751580808508399</v>
      </c>
      <c r="AB337">
        <f t="shared" si="21"/>
        <v>1.0110108758961667</v>
      </c>
      <c r="AC337" t="str">
        <f t="shared" si="23"/>
        <v>Z</v>
      </c>
    </row>
    <row r="338" spans="1:29">
      <c r="A338" t="s">
        <v>689</v>
      </c>
      <c r="B338">
        <v>1</v>
      </c>
      <c r="C338">
        <v>1</v>
      </c>
      <c r="D338">
        <v>1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3</v>
      </c>
      <c r="Y338">
        <v>2</v>
      </c>
      <c r="Z338">
        <f t="shared" si="22"/>
        <v>0.75</v>
      </c>
      <c r="AA338">
        <f t="shared" si="20"/>
        <v>0.87797114607106164</v>
      </c>
      <c r="AB338">
        <f t="shared" si="21"/>
        <v>1.1706281947614154</v>
      </c>
      <c r="AC338" t="str">
        <f t="shared" si="23"/>
        <v>Z</v>
      </c>
    </row>
    <row r="339" spans="1:29">
      <c r="A339" t="s">
        <v>691</v>
      </c>
      <c r="B339">
        <v>27</v>
      </c>
      <c r="C339">
        <v>0</v>
      </c>
      <c r="D339">
        <v>0</v>
      </c>
      <c r="E339">
        <v>8</v>
      </c>
      <c r="F339">
        <v>0</v>
      </c>
      <c r="G339">
        <v>0</v>
      </c>
      <c r="H339">
        <v>0</v>
      </c>
      <c r="I339">
        <v>0</v>
      </c>
      <c r="J339">
        <v>11</v>
      </c>
      <c r="K339">
        <v>0</v>
      </c>
      <c r="L339">
        <v>0</v>
      </c>
      <c r="M339">
        <v>17</v>
      </c>
      <c r="N339">
        <v>0</v>
      </c>
      <c r="O339">
        <v>0</v>
      </c>
      <c r="P339">
        <v>7</v>
      </c>
      <c r="Q339">
        <v>19</v>
      </c>
      <c r="R339">
        <v>32</v>
      </c>
      <c r="S339">
        <v>5</v>
      </c>
      <c r="T339">
        <v>0</v>
      </c>
      <c r="U339">
        <v>0</v>
      </c>
      <c r="V339">
        <v>3</v>
      </c>
      <c r="W339">
        <v>25</v>
      </c>
      <c r="X339">
        <v>0</v>
      </c>
      <c r="Y339">
        <v>13</v>
      </c>
      <c r="Z339">
        <f t="shared" si="22"/>
        <v>6.958333333333333</v>
      </c>
      <c r="AA339">
        <f t="shared" si="20"/>
        <v>9.7957438320028682</v>
      </c>
      <c r="AB339">
        <f t="shared" si="21"/>
        <v>1.407771568671071</v>
      </c>
      <c r="AC339" t="str">
        <f t="shared" si="23"/>
        <v>Z</v>
      </c>
    </row>
    <row r="340" spans="1:29">
      <c r="A340" t="s">
        <v>693</v>
      </c>
      <c r="B340">
        <v>51</v>
      </c>
      <c r="C340">
        <v>0</v>
      </c>
      <c r="D340">
        <v>14</v>
      </c>
      <c r="E340">
        <v>0</v>
      </c>
      <c r="F340">
        <v>40</v>
      </c>
      <c r="G340">
        <v>36</v>
      </c>
      <c r="H340">
        <v>0</v>
      </c>
      <c r="I340">
        <v>0</v>
      </c>
      <c r="J340">
        <v>2</v>
      </c>
      <c r="K340">
        <v>22</v>
      </c>
      <c r="L340">
        <v>0</v>
      </c>
      <c r="M340">
        <v>19</v>
      </c>
      <c r="N340">
        <v>50</v>
      </c>
      <c r="O340">
        <v>35</v>
      </c>
      <c r="P340">
        <v>64</v>
      </c>
      <c r="Q340">
        <v>0</v>
      </c>
      <c r="R340">
        <v>29</v>
      </c>
      <c r="S340">
        <v>33</v>
      </c>
      <c r="T340">
        <v>42</v>
      </c>
      <c r="U340">
        <v>1</v>
      </c>
      <c r="V340">
        <v>19</v>
      </c>
      <c r="W340">
        <v>45</v>
      </c>
      <c r="X340">
        <v>0</v>
      </c>
      <c r="Y340">
        <v>0</v>
      </c>
      <c r="Z340">
        <f t="shared" si="22"/>
        <v>20.916666666666668</v>
      </c>
      <c r="AA340">
        <f t="shared" si="20"/>
        <v>20.355008938560772</v>
      </c>
      <c r="AB340">
        <f t="shared" si="21"/>
        <v>0.97314783770011648</v>
      </c>
      <c r="AC340" t="str">
        <f t="shared" si="23"/>
        <v>Y</v>
      </c>
    </row>
    <row r="341" spans="1:29">
      <c r="A341" t="s">
        <v>695</v>
      </c>
      <c r="B341">
        <v>5</v>
      </c>
      <c r="C341">
        <v>4</v>
      </c>
      <c r="D341">
        <v>5</v>
      </c>
      <c r="E341">
        <v>5</v>
      </c>
      <c r="F341">
        <v>4</v>
      </c>
      <c r="G341">
        <v>5</v>
      </c>
      <c r="H341">
        <v>6</v>
      </c>
      <c r="I341">
        <v>6</v>
      </c>
      <c r="J341">
        <v>6</v>
      </c>
      <c r="K341">
        <v>5</v>
      </c>
      <c r="L341">
        <v>5</v>
      </c>
      <c r="M341">
        <v>4</v>
      </c>
      <c r="N341">
        <v>5</v>
      </c>
      <c r="O341">
        <v>4</v>
      </c>
      <c r="P341">
        <v>4</v>
      </c>
      <c r="Q341">
        <v>5</v>
      </c>
      <c r="R341">
        <v>5</v>
      </c>
      <c r="S341">
        <v>4</v>
      </c>
      <c r="T341">
        <v>6</v>
      </c>
      <c r="U341">
        <v>6</v>
      </c>
      <c r="V341">
        <v>5</v>
      </c>
      <c r="W341">
        <v>4</v>
      </c>
      <c r="X341">
        <v>4</v>
      </c>
      <c r="Y341">
        <v>5</v>
      </c>
      <c r="Z341">
        <f t="shared" si="22"/>
        <v>4.875</v>
      </c>
      <c r="AA341">
        <f t="shared" si="20"/>
        <v>0.72528729939705039</v>
      </c>
      <c r="AB341">
        <f t="shared" si="21"/>
        <v>0.14877688192760008</v>
      </c>
      <c r="AC341" t="str">
        <f t="shared" si="23"/>
        <v>X</v>
      </c>
    </row>
    <row r="342" spans="1:29">
      <c r="A342" t="s">
        <v>697</v>
      </c>
      <c r="B342">
        <v>4</v>
      </c>
      <c r="C342">
        <v>4</v>
      </c>
      <c r="D342">
        <v>0</v>
      </c>
      <c r="E342">
        <v>0</v>
      </c>
      <c r="F342">
        <v>0</v>
      </c>
      <c r="G342">
        <v>0</v>
      </c>
      <c r="H342">
        <v>6</v>
      </c>
      <c r="I342">
        <v>5</v>
      </c>
      <c r="J342">
        <v>2</v>
      </c>
      <c r="K342">
        <v>5</v>
      </c>
      <c r="L342">
        <v>7</v>
      </c>
      <c r="M342">
        <v>0</v>
      </c>
      <c r="N342">
        <v>6</v>
      </c>
      <c r="O342">
        <v>4</v>
      </c>
      <c r="P342">
        <v>0</v>
      </c>
      <c r="Q342">
        <v>0</v>
      </c>
      <c r="R342">
        <v>0</v>
      </c>
      <c r="S342">
        <v>7</v>
      </c>
      <c r="T342">
        <v>2</v>
      </c>
      <c r="U342">
        <v>6</v>
      </c>
      <c r="V342">
        <v>7</v>
      </c>
      <c r="W342">
        <v>0</v>
      </c>
      <c r="X342">
        <v>4</v>
      </c>
      <c r="Y342">
        <v>9</v>
      </c>
      <c r="Z342">
        <f t="shared" si="22"/>
        <v>3.25</v>
      </c>
      <c r="AA342">
        <f t="shared" si="20"/>
        <v>2.9190466480228325</v>
      </c>
      <c r="AB342">
        <f t="shared" si="21"/>
        <v>0.89816819939164083</v>
      </c>
      <c r="AC342" t="str">
        <f t="shared" si="23"/>
        <v>Y</v>
      </c>
    </row>
    <row r="343" spans="1:29">
      <c r="A343" t="s">
        <v>699</v>
      </c>
      <c r="B343">
        <v>16</v>
      </c>
      <c r="C343">
        <v>6</v>
      </c>
      <c r="D343">
        <v>5</v>
      </c>
      <c r="E343">
        <v>12</v>
      </c>
      <c r="F343">
        <v>0</v>
      </c>
      <c r="G343">
        <v>34</v>
      </c>
      <c r="H343">
        <v>16</v>
      </c>
      <c r="I343">
        <v>0</v>
      </c>
      <c r="J343">
        <v>6</v>
      </c>
      <c r="K343">
        <v>0</v>
      </c>
      <c r="L343">
        <v>11</v>
      </c>
      <c r="M343">
        <v>25</v>
      </c>
      <c r="N343">
        <v>2</v>
      </c>
      <c r="O343">
        <v>6</v>
      </c>
      <c r="P343">
        <v>9</v>
      </c>
      <c r="Q343">
        <v>13</v>
      </c>
      <c r="R343">
        <v>10</v>
      </c>
      <c r="S343">
        <v>18</v>
      </c>
      <c r="T343">
        <v>29</v>
      </c>
      <c r="U343">
        <v>0</v>
      </c>
      <c r="V343">
        <v>13</v>
      </c>
      <c r="W343">
        <v>0</v>
      </c>
      <c r="X343">
        <v>0</v>
      </c>
      <c r="Y343">
        <v>0</v>
      </c>
      <c r="Z343">
        <f t="shared" si="22"/>
        <v>9.625</v>
      </c>
      <c r="AA343">
        <f t="shared" si="20"/>
        <v>9.4772204961862805</v>
      </c>
      <c r="AB343">
        <f t="shared" si="21"/>
        <v>0.98464628531805509</v>
      </c>
      <c r="AC343" t="str">
        <f t="shared" si="23"/>
        <v>Y</v>
      </c>
    </row>
    <row r="344" spans="1:29">
      <c r="A344" t="s">
        <v>701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3</v>
      </c>
      <c r="V344">
        <v>2</v>
      </c>
      <c r="W344">
        <v>3</v>
      </c>
      <c r="X344">
        <v>3</v>
      </c>
      <c r="Y344">
        <v>2</v>
      </c>
      <c r="Z344">
        <f t="shared" si="22"/>
        <v>2.125</v>
      </c>
      <c r="AA344">
        <f t="shared" si="20"/>
        <v>0.33071891388307384</v>
      </c>
      <c r="AB344">
        <f t="shared" si="21"/>
        <v>0.15563243006262298</v>
      </c>
      <c r="AC344" t="str">
        <f t="shared" si="23"/>
        <v>X</v>
      </c>
    </row>
    <row r="345" spans="1:29">
      <c r="A345" t="s">
        <v>703</v>
      </c>
      <c r="B345">
        <v>7</v>
      </c>
      <c r="C345">
        <v>8</v>
      </c>
      <c r="D345">
        <v>7</v>
      </c>
      <c r="E345">
        <v>7</v>
      </c>
      <c r="F345">
        <v>8</v>
      </c>
      <c r="G345">
        <v>6</v>
      </c>
      <c r="H345">
        <v>6</v>
      </c>
      <c r="I345">
        <v>6</v>
      </c>
      <c r="J345">
        <v>6</v>
      </c>
      <c r="K345">
        <v>8</v>
      </c>
      <c r="L345">
        <v>8</v>
      </c>
      <c r="M345">
        <v>8</v>
      </c>
      <c r="N345">
        <v>10</v>
      </c>
      <c r="O345">
        <v>9</v>
      </c>
      <c r="P345">
        <v>8</v>
      </c>
      <c r="Q345">
        <v>8</v>
      </c>
      <c r="R345">
        <v>9</v>
      </c>
      <c r="S345">
        <v>9</v>
      </c>
      <c r="T345">
        <v>6</v>
      </c>
      <c r="U345">
        <v>8</v>
      </c>
      <c r="V345">
        <v>7</v>
      </c>
      <c r="W345">
        <v>9</v>
      </c>
      <c r="X345">
        <v>9</v>
      </c>
      <c r="Y345">
        <v>9</v>
      </c>
      <c r="Z345">
        <f t="shared" si="22"/>
        <v>7.75</v>
      </c>
      <c r="AA345">
        <f t="shared" si="20"/>
        <v>1.1636866703140785</v>
      </c>
      <c r="AB345">
        <f t="shared" si="21"/>
        <v>0.15015311875020368</v>
      </c>
      <c r="AC345" t="str">
        <f t="shared" si="23"/>
        <v>X</v>
      </c>
    </row>
    <row r="346" spans="1:29">
      <c r="A346" t="s">
        <v>705</v>
      </c>
      <c r="B346">
        <v>29</v>
      </c>
      <c r="C346">
        <v>42</v>
      </c>
      <c r="D346">
        <v>89</v>
      </c>
      <c r="E346">
        <v>145</v>
      </c>
      <c r="F346">
        <v>182</v>
      </c>
      <c r="G346">
        <v>204</v>
      </c>
      <c r="H346">
        <v>162</v>
      </c>
      <c r="I346">
        <v>132</v>
      </c>
      <c r="J346">
        <v>99</v>
      </c>
      <c r="K346">
        <v>63</v>
      </c>
      <c r="L346">
        <v>29</v>
      </c>
      <c r="M346">
        <v>18</v>
      </c>
      <c r="N346">
        <v>30</v>
      </c>
      <c r="O346">
        <v>43</v>
      </c>
      <c r="P346">
        <v>80</v>
      </c>
      <c r="Q346">
        <v>138</v>
      </c>
      <c r="R346">
        <v>113</v>
      </c>
      <c r="S346">
        <v>153</v>
      </c>
      <c r="T346">
        <v>224</v>
      </c>
      <c r="U346">
        <v>164</v>
      </c>
      <c r="V346">
        <v>127</v>
      </c>
      <c r="W346">
        <v>67</v>
      </c>
      <c r="X346">
        <v>30</v>
      </c>
      <c r="Y346">
        <v>33</v>
      </c>
      <c r="Z346">
        <f t="shared" si="22"/>
        <v>99.833333333333329</v>
      </c>
      <c r="AA346">
        <f t="shared" si="20"/>
        <v>61.149861451646444</v>
      </c>
      <c r="AB346">
        <f t="shared" si="21"/>
        <v>0.61251948031699277</v>
      </c>
      <c r="AC346" t="str">
        <f t="shared" si="23"/>
        <v>Y</v>
      </c>
    </row>
    <row r="347" spans="1:29">
      <c r="A347" t="s">
        <v>707</v>
      </c>
      <c r="B347">
        <v>25</v>
      </c>
      <c r="C347">
        <v>27</v>
      </c>
      <c r="D347">
        <v>12</v>
      </c>
      <c r="E347">
        <v>8</v>
      </c>
      <c r="F347">
        <v>2</v>
      </c>
      <c r="G347">
        <v>1</v>
      </c>
      <c r="H347">
        <v>3</v>
      </c>
      <c r="I347">
        <v>7</v>
      </c>
      <c r="J347">
        <v>15</v>
      </c>
      <c r="K347">
        <v>20</v>
      </c>
      <c r="L347">
        <v>31</v>
      </c>
      <c r="M347">
        <v>28</v>
      </c>
      <c r="N347">
        <v>22</v>
      </c>
      <c r="O347">
        <v>17</v>
      </c>
      <c r="P347">
        <v>16</v>
      </c>
      <c r="Q347">
        <v>6</v>
      </c>
      <c r="R347">
        <v>2</v>
      </c>
      <c r="S347">
        <v>1</v>
      </c>
      <c r="T347">
        <v>2</v>
      </c>
      <c r="U347">
        <v>7</v>
      </c>
      <c r="V347">
        <v>15</v>
      </c>
      <c r="W347">
        <v>23</v>
      </c>
      <c r="X347">
        <v>25</v>
      </c>
      <c r="Y347">
        <v>28</v>
      </c>
      <c r="Z347">
        <f t="shared" si="22"/>
        <v>14.291666666666666</v>
      </c>
      <c r="AA347">
        <f t="shared" si="20"/>
        <v>9.9560666876477324</v>
      </c>
      <c r="AB347">
        <f t="shared" si="21"/>
        <v>0.69663440380042441</v>
      </c>
      <c r="AC347" t="str">
        <f t="shared" si="23"/>
        <v>Y</v>
      </c>
    </row>
    <row r="348" spans="1:29">
      <c r="A348" t="s">
        <v>709</v>
      </c>
      <c r="B348">
        <v>1</v>
      </c>
      <c r="C348">
        <v>2</v>
      </c>
      <c r="D348">
        <v>2</v>
      </c>
      <c r="E348">
        <v>5</v>
      </c>
      <c r="F348">
        <v>4</v>
      </c>
      <c r="G348">
        <v>6</v>
      </c>
      <c r="H348">
        <v>7</v>
      </c>
      <c r="I348">
        <v>9</v>
      </c>
      <c r="J348">
        <v>6</v>
      </c>
      <c r="K348">
        <v>5</v>
      </c>
      <c r="L348">
        <v>3</v>
      </c>
      <c r="M348">
        <v>2</v>
      </c>
      <c r="N348">
        <v>1</v>
      </c>
      <c r="O348">
        <v>2</v>
      </c>
      <c r="P348">
        <v>2</v>
      </c>
      <c r="Q348">
        <v>4</v>
      </c>
      <c r="R348">
        <v>5</v>
      </c>
      <c r="S348">
        <v>8</v>
      </c>
      <c r="T348">
        <v>10</v>
      </c>
      <c r="U348">
        <v>8</v>
      </c>
      <c r="V348">
        <v>4</v>
      </c>
      <c r="W348">
        <v>5</v>
      </c>
      <c r="X348">
        <v>2</v>
      </c>
      <c r="Y348">
        <v>3</v>
      </c>
      <c r="Z348">
        <f t="shared" si="22"/>
        <v>4.416666666666667</v>
      </c>
      <c r="AA348">
        <f t="shared" si="20"/>
        <v>2.5317429218272185</v>
      </c>
      <c r="AB348">
        <f t="shared" si="21"/>
        <v>0.57322481248918156</v>
      </c>
      <c r="AC348" t="str">
        <f t="shared" si="23"/>
        <v>Y</v>
      </c>
    </row>
    <row r="349" spans="1:29">
      <c r="A349" t="s">
        <v>711</v>
      </c>
      <c r="B349">
        <v>4</v>
      </c>
      <c r="C349">
        <v>5</v>
      </c>
      <c r="D349">
        <v>1</v>
      </c>
      <c r="E349">
        <v>0</v>
      </c>
      <c r="F349">
        <v>1</v>
      </c>
      <c r="G349">
        <v>2</v>
      </c>
      <c r="H349">
        <v>5</v>
      </c>
      <c r="I349">
        <v>9</v>
      </c>
      <c r="J349">
        <v>11</v>
      </c>
      <c r="K349">
        <v>9</v>
      </c>
      <c r="L349">
        <v>10</v>
      </c>
      <c r="M349">
        <v>10</v>
      </c>
      <c r="N349">
        <v>8</v>
      </c>
      <c r="O349">
        <v>6</v>
      </c>
      <c r="P349">
        <v>2</v>
      </c>
      <c r="Q349">
        <v>1</v>
      </c>
      <c r="R349">
        <v>1</v>
      </c>
      <c r="S349">
        <v>4</v>
      </c>
      <c r="T349">
        <v>6</v>
      </c>
      <c r="U349">
        <v>10</v>
      </c>
      <c r="V349">
        <v>12</v>
      </c>
      <c r="W349">
        <v>16</v>
      </c>
      <c r="X349">
        <v>16</v>
      </c>
      <c r="Y349">
        <v>17</v>
      </c>
      <c r="Z349">
        <f t="shared" si="22"/>
        <v>6.916666666666667</v>
      </c>
      <c r="AA349">
        <f t="shared" si="20"/>
        <v>5.0408057116122045</v>
      </c>
      <c r="AB349">
        <f t="shared" si="21"/>
        <v>0.72879118722104153</v>
      </c>
      <c r="AC349" t="str">
        <f t="shared" si="23"/>
        <v>Y</v>
      </c>
    </row>
    <row r="350" spans="1:29">
      <c r="A350" t="s">
        <v>713</v>
      </c>
      <c r="B350">
        <v>22</v>
      </c>
      <c r="C350">
        <v>24</v>
      </c>
      <c r="D350">
        <v>21</v>
      </c>
      <c r="E350">
        <v>20</v>
      </c>
      <c r="F350">
        <v>19</v>
      </c>
      <c r="G350">
        <v>11</v>
      </c>
      <c r="H350">
        <v>11</v>
      </c>
      <c r="I350">
        <v>4</v>
      </c>
      <c r="J350">
        <v>2</v>
      </c>
      <c r="K350">
        <v>2</v>
      </c>
      <c r="L350">
        <v>9</v>
      </c>
      <c r="M350">
        <v>13</v>
      </c>
      <c r="N350">
        <v>23</v>
      </c>
      <c r="O350">
        <v>22</v>
      </c>
      <c r="P350">
        <v>22</v>
      </c>
      <c r="Q350">
        <v>19</v>
      </c>
      <c r="R350">
        <v>14</v>
      </c>
      <c r="S350">
        <v>13</v>
      </c>
      <c r="T350">
        <v>9</v>
      </c>
      <c r="U350">
        <v>4</v>
      </c>
      <c r="V350">
        <v>2</v>
      </c>
      <c r="W350">
        <v>3</v>
      </c>
      <c r="X350">
        <v>6</v>
      </c>
      <c r="Y350">
        <v>10</v>
      </c>
      <c r="Z350">
        <f t="shared" si="22"/>
        <v>12.708333333333334</v>
      </c>
      <c r="AA350">
        <f t="shared" si="20"/>
        <v>7.5579933771397876</v>
      </c>
      <c r="AB350">
        <f t="shared" si="21"/>
        <v>0.59472734770936031</v>
      </c>
      <c r="AC350" t="str">
        <f t="shared" si="23"/>
        <v>Y</v>
      </c>
    </row>
    <row r="351" spans="1:29">
      <c r="A351" t="s">
        <v>715</v>
      </c>
      <c r="B351">
        <v>3</v>
      </c>
      <c r="C351">
        <v>4</v>
      </c>
      <c r="D351">
        <v>4</v>
      </c>
      <c r="E351">
        <v>3</v>
      </c>
      <c r="F351">
        <v>3</v>
      </c>
      <c r="G351">
        <v>2</v>
      </c>
      <c r="H351">
        <v>3</v>
      </c>
      <c r="I351">
        <v>3</v>
      </c>
      <c r="J351">
        <v>3</v>
      </c>
      <c r="K351">
        <v>4</v>
      </c>
      <c r="L351">
        <v>4</v>
      </c>
      <c r="M351">
        <v>4</v>
      </c>
      <c r="N351">
        <v>4</v>
      </c>
      <c r="O351">
        <v>4</v>
      </c>
      <c r="P351">
        <v>4</v>
      </c>
      <c r="Q351">
        <v>3</v>
      </c>
      <c r="R351">
        <v>3</v>
      </c>
      <c r="S351">
        <v>3</v>
      </c>
      <c r="T351">
        <v>3</v>
      </c>
      <c r="U351">
        <v>4</v>
      </c>
      <c r="V351">
        <v>4</v>
      </c>
      <c r="W351">
        <v>4</v>
      </c>
      <c r="X351">
        <v>4</v>
      </c>
      <c r="Y351">
        <v>4</v>
      </c>
      <c r="Z351">
        <f t="shared" si="22"/>
        <v>3.5</v>
      </c>
      <c r="AA351">
        <f t="shared" si="20"/>
        <v>0.57735026918962573</v>
      </c>
      <c r="AB351">
        <f t="shared" si="21"/>
        <v>0.1649572197684645</v>
      </c>
      <c r="AC351" t="str">
        <f t="shared" si="23"/>
        <v>X</v>
      </c>
    </row>
    <row r="352" spans="1:29">
      <c r="A352" t="s">
        <v>717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f t="shared" si="22"/>
        <v>1</v>
      </c>
      <c r="AA352">
        <f t="shared" si="20"/>
        <v>0</v>
      </c>
      <c r="AB352">
        <f t="shared" si="21"/>
        <v>0</v>
      </c>
      <c r="AC352" t="str">
        <f t="shared" si="23"/>
        <v>X</v>
      </c>
    </row>
    <row r="353" spans="1:29">
      <c r="A353" t="s">
        <v>719</v>
      </c>
      <c r="B353">
        <v>5</v>
      </c>
      <c r="C353">
        <v>17</v>
      </c>
      <c r="D353">
        <v>0</v>
      </c>
      <c r="E353">
        <v>15</v>
      </c>
      <c r="F353">
        <v>0</v>
      </c>
      <c r="G353">
        <v>0</v>
      </c>
      <c r="H353">
        <v>0</v>
      </c>
      <c r="I353">
        <v>0</v>
      </c>
      <c r="J353">
        <v>18</v>
      </c>
      <c r="K353">
        <v>23</v>
      </c>
      <c r="L353">
        <v>2</v>
      </c>
      <c r="M353">
        <v>0</v>
      </c>
      <c r="N353">
        <v>7</v>
      </c>
      <c r="O353">
        <v>0</v>
      </c>
      <c r="P353">
        <v>8</v>
      </c>
      <c r="Q353">
        <v>0</v>
      </c>
      <c r="R353">
        <v>17</v>
      </c>
      <c r="S353">
        <v>0</v>
      </c>
      <c r="T353">
        <v>0</v>
      </c>
      <c r="U353">
        <v>23</v>
      </c>
      <c r="V353">
        <v>27</v>
      </c>
      <c r="W353">
        <v>10</v>
      </c>
      <c r="X353">
        <v>21</v>
      </c>
      <c r="Y353">
        <v>12</v>
      </c>
      <c r="Z353">
        <f t="shared" si="22"/>
        <v>8.5416666666666661</v>
      </c>
      <c r="AA353">
        <f t="shared" si="20"/>
        <v>9.1057635899223488</v>
      </c>
      <c r="AB353">
        <f t="shared" si="21"/>
        <v>1.0660406154055433</v>
      </c>
      <c r="AC353" t="str">
        <f t="shared" si="23"/>
        <v>Z</v>
      </c>
    </row>
    <row r="354" spans="1:29">
      <c r="A354" t="s">
        <v>721</v>
      </c>
      <c r="B354">
        <v>20</v>
      </c>
      <c r="C354">
        <v>12</v>
      </c>
      <c r="D354">
        <v>9</v>
      </c>
      <c r="E354">
        <v>6</v>
      </c>
      <c r="F354">
        <v>7</v>
      </c>
      <c r="G354">
        <v>9</v>
      </c>
      <c r="H354">
        <v>12</v>
      </c>
      <c r="I354">
        <v>13</v>
      </c>
      <c r="J354">
        <v>17</v>
      </c>
      <c r="K354">
        <v>20</v>
      </c>
      <c r="L354">
        <v>21</v>
      </c>
      <c r="M354">
        <v>17</v>
      </c>
      <c r="N354">
        <v>15</v>
      </c>
      <c r="O354">
        <v>13</v>
      </c>
      <c r="P354">
        <v>6</v>
      </c>
      <c r="Q354">
        <v>8</v>
      </c>
      <c r="R354">
        <v>6</v>
      </c>
      <c r="S354">
        <v>8</v>
      </c>
      <c r="T354">
        <v>11</v>
      </c>
      <c r="U354">
        <v>18</v>
      </c>
      <c r="V354">
        <v>22</v>
      </c>
      <c r="W354">
        <v>22</v>
      </c>
      <c r="X354">
        <v>26</v>
      </c>
      <c r="Y354">
        <v>26</v>
      </c>
      <c r="Z354">
        <f t="shared" si="22"/>
        <v>14.333333333333334</v>
      </c>
      <c r="AA354">
        <f t="shared" si="20"/>
        <v>6.2959422558413678</v>
      </c>
      <c r="AB354">
        <f t="shared" si="21"/>
        <v>0.43925178529125819</v>
      </c>
      <c r="AC354" t="str">
        <f t="shared" si="23"/>
        <v>X</v>
      </c>
    </row>
    <row r="355" spans="1:29">
      <c r="A355" t="s">
        <v>723</v>
      </c>
      <c r="B355">
        <v>19</v>
      </c>
      <c r="C355">
        <v>22</v>
      </c>
      <c r="D355">
        <v>23</v>
      </c>
      <c r="E355">
        <v>32</v>
      </c>
      <c r="F355">
        <v>38</v>
      </c>
      <c r="G355">
        <v>31</v>
      </c>
      <c r="H355">
        <v>25</v>
      </c>
      <c r="I355">
        <v>10</v>
      </c>
      <c r="J355">
        <v>9</v>
      </c>
      <c r="K355">
        <v>7</v>
      </c>
      <c r="L355">
        <v>7</v>
      </c>
      <c r="M355">
        <v>12</v>
      </c>
      <c r="N355">
        <v>14</v>
      </c>
      <c r="O355">
        <v>16</v>
      </c>
      <c r="P355">
        <v>30</v>
      </c>
      <c r="Q355">
        <v>28</v>
      </c>
      <c r="R355">
        <v>32</v>
      </c>
      <c r="S355">
        <v>20</v>
      </c>
      <c r="T355">
        <v>15</v>
      </c>
      <c r="U355">
        <v>15</v>
      </c>
      <c r="V355">
        <v>6</v>
      </c>
      <c r="W355">
        <v>6</v>
      </c>
      <c r="X355">
        <v>6</v>
      </c>
      <c r="Y355">
        <v>11</v>
      </c>
      <c r="Z355">
        <f t="shared" si="22"/>
        <v>18.083333333333332</v>
      </c>
      <c r="AA355">
        <f t="shared" si="20"/>
        <v>9.6648705227862326</v>
      </c>
      <c r="AB355">
        <f t="shared" si="21"/>
        <v>0.53446288605269487</v>
      </c>
      <c r="AC355" t="str">
        <f t="shared" si="23"/>
        <v>Y</v>
      </c>
    </row>
    <row r="356" spans="1:29">
      <c r="A356" t="s">
        <v>725</v>
      </c>
      <c r="B356">
        <v>6</v>
      </c>
      <c r="C356">
        <v>15</v>
      </c>
      <c r="D356">
        <v>0</v>
      </c>
      <c r="E356">
        <v>0</v>
      </c>
      <c r="F356">
        <v>0</v>
      </c>
      <c r="G356">
        <v>9</v>
      </c>
      <c r="H356">
        <v>7</v>
      </c>
      <c r="I356">
        <v>6</v>
      </c>
      <c r="J356">
        <v>3</v>
      </c>
      <c r="K356">
        <v>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12</v>
      </c>
      <c r="U356">
        <v>6</v>
      </c>
      <c r="V356">
        <v>10</v>
      </c>
      <c r="W356">
        <v>3</v>
      </c>
      <c r="X356">
        <v>6</v>
      </c>
      <c r="Y356">
        <v>1</v>
      </c>
      <c r="Z356">
        <f t="shared" si="22"/>
        <v>3.75</v>
      </c>
      <c r="AA356">
        <f t="shared" si="20"/>
        <v>4.3803538669838078</v>
      </c>
      <c r="AB356">
        <f t="shared" si="21"/>
        <v>1.1680943645290154</v>
      </c>
      <c r="AC356" t="str">
        <f t="shared" si="23"/>
        <v>Z</v>
      </c>
    </row>
    <row r="357" spans="1:29">
      <c r="A357" t="s">
        <v>727</v>
      </c>
      <c r="B357">
        <v>14</v>
      </c>
      <c r="C357">
        <v>15</v>
      </c>
      <c r="D357">
        <v>15</v>
      </c>
      <c r="E357">
        <v>16</v>
      </c>
      <c r="F357">
        <v>17</v>
      </c>
      <c r="G357">
        <v>16</v>
      </c>
      <c r="H357">
        <v>22</v>
      </c>
      <c r="I357">
        <v>18</v>
      </c>
      <c r="J357">
        <v>16</v>
      </c>
      <c r="K357">
        <v>17</v>
      </c>
      <c r="L357">
        <v>14</v>
      </c>
      <c r="M357">
        <v>14</v>
      </c>
      <c r="N357">
        <v>12</v>
      </c>
      <c r="O357">
        <v>14</v>
      </c>
      <c r="P357">
        <v>14</v>
      </c>
      <c r="Q357">
        <v>17</v>
      </c>
      <c r="R357">
        <v>16</v>
      </c>
      <c r="S357">
        <v>16</v>
      </c>
      <c r="T357">
        <v>16</v>
      </c>
      <c r="U357">
        <v>19</v>
      </c>
      <c r="V357">
        <v>18</v>
      </c>
      <c r="W357">
        <v>17</v>
      </c>
      <c r="X357">
        <v>15</v>
      </c>
      <c r="Y357">
        <v>14</v>
      </c>
      <c r="Z357">
        <f t="shared" si="22"/>
        <v>15.916666666666666</v>
      </c>
      <c r="AA357">
        <f t="shared" si="20"/>
        <v>2.0395397084200697</v>
      </c>
      <c r="AB357">
        <f t="shared" si="21"/>
        <v>0.12813862042429758</v>
      </c>
      <c r="AC357" t="str">
        <f t="shared" si="23"/>
        <v>X</v>
      </c>
    </row>
    <row r="358" spans="1:29">
      <c r="A358" t="s">
        <v>729</v>
      </c>
      <c r="B358">
        <v>21</v>
      </c>
      <c r="C358">
        <v>18</v>
      </c>
      <c r="D358">
        <v>21</v>
      </c>
      <c r="E358">
        <v>20</v>
      </c>
      <c r="F358">
        <v>19</v>
      </c>
      <c r="G358">
        <v>22</v>
      </c>
      <c r="H358">
        <v>22</v>
      </c>
      <c r="I358">
        <v>20</v>
      </c>
      <c r="J358">
        <v>24</v>
      </c>
      <c r="K358">
        <v>23</v>
      </c>
      <c r="L358">
        <v>24</v>
      </c>
      <c r="M358">
        <v>21</v>
      </c>
      <c r="N358">
        <v>19</v>
      </c>
      <c r="O358">
        <v>18</v>
      </c>
      <c r="P358">
        <v>17</v>
      </c>
      <c r="Q358">
        <v>14</v>
      </c>
      <c r="R358">
        <v>17</v>
      </c>
      <c r="S358">
        <v>19</v>
      </c>
      <c r="T358">
        <v>15</v>
      </c>
      <c r="U358">
        <v>20</v>
      </c>
      <c r="V358">
        <v>21</v>
      </c>
      <c r="W358">
        <v>18</v>
      </c>
      <c r="X358">
        <v>19</v>
      </c>
      <c r="Y358">
        <v>19</v>
      </c>
      <c r="Z358">
        <f t="shared" si="22"/>
        <v>19.625</v>
      </c>
      <c r="AA358">
        <f t="shared" si="20"/>
        <v>2.4632718756429086</v>
      </c>
      <c r="AB358">
        <f t="shared" si="21"/>
        <v>0.12551703824932017</v>
      </c>
      <c r="AC358" t="str">
        <f t="shared" si="23"/>
        <v>X</v>
      </c>
    </row>
    <row r="359" spans="1:29">
      <c r="A359" t="s">
        <v>731</v>
      </c>
      <c r="B359">
        <v>6</v>
      </c>
      <c r="C359">
        <v>6</v>
      </c>
      <c r="D359">
        <v>6</v>
      </c>
      <c r="E359">
        <v>6</v>
      </c>
      <c r="F359">
        <v>5</v>
      </c>
      <c r="G359">
        <v>5</v>
      </c>
      <c r="H359">
        <v>6</v>
      </c>
      <c r="I359">
        <v>5</v>
      </c>
      <c r="J359">
        <v>6</v>
      </c>
      <c r="K359">
        <v>6</v>
      </c>
      <c r="L359">
        <v>6</v>
      </c>
      <c r="M359">
        <v>6</v>
      </c>
      <c r="N359">
        <v>6</v>
      </c>
      <c r="O359">
        <v>7</v>
      </c>
      <c r="P359">
        <v>7</v>
      </c>
      <c r="Q359">
        <v>5</v>
      </c>
      <c r="R359">
        <v>6</v>
      </c>
      <c r="S359">
        <v>6</v>
      </c>
      <c r="T359">
        <v>6</v>
      </c>
      <c r="U359">
        <v>6</v>
      </c>
      <c r="V359">
        <v>5</v>
      </c>
      <c r="W359">
        <v>6</v>
      </c>
      <c r="X359">
        <v>6</v>
      </c>
      <c r="Y359">
        <v>7</v>
      </c>
      <c r="Z359">
        <f t="shared" si="22"/>
        <v>5.916666666666667</v>
      </c>
      <c r="AA359">
        <f t="shared" si="20"/>
        <v>0.5713045500334204</v>
      </c>
      <c r="AB359">
        <f t="shared" si="21"/>
        <v>9.6558515498606265E-2</v>
      </c>
      <c r="AC359" t="str">
        <f t="shared" si="23"/>
        <v>X</v>
      </c>
    </row>
    <row r="360" spans="1:29">
      <c r="A360" t="s">
        <v>733</v>
      </c>
      <c r="B360">
        <v>38</v>
      </c>
      <c r="C360">
        <v>37</v>
      </c>
      <c r="D360">
        <v>40</v>
      </c>
      <c r="E360">
        <v>36</v>
      </c>
      <c r="F360">
        <v>48</v>
      </c>
      <c r="G360">
        <v>37</v>
      </c>
      <c r="H360">
        <v>46</v>
      </c>
      <c r="I360">
        <v>34</v>
      </c>
      <c r="J360">
        <v>34</v>
      </c>
      <c r="K360">
        <v>36</v>
      </c>
      <c r="L360">
        <v>34</v>
      </c>
      <c r="M360">
        <v>36</v>
      </c>
      <c r="N360">
        <v>35</v>
      </c>
      <c r="O360">
        <v>39</v>
      </c>
      <c r="P360">
        <v>39</v>
      </c>
      <c r="Q360">
        <v>45</v>
      </c>
      <c r="R360">
        <v>44</v>
      </c>
      <c r="S360">
        <v>48</v>
      </c>
      <c r="T360">
        <v>49</v>
      </c>
      <c r="U360">
        <v>45</v>
      </c>
      <c r="V360">
        <v>43</v>
      </c>
      <c r="W360">
        <v>38</v>
      </c>
      <c r="X360">
        <v>41</v>
      </c>
      <c r="Y360">
        <v>36</v>
      </c>
      <c r="Z360">
        <f t="shared" si="22"/>
        <v>39.916666666666664</v>
      </c>
      <c r="AA360">
        <f t="shared" si="20"/>
        <v>4.7689679759414991</v>
      </c>
      <c r="AB360">
        <f t="shared" si="21"/>
        <v>0.11947310169373276</v>
      </c>
      <c r="AC360" t="str">
        <f t="shared" si="23"/>
        <v>X</v>
      </c>
    </row>
    <row r="361" spans="1:29">
      <c r="A361" t="s">
        <v>735</v>
      </c>
      <c r="B361">
        <v>6</v>
      </c>
      <c r="C361">
        <v>0</v>
      </c>
      <c r="D361">
        <v>0</v>
      </c>
      <c r="E361">
        <v>3</v>
      </c>
      <c r="F361">
        <v>5</v>
      </c>
      <c r="G361">
        <v>0</v>
      </c>
      <c r="H361">
        <v>2</v>
      </c>
      <c r="I361">
        <v>3</v>
      </c>
      <c r="J361">
        <v>1</v>
      </c>
      <c r="K361">
        <v>2</v>
      </c>
      <c r="L361">
        <v>0</v>
      </c>
      <c r="M361">
        <v>3</v>
      </c>
      <c r="N361">
        <v>4</v>
      </c>
      <c r="O361">
        <v>0</v>
      </c>
      <c r="P361">
        <v>3</v>
      </c>
      <c r="Q361">
        <v>0</v>
      </c>
      <c r="R361">
        <v>0</v>
      </c>
      <c r="S361">
        <v>6</v>
      </c>
      <c r="T361">
        <v>0</v>
      </c>
      <c r="U361">
        <v>0</v>
      </c>
      <c r="V361">
        <v>1</v>
      </c>
      <c r="W361">
        <v>5</v>
      </c>
      <c r="X361">
        <v>5</v>
      </c>
      <c r="Y361">
        <v>3</v>
      </c>
      <c r="Z361">
        <f t="shared" si="22"/>
        <v>2.1666666666666665</v>
      </c>
      <c r="AA361">
        <f t="shared" si="20"/>
        <v>2.0949675149960894</v>
      </c>
      <c r="AB361">
        <f t="shared" si="21"/>
        <v>0.96690808384434901</v>
      </c>
      <c r="AC361" t="str">
        <f t="shared" si="23"/>
        <v>Y</v>
      </c>
    </row>
    <row r="362" spans="1:29">
      <c r="A362" t="s">
        <v>737</v>
      </c>
      <c r="B362">
        <v>14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11</v>
      </c>
      <c r="K362">
        <v>15</v>
      </c>
      <c r="L362">
        <v>11</v>
      </c>
      <c r="M362">
        <v>0</v>
      </c>
      <c r="N362">
        <v>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</v>
      </c>
      <c r="U362">
        <v>23</v>
      </c>
      <c r="V362">
        <v>0</v>
      </c>
      <c r="W362">
        <v>10</v>
      </c>
      <c r="X362">
        <v>15</v>
      </c>
      <c r="Y362">
        <v>0</v>
      </c>
      <c r="Z362">
        <f t="shared" si="22"/>
        <v>4.791666666666667</v>
      </c>
      <c r="AA362">
        <f t="shared" si="20"/>
        <v>6.6268341276627378</v>
      </c>
      <c r="AB362">
        <f t="shared" si="21"/>
        <v>1.3829914701209192</v>
      </c>
      <c r="AC362" t="str">
        <f t="shared" si="23"/>
        <v>Z</v>
      </c>
    </row>
    <row r="363" spans="1:29">
      <c r="A363" t="s">
        <v>739</v>
      </c>
      <c r="B363">
        <v>4</v>
      </c>
      <c r="C363">
        <v>8</v>
      </c>
      <c r="D363">
        <v>9</v>
      </c>
      <c r="E363">
        <v>7</v>
      </c>
      <c r="F363">
        <v>7</v>
      </c>
      <c r="G363">
        <v>4</v>
      </c>
      <c r="H363">
        <v>3</v>
      </c>
      <c r="I363">
        <v>3</v>
      </c>
      <c r="J363">
        <v>2</v>
      </c>
      <c r="K363">
        <v>2</v>
      </c>
      <c r="L363">
        <v>3</v>
      </c>
      <c r="M363">
        <v>4</v>
      </c>
      <c r="N363">
        <v>5</v>
      </c>
      <c r="O363">
        <v>9</v>
      </c>
      <c r="P363">
        <v>9</v>
      </c>
      <c r="Q363">
        <v>9</v>
      </c>
      <c r="R363">
        <v>7</v>
      </c>
      <c r="S363">
        <v>6</v>
      </c>
      <c r="T363">
        <v>3</v>
      </c>
      <c r="U363">
        <v>3</v>
      </c>
      <c r="V363">
        <v>3</v>
      </c>
      <c r="W363">
        <v>4</v>
      </c>
      <c r="X363">
        <v>5</v>
      </c>
      <c r="Y363">
        <v>6</v>
      </c>
      <c r="Z363">
        <f t="shared" si="22"/>
        <v>5.208333333333333</v>
      </c>
      <c r="AA363">
        <f t="shared" si="20"/>
        <v>2.3448377105652511</v>
      </c>
      <c r="AB363">
        <f t="shared" si="21"/>
        <v>0.45020884042852827</v>
      </c>
      <c r="AC363" t="str">
        <f t="shared" si="23"/>
        <v>X</v>
      </c>
    </row>
    <row r="364" spans="1:29">
      <c r="A364" t="s">
        <v>741</v>
      </c>
      <c r="B364">
        <v>27</v>
      </c>
      <c r="C364">
        <v>20</v>
      </c>
      <c r="D364">
        <v>10</v>
      </c>
      <c r="E364">
        <v>7</v>
      </c>
      <c r="F364">
        <v>9</v>
      </c>
      <c r="G364">
        <v>9</v>
      </c>
      <c r="H364">
        <v>16</v>
      </c>
      <c r="I364">
        <v>22</v>
      </c>
      <c r="J364">
        <v>33</v>
      </c>
      <c r="K364">
        <v>32</v>
      </c>
      <c r="L364">
        <v>43</v>
      </c>
      <c r="M364">
        <v>41</v>
      </c>
      <c r="N364">
        <v>31</v>
      </c>
      <c r="O364">
        <v>23</v>
      </c>
      <c r="P364">
        <v>16</v>
      </c>
      <c r="Q364">
        <v>10</v>
      </c>
      <c r="R364">
        <v>8</v>
      </c>
      <c r="S364">
        <v>12</v>
      </c>
      <c r="T364">
        <v>20</v>
      </c>
      <c r="U364">
        <v>24</v>
      </c>
      <c r="V364">
        <v>25</v>
      </c>
      <c r="W364">
        <v>32</v>
      </c>
      <c r="X364">
        <v>55</v>
      </c>
      <c r="Y364">
        <v>43</v>
      </c>
      <c r="Z364">
        <f t="shared" si="22"/>
        <v>23.666666666666668</v>
      </c>
      <c r="AA364">
        <f t="shared" si="20"/>
        <v>12.801909579781013</v>
      </c>
      <c r="AB364">
        <f t="shared" si="21"/>
        <v>0.5409257568921555</v>
      </c>
      <c r="AC364" t="str">
        <f t="shared" si="23"/>
        <v>Y</v>
      </c>
    </row>
    <row r="365" spans="1:29">
      <c r="A365" t="s">
        <v>743</v>
      </c>
      <c r="B365">
        <v>0</v>
      </c>
      <c r="C365">
        <v>25</v>
      </c>
      <c r="D365">
        <v>0</v>
      </c>
      <c r="E365">
        <v>159</v>
      </c>
      <c r="F365">
        <v>81</v>
      </c>
      <c r="G365">
        <v>254</v>
      </c>
      <c r="H365">
        <v>0</v>
      </c>
      <c r="I365">
        <v>0</v>
      </c>
      <c r="J365">
        <v>0</v>
      </c>
      <c r="K365">
        <v>792</v>
      </c>
      <c r="L365">
        <v>408</v>
      </c>
      <c r="M365">
        <v>605</v>
      </c>
      <c r="N365">
        <v>605</v>
      </c>
      <c r="O365">
        <v>0</v>
      </c>
      <c r="P365">
        <v>60</v>
      </c>
      <c r="Q365">
        <v>431</v>
      </c>
      <c r="R365">
        <v>520</v>
      </c>
      <c r="S365">
        <v>590</v>
      </c>
      <c r="T365">
        <v>562</v>
      </c>
      <c r="U365">
        <v>0</v>
      </c>
      <c r="V365">
        <v>77</v>
      </c>
      <c r="W365">
        <v>0</v>
      </c>
      <c r="X365">
        <v>267</v>
      </c>
      <c r="Y365">
        <v>0</v>
      </c>
      <c r="Z365">
        <f t="shared" si="22"/>
        <v>226.5</v>
      </c>
      <c r="AA365">
        <f t="shared" si="20"/>
        <v>257.5873638205104</v>
      </c>
      <c r="AB365">
        <f t="shared" si="21"/>
        <v>1.1372510543951895</v>
      </c>
      <c r="AC365" t="str">
        <f t="shared" si="23"/>
        <v>Z</v>
      </c>
    </row>
    <row r="366" spans="1:29">
      <c r="A366" t="s">
        <v>745</v>
      </c>
      <c r="B366">
        <v>3</v>
      </c>
      <c r="C366">
        <v>3</v>
      </c>
      <c r="D366">
        <v>2</v>
      </c>
      <c r="E366">
        <v>1</v>
      </c>
      <c r="F366">
        <v>1</v>
      </c>
      <c r="G366">
        <v>2</v>
      </c>
      <c r="H366">
        <v>2</v>
      </c>
      <c r="I366">
        <v>3</v>
      </c>
      <c r="J366">
        <v>4</v>
      </c>
      <c r="K366">
        <v>4</v>
      </c>
      <c r="L366">
        <v>5</v>
      </c>
      <c r="M366">
        <v>2</v>
      </c>
      <c r="N366">
        <v>4</v>
      </c>
      <c r="O366">
        <v>2</v>
      </c>
      <c r="P366">
        <v>2</v>
      </c>
      <c r="Q366">
        <v>1</v>
      </c>
      <c r="R366">
        <v>1</v>
      </c>
      <c r="S366">
        <v>1</v>
      </c>
      <c r="T366">
        <v>2</v>
      </c>
      <c r="U366">
        <v>3</v>
      </c>
      <c r="V366">
        <v>4</v>
      </c>
      <c r="W366">
        <v>5</v>
      </c>
      <c r="X366">
        <v>5</v>
      </c>
      <c r="Y366">
        <v>4</v>
      </c>
      <c r="Z366">
        <f t="shared" si="22"/>
        <v>2.75</v>
      </c>
      <c r="AA366">
        <f t="shared" si="20"/>
        <v>1.3307266185559425</v>
      </c>
      <c r="AB366">
        <f t="shared" si="21"/>
        <v>0.48390058856579726</v>
      </c>
      <c r="AC366" t="str">
        <f t="shared" si="23"/>
        <v>X</v>
      </c>
    </row>
    <row r="367" spans="1:29">
      <c r="A367" t="s">
        <v>747</v>
      </c>
      <c r="B367">
        <v>0</v>
      </c>
      <c r="C367">
        <v>23</v>
      </c>
      <c r="D367">
        <v>13</v>
      </c>
      <c r="E367">
        <v>20</v>
      </c>
      <c r="F367">
        <v>0</v>
      </c>
      <c r="G367">
        <v>0</v>
      </c>
      <c r="H367">
        <v>0</v>
      </c>
      <c r="I367">
        <v>24</v>
      </c>
      <c r="J367">
        <v>0</v>
      </c>
      <c r="K367">
        <v>20</v>
      </c>
      <c r="L367">
        <v>0</v>
      </c>
      <c r="M367">
        <v>30</v>
      </c>
      <c r="N367">
        <v>14</v>
      </c>
      <c r="O367">
        <v>24</v>
      </c>
      <c r="P367">
        <v>0</v>
      </c>
      <c r="Q367">
        <v>22</v>
      </c>
      <c r="R367">
        <v>59</v>
      </c>
      <c r="S367">
        <v>61</v>
      </c>
      <c r="T367">
        <v>0</v>
      </c>
      <c r="U367">
        <v>0</v>
      </c>
      <c r="V367">
        <v>0</v>
      </c>
      <c r="W367">
        <v>9</v>
      </c>
      <c r="X367">
        <v>35</v>
      </c>
      <c r="Y367">
        <v>0</v>
      </c>
      <c r="Z367">
        <f t="shared" si="22"/>
        <v>14.75</v>
      </c>
      <c r="AA367">
        <f t="shared" si="20"/>
        <v>17.69710428290459</v>
      </c>
      <c r="AB367">
        <f t="shared" si="21"/>
        <v>1.1998036801969214</v>
      </c>
      <c r="AC367" t="str">
        <f t="shared" si="23"/>
        <v>Z</v>
      </c>
    </row>
    <row r="368" spans="1:29">
      <c r="A368" t="s">
        <v>749</v>
      </c>
      <c r="B368">
        <v>9</v>
      </c>
      <c r="C368">
        <v>12</v>
      </c>
      <c r="D368">
        <v>14</v>
      </c>
      <c r="E368">
        <v>11</v>
      </c>
      <c r="F368">
        <v>13</v>
      </c>
      <c r="G368">
        <v>7</v>
      </c>
      <c r="H368">
        <v>7</v>
      </c>
      <c r="I368">
        <v>3</v>
      </c>
      <c r="J368">
        <v>2</v>
      </c>
      <c r="K368">
        <v>2</v>
      </c>
      <c r="L368">
        <v>3</v>
      </c>
      <c r="M368">
        <v>5</v>
      </c>
      <c r="N368">
        <v>8</v>
      </c>
      <c r="O368">
        <v>8</v>
      </c>
      <c r="P368">
        <v>15</v>
      </c>
      <c r="Q368">
        <v>11</v>
      </c>
      <c r="R368">
        <v>8</v>
      </c>
      <c r="S368">
        <v>8</v>
      </c>
      <c r="T368">
        <v>6</v>
      </c>
      <c r="U368">
        <v>3</v>
      </c>
      <c r="V368">
        <v>2</v>
      </c>
      <c r="W368">
        <v>2</v>
      </c>
      <c r="X368">
        <v>4</v>
      </c>
      <c r="Y368">
        <v>5</v>
      </c>
      <c r="Z368">
        <f t="shared" si="22"/>
        <v>7</v>
      </c>
      <c r="AA368">
        <f t="shared" si="20"/>
        <v>3.9791121287711073</v>
      </c>
      <c r="AB368">
        <f t="shared" si="21"/>
        <v>0.5684445898244439</v>
      </c>
      <c r="AC368" t="str">
        <f t="shared" si="23"/>
        <v>Y</v>
      </c>
    </row>
    <row r="369" spans="1:29">
      <c r="A369" t="s">
        <v>751</v>
      </c>
      <c r="B369">
        <v>2</v>
      </c>
      <c r="C369">
        <v>0</v>
      </c>
      <c r="D369">
        <v>3</v>
      </c>
      <c r="E369">
        <v>12</v>
      </c>
      <c r="F369">
        <v>7</v>
      </c>
      <c r="G369">
        <v>5</v>
      </c>
      <c r="H369">
        <v>12</v>
      </c>
      <c r="I369">
        <v>12</v>
      </c>
      <c r="J369">
        <v>0</v>
      </c>
      <c r="K369">
        <v>10</v>
      </c>
      <c r="L369">
        <v>3</v>
      </c>
      <c r="M369">
        <v>13</v>
      </c>
      <c r="N369">
        <v>5</v>
      </c>
      <c r="O369">
        <v>7</v>
      </c>
      <c r="P369">
        <v>0</v>
      </c>
      <c r="Q369">
        <v>3</v>
      </c>
      <c r="R369">
        <v>0</v>
      </c>
      <c r="S369">
        <v>3</v>
      </c>
      <c r="T369">
        <v>11</v>
      </c>
      <c r="U369">
        <v>0</v>
      </c>
      <c r="V369">
        <v>5</v>
      </c>
      <c r="W369">
        <v>11</v>
      </c>
      <c r="X369">
        <v>13</v>
      </c>
      <c r="Y369">
        <v>5</v>
      </c>
      <c r="Z369">
        <f t="shared" si="22"/>
        <v>5.916666666666667</v>
      </c>
      <c r="AA369">
        <f t="shared" si="20"/>
        <v>4.6090189363416112</v>
      </c>
      <c r="AB369">
        <f t="shared" si="21"/>
        <v>0.77898911600139908</v>
      </c>
      <c r="AC369" t="str">
        <f t="shared" si="23"/>
        <v>Y</v>
      </c>
    </row>
    <row r="370" spans="1:29">
      <c r="A370" t="s">
        <v>753</v>
      </c>
      <c r="B370">
        <v>2</v>
      </c>
      <c r="C370">
        <v>4</v>
      </c>
      <c r="D370">
        <v>5</v>
      </c>
      <c r="E370">
        <v>5</v>
      </c>
      <c r="F370">
        <v>3</v>
      </c>
      <c r="G370">
        <v>4</v>
      </c>
      <c r="H370">
        <v>2</v>
      </c>
      <c r="I370">
        <v>2</v>
      </c>
      <c r="J370">
        <v>2</v>
      </c>
      <c r="K370">
        <v>1</v>
      </c>
      <c r="L370">
        <v>1</v>
      </c>
      <c r="M370">
        <v>2</v>
      </c>
      <c r="N370">
        <v>1</v>
      </c>
      <c r="O370">
        <v>2</v>
      </c>
      <c r="P370">
        <v>3</v>
      </c>
      <c r="Q370">
        <v>5</v>
      </c>
      <c r="R370">
        <v>4</v>
      </c>
      <c r="S370">
        <v>3</v>
      </c>
      <c r="T370">
        <v>2</v>
      </c>
      <c r="U370">
        <v>2</v>
      </c>
      <c r="V370">
        <v>2</v>
      </c>
      <c r="W370">
        <v>1</v>
      </c>
      <c r="X370">
        <v>2</v>
      </c>
      <c r="Y370">
        <v>2</v>
      </c>
      <c r="Z370">
        <f t="shared" si="22"/>
        <v>2.5833333333333335</v>
      </c>
      <c r="AA370">
        <f t="shared" si="20"/>
        <v>1.2555432644432802</v>
      </c>
      <c r="AB370">
        <f t="shared" si="21"/>
        <v>0.48601674752643104</v>
      </c>
      <c r="AC370" t="str">
        <f t="shared" si="23"/>
        <v>X</v>
      </c>
    </row>
    <row r="371" spans="1:29">
      <c r="A371" t="s">
        <v>755</v>
      </c>
      <c r="B371">
        <v>3</v>
      </c>
      <c r="C371">
        <v>4</v>
      </c>
      <c r="D371">
        <v>4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  <c r="O371">
        <v>4</v>
      </c>
      <c r="P371">
        <v>4</v>
      </c>
      <c r="Q371">
        <v>4</v>
      </c>
      <c r="R371">
        <v>4</v>
      </c>
      <c r="S371">
        <v>5</v>
      </c>
      <c r="T371">
        <v>4</v>
      </c>
      <c r="U371">
        <v>5</v>
      </c>
      <c r="V371">
        <v>4</v>
      </c>
      <c r="W371">
        <v>4</v>
      </c>
      <c r="X371">
        <v>4</v>
      </c>
      <c r="Y371">
        <v>5</v>
      </c>
      <c r="Z371">
        <f t="shared" si="22"/>
        <v>4.083333333333333</v>
      </c>
      <c r="AA371">
        <f t="shared" si="20"/>
        <v>0.39965262694272663</v>
      </c>
      <c r="AB371">
        <f t="shared" si="21"/>
        <v>9.7874112720667747E-2</v>
      </c>
      <c r="AC371" t="str">
        <f t="shared" si="23"/>
        <v>X</v>
      </c>
    </row>
    <row r="372" spans="1:29">
      <c r="A372" t="s">
        <v>757</v>
      </c>
      <c r="B372">
        <v>5</v>
      </c>
      <c r="C372">
        <v>8</v>
      </c>
      <c r="D372">
        <v>9</v>
      </c>
      <c r="E372">
        <v>5</v>
      </c>
      <c r="F372">
        <v>14</v>
      </c>
      <c r="G372">
        <v>14</v>
      </c>
      <c r="H372">
        <v>20</v>
      </c>
      <c r="I372">
        <v>19</v>
      </c>
      <c r="J372">
        <v>20</v>
      </c>
      <c r="K372">
        <v>17</v>
      </c>
      <c r="L372">
        <v>17</v>
      </c>
      <c r="M372">
        <v>12</v>
      </c>
      <c r="N372">
        <v>10</v>
      </c>
      <c r="O372">
        <v>5</v>
      </c>
      <c r="P372">
        <v>5</v>
      </c>
      <c r="Q372">
        <v>11</v>
      </c>
      <c r="R372">
        <v>11</v>
      </c>
      <c r="S372">
        <v>18</v>
      </c>
      <c r="T372">
        <v>13</v>
      </c>
      <c r="U372">
        <v>18</v>
      </c>
      <c r="V372">
        <v>19</v>
      </c>
      <c r="W372">
        <v>13</v>
      </c>
      <c r="X372">
        <v>19</v>
      </c>
      <c r="Y372">
        <v>8</v>
      </c>
      <c r="Z372">
        <f t="shared" si="22"/>
        <v>12.916666666666666</v>
      </c>
      <c r="AA372">
        <f t="shared" si="20"/>
        <v>5.1227976297678941</v>
      </c>
      <c r="AB372">
        <f t="shared" si="21"/>
        <v>0.39660368746590152</v>
      </c>
      <c r="AC372" t="str">
        <f t="shared" si="23"/>
        <v>X</v>
      </c>
    </row>
    <row r="373" spans="1:29">
      <c r="A373" t="s">
        <v>759</v>
      </c>
      <c r="B373">
        <v>7</v>
      </c>
      <c r="C373">
        <v>3</v>
      </c>
      <c r="D373">
        <v>1</v>
      </c>
      <c r="E373">
        <v>1</v>
      </c>
      <c r="F373">
        <v>1</v>
      </c>
      <c r="G373">
        <v>5</v>
      </c>
      <c r="H373">
        <v>8</v>
      </c>
      <c r="I373">
        <v>16</v>
      </c>
      <c r="J373">
        <v>19</v>
      </c>
      <c r="K373">
        <v>18</v>
      </c>
      <c r="L373">
        <v>11</v>
      </c>
      <c r="M373">
        <v>10</v>
      </c>
      <c r="N373">
        <v>8</v>
      </c>
      <c r="O373">
        <v>3</v>
      </c>
      <c r="P373">
        <v>1</v>
      </c>
      <c r="Q373">
        <v>0</v>
      </c>
      <c r="R373">
        <v>1</v>
      </c>
      <c r="S373">
        <v>5</v>
      </c>
      <c r="T373">
        <v>8</v>
      </c>
      <c r="U373">
        <v>12</v>
      </c>
      <c r="V373">
        <v>19</v>
      </c>
      <c r="W373">
        <v>19</v>
      </c>
      <c r="X373">
        <v>18</v>
      </c>
      <c r="Y373">
        <v>12</v>
      </c>
      <c r="Z373">
        <f t="shared" si="22"/>
        <v>8.5833333333333339</v>
      </c>
      <c r="AA373">
        <f t="shared" si="20"/>
        <v>6.5886054838806531</v>
      </c>
      <c r="AB373">
        <f t="shared" si="21"/>
        <v>0.76760452239386245</v>
      </c>
      <c r="AC373" t="str">
        <f t="shared" si="23"/>
        <v>Y</v>
      </c>
    </row>
    <row r="374" spans="1:29">
      <c r="A374" t="s">
        <v>761</v>
      </c>
      <c r="B374">
        <v>8</v>
      </c>
      <c r="C374">
        <v>6</v>
      </c>
      <c r="D374">
        <v>5</v>
      </c>
      <c r="E374">
        <v>2</v>
      </c>
      <c r="F374">
        <v>2</v>
      </c>
      <c r="G374">
        <v>2</v>
      </c>
      <c r="H374">
        <v>3</v>
      </c>
      <c r="I374">
        <v>8</v>
      </c>
      <c r="J374">
        <v>10</v>
      </c>
      <c r="K374">
        <v>11</v>
      </c>
      <c r="L374">
        <v>13</v>
      </c>
      <c r="M374">
        <v>10</v>
      </c>
      <c r="N374">
        <v>13</v>
      </c>
      <c r="O374">
        <v>5</v>
      </c>
      <c r="P374">
        <v>5</v>
      </c>
      <c r="Q374">
        <v>2</v>
      </c>
      <c r="R374">
        <v>2</v>
      </c>
      <c r="S374">
        <v>2</v>
      </c>
      <c r="T374">
        <v>5</v>
      </c>
      <c r="U374">
        <v>6</v>
      </c>
      <c r="V374">
        <v>10</v>
      </c>
      <c r="W374">
        <v>10</v>
      </c>
      <c r="X374">
        <v>13</v>
      </c>
      <c r="Y374">
        <v>18</v>
      </c>
      <c r="Z374">
        <f t="shared" si="22"/>
        <v>7.125</v>
      </c>
      <c r="AA374">
        <f t="shared" si="20"/>
        <v>4.409388657550311</v>
      </c>
      <c r="AB374">
        <f t="shared" si="21"/>
        <v>0.6188615659719735</v>
      </c>
      <c r="AC374" t="str">
        <f t="shared" si="23"/>
        <v>Y</v>
      </c>
    </row>
    <row r="375" spans="1:29">
      <c r="A375" t="s">
        <v>763</v>
      </c>
      <c r="B375">
        <v>1</v>
      </c>
      <c r="C375">
        <v>2</v>
      </c>
      <c r="D375">
        <v>4</v>
      </c>
      <c r="E375">
        <v>5</v>
      </c>
      <c r="F375">
        <v>7</v>
      </c>
      <c r="G375">
        <v>6</v>
      </c>
      <c r="H375">
        <v>7</v>
      </c>
      <c r="I375">
        <v>6</v>
      </c>
      <c r="J375">
        <v>4</v>
      </c>
      <c r="K375">
        <v>3</v>
      </c>
      <c r="L375">
        <v>2</v>
      </c>
      <c r="M375">
        <v>2</v>
      </c>
      <c r="N375">
        <v>2</v>
      </c>
      <c r="O375">
        <v>5</v>
      </c>
      <c r="P375">
        <v>5</v>
      </c>
      <c r="Q375">
        <v>9</v>
      </c>
      <c r="R375">
        <v>8</v>
      </c>
      <c r="S375">
        <v>9</v>
      </c>
      <c r="T375">
        <v>9</v>
      </c>
      <c r="U375">
        <v>7</v>
      </c>
      <c r="V375">
        <v>6</v>
      </c>
      <c r="W375">
        <v>3</v>
      </c>
      <c r="X375">
        <v>3</v>
      </c>
      <c r="Y375">
        <v>2</v>
      </c>
      <c r="Z375">
        <f t="shared" si="22"/>
        <v>4.875</v>
      </c>
      <c r="AA375">
        <f t="shared" si="20"/>
        <v>2.4717149916606487</v>
      </c>
      <c r="AB375">
        <f t="shared" si="21"/>
        <v>0.50701845982782534</v>
      </c>
      <c r="AC375" t="str">
        <f t="shared" si="23"/>
        <v>Y</v>
      </c>
    </row>
    <row r="376" spans="1:29">
      <c r="A376" t="s">
        <v>765</v>
      </c>
      <c r="B376">
        <v>19</v>
      </c>
      <c r="C376">
        <v>10</v>
      </c>
      <c r="D376">
        <v>9</v>
      </c>
      <c r="E376">
        <v>5</v>
      </c>
      <c r="F376">
        <v>5</v>
      </c>
      <c r="G376">
        <v>6</v>
      </c>
      <c r="H376">
        <v>7</v>
      </c>
      <c r="I376">
        <v>12</v>
      </c>
      <c r="J376">
        <v>14</v>
      </c>
      <c r="K376">
        <v>17</v>
      </c>
      <c r="L376">
        <v>14</v>
      </c>
      <c r="M376">
        <v>13</v>
      </c>
      <c r="N376">
        <v>13</v>
      </c>
      <c r="O376">
        <v>16</v>
      </c>
      <c r="P376">
        <v>10</v>
      </c>
      <c r="Q376">
        <v>6</v>
      </c>
      <c r="R376">
        <v>5</v>
      </c>
      <c r="S376">
        <v>6</v>
      </c>
      <c r="T376">
        <v>11</v>
      </c>
      <c r="U376">
        <v>10</v>
      </c>
      <c r="V376">
        <v>13</v>
      </c>
      <c r="W376">
        <v>18</v>
      </c>
      <c r="X376">
        <v>17</v>
      </c>
      <c r="Y376">
        <v>25</v>
      </c>
      <c r="Z376">
        <f t="shared" si="22"/>
        <v>11.708333333333334</v>
      </c>
      <c r="AA376">
        <f t="shared" si="20"/>
        <v>5.1273707253869949</v>
      </c>
      <c r="AB376">
        <f t="shared" si="21"/>
        <v>0.43792490181241234</v>
      </c>
      <c r="AC376" t="str">
        <f t="shared" si="23"/>
        <v>X</v>
      </c>
    </row>
    <row r="377" spans="1:29">
      <c r="A377" t="s">
        <v>767</v>
      </c>
      <c r="B377">
        <v>4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5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3</v>
      </c>
      <c r="V377">
        <v>4</v>
      </c>
      <c r="W377">
        <v>4</v>
      </c>
      <c r="X377">
        <v>3</v>
      </c>
      <c r="Y377">
        <v>3</v>
      </c>
      <c r="Z377">
        <f t="shared" si="22"/>
        <v>3.9166666666666665</v>
      </c>
      <c r="AA377">
        <f t="shared" si="20"/>
        <v>0.39965262694272663</v>
      </c>
      <c r="AB377">
        <f t="shared" si="21"/>
        <v>0.1020389685811217</v>
      </c>
      <c r="AC377" t="str">
        <f t="shared" si="23"/>
        <v>X</v>
      </c>
    </row>
    <row r="378" spans="1:29">
      <c r="A378" t="s">
        <v>769</v>
      </c>
      <c r="B378">
        <v>25</v>
      </c>
      <c r="C378">
        <v>18</v>
      </c>
      <c r="D378">
        <v>15</v>
      </c>
      <c r="E378">
        <v>10</v>
      </c>
      <c r="F378">
        <v>4</v>
      </c>
      <c r="G378">
        <v>5</v>
      </c>
      <c r="H378">
        <v>4</v>
      </c>
      <c r="I378">
        <v>14</v>
      </c>
      <c r="J378">
        <v>21</v>
      </c>
      <c r="K378">
        <v>41</v>
      </c>
      <c r="L378">
        <v>31</v>
      </c>
      <c r="M378">
        <v>40</v>
      </c>
      <c r="N378">
        <v>30</v>
      </c>
      <c r="O378">
        <v>25</v>
      </c>
      <c r="P378">
        <v>20</v>
      </c>
      <c r="Q378">
        <v>10</v>
      </c>
      <c r="R378">
        <v>5</v>
      </c>
      <c r="S378">
        <v>4</v>
      </c>
      <c r="T378">
        <v>7</v>
      </c>
      <c r="U378">
        <v>14</v>
      </c>
      <c r="V378">
        <v>25</v>
      </c>
      <c r="W378">
        <v>43</v>
      </c>
      <c r="X378">
        <v>32</v>
      </c>
      <c r="Y378">
        <v>40</v>
      </c>
      <c r="Z378">
        <f t="shared" si="22"/>
        <v>20.125</v>
      </c>
      <c r="AA378">
        <f t="shared" si="20"/>
        <v>12.745301421831236</v>
      </c>
      <c r="AB378">
        <f t="shared" si="21"/>
        <v>0.63330690294813596</v>
      </c>
      <c r="AC378" t="str">
        <f t="shared" si="23"/>
        <v>Y</v>
      </c>
    </row>
    <row r="379" spans="1:29">
      <c r="A379" t="s">
        <v>771</v>
      </c>
      <c r="B379">
        <v>3</v>
      </c>
      <c r="C379">
        <v>1</v>
      </c>
      <c r="D379">
        <v>0</v>
      </c>
      <c r="E379">
        <v>2</v>
      </c>
      <c r="F379">
        <v>6</v>
      </c>
      <c r="G379">
        <v>8</v>
      </c>
      <c r="H379">
        <v>10</v>
      </c>
      <c r="I379">
        <v>13</v>
      </c>
      <c r="J379">
        <v>14</v>
      </c>
      <c r="K379">
        <v>18</v>
      </c>
      <c r="L379">
        <v>16</v>
      </c>
      <c r="M379">
        <v>5</v>
      </c>
      <c r="N379">
        <v>2</v>
      </c>
      <c r="O379">
        <v>1</v>
      </c>
      <c r="P379">
        <v>0</v>
      </c>
      <c r="Q379">
        <v>2</v>
      </c>
      <c r="R379">
        <v>6</v>
      </c>
      <c r="S379">
        <v>9</v>
      </c>
      <c r="T379">
        <v>15</v>
      </c>
      <c r="U379">
        <v>22</v>
      </c>
      <c r="V379">
        <v>23</v>
      </c>
      <c r="W379">
        <v>13</v>
      </c>
      <c r="X379">
        <v>11</v>
      </c>
      <c r="Y379">
        <v>9</v>
      </c>
      <c r="Z379">
        <f t="shared" si="22"/>
        <v>8.7083333333333339</v>
      </c>
      <c r="AA379">
        <f t="shared" si="20"/>
        <v>6.7668257370465481</v>
      </c>
      <c r="AB379">
        <f t="shared" si="21"/>
        <v>0.77705175927807246</v>
      </c>
      <c r="AC379" t="str">
        <f t="shared" si="23"/>
        <v>Y</v>
      </c>
    </row>
    <row r="380" spans="1:29">
      <c r="A380" t="s">
        <v>773</v>
      </c>
      <c r="B380">
        <v>10</v>
      </c>
      <c r="C380">
        <v>10</v>
      </c>
      <c r="D380">
        <v>10</v>
      </c>
      <c r="E380">
        <v>9</v>
      </c>
      <c r="F380">
        <v>10</v>
      </c>
      <c r="G380">
        <v>9</v>
      </c>
      <c r="H380">
        <v>9</v>
      </c>
      <c r="I380">
        <v>10</v>
      </c>
      <c r="J380">
        <v>9</v>
      </c>
      <c r="K380">
        <v>9</v>
      </c>
      <c r="L380">
        <v>12</v>
      </c>
      <c r="M380">
        <v>9</v>
      </c>
      <c r="N380">
        <v>9</v>
      </c>
      <c r="O380">
        <v>10</v>
      </c>
      <c r="P380">
        <v>10</v>
      </c>
      <c r="Q380">
        <v>10</v>
      </c>
      <c r="R380">
        <v>8</v>
      </c>
      <c r="S380">
        <v>10</v>
      </c>
      <c r="T380">
        <v>10</v>
      </c>
      <c r="U380">
        <v>10</v>
      </c>
      <c r="V380">
        <v>10</v>
      </c>
      <c r="W380">
        <v>10</v>
      </c>
      <c r="X380">
        <v>10</v>
      </c>
      <c r="Y380">
        <v>9</v>
      </c>
      <c r="Z380">
        <f t="shared" si="22"/>
        <v>9.6666666666666661</v>
      </c>
      <c r="AA380">
        <f t="shared" si="20"/>
        <v>0.74535599249992968</v>
      </c>
      <c r="AB380">
        <f t="shared" si="21"/>
        <v>7.7105792327578943E-2</v>
      </c>
      <c r="AC380" t="str">
        <f t="shared" si="23"/>
        <v>X</v>
      </c>
    </row>
    <row r="381" spans="1:29">
      <c r="A381" t="s">
        <v>775</v>
      </c>
      <c r="B381">
        <v>5</v>
      </c>
      <c r="C381">
        <v>4</v>
      </c>
      <c r="D381">
        <v>5</v>
      </c>
      <c r="E381">
        <v>6</v>
      </c>
      <c r="F381">
        <v>4</v>
      </c>
      <c r="G381">
        <v>2</v>
      </c>
      <c r="H381">
        <v>1</v>
      </c>
      <c r="I381">
        <v>2</v>
      </c>
      <c r="J381">
        <v>1</v>
      </c>
      <c r="K381">
        <v>4</v>
      </c>
      <c r="L381">
        <v>4</v>
      </c>
      <c r="M381">
        <v>5</v>
      </c>
      <c r="N381">
        <v>7</v>
      </c>
      <c r="O381">
        <v>6</v>
      </c>
      <c r="P381">
        <v>5</v>
      </c>
      <c r="Q381">
        <v>6</v>
      </c>
      <c r="R381">
        <v>5</v>
      </c>
      <c r="S381">
        <v>3</v>
      </c>
      <c r="T381">
        <v>3</v>
      </c>
      <c r="U381">
        <v>2</v>
      </c>
      <c r="V381">
        <v>2</v>
      </c>
      <c r="W381">
        <v>3</v>
      </c>
      <c r="X381">
        <v>4</v>
      </c>
      <c r="Y381">
        <v>4</v>
      </c>
      <c r="Z381">
        <f t="shared" si="22"/>
        <v>3.875</v>
      </c>
      <c r="AA381">
        <f t="shared" si="20"/>
        <v>1.6153559979150107</v>
      </c>
      <c r="AB381">
        <f t="shared" si="21"/>
        <v>0.4168660639780673</v>
      </c>
      <c r="AC381" t="str">
        <f t="shared" si="23"/>
        <v>X</v>
      </c>
    </row>
    <row r="382" spans="1:29">
      <c r="A382" t="s">
        <v>777</v>
      </c>
      <c r="B382">
        <v>35</v>
      </c>
      <c r="C382">
        <v>0</v>
      </c>
      <c r="D382">
        <v>29</v>
      </c>
      <c r="E382">
        <v>28</v>
      </c>
      <c r="F382">
        <v>50</v>
      </c>
      <c r="G382">
        <v>13</v>
      </c>
      <c r="H382">
        <v>0</v>
      </c>
      <c r="I382">
        <v>0</v>
      </c>
      <c r="J382">
        <v>44</v>
      </c>
      <c r="K382">
        <v>42</v>
      </c>
      <c r="L382">
        <v>0</v>
      </c>
      <c r="M382">
        <v>0</v>
      </c>
      <c r="N382">
        <v>0</v>
      </c>
      <c r="O382">
        <v>0</v>
      </c>
      <c r="P382">
        <v>44</v>
      </c>
      <c r="Q382">
        <v>0</v>
      </c>
      <c r="R382">
        <v>0</v>
      </c>
      <c r="S382">
        <v>24</v>
      </c>
      <c r="T382">
        <v>35</v>
      </c>
      <c r="U382">
        <v>0</v>
      </c>
      <c r="V382">
        <v>16</v>
      </c>
      <c r="W382">
        <v>0</v>
      </c>
      <c r="X382">
        <v>0</v>
      </c>
      <c r="Y382">
        <v>0</v>
      </c>
      <c r="Z382">
        <f t="shared" si="22"/>
        <v>15</v>
      </c>
      <c r="AA382">
        <f t="shared" si="20"/>
        <v>18.041618552668716</v>
      </c>
      <c r="AB382">
        <f t="shared" si="21"/>
        <v>1.2027745701779144</v>
      </c>
      <c r="AC382" t="str">
        <f t="shared" si="23"/>
        <v>Z</v>
      </c>
    </row>
    <row r="383" spans="1:29">
      <c r="A383" t="s">
        <v>779</v>
      </c>
      <c r="B383">
        <v>73</v>
      </c>
      <c r="C383">
        <v>52</v>
      </c>
      <c r="D383">
        <v>20</v>
      </c>
      <c r="E383">
        <v>8</v>
      </c>
      <c r="F383">
        <v>7</v>
      </c>
      <c r="G383">
        <v>12</v>
      </c>
      <c r="H383">
        <v>23</v>
      </c>
      <c r="I383">
        <v>46</v>
      </c>
      <c r="J383">
        <v>116</v>
      </c>
      <c r="K383">
        <v>109</v>
      </c>
      <c r="L383">
        <v>95</v>
      </c>
      <c r="M383">
        <v>79</v>
      </c>
      <c r="N383">
        <v>85</v>
      </c>
      <c r="O383">
        <v>51</v>
      </c>
      <c r="P383">
        <v>18</v>
      </c>
      <c r="Q383">
        <v>7</v>
      </c>
      <c r="R383">
        <v>9</v>
      </c>
      <c r="S383">
        <v>13</v>
      </c>
      <c r="T383">
        <v>32</v>
      </c>
      <c r="U383">
        <v>93</v>
      </c>
      <c r="V383">
        <v>78</v>
      </c>
      <c r="W383">
        <v>112</v>
      </c>
      <c r="X383">
        <v>100</v>
      </c>
      <c r="Y383">
        <v>101</v>
      </c>
      <c r="Z383">
        <f t="shared" si="22"/>
        <v>55.791666666666664</v>
      </c>
      <c r="AA383">
        <f t="shared" si="20"/>
        <v>38.828661199628755</v>
      </c>
      <c r="AB383">
        <f t="shared" si="21"/>
        <v>0.69595807975436152</v>
      </c>
      <c r="AC383" t="str">
        <f t="shared" si="23"/>
        <v>Y</v>
      </c>
    </row>
    <row r="384" spans="1:29">
      <c r="A384" t="s">
        <v>781</v>
      </c>
      <c r="B384">
        <v>1</v>
      </c>
      <c r="C384">
        <v>0</v>
      </c>
      <c r="D384">
        <v>0</v>
      </c>
      <c r="E384">
        <v>1</v>
      </c>
      <c r="F384">
        <v>1</v>
      </c>
      <c r="G384">
        <v>1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1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1</v>
      </c>
      <c r="Z384">
        <f t="shared" si="22"/>
        <v>1.2916666666666667</v>
      </c>
      <c r="AA384">
        <f t="shared" si="20"/>
        <v>0.67571978084278561</v>
      </c>
      <c r="AB384">
        <f t="shared" si="21"/>
        <v>0.52313789484602757</v>
      </c>
      <c r="AC384" t="str">
        <f t="shared" si="23"/>
        <v>Y</v>
      </c>
    </row>
    <row r="385" spans="1:29">
      <c r="A385" t="s">
        <v>783</v>
      </c>
      <c r="B385">
        <v>3</v>
      </c>
      <c r="C385">
        <v>4</v>
      </c>
      <c r="D385">
        <v>3</v>
      </c>
      <c r="E385">
        <v>1</v>
      </c>
      <c r="F385">
        <v>2</v>
      </c>
      <c r="G385">
        <v>2</v>
      </c>
      <c r="H385">
        <v>2</v>
      </c>
      <c r="I385">
        <v>2</v>
      </c>
      <c r="J385">
        <v>5</v>
      </c>
      <c r="K385">
        <v>4</v>
      </c>
      <c r="L385">
        <v>6</v>
      </c>
      <c r="M385">
        <v>4</v>
      </c>
      <c r="N385">
        <v>3</v>
      </c>
      <c r="O385">
        <v>2</v>
      </c>
      <c r="P385">
        <v>3</v>
      </c>
      <c r="Q385">
        <v>2</v>
      </c>
      <c r="R385">
        <v>1</v>
      </c>
      <c r="S385">
        <v>2</v>
      </c>
      <c r="T385">
        <v>3</v>
      </c>
      <c r="U385">
        <v>4</v>
      </c>
      <c r="V385">
        <v>2</v>
      </c>
      <c r="W385">
        <v>6</v>
      </c>
      <c r="X385">
        <v>6</v>
      </c>
      <c r="Y385">
        <v>6</v>
      </c>
      <c r="Z385">
        <f t="shared" si="22"/>
        <v>3.25</v>
      </c>
      <c r="AA385">
        <f t="shared" si="20"/>
        <v>1.5612494995995996</v>
      </c>
      <c r="AB385">
        <f t="shared" si="21"/>
        <v>0.48038446141526142</v>
      </c>
      <c r="AC385" t="str">
        <f t="shared" si="23"/>
        <v>X</v>
      </c>
    </row>
    <row r="386" spans="1:29">
      <c r="A386" t="s">
        <v>785</v>
      </c>
      <c r="B386">
        <v>2</v>
      </c>
      <c r="C386">
        <v>2</v>
      </c>
      <c r="D386">
        <v>2</v>
      </c>
      <c r="E386">
        <v>2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2</v>
      </c>
      <c r="O386">
        <v>2</v>
      </c>
      <c r="P386">
        <v>2</v>
      </c>
      <c r="Q386">
        <v>2</v>
      </c>
      <c r="R386">
        <v>3</v>
      </c>
      <c r="S386">
        <v>2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3</v>
      </c>
      <c r="Z386">
        <f t="shared" si="22"/>
        <v>2.625</v>
      </c>
      <c r="AA386">
        <f t="shared" si="20"/>
        <v>0.48412291827592713</v>
      </c>
      <c r="AB386">
        <f t="shared" si="21"/>
        <v>0.18442777839082938</v>
      </c>
      <c r="AC386" t="str">
        <f t="shared" si="23"/>
        <v>X</v>
      </c>
    </row>
    <row r="387" spans="1:29">
      <c r="A387" t="s">
        <v>787</v>
      </c>
      <c r="B387">
        <v>2</v>
      </c>
      <c r="C387">
        <v>1</v>
      </c>
      <c r="D387">
        <v>2</v>
      </c>
      <c r="E387">
        <v>4</v>
      </c>
      <c r="F387">
        <v>5</v>
      </c>
      <c r="G387">
        <v>4</v>
      </c>
      <c r="H387">
        <v>9</v>
      </c>
      <c r="I387">
        <v>11</v>
      </c>
      <c r="J387">
        <v>7</v>
      </c>
      <c r="K387">
        <v>6</v>
      </c>
      <c r="L387">
        <v>7</v>
      </c>
      <c r="M387">
        <v>5</v>
      </c>
      <c r="N387">
        <v>3</v>
      </c>
      <c r="O387">
        <v>2</v>
      </c>
      <c r="P387">
        <v>3</v>
      </c>
      <c r="Q387">
        <v>4</v>
      </c>
      <c r="R387">
        <v>6</v>
      </c>
      <c r="S387">
        <v>7</v>
      </c>
      <c r="T387">
        <v>9</v>
      </c>
      <c r="U387">
        <v>10</v>
      </c>
      <c r="V387">
        <v>13</v>
      </c>
      <c r="W387">
        <v>8</v>
      </c>
      <c r="X387">
        <v>6</v>
      </c>
      <c r="Y387">
        <v>3</v>
      </c>
      <c r="Z387">
        <f t="shared" si="22"/>
        <v>5.708333333333333</v>
      </c>
      <c r="AA387">
        <f t="shared" si="20"/>
        <v>3.0751580808508399</v>
      </c>
      <c r="AB387">
        <f t="shared" si="21"/>
        <v>0.53871382438262894</v>
      </c>
      <c r="AC387" t="str">
        <f t="shared" si="23"/>
        <v>Y</v>
      </c>
    </row>
    <row r="388" spans="1:29">
      <c r="A388" t="s">
        <v>789</v>
      </c>
      <c r="B388">
        <v>99</v>
      </c>
      <c r="C388">
        <v>108</v>
      </c>
      <c r="D388">
        <v>109</v>
      </c>
      <c r="E388">
        <v>112</v>
      </c>
      <c r="F388">
        <v>108</v>
      </c>
      <c r="G388">
        <v>121</v>
      </c>
      <c r="H388">
        <v>115</v>
      </c>
      <c r="I388">
        <v>101</v>
      </c>
      <c r="J388">
        <v>108</v>
      </c>
      <c r="K388">
        <v>96</v>
      </c>
      <c r="L388">
        <v>100</v>
      </c>
      <c r="M388">
        <v>108</v>
      </c>
      <c r="N388">
        <v>115</v>
      </c>
      <c r="O388">
        <v>121</v>
      </c>
      <c r="P388">
        <v>128</v>
      </c>
      <c r="Q388">
        <v>125</v>
      </c>
      <c r="R388">
        <v>123</v>
      </c>
      <c r="S388">
        <v>123</v>
      </c>
      <c r="T388">
        <v>110</v>
      </c>
      <c r="U388">
        <v>107</v>
      </c>
      <c r="V388">
        <v>114</v>
      </c>
      <c r="W388">
        <v>106</v>
      </c>
      <c r="X388">
        <v>107</v>
      </c>
      <c r="Y388">
        <v>124</v>
      </c>
      <c r="Z388">
        <f t="shared" si="22"/>
        <v>112</v>
      </c>
      <c r="AA388">
        <f t="shared" ref="AA388:AA451" si="24">_xlfn.STDEV.P(B388:Y388)</f>
        <v>8.7749643873921226</v>
      </c>
      <c r="AB388">
        <f t="shared" ref="AB388:AB451" si="25">AA388/Z388</f>
        <v>7.83478963160011E-2</v>
      </c>
      <c r="AC388" t="str">
        <f t="shared" si="23"/>
        <v>X</v>
      </c>
    </row>
    <row r="389" spans="1:29">
      <c r="A389" t="s">
        <v>791</v>
      </c>
      <c r="B389">
        <v>5</v>
      </c>
      <c r="C389">
        <v>5</v>
      </c>
      <c r="D389">
        <v>10</v>
      </c>
      <c r="E389">
        <v>11</v>
      </c>
      <c r="F389">
        <v>6</v>
      </c>
      <c r="G389">
        <v>7</v>
      </c>
      <c r="H389">
        <v>5</v>
      </c>
      <c r="I389">
        <v>3</v>
      </c>
      <c r="J389">
        <v>2</v>
      </c>
      <c r="K389">
        <v>2</v>
      </c>
      <c r="L389">
        <v>4</v>
      </c>
      <c r="M389">
        <v>3</v>
      </c>
      <c r="N389">
        <v>6</v>
      </c>
      <c r="O389">
        <v>7</v>
      </c>
      <c r="P389">
        <v>8</v>
      </c>
      <c r="Q389">
        <v>8</v>
      </c>
      <c r="R389">
        <v>7</v>
      </c>
      <c r="S389">
        <v>5</v>
      </c>
      <c r="T389">
        <v>4</v>
      </c>
      <c r="U389">
        <v>4</v>
      </c>
      <c r="V389">
        <v>2</v>
      </c>
      <c r="W389">
        <v>3</v>
      </c>
      <c r="X389">
        <v>2</v>
      </c>
      <c r="Y389">
        <v>5</v>
      </c>
      <c r="Z389">
        <f t="shared" ref="Z389:Z452" si="26">AVERAGE(B389:Y389)</f>
        <v>5.166666666666667</v>
      </c>
      <c r="AA389">
        <f t="shared" si="24"/>
        <v>2.4438130497691968</v>
      </c>
      <c r="AB389">
        <f t="shared" si="25"/>
        <v>0.47299607414887679</v>
      </c>
      <c r="AC389" t="str">
        <f t="shared" ref="AC389:AC452" si="27">IF(AB389&lt;=0.5,"X",IF(AB389&lt;=1,"Y","Z"))</f>
        <v>X</v>
      </c>
    </row>
    <row r="390" spans="1:29">
      <c r="A390" t="s">
        <v>793</v>
      </c>
      <c r="B390">
        <v>2</v>
      </c>
      <c r="C390">
        <v>2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1</v>
      </c>
      <c r="P390">
        <v>2</v>
      </c>
      <c r="Q390">
        <v>1</v>
      </c>
      <c r="R390">
        <v>0</v>
      </c>
      <c r="S390">
        <v>3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f t="shared" si="26"/>
        <v>0.75</v>
      </c>
      <c r="AA390">
        <f t="shared" si="24"/>
        <v>0.87797114607106164</v>
      </c>
      <c r="AB390">
        <f t="shared" si="25"/>
        <v>1.1706281947614154</v>
      </c>
      <c r="AC390" t="str">
        <f t="shared" si="27"/>
        <v>Z</v>
      </c>
    </row>
    <row r="391" spans="1:29">
      <c r="A391" t="s">
        <v>795</v>
      </c>
      <c r="B391">
        <v>5</v>
      </c>
      <c r="C391">
        <v>7</v>
      </c>
      <c r="D391">
        <v>9</v>
      </c>
      <c r="E391">
        <v>8</v>
      </c>
      <c r="F391">
        <v>10</v>
      </c>
      <c r="G391">
        <v>5</v>
      </c>
      <c r="H391">
        <v>6</v>
      </c>
      <c r="I391">
        <v>3</v>
      </c>
      <c r="J391">
        <v>1</v>
      </c>
      <c r="K391">
        <v>1</v>
      </c>
      <c r="L391">
        <v>1</v>
      </c>
      <c r="M391">
        <v>3</v>
      </c>
      <c r="N391">
        <v>4</v>
      </c>
      <c r="O391">
        <v>7</v>
      </c>
      <c r="P391">
        <v>9</v>
      </c>
      <c r="Q391">
        <v>12</v>
      </c>
      <c r="R391">
        <v>14</v>
      </c>
      <c r="S391">
        <v>7</v>
      </c>
      <c r="T391">
        <v>7</v>
      </c>
      <c r="U391">
        <v>3</v>
      </c>
      <c r="V391">
        <v>2</v>
      </c>
      <c r="W391">
        <v>0</v>
      </c>
      <c r="X391">
        <v>1</v>
      </c>
      <c r="Y391">
        <v>3</v>
      </c>
      <c r="Z391">
        <f t="shared" si="26"/>
        <v>5.333333333333333</v>
      </c>
      <c r="AA391">
        <f t="shared" si="24"/>
        <v>3.6817870057290869</v>
      </c>
      <c r="AB391">
        <f t="shared" si="25"/>
        <v>0.69033506357420382</v>
      </c>
      <c r="AC391" t="str">
        <f t="shared" si="27"/>
        <v>Y</v>
      </c>
    </row>
    <row r="392" spans="1:29">
      <c r="A392" t="s">
        <v>797</v>
      </c>
      <c r="B392">
        <v>2</v>
      </c>
      <c r="C392">
        <v>3</v>
      </c>
      <c r="D392">
        <v>2</v>
      </c>
      <c r="E392">
        <v>2</v>
      </c>
      <c r="F392">
        <v>2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2</v>
      </c>
      <c r="Z392">
        <f t="shared" si="26"/>
        <v>1.25</v>
      </c>
      <c r="AA392">
        <f t="shared" si="24"/>
        <v>0.87797114607106164</v>
      </c>
      <c r="AB392">
        <f t="shared" si="25"/>
        <v>0.70237691685684933</v>
      </c>
      <c r="AC392" t="str">
        <f t="shared" si="27"/>
        <v>Y</v>
      </c>
    </row>
    <row r="393" spans="1:29">
      <c r="A393" t="s">
        <v>799</v>
      </c>
      <c r="B393">
        <v>0</v>
      </c>
      <c r="C393">
        <v>1</v>
      </c>
      <c r="D393">
        <v>1</v>
      </c>
      <c r="E393">
        <v>1</v>
      </c>
      <c r="F393">
        <v>0</v>
      </c>
      <c r="G393">
        <v>0</v>
      </c>
      <c r="H393">
        <v>2</v>
      </c>
      <c r="I393">
        <v>3</v>
      </c>
      <c r="J393">
        <v>4</v>
      </c>
      <c r="K393">
        <v>1</v>
      </c>
      <c r="L393">
        <v>2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2</v>
      </c>
      <c r="T393">
        <v>1</v>
      </c>
      <c r="U393">
        <v>0</v>
      </c>
      <c r="V393">
        <v>2</v>
      </c>
      <c r="W393">
        <v>3</v>
      </c>
      <c r="X393">
        <v>3</v>
      </c>
      <c r="Y393">
        <v>0</v>
      </c>
      <c r="Z393">
        <f t="shared" si="26"/>
        <v>1.1666666666666667</v>
      </c>
      <c r="AA393">
        <f t="shared" si="24"/>
        <v>1.1785113019775793</v>
      </c>
      <c r="AB393">
        <f t="shared" si="25"/>
        <v>1.0101525445522108</v>
      </c>
      <c r="AC393" t="str">
        <f t="shared" si="27"/>
        <v>Z</v>
      </c>
    </row>
    <row r="394" spans="1:29">
      <c r="A394" t="s">
        <v>801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6</v>
      </c>
      <c r="M394">
        <v>0</v>
      </c>
      <c r="N394">
        <v>3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f t="shared" si="26"/>
        <v>0.75</v>
      </c>
      <c r="AA394">
        <f t="shared" si="24"/>
        <v>1.3616778865306827</v>
      </c>
      <c r="AB394">
        <f t="shared" si="25"/>
        <v>1.8155705153742436</v>
      </c>
      <c r="AC394" t="str">
        <f t="shared" si="27"/>
        <v>Z</v>
      </c>
    </row>
    <row r="395" spans="1:29">
      <c r="A395" t="s">
        <v>803</v>
      </c>
      <c r="B395">
        <v>3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3</v>
      </c>
      <c r="I395">
        <v>3</v>
      </c>
      <c r="J395">
        <v>4</v>
      </c>
      <c r="K395">
        <v>7</v>
      </c>
      <c r="L395">
        <v>5</v>
      </c>
      <c r="M395">
        <v>5</v>
      </c>
      <c r="N395">
        <v>4</v>
      </c>
      <c r="O395">
        <v>2</v>
      </c>
      <c r="P395">
        <v>1</v>
      </c>
      <c r="Q395">
        <v>1</v>
      </c>
      <c r="R395">
        <v>1</v>
      </c>
      <c r="S395">
        <v>2</v>
      </c>
      <c r="T395">
        <v>3</v>
      </c>
      <c r="U395">
        <v>4</v>
      </c>
      <c r="V395">
        <v>5</v>
      </c>
      <c r="W395">
        <v>4</v>
      </c>
      <c r="X395">
        <v>6</v>
      </c>
      <c r="Y395">
        <v>4</v>
      </c>
      <c r="Z395">
        <f t="shared" si="26"/>
        <v>2.9583333333333335</v>
      </c>
      <c r="AA395">
        <f t="shared" si="24"/>
        <v>1.8366447367111824</v>
      </c>
      <c r="AB395">
        <f t="shared" si="25"/>
        <v>0.62083765747983632</v>
      </c>
      <c r="AC395" t="str">
        <f t="shared" si="27"/>
        <v>Y</v>
      </c>
    </row>
    <row r="396" spans="1:29">
      <c r="A396" t="s">
        <v>805</v>
      </c>
      <c r="B396">
        <v>29</v>
      </c>
      <c r="C396">
        <v>18</v>
      </c>
      <c r="D396">
        <v>23</v>
      </c>
      <c r="E396">
        <v>10</v>
      </c>
      <c r="F396">
        <v>9</v>
      </c>
      <c r="G396">
        <v>5</v>
      </c>
      <c r="H396">
        <v>4</v>
      </c>
      <c r="I396">
        <v>2</v>
      </c>
      <c r="J396">
        <v>7</v>
      </c>
      <c r="K396">
        <v>12</v>
      </c>
      <c r="L396">
        <v>16</v>
      </c>
      <c r="M396">
        <v>15</v>
      </c>
      <c r="N396">
        <v>27</v>
      </c>
      <c r="O396">
        <v>28</v>
      </c>
      <c r="P396">
        <v>22</v>
      </c>
      <c r="Q396">
        <v>21</v>
      </c>
      <c r="R396">
        <v>11</v>
      </c>
      <c r="S396">
        <v>7</v>
      </c>
      <c r="T396">
        <v>3</v>
      </c>
      <c r="U396">
        <v>3</v>
      </c>
      <c r="V396">
        <v>7</v>
      </c>
      <c r="W396">
        <v>13</v>
      </c>
      <c r="X396">
        <v>16</v>
      </c>
      <c r="Y396">
        <v>24</v>
      </c>
      <c r="Z396">
        <f t="shared" si="26"/>
        <v>13.833333333333334</v>
      </c>
      <c r="AA396">
        <f t="shared" si="24"/>
        <v>8.3599574693229677</v>
      </c>
      <c r="AB396">
        <f t="shared" si="25"/>
        <v>0.60433427489081692</v>
      </c>
      <c r="AC396" t="str">
        <f t="shared" si="27"/>
        <v>Y</v>
      </c>
    </row>
    <row r="397" spans="1:29">
      <c r="A397" t="s">
        <v>807</v>
      </c>
      <c r="B397">
        <v>37</v>
      </c>
      <c r="C397">
        <v>41</v>
      </c>
      <c r="D397">
        <v>54</v>
      </c>
      <c r="E397">
        <v>32</v>
      </c>
      <c r="F397">
        <v>18</v>
      </c>
      <c r="G397">
        <v>10</v>
      </c>
      <c r="H397">
        <v>7</v>
      </c>
      <c r="I397">
        <v>5</v>
      </c>
      <c r="J397">
        <v>16</v>
      </c>
      <c r="K397">
        <v>23</v>
      </c>
      <c r="L397">
        <v>49</v>
      </c>
      <c r="M397">
        <v>29</v>
      </c>
      <c r="N397">
        <v>60</v>
      </c>
      <c r="O397">
        <v>58</v>
      </c>
      <c r="P397">
        <v>44</v>
      </c>
      <c r="Q397">
        <v>30</v>
      </c>
      <c r="R397">
        <v>27</v>
      </c>
      <c r="S397">
        <v>15</v>
      </c>
      <c r="T397">
        <v>11</v>
      </c>
      <c r="U397">
        <v>13</v>
      </c>
      <c r="V397">
        <v>30</v>
      </c>
      <c r="W397">
        <v>51</v>
      </c>
      <c r="X397">
        <v>47</v>
      </c>
      <c r="Y397">
        <v>76</v>
      </c>
      <c r="Z397">
        <f t="shared" si="26"/>
        <v>32.625</v>
      </c>
      <c r="AA397">
        <f t="shared" si="24"/>
        <v>18.818901181170666</v>
      </c>
      <c r="AB397">
        <f t="shared" si="25"/>
        <v>0.57682455727726178</v>
      </c>
      <c r="AC397" t="str">
        <f t="shared" si="27"/>
        <v>Y</v>
      </c>
    </row>
    <row r="398" spans="1:29">
      <c r="A398" t="s">
        <v>809</v>
      </c>
      <c r="B398">
        <v>11</v>
      </c>
      <c r="C398">
        <v>22</v>
      </c>
      <c r="D398">
        <v>9</v>
      </c>
      <c r="E398">
        <v>16</v>
      </c>
      <c r="F398">
        <v>15</v>
      </c>
      <c r="G398">
        <v>0</v>
      </c>
      <c r="H398">
        <v>0</v>
      </c>
      <c r="I398">
        <v>0</v>
      </c>
      <c r="J398">
        <v>22</v>
      </c>
      <c r="K398">
        <v>19</v>
      </c>
      <c r="L398">
        <v>0</v>
      </c>
      <c r="M398">
        <v>24</v>
      </c>
      <c r="N398">
        <v>4</v>
      </c>
      <c r="O398">
        <v>0</v>
      </c>
      <c r="P398">
        <v>4</v>
      </c>
      <c r="Q398">
        <v>14</v>
      </c>
      <c r="R398">
        <v>13</v>
      </c>
      <c r="S398">
        <v>19</v>
      </c>
      <c r="T398">
        <v>3</v>
      </c>
      <c r="U398">
        <v>10</v>
      </c>
      <c r="V398">
        <v>19</v>
      </c>
      <c r="W398">
        <v>12</v>
      </c>
      <c r="X398">
        <v>10</v>
      </c>
      <c r="Y398">
        <v>1</v>
      </c>
      <c r="Z398">
        <f t="shared" si="26"/>
        <v>10.291666666666666</v>
      </c>
      <c r="AA398">
        <f t="shared" si="24"/>
        <v>7.9554968767233865</v>
      </c>
      <c r="AB398">
        <f t="shared" si="25"/>
        <v>0.77300374510672587</v>
      </c>
      <c r="AC398" t="str">
        <f t="shared" si="27"/>
        <v>Y</v>
      </c>
    </row>
    <row r="399" spans="1:29">
      <c r="A399" t="s">
        <v>811</v>
      </c>
      <c r="B399">
        <v>84</v>
      </c>
      <c r="C399">
        <v>94</v>
      </c>
      <c r="D399">
        <v>116</v>
      </c>
      <c r="E399">
        <v>96</v>
      </c>
      <c r="F399">
        <v>101</v>
      </c>
      <c r="G399">
        <v>101</v>
      </c>
      <c r="H399">
        <v>88</v>
      </c>
      <c r="I399">
        <v>101</v>
      </c>
      <c r="J399">
        <v>82</v>
      </c>
      <c r="K399">
        <v>70</v>
      </c>
      <c r="L399">
        <v>67</v>
      </c>
      <c r="M399">
        <v>64</v>
      </c>
      <c r="N399">
        <v>69</v>
      </c>
      <c r="O399">
        <v>79</v>
      </c>
      <c r="P399">
        <v>87</v>
      </c>
      <c r="Q399">
        <v>89</v>
      </c>
      <c r="R399">
        <v>92</v>
      </c>
      <c r="S399">
        <v>92</v>
      </c>
      <c r="T399">
        <v>84</v>
      </c>
      <c r="U399">
        <v>66</v>
      </c>
      <c r="V399">
        <v>82</v>
      </c>
      <c r="W399">
        <v>80</v>
      </c>
      <c r="X399">
        <v>67</v>
      </c>
      <c r="Y399">
        <v>80</v>
      </c>
      <c r="Z399">
        <f t="shared" si="26"/>
        <v>84.625</v>
      </c>
      <c r="AA399">
        <f t="shared" si="24"/>
        <v>13.056966531319594</v>
      </c>
      <c r="AB399">
        <f t="shared" si="25"/>
        <v>0.15429207127113256</v>
      </c>
      <c r="AC399" t="str">
        <f t="shared" si="27"/>
        <v>X</v>
      </c>
    </row>
    <row r="400" spans="1:29">
      <c r="A400" t="s">
        <v>813</v>
      </c>
      <c r="B400">
        <v>10</v>
      </c>
      <c r="C400">
        <v>0</v>
      </c>
      <c r="D400">
        <v>9</v>
      </c>
      <c r="E400">
        <v>4</v>
      </c>
      <c r="F400">
        <v>0</v>
      </c>
      <c r="G400">
        <v>6</v>
      </c>
      <c r="H400">
        <v>0</v>
      </c>
      <c r="I400">
        <v>5</v>
      </c>
      <c r="J400">
        <v>0</v>
      </c>
      <c r="K400">
        <v>8</v>
      </c>
      <c r="L400">
        <v>10</v>
      </c>
      <c r="M400">
        <v>0</v>
      </c>
      <c r="N400">
        <v>7</v>
      </c>
      <c r="O400">
        <v>8</v>
      </c>
      <c r="P400">
        <v>8</v>
      </c>
      <c r="Q400">
        <v>7</v>
      </c>
      <c r="R400">
        <v>2</v>
      </c>
      <c r="S400">
        <v>5</v>
      </c>
      <c r="T400">
        <v>4</v>
      </c>
      <c r="U400">
        <v>5</v>
      </c>
      <c r="V400">
        <v>0</v>
      </c>
      <c r="W400">
        <v>12</v>
      </c>
      <c r="X400">
        <v>8</v>
      </c>
      <c r="Y400">
        <v>2</v>
      </c>
      <c r="Z400">
        <f t="shared" si="26"/>
        <v>5</v>
      </c>
      <c r="AA400">
        <f t="shared" si="24"/>
        <v>3.7080992435478315</v>
      </c>
      <c r="AB400">
        <f t="shared" si="25"/>
        <v>0.74161984870956632</v>
      </c>
      <c r="AC400" t="str">
        <f t="shared" si="27"/>
        <v>Y</v>
      </c>
    </row>
    <row r="401" spans="1:29">
      <c r="A401" t="s">
        <v>815</v>
      </c>
      <c r="B401">
        <v>4</v>
      </c>
      <c r="C401">
        <v>18</v>
      </c>
      <c r="D401">
        <v>7</v>
      </c>
      <c r="E401">
        <v>8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25</v>
      </c>
      <c r="M401">
        <v>35</v>
      </c>
      <c r="N401">
        <v>26</v>
      </c>
      <c r="O401">
        <v>1</v>
      </c>
      <c r="P401">
        <v>21</v>
      </c>
      <c r="Q401">
        <v>10</v>
      </c>
      <c r="R401">
        <v>0</v>
      </c>
      <c r="S401">
        <v>23</v>
      </c>
      <c r="T401">
        <v>0</v>
      </c>
      <c r="U401">
        <v>0</v>
      </c>
      <c r="V401">
        <v>21</v>
      </c>
      <c r="W401">
        <v>0</v>
      </c>
      <c r="X401">
        <v>15</v>
      </c>
      <c r="Y401">
        <v>0</v>
      </c>
      <c r="Z401">
        <f t="shared" si="26"/>
        <v>9.2083333333333339</v>
      </c>
      <c r="AA401">
        <f t="shared" si="24"/>
        <v>10.665283113395954</v>
      </c>
      <c r="AB401">
        <f t="shared" si="25"/>
        <v>1.1582207905950357</v>
      </c>
      <c r="AC401" t="str">
        <f t="shared" si="27"/>
        <v>Z</v>
      </c>
    </row>
    <row r="402" spans="1:29">
      <c r="A402" t="s">
        <v>817</v>
      </c>
      <c r="B402">
        <v>0</v>
      </c>
      <c r="C402">
        <v>23</v>
      </c>
      <c r="D402">
        <v>17</v>
      </c>
      <c r="E402">
        <v>0</v>
      </c>
      <c r="F402">
        <v>0</v>
      </c>
      <c r="G402">
        <v>54</v>
      </c>
      <c r="H402">
        <v>0</v>
      </c>
      <c r="I402">
        <v>59</v>
      </c>
      <c r="J402">
        <v>0</v>
      </c>
      <c r="K402">
        <v>6</v>
      </c>
      <c r="L402">
        <v>40</v>
      </c>
      <c r="M402">
        <v>0</v>
      </c>
      <c r="N402">
        <v>0</v>
      </c>
      <c r="O402">
        <v>82</v>
      </c>
      <c r="P402">
        <v>0</v>
      </c>
      <c r="Q402">
        <v>0</v>
      </c>
      <c r="R402">
        <v>39</v>
      </c>
      <c r="S402">
        <v>25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f t="shared" si="26"/>
        <v>14.375</v>
      </c>
      <c r="AA402">
        <f t="shared" si="24"/>
        <v>23.059366318266424</v>
      </c>
      <c r="AB402">
        <f t="shared" si="25"/>
        <v>1.6041298308359251</v>
      </c>
      <c r="AC402" t="str">
        <f t="shared" si="27"/>
        <v>Z</v>
      </c>
    </row>
    <row r="403" spans="1:29">
      <c r="A403" t="s">
        <v>819</v>
      </c>
      <c r="B403">
        <v>2</v>
      </c>
      <c r="C403">
        <v>0</v>
      </c>
      <c r="D403">
        <v>0</v>
      </c>
      <c r="E403">
        <v>16</v>
      </c>
      <c r="F403">
        <v>0</v>
      </c>
      <c r="G403">
        <v>0</v>
      </c>
      <c r="H403">
        <v>14</v>
      </c>
      <c r="I403">
        <v>0</v>
      </c>
      <c r="J403">
        <v>7</v>
      </c>
      <c r="K403">
        <v>0</v>
      </c>
      <c r="L403">
        <v>0</v>
      </c>
      <c r="M403">
        <v>5</v>
      </c>
      <c r="N403">
        <v>9</v>
      </c>
      <c r="O403">
        <v>0</v>
      </c>
      <c r="P403">
        <v>0</v>
      </c>
      <c r="Q403">
        <v>9</v>
      </c>
      <c r="R403">
        <v>0</v>
      </c>
      <c r="S403">
        <v>9</v>
      </c>
      <c r="T403">
        <v>3</v>
      </c>
      <c r="U403">
        <v>0</v>
      </c>
      <c r="V403">
        <v>2</v>
      </c>
      <c r="W403">
        <v>10</v>
      </c>
      <c r="X403">
        <v>4</v>
      </c>
      <c r="Y403">
        <v>4</v>
      </c>
      <c r="Z403">
        <f t="shared" si="26"/>
        <v>3.9166666666666665</v>
      </c>
      <c r="AA403">
        <f t="shared" si="24"/>
        <v>4.7864101602581259</v>
      </c>
      <c r="AB403">
        <f t="shared" si="25"/>
        <v>1.2220621685765429</v>
      </c>
      <c r="AC403" t="str">
        <f t="shared" si="27"/>
        <v>Z</v>
      </c>
    </row>
    <row r="404" spans="1:29">
      <c r="A404" t="s">
        <v>821</v>
      </c>
      <c r="B404">
        <v>6</v>
      </c>
      <c r="C404">
        <v>5</v>
      </c>
      <c r="D404">
        <v>14</v>
      </c>
      <c r="E404">
        <v>12</v>
      </c>
      <c r="F404">
        <v>17</v>
      </c>
      <c r="G404">
        <v>16</v>
      </c>
      <c r="H404">
        <v>9</v>
      </c>
      <c r="I404">
        <v>8</v>
      </c>
      <c r="J404">
        <v>3</v>
      </c>
      <c r="K404">
        <v>3</v>
      </c>
      <c r="L404">
        <v>1</v>
      </c>
      <c r="M404">
        <v>3</v>
      </c>
      <c r="N404">
        <v>4</v>
      </c>
      <c r="O404">
        <v>6</v>
      </c>
      <c r="P404">
        <v>10</v>
      </c>
      <c r="Q404">
        <v>9</v>
      </c>
      <c r="R404">
        <v>12</v>
      </c>
      <c r="S404">
        <v>11</v>
      </c>
      <c r="T404">
        <v>7</v>
      </c>
      <c r="U404">
        <v>5</v>
      </c>
      <c r="V404">
        <v>4</v>
      </c>
      <c r="W404">
        <v>2</v>
      </c>
      <c r="X404">
        <v>1</v>
      </c>
      <c r="Y404">
        <v>1</v>
      </c>
      <c r="Z404">
        <f t="shared" si="26"/>
        <v>7.041666666666667</v>
      </c>
      <c r="AA404">
        <f t="shared" si="24"/>
        <v>4.6679685683984156</v>
      </c>
      <c r="AB404">
        <f t="shared" si="25"/>
        <v>0.66290677894415362</v>
      </c>
      <c r="AC404" t="str">
        <f t="shared" si="27"/>
        <v>Y</v>
      </c>
    </row>
    <row r="405" spans="1:29">
      <c r="A405" t="s">
        <v>823</v>
      </c>
      <c r="B405">
        <v>7</v>
      </c>
      <c r="C405">
        <v>5</v>
      </c>
      <c r="D405">
        <v>12</v>
      </c>
      <c r="E405">
        <v>16</v>
      </c>
      <c r="F405">
        <v>27</v>
      </c>
      <c r="G405">
        <v>42</v>
      </c>
      <c r="H405">
        <v>71</v>
      </c>
      <c r="I405">
        <v>71</v>
      </c>
      <c r="J405">
        <v>63</v>
      </c>
      <c r="K405">
        <v>39</v>
      </c>
      <c r="L405">
        <v>25</v>
      </c>
      <c r="M405">
        <v>12</v>
      </c>
      <c r="N405">
        <v>5</v>
      </c>
      <c r="O405">
        <v>6</v>
      </c>
      <c r="P405">
        <v>5</v>
      </c>
      <c r="Q405">
        <v>16</v>
      </c>
      <c r="R405">
        <v>38</v>
      </c>
      <c r="S405">
        <v>49</v>
      </c>
      <c r="T405">
        <v>40</v>
      </c>
      <c r="U405">
        <v>51</v>
      </c>
      <c r="V405">
        <v>58</v>
      </c>
      <c r="W405">
        <v>42</v>
      </c>
      <c r="X405">
        <v>32</v>
      </c>
      <c r="Y405">
        <v>13</v>
      </c>
      <c r="Z405">
        <f t="shared" si="26"/>
        <v>31.041666666666668</v>
      </c>
      <c r="AA405">
        <f t="shared" si="24"/>
        <v>21.302345658531493</v>
      </c>
      <c r="AB405">
        <f t="shared" si="25"/>
        <v>0.68625006148289369</v>
      </c>
      <c r="AC405" t="str">
        <f t="shared" si="27"/>
        <v>Y</v>
      </c>
    </row>
    <row r="406" spans="1:29">
      <c r="A406" t="s">
        <v>825</v>
      </c>
      <c r="B406">
        <v>41</v>
      </c>
      <c r="C406">
        <v>37</v>
      </c>
      <c r="D406">
        <v>42</v>
      </c>
      <c r="E406">
        <v>38</v>
      </c>
      <c r="F406">
        <v>35</v>
      </c>
      <c r="G406">
        <v>37</v>
      </c>
      <c r="H406">
        <v>40</v>
      </c>
      <c r="I406">
        <v>38</v>
      </c>
      <c r="J406">
        <v>36</v>
      </c>
      <c r="K406">
        <v>40</v>
      </c>
      <c r="L406">
        <v>32</v>
      </c>
      <c r="M406">
        <v>35</v>
      </c>
      <c r="N406">
        <v>34</v>
      </c>
      <c r="O406">
        <v>35</v>
      </c>
      <c r="P406">
        <v>34</v>
      </c>
      <c r="Q406">
        <v>36</v>
      </c>
      <c r="R406">
        <v>37</v>
      </c>
      <c r="S406">
        <v>36</v>
      </c>
      <c r="T406">
        <v>30</v>
      </c>
      <c r="U406">
        <v>32</v>
      </c>
      <c r="V406">
        <v>36</v>
      </c>
      <c r="W406">
        <v>30</v>
      </c>
      <c r="X406">
        <v>28</v>
      </c>
      <c r="Y406">
        <v>35</v>
      </c>
      <c r="Z406">
        <f t="shared" si="26"/>
        <v>35.583333333333336</v>
      </c>
      <c r="AA406">
        <f t="shared" si="24"/>
        <v>3.4146335414246467</v>
      </c>
      <c r="AB406">
        <f t="shared" si="25"/>
        <v>9.5961598353854233E-2</v>
      </c>
      <c r="AC406" t="str">
        <f t="shared" si="27"/>
        <v>X</v>
      </c>
    </row>
    <row r="407" spans="1:29">
      <c r="A407" t="s">
        <v>827</v>
      </c>
      <c r="B407">
        <v>8</v>
      </c>
      <c r="C407">
        <v>8</v>
      </c>
      <c r="D407">
        <v>3</v>
      </c>
      <c r="E407">
        <v>4</v>
      </c>
      <c r="F407">
        <v>2</v>
      </c>
      <c r="G407">
        <v>0</v>
      </c>
      <c r="H407">
        <v>0</v>
      </c>
      <c r="I407">
        <v>1</v>
      </c>
      <c r="J407">
        <v>5</v>
      </c>
      <c r="K407">
        <v>5</v>
      </c>
      <c r="L407">
        <v>8</v>
      </c>
      <c r="M407">
        <v>6</v>
      </c>
      <c r="N407">
        <v>8</v>
      </c>
      <c r="O407">
        <v>6</v>
      </c>
      <c r="P407">
        <v>3</v>
      </c>
      <c r="Q407">
        <v>2</v>
      </c>
      <c r="R407">
        <v>1</v>
      </c>
      <c r="S407">
        <v>0</v>
      </c>
      <c r="T407">
        <v>1</v>
      </c>
      <c r="U407">
        <v>2</v>
      </c>
      <c r="V407">
        <v>5</v>
      </c>
      <c r="W407">
        <v>4</v>
      </c>
      <c r="X407">
        <v>6</v>
      </c>
      <c r="Y407">
        <v>4</v>
      </c>
      <c r="Z407">
        <f t="shared" si="26"/>
        <v>3.8333333333333335</v>
      </c>
      <c r="AA407">
        <f t="shared" si="24"/>
        <v>2.6404965862924765</v>
      </c>
      <c r="AB407">
        <f t="shared" si="25"/>
        <v>0.68882519642412432</v>
      </c>
      <c r="AC407" t="str">
        <f t="shared" si="27"/>
        <v>Y</v>
      </c>
    </row>
    <row r="408" spans="1:29">
      <c r="A408" t="s">
        <v>829</v>
      </c>
      <c r="B408">
        <v>17</v>
      </c>
      <c r="C408">
        <v>14</v>
      </c>
      <c r="D408">
        <v>14</v>
      </c>
      <c r="E408">
        <v>17</v>
      </c>
      <c r="F408">
        <v>19</v>
      </c>
      <c r="G408">
        <v>23</v>
      </c>
      <c r="H408">
        <v>18</v>
      </c>
      <c r="I408">
        <v>21</v>
      </c>
      <c r="J408">
        <v>20</v>
      </c>
      <c r="K408">
        <v>22</v>
      </c>
      <c r="L408">
        <v>19</v>
      </c>
      <c r="M408">
        <v>17</v>
      </c>
      <c r="N408">
        <v>16</v>
      </c>
      <c r="O408">
        <v>19</v>
      </c>
      <c r="P408">
        <v>20</v>
      </c>
      <c r="Q408">
        <v>19</v>
      </c>
      <c r="R408">
        <v>21</v>
      </c>
      <c r="S408">
        <v>21</v>
      </c>
      <c r="T408">
        <v>21</v>
      </c>
      <c r="U408">
        <v>20</v>
      </c>
      <c r="V408">
        <v>23</v>
      </c>
      <c r="W408">
        <v>19</v>
      </c>
      <c r="X408">
        <v>19</v>
      </c>
      <c r="Y408">
        <v>21</v>
      </c>
      <c r="Z408">
        <f t="shared" si="26"/>
        <v>19.166666666666668</v>
      </c>
      <c r="AA408">
        <f t="shared" si="24"/>
        <v>2.3746344747958346</v>
      </c>
      <c r="AB408">
        <f t="shared" si="25"/>
        <v>0.12389397259804354</v>
      </c>
      <c r="AC408" t="str">
        <f t="shared" si="27"/>
        <v>X</v>
      </c>
    </row>
    <row r="409" spans="1:29">
      <c r="A409" t="s">
        <v>831</v>
      </c>
      <c r="B409">
        <v>37</v>
      </c>
      <c r="C409">
        <v>45</v>
      </c>
      <c r="D409">
        <v>24</v>
      </c>
      <c r="E409">
        <v>23</v>
      </c>
      <c r="F409">
        <v>0</v>
      </c>
      <c r="G409">
        <v>22</v>
      </c>
      <c r="H409">
        <v>29</v>
      </c>
      <c r="I409">
        <v>21</v>
      </c>
      <c r="J409">
        <v>6</v>
      </c>
      <c r="K409">
        <v>17</v>
      </c>
      <c r="L409">
        <v>0</v>
      </c>
      <c r="M409">
        <v>39</v>
      </c>
      <c r="N409">
        <v>32</v>
      </c>
      <c r="O409">
        <v>0</v>
      </c>
      <c r="P409">
        <v>30</v>
      </c>
      <c r="Q409">
        <v>0</v>
      </c>
      <c r="R409">
        <v>58</v>
      </c>
      <c r="S409">
        <v>11</v>
      </c>
      <c r="T409">
        <v>36</v>
      </c>
      <c r="U409">
        <v>3</v>
      </c>
      <c r="V409">
        <v>3</v>
      </c>
      <c r="W409">
        <v>28</v>
      </c>
      <c r="X409">
        <v>18</v>
      </c>
      <c r="Y409">
        <v>16</v>
      </c>
      <c r="Z409">
        <f t="shared" si="26"/>
        <v>20.75</v>
      </c>
      <c r="AA409">
        <f t="shared" si="24"/>
        <v>15.631831839764226</v>
      </c>
      <c r="AB409">
        <f t="shared" si="25"/>
        <v>0.75334129348261336</v>
      </c>
      <c r="AC409" t="str">
        <f t="shared" si="27"/>
        <v>Y</v>
      </c>
    </row>
    <row r="410" spans="1:29">
      <c r="A410" t="s">
        <v>833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1</v>
      </c>
      <c r="Y410">
        <v>1</v>
      </c>
      <c r="Z410">
        <f t="shared" si="26"/>
        <v>1.0416666666666667</v>
      </c>
      <c r="AA410">
        <f t="shared" si="24"/>
        <v>0.19982631347136331</v>
      </c>
      <c r="AB410">
        <f t="shared" si="25"/>
        <v>0.19183326093250877</v>
      </c>
      <c r="AC410" t="str">
        <f t="shared" si="27"/>
        <v>X</v>
      </c>
    </row>
    <row r="411" spans="1:29">
      <c r="A411" t="s">
        <v>835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f t="shared" si="26"/>
        <v>1</v>
      </c>
      <c r="AA411">
        <f t="shared" si="24"/>
        <v>0</v>
      </c>
      <c r="AB411">
        <f t="shared" si="25"/>
        <v>0</v>
      </c>
      <c r="AC411" t="str">
        <f t="shared" si="27"/>
        <v>X</v>
      </c>
    </row>
    <row r="412" spans="1:29">
      <c r="A412" t="s">
        <v>837</v>
      </c>
      <c r="B412">
        <v>37</v>
      </c>
      <c r="C412">
        <v>0</v>
      </c>
      <c r="D412">
        <v>4</v>
      </c>
      <c r="E412">
        <v>93</v>
      </c>
      <c r="F412">
        <v>0</v>
      </c>
      <c r="G412">
        <v>98</v>
      </c>
      <c r="H412">
        <v>27</v>
      </c>
      <c r="I412">
        <v>64</v>
      </c>
      <c r="J412">
        <v>73</v>
      </c>
      <c r="K412">
        <v>0</v>
      </c>
      <c r="L412">
        <v>64</v>
      </c>
      <c r="M412">
        <v>40</v>
      </c>
      <c r="N412">
        <v>7</v>
      </c>
      <c r="O412">
        <v>23</v>
      </c>
      <c r="P412">
        <v>94</v>
      </c>
      <c r="Q412">
        <v>48</v>
      </c>
      <c r="R412">
        <v>90</v>
      </c>
      <c r="S412">
        <v>94</v>
      </c>
      <c r="T412">
        <v>46</v>
      </c>
      <c r="U412">
        <v>0</v>
      </c>
      <c r="V412">
        <v>0</v>
      </c>
      <c r="W412">
        <v>12</v>
      </c>
      <c r="X412">
        <v>81</v>
      </c>
      <c r="Y412">
        <v>45</v>
      </c>
      <c r="Z412">
        <f t="shared" si="26"/>
        <v>43.333333333333336</v>
      </c>
      <c r="AA412">
        <f t="shared" si="24"/>
        <v>35.30895385340979</v>
      </c>
      <c r="AB412">
        <f t="shared" si="25"/>
        <v>0.8148220120017643</v>
      </c>
      <c r="AC412" t="str">
        <f t="shared" si="27"/>
        <v>Y</v>
      </c>
    </row>
    <row r="413" spans="1:29">
      <c r="A413" t="s">
        <v>839</v>
      </c>
      <c r="B413">
        <v>9</v>
      </c>
      <c r="C413">
        <v>10</v>
      </c>
      <c r="D413">
        <v>8</v>
      </c>
      <c r="E413">
        <v>10</v>
      </c>
      <c r="F413">
        <v>11</v>
      </c>
      <c r="G413">
        <v>12</v>
      </c>
      <c r="H413">
        <v>11</v>
      </c>
      <c r="I413">
        <v>9</v>
      </c>
      <c r="J413">
        <v>10</v>
      </c>
      <c r="K413">
        <v>12</v>
      </c>
      <c r="L413">
        <v>10</v>
      </c>
      <c r="M413">
        <v>8</v>
      </c>
      <c r="N413">
        <v>9</v>
      </c>
      <c r="O413">
        <v>10</v>
      </c>
      <c r="P413">
        <v>10</v>
      </c>
      <c r="Q413">
        <v>12</v>
      </c>
      <c r="R413">
        <v>11</v>
      </c>
      <c r="S413">
        <v>13</v>
      </c>
      <c r="T413">
        <v>13</v>
      </c>
      <c r="U413">
        <v>14</v>
      </c>
      <c r="V413">
        <v>15</v>
      </c>
      <c r="W413">
        <v>13</v>
      </c>
      <c r="X413">
        <v>12</v>
      </c>
      <c r="Y413">
        <v>12</v>
      </c>
      <c r="Z413">
        <f t="shared" si="26"/>
        <v>11</v>
      </c>
      <c r="AA413">
        <f t="shared" si="24"/>
        <v>1.8027756377319946</v>
      </c>
      <c r="AB413">
        <f t="shared" si="25"/>
        <v>0.16388869433927222</v>
      </c>
      <c r="AC413" t="str">
        <f t="shared" si="27"/>
        <v>X</v>
      </c>
    </row>
    <row r="414" spans="1:29">
      <c r="A414" t="s">
        <v>841</v>
      </c>
      <c r="B414">
        <v>3</v>
      </c>
      <c r="C414">
        <v>3</v>
      </c>
      <c r="D414">
        <v>3</v>
      </c>
      <c r="E414">
        <v>6</v>
      </c>
      <c r="F414">
        <v>7</v>
      </c>
      <c r="G414">
        <v>9</v>
      </c>
      <c r="H414">
        <v>11</v>
      </c>
      <c r="I414">
        <v>13</v>
      </c>
      <c r="J414">
        <v>10</v>
      </c>
      <c r="K414">
        <v>11</v>
      </c>
      <c r="L414">
        <v>7</v>
      </c>
      <c r="M414">
        <v>5</v>
      </c>
      <c r="N414">
        <v>5</v>
      </c>
      <c r="O414">
        <v>2</v>
      </c>
      <c r="P414">
        <v>3</v>
      </c>
      <c r="Q414">
        <v>4</v>
      </c>
      <c r="R414">
        <v>7</v>
      </c>
      <c r="S414">
        <v>8</v>
      </c>
      <c r="T414">
        <v>15</v>
      </c>
      <c r="U414">
        <v>16</v>
      </c>
      <c r="V414">
        <v>15</v>
      </c>
      <c r="W414">
        <v>9</v>
      </c>
      <c r="X414">
        <v>12</v>
      </c>
      <c r="Y414">
        <v>6</v>
      </c>
      <c r="Z414">
        <f t="shared" si="26"/>
        <v>7.916666666666667</v>
      </c>
      <c r="AA414">
        <f t="shared" si="24"/>
        <v>4.122263402010546</v>
      </c>
      <c r="AB414">
        <f t="shared" si="25"/>
        <v>0.52070695604343742</v>
      </c>
      <c r="AC414" t="str">
        <f t="shared" si="27"/>
        <v>Y</v>
      </c>
    </row>
    <row r="415" spans="1:29">
      <c r="A415" t="s">
        <v>843</v>
      </c>
      <c r="B415">
        <v>24</v>
      </c>
      <c r="C415">
        <v>41</v>
      </c>
      <c r="D415">
        <v>43</v>
      </c>
      <c r="E415">
        <v>34</v>
      </c>
      <c r="F415">
        <v>33</v>
      </c>
      <c r="G415">
        <v>17</v>
      </c>
      <c r="H415">
        <v>10</v>
      </c>
      <c r="I415">
        <v>5</v>
      </c>
      <c r="J415">
        <v>2</v>
      </c>
      <c r="K415">
        <v>14</v>
      </c>
      <c r="L415">
        <v>18</v>
      </c>
      <c r="M415">
        <v>28</v>
      </c>
      <c r="N415">
        <v>49</v>
      </c>
      <c r="O415">
        <v>50</v>
      </c>
      <c r="P415">
        <v>37</v>
      </c>
      <c r="Q415">
        <v>47</v>
      </c>
      <c r="R415">
        <v>30</v>
      </c>
      <c r="S415">
        <v>20</v>
      </c>
      <c r="T415">
        <v>8</v>
      </c>
      <c r="U415">
        <v>7</v>
      </c>
      <c r="V415">
        <v>6</v>
      </c>
      <c r="W415">
        <v>10</v>
      </c>
      <c r="X415">
        <v>24</v>
      </c>
      <c r="Y415">
        <v>42</v>
      </c>
      <c r="Z415">
        <f t="shared" si="26"/>
        <v>24.958333333333332</v>
      </c>
      <c r="AA415">
        <f t="shared" si="24"/>
        <v>15.125803468098994</v>
      </c>
      <c r="AB415">
        <f t="shared" si="25"/>
        <v>0.6060422090724138</v>
      </c>
      <c r="AC415" t="str">
        <f t="shared" si="27"/>
        <v>Y</v>
      </c>
    </row>
    <row r="416" spans="1:29">
      <c r="A416" t="s">
        <v>845</v>
      </c>
      <c r="B416">
        <v>58</v>
      </c>
      <c r="C416">
        <v>63</v>
      </c>
      <c r="D416">
        <v>96</v>
      </c>
      <c r="E416">
        <v>118</v>
      </c>
      <c r="F416">
        <v>166</v>
      </c>
      <c r="G416">
        <v>206</v>
      </c>
      <c r="H416">
        <v>150</v>
      </c>
      <c r="I416">
        <v>242</v>
      </c>
      <c r="J416">
        <v>295</v>
      </c>
      <c r="K416">
        <v>235</v>
      </c>
      <c r="L416">
        <v>107</v>
      </c>
      <c r="M416">
        <v>83</v>
      </c>
      <c r="N416">
        <v>77</v>
      </c>
      <c r="O416">
        <v>86</v>
      </c>
      <c r="P416">
        <v>75</v>
      </c>
      <c r="Q416">
        <v>151</v>
      </c>
      <c r="R416">
        <v>164</v>
      </c>
      <c r="S416">
        <v>189</v>
      </c>
      <c r="T416">
        <v>284</v>
      </c>
      <c r="U416">
        <v>250</v>
      </c>
      <c r="V416">
        <v>224</v>
      </c>
      <c r="W416">
        <v>201</v>
      </c>
      <c r="X416">
        <v>98</v>
      </c>
      <c r="Y416">
        <v>57</v>
      </c>
      <c r="Z416">
        <f t="shared" si="26"/>
        <v>153.125</v>
      </c>
      <c r="AA416">
        <f t="shared" si="24"/>
        <v>73.693233802930195</v>
      </c>
      <c r="AB416">
        <f t="shared" si="25"/>
        <v>0.48126193503954412</v>
      </c>
      <c r="AC416" t="str">
        <f t="shared" si="27"/>
        <v>X</v>
      </c>
    </row>
    <row r="417" spans="1:29">
      <c r="A417" t="s">
        <v>847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2</v>
      </c>
      <c r="H417">
        <v>4</v>
      </c>
      <c r="I417">
        <v>3</v>
      </c>
      <c r="J417">
        <v>2</v>
      </c>
      <c r="K417">
        <v>0</v>
      </c>
      <c r="L417">
        <v>0</v>
      </c>
      <c r="M417">
        <v>0</v>
      </c>
      <c r="N417">
        <v>2</v>
      </c>
      <c r="O417">
        <v>1</v>
      </c>
      <c r="P417">
        <v>1</v>
      </c>
      <c r="Q417">
        <v>2</v>
      </c>
      <c r="R417">
        <v>2</v>
      </c>
      <c r="S417">
        <v>1</v>
      </c>
      <c r="T417">
        <v>3</v>
      </c>
      <c r="U417">
        <v>2</v>
      </c>
      <c r="V417">
        <v>0</v>
      </c>
      <c r="W417">
        <v>1</v>
      </c>
      <c r="X417">
        <v>0</v>
      </c>
      <c r="Y417">
        <v>0</v>
      </c>
      <c r="Z417">
        <f t="shared" si="26"/>
        <v>1.3333333333333333</v>
      </c>
      <c r="AA417">
        <f t="shared" si="24"/>
        <v>1.1055415967851334</v>
      </c>
      <c r="AB417">
        <f t="shared" si="25"/>
        <v>0.82915619758885006</v>
      </c>
      <c r="AC417" t="str">
        <f t="shared" si="27"/>
        <v>Y</v>
      </c>
    </row>
    <row r="418" spans="1:29">
      <c r="A418" t="s">
        <v>849</v>
      </c>
      <c r="B418">
        <v>6</v>
      </c>
      <c r="C418">
        <v>6</v>
      </c>
      <c r="D418">
        <v>5</v>
      </c>
      <c r="E418">
        <v>4</v>
      </c>
      <c r="F418">
        <v>5</v>
      </c>
      <c r="G418">
        <v>2</v>
      </c>
      <c r="H418">
        <v>2</v>
      </c>
      <c r="I418">
        <v>1</v>
      </c>
      <c r="J418">
        <v>2</v>
      </c>
      <c r="K418">
        <v>2</v>
      </c>
      <c r="L418">
        <v>3</v>
      </c>
      <c r="M418">
        <v>4</v>
      </c>
      <c r="N418">
        <v>5</v>
      </c>
      <c r="O418">
        <v>6</v>
      </c>
      <c r="P418">
        <v>7</v>
      </c>
      <c r="Q418">
        <v>6</v>
      </c>
      <c r="R418">
        <v>5</v>
      </c>
      <c r="S418">
        <v>3</v>
      </c>
      <c r="T418">
        <v>2</v>
      </c>
      <c r="U418">
        <v>2</v>
      </c>
      <c r="V418">
        <v>2</v>
      </c>
      <c r="W418">
        <v>2</v>
      </c>
      <c r="X418">
        <v>5</v>
      </c>
      <c r="Y418">
        <v>5</v>
      </c>
      <c r="Z418">
        <f t="shared" si="26"/>
        <v>3.8333333333333335</v>
      </c>
      <c r="AA418">
        <f t="shared" si="24"/>
        <v>1.7480147469502525</v>
      </c>
      <c r="AB418">
        <f t="shared" si="25"/>
        <v>0.45600384703050062</v>
      </c>
      <c r="AC418" t="str">
        <f t="shared" si="27"/>
        <v>X</v>
      </c>
    </row>
    <row r="419" spans="1:29">
      <c r="A419" t="s">
        <v>851</v>
      </c>
      <c r="B419">
        <v>0</v>
      </c>
      <c r="C419">
        <v>0</v>
      </c>
      <c r="D419">
        <v>12</v>
      </c>
      <c r="E419">
        <v>0</v>
      </c>
      <c r="F419">
        <v>0</v>
      </c>
      <c r="G419">
        <v>51</v>
      </c>
      <c r="H419">
        <v>34</v>
      </c>
      <c r="I419">
        <v>52</v>
      </c>
      <c r="J419">
        <v>12</v>
      </c>
      <c r="K419">
        <v>23</v>
      </c>
      <c r="L419">
        <v>44</v>
      </c>
      <c r="M419">
        <v>64</v>
      </c>
      <c r="N419">
        <v>23</v>
      </c>
      <c r="O419">
        <v>0</v>
      </c>
      <c r="P419">
        <v>11</v>
      </c>
      <c r="Q419">
        <v>0</v>
      </c>
      <c r="R419">
        <v>0</v>
      </c>
      <c r="S419">
        <v>56</v>
      </c>
      <c r="T419">
        <v>0</v>
      </c>
      <c r="U419">
        <v>36</v>
      </c>
      <c r="V419">
        <v>0</v>
      </c>
      <c r="W419">
        <v>0</v>
      </c>
      <c r="X419">
        <v>4</v>
      </c>
      <c r="Y419">
        <v>13</v>
      </c>
      <c r="Z419">
        <f t="shared" si="26"/>
        <v>18.125</v>
      </c>
      <c r="AA419">
        <f t="shared" si="24"/>
        <v>21.107487810411421</v>
      </c>
      <c r="AB419">
        <f t="shared" si="25"/>
        <v>1.1645510516089059</v>
      </c>
      <c r="AC419" t="str">
        <f t="shared" si="27"/>
        <v>Z</v>
      </c>
    </row>
    <row r="420" spans="1:29">
      <c r="A420" t="s">
        <v>853</v>
      </c>
      <c r="B420">
        <v>31</v>
      </c>
      <c r="C420">
        <v>37</v>
      </c>
      <c r="D420">
        <v>35</v>
      </c>
      <c r="E420">
        <v>37</v>
      </c>
      <c r="F420">
        <v>32</v>
      </c>
      <c r="G420">
        <v>30</v>
      </c>
      <c r="H420">
        <v>33</v>
      </c>
      <c r="I420">
        <v>24</v>
      </c>
      <c r="J420">
        <v>24</v>
      </c>
      <c r="K420">
        <v>22</v>
      </c>
      <c r="L420">
        <v>26</v>
      </c>
      <c r="M420">
        <v>31</v>
      </c>
      <c r="N420">
        <v>30</v>
      </c>
      <c r="O420">
        <v>32</v>
      </c>
      <c r="P420">
        <v>32</v>
      </c>
      <c r="Q420">
        <v>35</v>
      </c>
      <c r="R420">
        <v>32</v>
      </c>
      <c r="S420">
        <v>31</v>
      </c>
      <c r="T420">
        <v>24</v>
      </c>
      <c r="U420">
        <v>27</v>
      </c>
      <c r="V420">
        <v>25</v>
      </c>
      <c r="W420">
        <v>28</v>
      </c>
      <c r="X420">
        <v>27</v>
      </c>
      <c r="Y420">
        <v>26</v>
      </c>
      <c r="Z420">
        <f t="shared" si="26"/>
        <v>29.625</v>
      </c>
      <c r="AA420">
        <f t="shared" si="24"/>
        <v>4.2013142784927036</v>
      </c>
      <c r="AB420">
        <f t="shared" si="25"/>
        <v>0.14181651572971152</v>
      </c>
      <c r="AC420" t="str">
        <f t="shared" si="27"/>
        <v>X</v>
      </c>
    </row>
    <row r="421" spans="1:29">
      <c r="A421" t="s">
        <v>855</v>
      </c>
      <c r="B421">
        <v>4</v>
      </c>
      <c r="C421">
        <v>3</v>
      </c>
      <c r="D421">
        <v>3</v>
      </c>
      <c r="E421">
        <v>1</v>
      </c>
      <c r="F421">
        <v>1</v>
      </c>
      <c r="G421">
        <v>1</v>
      </c>
      <c r="H421">
        <v>1</v>
      </c>
      <c r="I421">
        <v>2</v>
      </c>
      <c r="J421">
        <v>2</v>
      </c>
      <c r="K421">
        <v>3</v>
      </c>
      <c r="L421">
        <v>3</v>
      </c>
      <c r="M421">
        <v>3</v>
      </c>
      <c r="N421">
        <v>4</v>
      </c>
      <c r="O421">
        <v>2</v>
      </c>
      <c r="P421">
        <v>2</v>
      </c>
      <c r="Q421">
        <v>2</v>
      </c>
      <c r="R421">
        <v>1</v>
      </c>
      <c r="S421">
        <v>1</v>
      </c>
      <c r="T421">
        <v>1</v>
      </c>
      <c r="U421">
        <v>1</v>
      </c>
      <c r="V421">
        <v>3</v>
      </c>
      <c r="W421">
        <v>3</v>
      </c>
      <c r="X421">
        <v>3</v>
      </c>
      <c r="Y421">
        <v>3</v>
      </c>
      <c r="Z421">
        <f t="shared" si="26"/>
        <v>2.2083333333333335</v>
      </c>
      <c r="AA421">
        <f t="shared" si="24"/>
        <v>0.99913156735681652</v>
      </c>
      <c r="AB421">
        <f t="shared" si="25"/>
        <v>0.45243693616157726</v>
      </c>
      <c r="AC421" t="str">
        <f t="shared" si="27"/>
        <v>X</v>
      </c>
    </row>
    <row r="422" spans="1:29">
      <c r="A422" t="s">
        <v>857</v>
      </c>
      <c r="B422">
        <v>0</v>
      </c>
      <c r="C422">
        <v>36</v>
      </c>
      <c r="D422">
        <v>18</v>
      </c>
      <c r="E422">
        <v>23</v>
      </c>
      <c r="F422">
        <v>0</v>
      </c>
      <c r="G422">
        <v>46</v>
      </c>
      <c r="H422">
        <v>0</v>
      </c>
      <c r="I422">
        <v>35</v>
      </c>
      <c r="J422">
        <v>0</v>
      </c>
      <c r="K422">
        <v>68</v>
      </c>
      <c r="L422">
        <v>12</v>
      </c>
      <c r="M422">
        <v>43</v>
      </c>
      <c r="N422">
        <v>4</v>
      </c>
      <c r="O422">
        <v>0</v>
      </c>
      <c r="P422">
        <v>43</v>
      </c>
      <c r="Q422">
        <v>12</v>
      </c>
      <c r="R422">
        <v>31</v>
      </c>
      <c r="S422">
        <v>13</v>
      </c>
      <c r="T422">
        <v>0</v>
      </c>
      <c r="U422">
        <v>0</v>
      </c>
      <c r="V422">
        <v>77</v>
      </c>
      <c r="W422">
        <v>77</v>
      </c>
      <c r="X422">
        <v>34</v>
      </c>
      <c r="Y422">
        <v>30</v>
      </c>
      <c r="Z422">
        <f t="shared" si="26"/>
        <v>25.083333333333332</v>
      </c>
      <c r="AA422">
        <f t="shared" si="24"/>
        <v>24.203850703739043</v>
      </c>
      <c r="AB422">
        <f t="shared" si="25"/>
        <v>0.96493756958428079</v>
      </c>
      <c r="AC422" t="str">
        <f t="shared" si="27"/>
        <v>Y</v>
      </c>
    </row>
    <row r="423" spans="1:29">
      <c r="A423" t="s">
        <v>859</v>
      </c>
      <c r="B423">
        <v>4</v>
      </c>
      <c r="C423">
        <v>4</v>
      </c>
      <c r="D423">
        <v>4</v>
      </c>
      <c r="E423">
        <v>3</v>
      </c>
      <c r="F423">
        <v>4</v>
      </c>
      <c r="G423">
        <v>4</v>
      </c>
      <c r="H423">
        <v>4</v>
      </c>
      <c r="I423">
        <v>4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3</v>
      </c>
      <c r="P423">
        <v>4</v>
      </c>
      <c r="Q423">
        <v>3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5</v>
      </c>
      <c r="X423">
        <v>5</v>
      </c>
      <c r="Y423">
        <v>4</v>
      </c>
      <c r="Z423">
        <f t="shared" si="26"/>
        <v>3.9583333333333335</v>
      </c>
      <c r="AA423">
        <f t="shared" si="24"/>
        <v>0.45452967144315476</v>
      </c>
      <c r="AB423">
        <f t="shared" si="25"/>
        <v>0.11482854857511278</v>
      </c>
      <c r="AC423" t="str">
        <f t="shared" si="27"/>
        <v>X</v>
      </c>
    </row>
    <row r="424" spans="1:29">
      <c r="A424" t="s">
        <v>861</v>
      </c>
      <c r="B424">
        <v>0</v>
      </c>
      <c r="C424">
        <v>3</v>
      </c>
      <c r="D424">
        <v>8</v>
      </c>
      <c r="E424">
        <v>21</v>
      </c>
      <c r="F424">
        <v>25</v>
      </c>
      <c r="G424">
        <v>28</v>
      </c>
      <c r="H424">
        <v>35</v>
      </c>
      <c r="I424">
        <v>35</v>
      </c>
      <c r="J424">
        <v>31</v>
      </c>
      <c r="K424">
        <v>19</v>
      </c>
      <c r="L424">
        <v>9</v>
      </c>
      <c r="M424">
        <v>2</v>
      </c>
      <c r="N424">
        <v>0</v>
      </c>
      <c r="O424">
        <v>4</v>
      </c>
      <c r="P424">
        <v>14</v>
      </c>
      <c r="Q424">
        <v>21</v>
      </c>
      <c r="R424">
        <v>37</v>
      </c>
      <c r="S424">
        <v>42</v>
      </c>
      <c r="T424">
        <v>39</v>
      </c>
      <c r="U424">
        <v>40</v>
      </c>
      <c r="V424">
        <v>28</v>
      </c>
      <c r="W424">
        <v>26</v>
      </c>
      <c r="X424">
        <v>11</v>
      </c>
      <c r="Y424">
        <v>3</v>
      </c>
      <c r="Z424">
        <f t="shared" si="26"/>
        <v>20.041666666666668</v>
      </c>
      <c r="AA424">
        <f t="shared" si="24"/>
        <v>13.899877597382728</v>
      </c>
      <c r="AB424">
        <f t="shared" si="25"/>
        <v>0.69354898614799476</v>
      </c>
      <c r="AC424" t="str">
        <f t="shared" si="27"/>
        <v>Y</v>
      </c>
    </row>
    <row r="425" spans="1:29">
      <c r="A425" t="s">
        <v>863</v>
      </c>
      <c r="B425">
        <v>3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4</v>
      </c>
      <c r="O425">
        <v>3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4</v>
      </c>
      <c r="X425">
        <v>3</v>
      </c>
      <c r="Y425">
        <v>4</v>
      </c>
      <c r="Z425">
        <f t="shared" si="26"/>
        <v>3.4166666666666665</v>
      </c>
      <c r="AA425">
        <f t="shared" si="24"/>
        <v>0.49300664859163468</v>
      </c>
      <c r="AB425">
        <f t="shared" si="25"/>
        <v>0.14429462885608821</v>
      </c>
      <c r="AC425" t="str">
        <f t="shared" si="27"/>
        <v>X</v>
      </c>
    </row>
    <row r="426" spans="1:29">
      <c r="A426" t="s">
        <v>865</v>
      </c>
      <c r="B426">
        <v>19</v>
      </c>
      <c r="C426">
        <v>12</v>
      </c>
      <c r="D426">
        <v>7</v>
      </c>
      <c r="E426">
        <v>5</v>
      </c>
      <c r="F426">
        <v>4</v>
      </c>
      <c r="G426">
        <v>8</v>
      </c>
      <c r="H426">
        <v>16</v>
      </c>
      <c r="I426">
        <v>19</v>
      </c>
      <c r="J426">
        <v>28</v>
      </c>
      <c r="K426">
        <v>18</v>
      </c>
      <c r="L426">
        <v>16</v>
      </c>
      <c r="M426">
        <v>24</v>
      </c>
      <c r="N426">
        <v>20</v>
      </c>
      <c r="O426">
        <v>12</v>
      </c>
      <c r="P426">
        <v>9</v>
      </c>
      <c r="Q426">
        <v>5</v>
      </c>
      <c r="R426">
        <v>4</v>
      </c>
      <c r="S426">
        <v>8</v>
      </c>
      <c r="T426">
        <v>13</v>
      </c>
      <c r="U426">
        <v>18</v>
      </c>
      <c r="V426">
        <v>19</v>
      </c>
      <c r="W426">
        <v>22</v>
      </c>
      <c r="X426">
        <v>28</v>
      </c>
      <c r="Y426">
        <v>28</v>
      </c>
      <c r="Z426">
        <f t="shared" si="26"/>
        <v>15.083333333333334</v>
      </c>
      <c r="AA426">
        <f t="shared" si="24"/>
        <v>7.6153171671018116</v>
      </c>
      <c r="AB426">
        <f t="shared" si="25"/>
        <v>0.50488290610619746</v>
      </c>
      <c r="AC426" t="str">
        <f t="shared" si="27"/>
        <v>Y</v>
      </c>
    </row>
    <row r="427" spans="1:29">
      <c r="A427" t="s">
        <v>867</v>
      </c>
      <c r="B427">
        <v>4</v>
      </c>
      <c r="C427">
        <v>4</v>
      </c>
      <c r="D427">
        <v>6</v>
      </c>
      <c r="E427">
        <v>8</v>
      </c>
      <c r="F427">
        <v>7</v>
      </c>
      <c r="G427">
        <v>10</v>
      </c>
      <c r="H427">
        <v>13</v>
      </c>
      <c r="I427">
        <v>12</v>
      </c>
      <c r="J427">
        <v>9</v>
      </c>
      <c r="K427">
        <v>6</v>
      </c>
      <c r="L427">
        <v>5</v>
      </c>
      <c r="M427">
        <v>5</v>
      </c>
      <c r="N427">
        <v>2</v>
      </c>
      <c r="O427">
        <v>4</v>
      </c>
      <c r="P427">
        <v>3</v>
      </c>
      <c r="Q427">
        <v>9</v>
      </c>
      <c r="R427">
        <v>11</v>
      </c>
      <c r="S427">
        <v>11</v>
      </c>
      <c r="T427">
        <v>13</v>
      </c>
      <c r="U427">
        <v>9</v>
      </c>
      <c r="V427">
        <v>10</v>
      </c>
      <c r="W427">
        <v>10</v>
      </c>
      <c r="X427">
        <v>5</v>
      </c>
      <c r="Y427">
        <v>6</v>
      </c>
      <c r="Z427">
        <f t="shared" si="26"/>
        <v>7.583333333333333</v>
      </c>
      <c r="AA427">
        <f t="shared" si="24"/>
        <v>3.1874319164842126</v>
      </c>
      <c r="AB427">
        <f t="shared" si="25"/>
        <v>0.42032069228363245</v>
      </c>
      <c r="AC427" t="str">
        <f t="shared" si="27"/>
        <v>X</v>
      </c>
    </row>
    <row r="428" spans="1:29">
      <c r="A428" t="s">
        <v>869</v>
      </c>
      <c r="B428">
        <v>4</v>
      </c>
      <c r="C428">
        <v>3</v>
      </c>
      <c r="D428">
        <v>8</v>
      </c>
      <c r="E428">
        <v>9</v>
      </c>
      <c r="F428">
        <v>8</v>
      </c>
      <c r="G428">
        <v>7</v>
      </c>
      <c r="H428">
        <v>5</v>
      </c>
      <c r="I428">
        <v>7</v>
      </c>
      <c r="J428">
        <v>4</v>
      </c>
      <c r="K428">
        <v>3</v>
      </c>
      <c r="L428">
        <v>2</v>
      </c>
      <c r="M428">
        <v>2</v>
      </c>
      <c r="N428">
        <v>2</v>
      </c>
      <c r="O428">
        <v>3</v>
      </c>
      <c r="P428">
        <v>6</v>
      </c>
      <c r="Q428">
        <v>5</v>
      </c>
      <c r="R428">
        <v>9</v>
      </c>
      <c r="S428">
        <v>8</v>
      </c>
      <c r="T428">
        <v>9</v>
      </c>
      <c r="U428">
        <v>6</v>
      </c>
      <c r="V428">
        <v>5</v>
      </c>
      <c r="W428">
        <v>2</v>
      </c>
      <c r="X428">
        <v>1</v>
      </c>
      <c r="Y428">
        <v>1</v>
      </c>
      <c r="Z428">
        <f t="shared" si="26"/>
        <v>4.958333333333333</v>
      </c>
      <c r="AA428">
        <f t="shared" si="24"/>
        <v>2.6375362030164102</v>
      </c>
      <c r="AB428">
        <f t="shared" si="25"/>
        <v>0.53194007455793146</v>
      </c>
      <c r="AC428" t="str">
        <f t="shared" si="27"/>
        <v>Y</v>
      </c>
    </row>
    <row r="429" spans="1:29">
      <c r="A429" t="s">
        <v>871</v>
      </c>
      <c r="B429">
        <v>24</v>
      </c>
      <c r="C429">
        <v>19</v>
      </c>
      <c r="D429">
        <v>30</v>
      </c>
      <c r="E429">
        <v>33</v>
      </c>
      <c r="F429">
        <v>16</v>
      </c>
      <c r="G429">
        <v>14</v>
      </c>
      <c r="H429">
        <v>8</v>
      </c>
      <c r="I429">
        <v>6</v>
      </c>
      <c r="J429">
        <v>8</v>
      </c>
      <c r="K429">
        <v>13</v>
      </c>
      <c r="L429">
        <v>16</v>
      </c>
      <c r="M429">
        <v>25</v>
      </c>
      <c r="N429">
        <v>36</v>
      </c>
      <c r="O429">
        <v>35</v>
      </c>
      <c r="P429">
        <v>30</v>
      </c>
      <c r="Q429">
        <v>33</v>
      </c>
      <c r="R429">
        <v>20</v>
      </c>
      <c r="S429">
        <v>17</v>
      </c>
      <c r="T429">
        <v>13</v>
      </c>
      <c r="U429">
        <v>6</v>
      </c>
      <c r="V429">
        <v>6</v>
      </c>
      <c r="W429">
        <v>10</v>
      </c>
      <c r="X429">
        <v>17</v>
      </c>
      <c r="Y429">
        <v>24</v>
      </c>
      <c r="Z429">
        <f t="shared" si="26"/>
        <v>19.125</v>
      </c>
      <c r="AA429">
        <f t="shared" si="24"/>
        <v>9.6147131175783578</v>
      </c>
      <c r="AB429">
        <f t="shared" si="25"/>
        <v>0.50273009765115595</v>
      </c>
      <c r="AC429" t="str">
        <f t="shared" si="27"/>
        <v>Y</v>
      </c>
    </row>
    <row r="430" spans="1:29">
      <c r="A430" t="s">
        <v>873</v>
      </c>
      <c r="B430">
        <v>75</v>
      </c>
      <c r="C430">
        <v>49</v>
      </c>
      <c r="D430">
        <v>46</v>
      </c>
      <c r="E430">
        <v>49</v>
      </c>
      <c r="F430">
        <v>42</v>
      </c>
      <c r="G430">
        <v>17</v>
      </c>
      <c r="H430">
        <v>7</v>
      </c>
      <c r="I430">
        <v>7</v>
      </c>
      <c r="J430">
        <v>16</v>
      </c>
      <c r="K430">
        <v>23</v>
      </c>
      <c r="L430">
        <v>49</v>
      </c>
      <c r="M430">
        <v>79</v>
      </c>
      <c r="N430">
        <v>89</v>
      </c>
      <c r="O430">
        <v>44</v>
      </c>
      <c r="P430">
        <v>77</v>
      </c>
      <c r="Q430">
        <v>62</v>
      </c>
      <c r="R430">
        <v>37</v>
      </c>
      <c r="S430">
        <v>15</v>
      </c>
      <c r="T430">
        <v>9</v>
      </c>
      <c r="U430">
        <v>5</v>
      </c>
      <c r="V430">
        <v>11</v>
      </c>
      <c r="W430">
        <v>32</v>
      </c>
      <c r="X430">
        <v>48</v>
      </c>
      <c r="Y430">
        <v>85</v>
      </c>
      <c r="Z430">
        <f t="shared" si="26"/>
        <v>40.541666666666664</v>
      </c>
      <c r="AA430">
        <f t="shared" si="24"/>
        <v>26.361239169575384</v>
      </c>
      <c r="AB430">
        <f t="shared" si="25"/>
        <v>0.65022583768736819</v>
      </c>
      <c r="AC430" t="str">
        <f t="shared" si="27"/>
        <v>Y</v>
      </c>
    </row>
    <row r="431" spans="1:29">
      <c r="A431" t="s">
        <v>875</v>
      </c>
      <c r="B431">
        <v>2</v>
      </c>
      <c r="C431">
        <v>2</v>
      </c>
      <c r="D431">
        <v>3</v>
      </c>
      <c r="E431">
        <v>2</v>
      </c>
      <c r="F431">
        <v>2</v>
      </c>
      <c r="G431">
        <v>2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2</v>
      </c>
      <c r="N431">
        <v>2</v>
      </c>
      <c r="O431">
        <v>3</v>
      </c>
      <c r="P431">
        <v>2</v>
      </c>
      <c r="Q431">
        <v>2</v>
      </c>
      <c r="R431">
        <v>2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2</v>
      </c>
      <c r="Y431">
        <v>1</v>
      </c>
      <c r="Z431">
        <f t="shared" si="26"/>
        <v>1.625</v>
      </c>
      <c r="AA431">
        <f t="shared" si="24"/>
        <v>0.6332785063987777</v>
      </c>
      <c r="AB431">
        <f t="shared" si="25"/>
        <v>0.38970985009155551</v>
      </c>
      <c r="AC431" t="str">
        <f t="shared" si="27"/>
        <v>X</v>
      </c>
    </row>
    <row r="432" spans="1:29">
      <c r="A432" t="s">
        <v>877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2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f t="shared" si="26"/>
        <v>1.0416666666666667</v>
      </c>
      <c r="AA432">
        <f t="shared" si="24"/>
        <v>0.19982631347136331</v>
      </c>
      <c r="AB432">
        <f t="shared" si="25"/>
        <v>0.19183326093250877</v>
      </c>
      <c r="AC432" t="str">
        <f t="shared" si="27"/>
        <v>X</v>
      </c>
    </row>
    <row r="433" spans="1:29">
      <c r="A433" t="s">
        <v>879</v>
      </c>
      <c r="B433">
        <v>2</v>
      </c>
      <c r="C433">
        <v>3</v>
      </c>
      <c r="D433">
        <v>3</v>
      </c>
      <c r="E433">
        <v>3</v>
      </c>
      <c r="F433">
        <v>4</v>
      </c>
      <c r="G433">
        <v>2</v>
      </c>
      <c r="H433">
        <v>2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2</v>
      </c>
      <c r="O433">
        <v>3</v>
      </c>
      <c r="P433">
        <v>4</v>
      </c>
      <c r="Q433">
        <v>4</v>
      </c>
      <c r="R433">
        <v>4</v>
      </c>
      <c r="S433">
        <v>4</v>
      </c>
      <c r="T433">
        <v>3</v>
      </c>
      <c r="U433">
        <v>1</v>
      </c>
      <c r="V433">
        <v>1</v>
      </c>
      <c r="W433">
        <v>0</v>
      </c>
      <c r="X433">
        <v>1</v>
      </c>
      <c r="Y433">
        <v>2</v>
      </c>
      <c r="Z433">
        <f t="shared" si="26"/>
        <v>2.1666666666666665</v>
      </c>
      <c r="AA433">
        <f t="shared" si="24"/>
        <v>1.2801909579781015</v>
      </c>
      <c r="AB433">
        <f t="shared" si="25"/>
        <v>0.59085736522066223</v>
      </c>
      <c r="AC433" t="str">
        <f t="shared" si="27"/>
        <v>Y</v>
      </c>
    </row>
    <row r="434" spans="1:29">
      <c r="A434" t="s">
        <v>881</v>
      </c>
      <c r="B434">
        <v>11</v>
      </c>
      <c r="C434">
        <v>33</v>
      </c>
      <c r="D434">
        <v>65</v>
      </c>
      <c r="E434">
        <v>132</v>
      </c>
      <c r="F434">
        <v>165</v>
      </c>
      <c r="G434">
        <v>222</v>
      </c>
      <c r="H434">
        <v>282</v>
      </c>
      <c r="I434">
        <v>177</v>
      </c>
      <c r="J434">
        <v>239</v>
      </c>
      <c r="K434">
        <v>72</v>
      </c>
      <c r="L434">
        <v>52</v>
      </c>
      <c r="M434">
        <v>26</v>
      </c>
      <c r="N434">
        <v>22</v>
      </c>
      <c r="O434">
        <v>31</v>
      </c>
      <c r="P434">
        <v>91</v>
      </c>
      <c r="Q434">
        <v>155</v>
      </c>
      <c r="R434">
        <v>241</v>
      </c>
      <c r="S434">
        <v>173</v>
      </c>
      <c r="T434">
        <v>191</v>
      </c>
      <c r="U434">
        <v>258</v>
      </c>
      <c r="V434">
        <v>240</v>
      </c>
      <c r="W434">
        <v>126</v>
      </c>
      <c r="X434">
        <v>63</v>
      </c>
      <c r="Y434">
        <v>27</v>
      </c>
      <c r="Z434">
        <f t="shared" si="26"/>
        <v>128.91666666666666</v>
      </c>
      <c r="AA434">
        <f t="shared" si="24"/>
        <v>86.606830305441591</v>
      </c>
      <c r="AB434">
        <f t="shared" si="25"/>
        <v>0.67180475996464073</v>
      </c>
      <c r="AC434" t="str">
        <f t="shared" si="27"/>
        <v>Y</v>
      </c>
    </row>
    <row r="435" spans="1:29">
      <c r="A435" t="s">
        <v>883</v>
      </c>
      <c r="B435">
        <v>12</v>
      </c>
      <c r="C435">
        <v>14</v>
      </c>
      <c r="D435">
        <v>11</v>
      </c>
      <c r="E435">
        <v>13</v>
      </c>
      <c r="F435">
        <v>13</v>
      </c>
      <c r="G435">
        <v>13</v>
      </c>
      <c r="H435">
        <v>12</v>
      </c>
      <c r="I435">
        <v>13</v>
      </c>
      <c r="J435">
        <v>14</v>
      </c>
      <c r="K435">
        <v>13</v>
      </c>
      <c r="L435">
        <v>14</v>
      </c>
      <c r="M435">
        <v>14</v>
      </c>
      <c r="N435">
        <v>14</v>
      </c>
      <c r="O435">
        <v>14</v>
      </c>
      <c r="P435">
        <v>14</v>
      </c>
      <c r="Q435">
        <v>15</v>
      </c>
      <c r="R435">
        <v>15</v>
      </c>
      <c r="S435">
        <v>14</v>
      </c>
      <c r="T435">
        <v>14</v>
      </c>
      <c r="U435">
        <v>14</v>
      </c>
      <c r="V435">
        <v>15</v>
      </c>
      <c r="W435">
        <v>15</v>
      </c>
      <c r="X435">
        <v>15</v>
      </c>
      <c r="Y435">
        <v>15</v>
      </c>
      <c r="Z435">
        <f t="shared" si="26"/>
        <v>13.75</v>
      </c>
      <c r="AA435">
        <f t="shared" si="24"/>
        <v>1.050793351076541</v>
      </c>
      <c r="AB435">
        <f t="shared" si="25"/>
        <v>7.6421334623748435E-2</v>
      </c>
      <c r="AC435" t="str">
        <f t="shared" si="27"/>
        <v>X</v>
      </c>
    </row>
    <row r="436" spans="1:29">
      <c r="A436" t="s">
        <v>885</v>
      </c>
      <c r="B436">
        <v>60</v>
      </c>
      <c r="C436">
        <v>49</v>
      </c>
      <c r="D436">
        <v>23</v>
      </c>
      <c r="E436">
        <v>13</v>
      </c>
      <c r="F436">
        <v>8</v>
      </c>
      <c r="G436">
        <v>15</v>
      </c>
      <c r="H436">
        <v>13</v>
      </c>
      <c r="I436">
        <v>28</v>
      </c>
      <c r="J436">
        <v>34</v>
      </c>
      <c r="K436">
        <v>32</v>
      </c>
      <c r="L436">
        <v>58</v>
      </c>
      <c r="M436">
        <v>51</v>
      </c>
      <c r="N436">
        <v>45</v>
      </c>
      <c r="O436">
        <v>35</v>
      </c>
      <c r="P436">
        <v>20</v>
      </c>
      <c r="Q436">
        <v>16</v>
      </c>
      <c r="R436">
        <v>10</v>
      </c>
      <c r="S436">
        <v>11</v>
      </c>
      <c r="T436">
        <v>15</v>
      </c>
      <c r="U436">
        <v>26</v>
      </c>
      <c r="V436">
        <v>27</v>
      </c>
      <c r="W436">
        <v>34</v>
      </c>
      <c r="X436">
        <v>55</v>
      </c>
      <c r="Y436">
        <v>40</v>
      </c>
      <c r="Z436">
        <f t="shared" si="26"/>
        <v>29.916666666666668</v>
      </c>
      <c r="AA436">
        <f t="shared" si="24"/>
        <v>15.999782984639371</v>
      </c>
      <c r="AB436">
        <f t="shared" si="25"/>
        <v>0.5348116875088369</v>
      </c>
      <c r="AC436" t="str">
        <f t="shared" si="27"/>
        <v>Y</v>
      </c>
    </row>
    <row r="437" spans="1:29">
      <c r="A437" t="s">
        <v>887</v>
      </c>
      <c r="B437">
        <v>1</v>
      </c>
      <c r="C437">
        <v>2</v>
      </c>
      <c r="D437">
        <v>3</v>
      </c>
      <c r="E437">
        <v>6</v>
      </c>
      <c r="F437">
        <v>6</v>
      </c>
      <c r="G437">
        <v>5</v>
      </c>
      <c r="H437">
        <v>4</v>
      </c>
      <c r="I437">
        <v>5</v>
      </c>
      <c r="J437">
        <v>3</v>
      </c>
      <c r="K437">
        <v>2</v>
      </c>
      <c r="L437">
        <v>0</v>
      </c>
      <c r="M437">
        <v>0</v>
      </c>
      <c r="N437">
        <v>1</v>
      </c>
      <c r="O437">
        <v>2</v>
      </c>
      <c r="P437">
        <v>4</v>
      </c>
      <c r="Q437">
        <v>5</v>
      </c>
      <c r="R437">
        <v>4</v>
      </c>
      <c r="S437">
        <v>6</v>
      </c>
      <c r="T437">
        <v>7</v>
      </c>
      <c r="U437">
        <v>4</v>
      </c>
      <c r="V437">
        <v>3</v>
      </c>
      <c r="W437">
        <v>1</v>
      </c>
      <c r="X437">
        <v>0</v>
      </c>
      <c r="Y437">
        <v>0</v>
      </c>
      <c r="Z437">
        <f t="shared" si="26"/>
        <v>3.0833333333333335</v>
      </c>
      <c r="AA437">
        <f t="shared" si="24"/>
        <v>2.1392496088322392</v>
      </c>
      <c r="AB437">
        <f t="shared" si="25"/>
        <v>0.69381068394559109</v>
      </c>
      <c r="AC437" t="str">
        <f t="shared" si="27"/>
        <v>Y</v>
      </c>
    </row>
    <row r="438" spans="1:29">
      <c r="A438" t="s">
        <v>889</v>
      </c>
      <c r="B438">
        <v>33</v>
      </c>
      <c r="C438">
        <v>22</v>
      </c>
      <c r="D438">
        <v>27</v>
      </c>
      <c r="E438">
        <v>14</v>
      </c>
      <c r="F438">
        <v>12</v>
      </c>
      <c r="G438">
        <v>9</v>
      </c>
      <c r="H438">
        <v>6</v>
      </c>
      <c r="I438">
        <v>9</v>
      </c>
      <c r="J438">
        <v>11</v>
      </c>
      <c r="K438">
        <v>19</v>
      </c>
      <c r="L438">
        <v>40</v>
      </c>
      <c r="M438">
        <v>22</v>
      </c>
      <c r="N438">
        <v>38</v>
      </c>
      <c r="O438">
        <v>26</v>
      </c>
      <c r="P438">
        <v>25</v>
      </c>
      <c r="Q438">
        <v>13</v>
      </c>
      <c r="R438">
        <v>9</v>
      </c>
      <c r="S438">
        <v>5</v>
      </c>
      <c r="T438">
        <v>8</v>
      </c>
      <c r="U438">
        <v>9</v>
      </c>
      <c r="V438">
        <v>14</v>
      </c>
      <c r="W438">
        <v>27</v>
      </c>
      <c r="X438">
        <v>20</v>
      </c>
      <c r="Y438">
        <v>24</v>
      </c>
      <c r="Z438">
        <f t="shared" si="26"/>
        <v>18.416666666666668</v>
      </c>
      <c r="AA438">
        <f t="shared" si="24"/>
        <v>9.8569631338573149</v>
      </c>
      <c r="AB438">
        <f t="shared" si="25"/>
        <v>0.53521971767551024</v>
      </c>
      <c r="AC438" t="str">
        <f t="shared" si="27"/>
        <v>Y</v>
      </c>
    </row>
    <row r="439" spans="1:29">
      <c r="A439" t="s">
        <v>891</v>
      </c>
      <c r="B439">
        <v>21</v>
      </c>
      <c r="C439">
        <v>21</v>
      </c>
      <c r="D439">
        <v>21</v>
      </c>
      <c r="E439">
        <v>21</v>
      </c>
      <c r="F439">
        <v>22</v>
      </c>
      <c r="G439">
        <v>20</v>
      </c>
      <c r="H439">
        <v>24</v>
      </c>
      <c r="I439">
        <v>21</v>
      </c>
      <c r="J439">
        <v>21</v>
      </c>
      <c r="K439">
        <v>20</v>
      </c>
      <c r="L439">
        <v>20</v>
      </c>
      <c r="M439">
        <v>18</v>
      </c>
      <c r="N439">
        <v>22</v>
      </c>
      <c r="O439">
        <v>20</v>
      </c>
      <c r="P439">
        <v>21</v>
      </c>
      <c r="Q439">
        <v>27</v>
      </c>
      <c r="R439">
        <v>22</v>
      </c>
      <c r="S439">
        <v>25</v>
      </c>
      <c r="T439">
        <v>26</v>
      </c>
      <c r="U439">
        <v>26</v>
      </c>
      <c r="V439">
        <v>23</v>
      </c>
      <c r="W439">
        <v>24</v>
      </c>
      <c r="X439">
        <v>24</v>
      </c>
      <c r="Y439">
        <v>22</v>
      </c>
      <c r="Z439">
        <f t="shared" si="26"/>
        <v>22.166666666666668</v>
      </c>
      <c r="AA439">
        <f t="shared" si="24"/>
        <v>2.2110831935702664</v>
      </c>
      <c r="AB439">
        <f t="shared" si="25"/>
        <v>9.9748113995651116E-2</v>
      </c>
      <c r="AC439" t="str">
        <f t="shared" si="27"/>
        <v>X</v>
      </c>
    </row>
    <row r="440" spans="1:29">
      <c r="A440" t="s">
        <v>893</v>
      </c>
      <c r="B440">
        <v>20</v>
      </c>
      <c r="C440">
        <v>18</v>
      </c>
      <c r="D440">
        <v>16</v>
      </c>
      <c r="E440">
        <v>19</v>
      </c>
      <c r="F440">
        <v>18</v>
      </c>
      <c r="G440">
        <v>15</v>
      </c>
      <c r="H440">
        <v>17</v>
      </c>
      <c r="I440">
        <v>18</v>
      </c>
      <c r="J440">
        <v>17</v>
      </c>
      <c r="K440">
        <v>19</v>
      </c>
      <c r="L440">
        <v>16</v>
      </c>
      <c r="M440">
        <v>16</v>
      </c>
      <c r="N440">
        <v>18</v>
      </c>
      <c r="O440">
        <v>19</v>
      </c>
      <c r="P440">
        <v>19</v>
      </c>
      <c r="Q440">
        <v>16</v>
      </c>
      <c r="R440">
        <v>19</v>
      </c>
      <c r="S440">
        <v>15</v>
      </c>
      <c r="T440">
        <v>14</v>
      </c>
      <c r="U440">
        <v>15</v>
      </c>
      <c r="V440">
        <v>16</v>
      </c>
      <c r="W440">
        <v>18</v>
      </c>
      <c r="X440">
        <v>16</v>
      </c>
      <c r="Y440">
        <v>17</v>
      </c>
      <c r="Z440">
        <f t="shared" si="26"/>
        <v>17.125</v>
      </c>
      <c r="AA440">
        <f t="shared" si="24"/>
        <v>1.5893525935633874</v>
      </c>
      <c r="AB440">
        <f t="shared" si="25"/>
        <v>9.2808910573044523E-2</v>
      </c>
      <c r="AC440" t="str">
        <f t="shared" si="27"/>
        <v>X</v>
      </c>
    </row>
    <row r="441" spans="1:29">
      <c r="A441" t="s">
        <v>895</v>
      </c>
      <c r="B441">
        <v>5</v>
      </c>
      <c r="C441">
        <v>2</v>
      </c>
      <c r="D441">
        <v>1</v>
      </c>
      <c r="E441">
        <v>2</v>
      </c>
      <c r="F441">
        <v>6</v>
      </c>
      <c r="G441">
        <v>9</v>
      </c>
      <c r="H441">
        <v>9</v>
      </c>
      <c r="I441">
        <v>16</v>
      </c>
      <c r="J441">
        <v>16</v>
      </c>
      <c r="K441">
        <v>16</v>
      </c>
      <c r="L441">
        <v>15</v>
      </c>
      <c r="M441">
        <v>14</v>
      </c>
      <c r="N441">
        <v>3</v>
      </c>
      <c r="O441">
        <v>3</v>
      </c>
      <c r="P441">
        <v>1</v>
      </c>
      <c r="Q441">
        <v>2</v>
      </c>
      <c r="R441">
        <v>3</v>
      </c>
      <c r="S441">
        <v>6</v>
      </c>
      <c r="T441">
        <v>11</v>
      </c>
      <c r="U441">
        <v>18</v>
      </c>
      <c r="V441">
        <v>14</v>
      </c>
      <c r="W441">
        <v>18</v>
      </c>
      <c r="X441">
        <v>19</v>
      </c>
      <c r="Y441">
        <v>11</v>
      </c>
      <c r="Z441">
        <f t="shared" si="26"/>
        <v>9.1666666666666661</v>
      </c>
      <c r="AA441">
        <f t="shared" si="24"/>
        <v>6.1891482092090477</v>
      </c>
      <c r="AB441">
        <f t="shared" si="25"/>
        <v>0.67517980464098704</v>
      </c>
      <c r="AC441" t="str">
        <f t="shared" si="27"/>
        <v>Y</v>
      </c>
    </row>
    <row r="442" spans="1:29">
      <c r="A442" t="s">
        <v>897</v>
      </c>
      <c r="B442">
        <v>3</v>
      </c>
      <c r="C442">
        <v>2</v>
      </c>
      <c r="D442">
        <v>2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2</v>
      </c>
      <c r="K442">
        <v>2</v>
      </c>
      <c r="L442">
        <v>4</v>
      </c>
      <c r="M442">
        <v>4</v>
      </c>
      <c r="N442">
        <v>3</v>
      </c>
      <c r="O442">
        <v>2</v>
      </c>
      <c r="P442">
        <v>2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2</v>
      </c>
      <c r="W442">
        <v>3</v>
      </c>
      <c r="X442">
        <v>5</v>
      </c>
      <c r="Y442">
        <v>4</v>
      </c>
      <c r="Z442">
        <f t="shared" si="26"/>
        <v>2.125</v>
      </c>
      <c r="AA442">
        <f t="shared" si="24"/>
        <v>1.165922381636102</v>
      </c>
      <c r="AB442">
        <f t="shared" si="25"/>
        <v>0.54866935606404799</v>
      </c>
      <c r="AC442" t="str">
        <f t="shared" si="27"/>
        <v>Y</v>
      </c>
    </row>
    <row r="443" spans="1:29">
      <c r="A443" t="s">
        <v>899</v>
      </c>
      <c r="B443">
        <v>6</v>
      </c>
      <c r="C443">
        <v>6</v>
      </c>
      <c r="D443">
        <v>28</v>
      </c>
      <c r="E443">
        <v>71</v>
      </c>
      <c r="F443">
        <v>97</v>
      </c>
      <c r="G443">
        <v>122</v>
      </c>
      <c r="H443">
        <v>135</v>
      </c>
      <c r="I443">
        <v>137</v>
      </c>
      <c r="J443">
        <v>131</v>
      </c>
      <c r="K443">
        <v>63</v>
      </c>
      <c r="L443">
        <v>46</v>
      </c>
      <c r="M443">
        <v>25</v>
      </c>
      <c r="N443">
        <v>5</v>
      </c>
      <c r="O443">
        <v>6</v>
      </c>
      <c r="P443">
        <v>21</v>
      </c>
      <c r="Q443">
        <v>47</v>
      </c>
      <c r="R443">
        <v>88</v>
      </c>
      <c r="S443">
        <v>94</v>
      </c>
      <c r="T443">
        <v>163</v>
      </c>
      <c r="U443">
        <v>105</v>
      </c>
      <c r="V443">
        <v>132</v>
      </c>
      <c r="W443">
        <v>84</v>
      </c>
      <c r="X443">
        <v>43</v>
      </c>
      <c r="Y443">
        <v>18</v>
      </c>
      <c r="Z443">
        <f t="shared" si="26"/>
        <v>69.708333333333329</v>
      </c>
      <c r="AA443">
        <f t="shared" si="24"/>
        <v>49.147294912560774</v>
      </c>
      <c r="AB443">
        <f t="shared" si="25"/>
        <v>0.70504188756811637</v>
      </c>
      <c r="AC443" t="str">
        <f t="shared" si="27"/>
        <v>Y</v>
      </c>
    </row>
    <row r="444" spans="1:29">
      <c r="A444" t="s">
        <v>901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3</v>
      </c>
      <c r="K444">
        <v>1</v>
      </c>
      <c r="L444">
        <v>5</v>
      </c>
      <c r="M444">
        <v>0</v>
      </c>
      <c r="N444">
        <v>5</v>
      </c>
      <c r="O444">
        <v>5</v>
      </c>
      <c r="P444">
        <v>2</v>
      </c>
      <c r="Q444">
        <v>3</v>
      </c>
      <c r="R444">
        <v>0</v>
      </c>
      <c r="S444">
        <v>2</v>
      </c>
      <c r="T444">
        <v>1</v>
      </c>
      <c r="U444">
        <v>3</v>
      </c>
      <c r="V444">
        <v>1</v>
      </c>
      <c r="W444">
        <v>0</v>
      </c>
      <c r="X444">
        <v>3</v>
      </c>
      <c r="Y444">
        <v>2</v>
      </c>
      <c r="Z444">
        <f t="shared" si="26"/>
        <v>1.6666666666666667</v>
      </c>
      <c r="AA444">
        <f t="shared" si="24"/>
        <v>1.699673171197595</v>
      </c>
      <c r="AB444">
        <f t="shared" si="25"/>
        <v>1.019803902718557</v>
      </c>
      <c r="AC444" t="str">
        <f t="shared" si="27"/>
        <v>Z</v>
      </c>
    </row>
    <row r="445" spans="1:29">
      <c r="A445" t="s">
        <v>903</v>
      </c>
      <c r="B445">
        <v>8</v>
      </c>
      <c r="C445">
        <v>8</v>
      </c>
      <c r="D445">
        <v>7</v>
      </c>
      <c r="E445">
        <v>8</v>
      </c>
      <c r="F445">
        <v>8</v>
      </c>
      <c r="G445">
        <v>8</v>
      </c>
      <c r="H445">
        <v>7</v>
      </c>
      <c r="I445">
        <v>8</v>
      </c>
      <c r="J445">
        <v>7</v>
      </c>
      <c r="K445">
        <v>6</v>
      </c>
      <c r="L445">
        <v>8</v>
      </c>
      <c r="M445">
        <v>7</v>
      </c>
      <c r="N445">
        <v>8</v>
      </c>
      <c r="O445">
        <v>7</v>
      </c>
      <c r="P445">
        <v>8</v>
      </c>
      <c r="Q445">
        <v>7</v>
      </c>
      <c r="R445">
        <v>7</v>
      </c>
      <c r="S445">
        <v>7</v>
      </c>
      <c r="T445">
        <v>8</v>
      </c>
      <c r="U445">
        <v>9</v>
      </c>
      <c r="V445">
        <v>7</v>
      </c>
      <c r="W445">
        <v>7</v>
      </c>
      <c r="X445">
        <v>8</v>
      </c>
      <c r="Y445">
        <v>8</v>
      </c>
      <c r="Z445">
        <f t="shared" si="26"/>
        <v>7.541666666666667</v>
      </c>
      <c r="AA445">
        <f t="shared" si="24"/>
        <v>0.64415103473917945</v>
      </c>
      <c r="AB445">
        <f t="shared" si="25"/>
        <v>8.5412291899117712E-2</v>
      </c>
      <c r="AC445" t="str">
        <f t="shared" si="27"/>
        <v>X</v>
      </c>
    </row>
    <row r="446" spans="1:29">
      <c r="A446" t="s">
        <v>905</v>
      </c>
      <c r="B446">
        <v>4</v>
      </c>
      <c r="C446">
        <v>4</v>
      </c>
      <c r="D446">
        <v>5</v>
      </c>
      <c r="E446">
        <v>4</v>
      </c>
      <c r="F446">
        <v>3</v>
      </c>
      <c r="G446">
        <v>4</v>
      </c>
      <c r="H446">
        <v>4</v>
      </c>
      <c r="I446">
        <v>4</v>
      </c>
      <c r="J446">
        <v>4</v>
      </c>
      <c r="K446">
        <v>4</v>
      </c>
      <c r="L446">
        <v>4</v>
      </c>
      <c r="M446">
        <v>4</v>
      </c>
      <c r="N446">
        <v>5</v>
      </c>
      <c r="O446">
        <v>4</v>
      </c>
      <c r="P446">
        <v>3</v>
      </c>
      <c r="Q446">
        <v>4</v>
      </c>
      <c r="R446">
        <v>4</v>
      </c>
      <c r="S446">
        <v>3</v>
      </c>
      <c r="T446">
        <v>3</v>
      </c>
      <c r="U446">
        <v>4</v>
      </c>
      <c r="V446">
        <v>4</v>
      </c>
      <c r="W446">
        <v>4</v>
      </c>
      <c r="X446">
        <v>4</v>
      </c>
      <c r="Y446">
        <v>4</v>
      </c>
      <c r="Z446">
        <f t="shared" si="26"/>
        <v>3.9166666666666665</v>
      </c>
      <c r="AA446">
        <f t="shared" si="24"/>
        <v>0.49300664859163468</v>
      </c>
      <c r="AB446">
        <f t="shared" si="25"/>
        <v>0.12587403793828972</v>
      </c>
      <c r="AC446" t="str">
        <f t="shared" si="27"/>
        <v>X</v>
      </c>
    </row>
    <row r="447" spans="1:29">
      <c r="A447" t="s">
        <v>907</v>
      </c>
      <c r="B447">
        <v>0</v>
      </c>
      <c r="C447">
        <v>17</v>
      </c>
      <c r="D447">
        <v>0</v>
      </c>
      <c r="E447">
        <v>8</v>
      </c>
      <c r="F447">
        <v>0</v>
      </c>
      <c r="G447">
        <v>0</v>
      </c>
      <c r="H447">
        <v>0</v>
      </c>
      <c r="I447">
        <v>5</v>
      </c>
      <c r="J447">
        <v>0</v>
      </c>
      <c r="K447">
        <v>16</v>
      </c>
      <c r="L447">
        <v>0</v>
      </c>
      <c r="M447">
        <v>4</v>
      </c>
      <c r="N447">
        <v>4</v>
      </c>
      <c r="O447">
        <v>6</v>
      </c>
      <c r="P447">
        <v>0</v>
      </c>
      <c r="Q447">
        <v>0</v>
      </c>
      <c r="R447">
        <v>7</v>
      </c>
      <c r="S447">
        <v>13</v>
      </c>
      <c r="T447">
        <v>0</v>
      </c>
      <c r="U447">
        <v>10</v>
      </c>
      <c r="V447">
        <v>6</v>
      </c>
      <c r="W447">
        <v>0</v>
      </c>
      <c r="X447">
        <v>4</v>
      </c>
      <c r="Y447">
        <v>0</v>
      </c>
      <c r="Z447">
        <f t="shared" si="26"/>
        <v>4.166666666666667</v>
      </c>
      <c r="AA447">
        <f t="shared" si="24"/>
        <v>5.2254718021969611</v>
      </c>
      <c r="AB447">
        <f t="shared" si="25"/>
        <v>1.2541132325272706</v>
      </c>
      <c r="AC447" t="str">
        <f t="shared" si="27"/>
        <v>Z</v>
      </c>
    </row>
    <row r="448" spans="1:29">
      <c r="A448" t="s">
        <v>909</v>
      </c>
      <c r="B448">
        <v>10</v>
      </c>
      <c r="C448">
        <v>8</v>
      </c>
      <c r="D448">
        <v>11</v>
      </c>
      <c r="E448">
        <v>8</v>
      </c>
      <c r="F448">
        <v>8</v>
      </c>
      <c r="G448">
        <v>9</v>
      </c>
      <c r="H448">
        <v>10</v>
      </c>
      <c r="I448">
        <v>10</v>
      </c>
      <c r="J448">
        <v>10</v>
      </c>
      <c r="K448">
        <v>10</v>
      </c>
      <c r="L448">
        <v>8</v>
      </c>
      <c r="M448">
        <v>7</v>
      </c>
      <c r="N448">
        <v>7</v>
      </c>
      <c r="O448">
        <v>8</v>
      </c>
      <c r="P448">
        <v>8</v>
      </c>
      <c r="Q448">
        <v>8</v>
      </c>
      <c r="R448">
        <v>9</v>
      </c>
      <c r="S448">
        <v>8</v>
      </c>
      <c r="T448">
        <v>7</v>
      </c>
      <c r="U448">
        <v>9</v>
      </c>
      <c r="V448">
        <v>8</v>
      </c>
      <c r="W448">
        <v>9</v>
      </c>
      <c r="X448">
        <v>8</v>
      </c>
      <c r="Y448">
        <v>8</v>
      </c>
      <c r="Z448">
        <f t="shared" si="26"/>
        <v>8.5833333333333339</v>
      </c>
      <c r="AA448">
        <f t="shared" si="24"/>
        <v>1.0769039986100071</v>
      </c>
      <c r="AB448">
        <f t="shared" si="25"/>
        <v>0.12546454352737946</v>
      </c>
      <c r="AC448" t="str">
        <f t="shared" si="27"/>
        <v>X</v>
      </c>
    </row>
    <row r="449" spans="1:29">
      <c r="A449" t="s">
        <v>911</v>
      </c>
      <c r="B449">
        <v>0</v>
      </c>
      <c r="C449">
        <v>0</v>
      </c>
      <c r="D449">
        <v>0</v>
      </c>
      <c r="E449">
        <v>23</v>
      </c>
      <c r="F449">
        <v>0</v>
      </c>
      <c r="G449">
        <v>0</v>
      </c>
      <c r="H449">
        <v>17</v>
      </c>
      <c r="I449">
        <v>26</v>
      </c>
      <c r="J449">
        <v>0</v>
      </c>
      <c r="K449">
        <v>26</v>
      </c>
      <c r="L449">
        <v>21</v>
      </c>
      <c r="M449">
        <v>13</v>
      </c>
      <c r="N449">
        <v>24</v>
      </c>
      <c r="O449">
        <v>3</v>
      </c>
      <c r="P449">
        <v>0</v>
      </c>
      <c r="Q449">
        <v>0</v>
      </c>
      <c r="R449">
        <v>12</v>
      </c>
      <c r="S449">
        <v>45</v>
      </c>
      <c r="T449">
        <v>23</v>
      </c>
      <c r="U449">
        <v>29</v>
      </c>
      <c r="V449">
        <v>50</v>
      </c>
      <c r="W449">
        <v>30</v>
      </c>
      <c r="X449">
        <v>25</v>
      </c>
      <c r="Y449">
        <v>0</v>
      </c>
      <c r="Z449">
        <f t="shared" si="26"/>
        <v>15.291666666666666</v>
      </c>
      <c r="AA449">
        <f t="shared" si="24"/>
        <v>14.88421749893341</v>
      </c>
      <c r="AB449">
        <f t="shared" si="25"/>
        <v>0.97335482281853369</v>
      </c>
      <c r="AC449" t="str">
        <f t="shared" si="27"/>
        <v>Y</v>
      </c>
    </row>
    <row r="450" spans="1:29">
      <c r="A450" t="s">
        <v>913</v>
      </c>
      <c r="B450">
        <v>0</v>
      </c>
      <c r="C450">
        <v>0</v>
      </c>
      <c r="D450">
        <v>5</v>
      </c>
      <c r="E450">
        <v>1</v>
      </c>
      <c r="F450">
        <v>17</v>
      </c>
      <c r="G450">
        <v>0</v>
      </c>
      <c r="H450">
        <v>0</v>
      </c>
      <c r="I450">
        <v>1</v>
      </c>
      <c r="J450">
        <v>0</v>
      </c>
      <c r="K450">
        <v>11</v>
      </c>
      <c r="L450">
        <v>17</v>
      </c>
      <c r="M450">
        <v>10</v>
      </c>
      <c r="N450">
        <v>9</v>
      </c>
      <c r="O450">
        <v>15</v>
      </c>
      <c r="P450">
        <v>31</v>
      </c>
      <c r="Q450">
        <v>0</v>
      </c>
      <c r="R450">
        <v>0</v>
      </c>
      <c r="S450">
        <v>8</v>
      </c>
      <c r="T450">
        <v>9</v>
      </c>
      <c r="U450">
        <v>0</v>
      </c>
      <c r="V450">
        <v>0</v>
      </c>
      <c r="W450">
        <v>7</v>
      </c>
      <c r="X450">
        <v>24</v>
      </c>
      <c r="Y450">
        <v>24</v>
      </c>
      <c r="Z450">
        <f t="shared" si="26"/>
        <v>7.875</v>
      </c>
      <c r="AA450">
        <f t="shared" si="24"/>
        <v>9.0153226046917858</v>
      </c>
      <c r="AB450">
        <f t="shared" si="25"/>
        <v>1.1448028704370521</v>
      </c>
      <c r="AC450" t="str">
        <f t="shared" si="27"/>
        <v>Z</v>
      </c>
    </row>
    <row r="451" spans="1:29">
      <c r="A451" t="s">
        <v>915</v>
      </c>
      <c r="B451">
        <v>16</v>
      </c>
      <c r="C451">
        <v>19</v>
      </c>
      <c r="D451">
        <v>17</v>
      </c>
      <c r="E451">
        <v>16</v>
      </c>
      <c r="F451">
        <v>15</v>
      </c>
      <c r="G451">
        <v>22</v>
      </c>
      <c r="H451">
        <v>18</v>
      </c>
      <c r="I451">
        <v>22</v>
      </c>
      <c r="J451">
        <v>19</v>
      </c>
      <c r="K451">
        <v>19</v>
      </c>
      <c r="L451">
        <v>20</v>
      </c>
      <c r="M451">
        <v>15</v>
      </c>
      <c r="N451">
        <v>16</v>
      </c>
      <c r="O451">
        <v>17</v>
      </c>
      <c r="P451">
        <v>16</v>
      </c>
      <c r="Q451">
        <v>20</v>
      </c>
      <c r="R451">
        <v>19</v>
      </c>
      <c r="S451">
        <v>19</v>
      </c>
      <c r="T451">
        <v>20</v>
      </c>
      <c r="U451">
        <v>19</v>
      </c>
      <c r="V451">
        <v>18</v>
      </c>
      <c r="W451">
        <v>19</v>
      </c>
      <c r="X451">
        <v>15</v>
      </c>
      <c r="Y451">
        <v>17</v>
      </c>
      <c r="Z451">
        <f t="shared" si="26"/>
        <v>18.041666666666668</v>
      </c>
      <c r="AA451">
        <f t="shared" si="24"/>
        <v>2.0099578491987229</v>
      </c>
      <c r="AB451">
        <f t="shared" si="25"/>
        <v>0.11140643967845115</v>
      </c>
      <c r="AC451" t="str">
        <f t="shared" si="27"/>
        <v>X</v>
      </c>
    </row>
    <row r="452" spans="1:29">
      <c r="A452" t="s">
        <v>917</v>
      </c>
      <c r="B452">
        <v>9</v>
      </c>
      <c r="C452">
        <v>9</v>
      </c>
      <c r="D452">
        <v>10</v>
      </c>
      <c r="E452">
        <v>10</v>
      </c>
      <c r="F452">
        <v>10</v>
      </c>
      <c r="G452">
        <v>9</v>
      </c>
      <c r="H452">
        <v>12</v>
      </c>
      <c r="I452">
        <v>12</v>
      </c>
      <c r="J452">
        <v>10</v>
      </c>
      <c r="K452">
        <v>9</v>
      </c>
      <c r="L452">
        <v>11</v>
      </c>
      <c r="M452">
        <v>12</v>
      </c>
      <c r="N452">
        <v>12</v>
      </c>
      <c r="O452">
        <v>9</v>
      </c>
      <c r="P452">
        <v>12</v>
      </c>
      <c r="Q452">
        <v>12</v>
      </c>
      <c r="R452">
        <v>12</v>
      </c>
      <c r="S452">
        <v>11</v>
      </c>
      <c r="T452">
        <v>11</v>
      </c>
      <c r="U452">
        <v>13</v>
      </c>
      <c r="V452">
        <v>11</v>
      </c>
      <c r="W452">
        <v>13</v>
      </c>
      <c r="X452">
        <v>12</v>
      </c>
      <c r="Y452">
        <v>13</v>
      </c>
      <c r="Z452">
        <f t="shared" si="26"/>
        <v>11</v>
      </c>
      <c r="AA452">
        <f t="shared" ref="AA452:AA503" si="28">_xlfn.STDEV.P(B452:Y452)</f>
        <v>1.35400640077266</v>
      </c>
      <c r="AB452">
        <f t="shared" ref="AB452:AB515" si="29">AA452/Z452</f>
        <v>0.12309149097933272</v>
      </c>
      <c r="AC452" t="str">
        <f t="shared" si="27"/>
        <v>X</v>
      </c>
    </row>
    <row r="453" spans="1:29">
      <c r="A453" t="s">
        <v>919</v>
      </c>
      <c r="B453">
        <v>91</v>
      </c>
      <c r="C453">
        <v>96</v>
      </c>
      <c r="D453">
        <v>97</v>
      </c>
      <c r="E453">
        <v>47</v>
      </c>
      <c r="F453">
        <v>33</v>
      </c>
      <c r="G453">
        <v>31</v>
      </c>
      <c r="H453">
        <v>35</v>
      </c>
      <c r="I453">
        <v>44</v>
      </c>
      <c r="J453">
        <v>86</v>
      </c>
      <c r="K453">
        <v>110</v>
      </c>
      <c r="L453">
        <v>113</v>
      </c>
      <c r="M453">
        <v>129</v>
      </c>
      <c r="N453">
        <v>143</v>
      </c>
      <c r="O453">
        <v>117</v>
      </c>
      <c r="P453">
        <v>92</v>
      </c>
      <c r="Q453">
        <v>66</v>
      </c>
      <c r="R453">
        <v>41</v>
      </c>
      <c r="S453">
        <v>34</v>
      </c>
      <c r="T453">
        <v>32</v>
      </c>
      <c r="U453">
        <v>64</v>
      </c>
      <c r="V453">
        <v>71</v>
      </c>
      <c r="W453">
        <v>107</v>
      </c>
      <c r="X453">
        <v>124</v>
      </c>
      <c r="Y453">
        <v>183</v>
      </c>
      <c r="Z453">
        <f t="shared" ref="Z453:Z503" si="30">AVERAGE(B453:Y453)</f>
        <v>82.75</v>
      </c>
      <c r="AA453">
        <f t="shared" si="28"/>
        <v>40.394151804438224</v>
      </c>
      <c r="AB453">
        <f t="shared" si="29"/>
        <v>0.4881468496004619</v>
      </c>
      <c r="AC453" t="str">
        <f t="shared" ref="AC453:AC503" si="31">IF(AB453&lt;=0.5,"X",IF(AB453&lt;=1,"Y","Z"))</f>
        <v>X</v>
      </c>
    </row>
    <row r="454" spans="1:29">
      <c r="A454" t="s">
        <v>921</v>
      </c>
      <c r="B454">
        <v>8</v>
      </c>
      <c r="C454">
        <v>7</v>
      </c>
      <c r="D454">
        <v>6</v>
      </c>
      <c r="E454">
        <v>7</v>
      </c>
      <c r="F454">
        <v>8</v>
      </c>
      <c r="G454">
        <v>7</v>
      </c>
      <c r="H454">
        <v>7</v>
      </c>
      <c r="I454">
        <v>9</v>
      </c>
      <c r="J454">
        <v>8</v>
      </c>
      <c r="K454">
        <v>8</v>
      </c>
      <c r="L454">
        <v>7</v>
      </c>
      <c r="M454">
        <v>6</v>
      </c>
      <c r="N454">
        <v>6</v>
      </c>
      <c r="O454">
        <v>7</v>
      </c>
      <c r="P454">
        <v>6</v>
      </c>
      <c r="Q454">
        <v>6</v>
      </c>
      <c r="R454">
        <v>7</v>
      </c>
      <c r="S454">
        <v>7</v>
      </c>
      <c r="T454">
        <v>7</v>
      </c>
      <c r="U454">
        <v>7</v>
      </c>
      <c r="V454">
        <v>7</v>
      </c>
      <c r="W454">
        <v>7</v>
      </c>
      <c r="X454">
        <v>6</v>
      </c>
      <c r="Y454">
        <v>6</v>
      </c>
      <c r="Z454">
        <f t="shared" si="30"/>
        <v>6.958333333333333</v>
      </c>
      <c r="AA454">
        <f t="shared" si="28"/>
        <v>0.78947063839568399</v>
      </c>
      <c r="AB454">
        <f t="shared" si="29"/>
        <v>0.1134568582125534</v>
      </c>
      <c r="AC454" t="str">
        <f t="shared" si="31"/>
        <v>X</v>
      </c>
    </row>
    <row r="455" spans="1:29">
      <c r="A455" t="s">
        <v>923</v>
      </c>
      <c r="B455">
        <v>3</v>
      </c>
      <c r="C455">
        <v>4</v>
      </c>
      <c r="D455">
        <v>4</v>
      </c>
      <c r="E455">
        <v>6</v>
      </c>
      <c r="F455">
        <v>5</v>
      </c>
      <c r="G455">
        <v>5</v>
      </c>
      <c r="H455">
        <v>3</v>
      </c>
      <c r="I455">
        <v>2</v>
      </c>
      <c r="J455">
        <v>1</v>
      </c>
      <c r="K455">
        <v>0</v>
      </c>
      <c r="L455">
        <v>0</v>
      </c>
      <c r="M455">
        <v>2</v>
      </c>
      <c r="N455">
        <v>2</v>
      </c>
      <c r="O455">
        <v>4</v>
      </c>
      <c r="P455">
        <v>4</v>
      </c>
      <c r="Q455">
        <v>5</v>
      </c>
      <c r="R455">
        <v>3</v>
      </c>
      <c r="S455">
        <v>3</v>
      </c>
      <c r="T455">
        <v>2</v>
      </c>
      <c r="U455">
        <v>1</v>
      </c>
      <c r="V455">
        <v>0</v>
      </c>
      <c r="W455">
        <v>0</v>
      </c>
      <c r="X455">
        <v>1</v>
      </c>
      <c r="Y455">
        <v>1</v>
      </c>
      <c r="Z455">
        <f t="shared" si="30"/>
        <v>2.5416666666666665</v>
      </c>
      <c r="AA455">
        <f t="shared" si="28"/>
        <v>1.7790251700174327</v>
      </c>
      <c r="AB455">
        <f t="shared" si="29"/>
        <v>0.69994432918718663</v>
      </c>
      <c r="AC455" t="str">
        <f t="shared" si="31"/>
        <v>Y</v>
      </c>
    </row>
    <row r="456" spans="1:29">
      <c r="A456" t="s">
        <v>925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3</v>
      </c>
      <c r="K456">
        <v>0</v>
      </c>
      <c r="L456">
        <v>1</v>
      </c>
      <c r="M456">
        <v>2</v>
      </c>
      <c r="N456">
        <v>0</v>
      </c>
      <c r="O456">
        <v>0</v>
      </c>
      <c r="P456">
        <v>3</v>
      </c>
      <c r="Q456">
        <v>1</v>
      </c>
      <c r="R456">
        <v>0</v>
      </c>
      <c r="S456">
        <v>1</v>
      </c>
      <c r="T456">
        <v>4</v>
      </c>
      <c r="U456">
        <v>0</v>
      </c>
      <c r="V456">
        <v>2</v>
      </c>
      <c r="W456">
        <v>1</v>
      </c>
      <c r="X456">
        <v>0</v>
      </c>
      <c r="Y456">
        <v>1</v>
      </c>
      <c r="Z456">
        <f t="shared" si="30"/>
        <v>0.91666666666666663</v>
      </c>
      <c r="AA456">
        <f t="shared" si="28"/>
        <v>1.1149240133549709</v>
      </c>
      <c r="AB456">
        <f t="shared" si="29"/>
        <v>1.2162807418417865</v>
      </c>
      <c r="AC456" t="str">
        <f t="shared" si="31"/>
        <v>Z</v>
      </c>
    </row>
    <row r="457" spans="1:29">
      <c r="A457" t="s">
        <v>927</v>
      </c>
      <c r="B457">
        <v>0</v>
      </c>
      <c r="C457">
        <v>2</v>
      </c>
      <c r="D457">
        <v>1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2</v>
      </c>
      <c r="T457">
        <v>3</v>
      </c>
      <c r="U457">
        <v>0</v>
      </c>
      <c r="V457">
        <v>0</v>
      </c>
      <c r="W457">
        <v>2</v>
      </c>
      <c r="X457">
        <v>1</v>
      </c>
      <c r="Y457">
        <v>0</v>
      </c>
      <c r="Z457">
        <f t="shared" si="30"/>
        <v>0.875</v>
      </c>
      <c r="AA457">
        <f t="shared" si="28"/>
        <v>0.83229101480992418</v>
      </c>
      <c r="AB457">
        <f t="shared" si="29"/>
        <v>0.95118973121134187</v>
      </c>
      <c r="AC457" t="str">
        <f t="shared" si="31"/>
        <v>Y</v>
      </c>
    </row>
    <row r="458" spans="1:29">
      <c r="A458" t="s">
        <v>929</v>
      </c>
      <c r="B458">
        <v>3</v>
      </c>
      <c r="C458">
        <v>0</v>
      </c>
      <c r="D458">
        <v>2</v>
      </c>
      <c r="E458">
        <v>0</v>
      </c>
      <c r="F458">
        <v>4</v>
      </c>
      <c r="G458">
        <v>3</v>
      </c>
      <c r="H458">
        <v>6</v>
      </c>
      <c r="I458">
        <v>7</v>
      </c>
      <c r="J458">
        <v>2</v>
      </c>
      <c r="K458">
        <v>2</v>
      </c>
      <c r="L458">
        <v>0</v>
      </c>
      <c r="M458">
        <v>4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2</v>
      </c>
      <c r="T458">
        <v>0</v>
      </c>
      <c r="U458">
        <v>6</v>
      </c>
      <c r="V458">
        <v>6</v>
      </c>
      <c r="W458">
        <v>4</v>
      </c>
      <c r="X458">
        <v>3</v>
      </c>
      <c r="Y458">
        <v>1</v>
      </c>
      <c r="Z458">
        <f t="shared" si="30"/>
        <v>2.375</v>
      </c>
      <c r="AA458">
        <f t="shared" si="28"/>
        <v>2.1949278651776538</v>
      </c>
      <c r="AB458">
        <f t="shared" si="29"/>
        <v>0.92418015375901208</v>
      </c>
      <c r="AC458" t="str">
        <f t="shared" si="31"/>
        <v>Y</v>
      </c>
    </row>
    <row r="459" spans="1:29">
      <c r="A459" t="s">
        <v>931</v>
      </c>
      <c r="B459">
        <v>4</v>
      </c>
      <c r="C459">
        <v>4</v>
      </c>
      <c r="D459">
        <v>4</v>
      </c>
      <c r="E459">
        <v>5</v>
      </c>
      <c r="F459">
        <v>5</v>
      </c>
      <c r="G459">
        <v>4</v>
      </c>
      <c r="H459">
        <v>4</v>
      </c>
      <c r="I459">
        <v>3</v>
      </c>
      <c r="J459">
        <v>5</v>
      </c>
      <c r="K459">
        <v>4</v>
      </c>
      <c r="L459">
        <v>4</v>
      </c>
      <c r="M459">
        <v>4</v>
      </c>
      <c r="N459">
        <v>4</v>
      </c>
      <c r="O459">
        <v>4</v>
      </c>
      <c r="P459">
        <v>4</v>
      </c>
      <c r="Q459">
        <v>4</v>
      </c>
      <c r="R459">
        <v>4</v>
      </c>
      <c r="S459">
        <v>4</v>
      </c>
      <c r="T459">
        <v>4</v>
      </c>
      <c r="U459">
        <v>4</v>
      </c>
      <c r="V459">
        <v>4</v>
      </c>
      <c r="W459">
        <v>4</v>
      </c>
      <c r="X459">
        <v>4</v>
      </c>
      <c r="Y459">
        <v>4</v>
      </c>
      <c r="Z459">
        <f t="shared" si="30"/>
        <v>4.083333333333333</v>
      </c>
      <c r="AA459">
        <f t="shared" si="28"/>
        <v>0.39965262694272652</v>
      </c>
      <c r="AB459">
        <f t="shared" si="29"/>
        <v>9.7874112720667719E-2</v>
      </c>
      <c r="AC459" t="str">
        <f t="shared" si="31"/>
        <v>X</v>
      </c>
    </row>
    <row r="460" spans="1:29">
      <c r="A460" t="s">
        <v>933</v>
      </c>
      <c r="B460">
        <v>0</v>
      </c>
      <c r="C460">
        <v>1</v>
      </c>
      <c r="D460">
        <v>1</v>
      </c>
      <c r="E460">
        <v>2</v>
      </c>
      <c r="F460">
        <v>1</v>
      </c>
      <c r="G460">
        <v>3</v>
      </c>
      <c r="H460">
        <v>1</v>
      </c>
      <c r="I460">
        <v>2</v>
      </c>
      <c r="J460">
        <v>2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2</v>
      </c>
      <c r="S460">
        <v>2</v>
      </c>
      <c r="T460">
        <v>2</v>
      </c>
      <c r="U460">
        <v>1</v>
      </c>
      <c r="V460">
        <v>1</v>
      </c>
      <c r="W460">
        <v>1</v>
      </c>
      <c r="X460">
        <v>1</v>
      </c>
      <c r="Y460">
        <v>0</v>
      </c>
      <c r="Z460">
        <f t="shared" si="30"/>
        <v>1.125</v>
      </c>
      <c r="AA460">
        <f t="shared" si="28"/>
        <v>0.78062474979979979</v>
      </c>
      <c r="AB460">
        <f t="shared" si="29"/>
        <v>0.69388866648871095</v>
      </c>
      <c r="AC460" t="str">
        <f t="shared" si="31"/>
        <v>Y</v>
      </c>
    </row>
    <row r="461" spans="1:29">
      <c r="A461" t="s">
        <v>935</v>
      </c>
      <c r="B461">
        <v>0</v>
      </c>
      <c r="C461">
        <v>116</v>
      </c>
      <c r="D461">
        <v>0</v>
      </c>
      <c r="E461">
        <v>204</v>
      </c>
      <c r="F461">
        <v>186</v>
      </c>
      <c r="G461">
        <v>0</v>
      </c>
      <c r="H461">
        <v>146</v>
      </c>
      <c r="I461">
        <v>0</v>
      </c>
      <c r="J461">
        <v>95</v>
      </c>
      <c r="K461">
        <v>30</v>
      </c>
      <c r="L461">
        <v>112</v>
      </c>
      <c r="M461">
        <v>0</v>
      </c>
      <c r="N461">
        <v>4</v>
      </c>
      <c r="O461">
        <v>0</v>
      </c>
      <c r="P461">
        <v>193</v>
      </c>
      <c r="Q461">
        <v>135</v>
      </c>
      <c r="R461">
        <v>265</v>
      </c>
      <c r="S461">
        <v>257</v>
      </c>
      <c r="T461">
        <v>178</v>
      </c>
      <c r="U461">
        <v>184</v>
      </c>
      <c r="V461">
        <v>0</v>
      </c>
      <c r="W461">
        <v>0</v>
      </c>
      <c r="X461">
        <v>0</v>
      </c>
      <c r="Y461">
        <v>0</v>
      </c>
      <c r="Z461">
        <f t="shared" si="30"/>
        <v>87.708333333333329</v>
      </c>
      <c r="AA461">
        <f t="shared" si="28"/>
        <v>92.675724602268716</v>
      </c>
      <c r="AB461">
        <f t="shared" si="29"/>
        <v>1.0566353398833488</v>
      </c>
      <c r="AC461" t="str">
        <f t="shared" si="31"/>
        <v>Z</v>
      </c>
    </row>
    <row r="462" spans="1:29">
      <c r="A462" t="s">
        <v>937</v>
      </c>
      <c r="B462">
        <v>6</v>
      </c>
      <c r="C462">
        <v>6</v>
      </c>
      <c r="D462">
        <v>6</v>
      </c>
      <c r="E462">
        <v>6</v>
      </c>
      <c r="F462">
        <v>6</v>
      </c>
      <c r="G462">
        <v>4</v>
      </c>
      <c r="H462">
        <v>5</v>
      </c>
      <c r="I462">
        <v>5</v>
      </c>
      <c r="J462">
        <v>5</v>
      </c>
      <c r="K462">
        <v>6</v>
      </c>
      <c r="L462">
        <v>5</v>
      </c>
      <c r="M462">
        <v>6</v>
      </c>
      <c r="N462">
        <v>7</v>
      </c>
      <c r="O462">
        <v>6</v>
      </c>
      <c r="P462">
        <v>7</v>
      </c>
      <c r="Q462">
        <v>6</v>
      </c>
      <c r="R462">
        <v>5</v>
      </c>
      <c r="S462">
        <v>5</v>
      </c>
      <c r="T462">
        <v>5</v>
      </c>
      <c r="U462">
        <v>5</v>
      </c>
      <c r="V462">
        <v>6</v>
      </c>
      <c r="W462">
        <v>6</v>
      </c>
      <c r="X462">
        <v>5</v>
      </c>
      <c r="Y462">
        <v>6</v>
      </c>
      <c r="Z462">
        <f t="shared" si="30"/>
        <v>5.625</v>
      </c>
      <c r="AA462">
        <f t="shared" si="28"/>
        <v>0.69597054535375269</v>
      </c>
      <c r="AB462">
        <f t="shared" si="29"/>
        <v>0.12372809695177825</v>
      </c>
      <c r="AC462" t="str">
        <f t="shared" si="31"/>
        <v>X</v>
      </c>
    </row>
    <row r="463" spans="1:29">
      <c r="A463" t="s">
        <v>939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2</v>
      </c>
      <c r="X463">
        <v>1</v>
      </c>
      <c r="Y463">
        <v>1</v>
      </c>
      <c r="Z463">
        <f t="shared" si="30"/>
        <v>1.0416666666666667</v>
      </c>
      <c r="AA463">
        <f t="shared" si="28"/>
        <v>0.19982631347136331</v>
      </c>
      <c r="AB463">
        <f t="shared" si="29"/>
        <v>0.19183326093250877</v>
      </c>
      <c r="AC463" t="str">
        <f t="shared" si="31"/>
        <v>X</v>
      </c>
    </row>
    <row r="464" spans="1:29">
      <c r="A464" t="s">
        <v>941</v>
      </c>
      <c r="B464">
        <v>49</v>
      </c>
      <c r="C464">
        <v>0</v>
      </c>
      <c r="D464">
        <v>32</v>
      </c>
      <c r="E464">
        <v>30</v>
      </c>
      <c r="F464">
        <v>108</v>
      </c>
      <c r="G464">
        <v>86</v>
      </c>
      <c r="H464">
        <v>69</v>
      </c>
      <c r="I464">
        <v>0</v>
      </c>
      <c r="J464">
        <v>10</v>
      </c>
      <c r="K464">
        <v>167</v>
      </c>
      <c r="L464">
        <v>68</v>
      </c>
      <c r="M464">
        <v>0</v>
      </c>
      <c r="N464">
        <v>0</v>
      </c>
      <c r="O464">
        <v>29</v>
      </c>
      <c r="P464">
        <v>27</v>
      </c>
      <c r="Q464">
        <v>0</v>
      </c>
      <c r="R464">
        <v>22</v>
      </c>
      <c r="S464">
        <v>0</v>
      </c>
      <c r="T464">
        <v>26</v>
      </c>
      <c r="U464">
        <v>0</v>
      </c>
      <c r="V464">
        <v>40</v>
      </c>
      <c r="W464">
        <v>59</v>
      </c>
      <c r="X464">
        <v>4</v>
      </c>
      <c r="Y464">
        <v>0</v>
      </c>
      <c r="Z464">
        <f t="shared" si="30"/>
        <v>34.416666666666664</v>
      </c>
      <c r="AA464">
        <f t="shared" si="28"/>
        <v>40.905293735109097</v>
      </c>
      <c r="AB464">
        <f t="shared" si="29"/>
        <v>1.1885315370976011</v>
      </c>
      <c r="AC464" t="str">
        <f t="shared" si="31"/>
        <v>Z</v>
      </c>
    </row>
    <row r="465" spans="1:29">
      <c r="A465" t="s">
        <v>943</v>
      </c>
      <c r="B465">
        <v>6</v>
      </c>
      <c r="C465">
        <v>5</v>
      </c>
      <c r="D465">
        <v>5</v>
      </c>
      <c r="E465">
        <v>5</v>
      </c>
      <c r="F465">
        <v>5</v>
      </c>
      <c r="G465">
        <v>5</v>
      </c>
      <c r="H465">
        <v>6</v>
      </c>
      <c r="I465">
        <v>6</v>
      </c>
      <c r="J465">
        <v>7</v>
      </c>
      <c r="K465">
        <v>6</v>
      </c>
      <c r="L465">
        <v>6</v>
      </c>
      <c r="M465">
        <v>6</v>
      </c>
      <c r="N465">
        <v>6</v>
      </c>
      <c r="O465">
        <v>5</v>
      </c>
      <c r="P465">
        <v>5</v>
      </c>
      <c r="Q465">
        <v>4</v>
      </c>
      <c r="R465">
        <v>5</v>
      </c>
      <c r="S465">
        <v>5</v>
      </c>
      <c r="T465">
        <v>6</v>
      </c>
      <c r="U465">
        <v>6</v>
      </c>
      <c r="V465">
        <v>5</v>
      </c>
      <c r="W465">
        <v>6</v>
      </c>
      <c r="X465">
        <v>6</v>
      </c>
      <c r="Y465">
        <v>5</v>
      </c>
      <c r="Z465">
        <f t="shared" si="30"/>
        <v>5.5</v>
      </c>
      <c r="AA465">
        <f t="shared" si="28"/>
        <v>0.6454972243679028</v>
      </c>
      <c r="AB465">
        <f t="shared" si="29"/>
        <v>0.11736313170325506</v>
      </c>
      <c r="AC465" t="str">
        <f t="shared" si="31"/>
        <v>X</v>
      </c>
    </row>
    <row r="466" spans="1:29">
      <c r="A466" t="s">
        <v>945</v>
      </c>
      <c r="B466">
        <v>25</v>
      </c>
      <c r="C466">
        <v>25</v>
      </c>
      <c r="D466">
        <v>27</v>
      </c>
      <c r="E466">
        <v>20</v>
      </c>
      <c r="F466">
        <v>21</v>
      </c>
      <c r="G466">
        <v>20</v>
      </c>
      <c r="H466">
        <v>18</v>
      </c>
      <c r="I466">
        <v>22</v>
      </c>
      <c r="J466">
        <v>18</v>
      </c>
      <c r="K466">
        <v>23</v>
      </c>
      <c r="L466">
        <v>26</v>
      </c>
      <c r="M466">
        <v>28</v>
      </c>
      <c r="N466">
        <v>23</v>
      </c>
      <c r="O466">
        <v>24</v>
      </c>
      <c r="P466">
        <v>21</v>
      </c>
      <c r="Q466">
        <v>24</v>
      </c>
      <c r="R466">
        <v>21</v>
      </c>
      <c r="S466">
        <v>19</v>
      </c>
      <c r="T466">
        <v>17</v>
      </c>
      <c r="U466">
        <v>19</v>
      </c>
      <c r="V466">
        <v>19</v>
      </c>
      <c r="W466">
        <v>21</v>
      </c>
      <c r="X466">
        <v>23</v>
      </c>
      <c r="Y466">
        <v>25</v>
      </c>
      <c r="Z466">
        <f t="shared" si="30"/>
        <v>22.041666666666668</v>
      </c>
      <c r="AA466">
        <f t="shared" si="28"/>
        <v>2.9647817045367026</v>
      </c>
      <c r="AB466">
        <f t="shared" si="29"/>
        <v>0.13450805464816798</v>
      </c>
      <c r="AC466" t="str">
        <f t="shared" si="31"/>
        <v>X</v>
      </c>
    </row>
    <row r="467" spans="1:29">
      <c r="A467" t="s">
        <v>947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2</v>
      </c>
      <c r="W467">
        <v>1</v>
      </c>
      <c r="X467">
        <v>1</v>
      </c>
      <c r="Y467">
        <v>2</v>
      </c>
      <c r="Z467">
        <f t="shared" si="30"/>
        <v>1.0833333333333333</v>
      </c>
      <c r="AA467">
        <f t="shared" si="28"/>
        <v>0.27638539919628335</v>
      </c>
      <c r="AB467">
        <f t="shared" si="29"/>
        <v>0.25512498387349236</v>
      </c>
      <c r="AC467" t="str">
        <f t="shared" si="31"/>
        <v>X</v>
      </c>
    </row>
    <row r="468" spans="1:29">
      <c r="A468" t="s">
        <v>949</v>
      </c>
      <c r="B468">
        <v>74</v>
      </c>
      <c r="C468">
        <v>84</v>
      </c>
      <c r="D468">
        <v>0</v>
      </c>
      <c r="E468">
        <v>63</v>
      </c>
      <c r="F468">
        <v>0</v>
      </c>
      <c r="G468">
        <v>12</v>
      </c>
      <c r="H468">
        <v>25</v>
      </c>
      <c r="I468">
        <v>58</v>
      </c>
      <c r="J468">
        <v>52</v>
      </c>
      <c r="K468">
        <v>0</v>
      </c>
      <c r="L468">
        <v>52</v>
      </c>
      <c r="M468">
        <v>70</v>
      </c>
      <c r="N468">
        <v>13</v>
      </c>
      <c r="O468">
        <v>0</v>
      </c>
      <c r="P468">
        <v>0</v>
      </c>
      <c r="Q468">
        <v>18</v>
      </c>
      <c r="R468">
        <v>10</v>
      </c>
      <c r="S468">
        <v>0</v>
      </c>
      <c r="T468">
        <v>0</v>
      </c>
      <c r="U468">
        <v>22</v>
      </c>
      <c r="V468">
        <v>95</v>
      </c>
      <c r="W468">
        <v>53</v>
      </c>
      <c r="X468">
        <v>128</v>
      </c>
      <c r="Y468">
        <v>29</v>
      </c>
      <c r="Z468">
        <f t="shared" si="30"/>
        <v>35.75</v>
      </c>
      <c r="AA468">
        <f t="shared" si="28"/>
        <v>35.592894890225871</v>
      </c>
      <c r="AB468">
        <f t="shared" si="29"/>
        <v>0.99560545147484958</v>
      </c>
      <c r="AC468" t="str">
        <f t="shared" si="31"/>
        <v>Y</v>
      </c>
    </row>
    <row r="469" spans="1:29">
      <c r="A469" t="s">
        <v>951</v>
      </c>
      <c r="B469">
        <v>48</v>
      </c>
      <c r="C469">
        <v>32</v>
      </c>
      <c r="D469">
        <v>42</v>
      </c>
      <c r="E469">
        <v>0</v>
      </c>
      <c r="F469">
        <v>53</v>
      </c>
      <c r="G469">
        <v>29</v>
      </c>
      <c r="H469">
        <v>38</v>
      </c>
      <c r="I469">
        <v>18</v>
      </c>
      <c r="J469">
        <v>46</v>
      </c>
      <c r="K469">
        <v>23</v>
      </c>
      <c r="L469">
        <v>20</v>
      </c>
      <c r="M469">
        <v>1</v>
      </c>
      <c r="N469">
        <v>61</v>
      </c>
      <c r="O469">
        <v>7</v>
      </c>
      <c r="P469">
        <v>11</v>
      </c>
      <c r="Q469">
        <v>1</v>
      </c>
      <c r="R469">
        <v>0</v>
      </c>
      <c r="S469">
        <v>55</v>
      </c>
      <c r="T469">
        <v>2</v>
      </c>
      <c r="U469">
        <v>32</v>
      </c>
      <c r="V469">
        <v>0</v>
      </c>
      <c r="W469">
        <v>46</v>
      </c>
      <c r="X469">
        <v>0</v>
      </c>
      <c r="Y469">
        <v>0</v>
      </c>
      <c r="Z469">
        <f t="shared" si="30"/>
        <v>23.541666666666668</v>
      </c>
      <c r="AA469">
        <f t="shared" si="28"/>
        <v>20.732380404146124</v>
      </c>
      <c r="AB469">
        <f t="shared" si="29"/>
        <v>0.88066748619381763</v>
      </c>
      <c r="AC469" t="str">
        <f t="shared" si="31"/>
        <v>Y</v>
      </c>
    </row>
    <row r="470" spans="1:29">
      <c r="A470" t="s">
        <v>953</v>
      </c>
      <c r="B470">
        <v>66</v>
      </c>
      <c r="C470">
        <v>35</v>
      </c>
      <c r="D470">
        <v>33</v>
      </c>
      <c r="E470">
        <v>32</v>
      </c>
      <c r="F470">
        <v>14</v>
      </c>
      <c r="G470">
        <v>69</v>
      </c>
      <c r="H470">
        <v>82</v>
      </c>
      <c r="I470">
        <v>62</v>
      </c>
      <c r="J470">
        <v>89</v>
      </c>
      <c r="K470">
        <v>110</v>
      </c>
      <c r="L470">
        <v>86</v>
      </c>
      <c r="M470">
        <v>68</v>
      </c>
      <c r="N470">
        <v>68</v>
      </c>
      <c r="O470">
        <v>44</v>
      </c>
      <c r="P470">
        <v>43</v>
      </c>
      <c r="Q470">
        <v>35</v>
      </c>
      <c r="R470">
        <v>43</v>
      </c>
      <c r="S470">
        <v>66</v>
      </c>
      <c r="T470">
        <v>66</v>
      </c>
      <c r="U470">
        <v>107</v>
      </c>
      <c r="V470">
        <v>108</v>
      </c>
      <c r="W470">
        <v>111</v>
      </c>
      <c r="X470">
        <v>102</v>
      </c>
      <c r="Y470">
        <v>104</v>
      </c>
      <c r="Z470">
        <f t="shared" si="30"/>
        <v>68.458333333333329</v>
      </c>
      <c r="AA470">
        <f t="shared" si="28"/>
        <v>28.600668941283331</v>
      </c>
      <c r="AB470">
        <f t="shared" si="29"/>
        <v>0.41778213913012779</v>
      </c>
      <c r="AC470" t="str">
        <f t="shared" si="31"/>
        <v>X</v>
      </c>
    </row>
    <row r="471" spans="1:29">
      <c r="A471" t="s">
        <v>955</v>
      </c>
      <c r="B471">
        <v>0</v>
      </c>
      <c r="C471">
        <v>2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1</v>
      </c>
      <c r="R471">
        <v>2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f t="shared" si="30"/>
        <v>0.45833333333333331</v>
      </c>
      <c r="AA471">
        <f t="shared" si="28"/>
        <v>0.64415103473917945</v>
      </c>
      <c r="AB471">
        <f t="shared" si="29"/>
        <v>1.4054204394309371</v>
      </c>
      <c r="AC471" t="str">
        <f t="shared" si="31"/>
        <v>Z</v>
      </c>
    </row>
    <row r="472" spans="1:29">
      <c r="A472" t="s">
        <v>957</v>
      </c>
      <c r="B472">
        <v>1</v>
      </c>
      <c r="C472">
        <v>3</v>
      </c>
      <c r="D472">
        <v>2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</v>
      </c>
      <c r="U472">
        <v>1</v>
      </c>
      <c r="V472">
        <v>1</v>
      </c>
      <c r="W472">
        <v>0</v>
      </c>
      <c r="X472">
        <v>2</v>
      </c>
      <c r="Y472">
        <v>1</v>
      </c>
      <c r="Z472">
        <f t="shared" si="30"/>
        <v>0.875</v>
      </c>
      <c r="AA472">
        <f t="shared" si="28"/>
        <v>0.83229101480992418</v>
      </c>
      <c r="AB472">
        <f t="shared" si="29"/>
        <v>0.95118973121134187</v>
      </c>
      <c r="AC472" t="str">
        <f t="shared" si="31"/>
        <v>Y</v>
      </c>
    </row>
    <row r="473" spans="1:29">
      <c r="A473" t="s">
        <v>959</v>
      </c>
      <c r="B473">
        <v>3</v>
      </c>
      <c r="C473">
        <v>14</v>
      </c>
      <c r="D473">
        <v>26</v>
      </c>
      <c r="E473">
        <v>44</v>
      </c>
      <c r="F473">
        <v>46</v>
      </c>
      <c r="G473">
        <v>52</v>
      </c>
      <c r="H473">
        <v>29</v>
      </c>
      <c r="I473">
        <v>35</v>
      </c>
      <c r="J473">
        <v>28</v>
      </c>
      <c r="K473">
        <v>19</v>
      </c>
      <c r="L473">
        <v>5</v>
      </c>
      <c r="M473">
        <v>1</v>
      </c>
      <c r="N473">
        <v>4</v>
      </c>
      <c r="O473">
        <v>13</v>
      </c>
      <c r="P473">
        <v>24</v>
      </c>
      <c r="Q473">
        <v>33</v>
      </c>
      <c r="R473">
        <v>72</v>
      </c>
      <c r="S473">
        <v>57</v>
      </c>
      <c r="T473">
        <v>48</v>
      </c>
      <c r="U473">
        <v>53</v>
      </c>
      <c r="V473">
        <v>39</v>
      </c>
      <c r="W473">
        <v>13</v>
      </c>
      <c r="X473">
        <v>5</v>
      </c>
      <c r="Y473">
        <v>1</v>
      </c>
      <c r="Z473">
        <f t="shared" si="30"/>
        <v>27.666666666666668</v>
      </c>
      <c r="AA473">
        <f t="shared" si="28"/>
        <v>20.015965849513456</v>
      </c>
      <c r="AB473">
        <f t="shared" si="29"/>
        <v>0.72346864516313691</v>
      </c>
      <c r="AC473" t="str">
        <f t="shared" si="31"/>
        <v>Y</v>
      </c>
    </row>
    <row r="474" spans="1:29">
      <c r="A474" t="s">
        <v>961</v>
      </c>
      <c r="B474">
        <v>8</v>
      </c>
      <c r="C474">
        <v>17</v>
      </c>
      <c r="D474">
        <v>20</v>
      </c>
      <c r="E474">
        <v>58</v>
      </c>
      <c r="F474">
        <v>42</v>
      </c>
      <c r="G474">
        <v>21</v>
      </c>
      <c r="H474">
        <v>37</v>
      </c>
      <c r="I474">
        <v>28</v>
      </c>
      <c r="J474">
        <v>22</v>
      </c>
      <c r="K474">
        <v>13</v>
      </c>
      <c r="L474">
        <v>3</v>
      </c>
      <c r="M474">
        <v>3</v>
      </c>
      <c r="N474">
        <v>9</v>
      </c>
      <c r="O474">
        <v>23</v>
      </c>
      <c r="P474">
        <v>27</v>
      </c>
      <c r="Q474">
        <v>48</v>
      </c>
      <c r="R474">
        <v>30</v>
      </c>
      <c r="S474">
        <v>64</v>
      </c>
      <c r="T474">
        <v>57</v>
      </c>
      <c r="U474">
        <v>33</v>
      </c>
      <c r="V474">
        <v>25</v>
      </c>
      <c r="W474">
        <v>8</v>
      </c>
      <c r="X474">
        <v>6</v>
      </c>
      <c r="Y474">
        <v>2</v>
      </c>
      <c r="Z474">
        <f t="shared" si="30"/>
        <v>25.166666666666668</v>
      </c>
      <c r="AA474">
        <f t="shared" si="28"/>
        <v>17.855126870329304</v>
      </c>
      <c r="AB474">
        <f t="shared" si="29"/>
        <v>0.70947523988063455</v>
      </c>
      <c r="AC474" t="str">
        <f t="shared" si="31"/>
        <v>Y</v>
      </c>
    </row>
    <row r="475" spans="1:29">
      <c r="A475" t="s">
        <v>963</v>
      </c>
      <c r="B475">
        <v>9</v>
      </c>
      <c r="C475">
        <v>8</v>
      </c>
      <c r="D475">
        <v>7</v>
      </c>
      <c r="E475">
        <v>9</v>
      </c>
      <c r="F475">
        <v>9</v>
      </c>
      <c r="G475">
        <v>9</v>
      </c>
      <c r="H475">
        <v>8</v>
      </c>
      <c r="I475">
        <v>8</v>
      </c>
      <c r="J475">
        <v>9</v>
      </c>
      <c r="K475">
        <v>10</v>
      </c>
      <c r="L475">
        <v>11</v>
      </c>
      <c r="M475">
        <v>10</v>
      </c>
      <c r="N475">
        <v>11</v>
      </c>
      <c r="O475">
        <v>12</v>
      </c>
      <c r="P475">
        <v>11</v>
      </c>
      <c r="Q475">
        <v>11</v>
      </c>
      <c r="R475">
        <v>10</v>
      </c>
      <c r="S475">
        <v>10</v>
      </c>
      <c r="T475">
        <v>10</v>
      </c>
      <c r="U475">
        <v>11</v>
      </c>
      <c r="V475">
        <v>11</v>
      </c>
      <c r="W475">
        <v>11</v>
      </c>
      <c r="X475">
        <v>12</v>
      </c>
      <c r="Y475">
        <v>13</v>
      </c>
      <c r="Z475">
        <f t="shared" si="30"/>
        <v>10</v>
      </c>
      <c r="AA475">
        <f t="shared" si="28"/>
        <v>1.4433756729740645</v>
      </c>
      <c r="AB475">
        <f t="shared" si="29"/>
        <v>0.14433756729740646</v>
      </c>
      <c r="AC475" t="str">
        <f t="shared" si="31"/>
        <v>X</v>
      </c>
    </row>
    <row r="476" spans="1:29">
      <c r="A476" t="s">
        <v>965</v>
      </c>
      <c r="B476">
        <v>40</v>
      </c>
      <c r="C476">
        <v>20</v>
      </c>
      <c r="D476">
        <v>6</v>
      </c>
      <c r="E476">
        <v>1</v>
      </c>
      <c r="F476">
        <v>6</v>
      </c>
      <c r="G476">
        <v>14</v>
      </c>
      <c r="H476">
        <v>36</v>
      </c>
      <c r="I476">
        <v>32</v>
      </c>
      <c r="J476">
        <v>49</v>
      </c>
      <c r="K476">
        <v>82</v>
      </c>
      <c r="L476">
        <v>67</v>
      </c>
      <c r="M476">
        <v>45</v>
      </c>
      <c r="N476">
        <v>31</v>
      </c>
      <c r="O476">
        <v>16</v>
      </c>
      <c r="P476">
        <v>7</v>
      </c>
      <c r="Q476">
        <v>1</v>
      </c>
      <c r="R476">
        <v>6</v>
      </c>
      <c r="S476">
        <v>21</v>
      </c>
      <c r="T476">
        <v>28</v>
      </c>
      <c r="U476">
        <v>52</v>
      </c>
      <c r="V476">
        <v>57</v>
      </c>
      <c r="W476">
        <v>73</v>
      </c>
      <c r="X476">
        <v>75</v>
      </c>
      <c r="Y476">
        <v>69</v>
      </c>
      <c r="Z476">
        <f t="shared" si="30"/>
        <v>34.75</v>
      </c>
      <c r="AA476">
        <f t="shared" si="28"/>
        <v>25.366069857193093</v>
      </c>
      <c r="AB476">
        <f t="shared" si="29"/>
        <v>0.72995884481131201</v>
      </c>
      <c r="AC476" t="str">
        <f t="shared" si="31"/>
        <v>Y</v>
      </c>
    </row>
    <row r="477" spans="1:29">
      <c r="A477" t="s">
        <v>967</v>
      </c>
      <c r="B477">
        <v>0</v>
      </c>
      <c r="C477">
        <v>0</v>
      </c>
      <c r="D477">
        <v>40</v>
      </c>
      <c r="E477">
        <v>28</v>
      </c>
      <c r="F477">
        <v>14</v>
      </c>
      <c r="G477">
        <v>0</v>
      </c>
      <c r="H477">
        <v>0</v>
      </c>
      <c r="I477">
        <v>28</v>
      </c>
      <c r="J477">
        <v>0</v>
      </c>
      <c r="K477">
        <v>37</v>
      </c>
      <c r="L477">
        <v>66</v>
      </c>
      <c r="M477">
        <v>1</v>
      </c>
      <c r="N477">
        <v>54</v>
      </c>
      <c r="O477">
        <v>0</v>
      </c>
      <c r="P477">
        <v>43</v>
      </c>
      <c r="Q477">
        <v>0</v>
      </c>
      <c r="R477">
        <v>5</v>
      </c>
      <c r="S477">
        <v>0</v>
      </c>
      <c r="T477">
        <v>0</v>
      </c>
      <c r="U477">
        <v>12</v>
      </c>
      <c r="V477">
        <v>22</v>
      </c>
      <c r="W477">
        <v>0</v>
      </c>
      <c r="X477">
        <v>22</v>
      </c>
      <c r="Y477">
        <v>33</v>
      </c>
      <c r="Z477">
        <f t="shared" si="30"/>
        <v>16.875</v>
      </c>
      <c r="AA477">
        <f t="shared" si="28"/>
        <v>19.628449802943347</v>
      </c>
      <c r="AB477">
        <f t="shared" si="29"/>
        <v>1.1631673957299762</v>
      </c>
      <c r="AC477" t="str">
        <f t="shared" si="31"/>
        <v>Z</v>
      </c>
    </row>
    <row r="478" spans="1:29">
      <c r="A478" t="s">
        <v>969</v>
      </c>
      <c r="B478">
        <v>8</v>
      </c>
      <c r="C478">
        <v>8</v>
      </c>
      <c r="D478">
        <v>9</v>
      </c>
      <c r="E478">
        <v>8</v>
      </c>
      <c r="F478">
        <v>10</v>
      </c>
      <c r="G478">
        <v>10</v>
      </c>
      <c r="H478">
        <v>10</v>
      </c>
      <c r="I478">
        <v>9</v>
      </c>
      <c r="J478">
        <v>8</v>
      </c>
      <c r="K478">
        <v>10</v>
      </c>
      <c r="L478">
        <v>9</v>
      </c>
      <c r="M478">
        <v>8</v>
      </c>
      <c r="N478">
        <v>8</v>
      </c>
      <c r="O478">
        <v>6</v>
      </c>
      <c r="P478">
        <v>9</v>
      </c>
      <c r="Q478">
        <v>10</v>
      </c>
      <c r="R478">
        <v>10</v>
      </c>
      <c r="S478">
        <v>10</v>
      </c>
      <c r="T478">
        <v>10</v>
      </c>
      <c r="U478">
        <v>12</v>
      </c>
      <c r="V478">
        <v>9</v>
      </c>
      <c r="W478">
        <v>9</v>
      </c>
      <c r="X478">
        <v>10</v>
      </c>
      <c r="Y478">
        <v>9</v>
      </c>
      <c r="Z478">
        <f t="shared" si="30"/>
        <v>9.125</v>
      </c>
      <c r="AA478">
        <f t="shared" si="28"/>
        <v>1.165922381636102</v>
      </c>
      <c r="AB478">
        <f t="shared" si="29"/>
        <v>0.1277723157957372</v>
      </c>
      <c r="AC478" t="str">
        <f t="shared" si="31"/>
        <v>X</v>
      </c>
    </row>
    <row r="479" spans="1:29">
      <c r="A479" t="s">
        <v>971</v>
      </c>
      <c r="B479">
        <v>14</v>
      </c>
      <c r="C479">
        <v>15</v>
      </c>
      <c r="D479">
        <v>14</v>
      </c>
      <c r="E479">
        <v>16</v>
      </c>
      <c r="F479">
        <v>19</v>
      </c>
      <c r="G479">
        <v>18</v>
      </c>
      <c r="H479">
        <v>20</v>
      </c>
      <c r="I479">
        <v>18</v>
      </c>
      <c r="J479">
        <v>20</v>
      </c>
      <c r="K479">
        <v>17</v>
      </c>
      <c r="L479">
        <v>20</v>
      </c>
      <c r="M479">
        <v>20</v>
      </c>
      <c r="N479">
        <v>16</v>
      </c>
      <c r="O479">
        <v>20</v>
      </c>
      <c r="P479">
        <v>19</v>
      </c>
      <c r="Q479">
        <v>20</v>
      </c>
      <c r="R479">
        <v>20</v>
      </c>
      <c r="S479">
        <v>25</v>
      </c>
      <c r="T479">
        <v>26</v>
      </c>
      <c r="U479">
        <v>23</v>
      </c>
      <c r="V479">
        <v>25</v>
      </c>
      <c r="W479">
        <v>21</v>
      </c>
      <c r="X479">
        <v>25</v>
      </c>
      <c r="Y479">
        <v>20</v>
      </c>
      <c r="Z479">
        <f t="shared" si="30"/>
        <v>19.625</v>
      </c>
      <c r="AA479">
        <f t="shared" si="28"/>
        <v>3.3268165463898569</v>
      </c>
      <c r="AB479">
        <f t="shared" si="29"/>
        <v>0.16951931446572518</v>
      </c>
      <c r="AC479" t="str">
        <f t="shared" si="31"/>
        <v>X</v>
      </c>
    </row>
    <row r="480" spans="1:29">
      <c r="A480" t="s">
        <v>973</v>
      </c>
      <c r="B480">
        <v>6</v>
      </c>
      <c r="C480">
        <v>11</v>
      </c>
      <c r="D480">
        <v>11</v>
      </c>
      <c r="E480">
        <v>22</v>
      </c>
      <c r="F480">
        <v>15</v>
      </c>
      <c r="G480">
        <v>22</v>
      </c>
      <c r="H480">
        <v>23</v>
      </c>
      <c r="I480">
        <v>9</v>
      </c>
      <c r="J480">
        <v>10</v>
      </c>
      <c r="K480">
        <v>8</v>
      </c>
      <c r="L480">
        <v>8</v>
      </c>
      <c r="M480">
        <v>5</v>
      </c>
      <c r="N480">
        <v>7</v>
      </c>
      <c r="O480">
        <v>10</v>
      </c>
      <c r="P480">
        <v>14</v>
      </c>
      <c r="Q480">
        <v>15</v>
      </c>
      <c r="R480">
        <v>16</v>
      </c>
      <c r="S480">
        <v>23</v>
      </c>
      <c r="T480">
        <v>14</v>
      </c>
      <c r="U480">
        <v>8</v>
      </c>
      <c r="V480">
        <v>8</v>
      </c>
      <c r="W480">
        <v>4</v>
      </c>
      <c r="X480">
        <v>6</v>
      </c>
      <c r="Y480">
        <v>6</v>
      </c>
      <c r="Z480">
        <f t="shared" si="30"/>
        <v>11.708333333333334</v>
      </c>
      <c r="AA480">
        <f t="shared" si="28"/>
        <v>5.812910678442905</v>
      </c>
      <c r="AB480">
        <f t="shared" si="29"/>
        <v>0.49647635687768582</v>
      </c>
      <c r="AC480" t="str">
        <f t="shared" si="31"/>
        <v>X</v>
      </c>
    </row>
    <row r="481" spans="1:29">
      <c r="A481" t="s">
        <v>975</v>
      </c>
      <c r="B481">
        <v>43</v>
      </c>
      <c r="C481">
        <v>53</v>
      </c>
      <c r="D481">
        <v>49</v>
      </c>
      <c r="E481">
        <v>50</v>
      </c>
      <c r="F481">
        <v>54</v>
      </c>
      <c r="G481">
        <v>60</v>
      </c>
      <c r="H481">
        <v>61</v>
      </c>
      <c r="I481">
        <v>68</v>
      </c>
      <c r="J481">
        <v>67</v>
      </c>
      <c r="K481">
        <v>59</v>
      </c>
      <c r="L481">
        <v>63</v>
      </c>
      <c r="M481">
        <v>54</v>
      </c>
      <c r="N481">
        <v>60</v>
      </c>
      <c r="O481">
        <v>54</v>
      </c>
      <c r="P481">
        <v>51</v>
      </c>
      <c r="Q481">
        <v>71</v>
      </c>
      <c r="R481">
        <v>70</v>
      </c>
      <c r="S481">
        <v>73</v>
      </c>
      <c r="T481">
        <v>68</v>
      </c>
      <c r="U481">
        <v>89</v>
      </c>
      <c r="V481">
        <v>81</v>
      </c>
      <c r="W481">
        <v>79</v>
      </c>
      <c r="X481">
        <v>67</v>
      </c>
      <c r="Y481">
        <v>60</v>
      </c>
      <c r="Z481">
        <f t="shared" si="30"/>
        <v>62.666666666666664</v>
      </c>
      <c r="AA481">
        <f t="shared" si="28"/>
        <v>10.892148038329671</v>
      </c>
      <c r="AB481">
        <f t="shared" si="29"/>
        <v>0.17381087295206921</v>
      </c>
      <c r="AC481" t="str">
        <f t="shared" si="31"/>
        <v>X</v>
      </c>
    </row>
    <row r="482" spans="1:29">
      <c r="A482" t="s">
        <v>977</v>
      </c>
      <c r="B482">
        <v>0</v>
      </c>
      <c r="C482">
        <v>55</v>
      </c>
      <c r="D482">
        <v>0</v>
      </c>
      <c r="E482">
        <v>40</v>
      </c>
      <c r="F482">
        <v>0</v>
      </c>
      <c r="G482">
        <v>46</v>
      </c>
      <c r="H482">
        <v>0</v>
      </c>
      <c r="I482">
        <v>25</v>
      </c>
      <c r="J482">
        <v>21</v>
      </c>
      <c r="K482">
        <v>0</v>
      </c>
      <c r="L482">
        <v>0</v>
      </c>
      <c r="M482">
        <v>17</v>
      </c>
      <c r="N482">
        <v>81</v>
      </c>
      <c r="O482">
        <v>15</v>
      </c>
      <c r="P482">
        <v>0</v>
      </c>
      <c r="Q482">
        <v>47</v>
      </c>
      <c r="R482">
        <v>0</v>
      </c>
      <c r="S482">
        <v>58</v>
      </c>
      <c r="T482">
        <v>0</v>
      </c>
      <c r="U482">
        <v>0</v>
      </c>
      <c r="V482">
        <v>44</v>
      </c>
      <c r="W482">
        <v>34</v>
      </c>
      <c r="X482">
        <v>17</v>
      </c>
      <c r="Y482">
        <v>26</v>
      </c>
      <c r="Z482">
        <f t="shared" si="30"/>
        <v>21.916666666666668</v>
      </c>
      <c r="AA482">
        <f t="shared" si="28"/>
        <v>23.25925741625376</v>
      </c>
      <c r="AB482">
        <f t="shared" si="29"/>
        <v>1.0612588935172818</v>
      </c>
      <c r="AC482" t="str">
        <f t="shared" si="31"/>
        <v>Z</v>
      </c>
    </row>
    <row r="483" spans="1:29">
      <c r="A483" t="s">
        <v>979</v>
      </c>
      <c r="B483">
        <v>211</v>
      </c>
      <c r="C483">
        <v>168</v>
      </c>
      <c r="D483">
        <v>114</v>
      </c>
      <c r="E483">
        <v>57</v>
      </c>
      <c r="F483">
        <v>83</v>
      </c>
      <c r="G483">
        <v>32</v>
      </c>
      <c r="H483">
        <v>34</v>
      </c>
      <c r="I483">
        <v>51</v>
      </c>
      <c r="J483">
        <v>85</v>
      </c>
      <c r="K483">
        <v>115</v>
      </c>
      <c r="L483">
        <v>180</v>
      </c>
      <c r="M483">
        <v>235</v>
      </c>
      <c r="N483">
        <v>261</v>
      </c>
      <c r="O483">
        <v>239</v>
      </c>
      <c r="P483">
        <v>164</v>
      </c>
      <c r="Q483">
        <v>98</v>
      </c>
      <c r="R483">
        <v>56</v>
      </c>
      <c r="S483">
        <v>29</v>
      </c>
      <c r="T483">
        <v>48</v>
      </c>
      <c r="U483">
        <v>72</v>
      </c>
      <c r="V483">
        <v>119</v>
      </c>
      <c r="W483">
        <v>144</v>
      </c>
      <c r="X483">
        <v>208</v>
      </c>
      <c r="Y483">
        <v>200</v>
      </c>
      <c r="Z483">
        <f t="shared" si="30"/>
        <v>125.125</v>
      </c>
      <c r="AA483">
        <f t="shared" si="28"/>
        <v>71.981659990583708</v>
      </c>
      <c r="AB483">
        <f t="shared" si="29"/>
        <v>0.57527800192274692</v>
      </c>
      <c r="AC483" t="str">
        <f t="shared" si="31"/>
        <v>Y</v>
      </c>
    </row>
    <row r="484" spans="1:29">
      <c r="A484" t="s">
        <v>981</v>
      </c>
      <c r="B484">
        <v>25</v>
      </c>
      <c r="C484">
        <v>28</v>
      </c>
      <c r="D484">
        <v>49</v>
      </c>
      <c r="E484">
        <v>41</v>
      </c>
      <c r="F484">
        <v>55</v>
      </c>
      <c r="G484">
        <v>65</v>
      </c>
      <c r="H484">
        <v>57</v>
      </c>
      <c r="I484">
        <v>77</v>
      </c>
      <c r="J484">
        <v>31</v>
      </c>
      <c r="K484">
        <v>48</v>
      </c>
      <c r="L484">
        <v>33</v>
      </c>
      <c r="M484">
        <v>21</v>
      </c>
      <c r="N484">
        <v>23</v>
      </c>
      <c r="O484">
        <v>22</v>
      </c>
      <c r="P484">
        <v>37</v>
      </c>
      <c r="Q484">
        <v>47</v>
      </c>
      <c r="R484">
        <v>25</v>
      </c>
      <c r="S484">
        <v>60</v>
      </c>
      <c r="T484">
        <v>48</v>
      </c>
      <c r="U484">
        <v>58</v>
      </c>
      <c r="V484">
        <v>55</v>
      </c>
      <c r="W484">
        <v>34</v>
      </c>
      <c r="X484">
        <v>25</v>
      </c>
      <c r="Y484">
        <v>21</v>
      </c>
      <c r="Z484">
        <f t="shared" si="30"/>
        <v>41.041666666666664</v>
      </c>
      <c r="AA484">
        <f t="shared" si="28"/>
        <v>15.836348397138639</v>
      </c>
      <c r="AB484">
        <f t="shared" si="29"/>
        <v>0.38586026551403796</v>
      </c>
      <c r="AC484" t="str">
        <f t="shared" si="31"/>
        <v>X</v>
      </c>
    </row>
    <row r="485" spans="1:29">
      <c r="A485" t="s">
        <v>983</v>
      </c>
      <c r="B485">
        <v>4</v>
      </c>
      <c r="C485">
        <v>6</v>
      </c>
      <c r="D485">
        <v>3</v>
      </c>
      <c r="E485">
        <v>5</v>
      </c>
      <c r="F485">
        <v>5</v>
      </c>
      <c r="G485">
        <v>4</v>
      </c>
      <c r="H485">
        <v>3</v>
      </c>
      <c r="I485">
        <v>1</v>
      </c>
      <c r="J485">
        <v>1</v>
      </c>
      <c r="K485">
        <v>1</v>
      </c>
      <c r="L485">
        <v>1</v>
      </c>
      <c r="M485">
        <v>2</v>
      </c>
      <c r="N485">
        <v>3</v>
      </c>
      <c r="O485">
        <v>6</v>
      </c>
      <c r="P485">
        <v>6</v>
      </c>
      <c r="Q485">
        <v>5</v>
      </c>
      <c r="R485">
        <v>4</v>
      </c>
      <c r="S485">
        <v>3</v>
      </c>
      <c r="T485">
        <v>1</v>
      </c>
      <c r="U485">
        <v>1</v>
      </c>
      <c r="V485">
        <v>1</v>
      </c>
      <c r="W485">
        <v>1</v>
      </c>
      <c r="X485">
        <v>2</v>
      </c>
      <c r="Y485">
        <v>3</v>
      </c>
      <c r="Z485">
        <f t="shared" si="30"/>
        <v>3</v>
      </c>
      <c r="AA485">
        <f t="shared" si="28"/>
        <v>1.7795130420052185</v>
      </c>
      <c r="AB485">
        <f t="shared" si="29"/>
        <v>0.59317101400173955</v>
      </c>
      <c r="AC485" t="str">
        <f t="shared" si="31"/>
        <v>Y</v>
      </c>
    </row>
    <row r="486" spans="1:29">
      <c r="A486" t="s">
        <v>985</v>
      </c>
      <c r="B486">
        <v>90</v>
      </c>
      <c r="C486">
        <v>50</v>
      </c>
      <c r="D486">
        <v>33</v>
      </c>
      <c r="E486">
        <v>20</v>
      </c>
      <c r="F486">
        <v>20</v>
      </c>
      <c r="G486">
        <v>31</v>
      </c>
      <c r="H486">
        <v>33</v>
      </c>
      <c r="I486">
        <v>69</v>
      </c>
      <c r="J486">
        <v>112</v>
      </c>
      <c r="K486">
        <v>73</v>
      </c>
      <c r="L486">
        <v>101</v>
      </c>
      <c r="M486">
        <v>80</v>
      </c>
      <c r="N486">
        <v>52</v>
      </c>
      <c r="O486">
        <v>68</v>
      </c>
      <c r="P486">
        <v>32</v>
      </c>
      <c r="Q486">
        <v>30</v>
      </c>
      <c r="R486">
        <v>23</v>
      </c>
      <c r="S486">
        <v>38</v>
      </c>
      <c r="T486">
        <v>36</v>
      </c>
      <c r="U486">
        <v>48</v>
      </c>
      <c r="V486">
        <v>91</v>
      </c>
      <c r="W486">
        <v>69</v>
      </c>
      <c r="X486">
        <v>116</v>
      </c>
      <c r="Y486">
        <v>101</v>
      </c>
      <c r="Z486">
        <f t="shared" si="30"/>
        <v>59</v>
      </c>
      <c r="AA486">
        <f t="shared" si="28"/>
        <v>30.106754502381467</v>
      </c>
      <c r="AB486">
        <f t="shared" si="29"/>
        <v>0.51028397461663499</v>
      </c>
      <c r="AC486" t="str">
        <f t="shared" si="31"/>
        <v>Y</v>
      </c>
    </row>
    <row r="487" spans="1:29">
      <c r="A487" t="s">
        <v>987</v>
      </c>
      <c r="B487">
        <v>43</v>
      </c>
      <c r="C487">
        <v>44</v>
      </c>
      <c r="D487">
        <v>39</v>
      </c>
      <c r="E487">
        <v>40</v>
      </c>
      <c r="F487">
        <v>43</v>
      </c>
      <c r="G487">
        <v>43</v>
      </c>
      <c r="H487">
        <v>44</v>
      </c>
      <c r="I487">
        <v>35</v>
      </c>
      <c r="J487">
        <v>53</v>
      </c>
      <c r="K487">
        <v>51</v>
      </c>
      <c r="L487">
        <v>52</v>
      </c>
      <c r="M487">
        <v>51</v>
      </c>
      <c r="N487">
        <v>51</v>
      </c>
      <c r="O487">
        <v>49</v>
      </c>
      <c r="P487">
        <v>52</v>
      </c>
      <c r="Q487">
        <v>45</v>
      </c>
      <c r="R487">
        <v>47</v>
      </c>
      <c r="S487">
        <v>46</v>
      </c>
      <c r="T487">
        <v>65</v>
      </c>
      <c r="U487">
        <v>57</v>
      </c>
      <c r="V487">
        <v>55</v>
      </c>
      <c r="W487">
        <v>58</v>
      </c>
      <c r="X487">
        <v>57</v>
      </c>
      <c r="Y487">
        <v>60</v>
      </c>
      <c r="Z487">
        <f t="shared" si="30"/>
        <v>49.166666666666664</v>
      </c>
      <c r="AA487">
        <f t="shared" si="28"/>
        <v>7.1627896489814331</v>
      </c>
      <c r="AB487">
        <f t="shared" si="29"/>
        <v>0.14568385726741898</v>
      </c>
      <c r="AC487" t="str">
        <f t="shared" si="31"/>
        <v>X</v>
      </c>
    </row>
    <row r="488" spans="1:29">
      <c r="A488" t="s">
        <v>989</v>
      </c>
      <c r="B488">
        <v>1</v>
      </c>
      <c r="C488">
        <v>0</v>
      </c>
      <c r="D488">
        <v>4</v>
      </c>
      <c r="E488">
        <v>3</v>
      </c>
      <c r="F488">
        <v>0</v>
      </c>
      <c r="G488">
        <v>0</v>
      </c>
      <c r="H488">
        <v>1</v>
      </c>
      <c r="I488">
        <v>1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0</v>
      </c>
      <c r="S488">
        <v>1</v>
      </c>
      <c r="T488">
        <v>4</v>
      </c>
      <c r="U488">
        <v>3</v>
      </c>
      <c r="V488">
        <v>0</v>
      </c>
      <c r="W488">
        <v>3</v>
      </c>
      <c r="X488">
        <v>3</v>
      </c>
      <c r="Y488">
        <v>2</v>
      </c>
      <c r="Z488">
        <f t="shared" si="30"/>
        <v>1.25</v>
      </c>
      <c r="AA488">
        <f t="shared" si="28"/>
        <v>1.3919410907075054</v>
      </c>
      <c r="AB488">
        <f t="shared" si="29"/>
        <v>1.1135528725660042</v>
      </c>
      <c r="AC488" t="str">
        <f t="shared" si="31"/>
        <v>Z</v>
      </c>
    </row>
    <row r="489" spans="1:29">
      <c r="A489" t="s">
        <v>991</v>
      </c>
      <c r="B489">
        <v>16</v>
      </c>
      <c r="C489">
        <v>17</v>
      </c>
      <c r="D489">
        <v>9</v>
      </c>
      <c r="E489">
        <v>4</v>
      </c>
      <c r="F489">
        <v>4</v>
      </c>
      <c r="G489">
        <v>4</v>
      </c>
      <c r="H489">
        <v>7</v>
      </c>
      <c r="I489">
        <v>10</v>
      </c>
      <c r="J489">
        <v>10</v>
      </c>
      <c r="K489">
        <v>9</v>
      </c>
      <c r="L489">
        <v>16</v>
      </c>
      <c r="M489">
        <v>22</v>
      </c>
      <c r="N489">
        <v>17</v>
      </c>
      <c r="O489">
        <v>12</v>
      </c>
      <c r="P489">
        <v>6</v>
      </c>
      <c r="Q489">
        <v>4</v>
      </c>
      <c r="R489">
        <v>4</v>
      </c>
      <c r="S489">
        <v>3</v>
      </c>
      <c r="T489">
        <v>8</v>
      </c>
      <c r="U489">
        <v>11</v>
      </c>
      <c r="V489">
        <v>16</v>
      </c>
      <c r="W489">
        <v>14</v>
      </c>
      <c r="X489">
        <v>17</v>
      </c>
      <c r="Y489">
        <v>17</v>
      </c>
      <c r="Z489">
        <f t="shared" si="30"/>
        <v>10.708333333333334</v>
      </c>
      <c r="AA489">
        <f t="shared" si="28"/>
        <v>5.4656439592136703</v>
      </c>
      <c r="AB489">
        <f t="shared" si="29"/>
        <v>0.51041033082150999</v>
      </c>
      <c r="AC489" t="str">
        <f t="shared" si="31"/>
        <v>Y</v>
      </c>
    </row>
    <row r="490" spans="1:29">
      <c r="A490" t="s">
        <v>993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f t="shared" si="30"/>
        <v>1</v>
      </c>
      <c r="AA490">
        <f t="shared" si="28"/>
        <v>0</v>
      </c>
      <c r="AB490">
        <f t="shared" si="29"/>
        <v>0</v>
      </c>
      <c r="AC490" t="str">
        <f t="shared" si="31"/>
        <v>X</v>
      </c>
    </row>
    <row r="491" spans="1:29">
      <c r="A491" t="s">
        <v>995</v>
      </c>
      <c r="B491">
        <v>8</v>
      </c>
      <c r="C491">
        <v>9</v>
      </c>
      <c r="D491">
        <v>7</v>
      </c>
      <c r="E491">
        <v>7</v>
      </c>
      <c r="F491">
        <v>7</v>
      </c>
      <c r="G491">
        <v>6</v>
      </c>
      <c r="H491">
        <v>6</v>
      </c>
      <c r="I491">
        <v>7</v>
      </c>
      <c r="J491">
        <v>7</v>
      </c>
      <c r="K491">
        <v>7</v>
      </c>
      <c r="L491">
        <v>8</v>
      </c>
      <c r="M491">
        <v>8</v>
      </c>
      <c r="N491">
        <v>8</v>
      </c>
      <c r="O491">
        <v>7</v>
      </c>
      <c r="P491">
        <v>6</v>
      </c>
      <c r="Q491">
        <v>6</v>
      </c>
      <c r="R491">
        <v>5</v>
      </c>
      <c r="S491">
        <v>6</v>
      </c>
      <c r="T491">
        <v>6</v>
      </c>
      <c r="U491">
        <v>6</v>
      </c>
      <c r="V491">
        <v>6</v>
      </c>
      <c r="W491">
        <v>7</v>
      </c>
      <c r="X491">
        <v>7</v>
      </c>
      <c r="Y491">
        <v>7</v>
      </c>
      <c r="Z491">
        <f t="shared" si="30"/>
        <v>6.833333333333333</v>
      </c>
      <c r="AA491">
        <f t="shared" si="28"/>
        <v>0.89752746785575066</v>
      </c>
      <c r="AB491">
        <f t="shared" si="29"/>
        <v>0.13134548310084157</v>
      </c>
      <c r="AC491" t="str">
        <f t="shared" si="31"/>
        <v>X</v>
      </c>
    </row>
    <row r="492" spans="1:29">
      <c r="A492" t="s">
        <v>997</v>
      </c>
      <c r="B492">
        <v>66</v>
      </c>
      <c r="C492">
        <v>67</v>
      </c>
      <c r="D492">
        <v>68</v>
      </c>
      <c r="E492">
        <v>61</v>
      </c>
      <c r="F492">
        <v>64</v>
      </c>
      <c r="G492">
        <v>64</v>
      </c>
      <c r="H492">
        <v>55</v>
      </c>
      <c r="I492">
        <v>66</v>
      </c>
      <c r="J492">
        <v>64</v>
      </c>
      <c r="K492">
        <v>55</v>
      </c>
      <c r="L492">
        <v>59</v>
      </c>
      <c r="M492">
        <v>55</v>
      </c>
      <c r="N492">
        <v>57</v>
      </c>
      <c r="O492">
        <v>54</v>
      </c>
      <c r="P492">
        <v>62</v>
      </c>
      <c r="Q492">
        <v>74</v>
      </c>
      <c r="R492">
        <v>54</v>
      </c>
      <c r="S492">
        <v>54</v>
      </c>
      <c r="T492">
        <v>62</v>
      </c>
      <c r="U492">
        <v>66</v>
      </c>
      <c r="V492">
        <v>72</v>
      </c>
      <c r="W492">
        <v>56</v>
      </c>
      <c r="X492">
        <v>58</v>
      </c>
      <c r="Y492">
        <v>64</v>
      </c>
      <c r="Z492">
        <f t="shared" si="30"/>
        <v>61.541666666666664</v>
      </c>
      <c r="AA492">
        <f t="shared" si="28"/>
        <v>5.7371535237917035</v>
      </c>
      <c r="AB492">
        <f t="shared" si="29"/>
        <v>9.3223889350711506E-2</v>
      </c>
      <c r="AC492" t="str">
        <f t="shared" si="31"/>
        <v>X</v>
      </c>
    </row>
    <row r="493" spans="1:29">
      <c r="A493" t="s">
        <v>999</v>
      </c>
      <c r="B493">
        <v>0</v>
      </c>
      <c r="C493">
        <v>0</v>
      </c>
      <c r="D493">
        <v>0</v>
      </c>
      <c r="E493">
        <v>0</v>
      </c>
      <c r="F493">
        <v>79</v>
      </c>
      <c r="G493">
        <v>0</v>
      </c>
      <c r="H493">
        <v>30</v>
      </c>
      <c r="I493">
        <v>0</v>
      </c>
      <c r="J493">
        <v>30</v>
      </c>
      <c r="K493">
        <v>0</v>
      </c>
      <c r="L493">
        <v>42</v>
      </c>
      <c r="M493">
        <v>0</v>
      </c>
      <c r="N493">
        <v>0</v>
      </c>
      <c r="O493">
        <v>56</v>
      </c>
      <c r="P493">
        <v>24</v>
      </c>
      <c r="Q493">
        <v>0</v>
      </c>
      <c r="R493">
        <v>0</v>
      </c>
      <c r="S493">
        <v>0</v>
      </c>
      <c r="T493">
        <v>38</v>
      </c>
      <c r="U493">
        <v>0</v>
      </c>
      <c r="V493">
        <v>0</v>
      </c>
      <c r="W493">
        <v>76</v>
      </c>
      <c r="X493">
        <v>42</v>
      </c>
      <c r="Y493">
        <v>87</v>
      </c>
      <c r="Z493">
        <f t="shared" si="30"/>
        <v>21</v>
      </c>
      <c r="AA493">
        <f t="shared" si="28"/>
        <v>28.494151446685802</v>
      </c>
      <c r="AB493">
        <f t="shared" si="29"/>
        <v>1.3568643546040857</v>
      </c>
      <c r="AC493" t="str">
        <f t="shared" si="31"/>
        <v>Z</v>
      </c>
    </row>
    <row r="494" spans="1:29">
      <c r="A494" t="s">
        <v>1001</v>
      </c>
      <c r="B494">
        <v>2</v>
      </c>
      <c r="C494">
        <v>1</v>
      </c>
      <c r="D494">
        <v>3</v>
      </c>
      <c r="E494">
        <v>3</v>
      </c>
      <c r="F494">
        <v>10</v>
      </c>
      <c r="G494">
        <v>13</v>
      </c>
      <c r="H494">
        <v>10</v>
      </c>
      <c r="I494">
        <v>14</v>
      </c>
      <c r="J494">
        <v>12</v>
      </c>
      <c r="K494">
        <v>10</v>
      </c>
      <c r="L494">
        <v>5</v>
      </c>
      <c r="M494">
        <v>4</v>
      </c>
      <c r="N494">
        <v>2</v>
      </c>
      <c r="O494">
        <v>1</v>
      </c>
      <c r="P494">
        <v>2</v>
      </c>
      <c r="Q494">
        <v>5</v>
      </c>
      <c r="R494">
        <v>7</v>
      </c>
      <c r="S494">
        <v>13</v>
      </c>
      <c r="T494">
        <v>10</v>
      </c>
      <c r="U494">
        <v>13</v>
      </c>
      <c r="V494">
        <v>8</v>
      </c>
      <c r="W494">
        <v>13</v>
      </c>
      <c r="X494">
        <v>5</v>
      </c>
      <c r="Y494">
        <v>3</v>
      </c>
      <c r="Z494">
        <f t="shared" si="30"/>
        <v>7.041666666666667</v>
      </c>
      <c r="AA494">
        <f t="shared" si="28"/>
        <v>4.4298153334974231</v>
      </c>
      <c r="AB494">
        <f t="shared" si="29"/>
        <v>0.62908620120673464</v>
      </c>
      <c r="AC494" t="str">
        <f t="shared" si="31"/>
        <v>Y</v>
      </c>
    </row>
    <row r="495" spans="1:29">
      <c r="A495" t="s">
        <v>1003</v>
      </c>
      <c r="B495">
        <v>16</v>
      </c>
      <c r="C495">
        <v>17</v>
      </c>
      <c r="D495">
        <v>8</v>
      </c>
      <c r="E495">
        <v>5</v>
      </c>
      <c r="F495">
        <v>6</v>
      </c>
      <c r="G495">
        <v>8</v>
      </c>
      <c r="H495">
        <v>9</v>
      </c>
      <c r="I495">
        <v>18</v>
      </c>
      <c r="J495">
        <v>15</v>
      </c>
      <c r="K495">
        <v>34</v>
      </c>
      <c r="L495">
        <v>29</v>
      </c>
      <c r="M495">
        <v>26</v>
      </c>
      <c r="N495">
        <v>20</v>
      </c>
      <c r="O495">
        <v>13</v>
      </c>
      <c r="P495">
        <v>11</v>
      </c>
      <c r="Q495">
        <v>9</v>
      </c>
      <c r="R495">
        <v>6</v>
      </c>
      <c r="S495">
        <v>8</v>
      </c>
      <c r="T495">
        <v>16</v>
      </c>
      <c r="U495">
        <v>17</v>
      </c>
      <c r="V495">
        <v>25</v>
      </c>
      <c r="W495">
        <v>31</v>
      </c>
      <c r="X495">
        <v>26</v>
      </c>
      <c r="Y495">
        <v>29</v>
      </c>
      <c r="Z495">
        <f t="shared" si="30"/>
        <v>16.75</v>
      </c>
      <c r="AA495">
        <f t="shared" si="28"/>
        <v>8.7142125289666872</v>
      </c>
      <c r="AB495">
        <f t="shared" si="29"/>
        <v>0.52025149426666795</v>
      </c>
      <c r="AC495" t="str">
        <f t="shared" si="31"/>
        <v>Y</v>
      </c>
    </row>
    <row r="496" spans="1:29">
      <c r="A496" t="s">
        <v>1005</v>
      </c>
      <c r="B496">
        <v>9</v>
      </c>
      <c r="C496">
        <v>7</v>
      </c>
      <c r="D496">
        <v>10</v>
      </c>
      <c r="E496">
        <v>7</v>
      </c>
      <c r="F496">
        <v>9</v>
      </c>
      <c r="G496">
        <v>4</v>
      </c>
      <c r="H496">
        <v>1</v>
      </c>
      <c r="I496">
        <v>0</v>
      </c>
      <c r="J496">
        <v>0</v>
      </c>
      <c r="K496">
        <v>1</v>
      </c>
      <c r="L496">
        <v>3</v>
      </c>
      <c r="M496">
        <v>6</v>
      </c>
      <c r="N496">
        <v>8</v>
      </c>
      <c r="O496">
        <v>10</v>
      </c>
      <c r="P496">
        <v>6</v>
      </c>
      <c r="Q496">
        <v>8</v>
      </c>
      <c r="R496">
        <v>8</v>
      </c>
      <c r="S496">
        <v>4</v>
      </c>
      <c r="T496">
        <v>2</v>
      </c>
      <c r="U496">
        <v>0</v>
      </c>
      <c r="V496">
        <v>0</v>
      </c>
      <c r="W496">
        <v>1</v>
      </c>
      <c r="X496">
        <v>2</v>
      </c>
      <c r="Y496">
        <v>5</v>
      </c>
      <c r="Z496">
        <f t="shared" si="30"/>
        <v>4.625</v>
      </c>
      <c r="AA496">
        <f t="shared" si="28"/>
        <v>3.4618456060315572</v>
      </c>
      <c r="AB496">
        <f t="shared" si="29"/>
        <v>0.7485071580608772</v>
      </c>
      <c r="AC496" t="str">
        <f t="shared" si="31"/>
        <v>Y</v>
      </c>
    </row>
    <row r="497" spans="1:29">
      <c r="A497" t="s">
        <v>1007</v>
      </c>
      <c r="B497">
        <v>13</v>
      </c>
      <c r="C497">
        <v>16</v>
      </c>
      <c r="D497">
        <v>16</v>
      </c>
      <c r="E497">
        <v>17</v>
      </c>
      <c r="F497">
        <v>19</v>
      </c>
      <c r="G497">
        <v>18</v>
      </c>
      <c r="H497">
        <v>17</v>
      </c>
      <c r="I497">
        <v>12</v>
      </c>
      <c r="J497">
        <v>13</v>
      </c>
      <c r="K497">
        <v>16</v>
      </c>
      <c r="L497">
        <v>14</v>
      </c>
      <c r="M497">
        <v>15</v>
      </c>
      <c r="N497">
        <v>16</v>
      </c>
      <c r="O497">
        <v>17</v>
      </c>
      <c r="P497">
        <v>17</v>
      </c>
      <c r="Q497">
        <v>18</v>
      </c>
      <c r="R497">
        <v>19</v>
      </c>
      <c r="S497">
        <v>17</v>
      </c>
      <c r="T497">
        <v>18</v>
      </c>
      <c r="U497">
        <v>17</v>
      </c>
      <c r="V497">
        <v>16</v>
      </c>
      <c r="W497">
        <v>15</v>
      </c>
      <c r="X497">
        <v>16</v>
      </c>
      <c r="Y497">
        <v>14</v>
      </c>
      <c r="Z497">
        <f t="shared" si="30"/>
        <v>16.083333333333332</v>
      </c>
      <c r="AA497">
        <f t="shared" si="28"/>
        <v>1.8238390523532741</v>
      </c>
      <c r="AB497">
        <f t="shared" si="29"/>
        <v>0.11339931931730203</v>
      </c>
      <c r="AC497" t="str">
        <f t="shared" si="31"/>
        <v>X</v>
      </c>
    </row>
    <row r="498" spans="1:29">
      <c r="A498" t="s">
        <v>1009</v>
      </c>
      <c r="B498">
        <v>71</v>
      </c>
      <c r="C498">
        <v>81</v>
      </c>
      <c r="D498">
        <v>75</v>
      </c>
      <c r="E498">
        <v>83</v>
      </c>
      <c r="F498">
        <v>80</v>
      </c>
      <c r="G498">
        <v>75</v>
      </c>
      <c r="H498">
        <v>93</v>
      </c>
      <c r="I498">
        <v>101</v>
      </c>
      <c r="J498">
        <v>100</v>
      </c>
      <c r="K498">
        <v>83</v>
      </c>
      <c r="L498">
        <v>94</v>
      </c>
      <c r="M498">
        <v>97</v>
      </c>
      <c r="N498">
        <v>71</v>
      </c>
      <c r="O498">
        <v>62</v>
      </c>
      <c r="P498">
        <v>71</v>
      </c>
      <c r="Q498">
        <v>80</v>
      </c>
      <c r="R498">
        <v>95</v>
      </c>
      <c r="S498">
        <v>87</v>
      </c>
      <c r="T498">
        <v>93</v>
      </c>
      <c r="U498">
        <v>95</v>
      </c>
      <c r="V498">
        <v>105</v>
      </c>
      <c r="W498">
        <v>97</v>
      </c>
      <c r="X498">
        <v>88</v>
      </c>
      <c r="Y498">
        <v>109</v>
      </c>
      <c r="Z498">
        <f t="shared" si="30"/>
        <v>86.916666666666671</v>
      </c>
      <c r="AA498">
        <f t="shared" si="28"/>
        <v>12.023992219262656</v>
      </c>
      <c r="AB498">
        <f t="shared" si="29"/>
        <v>0.13833931604137284</v>
      </c>
      <c r="AC498" t="str">
        <f t="shared" si="31"/>
        <v>X</v>
      </c>
    </row>
    <row r="499" spans="1:29">
      <c r="A499" t="s">
        <v>1011</v>
      </c>
      <c r="B499">
        <v>9</v>
      </c>
      <c r="C499">
        <v>0</v>
      </c>
      <c r="D499">
        <v>9</v>
      </c>
      <c r="E499">
        <v>0</v>
      </c>
      <c r="F499">
        <v>0</v>
      </c>
      <c r="G499">
        <v>11</v>
      </c>
      <c r="H499">
        <v>0</v>
      </c>
      <c r="I499">
        <v>0</v>
      </c>
      <c r="J499">
        <v>8</v>
      </c>
      <c r="K499">
        <v>2</v>
      </c>
      <c r="L499">
        <v>0</v>
      </c>
      <c r="M499">
        <v>0</v>
      </c>
      <c r="N499">
        <v>0</v>
      </c>
      <c r="O499">
        <v>3</v>
      </c>
      <c r="P499">
        <v>0</v>
      </c>
      <c r="Q499">
        <v>5</v>
      </c>
      <c r="R499">
        <v>0</v>
      </c>
      <c r="S499">
        <v>5</v>
      </c>
      <c r="T499">
        <v>8</v>
      </c>
      <c r="U499">
        <v>4</v>
      </c>
      <c r="V499">
        <v>3</v>
      </c>
      <c r="W499">
        <v>2</v>
      </c>
      <c r="X499">
        <v>6</v>
      </c>
      <c r="Y499">
        <v>5</v>
      </c>
      <c r="Z499">
        <f t="shared" si="30"/>
        <v>3.3333333333333335</v>
      </c>
      <c r="AA499">
        <f t="shared" si="28"/>
        <v>3.5197853469904792</v>
      </c>
      <c r="AB499">
        <f t="shared" si="29"/>
        <v>1.0559356040971437</v>
      </c>
      <c r="AC499" t="str">
        <f t="shared" si="31"/>
        <v>Z</v>
      </c>
    </row>
    <row r="500" spans="1:29">
      <c r="A500" t="s">
        <v>1013</v>
      </c>
      <c r="B500">
        <v>4</v>
      </c>
      <c r="C500">
        <v>5</v>
      </c>
      <c r="D500">
        <v>4</v>
      </c>
      <c r="E500">
        <v>4</v>
      </c>
      <c r="F500">
        <v>4</v>
      </c>
      <c r="G500">
        <v>3</v>
      </c>
      <c r="H500">
        <v>4</v>
      </c>
      <c r="I500">
        <v>4</v>
      </c>
      <c r="J500">
        <v>4</v>
      </c>
      <c r="K500">
        <v>4</v>
      </c>
      <c r="L500">
        <v>4</v>
      </c>
      <c r="M500">
        <v>5</v>
      </c>
      <c r="N500">
        <v>4</v>
      </c>
      <c r="O500">
        <v>4</v>
      </c>
      <c r="P500">
        <v>4</v>
      </c>
      <c r="Q500">
        <v>4</v>
      </c>
      <c r="R500">
        <v>4</v>
      </c>
      <c r="S500">
        <v>4</v>
      </c>
      <c r="T500">
        <v>4</v>
      </c>
      <c r="U500">
        <v>5</v>
      </c>
      <c r="V500">
        <v>4</v>
      </c>
      <c r="W500">
        <v>5</v>
      </c>
      <c r="X500">
        <v>5</v>
      </c>
      <c r="Y500">
        <v>5</v>
      </c>
      <c r="Z500">
        <f t="shared" si="30"/>
        <v>4.208333333333333</v>
      </c>
      <c r="AA500">
        <f t="shared" si="28"/>
        <v>0.49826086429589161</v>
      </c>
      <c r="AB500">
        <f t="shared" si="29"/>
        <v>0.11839862121882574</v>
      </c>
      <c r="AC500" t="str">
        <f t="shared" si="31"/>
        <v>X</v>
      </c>
    </row>
    <row r="501" spans="1:29">
      <c r="A501" t="s">
        <v>1015</v>
      </c>
      <c r="B501">
        <v>3</v>
      </c>
      <c r="C501">
        <v>4</v>
      </c>
      <c r="D501">
        <v>5</v>
      </c>
      <c r="E501">
        <v>6</v>
      </c>
      <c r="F501">
        <v>4</v>
      </c>
      <c r="G501">
        <v>5</v>
      </c>
      <c r="H501">
        <v>4</v>
      </c>
      <c r="I501">
        <v>4</v>
      </c>
      <c r="J501">
        <v>2</v>
      </c>
      <c r="K501">
        <v>2</v>
      </c>
      <c r="L501">
        <v>1</v>
      </c>
      <c r="M501">
        <v>2</v>
      </c>
      <c r="N501">
        <v>3</v>
      </c>
      <c r="O501">
        <v>4</v>
      </c>
      <c r="P501">
        <v>5</v>
      </c>
      <c r="Q501">
        <v>5</v>
      </c>
      <c r="R501">
        <v>6</v>
      </c>
      <c r="S501">
        <v>6</v>
      </c>
      <c r="T501">
        <v>4</v>
      </c>
      <c r="U501">
        <v>4</v>
      </c>
      <c r="V501">
        <v>2</v>
      </c>
      <c r="W501">
        <v>2</v>
      </c>
      <c r="X501">
        <v>2</v>
      </c>
      <c r="Y501">
        <v>2</v>
      </c>
      <c r="Z501">
        <f t="shared" si="30"/>
        <v>3.625</v>
      </c>
      <c r="AA501">
        <f t="shared" si="28"/>
        <v>1.4666429922331701</v>
      </c>
      <c r="AB501">
        <f t="shared" si="29"/>
        <v>0.40459117027121932</v>
      </c>
      <c r="AC501" t="str">
        <f t="shared" si="31"/>
        <v>X</v>
      </c>
    </row>
    <row r="502" spans="1:29">
      <c r="A502" t="s">
        <v>1017</v>
      </c>
      <c r="B502">
        <v>0</v>
      </c>
      <c r="C502">
        <v>0</v>
      </c>
      <c r="D502">
        <v>1</v>
      </c>
      <c r="E502">
        <v>2</v>
      </c>
      <c r="F502">
        <v>3</v>
      </c>
      <c r="G502">
        <v>3</v>
      </c>
      <c r="H502">
        <v>2</v>
      </c>
      <c r="I502">
        <v>2</v>
      </c>
      <c r="J502">
        <v>2</v>
      </c>
      <c r="K502">
        <v>2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2</v>
      </c>
      <c r="S502">
        <v>2</v>
      </c>
      <c r="T502">
        <v>2</v>
      </c>
      <c r="U502">
        <v>3</v>
      </c>
      <c r="V502">
        <v>2</v>
      </c>
      <c r="W502">
        <v>2</v>
      </c>
      <c r="X502">
        <v>1</v>
      </c>
      <c r="Y502">
        <v>1</v>
      </c>
      <c r="Z502">
        <f t="shared" si="30"/>
        <v>1.4583333333333333</v>
      </c>
      <c r="AA502">
        <f t="shared" si="28"/>
        <v>0.95652002360408306</v>
      </c>
      <c r="AB502">
        <f t="shared" si="29"/>
        <v>0.65589944475708561</v>
      </c>
      <c r="AC502" t="str">
        <f t="shared" si="31"/>
        <v>Y</v>
      </c>
    </row>
    <row r="503" spans="1:29">
      <c r="A503" t="s">
        <v>1019</v>
      </c>
      <c r="B503">
        <v>7</v>
      </c>
      <c r="C503">
        <v>2</v>
      </c>
      <c r="D503">
        <v>0</v>
      </c>
      <c r="E503">
        <v>2</v>
      </c>
      <c r="F503">
        <v>7</v>
      </c>
      <c r="G503">
        <v>15</v>
      </c>
      <c r="H503">
        <v>26</v>
      </c>
      <c r="I503">
        <v>24</v>
      </c>
      <c r="J503">
        <v>31</v>
      </c>
      <c r="K503">
        <v>25</v>
      </c>
      <c r="L503">
        <v>22</v>
      </c>
      <c r="M503">
        <v>14</v>
      </c>
      <c r="N503">
        <v>6</v>
      </c>
      <c r="O503">
        <v>3</v>
      </c>
      <c r="P503">
        <v>0</v>
      </c>
      <c r="Q503">
        <v>2</v>
      </c>
      <c r="R503">
        <v>5</v>
      </c>
      <c r="S503">
        <v>13</v>
      </c>
      <c r="T503">
        <v>18</v>
      </c>
      <c r="U503">
        <v>19</v>
      </c>
      <c r="V503">
        <v>26</v>
      </c>
      <c r="W503">
        <v>37</v>
      </c>
      <c r="X503">
        <v>23</v>
      </c>
      <c r="Y503">
        <v>15</v>
      </c>
      <c r="Z503">
        <f t="shared" si="30"/>
        <v>14.25</v>
      </c>
      <c r="AA503">
        <f t="shared" si="28"/>
        <v>10.611511045400965</v>
      </c>
      <c r="AB503">
        <f t="shared" si="29"/>
        <v>0.74466744178252386</v>
      </c>
      <c r="AC503" t="str">
        <f t="shared" si="31"/>
        <v>Y</v>
      </c>
    </row>
    <row r="504" spans="1:29">
      <c r="A504" t="s">
        <v>1022</v>
      </c>
      <c r="B504">
        <v>9391</v>
      </c>
      <c r="C504">
        <v>9538</v>
      </c>
      <c r="D504">
        <v>9605</v>
      </c>
      <c r="E504">
        <v>10770</v>
      </c>
      <c r="F504">
        <v>11151</v>
      </c>
      <c r="G504">
        <v>10864</v>
      </c>
      <c r="H504">
        <v>9739</v>
      </c>
      <c r="I504">
        <v>9502</v>
      </c>
      <c r="J504">
        <v>10236</v>
      </c>
      <c r="K504">
        <v>10792</v>
      </c>
      <c r="L504">
        <v>10870</v>
      </c>
      <c r="M504">
        <v>11205</v>
      </c>
      <c r="N504">
        <v>10188</v>
      </c>
      <c r="O504">
        <v>9761</v>
      </c>
      <c r="P504">
        <v>10314</v>
      </c>
      <c r="Q504">
        <v>10727</v>
      </c>
      <c r="R504">
        <v>10946</v>
      </c>
      <c r="S504">
        <v>12356</v>
      </c>
      <c r="T504">
        <v>11472</v>
      </c>
      <c r="U504">
        <v>11300</v>
      </c>
      <c r="V504">
        <v>11154</v>
      </c>
      <c r="W504">
        <v>10159</v>
      </c>
      <c r="X504">
        <v>10800</v>
      </c>
      <c r="Y504">
        <v>10331</v>
      </c>
      <c r="Z504">
        <v>253171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9146-DE22-4A75-BD4E-B786A6D44944}">
  <dimension ref="A1:W502"/>
  <sheetViews>
    <sheetView tabSelected="1" zoomScaleNormal="100" workbookViewId="0">
      <selection activeCell="J16" sqref="J16"/>
    </sheetView>
  </sheetViews>
  <sheetFormatPr defaultRowHeight="15"/>
  <cols>
    <col min="1" max="1" width="11.28515625" bestFit="1" customWidth="1"/>
    <col min="2" max="2" width="9.85546875" bestFit="1" customWidth="1"/>
    <col min="6" max="6" width="73.85546875" customWidth="1"/>
    <col min="7" max="7" width="14.7109375" bestFit="1" customWidth="1"/>
    <col min="8" max="8" width="22.5703125" bestFit="1" customWidth="1"/>
    <col min="9" max="9" width="23.140625" bestFit="1" customWidth="1"/>
    <col min="11" max="11" width="10.7109375" bestFit="1" customWidth="1"/>
    <col min="12" max="12" width="14.7109375" bestFit="1" customWidth="1"/>
    <col min="13" max="13" width="63.28515625" customWidth="1"/>
    <col min="14" max="14" width="16.5703125" customWidth="1"/>
    <col min="15" max="15" width="17" customWidth="1"/>
    <col min="16" max="16" width="23.7109375" bestFit="1" customWidth="1"/>
    <col min="17" max="17" width="27.42578125" bestFit="1" customWidth="1"/>
    <col min="18" max="18" width="24.28515625" bestFit="1" customWidth="1"/>
    <col min="19" max="19" width="25.28515625" bestFit="1" customWidth="1"/>
    <col min="20" max="20" width="22.28515625" bestFit="1" customWidth="1"/>
    <col min="21" max="21" width="16.28515625" bestFit="1" customWidth="1"/>
    <col min="22" max="22" width="18" bestFit="1" customWidth="1"/>
  </cols>
  <sheetData>
    <row r="1" spans="1:23">
      <c r="A1" t="s">
        <v>0</v>
      </c>
      <c r="B1" t="s">
        <v>1026</v>
      </c>
      <c r="C1" t="s">
        <v>1083</v>
      </c>
      <c r="D1" t="s">
        <v>1059</v>
      </c>
      <c r="E1" t="s">
        <v>1060</v>
      </c>
      <c r="F1" t="s">
        <v>1061</v>
      </c>
      <c r="G1" t="s">
        <v>1080</v>
      </c>
      <c r="H1" t="s">
        <v>2</v>
      </c>
      <c r="I1" t="s">
        <v>1084</v>
      </c>
      <c r="K1" s="13" t="s">
        <v>1059</v>
      </c>
      <c r="L1" s="12" t="s">
        <v>1060</v>
      </c>
      <c r="M1" s="10" t="s">
        <v>1061</v>
      </c>
      <c r="N1" t="s">
        <v>1081</v>
      </c>
      <c r="O1" t="s">
        <v>1082</v>
      </c>
      <c r="P1" t="s">
        <v>1085</v>
      </c>
      <c r="Q1" t="s">
        <v>1086</v>
      </c>
      <c r="R1" t="s">
        <v>1087</v>
      </c>
      <c r="S1" t="s">
        <v>1088</v>
      </c>
      <c r="T1" t="s">
        <v>1089</v>
      </c>
      <c r="U1" t="s">
        <v>1090</v>
      </c>
      <c r="V1" t="s">
        <v>1091</v>
      </c>
      <c r="W1" t="s">
        <v>1092</v>
      </c>
    </row>
    <row r="2" spans="1:23">
      <c r="A2" t="s">
        <v>281</v>
      </c>
      <c r="B2" t="str">
        <f xml:space="preserve"> _xlfn.XLOOKUP(A2, 'ABC Analysis'!A:A, 'ABC Analysis'!F:F)</f>
        <v>A</v>
      </c>
      <c r="C2" t="str">
        <f>_xlfn.XLOOKUP(A2,'XYZ Analysis'!A:A,'XYZ Analysis'!AC:AC)</f>
        <v>X</v>
      </c>
      <c r="D2" t="str">
        <f>B2&amp;C2</f>
        <v>AX</v>
      </c>
      <c r="E2">
        <f>_xlfn.XLOOKUP(D2,K:K,L:L)</f>
        <v>0.99</v>
      </c>
      <c r="F2" t="str">
        <f>_xlfn.XLOOKUP(D2,K:K,M:M)</f>
        <v>Niski zapas bezpieczeństwa, częste zamówienia małymi partiami</v>
      </c>
      <c r="G2">
        <f>_xlfn.XLOOKUP(H2,$I$2:$I$16,$J$2:$J$16)</f>
        <v>14</v>
      </c>
      <c r="H2" t="str">
        <f>_xlfn.XLOOKUP(A2,Data!A:A,Data!C:C)</f>
        <v>RTV</v>
      </c>
      <c r="I2" t="s">
        <v>39</v>
      </c>
      <c r="J2">
        <v>10</v>
      </c>
      <c r="K2" s="12" t="s">
        <v>1050</v>
      </c>
      <c r="L2" s="14">
        <v>0.99</v>
      </c>
      <c r="M2" s="10" t="s">
        <v>1062</v>
      </c>
      <c r="N2">
        <v>80</v>
      </c>
      <c r="O2" s="6">
        <v>0.22</v>
      </c>
      <c r="P2">
        <f>_xlfn.XLOOKUP(A2,Data!A:A,Data!F:F)</f>
        <v>977.78</v>
      </c>
      <c r="Q2" cm="1">
        <f t="array" ref="Q2">_xlfn.XLOOKUP(A2,'XYZ Analysis'!A:A,'XYZ Analysis'!$Z:Z)</f>
        <v>278.41666666666669</v>
      </c>
      <c r="R2">
        <f>Q2/30</f>
        <v>9.2805555555555568</v>
      </c>
      <c r="S2">
        <f>_xlfn.XLOOKUP(A2,'XYZ Analysis'!A:A,'XYZ Analysis'!AA:AA)</f>
        <v>138.29886618800927</v>
      </c>
      <c r="T2">
        <f>S2/30</f>
        <v>4.6099622062669754</v>
      </c>
      <c r="U2">
        <f>ROUNDUP(_xlfn.NORM.S.INV(E2)*T2*SQRT(G2),0)</f>
        <v>41</v>
      </c>
      <c r="V2">
        <f>R2*G2+U2</f>
        <v>170.92777777777781</v>
      </c>
      <c r="W2">
        <f>SQRT(2*R2*365*$N$2/($N$2*P2))</f>
        <v>2.6322542927884158</v>
      </c>
    </row>
    <row r="3" spans="1:23">
      <c r="A3" t="s">
        <v>679</v>
      </c>
      <c r="B3" t="str">
        <f xml:space="preserve"> _xlfn.XLOOKUP(A3, 'ABC Analysis'!A:A, 'ABC Analysis'!F:F)</f>
        <v>A</v>
      </c>
      <c r="C3" t="str">
        <f>_xlfn.XLOOKUP(A3,'XYZ Analysis'!A:A,'XYZ Analysis'!AC:AC)</f>
        <v>Y</v>
      </c>
      <c r="D3" t="str">
        <f t="shared" ref="D3:D66" si="0">B3&amp;C3</f>
        <v>AY</v>
      </c>
      <c r="E3">
        <f>_xlfn.XLOOKUP(D3,K:K,L:L)</f>
        <v>0.97</v>
      </c>
      <c r="F3" t="str">
        <f>_xlfn.XLOOKUP(D3,K:K,M:M)</f>
        <v>Umiarkowany zapas bezpieczeństwa, zamówienia dostosowane do sezonowości</v>
      </c>
      <c r="G3">
        <f>_xlfn.XLOOKUP(H3,$I$2:$I$16,$J$2:$J$16)</f>
        <v>14</v>
      </c>
      <c r="H3" t="str">
        <f>_xlfn.XLOOKUP(A3,Data!A:A,Data!C:C)</f>
        <v>RTV</v>
      </c>
      <c r="I3" t="s">
        <v>33</v>
      </c>
      <c r="J3">
        <v>12</v>
      </c>
      <c r="K3" s="12" t="s">
        <v>1051</v>
      </c>
      <c r="L3" s="14">
        <v>0.97</v>
      </c>
      <c r="M3" s="10" t="s">
        <v>1063</v>
      </c>
      <c r="O3" s="16"/>
      <c r="P3">
        <f>_xlfn.XLOOKUP(A3,Data!A:A,Data!F:F)</f>
        <v>1110.6300000000001</v>
      </c>
      <c r="Q3" cm="1">
        <f t="array" ref="Q3">_xlfn.XLOOKUP(A3,'XYZ Analysis'!A:A,'XYZ Analysis'!$Z:Z)</f>
        <v>123.08333333333333</v>
      </c>
      <c r="R3">
        <f t="shared" ref="R3:R66" si="1">Q3/30</f>
        <v>4.1027777777777779</v>
      </c>
      <c r="S3">
        <f>_xlfn.XLOOKUP(A3,'XYZ Analysis'!A:A,'XYZ Analysis'!AA:AA)</f>
        <v>100.70953143681199</v>
      </c>
      <c r="T3">
        <f t="shared" ref="T3:T66" si="2">S3/30</f>
        <v>3.3569843812270661</v>
      </c>
      <c r="U3">
        <f t="shared" ref="U3:U66" si="3">ROUNDUP(_xlfn.NORM.S.INV(E3)*T3*SQRT(G3),0)</f>
        <v>24</v>
      </c>
      <c r="V3">
        <f t="shared" ref="V3:V66" si="4">R3*G3+U3</f>
        <v>81.438888888888897</v>
      </c>
      <c r="W3">
        <f t="shared" ref="W3:W66" si="5">SQRT(2*R3*365*$N$2/($N$2*P3))</f>
        <v>1.6421609750341808</v>
      </c>
    </row>
    <row r="4" spans="1:23">
      <c r="A4" t="s">
        <v>743</v>
      </c>
      <c r="B4" t="str">
        <f xml:space="preserve"> _xlfn.XLOOKUP(A4, 'ABC Analysis'!A:A, 'ABC Analysis'!F:F)</f>
        <v>A</v>
      </c>
      <c r="C4" t="str">
        <f>_xlfn.XLOOKUP(A4,'XYZ Analysis'!A:A,'XYZ Analysis'!AC:AC)</f>
        <v>Z</v>
      </c>
      <c r="D4" t="str">
        <f t="shared" si="0"/>
        <v>AZ</v>
      </c>
      <c r="E4">
        <f>_xlfn.XLOOKUP(D4,K:K,L:L)</f>
        <v>0.95</v>
      </c>
      <c r="F4" t="str">
        <f>_xlfn.XLOOKUP(D4,K:K,M:M)</f>
        <v>Wysoki zapas bezpieczeństwa mimo wysokiego kosztu</v>
      </c>
      <c r="G4">
        <f>_xlfn.XLOOKUP(H4,$I$2:$I$16,$J$2:$J$16)</f>
        <v>12</v>
      </c>
      <c r="H4" t="str">
        <f>_xlfn.XLOOKUP(A4,Data!A:A,Data!C:C)</f>
        <v>Ogród</v>
      </c>
      <c r="I4" t="s">
        <v>94</v>
      </c>
      <c r="J4">
        <v>14</v>
      </c>
      <c r="K4" s="12" t="s">
        <v>1052</v>
      </c>
      <c r="L4" s="14">
        <v>0.95</v>
      </c>
      <c r="M4" s="10" t="s">
        <v>1064</v>
      </c>
      <c r="O4" s="16"/>
      <c r="P4">
        <f>_xlfn.XLOOKUP(A4,Data!A:A,Data!F:F)</f>
        <v>350.11</v>
      </c>
      <c r="Q4" cm="1">
        <f t="array" ref="Q4">_xlfn.XLOOKUP(A4,'XYZ Analysis'!A:A,'XYZ Analysis'!$Z:Z)</f>
        <v>226.5</v>
      </c>
      <c r="R4">
        <f t="shared" si="1"/>
        <v>7.55</v>
      </c>
      <c r="S4">
        <f>_xlfn.XLOOKUP(A4,'XYZ Analysis'!A:A,'XYZ Analysis'!AA:AA)</f>
        <v>257.5873638205104</v>
      </c>
      <c r="T4">
        <f t="shared" si="2"/>
        <v>8.5862454606836796</v>
      </c>
      <c r="U4">
        <f t="shared" si="3"/>
        <v>49</v>
      </c>
      <c r="V4">
        <f t="shared" si="4"/>
        <v>139.6</v>
      </c>
      <c r="W4">
        <f t="shared" si="5"/>
        <v>3.9676435462432122</v>
      </c>
    </row>
    <row r="5" spans="1:23">
      <c r="A5" t="s">
        <v>311</v>
      </c>
      <c r="B5" t="str">
        <f xml:space="preserve"> _xlfn.XLOOKUP(A5, 'ABC Analysis'!A:A, 'ABC Analysis'!F:F)</f>
        <v>A</v>
      </c>
      <c r="C5" t="str">
        <f>_xlfn.XLOOKUP(A5,'XYZ Analysis'!A:A,'XYZ Analysis'!AC:AC)</f>
        <v>Y</v>
      </c>
      <c r="D5" t="str">
        <f t="shared" si="0"/>
        <v>AY</v>
      </c>
      <c r="E5">
        <f>_xlfn.XLOOKUP(D5,K:K,L:L)</f>
        <v>0.97</v>
      </c>
      <c r="F5" t="str">
        <f>_xlfn.XLOOKUP(D5,K:K,M:M)</f>
        <v>Umiarkowany zapas bezpieczeństwa, zamówienia dostosowane do sezonowości</v>
      </c>
      <c r="G5">
        <f>_xlfn.XLOOKUP(H5,$I$2:$I$16,$J$2:$J$16)</f>
        <v>14</v>
      </c>
      <c r="H5" t="str">
        <f>_xlfn.XLOOKUP(A5,Data!A:A,Data!C:C)</f>
        <v>RTV</v>
      </c>
      <c r="I5" t="s">
        <v>60</v>
      </c>
      <c r="J5">
        <v>7</v>
      </c>
      <c r="K5" s="12" t="s">
        <v>1053</v>
      </c>
      <c r="L5" s="14">
        <v>0.95</v>
      </c>
      <c r="M5" s="10" t="s">
        <v>1065</v>
      </c>
      <c r="O5" s="16"/>
      <c r="P5">
        <f>_xlfn.XLOOKUP(A5,Data!A:A,Data!F:F)</f>
        <v>840.56</v>
      </c>
      <c r="Q5" cm="1">
        <f t="array" ref="Q5">_xlfn.XLOOKUP(A5,'XYZ Analysis'!A:A,'XYZ Analysis'!$Z:Z)</f>
        <v>88.958333333333329</v>
      </c>
      <c r="R5">
        <f t="shared" si="1"/>
        <v>2.9652777777777777</v>
      </c>
      <c r="S5">
        <f>_xlfn.XLOOKUP(A5,'XYZ Analysis'!A:A,'XYZ Analysis'!AA:AA)</f>
        <v>47.297356485913205</v>
      </c>
      <c r="T5">
        <f t="shared" si="2"/>
        <v>1.5765785495304401</v>
      </c>
      <c r="U5">
        <f t="shared" si="3"/>
        <v>12</v>
      </c>
      <c r="V5">
        <f t="shared" si="4"/>
        <v>53.513888888888886</v>
      </c>
      <c r="W5">
        <f t="shared" si="5"/>
        <v>1.6047587852239427</v>
      </c>
    </row>
    <row r="6" spans="1:23">
      <c r="A6" t="s">
        <v>873</v>
      </c>
      <c r="B6" t="str">
        <f xml:space="preserve"> _xlfn.XLOOKUP(A6, 'ABC Analysis'!A:A, 'ABC Analysis'!F:F)</f>
        <v>A</v>
      </c>
      <c r="C6" t="str">
        <f>_xlfn.XLOOKUP(A6,'XYZ Analysis'!A:A,'XYZ Analysis'!AC:AC)</f>
        <v>Y</v>
      </c>
      <c r="D6" t="str">
        <f t="shared" si="0"/>
        <v>AY</v>
      </c>
      <c r="E6">
        <f>_xlfn.XLOOKUP(D6,K:K,L:L)</f>
        <v>0.97</v>
      </c>
      <c r="F6" t="str">
        <f>_xlfn.XLOOKUP(D6,K:K,M:M)</f>
        <v>Umiarkowany zapas bezpieczeństwa, zamówienia dostosowane do sezonowości</v>
      </c>
      <c r="G6">
        <f>_xlfn.XLOOKUP(H6,$I$2:$I$16,$J$2:$J$16)</f>
        <v>14</v>
      </c>
      <c r="H6" t="str">
        <f>_xlfn.XLOOKUP(A6,Data!A:A,Data!C:C)</f>
        <v>RTV</v>
      </c>
      <c r="I6" t="s">
        <v>14</v>
      </c>
      <c r="J6">
        <v>9</v>
      </c>
      <c r="K6" s="12" t="s">
        <v>1054</v>
      </c>
      <c r="L6" s="14">
        <v>0.92</v>
      </c>
      <c r="M6" s="10" t="s">
        <v>1066</v>
      </c>
      <c r="O6" s="16"/>
      <c r="P6">
        <f>_xlfn.XLOOKUP(A6,Data!A:A,Data!F:F)</f>
        <v>1451.53</v>
      </c>
      <c r="Q6" cm="1">
        <f t="array" ref="Q6">_xlfn.XLOOKUP(A6,'XYZ Analysis'!A:A,'XYZ Analysis'!$Z:Z)</f>
        <v>40.541666666666664</v>
      </c>
      <c r="R6">
        <f t="shared" si="1"/>
        <v>1.3513888888888888</v>
      </c>
      <c r="S6">
        <f>_xlfn.XLOOKUP(A6,'XYZ Analysis'!A:A,'XYZ Analysis'!AA:AA)</f>
        <v>26.361239169575384</v>
      </c>
      <c r="T6">
        <f t="shared" si="2"/>
        <v>0.87870797231917952</v>
      </c>
      <c r="U6">
        <f t="shared" si="3"/>
        <v>7</v>
      </c>
      <c r="V6">
        <f t="shared" si="4"/>
        <v>25.919444444444444</v>
      </c>
      <c r="W6">
        <f t="shared" si="5"/>
        <v>0.82440115940594039</v>
      </c>
    </row>
    <row r="7" spans="1:23">
      <c r="A7" t="s">
        <v>621</v>
      </c>
      <c r="B7" t="str">
        <f xml:space="preserve"> _xlfn.XLOOKUP(A7, 'ABC Analysis'!A:A, 'ABC Analysis'!F:F)</f>
        <v>A</v>
      </c>
      <c r="C7" t="str">
        <f>_xlfn.XLOOKUP(A7,'XYZ Analysis'!A:A,'XYZ Analysis'!AC:AC)</f>
        <v>Y</v>
      </c>
      <c r="D7" t="str">
        <f t="shared" si="0"/>
        <v>AY</v>
      </c>
      <c r="E7">
        <f>_xlfn.XLOOKUP(D7,K:K,L:L)</f>
        <v>0.97</v>
      </c>
      <c r="F7" t="str">
        <f>_xlfn.XLOOKUP(D7,K:K,M:M)</f>
        <v>Umiarkowany zapas bezpieczeństwa, zamówienia dostosowane do sezonowości</v>
      </c>
      <c r="G7">
        <f>_xlfn.XLOOKUP(H7,$I$2:$I$16,$J$2:$J$16)</f>
        <v>14</v>
      </c>
      <c r="H7" t="str">
        <f>_xlfn.XLOOKUP(A7,Data!A:A,Data!C:C)</f>
        <v>RTV</v>
      </c>
      <c r="I7" t="s">
        <v>49</v>
      </c>
      <c r="J7">
        <v>6</v>
      </c>
      <c r="K7" s="12" t="s">
        <v>1055</v>
      </c>
      <c r="L7" s="14">
        <v>0.9</v>
      </c>
      <c r="M7" s="10" t="s">
        <v>1067</v>
      </c>
      <c r="O7" s="16"/>
      <c r="P7">
        <f>_xlfn.XLOOKUP(A7,Data!A:A,Data!F:F)</f>
        <v>723.18</v>
      </c>
      <c r="Q7" cm="1">
        <f t="array" ref="Q7">_xlfn.XLOOKUP(A7,'XYZ Analysis'!A:A,'XYZ Analysis'!$Z:Z)</f>
        <v>86.5</v>
      </c>
      <c r="R7">
        <f t="shared" si="1"/>
        <v>2.8833333333333333</v>
      </c>
      <c r="S7">
        <f>_xlfn.XLOOKUP(A7,'XYZ Analysis'!A:A,'XYZ Analysis'!AA:AA)</f>
        <v>79.100674249128033</v>
      </c>
      <c r="T7">
        <f t="shared" si="2"/>
        <v>2.6366891416376013</v>
      </c>
      <c r="U7">
        <f t="shared" si="3"/>
        <v>19</v>
      </c>
      <c r="V7">
        <f t="shared" si="4"/>
        <v>59.366666666666667</v>
      </c>
      <c r="W7">
        <f t="shared" si="5"/>
        <v>1.7060260290251257</v>
      </c>
    </row>
    <row r="8" spans="1:23">
      <c r="A8" t="s">
        <v>607</v>
      </c>
      <c r="B8" t="str">
        <f xml:space="preserve"> _xlfn.XLOOKUP(A8, 'ABC Analysis'!A:A, 'ABC Analysis'!F:F)</f>
        <v>A</v>
      </c>
      <c r="C8" t="str">
        <f>_xlfn.XLOOKUP(A8,'XYZ Analysis'!A:A,'XYZ Analysis'!AC:AC)</f>
        <v>Y</v>
      </c>
      <c r="D8" t="str">
        <f t="shared" si="0"/>
        <v>AY</v>
      </c>
      <c r="E8">
        <f>_xlfn.XLOOKUP(D8,K:K,L:L)</f>
        <v>0.97</v>
      </c>
      <c r="F8" t="str">
        <f>_xlfn.XLOOKUP(D8,K:K,M:M)</f>
        <v>Umiarkowany zapas bezpieczeństwa, zamówienia dostosowane do sezonowości</v>
      </c>
      <c r="G8">
        <f>_xlfn.XLOOKUP(H8,$I$2:$I$16,$J$2:$J$16)</f>
        <v>14</v>
      </c>
      <c r="H8" t="str">
        <f>_xlfn.XLOOKUP(A8,Data!A:A,Data!C:C)</f>
        <v>RTV</v>
      </c>
      <c r="I8" t="s">
        <v>19</v>
      </c>
      <c r="J8">
        <v>10</v>
      </c>
      <c r="K8" s="12" t="s">
        <v>1056</v>
      </c>
      <c r="L8" s="14">
        <v>0.9</v>
      </c>
      <c r="M8" s="10" t="s">
        <v>1068</v>
      </c>
      <c r="O8" s="16"/>
      <c r="P8">
        <f>_xlfn.XLOOKUP(A8,Data!A:A,Data!F:F)</f>
        <v>810.15</v>
      </c>
      <c r="Q8" cm="1">
        <f t="array" ref="Q8">_xlfn.XLOOKUP(A8,'XYZ Analysis'!A:A,'XYZ Analysis'!$Z:Z)</f>
        <v>76.083333333333329</v>
      </c>
      <c r="R8">
        <f t="shared" si="1"/>
        <v>2.536111111111111</v>
      </c>
      <c r="S8">
        <f>_xlfn.XLOOKUP(A8,'XYZ Analysis'!A:A,'XYZ Analysis'!AA:AA)</f>
        <v>70.30227394773388</v>
      </c>
      <c r="T8">
        <f t="shared" si="2"/>
        <v>2.3434091315911294</v>
      </c>
      <c r="U8">
        <f t="shared" si="3"/>
        <v>17</v>
      </c>
      <c r="V8">
        <f t="shared" si="4"/>
        <v>52.505555555555553</v>
      </c>
      <c r="W8">
        <f t="shared" si="5"/>
        <v>1.511690383226467</v>
      </c>
    </row>
    <row r="9" spans="1:23">
      <c r="A9" t="s">
        <v>675</v>
      </c>
      <c r="B9" t="str">
        <f xml:space="preserve"> _xlfn.XLOOKUP(A9, 'ABC Analysis'!A:A, 'ABC Analysis'!F:F)</f>
        <v>A</v>
      </c>
      <c r="C9" t="str">
        <f>_xlfn.XLOOKUP(A9,'XYZ Analysis'!A:A,'XYZ Analysis'!AC:AC)</f>
        <v>X</v>
      </c>
      <c r="D9" t="str">
        <f t="shared" si="0"/>
        <v>AX</v>
      </c>
      <c r="E9">
        <f>_xlfn.XLOOKUP(D9,K:K,L:L)</f>
        <v>0.99</v>
      </c>
      <c r="F9" t="str">
        <f>_xlfn.XLOOKUP(D9,K:K,M:M)</f>
        <v>Niski zapas bezpieczeństwa, częste zamówienia małymi partiami</v>
      </c>
      <c r="G9">
        <f>_xlfn.XLOOKUP(H9,$I$2:$I$16,$J$2:$J$16)</f>
        <v>9</v>
      </c>
      <c r="H9" t="str">
        <f>_xlfn.XLOOKUP(A9,Data!A:A,Data!C:C)</f>
        <v>Motoryzacja</v>
      </c>
      <c r="I9" t="s">
        <v>8</v>
      </c>
      <c r="J9">
        <v>5</v>
      </c>
      <c r="K9" s="12" t="s">
        <v>1057</v>
      </c>
      <c r="L9" s="14">
        <v>0.87</v>
      </c>
      <c r="M9" s="10" t="s">
        <v>1069</v>
      </c>
      <c r="O9" s="16"/>
      <c r="P9">
        <f>_xlfn.XLOOKUP(A9,Data!A:A,Data!F:F)</f>
        <v>171.72</v>
      </c>
      <c r="Q9" cm="1">
        <f t="array" ref="Q9">_xlfn.XLOOKUP(A9,'XYZ Analysis'!A:A,'XYZ Analysis'!$Z:Z)</f>
        <v>285.95833333333331</v>
      </c>
      <c r="R9">
        <f t="shared" si="1"/>
        <v>9.5319444444444432</v>
      </c>
      <c r="S9">
        <f>_xlfn.XLOOKUP(A9,'XYZ Analysis'!A:A,'XYZ Analysis'!AA:AA)</f>
        <v>121.34986580361577</v>
      </c>
      <c r="T9">
        <f t="shared" si="2"/>
        <v>4.0449955267871927</v>
      </c>
      <c r="U9">
        <f t="shared" si="3"/>
        <v>29</v>
      </c>
      <c r="V9">
        <f t="shared" si="4"/>
        <v>114.78749999999999</v>
      </c>
      <c r="W9">
        <f t="shared" si="5"/>
        <v>6.3656351239570705</v>
      </c>
    </row>
    <row r="10" spans="1:23">
      <c r="A10" t="s">
        <v>90</v>
      </c>
      <c r="B10" t="str">
        <f xml:space="preserve"> _xlfn.XLOOKUP(A10, 'ABC Analysis'!A:A, 'ABC Analysis'!F:F)</f>
        <v>A</v>
      </c>
      <c r="C10" t="str">
        <f>_xlfn.XLOOKUP(A10,'XYZ Analysis'!A:A,'XYZ Analysis'!AC:AC)</f>
        <v>Y</v>
      </c>
      <c r="D10" t="str">
        <f t="shared" si="0"/>
        <v>AY</v>
      </c>
      <c r="E10">
        <f>_xlfn.XLOOKUP(D10,K:K,L:L)</f>
        <v>0.97</v>
      </c>
      <c r="F10" t="str">
        <f>_xlfn.XLOOKUP(D10,K:K,M:M)</f>
        <v>Umiarkowany zapas bezpieczeństwa, zamówienia dostosowane do sezonowości</v>
      </c>
      <c r="G10">
        <f>_xlfn.XLOOKUP(H10,$I$2:$I$16,$J$2:$J$16)</f>
        <v>21</v>
      </c>
      <c r="H10" t="str">
        <f>_xlfn.XLOOKUP(A10,Data!A:A,Data!C:C)</f>
        <v>Meble</v>
      </c>
      <c r="I10" t="s">
        <v>24</v>
      </c>
      <c r="J10">
        <v>8</v>
      </c>
      <c r="K10" s="12" t="s">
        <v>1058</v>
      </c>
      <c r="L10" s="14">
        <v>0.85</v>
      </c>
      <c r="M10" s="10" t="s">
        <v>1070</v>
      </c>
      <c r="O10" s="16"/>
      <c r="P10">
        <f>_xlfn.XLOOKUP(A10,Data!A:A,Data!F:F)</f>
        <v>893.93</v>
      </c>
      <c r="Q10" cm="1">
        <f t="array" ref="Q10">_xlfn.XLOOKUP(A10,'XYZ Analysis'!A:A,'XYZ Analysis'!$Z:Z)</f>
        <v>53.875</v>
      </c>
      <c r="R10">
        <f t="shared" si="1"/>
        <v>1.7958333333333334</v>
      </c>
      <c r="S10">
        <f>_xlfn.XLOOKUP(A10,'XYZ Analysis'!A:A,'XYZ Analysis'!AA:AA)</f>
        <v>43.292909831364611</v>
      </c>
      <c r="T10">
        <f t="shared" si="2"/>
        <v>1.4430969943788203</v>
      </c>
      <c r="U10">
        <f t="shared" si="3"/>
        <v>13</v>
      </c>
      <c r="V10">
        <f t="shared" si="4"/>
        <v>50.712499999999999</v>
      </c>
      <c r="W10">
        <f t="shared" si="5"/>
        <v>1.2109959428120507</v>
      </c>
    </row>
    <row r="11" spans="1:23">
      <c r="A11" t="s">
        <v>447</v>
      </c>
      <c r="B11" t="str">
        <f xml:space="preserve"> _xlfn.XLOOKUP(A11, 'ABC Analysis'!A:A, 'ABC Analysis'!F:F)</f>
        <v>A</v>
      </c>
      <c r="C11" t="str">
        <f>_xlfn.XLOOKUP(A11,'XYZ Analysis'!A:A,'XYZ Analysis'!AC:AC)</f>
        <v>Z</v>
      </c>
      <c r="D11" t="str">
        <f t="shared" si="0"/>
        <v>AZ</v>
      </c>
      <c r="E11">
        <f>_xlfn.XLOOKUP(D11,K:K,L:L)</f>
        <v>0.95</v>
      </c>
      <c r="F11" t="str">
        <f>_xlfn.XLOOKUP(D11,K:K,M:M)</f>
        <v>Wysoki zapas bezpieczeństwa mimo wysokiego kosztu</v>
      </c>
      <c r="G11">
        <f>_xlfn.XLOOKUP(H11,$I$2:$I$16,$J$2:$J$16)</f>
        <v>14</v>
      </c>
      <c r="H11" t="str">
        <f>_xlfn.XLOOKUP(A11,Data!A:A,Data!C:C)</f>
        <v>RTV</v>
      </c>
      <c r="I11" t="s">
        <v>36</v>
      </c>
      <c r="J11">
        <v>12</v>
      </c>
      <c r="O11" s="16"/>
      <c r="P11">
        <f>_xlfn.XLOOKUP(A11,Data!A:A,Data!F:F)</f>
        <v>1958.3</v>
      </c>
      <c r="Q11" cm="1">
        <f t="array" ref="Q11">_xlfn.XLOOKUP(A11,'XYZ Analysis'!A:A,'XYZ Analysis'!$Z:Z)</f>
        <v>23</v>
      </c>
      <c r="R11">
        <f t="shared" si="1"/>
        <v>0.76666666666666672</v>
      </c>
      <c r="S11">
        <f>_xlfn.XLOOKUP(A11,'XYZ Analysis'!A:A,'XYZ Analysis'!AA:AA)</f>
        <v>28.7489130229301</v>
      </c>
      <c r="T11">
        <f t="shared" si="2"/>
        <v>0.95829710076433672</v>
      </c>
      <c r="U11">
        <f t="shared" si="3"/>
        <v>6</v>
      </c>
      <c r="V11">
        <f t="shared" si="4"/>
        <v>16.733333333333334</v>
      </c>
      <c r="W11">
        <f t="shared" si="5"/>
        <v>0.53459526614899255</v>
      </c>
    </row>
    <row r="12" spans="1:23">
      <c r="A12" t="s">
        <v>811</v>
      </c>
      <c r="B12" t="str">
        <f xml:space="preserve"> _xlfn.XLOOKUP(A12, 'ABC Analysis'!A:A, 'ABC Analysis'!F:F)</f>
        <v>A</v>
      </c>
      <c r="C12" t="str">
        <f>_xlfn.XLOOKUP(A12,'XYZ Analysis'!A:A,'XYZ Analysis'!AC:AC)</f>
        <v>X</v>
      </c>
      <c r="D12" t="str">
        <f t="shared" si="0"/>
        <v>AX</v>
      </c>
      <c r="E12">
        <f>_xlfn.XLOOKUP(D12,K:K,L:L)</f>
        <v>0.99</v>
      </c>
      <c r="F12" t="str">
        <f>_xlfn.XLOOKUP(D12,K:K,M:M)</f>
        <v>Niski zapas bezpieczeństwa, częste zamówienia małymi partiami</v>
      </c>
      <c r="G12">
        <f>_xlfn.XLOOKUP(H12,$I$2:$I$16,$J$2:$J$16)</f>
        <v>12</v>
      </c>
      <c r="H12" t="str">
        <f>_xlfn.XLOOKUP(A12,Data!A:A,Data!C:C)</f>
        <v>AGD</v>
      </c>
      <c r="I12" t="s">
        <v>63</v>
      </c>
      <c r="J12">
        <v>9</v>
      </c>
      <c r="O12" s="16"/>
      <c r="P12">
        <f>_xlfn.XLOOKUP(A12,Data!A:A,Data!F:F)</f>
        <v>501.15</v>
      </c>
      <c r="Q12" cm="1">
        <f t="array" ref="Q12">_xlfn.XLOOKUP(A12,'XYZ Analysis'!A:A,'XYZ Analysis'!$Z:Z)</f>
        <v>84.625</v>
      </c>
      <c r="R12">
        <f t="shared" si="1"/>
        <v>2.8208333333333333</v>
      </c>
      <c r="S12">
        <f>_xlfn.XLOOKUP(A12,'XYZ Analysis'!A:A,'XYZ Analysis'!AA:AA)</f>
        <v>13.056966531319594</v>
      </c>
      <c r="T12">
        <f t="shared" si="2"/>
        <v>0.43523221771065312</v>
      </c>
      <c r="U12">
        <f t="shared" si="3"/>
        <v>4</v>
      </c>
      <c r="V12">
        <f t="shared" si="4"/>
        <v>37.85</v>
      </c>
      <c r="W12">
        <f t="shared" si="5"/>
        <v>2.0270584709780106</v>
      </c>
    </row>
    <row r="13" spans="1:23">
      <c r="A13" t="s">
        <v>317</v>
      </c>
      <c r="B13" t="str">
        <f xml:space="preserve"> _xlfn.XLOOKUP(A13, 'ABC Analysis'!A:A, 'ABC Analysis'!F:F)</f>
        <v>A</v>
      </c>
      <c r="C13" t="str">
        <f>_xlfn.XLOOKUP(A13,'XYZ Analysis'!A:A,'XYZ Analysis'!AC:AC)</f>
        <v>X</v>
      </c>
      <c r="D13" t="str">
        <f t="shared" si="0"/>
        <v>AX</v>
      </c>
      <c r="E13">
        <f>_xlfn.XLOOKUP(D13,K:K,L:L)</f>
        <v>0.99</v>
      </c>
      <c r="F13" t="str">
        <f>_xlfn.XLOOKUP(D13,K:K,M:M)</f>
        <v>Niski zapas bezpieczeństwa, częste zamówienia małymi partiami</v>
      </c>
      <c r="G13">
        <f>_xlfn.XLOOKUP(H13,$I$2:$I$16,$J$2:$J$16)</f>
        <v>11</v>
      </c>
      <c r="H13" t="str">
        <f>_xlfn.XLOOKUP(A13,Data!A:A,Data!C:C)</f>
        <v>Narzędzia</v>
      </c>
      <c r="I13" t="s">
        <v>11</v>
      </c>
      <c r="J13">
        <v>4</v>
      </c>
      <c r="K13" s="12"/>
      <c r="L13" s="12"/>
      <c r="M13" s="12"/>
      <c r="N13" s="12"/>
      <c r="O13" s="16"/>
      <c r="P13">
        <f>_xlfn.XLOOKUP(A13,Data!A:A,Data!F:F)</f>
        <v>207.13</v>
      </c>
      <c r="Q13" cm="1">
        <f t="array" ref="Q13">_xlfn.XLOOKUP(A13,'XYZ Analysis'!A:A,'XYZ Analysis'!$Z:Z)</f>
        <v>175.45833333333334</v>
      </c>
      <c r="R13">
        <f t="shared" si="1"/>
        <v>5.8486111111111114</v>
      </c>
      <c r="S13">
        <f>_xlfn.XLOOKUP(A13,'XYZ Analysis'!A:A,'XYZ Analysis'!AA:AA)</f>
        <v>19.540511692947607</v>
      </c>
      <c r="T13">
        <f t="shared" si="2"/>
        <v>0.65135038976492021</v>
      </c>
      <c r="U13">
        <f t="shared" si="3"/>
        <v>6</v>
      </c>
      <c r="V13">
        <f t="shared" si="4"/>
        <v>70.334722222222226</v>
      </c>
      <c r="W13">
        <f t="shared" si="5"/>
        <v>4.5401092126486926</v>
      </c>
    </row>
    <row r="14" spans="1:23">
      <c r="A14" t="s">
        <v>159</v>
      </c>
      <c r="B14" t="str">
        <f xml:space="preserve"> _xlfn.XLOOKUP(A14, 'ABC Analysis'!A:A, 'ABC Analysis'!F:F)</f>
        <v>A</v>
      </c>
      <c r="C14" t="str">
        <f>_xlfn.XLOOKUP(A14,'XYZ Analysis'!A:A,'XYZ Analysis'!AC:AC)</f>
        <v>X</v>
      </c>
      <c r="D14" t="str">
        <f t="shared" si="0"/>
        <v>AX</v>
      </c>
      <c r="E14">
        <f>_xlfn.XLOOKUP(D14,K:K,L:L)</f>
        <v>0.99</v>
      </c>
      <c r="F14" t="str">
        <f>_xlfn.XLOOKUP(D14,K:K,M:M)</f>
        <v>Niski zapas bezpieczeństwa, częste zamówienia małymi partiami</v>
      </c>
      <c r="G14">
        <f>_xlfn.XLOOKUP(H14,$I$2:$I$16,$J$2:$J$16)</f>
        <v>10</v>
      </c>
      <c r="H14" t="str">
        <f>_xlfn.XLOOKUP(A14,Data!A:A,Data!C:C)</f>
        <v>Elektronika</v>
      </c>
      <c r="I14" t="s">
        <v>77</v>
      </c>
      <c r="J14" s="15">
        <v>21</v>
      </c>
      <c r="M14" s="12"/>
      <c r="N14" s="12"/>
      <c r="O14" s="16"/>
      <c r="P14">
        <f>_xlfn.XLOOKUP(A14,Data!A:A,Data!F:F)</f>
        <v>320.52999999999997</v>
      </c>
      <c r="Q14" cm="1">
        <f t="array" ref="Q14">_xlfn.XLOOKUP(A14,'XYZ Analysis'!A:A,'XYZ Analysis'!$Z:Z)</f>
        <v>103.54166666666667</v>
      </c>
      <c r="R14">
        <f t="shared" si="1"/>
        <v>3.4513888888888888</v>
      </c>
      <c r="S14">
        <f>_xlfn.XLOOKUP(A14,'XYZ Analysis'!A:A,'XYZ Analysis'!AA:AA)</f>
        <v>42.823260002272391</v>
      </c>
      <c r="T14">
        <f t="shared" si="2"/>
        <v>1.4274420000757464</v>
      </c>
      <c r="U14">
        <f t="shared" si="3"/>
        <v>11</v>
      </c>
      <c r="V14">
        <f t="shared" si="4"/>
        <v>45.513888888888886</v>
      </c>
      <c r="W14">
        <f t="shared" si="5"/>
        <v>2.8036515497774435</v>
      </c>
    </row>
    <row r="15" spans="1:23">
      <c r="A15" t="s">
        <v>203</v>
      </c>
      <c r="B15" t="str">
        <f xml:space="preserve"> _xlfn.XLOOKUP(A15, 'ABC Analysis'!A:A, 'ABC Analysis'!F:F)</f>
        <v>A</v>
      </c>
      <c r="C15" t="str">
        <f>_xlfn.XLOOKUP(A15,'XYZ Analysis'!A:A,'XYZ Analysis'!AC:AC)</f>
        <v>Y</v>
      </c>
      <c r="D15" t="str">
        <f t="shared" si="0"/>
        <v>AY</v>
      </c>
      <c r="E15">
        <f>_xlfn.XLOOKUP(D15,K:K,L:L)</f>
        <v>0.97</v>
      </c>
      <c r="F15" t="str">
        <f>_xlfn.XLOOKUP(D15,K:K,M:M)</f>
        <v>Umiarkowany zapas bezpieczeństwa, zamówienia dostosowane do sezonowości</v>
      </c>
      <c r="G15">
        <f>_xlfn.XLOOKUP(H15,$I$2:$I$16,$J$2:$J$16)</f>
        <v>12</v>
      </c>
      <c r="H15" t="str">
        <f>_xlfn.XLOOKUP(A15,Data!A:A,Data!C:C)</f>
        <v>Ogród</v>
      </c>
      <c r="I15" t="s">
        <v>66</v>
      </c>
      <c r="J15">
        <v>8</v>
      </c>
      <c r="O15" s="16"/>
      <c r="P15">
        <f>_xlfn.XLOOKUP(A15,Data!A:A,Data!F:F)</f>
        <v>477.26</v>
      </c>
      <c r="Q15" cm="1">
        <f t="array" ref="Q15">_xlfn.XLOOKUP(A15,'XYZ Analysis'!A:A,'XYZ Analysis'!$Z:Z)</f>
        <v>68.833333333333329</v>
      </c>
      <c r="R15">
        <f t="shared" si="1"/>
        <v>2.2944444444444443</v>
      </c>
      <c r="S15">
        <f>_xlfn.XLOOKUP(A15,'XYZ Analysis'!A:A,'XYZ Analysis'!AA:AA)</f>
        <v>40.420360655931262</v>
      </c>
      <c r="T15">
        <f t="shared" si="2"/>
        <v>1.3473453551977088</v>
      </c>
      <c r="U15">
        <f t="shared" si="3"/>
        <v>9</v>
      </c>
      <c r="V15">
        <f t="shared" si="4"/>
        <v>36.533333333333331</v>
      </c>
      <c r="W15">
        <f t="shared" si="5"/>
        <v>1.8733662199635668</v>
      </c>
    </row>
    <row r="16" spans="1:23">
      <c r="A16" t="s">
        <v>155</v>
      </c>
      <c r="B16" t="str">
        <f xml:space="preserve"> _xlfn.XLOOKUP(A16, 'ABC Analysis'!A:A, 'ABC Analysis'!F:F)</f>
        <v>A</v>
      </c>
      <c r="C16" t="str">
        <f>_xlfn.XLOOKUP(A16,'XYZ Analysis'!A:A,'XYZ Analysis'!AC:AC)</f>
        <v>Z</v>
      </c>
      <c r="D16" t="str">
        <f t="shared" si="0"/>
        <v>AZ</v>
      </c>
      <c r="E16">
        <f>_xlfn.XLOOKUP(D16,K:K,L:L)</f>
        <v>0.95</v>
      </c>
      <c r="F16" t="str">
        <f>_xlfn.XLOOKUP(D16,K:K,M:M)</f>
        <v>Wysoki zapas bezpieczeństwa mimo wysokiego kosztu</v>
      </c>
      <c r="G16">
        <f>_xlfn.XLOOKUP(H16,$I$2:$I$16,$J$2:$J$16)</f>
        <v>21</v>
      </c>
      <c r="H16" t="str">
        <f>_xlfn.XLOOKUP(A16,Data!A:A,Data!C:C)</f>
        <v>Meble</v>
      </c>
      <c r="I16" t="s">
        <v>42</v>
      </c>
      <c r="J16">
        <v>11</v>
      </c>
      <c r="O16" s="16"/>
      <c r="P16">
        <f>_xlfn.XLOOKUP(A16,Data!A:A,Data!F:F)</f>
        <v>886.96</v>
      </c>
      <c r="Q16" cm="1">
        <f t="array" ref="Q16">_xlfn.XLOOKUP(A16,'XYZ Analysis'!A:A,'XYZ Analysis'!$Z:Z)</f>
        <v>31.166666666666668</v>
      </c>
      <c r="R16">
        <f t="shared" si="1"/>
        <v>1.038888888888889</v>
      </c>
      <c r="S16">
        <f>_xlfn.XLOOKUP(A16,'XYZ Analysis'!A:A,'XYZ Analysis'!AA:AA)</f>
        <v>36.107093793633162</v>
      </c>
      <c r="T16">
        <f t="shared" si="2"/>
        <v>1.2035697931211053</v>
      </c>
      <c r="U16">
        <f t="shared" si="3"/>
        <v>10</v>
      </c>
      <c r="V16">
        <f t="shared" si="4"/>
        <v>31.81666666666667</v>
      </c>
      <c r="W16">
        <f t="shared" si="5"/>
        <v>0.92468532116970215</v>
      </c>
    </row>
    <row r="17" spans="1:23">
      <c r="A17" t="s">
        <v>919</v>
      </c>
      <c r="B17" t="str">
        <f xml:space="preserve"> _xlfn.XLOOKUP(A17, 'ABC Analysis'!A:A, 'ABC Analysis'!F:F)</f>
        <v>A</v>
      </c>
      <c r="C17" t="str">
        <f>_xlfn.XLOOKUP(A17,'XYZ Analysis'!A:A,'XYZ Analysis'!AC:AC)</f>
        <v>X</v>
      </c>
      <c r="D17" t="str">
        <f t="shared" si="0"/>
        <v>AX</v>
      </c>
      <c r="E17">
        <f>_xlfn.XLOOKUP(D17,K:K,L:L)</f>
        <v>0.99</v>
      </c>
      <c r="F17" t="str">
        <f>_xlfn.XLOOKUP(D17,K:K,M:M)</f>
        <v>Niski zapas bezpieczeństwa, częste zamówienia małymi partiami</v>
      </c>
      <c r="G17">
        <f>_xlfn.XLOOKUP(H17,$I$2:$I$16,$J$2:$J$16)</f>
        <v>21</v>
      </c>
      <c r="H17" t="str">
        <f>_xlfn.XLOOKUP(A17,Data!A:A,Data!C:C)</f>
        <v>Meble</v>
      </c>
      <c r="O17" s="16"/>
      <c r="P17">
        <f>_xlfn.XLOOKUP(A17,Data!A:A,Data!F:F)</f>
        <v>329.19</v>
      </c>
      <c r="Q17" cm="1">
        <f t="array" ref="Q17">_xlfn.XLOOKUP(A17,'XYZ Analysis'!A:A,'XYZ Analysis'!$Z:Z)</f>
        <v>82.75</v>
      </c>
      <c r="R17">
        <f t="shared" si="1"/>
        <v>2.7583333333333333</v>
      </c>
      <c r="S17">
        <f>_xlfn.XLOOKUP(A17,'XYZ Analysis'!A:A,'XYZ Analysis'!AA:AA)</f>
        <v>40.394151804438224</v>
      </c>
      <c r="T17">
        <f t="shared" si="2"/>
        <v>1.3464717268146074</v>
      </c>
      <c r="U17">
        <f t="shared" si="3"/>
        <v>15</v>
      </c>
      <c r="V17">
        <f t="shared" si="4"/>
        <v>72.924999999999997</v>
      </c>
      <c r="W17">
        <f t="shared" si="5"/>
        <v>2.4732128083180975</v>
      </c>
    </row>
    <row r="18" spans="1:23">
      <c r="A18" t="s">
        <v>231</v>
      </c>
      <c r="B18" t="str">
        <f xml:space="preserve"> _xlfn.XLOOKUP(A18, 'ABC Analysis'!A:A, 'ABC Analysis'!F:F)</f>
        <v>A</v>
      </c>
      <c r="C18" t="str">
        <f>_xlfn.XLOOKUP(A18,'XYZ Analysis'!A:A,'XYZ Analysis'!AC:AC)</f>
        <v>Y</v>
      </c>
      <c r="D18" t="str">
        <f t="shared" si="0"/>
        <v>AY</v>
      </c>
      <c r="E18">
        <f>_xlfn.XLOOKUP(D18,K:K,L:L)</f>
        <v>0.97</v>
      </c>
      <c r="F18" t="str">
        <f>_xlfn.XLOOKUP(D18,K:K,M:M)</f>
        <v>Umiarkowany zapas bezpieczeństwa, zamówienia dostosowane do sezonowości</v>
      </c>
      <c r="G18">
        <f>_xlfn.XLOOKUP(H18,$I$2:$I$16,$J$2:$J$16)</f>
        <v>11</v>
      </c>
      <c r="H18" t="str">
        <f>_xlfn.XLOOKUP(A18,Data!A:A,Data!C:C)</f>
        <v>Narzędzia</v>
      </c>
      <c r="O18" s="16"/>
      <c r="P18">
        <f>_xlfn.XLOOKUP(A18,Data!A:A,Data!F:F)</f>
        <v>427.6</v>
      </c>
      <c r="Q18" cm="1">
        <f t="array" ref="Q18">_xlfn.XLOOKUP(A18,'XYZ Analysis'!A:A,'XYZ Analysis'!$Z:Z)</f>
        <v>67.333333333333329</v>
      </c>
      <c r="R18">
        <f t="shared" si="1"/>
        <v>2.2444444444444445</v>
      </c>
      <c r="S18">
        <f>_xlfn.XLOOKUP(A18,'XYZ Analysis'!A:A,'XYZ Analysis'!AA:AA)</f>
        <v>47.890210087472177</v>
      </c>
      <c r="T18">
        <f t="shared" si="2"/>
        <v>1.5963403362490725</v>
      </c>
      <c r="U18">
        <f t="shared" si="3"/>
        <v>10</v>
      </c>
      <c r="V18">
        <f t="shared" si="4"/>
        <v>34.68888888888889</v>
      </c>
      <c r="W18">
        <f t="shared" si="5"/>
        <v>1.9574785501230587</v>
      </c>
    </row>
    <row r="19" spans="1:23">
      <c r="A19" t="s">
        <v>521</v>
      </c>
      <c r="B19" t="str">
        <f xml:space="preserve"> _xlfn.XLOOKUP(A19, 'ABC Analysis'!A:A, 'ABC Analysis'!F:F)</f>
        <v>A</v>
      </c>
      <c r="C19" t="str">
        <f>_xlfn.XLOOKUP(A19,'XYZ Analysis'!A:A,'XYZ Analysis'!AC:AC)</f>
        <v>X</v>
      </c>
      <c r="D19" t="str">
        <f t="shared" si="0"/>
        <v>AX</v>
      </c>
      <c r="E19">
        <f>_xlfn.XLOOKUP(D19,K:K,L:L)</f>
        <v>0.99</v>
      </c>
      <c r="F19" t="str">
        <f>_xlfn.XLOOKUP(D19,K:K,M:M)</f>
        <v>Niski zapas bezpieczeństwa, częste zamówienia małymi partiami</v>
      </c>
      <c r="G19">
        <f>_xlfn.XLOOKUP(H19,$I$2:$I$16,$J$2:$J$16)</f>
        <v>8</v>
      </c>
      <c r="H19" t="str">
        <f>_xlfn.XLOOKUP(A19,Data!A:A,Data!C:C)</f>
        <v>Oświetlenie</v>
      </c>
      <c r="O19" s="16"/>
      <c r="P19">
        <f>_xlfn.XLOOKUP(A19,Data!A:A,Data!F:F)</f>
        <v>257.06</v>
      </c>
      <c r="Q19" cm="1">
        <f t="array" ref="Q19">_xlfn.XLOOKUP(A19,'XYZ Analysis'!A:A,'XYZ Analysis'!$Z:Z)</f>
        <v>105.45833333333333</v>
      </c>
      <c r="R19">
        <f t="shared" si="1"/>
        <v>3.5152777777777775</v>
      </c>
      <c r="S19">
        <f>_xlfn.XLOOKUP(A19,'XYZ Analysis'!A:A,'XYZ Analysis'!AA:AA)</f>
        <v>15.402865444094774</v>
      </c>
      <c r="T19">
        <f t="shared" si="2"/>
        <v>0.51342884813649248</v>
      </c>
      <c r="U19">
        <f t="shared" si="3"/>
        <v>4</v>
      </c>
      <c r="V19">
        <f t="shared" si="4"/>
        <v>32.12222222222222</v>
      </c>
      <c r="W19">
        <f t="shared" si="5"/>
        <v>3.1595410540715503</v>
      </c>
    </row>
    <row r="20" spans="1:23">
      <c r="A20" t="s">
        <v>789</v>
      </c>
      <c r="B20" t="str">
        <f xml:space="preserve"> _xlfn.XLOOKUP(A20, 'ABC Analysis'!A:A, 'ABC Analysis'!F:F)</f>
        <v>A</v>
      </c>
      <c r="C20" t="str">
        <f>_xlfn.XLOOKUP(A20,'XYZ Analysis'!A:A,'XYZ Analysis'!AC:AC)</f>
        <v>X</v>
      </c>
      <c r="D20" t="str">
        <f t="shared" si="0"/>
        <v>AX</v>
      </c>
      <c r="E20">
        <f>_xlfn.XLOOKUP(D20,K:K,L:L)</f>
        <v>0.99</v>
      </c>
      <c r="F20" t="str">
        <f>_xlfn.XLOOKUP(D20,K:K,M:M)</f>
        <v>Niski zapas bezpieczeństwa, częste zamówienia małymi partiami</v>
      </c>
      <c r="G20">
        <f>_xlfn.XLOOKUP(H20,$I$2:$I$16,$J$2:$J$16)</f>
        <v>12</v>
      </c>
      <c r="H20" t="str">
        <f>_xlfn.XLOOKUP(A20,Data!A:A,Data!C:C)</f>
        <v>Ogród</v>
      </c>
      <c r="O20" s="16"/>
      <c r="P20">
        <f>_xlfn.XLOOKUP(A20,Data!A:A,Data!F:F)</f>
        <v>230.17</v>
      </c>
      <c r="Q20" cm="1">
        <f t="array" ref="Q20">_xlfn.XLOOKUP(A20,'XYZ Analysis'!A:A,'XYZ Analysis'!$Z:Z)</f>
        <v>112</v>
      </c>
      <c r="R20">
        <f t="shared" si="1"/>
        <v>3.7333333333333334</v>
      </c>
      <c r="S20">
        <f>_xlfn.XLOOKUP(A20,'XYZ Analysis'!A:A,'XYZ Analysis'!AA:AA)</f>
        <v>8.7749643873921226</v>
      </c>
      <c r="T20">
        <f t="shared" si="2"/>
        <v>0.29249881291307073</v>
      </c>
      <c r="U20">
        <f t="shared" si="3"/>
        <v>3</v>
      </c>
      <c r="V20">
        <f t="shared" si="4"/>
        <v>47.8</v>
      </c>
      <c r="W20">
        <f t="shared" si="5"/>
        <v>3.4410062003591202</v>
      </c>
    </row>
    <row r="21" spans="1:23">
      <c r="A21" t="s">
        <v>623</v>
      </c>
      <c r="B21" t="str">
        <f xml:space="preserve"> _xlfn.XLOOKUP(A21, 'ABC Analysis'!A:A, 'ABC Analysis'!F:F)</f>
        <v>A</v>
      </c>
      <c r="C21" t="str">
        <f>_xlfn.XLOOKUP(A21,'XYZ Analysis'!A:A,'XYZ Analysis'!AC:AC)</f>
        <v>X</v>
      </c>
      <c r="D21" t="str">
        <f t="shared" si="0"/>
        <v>AX</v>
      </c>
      <c r="E21">
        <f>_xlfn.XLOOKUP(D21,K:K,L:L)</f>
        <v>0.99</v>
      </c>
      <c r="F21" t="str">
        <f>_xlfn.XLOOKUP(D21,K:K,M:M)</f>
        <v>Niski zapas bezpieczeństwa, częste zamówienia małymi partiami</v>
      </c>
      <c r="G21">
        <f>_xlfn.XLOOKUP(H21,$I$2:$I$16,$J$2:$J$16)</f>
        <v>14</v>
      </c>
      <c r="H21" t="str">
        <f>_xlfn.XLOOKUP(A21,Data!A:A,Data!C:C)</f>
        <v>RTV</v>
      </c>
      <c r="O21" s="16"/>
      <c r="P21">
        <f>_xlfn.XLOOKUP(A21,Data!A:A,Data!F:F)</f>
        <v>1005.72</v>
      </c>
      <c r="Q21" cm="1">
        <f t="array" ref="Q21">_xlfn.XLOOKUP(A21,'XYZ Analysis'!A:A,'XYZ Analysis'!$Z:Z)</f>
        <v>25.041666666666668</v>
      </c>
      <c r="R21">
        <f t="shared" si="1"/>
        <v>0.83472222222222225</v>
      </c>
      <c r="S21">
        <f>_xlfn.XLOOKUP(A21,'XYZ Analysis'!A:A,'XYZ Analysis'!AA:AA)</f>
        <v>3.4336468303475178</v>
      </c>
      <c r="T21">
        <f t="shared" si="2"/>
        <v>0.11445489434491726</v>
      </c>
      <c r="U21">
        <f t="shared" si="3"/>
        <v>1</v>
      </c>
      <c r="V21">
        <f t="shared" si="4"/>
        <v>12.686111111111112</v>
      </c>
      <c r="W21">
        <f t="shared" si="5"/>
        <v>0.77838395383447145</v>
      </c>
    </row>
    <row r="22" spans="1:23">
      <c r="A22" t="s">
        <v>88</v>
      </c>
      <c r="B22" t="str">
        <f xml:space="preserve"> _xlfn.XLOOKUP(A22, 'ABC Analysis'!A:A, 'ABC Analysis'!F:F)</f>
        <v>A</v>
      </c>
      <c r="C22" t="str">
        <f>_xlfn.XLOOKUP(A22,'XYZ Analysis'!A:A,'XYZ Analysis'!AC:AC)</f>
        <v>X</v>
      </c>
      <c r="D22" t="str">
        <f t="shared" si="0"/>
        <v>AX</v>
      </c>
      <c r="E22">
        <f>_xlfn.XLOOKUP(D22,K:K,L:L)</f>
        <v>0.99</v>
      </c>
      <c r="F22" t="str">
        <f>_xlfn.XLOOKUP(D22,K:K,M:M)</f>
        <v>Niski zapas bezpieczeństwa, częste zamówienia małymi partiami</v>
      </c>
      <c r="G22">
        <f>_xlfn.XLOOKUP(H22,$I$2:$I$16,$J$2:$J$16)</f>
        <v>21</v>
      </c>
      <c r="H22" t="str">
        <f>_xlfn.XLOOKUP(A22,Data!A:A,Data!C:C)</f>
        <v>Meble</v>
      </c>
      <c r="O22" s="16"/>
      <c r="P22">
        <f>_xlfn.XLOOKUP(A22,Data!A:A,Data!F:F)</f>
        <v>723.46</v>
      </c>
      <c r="Q22" cm="1">
        <f t="array" ref="Q22">_xlfn.XLOOKUP(A22,'XYZ Analysis'!A:A,'XYZ Analysis'!$Z:Z)</f>
        <v>35</v>
      </c>
      <c r="R22">
        <f t="shared" si="1"/>
        <v>1.1666666666666667</v>
      </c>
      <c r="S22">
        <f>_xlfn.XLOOKUP(A22,'XYZ Analysis'!A:A,'XYZ Analysis'!AA:AA)</f>
        <v>4.0517485937144064</v>
      </c>
      <c r="T22">
        <f t="shared" si="2"/>
        <v>0.13505828645714688</v>
      </c>
      <c r="U22">
        <f t="shared" si="3"/>
        <v>2</v>
      </c>
      <c r="V22">
        <f t="shared" si="4"/>
        <v>26.5</v>
      </c>
      <c r="W22">
        <f t="shared" si="5"/>
        <v>1.0849945653798734</v>
      </c>
    </row>
    <row r="23" spans="1:23">
      <c r="A23" t="s">
        <v>493</v>
      </c>
      <c r="B23" t="str">
        <f xml:space="preserve"> _xlfn.XLOOKUP(A23, 'ABC Analysis'!A:A, 'ABC Analysis'!F:F)</f>
        <v>A</v>
      </c>
      <c r="C23" t="str">
        <f>_xlfn.XLOOKUP(A23,'XYZ Analysis'!A:A,'XYZ Analysis'!AC:AC)</f>
        <v>X</v>
      </c>
      <c r="D23" t="str">
        <f t="shared" si="0"/>
        <v>AX</v>
      </c>
      <c r="E23">
        <f>_xlfn.XLOOKUP(D23,K:K,L:L)</f>
        <v>0.99</v>
      </c>
      <c r="F23" t="str">
        <f>_xlfn.XLOOKUP(D23,K:K,M:M)</f>
        <v>Niski zapas bezpieczeństwa, częste zamówienia małymi partiami</v>
      </c>
      <c r="G23">
        <f>_xlfn.XLOOKUP(H23,$I$2:$I$16,$J$2:$J$16)</f>
        <v>12</v>
      </c>
      <c r="H23" t="str">
        <f>_xlfn.XLOOKUP(A23,Data!A:A,Data!C:C)</f>
        <v>AGD</v>
      </c>
      <c r="O23" s="16"/>
      <c r="P23">
        <f>_xlfn.XLOOKUP(A23,Data!A:A,Data!F:F)</f>
        <v>464.85</v>
      </c>
      <c r="Q23" cm="1">
        <f t="array" ref="Q23">_xlfn.XLOOKUP(A23,'XYZ Analysis'!A:A,'XYZ Analysis'!$Z:Z)</f>
        <v>48.75</v>
      </c>
      <c r="R23">
        <f t="shared" si="1"/>
        <v>1.625</v>
      </c>
      <c r="S23">
        <f>_xlfn.XLOOKUP(A23,'XYZ Analysis'!A:A,'XYZ Analysis'!AA:AA)</f>
        <v>4.1457809879442502</v>
      </c>
      <c r="T23">
        <f t="shared" si="2"/>
        <v>0.13819269959814168</v>
      </c>
      <c r="U23">
        <f t="shared" si="3"/>
        <v>2</v>
      </c>
      <c r="V23">
        <f t="shared" si="4"/>
        <v>21.5</v>
      </c>
      <c r="W23">
        <f t="shared" si="5"/>
        <v>1.5974662631396697</v>
      </c>
    </row>
    <row r="24" spans="1:23">
      <c r="A24" t="s">
        <v>455</v>
      </c>
      <c r="B24" t="str">
        <f xml:space="preserve"> _xlfn.XLOOKUP(A24, 'ABC Analysis'!A:A, 'ABC Analysis'!F:F)</f>
        <v>A</v>
      </c>
      <c r="C24" t="str">
        <f>_xlfn.XLOOKUP(A24,'XYZ Analysis'!A:A,'XYZ Analysis'!AC:AC)</f>
        <v>Y</v>
      </c>
      <c r="D24" t="str">
        <f t="shared" si="0"/>
        <v>AY</v>
      </c>
      <c r="E24">
        <f>_xlfn.XLOOKUP(D24,K:K,L:L)</f>
        <v>0.97</v>
      </c>
      <c r="F24" t="str">
        <f>_xlfn.XLOOKUP(D24,K:K,M:M)</f>
        <v>Umiarkowany zapas bezpieczeństwa, zamówienia dostosowane do sezonowości</v>
      </c>
      <c r="G24">
        <f>_xlfn.XLOOKUP(H24,$I$2:$I$16,$J$2:$J$16)</f>
        <v>8</v>
      </c>
      <c r="H24" t="str">
        <f>_xlfn.XLOOKUP(A24,Data!A:A,Data!C:C)</f>
        <v>Sport i rekreacja</v>
      </c>
      <c r="O24" s="16"/>
      <c r="P24">
        <f>_xlfn.XLOOKUP(A24,Data!A:A,Data!F:F)</f>
        <v>291.39</v>
      </c>
      <c r="Q24" cm="1">
        <f t="array" ref="Q24">_xlfn.XLOOKUP(A24,'XYZ Analysis'!A:A,'XYZ Analysis'!$Z:Z)</f>
        <v>78.541666666666671</v>
      </c>
      <c r="R24">
        <f t="shared" si="1"/>
        <v>2.6180555555555558</v>
      </c>
      <c r="S24">
        <f>_xlfn.XLOOKUP(A24,'XYZ Analysis'!A:A,'XYZ Analysis'!AA:AA)</f>
        <v>75.757826420039862</v>
      </c>
      <c r="T24">
        <f t="shared" si="2"/>
        <v>2.5252608806679953</v>
      </c>
      <c r="U24">
        <f t="shared" si="3"/>
        <v>14</v>
      </c>
      <c r="V24">
        <f t="shared" si="4"/>
        <v>34.944444444444443</v>
      </c>
      <c r="W24">
        <f t="shared" si="5"/>
        <v>2.5610233455387261</v>
      </c>
    </row>
    <row r="25" spans="1:23">
      <c r="A25" t="s">
        <v>109</v>
      </c>
      <c r="B25" t="str">
        <f xml:space="preserve"> _xlfn.XLOOKUP(A25, 'ABC Analysis'!A:A, 'ABC Analysis'!F:F)</f>
        <v>A</v>
      </c>
      <c r="C25" t="str">
        <f>_xlfn.XLOOKUP(A25,'XYZ Analysis'!A:A,'XYZ Analysis'!AC:AC)</f>
        <v>Y</v>
      </c>
      <c r="D25" t="str">
        <f t="shared" si="0"/>
        <v>AY</v>
      </c>
      <c r="E25">
        <f>_xlfn.XLOOKUP(D25,K:K,L:L)</f>
        <v>0.97</v>
      </c>
      <c r="F25" t="str">
        <f>_xlfn.XLOOKUP(D25,K:K,M:M)</f>
        <v>Umiarkowany zapas bezpieczeństwa, zamówienia dostosowane do sezonowości</v>
      </c>
      <c r="G25">
        <f>_xlfn.XLOOKUP(H25,$I$2:$I$16,$J$2:$J$16)</f>
        <v>12</v>
      </c>
      <c r="H25" t="str">
        <f>_xlfn.XLOOKUP(A25,Data!A:A,Data!C:C)</f>
        <v>Ogród</v>
      </c>
      <c r="O25" s="16"/>
      <c r="P25">
        <f>_xlfn.XLOOKUP(A25,Data!A:A,Data!F:F)</f>
        <v>311.32</v>
      </c>
      <c r="Q25" cm="1">
        <f t="array" ref="Q25">_xlfn.XLOOKUP(A25,'XYZ Analysis'!A:A,'XYZ Analysis'!$Z:Z)</f>
        <v>73.25</v>
      </c>
      <c r="R25">
        <f t="shared" si="1"/>
        <v>2.4416666666666669</v>
      </c>
      <c r="S25">
        <f>_xlfn.XLOOKUP(A25,'XYZ Analysis'!A:A,'XYZ Analysis'!AA:AA)</f>
        <v>52.717999772373759</v>
      </c>
      <c r="T25">
        <f t="shared" si="2"/>
        <v>1.7572666590791253</v>
      </c>
      <c r="U25">
        <f t="shared" si="3"/>
        <v>12</v>
      </c>
      <c r="V25">
        <f t="shared" si="4"/>
        <v>41.300000000000004</v>
      </c>
      <c r="W25">
        <f t="shared" si="5"/>
        <v>2.3927708338828095</v>
      </c>
    </row>
    <row r="26" spans="1:23">
      <c r="A26" t="s">
        <v>779</v>
      </c>
      <c r="B26" t="str">
        <f xml:space="preserve"> _xlfn.XLOOKUP(A26, 'ABC Analysis'!A:A, 'ABC Analysis'!F:F)</f>
        <v>A</v>
      </c>
      <c r="C26" t="str">
        <f>_xlfn.XLOOKUP(A26,'XYZ Analysis'!A:A,'XYZ Analysis'!AC:AC)</f>
        <v>Y</v>
      </c>
      <c r="D26" t="str">
        <f t="shared" si="0"/>
        <v>AY</v>
      </c>
      <c r="E26">
        <f>_xlfn.XLOOKUP(D26,K:K,L:L)</f>
        <v>0.97</v>
      </c>
      <c r="F26" t="str">
        <f>_xlfn.XLOOKUP(D26,K:K,M:M)</f>
        <v>Umiarkowany zapas bezpieczeństwa, zamówienia dostosowane do sezonowości</v>
      </c>
      <c r="G26">
        <f>_xlfn.XLOOKUP(H26,$I$2:$I$16,$J$2:$J$16)</f>
        <v>21</v>
      </c>
      <c r="H26" t="str">
        <f>_xlfn.XLOOKUP(A26,Data!A:A,Data!C:C)</f>
        <v>Meble</v>
      </c>
      <c r="O26" s="16"/>
      <c r="P26">
        <f>_xlfn.XLOOKUP(A26,Data!A:A,Data!F:F)</f>
        <v>389.19</v>
      </c>
      <c r="Q26" cm="1">
        <f t="array" ref="Q26">_xlfn.XLOOKUP(A26,'XYZ Analysis'!A:A,'XYZ Analysis'!$Z:Z)</f>
        <v>55.791666666666664</v>
      </c>
      <c r="R26">
        <f t="shared" si="1"/>
        <v>1.8597222222222221</v>
      </c>
      <c r="S26">
        <f>_xlfn.XLOOKUP(A26,'XYZ Analysis'!A:A,'XYZ Analysis'!AA:AA)</f>
        <v>38.828661199628755</v>
      </c>
      <c r="T26">
        <f t="shared" si="2"/>
        <v>1.2942887066542919</v>
      </c>
      <c r="U26">
        <f t="shared" si="3"/>
        <v>12</v>
      </c>
      <c r="V26">
        <f t="shared" si="4"/>
        <v>51.05416666666666</v>
      </c>
      <c r="W26">
        <f t="shared" si="5"/>
        <v>1.8676893138894215</v>
      </c>
    </row>
    <row r="27" spans="1:23">
      <c r="A27" t="s">
        <v>137</v>
      </c>
      <c r="B27" t="str">
        <f xml:space="preserve"> _xlfn.XLOOKUP(A27, 'ABC Analysis'!A:A, 'ABC Analysis'!F:F)</f>
        <v>A</v>
      </c>
      <c r="C27" t="str">
        <f>_xlfn.XLOOKUP(A27,'XYZ Analysis'!A:A,'XYZ Analysis'!AC:AC)</f>
        <v>Y</v>
      </c>
      <c r="D27" t="str">
        <f t="shared" si="0"/>
        <v>AY</v>
      </c>
      <c r="E27">
        <f>_xlfn.XLOOKUP(D27,K:K,L:L)</f>
        <v>0.97</v>
      </c>
      <c r="F27" t="str">
        <f>_xlfn.XLOOKUP(D27,K:K,M:M)</f>
        <v>Umiarkowany zapas bezpieczeństwa, zamówienia dostosowane do sezonowości</v>
      </c>
      <c r="G27">
        <f>_xlfn.XLOOKUP(H27,$I$2:$I$16,$J$2:$J$16)</f>
        <v>14</v>
      </c>
      <c r="H27" t="str">
        <f>_xlfn.XLOOKUP(A27,Data!A:A,Data!C:C)</f>
        <v>RTV</v>
      </c>
      <c r="O27" s="16"/>
      <c r="P27">
        <f>_xlfn.XLOOKUP(A27,Data!A:A,Data!F:F)</f>
        <v>962.59</v>
      </c>
      <c r="Q27" cm="1">
        <f t="array" ref="Q27">_xlfn.XLOOKUP(A27,'XYZ Analysis'!A:A,'XYZ Analysis'!$Z:Z)</f>
        <v>21.291666666666668</v>
      </c>
      <c r="R27">
        <f t="shared" si="1"/>
        <v>0.70972222222222225</v>
      </c>
      <c r="S27">
        <f>_xlfn.XLOOKUP(A27,'XYZ Analysis'!A:A,'XYZ Analysis'!AA:AA)</f>
        <v>15.205479184235603</v>
      </c>
      <c r="T27">
        <f t="shared" si="2"/>
        <v>0.50684930614118673</v>
      </c>
      <c r="U27">
        <f t="shared" si="3"/>
        <v>4</v>
      </c>
      <c r="V27">
        <f t="shared" si="4"/>
        <v>13.936111111111112</v>
      </c>
      <c r="W27">
        <f t="shared" si="5"/>
        <v>0.73364330573450853</v>
      </c>
    </row>
    <row r="28" spans="1:23">
      <c r="A28" t="s">
        <v>471</v>
      </c>
      <c r="B28" t="str">
        <f xml:space="preserve"> _xlfn.XLOOKUP(A28, 'ABC Analysis'!A:A, 'ABC Analysis'!F:F)</f>
        <v>A</v>
      </c>
      <c r="C28" t="str">
        <f>_xlfn.XLOOKUP(A28,'XYZ Analysis'!A:A,'XYZ Analysis'!AC:AC)</f>
        <v>X</v>
      </c>
      <c r="D28" t="str">
        <f t="shared" si="0"/>
        <v>AX</v>
      </c>
      <c r="E28">
        <f>_xlfn.XLOOKUP(D28,K:K,L:L)</f>
        <v>0.99</v>
      </c>
      <c r="F28" t="str">
        <f>_xlfn.XLOOKUP(D28,K:K,M:M)</f>
        <v>Niski zapas bezpieczeństwa, częste zamówienia małymi partiami</v>
      </c>
      <c r="G28">
        <f>_xlfn.XLOOKUP(H28,$I$2:$I$16,$J$2:$J$16)</f>
        <v>12</v>
      </c>
      <c r="H28" t="str">
        <f>_xlfn.XLOOKUP(A28,Data!A:A,Data!C:C)</f>
        <v>AGD</v>
      </c>
      <c r="O28" s="16"/>
      <c r="P28">
        <f>_xlfn.XLOOKUP(A28,Data!A:A,Data!F:F)</f>
        <v>504.21</v>
      </c>
      <c r="Q28" cm="1">
        <f t="array" ref="Q28">_xlfn.XLOOKUP(A28,'XYZ Analysis'!A:A,'XYZ Analysis'!$Z:Z)</f>
        <v>39.791666666666664</v>
      </c>
      <c r="R28">
        <f t="shared" si="1"/>
        <v>1.3263888888888888</v>
      </c>
      <c r="S28">
        <f>_xlfn.XLOOKUP(A28,'XYZ Analysis'!A:A,'XYZ Analysis'!AA:AA)</f>
        <v>4.3682487591965522</v>
      </c>
      <c r="T28">
        <f t="shared" si="2"/>
        <v>0.1456082919732184</v>
      </c>
      <c r="U28">
        <f t="shared" si="3"/>
        <v>2</v>
      </c>
      <c r="V28">
        <f t="shared" si="4"/>
        <v>17.916666666666664</v>
      </c>
      <c r="W28">
        <f t="shared" si="5"/>
        <v>1.3857699521866356</v>
      </c>
    </row>
    <row r="29" spans="1:23">
      <c r="A29" t="s">
        <v>581</v>
      </c>
      <c r="B29" t="str">
        <f xml:space="preserve"> _xlfn.XLOOKUP(A29, 'ABC Analysis'!A:A, 'ABC Analysis'!F:F)</f>
        <v>A</v>
      </c>
      <c r="C29" t="str">
        <f>_xlfn.XLOOKUP(A29,'XYZ Analysis'!A:A,'XYZ Analysis'!AC:AC)</f>
        <v>X</v>
      </c>
      <c r="D29" t="str">
        <f t="shared" si="0"/>
        <v>AX</v>
      </c>
      <c r="E29">
        <f>_xlfn.XLOOKUP(D29,K:K,L:L)</f>
        <v>0.99</v>
      </c>
      <c r="F29" t="str">
        <f>_xlfn.XLOOKUP(D29,K:K,M:M)</f>
        <v>Niski zapas bezpieczeństwa, częste zamówienia małymi partiami</v>
      </c>
      <c r="G29">
        <f>_xlfn.XLOOKUP(H29,$I$2:$I$16,$J$2:$J$16)</f>
        <v>14</v>
      </c>
      <c r="H29" t="str">
        <f>_xlfn.XLOOKUP(A29,Data!A:A,Data!C:C)</f>
        <v>RTV</v>
      </c>
      <c r="O29" s="16"/>
      <c r="P29">
        <f>_xlfn.XLOOKUP(A29,Data!A:A,Data!F:F)</f>
        <v>1554.38</v>
      </c>
      <c r="Q29" cm="1">
        <f t="array" ref="Q29">_xlfn.XLOOKUP(A29,'XYZ Analysis'!A:A,'XYZ Analysis'!$Z:Z)</f>
        <v>13.208333333333334</v>
      </c>
      <c r="R29">
        <f t="shared" si="1"/>
        <v>0.44027777777777782</v>
      </c>
      <c r="S29">
        <f>_xlfn.XLOOKUP(A29,'XYZ Analysis'!A:A,'XYZ Analysis'!AA:AA)</f>
        <v>1.8703646406219534</v>
      </c>
      <c r="T29">
        <f t="shared" si="2"/>
        <v>6.2345488020731782E-2</v>
      </c>
      <c r="U29">
        <f t="shared" si="3"/>
        <v>1</v>
      </c>
      <c r="V29">
        <f t="shared" si="4"/>
        <v>7.1638888888888896</v>
      </c>
      <c r="W29">
        <f t="shared" si="5"/>
        <v>0.4547222583445098</v>
      </c>
    </row>
    <row r="30" spans="1:23">
      <c r="A30" t="s">
        <v>389</v>
      </c>
      <c r="B30" t="str">
        <f xml:space="preserve"> _xlfn.XLOOKUP(A30, 'ABC Analysis'!A:A, 'ABC Analysis'!F:F)</f>
        <v>A</v>
      </c>
      <c r="C30" t="str">
        <f>_xlfn.XLOOKUP(A30,'XYZ Analysis'!A:A,'XYZ Analysis'!AC:AC)</f>
        <v>Z</v>
      </c>
      <c r="D30" t="str">
        <f t="shared" si="0"/>
        <v>AZ</v>
      </c>
      <c r="E30">
        <f>_xlfn.XLOOKUP(D30,K:K,L:L)</f>
        <v>0.95</v>
      </c>
      <c r="F30" t="str">
        <f>_xlfn.XLOOKUP(D30,K:K,M:M)</f>
        <v>Wysoki zapas bezpieczeństwa mimo wysokiego kosztu</v>
      </c>
      <c r="G30">
        <f>_xlfn.XLOOKUP(H30,$I$2:$I$16,$J$2:$J$16)</f>
        <v>21</v>
      </c>
      <c r="H30" t="str">
        <f>_xlfn.XLOOKUP(A30,Data!A:A,Data!C:C)</f>
        <v>Meble</v>
      </c>
      <c r="O30" s="16"/>
      <c r="P30">
        <f>_xlfn.XLOOKUP(A30,Data!A:A,Data!F:F)</f>
        <v>900.8</v>
      </c>
      <c r="Q30" cm="1">
        <f t="array" ref="Q30">_xlfn.XLOOKUP(A30,'XYZ Analysis'!A:A,'XYZ Analysis'!$Z:Z)</f>
        <v>24.166666666666668</v>
      </c>
      <c r="R30">
        <f t="shared" si="1"/>
        <v>0.80555555555555558</v>
      </c>
      <c r="S30">
        <f>_xlfn.XLOOKUP(A30,'XYZ Analysis'!A:A,'XYZ Analysis'!AA:AA)</f>
        <v>26.00106835411875</v>
      </c>
      <c r="T30">
        <f t="shared" si="2"/>
        <v>0.86670227847062498</v>
      </c>
      <c r="U30">
        <f t="shared" si="3"/>
        <v>7</v>
      </c>
      <c r="V30">
        <f t="shared" si="4"/>
        <v>23.916666666666668</v>
      </c>
      <c r="W30">
        <f t="shared" si="5"/>
        <v>0.8079695426946748</v>
      </c>
    </row>
    <row r="31" spans="1:23">
      <c r="A31" t="s">
        <v>823</v>
      </c>
      <c r="B31" t="str">
        <f xml:space="preserve"> _xlfn.XLOOKUP(A31, 'ABC Analysis'!A:A, 'ABC Analysis'!F:F)</f>
        <v>A</v>
      </c>
      <c r="C31" t="str">
        <f>_xlfn.XLOOKUP(A31,'XYZ Analysis'!A:A,'XYZ Analysis'!AC:AC)</f>
        <v>Y</v>
      </c>
      <c r="D31" t="str">
        <f t="shared" si="0"/>
        <v>AY</v>
      </c>
      <c r="E31">
        <f>_xlfn.XLOOKUP(D31,K:K,L:L)</f>
        <v>0.97</v>
      </c>
      <c r="F31" t="str">
        <f>_xlfn.XLOOKUP(D31,K:K,M:M)</f>
        <v>Umiarkowany zapas bezpieczeństwa, zamówienia dostosowane do sezonowości</v>
      </c>
      <c r="G31">
        <f>_xlfn.XLOOKUP(H31,$I$2:$I$16,$J$2:$J$16)</f>
        <v>21</v>
      </c>
      <c r="H31" t="str">
        <f>_xlfn.XLOOKUP(A31,Data!A:A,Data!C:C)</f>
        <v>Meble</v>
      </c>
      <c r="O31" s="16"/>
      <c r="P31">
        <f>_xlfn.XLOOKUP(A31,Data!A:A,Data!F:F)</f>
        <v>640.71</v>
      </c>
      <c r="Q31" cm="1">
        <f t="array" ref="Q31">_xlfn.XLOOKUP(A31,'XYZ Analysis'!A:A,'XYZ Analysis'!$Z:Z)</f>
        <v>31.041666666666668</v>
      </c>
      <c r="R31">
        <f t="shared" si="1"/>
        <v>1.0347222222222223</v>
      </c>
      <c r="S31">
        <f>_xlfn.XLOOKUP(A31,'XYZ Analysis'!A:A,'XYZ Analysis'!AA:AA)</f>
        <v>21.302345658531493</v>
      </c>
      <c r="T31">
        <f t="shared" si="2"/>
        <v>0.71007818861771643</v>
      </c>
      <c r="U31">
        <f t="shared" si="3"/>
        <v>7</v>
      </c>
      <c r="V31">
        <f t="shared" si="4"/>
        <v>28.729166666666668</v>
      </c>
      <c r="W31">
        <f t="shared" si="5"/>
        <v>1.0857818233614713</v>
      </c>
    </row>
    <row r="32" spans="1:23">
      <c r="A32" t="s">
        <v>639</v>
      </c>
      <c r="B32" t="str">
        <f xml:space="preserve"> _xlfn.XLOOKUP(A32, 'ABC Analysis'!A:A, 'ABC Analysis'!F:F)</f>
        <v>A</v>
      </c>
      <c r="C32" t="str">
        <f>_xlfn.XLOOKUP(A32,'XYZ Analysis'!A:A,'XYZ Analysis'!AC:AC)</f>
        <v>X</v>
      </c>
      <c r="D32" t="str">
        <f t="shared" si="0"/>
        <v>AX</v>
      </c>
      <c r="E32">
        <f>_xlfn.XLOOKUP(D32,K:K,L:L)</f>
        <v>0.99</v>
      </c>
      <c r="F32" t="str">
        <f>_xlfn.XLOOKUP(D32,K:K,M:M)</f>
        <v>Niski zapas bezpieczeństwa, częste zamówienia małymi partiami</v>
      </c>
      <c r="G32">
        <f>_xlfn.XLOOKUP(H32,$I$2:$I$16,$J$2:$J$16)</f>
        <v>7</v>
      </c>
      <c r="H32" t="str">
        <f>_xlfn.XLOOKUP(A32,Data!A:A,Data!C:C)</f>
        <v>Odzież</v>
      </c>
      <c r="K32" t="s">
        <v>1079</v>
      </c>
      <c r="L32" s="12"/>
      <c r="M32" s="12"/>
      <c r="O32" s="16"/>
      <c r="P32">
        <f>_xlfn.XLOOKUP(A32,Data!A:A,Data!F:F)</f>
        <v>172.31</v>
      </c>
      <c r="Q32" cm="1">
        <f t="array" ref="Q32">_xlfn.XLOOKUP(A32,'XYZ Analysis'!A:A,'XYZ Analysis'!$Z:Z)</f>
        <v>108.41666666666667</v>
      </c>
      <c r="R32">
        <f t="shared" si="1"/>
        <v>3.6138888888888889</v>
      </c>
      <c r="S32">
        <f>_xlfn.XLOOKUP(A32,'XYZ Analysis'!A:A,'XYZ Analysis'!AA:AA)</f>
        <v>48.297616113243336</v>
      </c>
      <c r="T32">
        <f t="shared" si="2"/>
        <v>1.6099205371081111</v>
      </c>
      <c r="U32">
        <f t="shared" si="3"/>
        <v>10</v>
      </c>
      <c r="V32">
        <f t="shared" si="4"/>
        <v>35.297222222222224</v>
      </c>
      <c r="W32">
        <f t="shared" si="5"/>
        <v>3.9128534894445424</v>
      </c>
    </row>
    <row r="33" spans="1:23">
      <c r="A33" t="s">
        <v>625</v>
      </c>
      <c r="B33" t="str">
        <f xml:space="preserve"> _xlfn.XLOOKUP(A33, 'ABC Analysis'!A:A, 'ABC Analysis'!F:F)</f>
        <v>A</v>
      </c>
      <c r="C33" t="str">
        <f>_xlfn.XLOOKUP(A33,'XYZ Analysis'!A:A,'XYZ Analysis'!AC:AC)</f>
        <v>X</v>
      </c>
      <c r="D33" t="str">
        <f t="shared" si="0"/>
        <v>AX</v>
      </c>
      <c r="E33">
        <f>_xlfn.XLOOKUP(D33,K:K,L:L)</f>
        <v>0.99</v>
      </c>
      <c r="F33" t="str">
        <f>_xlfn.XLOOKUP(D33,K:K,M:M)</f>
        <v>Niski zapas bezpieczeństwa, częste zamówienia małymi partiami</v>
      </c>
      <c r="G33">
        <f>_xlfn.XLOOKUP(H33,$I$2:$I$16,$J$2:$J$16)</f>
        <v>14</v>
      </c>
      <c r="H33" t="str">
        <f>_xlfn.XLOOKUP(A33,Data!A:A,Data!C:C)</f>
        <v>RTV</v>
      </c>
      <c r="J33" t="s">
        <v>1078</v>
      </c>
      <c r="K33" t="s">
        <v>1074</v>
      </c>
      <c r="L33" t="s">
        <v>1075</v>
      </c>
      <c r="M33" t="s">
        <v>1076</v>
      </c>
      <c r="O33" s="16"/>
      <c r="P33">
        <f>_xlfn.XLOOKUP(A33,Data!A:A,Data!F:F)</f>
        <v>322.32</v>
      </c>
      <c r="Q33" cm="1">
        <f t="array" ref="Q33">_xlfn.XLOOKUP(A33,'XYZ Analysis'!A:A,'XYZ Analysis'!$Z:Z)</f>
        <v>53.666666666666664</v>
      </c>
      <c r="R33">
        <f t="shared" si="1"/>
        <v>1.7888888888888888</v>
      </c>
      <c r="S33">
        <f>_xlfn.XLOOKUP(A33,'XYZ Analysis'!A:A,'XYZ Analysis'!AA:AA)</f>
        <v>6.6248689714505966</v>
      </c>
      <c r="T33">
        <f t="shared" si="2"/>
        <v>0.22082896571501989</v>
      </c>
      <c r="U33">
        <f t="shared" si="3"/>
        <v>2</v>
      </c>
      <c r="V33">
        <f t="shared" si="4"/>
        <v>27.044444444444444</v>
      </c>
      <c r="W33">
        <f t="shared" si="5"/>
        <v>2.0128410744870044</v>
      </c>
    </row>
    <row r="34" spans="1:23">
      <c r="A34" t="s">
        <v>357</v>
      </c>
      <c r="B34" t="str">
        <f xml:space="preserve"> _xlfn.XLOOKUP(A34, 'ABC Analysis'!A:A, 'ABC Analysis'!F:F)</f>
        <v>A</v>
      </c>
      <c r="C34" t="str">
        <f>_xlfn.XLOOKUP(A34,'XYZ Analysis'!A:A,'XYZ Analysis'!AC:AC)</f>
        <v>Y</v>
      </c>
      <c r="D34" t="str">
        <f t="shared" si="0"/>
        <v>AY</v>
      </c>
      <c r="E34">
        <f>_xlfn.XLOOKUP(D34,K:K,L:L)</f>
        <v>0.97</v>
      </c>
      <c r="F34" t="str">
        <f>_xlfn.XLOOKUP(D34,K:K,M:M)</f>
        <v>Umiarkowany zapas bezpieczeństwa, zamówienia dostosowane do sezonowości</v>
      </c>
      <c r="G34">
        <f>_xlfn.XLOOKUP(H34,$I$2:$I$16,$J$2:$J$16)</f>
        <v>9</v>
      </c>
      <c r="H34" t="str">
        <f>_xlfn.XLOOKUP(A34,Data!A:A,Data!C:C)</f>
        <v>Obuwie</v>
      </c>
      <c r="J34" t="s">
        <v>1071</v>
      </c>
      <c r="K34">
        <f>COUNTIF($D$2:$D$501,K$33&amp;$J34)</f>
        <v>44</v>
      </c>
      <c r="L34">
        <f>COUNTIF($D$2:$D$501,L$33&amp;$J34)</f>
        <v>57</v>
      </c>
      <c r="M34">
        <f>COUNTIF($D$2:$D$501,M$33&amp;$J34)</f>
        <v>99</v>
      </c>
      <c r="O34" s="16"/>
      <c r="P34">
        <f>_xlfn.XLOOKUP(A34,Data!A:A,Data!F:F)</f>
        <v>357.36</v>
      </c>
      <c r="Q34" cm="1">
        <f t="array" ref="Q34">_xlfn.XLOOKUP(A34,'XYZ Analysis'!A:A,'XYZ Analysis'!$Z:Z)</f>
        <v>49.458333333333336</v>
      </c>
      <c r="R34">
        <f t="shared" si="1"/>
        <v>1.6486111111111112</v>
      </c>
      <c r="S34">
        <f>_xlfn.XLOOKUP(A34,'XYZ Analysis'!A:A,'XYZ Analysis'!AA:AA)</f>
        <v>29.077452843894164</v>
      </c>
      <c r="T34">
        <f t="shared" si="2"/>
        <v>0.96924842812980549</v>
      </c>
      <c r="U34">
        <f t="shared" si="3"/>
        <v>6</v>
      </c>
      <c r="V34">
        <f t="shared" si="4"/>
        <v>20.837500000000002</v>
      </c>
      <c r="W34">
        <f t="shared" si="5"/>
        <v>1.8351331126863832</v>
      </c>
    </row>
    <row r="35" spans="1:23">
      <c r="A35" t="s">
        <v>409</v>
      </c>
      <c r="B35" t="str">
        <f xml:space="preserve"> _xlfn.XLOOKUP(A35, 'ABC Analysis'!A:A, 'ABC Analysis'!F:F)</f>
        <v>A</v>
      </c>
      <c r="C35" t="str">
        <f>_xlfn.XLOOKUP(A35,'XYZ Analysis'!A:A,'XYZ Analysis'!AC:AC)</f>
        <v>X</v>
      </c>
      <c r="D35" t="str">
        <f t="shared" si="0"/>
        <v>AX</v>
      </c>
      <c r="E35">
        <f>_xlfn.XLOOKUP(D35,K:K,L:L)</f>
        <v>0.99</v>
      </c>
      <c r="F35" t="str">
        <f>_xlfn.XLOOKUP(D35,K:K,M:M)</f>
        <v>Niski zapas bezpieczeństwa, częste zamówienia małymi partiami</v>
      </c>
      <c r="G35">
        <f>_xlfn.XLOOKUP(H35,$I$2:$I$16,$J$2:$J$16)</f>
        <v>12</v>
      </c>
      <c r="H35" t="str">
        <f>_xlfn.XLOOKUP(A35,Data!A:A,Data!C:C)</f>
        <v>Ogród</v>
      </c>
      <c r="I35" t="s">
        <v>1077</v>
      </c>
      <c r="J35" t="s">
        <v>1072</v>
      </c>
      <c r="K35">
        <f>COUNTIF($D$2:$D$501,K$33&amp;$J35)</f>
        <v>47</v>
      </c>
      <c r="L35">
        <f>COUNTIF($D$2:$D$501,L$33&amp;$J35)</f>
        <v>45</v>
      </c>
      <c r="M35">
        <f>COUNTIF($D$2:$D$501,M$33&amp;$J35)</f>
        <v>117</v>
      </c>
      <c r="P35">
        <f>_xlfn.XLOOKUP(A35,Data!A:A,Data!F:F)</f>
        <v>406.99</v>
      </c>
      <c r="Q35" cm="1">
        <f t="array" ref="Q35">_xlfn.XLOOKUP(A35,'XYZ Analysis'!A:A,'XYZ Analysis'!$Z:Z)</f>
        <v>40.375</v>
      </c>
      <c r="R35">
        <f t="shared" si="1"/>
        <v>1.3458333333333334</v>
      </c>
      <c r="S35">
        <f>_xlfn.XLOOKUP(A35,'XYZ Analysis'!A:A,'XYZ Analysis'!AA:AA)</f>
        <v>3.545096378567631</v>
      </c>
      <c r="T35">
        <f t="shared" si="2"/>
        <v>0.1181698792855877</v>
      </c>
      <c r="U35">
        <f t="shared" si="3"/>
        <v>1</v>
      </c>
      <c r="V35">
        <f t="shared" si="4"/>
        <v>17.150000000000002</v>
      </c>
      <c r="W35">
        <f t="shared" si="5"/>
        <v>1.5536929716016947</v>
      </c>
    </row>
    <row r="36" spans="1:23">
      <c r="A36" t="s">
        <v>935</v>
      </c>
      <c r="B36" t="str">
        <f xml:space="preserve"> _xlfn.XLOOKUP(A36, 'ABC Analysis'!A:A, 'ABC Analysis'!F:F)</f>
        <v>A</v>
      </c>
      <c r="C36" t="str">
        <f>_xlfn.XLOOKUP(A36,'XYZ Analysis'!A:A,'XYZ Analysis'!AC:AC)</f>
        <v>Z</v>
      </c>
      <c r="D36" t="str">
        <f t="shared" si="0"/>
        <v>AZ</v>
      </c>
      <c r="E36">
        <f>_xlfn.XLOOKUP(D36,K:K,L:L)</f>
        <v>0.95</v>
      </c>
      <c r="F36" t="str">
        <f>_xlfn.XLOOKUP(D36,K:K,M:M)</f>
        <v>Wysoki zapas bezpieczeństwa mimo wysokiego kosztu</v>
      </c>
      <c r="G36">
        <f>_xlfn.XLOOKUP(H36,$I$2:$I$16,$J$2:$J$16)</f>
        <v>8</v>
      </c>
      <c r="H36" t="str">
        <f>_xlfn.XLOOKUP(A36,Data!A:A,Data!C:C)</f>
        <v>Sport i rekreacja</v>
      </c>
      <c r="J36" t="s">
        <v>1073</v>
      </c>
      <c r="K36">
        <f>COUNTIF($D$2:$D$501,K$33&amp;$J36)</f>
        <v>11</v>
      </c>
      <c r="L36">
        <f>COUNTIF($D$2:$D$501,L$33&amp;$J36)</f>
        <v>19</v>
      </c>
      <c r="M36">
        <f>COUNTIF($D$2:$D$501,M$33&amp;$J36)</f>
        <v>61</v>
      </c>
      <c r="P36">
        <f>_xlfn.XLOOKUP(A36,Data!A:A,Data!F:F)</f>
        <v>185.4</v>
      </c>
      <c r="Q36" cm="1">
        <f t="array" ref="Q36">_xlfn.XLOOKUP(A36,'XYZ Analysis'!A:A,'XYZ Analysis'!$Z:Z)</f>
        <v>87.708333333333329</v>
      </c>
      <c r="R36">
        <f t="shared" si="1"/>
        <v>2.9236111111111112</v>
      </c>
      <c r="S36">
        <f>_xlfn.XLOOKUP(A36,'XYZ Analysis'!A:A,'XYZ Analysis'!AA:AA)</f>
        <v>92.675724602268716</v>
      </c>
      <c r="T36">
        <f t="shared" si="2"/>
        <v>3.0891908200756237</v>
      </c>
      <c r="U36">
        <f t="shared" si="3"/>
        <v>15</v>
      </c>
      <c r="V36">
        <f t="shared" si="4"/>
        <v>38.388888888888886</v>
      </c>
      <c r="W36">
        <f t="shared" si="5"/>
        <v>3.392863338671853</v>
      </c>
    </row>
    <row r="37" spans="1:23">
      <c r="A37" t="s">
        <v>705</v>
      </c>
      <c r="B37" t="str">
        <f xml:space="preserve"> _xlfn.XLOOKUP(A37, 'ABC Analysis'!A:A, 'ABC Analysis'!F:F)</f>
        <v>A</v>
      </c>
      <c r="C37" t="str">
        <f>_xlfn.XLOOKUP(A37,'XYZ Analysis'!A:A,'XYZ Analysis'!AC:AC)</f>
        <v>Y</v>
      </c>
      <c r="D37" t="str">
        <f t="shared" si="0"/>
        <v>AY</v>
      </c>
      <c r="E37">
        <f>_xlfn.XLOOKUP(D37,K:K,L:L)</f>
        <v>0.97</v>
      </c>
      <c r="F37" t="str">
        <f>_xlfn.XLOOKUP(D37,K:K,M:M)</f>
        <v>Umiarkowany zapas bezpieczeństwa, zamówienia dostosowane do sezonowości</v>
      </c>
      <c r="G37">
        <f>_xlfn.XLOOKUP(H37,$I$2:$I$16,$J$2:$J$16)</f>
        <v>7</v>
      </c>
      <c r="H37" t="str">
        <f>_xlfn.XLOOKUP(A37,Data!A:A,Data!C:C)</f>
        <v>Odzież</v>
      </c>
      <c r="P37">
        <f>_xlfn.XLOOKUP(A37,Data!A:A,Data!F:F)</f>
        <v>168.73</v>
      </c>
      <c r="Q37" cm="1">
        <f t="array" ref="Q37">_xlfn.XLOOKUP(A37,'XYZ Analysis'!A:A,'XYZ Analysis'!$Z:Z)</f>
        <v>99.833333333333329</v>
      </c>
      <c r="R37">
        <f t="shared" si="1"/>
        <v>3.3277777777777775</v>
      </c>
      <c r="S37">
        <f>_xlfn.XLOOKUP(A37,'XYZ Analysis'!A:A,'XYZ Analysis'!AA:AA)</f>
        <v>61.149861451646444</v>
      </c>
      <c r="T37">
        <f t="shared" si="2"/>
        <v>2.0383287150548814</v>
      </c>
      <c r="U37">
        <f t="shared" si="3"/>
        <v>11</v>
      </c>
      <c r="V37">
        <f t="shared" si="4"/>
        <v>34.294444444444444</v>
      </c>
      <c r="W37">
        <f t="shared" si="5"/>
        <v>3.7943940921142367</v>
      </c>
    </row>
    <row r="38" spans="1:23">
      <c r="A38" t="s">
        <v>75</v>
      </c>
      <c r="B38" t="str">
        <f xml:space="preserve"> _xlfn.XLOOKUP(A38, 'ABC Analysis'!A:A, 'ABC Analysis'!F:F)</f>
        <v>A</v>
      </c>
      <c r="C38" t="str">
        <f>_xlfn.XLOOKUP(A38,'XYZ Analysis'!A:A,'XYZ Analysis'!AC:AC)</f>
        <v>X</v>
      </c>
      <c r="D38" t="str">
        <f t="shared" si="0"/>
        <v>AX</v>
      </c>
      <c r="E38">
        <f>_xlfn.XLOOKUP(D38,K:K,L:L)</f>
        <v>0.99</v>
      </c>
      <c r="F38" t="str">
        <f>_xlfn.XLOOKUP(D38,K:K,M:M)</f>
        <v>Niski zapas bezpieczeństwa, częste zamówienia małymi partiami</v>
      </c>
      <c r="G38">
        <f>_xlfn.XLOOKUP(H38,$I$2:$I$16,$J$2:$J$16)</f>
        <v>21</v>
      </c>
      <c r="H38" t="str">
        <f>_xlfn.XLOOKUP(A38,Data!A:A,Data!C:C)</f>
        <v>Meble</v>
      </c>
      <c r="P38">
        <f>_xlfn.XLOOKUP(A38,Data!A:A,Data!F:F)</f>
        <v>639.1</v>
      </c>
      <c r="Q38" cm="1">
        <f t="array" ref="Q38">_xlfn.XLOOKUP(A38,'XYZ Analysis'!A:A,'XYZ Analysis'!$Z:Z)</f>
        <v>25</v>
      </c>
      <c r="R38">
        <f t="shared" si="1"/>
        <v>0.83333333333333337</v>
      </c>
      <c r="S38">
        <f>_xlfn.XLOOKUP(A38,'XYZ Analysis'!A:A,'XYZ Analysis'!AA:AA)</f>
        <v>4.7169905660283016</v>
      </c>
      <c r="T38">
        <f t="shared" si="2"/>
        <v>0.15723301886761004</v>
      </c>
      <c r="U38">
        <f t="shared" si="3"/>
        <v>2</v>
      </c>
      <c r="V38">
        <f t="shared" si="4"/>
        <v>19.5</v>
      </c>
      <c r="W38">
        <f t="shared" si="5"/>
        <v>0.97563281289341919</v>
      </c>
    </row>
    <row r="39" spans="1:23">
      <c r="A39" t="s">
        <v>637</v>
      </c>
      <c r="B39" t="str">
        <f xml:space="preserve"> _xlfn.XLOOKUP(A39, 'ABC Analysis'!A:A, 'ABC Analysis'!F:F)</f>
        <v>A</v>
      </c>
      <c r="C39" t="str">
        <f>_xlfn.XLOOKUP(A39,'XYZ Analysis'!A:A,'XYZ Analysis'!AC:AC)</f>
        <v>Y</v>
      </c>
      <c r="D39" t="str">
        <f t="shared" si="0"/>
        <v>AY</v>
      </c>
      <c r="E39">
        <f>_xlfn.XLOOKUP(D39,K:K,L:L)</f>
        <v>0.97</v>
      </c>
      <c r="F39" t="str">
        <f>_xlfn.XLOOKUP(D39,K:K,M:M)</f>
        <v>Umiarkowany zapas bezpieczeństwa, zamówienia dostosowane do sezonowości</v>
      </c>
      <c r="G39">
        <f>_xlfn.XLOOKUP(H39,$I$2:$I$16,$J$2:$J$16)</f>
        <v>9</v>
      </c>
      <c r="H39" t="str">
        <f>_xlfn.XLOOKUP(A39,Data!A:A,Data!C:C)</f>
        <v>Motoryzacja</v>
      </c>
      <c r="P39">
        <f>_xlfn.XLOOKUP(A39,Data!A:A,Data!F:F)</f>
        <v>142.94</v>
      </c>
      <c r="Q39" cm="1">
        <f t="array" ref="Q39">_xlfn.XLOOKUP(A39,'XYZ Analysis'!A:A,'XYZ Analysis'!$Z:Z)</f>
        <v>109.16666666666667</v>
      </c>
      <c r="R39">
        <f t="shared" si="1"/>
        <v>3.6388888888888888</v>
      </c>
      <c r="S39">
        <f>_xlfn.XLOOKUP(A39,'XYZ Analysis'!A:A,'XYZ Analysis'!AA:AA)</f>
        <v>73.258484529476561</v>
      </c>
      <c r="T39">
        <f t="shared" si="2"/>
        <v>2.4419494843158853</v>
      </c>
      <c r="U39">
        <f t="shared" si="3"/>
        <v>14</v>
      </c>
      <c r="V39">
        <f t="shared" si="4"/>
        <v>46.75</v>
      </c>
      <c r="W39">
        <f t="shared" si="5"/>
        <v>4.3109098268198487</v>
      </c>
    </row>
    <row r="40" spans="1:23">
      <c r="A40" t="s">
        <v>883</v>
      </c>
      <c r="B40" t="str">
        <f xml:space="preserve"> _xlfn.XLOOKUP(A40, 'ABC Analysis'!A:A, 'ABC Analysis'!F:F)</f>
        <v>A</v>
      </c>
      <c r="C40" t="str">
        <f>_xlfn.XLOOKUP(A40,'XYZ Analysis'!A:A,'XYZ Analysis'!AC:AC)</f>
        <v>X</v>
      </c>
      <c r="D40" t="str">
        <f t="shared" si="0"/>
        <v>AX</v>
      </c>
      <c r="E40">
        <f>_xlfn.XLOOKUP(D40,K:K,L:L)</f>
        <v>0.99</v>
      </c>
      <c r="F40" t="str">
        <f>_xlfn.XLOOKUP(D40,K:K,M:M)</f>
        <v>Niski zapas bezpieczeństwa, częste zamówienia małymi partiami</v>
      </c>
      <c r="G40">
        <f>_xlfn.XLOOKUP(H40,$I$2:$I$16,$J$2:$J$16)</f>
        <v>21</v>
      </c>
      <c r="H40" t="str">
        <f>_xlfn.XLOOKUP(A40,Data!A:A,Data!C:C)</f>
        <v>Meble</v>
      </c>
      <c r="P40">
        <f>_xlfn.XLOOKUP(A40,Data!A:A,Data!F:F)</f>
        <v>1171.52</v>
      </c>
      <c r="Q40" cm="1">
        <f t="array" ref="Q40">_xlfn.XLOOKUP(A40,'XYZ Analysis'!A:A,'XYZ Analysis'!$Z:Z)</f>
        <v>13.75</v>
      </c>
      <c r="R40">
        <f t="shared" si="1"/>
        <v>0.45833333333333331</v>
      </c>
      <c r="S40">
        <f>_xlfn.XLOOKUP(A40,'XYZ Analysis'!A:A,'XYZ Analysis'!AA:AA)</f>
        <v>1.050793351076541</v>
      </c>
      <c r="T40">
        <f t="shared" si="2"/>
        <v>3.5026445035884701E-2</v>
      </c>
      <c r="U40">
        <f t="shared" si="3"/>
        <v>1</v>
      </c>
      <c r="V40">
        <f t="shared" si="4"/>
        <v>10.625</v>
      </c>
      <c r="W40">
        <f t="shared" si="5"/>
        <v>0.53441334952693631</v>
      </c>
    </row>
    <row r="41" spans="1:23">
      <c r="A41" t="s">
        <v>277</v>
      </c>
      <c r="B41" t="str">
        <f xml:space="preserve"> _xlfn.XLOOKUP(A41, 'ABC Analysis'!A:A, 'ABC Analysis'!F:F)</f>
        <v>A</v>
      </c>
      <c r="C41" t="str">
        <f>_xlfn.XLOOKUP(A41,'XYZ Analysis'!A:A,'XYZ Analysis'!AC:AC)</f>
        <v>Z</v>
      </c>
      <c r="D41" t="str">
        <f t="shared" si="0"/>
        <v>AZ</v>
      </c>
      <c r="E41">
        <f>_xlfn.XLOOKUP(D41,K:K,L:L)</f>
        <v>0.95</v>
      </c>
      <c r="F41" t="str">
        <f>_xlfn.XLOOKUP(D41,K:K,M:M)</f>
        <v>Wysoki zapas bezpieczeństwa mimo wysokiego kosztu</v>
      </c>
      <c r="G41">
        <f>_xlfn.XLOOKUP(H41,$I$2:$I$16,$J$2:$J$16)</f>
        <v>9</v>
      </c>
      <c r="H41" t="str">
        <f>_xlfn.XLOOKUP(A41,Data!A:A,Data!C:C)</f>
        <v>Motoryzacja</v>
      </c>
      <c r="P41">
        <f>_xlfn.XLOOKUP(A41,Data!A:A,Data!F:F)</f>
        <v>235.32</v>
      </c>
      <c r="Q41" cm="1">
        <f t="array" ref="Q41">_xlfn.XLOOKUP(A41,'XYZ Analysis'!A:A,'XYZ Analysis'!$Z:Z)</f>
        <v>65.291666666666671</v>
      </c>
      <c r="R41">
        <f t="shared" si="1"/>
        <v>2.1763888888888889</v>
      </c>
      <c r="S41">
        <f>_xlfn.XLOOKUP(A41,'XYZ Analysis'!A:A,'XYZ Analysis'!AA:AA)</f>
        <v>68.488733359744813</v>
      </c>
      <c r="T41">
        <f t="shared" si="2"/>
        <v>2.2829577786581603</v>
      </c>
      <c r="U41">
        <f t="shared" si="3"/>
        <v>12</v>
      </c>
      <c r="V41">
        <f t="shared" si="4"/>
        <v>31.587499999999999</v>
      </c>
      <c r="W41">
        <f t="shared" si="5"/>
        <v>2.5983656136796682</v>
      </c>
    </row>
    <row r="42" spans="1:23">
      <c r="A42" t="s">
        <v>417</v>
      </c>
      <c r="B42" t="str">
        <f xml:space="preserve"> _xlfn.XLOOKUP(A42, 'ABC Analysis'!A:A, 'ABC Analysis'!F:F)</f>
        <v>A</v>
      </c>
      <c r="C42" t="str">
        <f>_xlfn.XLOOKUP(A42,'XYZ Analysis'!A:A,'XYZ Analysis'!AC:AC)</f>
        <v>Y</v>
      </c>
      <c r="D42" t="str">
        <f t="shared" si="0"/>
        <v>AY</v>
      </c>
      <c r="E42">
        <f>_xlfn.XLOOKUP(D42,K:K,L:L)</f>
        <v>0.97</v>
      </c>
      <c r="F42" t="str">
        <f>_xlfn.XLOOKUP(D42,K:K,M:M)</f>
        <v>Umiarkowany zapas bezpieczeństwa, zamówienia dostosowane do sezonowości</v>
      </c>
      <c r="G42">
        <f>_xlfn.XLOOKUP(H42,$I$2:$I$16,$J$2:$J$16)</f>
        <v>21</v>
      </c>
      <c r="H42" t="str">
        <f>_xlfn.XLOOKUP(A42,Data!A:A,Data!C:C)</f>
        <v>Meble</v>
      </c>
      <c r="P42">
        <f>_xlfn.XLOOKUP(A42,Data!A:A,Data!F:F)</f>
        <v>1084.81</v>
      </c>
      <c r="Q42" cm="1">
        <f t="array" ref="Q42">_xlfn.XLOOKUP(A42,'XYZ Analysis'!A:A,'XYZ Analysis'!$Z:Z)</f>
        <v>14.5</v>
      </c>
      <c r="R42">
        <f t="shared" si="1"/>
        <v>0.48333333333333334</v>
      </c>
      <c r="S42">
        <f>_xlfn.XLOOKUP(A42,'XYZ Analysis'!A:A,'XYZ Analysis'!AA:AA)</f>
        <v>14.442414387259955</v>
      </c>
      <c r="T42">
        <f t="shared" si="2"/>
        <v>0.4814138129086652</v>
      </c>
      <c r="U42">
        <f t="shared" si="3"/>
        <v>5</v>
      </c>
      <c r="V42">
        <f t="shared" si="4"/>
        <v>15.15</v>
      </c>
      <c r="W42">
        <f t="shared" si="5"/>
        <v>0.57030603041641026</v>
      </c>
    </row>
    <row r="43" spans="1:23">
      <c r="A43" t="s">
        <v>981</v>
      </c>
      <c r="B43" t="str">
        <f xml:space="preserve"> _xlfn.XLOOKUP(A43, 'ABC Analysis'!A:A, 'ABC Analysis'!F:F)</f>
        <v>A</v>
      </c>
      <c r="C43" t="str">
        <f>_xlfn.XLOOKUP(A43,'XYZ Analysis'!A:A,'XYZ Analysis'!AC:AC)</f>
        <v>X</v>
      </c>
      <c r="D43" t="str">
        <f t="shared" si="0"/>
        <v>AX</v>
      </c>
      <c r="E43">
        <f>_xlfn.XLOOKUP(D43,K:K,L:L)</f>
        <v>0.99</v>
      </c>
      <c r="F43" t="str">
        <f>_xlfn.XLOOKUP(D43,K:K,M:M)</f>
        <v>Niski zapas bezpieczeństwa, częste zamówienia małymi partiami</v>
      </c>
      <c r="G43">
        <f>_xlfn.XLOOKUP(H43,$I$2:$I$16,$J$2:$J$16)</f>
        <v>12</v>
      </c>
      <c r="H43" t="str">
        <f>_xlfn.XLOOKUP(A43,Data!A:A,Data!C:C)</f>
        <v>Ogród</v>
      </c>
      <c r="P43">
        <f>_xlfn.XLOOKUP(A43,Data!A:A,Data!F:F)</f>
        <v>389.82</v>
      </c>
      <c r="Q43" cm="1">
        <f t="array" ref="Q43">_xlfn.XLOOKUP(A43,'XYZ Analysis'!A:A,'XYZ Analysis'!$Z:Z)</f>
        <v>41.041666666666664</v>
      </c>
      <c r="R43">
        <f t="shared" si="1"/>
        <v>1.3680555555555556</v>
      </c>
      <c r="S43">
        <f>_xlfn.XLOOKUP(A43,'XYZ Analysis'!A:A,'XYZ Analysis'!AA:AA)</f>
        <v>15.836348397138639</v>
      </c>
      <c r="T43">
        <f t="shared" si="2"/>
        <v>0.52787827990462133</v>
      </c>
      <c r="U43">
        <f t="shared" si="3"/>
        <v>5</v>
      </c>
      <c r="V43">
        <f t="shared" si="4"/>
        <v>21.416666666666668</v>
      </c>
      <c r="W43">
        <f t="shared" si="5"/>
        <v>1.6005941988617476</v>
      </c>
    </row>
    <row r="44" spans="1:23">
      <c r="A44" t="s">
        <v>1007</v>
      </c>
      <c r="B44" t="str">
        <f xml:space="preserve"> _xlfn.XLOOKUP(A44, 'ABC Analysis'!A:A, 'ABC Analysis'!F:F)</f>
        <v>A</v>
      </c>
      <c r="C44" t="str">
        <f>_xlfn.XLOOKUP(A44,'XYZ Analysis'!A:A,'XYZ Analysis'!AC:AC)</f>
        <v>X</v>
      </c>
      <c r="D44" t="str">
        <f t="shared" si="0"/>
        <v>AX</v>
      </c>
      <c r="E44">
        <f>_xlfn.XLOOKUP(D44,K:K,L:L)</f>
        <v>0.99</v>
      </c>
      <c r="F44" t="str">
        <f>_xlfn.XLOOKUP(D44,K:K,M:M)</f>
        <v>Niski zapas bezpieczeństwa, częste zamówienia małymi partiami</v>
      </c>
      <c r="G44">
        <f>_xlfn.XLOOKUP(H44,$I$2:$I$16,$J$2:$J$16)</f>
        <v>14</v>
      </c>
      <c r="H44" t="str">
        <f>_xlfn.XLOOKUP(A44,Data!A:A,Data!C:C)</f>
        <v>RTV</v>
      </c>
      <c r="P44">
        <f>_xlfn.XLOOKUP(A44,Data!A:A,Data!F:F)</f>
        <v>964</v>
      </c>
      <c r="Q44" cm="1">
        <f t="array" ref="Q44">_xlfn.XLOOKUP(A44,'XYZ Analysis'!A:A,'XYZ Analysis'!$Z:Z)</f>
        <v>16.083333333333332</v>
      </c>
      <c r="R44">
        <f t="shared" si="1"/>
        <v>0.53611111111111109</v>
      </c>
      <c r="S44">
        <f>_xlfn.XLOOKUP(A44,'XYZ Analysis'!A:A,'XYZ Analysis'!AA:AA)</f>
        <v>1.8238390523532741</v>
      </c>
      <c r="T44">
        <f t="shared" si="2"/>
        <v>6.0794635078442474E-2</v>
      </c>
      <c r="U44">
        <f t="shared" si="3"/>
        <v>1</v>
      </c>
      <c r="V44">
        <f t="shared" si="4"/>
        <v>8.5055555555555564</v>
      </c>
      <c r="W44">
        <f t="shared" si="5"/>
        <v>0.63716266081694306</v>
      </c>
    </row>
    <row r="45" spans="1:23">
      <c r="A45" t="s">
        <v>50</v>
      </c>
      <c r="B45" t="str">
        <f xml:space="preserve"> _xlfn.XLOOKUP(A45, 'ABC Analysis'!A:A, 'ABC Analysis'!F:F)</f>
        <v>A</v>
      </c>
      <c r="C45" t="str">
        <f>_xlfn.XLOOKUP(A45,'XYZ Analysis'!A:A,'XYZ Analysis'!AC:AC)</f>
        <v>X</v>
      </c>
      <c r="D45" t="str">
        <f t="shared" si="0"/>
        <v>AX</v>
      </c>
      <c r="E45">
        <f>_xlfn.XLOOKUP(D45,K:K,L:L)</f>
        <v>0.99</v>
      </c>
      <c r="F45" t="str">
        <f>_xlfn.XLOOKUP(D45,K:K,M:M)</f>
        <v>Niski zapas bezpieczeństwa, częste zamówienia małymi partiami</v>
      </c>
      <c r="G45">
        <f>_xlfn.XLOOKUP(H45,$I$2:$I$16,$J$2:$J$16)</f>
        <v>12</v>
      </c>
      <c r="H45" t="str">
        <f>_xlfn.XLOOKUP(A45,Data!A:A,Data!C:C)</f>
        <v>Ogród</v>
      </c>
      <c r="P45">
        <f>_xlfn.XLOOKUP(A45,Data!A:A,Data!F:F)</f>
        <v>441.4</v>
      </c>
      <c r="Q45" cm="1">
        <f t="array" ref="Q45">_xlfn.XLOOKUP(A45,'XYZ Analysis'!A:A,'XYZ Analysis'!$Z:Z)</f>
        <v>33.166666666666664</v>
      </c>
      <c r="R45">
        <f t="shared" si="1"/>
        <v>1.1055555555555554</v>
      </c>
      <c r="S45">
        <f>_xlfn.XLOOKUP(A45,'XYZ Analysis'!A:A,'XYZ Analysis'!AA:AA)</f>
        <v>3.1313823713426561</v>
      </c>
      <c r="T45">
        <f t="shared" si="2"/>
        <v>0.10437941237808854</v>
      </c>
      <c r="U45">
        <f t="shared" si="3"/>
        <v>1</v>
      </c>
      <c r="V45">
        <f t="shared" si="4"/>
        <v>14.266666666666666</v>
      </c>
      <c r="W45">
        <f t="shared" si="5"/>
        <v>1.3521832482423626</v>
      </c>
    </row>
    <row r="46" spans="1:23">
      <c r="A46" t="s">
        <v>899</v>
      </c>
      <c r="B46" t="str">
        <f xml:space="preserve"> _xlfn.XLOOKUP(A46, 'ABC Analysis'!A:A, 'ABC Analysis'!F:F)</f>
        <v>A</v>
      </c>
      <c r="C46" t="str">
        <f>_xlfn.XLOOKUP(A46,'XYZ Analysis'!A:A,'XYZ Analysis'!AC:AC)</f>
        <v>Y</v>
      </c>
      <c r="D46" t="str">
        <f t="shared" si="0"/>
        <v>AY</v>
      </c>
      <c r="E46">
        <f>_xlfn.XLOOKUP(D46,K:K,L:L)</f>
        <v>0.97</v>
      </c>
      <c r="F46" t="str">
        <f>_xlfn.XLOOKUP(D46,K:K,M:M)</f>
        <v>Umiarkowany zapas bezpieczeństwa, zamówienia dostosowane do sezonowości</v>
      </c>
      <c r="G46">
        <f>_xlfn.XLOOKUP(H46,$I$2:$I$16,$J$2:$J$16)</f>
        <v>12</v>
      </c>
      <c r="H46" t="str">
        <f>_xlfn.XLOOKUP(A46,Data!A:A,Data!C:C)</f>
        <v>AGD</v>
      </c>
      <c r="P46">
        <f>_xlfn.XLOOKUP(A46,Data!A:A,Data!F:F)</f>
        <v>212.22</v>
      </c>
      <c r="Q46" cm="1">
        <f t="array" ref="Q46">_xlfn.XLOOKUP(A46,'XYZ Analysis'!A:A,'XYZ Analysis'!$Z:Z)</f>
        <v>69.708333333333329</v>
      </c>
      <c r="R46">
        <f t="shared" si="1"/>
        <v>2.3236111111111111</v>
      </c>
      <c r="S46">
        <f>_xlfn.XLOOKUP(A46,'XYZ Analysis'!A:A,'XYZ Analysis'!AA:AA)</f>
        <v>49.147294912560774</v>
      </c>
      <c r="T46">
        <f t="shared" si="2"/>
        <v>1.6382431637520258</v>
      </c>
      <c r="U46">
        <f t="shared" si="3"/>
        <v>11</v>
      </c>
      <c r="V46">
        <f t="shared" si="4"/>
        <v>38.883333333333333</v>
      </c>
      <c r="W46">
        <f t="shared" si="5"/>
        <v>2.8271574587449382</v>
      </c>
    </row>
    <row r="47" spans="1:23">
      <c r="A47" t="s">
        <v>17</v>
      </c>
      <c r="B47" t="str">
        <f xml:space="preserve"> _xlfn.XLOOKUP(A47, 'ABC Analysis'!A:A, 'ABC Analysis'!F:F)</f>
        <v>A</v>
      </c>
      <c r="C47" t="str">
        <f>_xlfn.XLOOKUP(A47,'XYZ Analysis'!A:A,'XYZ Analysis'!AC:AC)</f>
        <v>X</v>
      </c>
      <c r="D47" t="str">
        <f t="shared" si="0"/>
        <v>AX</v>
      </c>
      <c r="E47">
        <f>_xlfn.XLOOKUP(D47,K:K,L:L)</f>
        <v>0.99</v>
      </c>
      <c r="F47" t="str">
        <f>_xlfn.XLOOKUP(D47,K:K,M:M)</f>
        <v>Niski zapas bezpieczeństwa, częste zamówienia małymi partiami</v>
      </c>
      <c r="G47">
        <f>_xlfn.XLOOKUP(H47,$I$2:$I$16,$J$2:$J$16)</f>
        <v>10</v>
      </c>
      <c r="H47" t="str">
        <f>_xlfn.XLOOKUP(A47,Data!A:A,Data!C:C)</f>
        <v>Zabawki</v>
      </c>
      <c r="P47">
        <f>_xlfn.XLOOKUP(A47,Data!A:A,Data!F:F)</f>
        <v>59.86</v>
      </c>
      <c r="Q47" cm="1">
        <f t="array" ref="Q47">_xlfn.XLOOKUP(A47,'XYZ Analysis'!A:A,'XYZ Analysis'!$Z:Z)</f>
        <v>231.54166666666666</v>
      </c>
      <c r="R47">
        <f t="shared" si="1"/>
        <v>7.718055555555555</v>
      </c>
      <c r="S47">
        <f>_xlfn.XLOOKUP(A47,'XYZ Analysis'!A:A,'XYZ Analysis'!AA:AA)</f>
        <v>34.380201626646823</v>
      </c>
      <c r="T47">
        <f t="shared" si="2"/>
        <v>1.1460067208882274</v>
      </c>
      <c r="U47">
        <f t="shared" si="3"/>
        <v>9</v>
      </c>
      <c r="V47">
        <f t="shared" si="4"/>
        <v>86.180555555555543</v>
      </c>
      <c r="W47">
        <f t="shared" si="5"/>
        <v>9.7016817473202686</v>
      </c>
    </row>
    <row r="48" spans="1:23">
      <c r="A48" t="s">
        <v>167</v>
      </c>
      <c r="B48" t="str">
        <f xml:space="preserve"> _xlfn.XLOOKUP(A48, 'ABC Analysis'!A:A, 'ABC Analysis'!F:F)</f>
        <v>A</v>
      </c>
      <c r="C48" t="str">
        <f>_xlfn.XLOOKUP(A48,'XYZ Analysis'!A:A,'XYZ Analysis'!AC:AC)</f>
        <v>X</v>
      </c>
      <c r="D48" t="str">
        <f t="shared" si="0"/>
        <v>AX</v>
      </c>
      <c r="E48">
        <f>_xlfn.XLOOKUP(D48,K:K,L:L)</f>
        <v>0.99</v>
      </c>
      <c r="F48" t="str">
        <f>_xlfn.XLOOKUP(D48,K:K,M:M)</f>
        <v>Niski zapas bezpieczeństwa, częste zamówienia małymi partiami</v>
      </c>
      <c r="G48">
        <f>_xlfn.XLOOKUP(H48,$I$2:$I$16,$J$2:$J$16)</f>
        <v>9</v>
      </c>
      <c r="H48" t="str">
        <f>_xlfn.XLOOKUP(A48,Data!A:A,Data!C:C)</f>
        <v>Obuwie</v>
      </c>
      <c r="P48">
        <f>_xlfn.XLOOKUP(A48,Data!A:A,Data!F:F)</f>
        <v>189.59</v>
      </c>
      <c r="Q48" cm="1">
        <f t="array" ref="Q48">_xlfn.XLOOKUP(A48,'XYZ Analysis'!A:A,'XYZ Analysis'!$Z:Z)</f>
        <v>76.291666666666671</v>
      </c>
      <c r="R48">
        <f t="shared" si="1"/>
        <v>2.5430555555555556</v>
      </c>
      <c r="S48">
        <f>_xlfn.XLOOKUP(A48,'XYZ Analysis'!A:A,'XYZ Analysis'!AA:AA)</f>
        <v>6.3997341524646334</v>
      </c>
      <c r="T48">
        <f t="shared" si="2"/>
        <v>0.2133244717488211</v>
      </c>
      <c r="U48">
        <f t="shared" si="3"/>
        <v>2</v>
      </c>
      <c r="V48">
        <f t="shared" si="4"/>
        <v>24.887499999999999</v>
      </c>
      <c r="W48">
        <f t="shared" si="5"/>
        <v>3.1291878889794824</v>
      </c>
    </row>
    <row r="49" spans="1:23">
      <c r="A49" t="s">
        <v>985</v>
      </c>
      <c r="B49" t="str">
        <f xml:space="preserve"> _xlfn.XLOOKUP(A49, 'ABC Analysis'!A:A, 'ABC Analysis'!F:F)</f>
        <v>A</v>
      </c>
      <c r="C49" t="str">
        <f>_xlfn.XLOOKUP(A49,'XYZ Analysis'!A:A,'XYZ Analysis'!AC:AC)</f>
        <v>Y</v>
      </c>
      <c r="D49" t="str">
        <f t="shared" si="0"/>
        <v>AY</v>
      </c>
      <c r="E49">
        <f>_xlfn.XLOOKUP(D49,K:K,L:L)</f>
        <v>0.97</v>
      </c>
      <c r="F49" t="str">
        <f>_xlfn.XLOOKUP(D49,K:K,M:M)</f>
        <v>Umiarkowany zapas bezpieczeństwa, zamówienia dostosowane do sezonowości</v>
      </c>
      <c r="G49">
        <f>_xlfn.XLOOKUP(H49,$I$2:$I$16,$J$2:$J$16)</f>
        <v>9</v>
      </c>
      <c r="H49" t="str">
        <f>_xlfn.XLOOKUP(A49,Data!A:A,Data!C:C)</f>
        <v>Motoryzacja</v>
      </c>
      <c r="P49">
        <f>_xlfn.XLOOKUP(A49,Data!A:A,Data!F:F)</f>
        <v>231.51</v>
      </c>
      <c r="Q49" cm="1">
        <f t="array" ref="Q49">_xlfn.XLOOKUP(A49,'XYZ Analysis'!A:A,'XYZ Analysis'!$Z:Z)</f>
        <v>59</v>
      </c>
      <c r="R49">
        <f t="shared" si="1"/>
        <v>1.9666666666666666</v>
      </c>
      <c r="S49">
        <f>_xlfn.XLOOKUP(A49,'XYZ Analysis'!A:A,'XYZ Analysis'!AA:AA)</f>
        <v>30.106754502381467</v>
      </c>
      <c r="T49">
        <f t="shared" si="2"/>
        <v>1.0035584834127156</v>
      </c>
      <c r="U49">
        <f t="shared" si="3"/>
        <v>6</v>
      </c>
      <c r="V49">
        <f t="shared" si="4"/>
        <v>23.7</v>
      </c>
      <c r="W49">
        <f t="shared" si="5"/>
        <v>2.4902441643078017</v>
      </c>
    </row>
    <row r="50" spans="1:23">
      <c r="A50" t="s">
        <v>953</v>
      </c>
      <c r="B50" t="str">
        <f xml:space="preserve"> _xlfn.XLOOKUP(A50, 'ABC Analysis'!A:A, 'ABC Analysis'!F:F)</f>
        <v>A</v>
      </c>
      <c r="C50" t="str">
        <f>_xlfn.XLOOKUP(A50,'XYZ Analysis'!A:A,'XYZ Analysis'!AC:AC)</f>
        <v>X</v>
      </c>
      <c r="D50" t="str">
        <f t="shared" si="0"/>
        <v>AX</v>
      </c>
      <c r="E50">
        <f>_xlfn.XLOOKUP(D50,K:K,L:L)</f>
        <v>0.99</v>
      </c>
      <c r="F50" t="str">
        <f>_xlfn.XLOOKUP(D50,K:K,M:M)</f>
        <v>Niski zapas bezpieczeństwa, częste zamówienia małymi partiami</v>
      </c>
      <c r="G50">
        <f>_xlfn.XLOOKUP(H50,$I$2:$I$16,$J$2:$J$16)</f>
        <v>10</v>
      </c>
      <c r="H50" t="str">
        <f>_xlfn.XLOOKUP(A50,Data!A:A,Data!C:C)</f>
        <v>Zabawki</v>
      </c>
      <c r="P50">
        <f>_xlfn.XLOOKUP(A50,Data!A:A,Data!F:F)</f>
        <v>214.16</v>
      </c>
      <c r="Q50" cm="1">
        <f t="array" ref="Q50">_xlfn.XLOOKUP(A50,'XYZ Analysis'!A:A,'XYZ Analysis'!$Z:Z)</f>
        <v>68.458333333333329</v>
      </c>
      <c r="R50">
        <f t="shared" si="1"/>
        <v>2.2819444444444441</v>
      </c>
      <c r="S50">
        <f>_xlfn.XLOOKUP(A50,'XYZ Analysis'!A:A,'XYZ Analysis'!AA:AA)</f>
        <v>28.600668941283331</v>
      </c>
      <c r="T50">
        <f t="shared" si="2"/>
        <v>0.95335563137611101</v>
      </c>
      <c r="U50">
        <f t="shared" si="3"/>
        <v>8</v>
      </c>
      <c r="V50">
        <f t="shared" si="4"/>
        <v>30.819444444444443</v>
      </c>
      <c r="W50">
        <f t="shared" si="5"/>
        <v>2.78897604770621</v>
      </c>
    </row>
    <row r="51" spans="1:23">
      <c r="A51" t="s">
        <v>259</v>
      </c>
      <c r="B51" t="str">
        <f xml:space="preserve"> _xlfn.XLOOKUP(A51, 'ABC Analysis'!A:A, 'ABC Analysis'!F:F)</f>
        <v>A</v>
      </c>
      <c r="C51" t="str">
        <f>_xlfn.XLOOKUP(A51,'XYZ Analysis'!A:A,'XYZ Analysis'!AC:AC)</f>
        <v>X</v>
      </c>
      <c r="D51" t="str">
        <f t="shared" si="0"/>
        <v>AX</v>
      </c>
      <c r="E51">
        <f>_xlfn.XLOOKUP(D51,K:K,L:L)</f>
        <v>0.99</v>
      </c>
      <c r="F51" t="str">
        <f>_xlfn.XLOOKUP(D51,K:K,M:M)</f>
        <v>Niski zapas bezpieczeństwa, częste zamówienia małymi partiami</v>
      </c>
      <c r="G51">
        <f>_xlfn.XLOOKUP(H51,$I$2:$I$16,$J$2:$J$16)</f>
        <v>8</v>
      </c>
      <c r="H51" t="str">
        <f>_xlfn.XLOOKUP(A51,Data!A:A,Data!C:C)</f>
        <v>Sport i rekreacja</v>
      </c>
      <c r="P51">
        <f>_xlfn.XLOOKUP(A51,Data!A:A,Data!F:F)</f>
        <v>264.06</v>
      </c>
      <c r="Q51" cm="1">
        <f t="array" ref="Q51">_xlfn.XLOOKUP(A51,'XYZ Analysis'!A:A,'XYZ Analysis'!$Z:Z)</f>
        <v>52.416666666666664</v>
      </c>
      <c r="R51">
        <f t="shared" si="1"/>
        <v>1.7472222222222222</v>
      </c>
      <c r="S51">
        <f>_xlfn.XLOOKUP(A51,'XYZ Analysis'!A:A,'XYZ Analysis'!AA:AA)</f>
        <v>7.8841437215605232</v>
      </c>
      <c r="T51">
        <f t="shared" si="2"/>
        <v>0.26280479071868412</v>
      </c>
      <c r="U51">
        <f t="shared" si="3"/>
        <v>2</v>
      </c>
      <c r="V51">
        <f t="shared" si="4"/>
        <v>15.977777777777778</v>
      </c>
      <c r="W51">
        <f t="shared" si="5"/>
        <v>2.1977798784422249</v>
      </c>
    </row>
    <row r="52" spans="1:23">
      <c r="A52" t="s">
        <v>547</v>
      </c>
      <c r="B52" t="str">
        <f xml:space="preserve"> _xlfn.XLOOKUP(A52, 'ABC Analysis'!A:A, 'ABC Analysis'!F:F)</f>
        <v>A</v>
      </c>
      <c r="C52" t="str">
        <f>_xlfn.XLOOKUP(A52,'XYZ Analysis'!A:A,'XYZ Analysis'!AC:AC)</f>
        <v>X</v>
      </c>
      <c r="D52" t="str">
        <f t="shared" si="0"/>
        <v>AX</v>
      </c>
      <c r="E52">
        <f>_xlfn.XLOOKUP(D52,K:K,L:L)</f>
        <v>0.99</v>
      </c>
      <c r="F52" t="str">
        <f>_xlfn.XLOOKUP(D52,K:K,M:M)</f>
        <v>Niski zapas bezpieczeństwa, częste zamówienia małymi partiami</v>
      </c>
      <c r="G52">
        <f>_xlfn.XLOOKUP(H52,$I$2:$I$16,$J$2:$J$16)</f>
        <v>12</v>
      </c>
      <c r="H52" t="str">
        <f>_xlfn.XLOOKUP(A52,Data!A:A,Data!C:C)</f>
        <v>AGD</v>
      </c>
      <c r="P52">
        <f>_xlfn.XLOOKUP(A52,Data!A:A,Data!F:F)</f>
        <v>460.14</v>
      </c>
      <c r="Q52" cm="1">
        <f t="array" ref="Q52">_xlfn.XLOOKUP(A52,'XYZ Analysis'!A:A,'XYZ Analysis'!$Z:Z)</f>
        <v>28.125</v>
      </c>
      <c r="R52">
        <f t="shared" si="1"/>
        <v>0.9375</v>
      </c>
      <c r="S52">
        <f>_xlfn.XLOOKUP(A52,'XYZ Analysis'!A:A,'XYZ Analysis'!AA:AA)</f>
        <v>4.5854161933969166</v>
      </c>
      <c r="T52">
        <f t="shared" si="2"/>
        <v>0.15284720644656388</v>
      </c>
      <c r="U52">
        <f t="shared" si="3"/>
        <v>2</v>
      </c>
      <c r="V52">
        <f t="shared" si="4"/>
        <v>13.25</v>
      </c>
      <c r="W52">
        <f t="shared" si="5"/>
        <v>1.2195569182300234</v>
      </c>
    </row>
    <row r="53" spans="1:23">
      <c r="A53" t="s">
        <v>71</v>
      </c>
      <c r="B53" t="str">
        <f xml:space="preserve"> _xlfn.XLOOKUP(A53, 'ABC Analysis'!A:A, 'ABC Analysis'!F:F)</f>
        <v>A</v>
      </c>
      <c r="C53" t="str">
        <f>_xlfn.XLOOKUP(A53,'XYZ Analysis'!A:A,'XYZ Analysis'!AC:AC)</f>
        <v>X</v>
      </c>
      <c r="D53" t="str">
        <f t="shared" si="0"/>
        <v>AX</v>
      </c>
      <c r="E53">
        <f>_xlfn.XLOOKUP(D53,K:K,L:L)</f>
        <v>0.99</v>
      </c>
      <c r="F53" t="str">
        <f>_xlfn.XLOOKUP(D53,K:K,M:M)</f>
        <v>Niski zapas bezpieczeństwa, częste zamówienia małymi partiami</v>
      </c>
      <c r="G53">
        <f>_xlfn.XLOOKUP(H53,$I$2:$I$16,$J$2:$J$16)</f>
        <v>12</v>
      </c>
      <c r="H53" t="str">
        <f>_xlfn.XLOOKUP(A53,Data!A:A,Data!C:C)</f>
        <v>Ogród</v>
      </c>
      <c r="P53">
        <f>_xlfn.XLOOKUP(A53,Data!A:A,Data!F:F)</f>
        <v>229.43</v>
      </c>
      <c r="Q53" cm="1">
        <f t="array" ref="Q53">_xlfn.XLOOKUP(A53,'XYZ Analysis'!A:A,'XYZ Analysis'!$Z:Z)</f>
        <v>56.791666666666664</v>
      </c>
      <c r="R53">
        <f t="shared" si="1"/>
        <v>1.8930555555555555</v>
      </c>
      <c r="S53">
        <f>_xlfn.XLOOKUP(A53,'XYZ Analysis'!A:A,'XYZ Analysis'!AA:AA)</f>
        <v>24.160882928587046</v>
      </c>
      <c r="T53">
        <f t="shared" si="2"/>
        <v>0.80536276428623488</v>
      </c>
      <c r="U53">
        <f t="shared" si="3"/>
        <v>7</v>
      </c>
      <c r="V53">
        <f t="shared" si="4"/>
        <v>29.716666666666665</v>
      </c>
      <c r="W53">
        <f t="shared" si="5"/>
        <v>2.4542455216921559</v>
      </c>
    </row>
    <row r="54" spans="1:23">
      <c r="A54" t="s">
        <v>647</v>
      </c>
      <c r="B54" t="str">
        <f xml:space="preserve"> _xlfn.XLOOKUP(A54, 'ABC Analysis'!A:A, 'ABC Analysis'!F:F)</f>
        <v>A</v>
      </c>
      <c r="C54" t="str">
        <f>_xlfn.XLOOKUP(A54,'XYZ Analysis'!A:A,'XYZ Analysis'!AC:AC)</f>
        <v>Y</v>
      </c>
      <c r="D54" t="str">
        <f t="shared" si="0"/>
        <v>AY</v>
      </c>
      <c r="E54">
        <f>_xlfn.XLOOKUP(D54,K:K,L:L)</f>
        <v>0.97</v>
      </c>
      <c r="F54" t="str">
        <f>_xlfn.XLOOKUP(D54,K:K,M:M)</f>
        <v>Umiarkowany zapas bezpieczeństwa, zamówienia dostosowane do sezonowości</v>
      </c>
      <c r="G54">
        <f>_xlfn.XLOOKUP(H54,$I$2:$I$16,$J$2:$J$16)</f>
        <v>14</v>
      </c>
      <c r="H54" t="str">
        <f>_xlfn.XLOOKUP(A54,Data!A:A,Data!C:C)</f>
        <v>RTV</v>
      </c>
      <c r="P54">
        <f>_xlfn.XLOOKUP(A54,Data!A:A,Data!F:F)</f>
        <v>900.88</v>
      </c>
      <c r="Q54" cm="1">
        <f t="array" ref="Q54">_xlfn.XLOOKUP(A54,'XYZ Analysis'!A:A,'XYZ Analysis'!$Z:Z)</f>
        <v>14.666666666666666</v>
      </c>
      <c r="R54">
        <f t="shared" si="1"/>
        <v>0.48888888888888887</v>
      </c>
      <c r="S54">
        <f>_xlfn.XLOOKUP(A54,'XYZ Analysis'!A:A,'XYZ Analysis'!AA:AA)</f>
        <v>13.390502438503027</v>
      </c>
      <c r="T54">
        <f t="shared" si="2"/>
        <v>0.44635008128343423</v>
      </c>
      <c r="U54">
        <f t="shared" si="3"/>
        <v>4</v>
      </c>
      <c r="V54">
        <f t="shared" si="4"/>
        <v>10.844444444444445</v>
      </c>
      <c r="W54">
        <f t="shared" si="5"/>
        <v>0.6294091336186346</v>
      </c>
    </row>
    <row r="55" spans="1:23">
      <c r="A55" t="s">
        <v>153</v>
      </c>
      <c r="B55" t="str">
        <f xml:space="preserve"> _xlfn.XLOOKUP(A55, 'ABC Analysis'!A:A, 'ABC Analysis'!F:F)</f>
        <v>A</v>
      </c>
      <c r="C55" t="str">
        <f>_xlfn.XLOOKUP(A55,'XYZ Analysis'!A:A,'XYZ Analysis'!AC:AC)</f>
        <v>X</v>
      </c>
      <c r="D55" t="str">
        <f t="shared" si="0"/>
        <v>AX</v>
      </c>
      <c r="E55">
        <f>_xlfn.XLOOKUP(D55,K:K,L:L)</f>
        <v>0.99</v>
      </c>
      <c r="F55" t="str">
        <f>_xlfn.XLOOKUP(D55,K:K,M:M)</f>
        <v>Niski zapas bezpieczeństwa, częste zamówienia małymi partiami</v>
      </c>
      <c r="G55">
        <f>_xlfn.XLOOKUP(H55,$I$2:$I$16,$J$2:$J$16)</f>
        <v>8</v>
      </c>
      <c r="H55" t="str">
        <f>_xlfn.XLOOKUP(A55,Data!A:A,Data!C:C)</f>
        <v>Oświetlenie</v>
      </c>
      <c r="P55">
        <f>_xlfn.XLOOKUP(A55,Data!A:A,Data!F:F)</f>
        <v>97.65</v>
      </c>
      <c r="Q55" cm="1">
        <f t="array" ref="Q55">_xlfn.XLOOKUP(A55,'XYZ Analysis'!A:A,'XYZ Analysis'!$Z:Z)</f>
        <v>126.08333333333333</v>
      </c>
      <c r="R55">
        <f t="shared" si="1"/>
        <v>4.2027777777777775</v>
      </c>
      <c r="S55">
        <f>_xlfn.XLOOKUP(A55,'XYZ Analysis'!A:A,'XYZ Analysis'!AA:AA)</f>
        <v>61.348673353400414</v>
      </c>
      <c r="T55">
        <f t="shared" si="2"/>
        <v>2.0449557784466803</v>
      </c>
      <c r="U55">
        <f t="shared" si="3"/>
        <v>14</v>
      </c>
      <c r="V55">
        <f t="shared" si="4"/>
        <v>47.62222222222222</v>
      </c>
      <c r="W55">
        <f t="shared" si="5"/>
        <v>5.6052310599849076</v>
      </c>
    </row>
    <row r="56" spans="1:23">
      <c r="A56" t="s">
        <v>173</v>
      </c>
      <c r="B56" t="str">
        <f xml:space="preserve"> _xlfn.XLOOKUP(A56, 'ABC Analysis'!A:A, 'ABC Analysis'!F:F)</f>
        <v>A</v>
      </c>
      <c r="C56" t="str">
        <f>_xlfn.XLOOKUP(A56,'XYZ Analysis'!A:A,'XYZ Analysis'!AC:AC)</f>
        <v>Y</v>
      </c>
      <c r="D56" t="str">
        <f t="shared" si="0"/>
        <v>AY</v>
      </c>
      <c r="E56">
        <f>_xlfn.XLOOKUP(D56,K:K,L:L)</f>
        <v>0.97</v>
      </c>
      <c r="F56" t="str">
        <f>_xlfn.XLOOKUP(D56,K:K,M:M)</f>
        <v>Umiarkowany zapas bezpieczeństwa, zamówienia dostosowane do sezonowości</v>
      </c>
      <c r="G56">
        <f>_xlfn.XLOOKUP(H56,$I$2:$I$16,$J$2:$J$16)</f>
        <v>21</v>
      </c>
      <c r="H56" t="str">
        <f>_xlfn.XLOOKUP(A56,Data!A:A,Data!C:C)</f>
        <v>Meble</v>
      </c>
      <c r="P56">
        <f>_xlfn.XLOOKUP(A56,Data!A:A,Data!F:F)</f>
        <v>672.18</v>
      </c>
      <c r="Q56" cm="1">
        <f t="array" ref="Q56">_xlfn.XLOOKUP(A56,'XYZ Analysis'!A:A,'XYZ Analysis'!$Z:Z)</f>
        <v>18.166666666666668</v>
      </c>
      <c r="R56">
        <f t="shared" si="1"/>
        <v>0.60555555555555562</v>
      </c>
      <c r="S56">
        <f>_xlfn.XLOOKUP(A56,'XYZ Analysis'!A:A,'XYZ Analysis'!AA:AA)</f>
        <v>10.826921179274477</v>
      </c>
      <c r="T56">
        <f t="shared" si="2"/>
        <v>0.36089737264248256</v>
      </c>
      <c r="U56">
        <f t="shared" si="3"/>
        <v>4</v>
      </c>
      <c r="V56">
        <f t="shared" si="4"/>
        <v>16.716666666666669</v>
      </c>
      <c r="W56">
        <f t="shared" si="5"/>
        <v>0.81095290392776653</v>
      </c>
    </row>
    <row r="57" spans="1:23">
      <c r="A57" t="s">
        <v>285</v>
      </c>
      <c r="B57" t="str">
        <f xml:space="preserve"> _xlfn.XLOOKUP(A57, 'ABC Analysis'!A:A, 'ABC Analysis'!F:F)</f>
        <v>A</v>
      </c>
      <c r="C57" t="str">
        <f>_xlfn.XLOOKUP(A57,'XYZ Analysis'!A:A,'XYZ Analysis'!AC:AC)</f>
        <v>X</v>
      </c>
      <c r="D57" t="str">
        <f t="shared" si="0"/>
        <v>AX</v>
      </c>
      <c r="E57">
        <f>_xlfn.XLOOKUP(D57,K:K,L:L)</f>
        <v>0.99</v>
      </c>
      <c r="F57" t="str">
        <f>_xlfn.XLOOKUP(D57,K:K,M:M)</f>
        <v>Niski zapas bezpieczeństwa, częste zamówienia małymi partiami</v>
      </c>
      <c r="G57">
        <f>_xlfn.XLOOKUP(H57,$I$2:$I$16,$J$2:$J$16)</f>
        <v>11</v>
      </c>
      <c r="H57" t="str">
        <f>_xlfn.XLOOKUP(A57,Data!A:A,Data!C:C)</f>
        <v>Narzędzia</v>
      </c>
      <c r="P57">
        <f>_xlfn.XLOOKUP(A57,Data!A:A,Data!F:F)</f>
        <v>247.29</v>
      </c>
      <c r="Q57" cm="1">
        <f t="array" ref="Q57">_xlfn.XLOOKUP(A57,'XYZ Analysis'!A:A,'XYZ Analysis'!$Z:Z)</f>
        <v>46.708333333333336</v>
      </c>
      <c r="R57">
        <f t="shared" si="1"/>
        <v>1.5569444444444445</v>
      </c>
      <c r="S57">
        <f>_xlfn.XLOOKUP(A57,'XYZ Analysis'!A:A,'XYZ Analysis'!AA:AA)</f>
        <v>23.114712426408328</v>
      </c>
      <c r="T57">
        <f t="shared" si="2"/>
        <v>0.77049041421361097</v>
      </c>
      <c r="U57">
        <f t="shared" si="3"/>
        <v>6</v>
      </c>
      <c r="V57">
        <f t="shared" si="4"/>
        <v>23.12638888888889</v>
      </c>
      <c r="W57">
        <f t="shared" si="5"/>
        <v>2.1438515565024234</v>
      </c>
    </row>
    <row r="58" spans="1:23">
      <c r="A58" t="s">
        <v>589</v>
      </c>
      <c r="B58" t="str">
        <f xml:space="preserve"> _xlfn.XLOOKUP(A58, 'ABC Analysis'!A:A, 'ABC Analysis'!F:F)</f>
        <v>A</v>
      </c>
      <c r="C58" t="str">
        <f>_xlfn.XLOOKUP(A58,'XYZ Analysis'!A:A,'XYZ Analysis'!AC:AC)</f>
        <v>Y</v>
      </c>
      <c r="D58" t="str">
        <f t="shared" si="0"/>
        <v>AY</v>
      </c>
      <c r="E58">
        <f>_xlfn.XLOOKUP(D58,K:K,L:L)</f>
        <v>0.97</v>
      </c>
      <c r="F58" t="str">
        <f>_xlfn.XLOOKUP(D58,K:K,M:M)</f>
        <v>Umiarkowany zapas bezpieczeństwa, zamówienia dostosowane do sezonowości</v>
      </c>
      <c r="G58">
        <f>_xlfn.XLOOKUP(H58,$I$2:$I$16,$J$2:$J$16)</f>
        <v>10</v>
      </c>
      <c r="H58" t="str">
        <f>_xlfn.XLOOKUP(A58,Data!A:A,Data!C:C)</f>
        <v>Elektronika</v>
      </c>
      <c r="P58">
        <f>_xlfn.XLOOKUP(A58,Data!A:A,Data!F:F)</f>
        <v>315.67</v>
      </c>
      <c r="Q58" cm="1">
        <f t="array" ref="Q58">_xlfn.XLOOKUP(A58,'XYZ Analysis'!A:A,'XYZ Analysis'!$Z:Z)</f>
        <v>36.416666666666664</v>
      </c>
      <c r="R58">
        <f t="shared" si="1"/>
        <v>1.2138888888888888</v>
      </c>
      <c r="S58">
        <f>_xlfn.XLOOKUP(A58,'XYZ Analysis'!A:A,'XYZ Analysis'!AA:AA)</f>
        <v>21.267966261231678</v>
      </c>
      <c r="T58">
        <f t="shared" si="2"/>
        <v>0.70893220870772256</v>
      </c>
      <c r="U58">
        <f t="shared" si="3"/>
        <v>5</v>
      </c>
      <c r="V58">
        <f t="shared" si="4"/>
        <v>17.138888888888886</v>
      </c>
      <c r="W58">
        <f t="shared" si="5"/>
        <v>1.6754606909466705</v>
      </c>
    </row>
    <row r="59" spans="1:23">
      <c r="A59" t="s">
        <v>411</v>
      </c>
      <c r="B59" t="str">
        <f xml:space="preserve"> _xlfn.XLOOKUP(A59, 'ABC Analysis'!A:A, 'ABC Analysis'!F:F)</f>
        <v>A</v>
      </c>
      <c r="C59" t="str">
        <f>_xlfn.XLOOKUP(A59,'XYZ Analysis'!A:A,'XYZ Analysis'!AC:AC)</f>
        <v>Y</v>
      </c>
      <c r="D59" t="str">
        <f t="shared" si="0"/>
        <v>AY</v>
      </c>
      <c r="E59">
        <f>_xlfn.XLOOKUP(D59,K:K,L:L)</f>
        <v>0.97</v>
      </c>
      <c r="F59" t="str">
        <f>_xlfn.XLOOKUP(D59,K:K,M:M)</f>
        <v>Umiarkowany zapas bezpieczeństwa, zamówienia dostosowane do sezonowości</v>
      </c>
      <c r="G59">
        <f>_xlfn.XLOOKUP(H59,$I$2:$I$16,$J$2:$J$16)</f>
        <v>10</v>
      </c>
      <c r="H59" t="str">
        <f>_xlfn.XLOOKUP(A59,Data!A:A,Data!C:C)</f>
        <v>Zabawki</v>
      </c>
      <c r="P59">
        <f>_xlfn.XLOOKUP(A59,Data!A:A,Data!F:F)</f>
        <v>238.87</v>
      </c>
      <c r="Q59" cm="1">
        <f t="array" ref="Q59">_xlfn.XLOOKUP(A59,'XYZ Analysis'!A:A,'XYZ Analysis'!$Z:Z)</f>
        <v>48.291666666666664</v>
      </c>
      <c r="R59">
        <f t="shared" si="1"/>
        <v>1.6097222222222221</v>
      </c>
      <c r="S59">
        <f>_xlfn.XLOOKUP(A59,'XYZ Analysis'!A:A,'XYZ Analysis'!AA:AA)</f>
        <v>29.503501440036267</v>
      </c>
      <c r="T59">
        <f t="shared" si="2"/>
        <v>0.98345004800120894</v>
      </c>
      <c r="U59">
        <f t="shared" si="3"/>
        <v>6</v>
      </c>
      <c r="V59">
        <f t="shared" si="4"/>
        <v>22.097222222222221</v>
      </c>
      <c r="W59">
        <f t="shared" si="5"/>
        <v>2.2179721828212071</v>
      </c>
    </row>
    <row r="60" spans="1:23">
      <c r="A60" t="s">
        <v>275</v>
      </c>
      <c r="B60" t="str">
        <f xml:space="preserve"> _xlfn.XLOOKUP(A60, 'ABC Analysis'!A:A, 'ABC Analysis'!F:F)</f>
        <v>A</v>
      </c>
      <c r="C60" t="str">
        <f>_xlfn.XLOOKUP(A60,'XYZ Analysis'!A:A,'XYZ Analysis'!AC:AC)</f>
        <v>Y</v>
      </c>
      <c r="D60" t="str">
        <f t="shared" si="0"/>
        <v>AY</v>
      </c>
      <c r="E60">
        <f>_xlfn.XLOOKUP(D60,K:K,L:L)</f>
        <v>0.97</v>
      </c>
      <c r="F60" t="str">
        <f>_xlfn.XLOOKUP(D60,K:K,M:M)</f>
        <v>Umiarkowany zapas bezpieczeństwa, zamówienia dostosowane do sezonowości</v>
      </c>
      <c r="G60">
        <f>_xlfn.XLOOKUP(H60,$I$2:$I$16,$J$2:$J$16)</f>
        <v>12</v>
      </c>
      <c r="H60" t="str">
        <f>_xlfn.XLOOKUP(A60,Data!A:A,Data!C:C)</f>
        <v>AGD</v>
      </c>
      <c r="P60">
        <f>_xlfn.XLOOKUP(A60,Data!A:A,Data!F:F)</f>
        <v>387.66</v>
      </c>
      <c r="Q60" cm="1">
        <f t="array" ref="Q60">_xlfn.XLOOKUP(A60,'XYZ Analysis'!A:A,'XYZ Analysis'!$Z:Z)</f>
        <v>31.041666666666668</v>
      </c>
      <c r="R60">
        <f t="shared" si="1"/>
        <v>1.0347222222222223</v>
      </c>
      <c r="S60">
        <f>_xlfn.XLOOKUP(A60,'XYZ Analysis'!A:A,'XYZ Analysis'!AA:AA)</f>
        <v>17.645771841687427</v>
      </c>
      <c r="T60">
        <f t="shared" si="2"/>
        <v>0.58819239472291429</v>
      </c>
      <c r="U60">
        <f t="shared" si="3"/>
        <v>4</v>
      </c>
      <c r="V60">
        <f t="shared" si="4"/>
        <v>16.416666666666668</v>
      </c>
      <c r="W60">
        <f t="shared" si="5"/>
        <v>1.3958791570239282</v>
      </c>
    </row>
    <row r="61" spans="1:23">
      <c r="A61" t="s">
        <v>971</v>
      </c>
      <c r="B61" t="str">
        <f xml:space="preserve"> _xlfn.XLOOKUP(A61, 'ABC Analysis'!A:A, 'ABC Analysis'!F:F)</f>
        <v>A</v>
      </c>
      <c r="C61" t="str">
        <f>_xlfn.XLOOKUP(A61,'XYZ Analysis'!A:A,'XYZ Analysis'!AC:AC)</f>
        <v>X</v>
      </c>
      <c r="D61" t="str">
        <f t="shared" si="0"/>
        <v>AX</v>
      </c>
      <c r="E61">
        <f>_xlfn.XLOOKUP(D61,K:K,L:L)</f>
        <v>0.99</v>
      </c>
      <c r="F61" t="str">
        <f>_xlfn.XLOOKUP(D61,K:K,M:M)</f>
        <v>Niski zapas bezpieczeństwa, częste zamówienia małymi partiami</v>
      </c>
      <c r="G61">
        <f>_xlfn.XLOOKUP(H61,$I$2:$I$16,$J$2:$J$16)</f>
        <v>12</v>
      </c>
      <c r="H61" t="str">
        <f>_xlfn.XLOOKUP(A61,Data!A:A,Data!C:C)</f>
        <v>Ogród</v>
      </c>
      <c r="P61">
        <f>_xlfn.XLOOKUP(A61,Data!A:A,Data!F:F)</f>
        <v>587.9</v>
      </c>
      <c r="Q61" cm="1">
        <f t="array" ref="Q61">_xlfn.XLOOKUP(A61,'XYZ Analysis'!A:A,'XYZ Analysis'!$Z:Z)</f>
        <v>19.625</v>
      </c>
      <c r="R61">
        <f t="shared" si="1"/>
        <v>0.65416666666666667</v>
      </c>
      <c r="S61">
        <f>_xlfn.XLOOKUP(A61,'XYZ Analysis'!A:A,'XYZ Analysis'!AA:AA)</f>
        <v>3.3268165463898569</v>
      </c>
      <c r="T61">
        <f t="shared" si="2"/>
        <v>0.1108938848796619</v>
      </c>
      <c r="U61">
        <f t="shared" si="3"/>
        <v>1</v>
      </c>
      <c r="V61">
        <f t="shared" si="4"/>
        <v>8.85</v>
      </c>
      <c r="W61">
        <f t="shared" si="5"/>
        <v>0.90126790418795644</v>
      </c>
    </row>
    <row r="62" spans="1:23">
      <c r="A62" t="s">
        <v>961</v>
      </c>
      <c r="B62" t="str">
        <f xml:space="preserve"> _xlfn.XLOOKUP(A62, 'ABC Analysis'!A:A, 'ABC Analysis'!F:F)</f>
        <v>A</v>
      </c>
      <c r="C62" t="str">
        <f>_xlfn.XLOOKUP(A62,'XYZ Analysis'!A:A,'XYZ Analysis'!AC:AC)</f>
        <v>Y</v>
      </c>
      <c r="D62" t="str">
        <f t="shared" si="0"/>
        <v>AY</v>
      </c>
      <c r="E62">
        <f>_xlfn.XLOOKUP(D62,K:K,L:L)</f>
        <v>0.97</v>
      </c>
      <c r="F62" t="str">
        <f>_xlfn.XLOOKUP(D62,K:K,M:M)</f>
        <v>Umiarkowany zapas bezpieczeństwa, zamówienia dostosowane do sezonowości</v>
      </c>
      <c r="G62">
        <f>_xlfn.XLOOKUP(H62,$I$2:$I$16,$J$2:$J$16)</f>
        <v>12</v>
      </c>
      <c r="H62" t="str">
        <f>_xlfn.XLOOKUP(A62,Data!A:A,Data!C:C)</f>
        <v>AGD</v>
      </c>
      <c r="P62">
        <f>_xlfn.XLOOKUP(A62,Data!A:A,Data!F:F)</f>
        <v>464.37</v>
      </c>
      <c r="Q62" cm="1">
        <f t="array" ref="Q62">_xlfn.XLOOKUP(A62,'XYZ Analysis'!A:A,'XYZ Analysis'!$Z:Z)</f>
        <v>25.166666666666668</v>
      </c>
      <c r="R62">
        <f t="shared" si="1"/>
        <v>0.83888888888888891</v>
      </c>
      <c r="S62">
        <f>_xlfn.XLOOKUP(A62,'XYZ Analysis'!A:A,'XYZ Analysis'!AA:AA)</f>
        <v>17.855126870329304</v>
      </c>
      <c r="T62">
        <f t="shared" si="2"/>
        <v>0.59517089567764347</v>
      </c>
      <c r="U62">
        <f t="shared" si="3"/>
        <v>4</v>
      </c>
      <c r="V62">
        <f t="shared" si="4"/>
        <v>14.066666666666666</v>
      </c>
      <c r="W62">
        <f t="shared" si="5"/>
        <v>1.1483692998218682</v>
      </c>
    </row>
    <row r="63" spans="1:23">
      <c r="A63" t="s">
        <v>1009</v>
      </c>
      <c r="B63" t="str">
        <f xml:space="preserve"> _xlfn.XLOOKUP(A63, 'ABC Analysis'!A:A, 'ABC Analysis'!F:F)</f>
        <v>A</v>
      </c>
      <c r="C63" t="str">
        <f>_xlfn.XLOOKUP(A63,'XYZ Analysis'!A:A,'XYZ Analysis'!AC:AC)</f>
        <v>X</v>
      </c>
      <c r="D63" t="str">
        <f t="shared" si="0"/>
        <v>AX</v>
      </c>
      <c r="E63">
        <f>_xlfn.XLOOKUP(D63,K:K,L:L)</f>
        <v>0.99</v>
      </c>
      <c r="F63" t="str">
        <f>_xlfn.XLOOKUP(D63,K:K,M:M)</f>
        <v>Niski zapas bezpieczeństwa, częste zamówienia małymi partiami</v>
      </c>
      <c r="G63">
        <f>_xlfn.XLOOKUP(H63,$I$2:$I$16,$J$2:$J$16)</f>
        <v>10</v>
      </c>
      <c r="H63" t="str">
        <f>_xlfn.XLOOKUP(A63,Data!A:A,Data!C:C)</f>
        <v>Elektronika</v>
      </c>
      <c r="P63">
        <f>_xlfn.XLOOKUP(A63,Data!A:A,Data!F:F)</f>
        <v>120.36</v>
      </c>
      <c r="Q63" cm="1">
        <f t="array" ref="Q63">_xlfn.XLOOKUP(A63,'XYZ Analysis'!A:A,'XYZ Analysis'!$Z:Z)</f>
        <v>86.916666666666671</v>
      </c>
      <c r="R63">
        <f t="shared" si="1"/>
        <v>2.8972222222222226</v>
      </c>
      <c r="S63">
        <f>_xlfn.XLOOKUP(A63,'XYZ Analysis'!A:A,'XYZ Analysis'!AA:AA)</f>
        <v>12.023992219262656</v>
      </c>
      <c r="T63">
        <f t="shared" si="2"/>
        <v>0.40079974064208851</v>
      </c>
      <c r="U63">
        <f t="shared" si="3"/>
        <v>3</v>
      </c>
      <c r="V63">
        <f t="shared" si="4"/>
        <v>31.972222222222225</v>
      </c>
      <c r="W63">
        <f t="shared" si="5"/>
        <v>4.1919031908471149</v>
      </c>
    </row>
    <row r="64" spans="1:23">
      <c r="A64" t="s">
        <v>347</v>
      </c>
      <c r="B64" t="str">
        <f xml:space="preserve"> _xlfn.XLOOKUP(A64, 'ABC Analysis'!A:A, 'ABC Analysis'!F:F)</f>
        <v>A</v>
      </c>
      <c r="C64" t="str">
        <f>_xlfn.XLOOKUP(A64,'XYZ Analysis'!A:A,'XYZ Analysis'!AC:AC)</f>
        <v>Z</v>
      </c>
      <c r="D64" t="str">
        <f t="shared" si="0"/>
        <v>AZ</v>
      </c>
      <c r="E64">
        <f>_xlfn.XLOOKUP(D64,K:K,L:L)</f>
        <v>0.95</v>
      </c>
      <c r="F64" t="str">
        <f>_xlfn.XLOOKUP(D64,K:K,M:M)</f>
        <v>Wysoki zapas bezpieczeństwa mimo wysokiego kosztu</v>
      </c>
      <c r="G64">
        <f>_xlfn.XLOOKUP(H64,$I$2:$I$16,$J$2:$J$16)</f>
        <v>21</v>
      </c>
      <c r="H64" t="str">
        <f>_xlfn.XLOOKUP(A64,Data!A:A,Data!C:C)</f>
        <v>Meble</v>
      </c>
      <c r="P64">
        <f>_xlfn.XLOOKUP(A64,Data!A:A,Data!F:F)</f>
        <v>1129.3699999999999</v>
      </c>
      <c r="Q64" cm="1">
        <f t="array" ref="Q64">_xlfn.XLOOKUP(A64,'XYZ Analysis'!A:A,'XYZ Analysis'!$Z:Z)</f>
        <v>9.1666666666666661</v>
      </c>
      <c r="R64">
        <f t="shared" si="1"/>
        <v>0.30555555555555552</v>
      </c>
      <c r="S64">
        <f>_xlfn.XLOOKUP(A64,'XYZ Analysis'!A:A,'XYZ Analysis'!AA:AA)</f>
        <v>9.2676258496385628</v>
      </c>
      <c r="T64">
        <f t="shared" si="2"/>
        <v>0.30892086165461874</v>
      </c>
      <c r="U64">
        <f t="shared" si="3"/>
        <v>3</v>
      </c>
      <c r="V64">
        <f t="shared" si="4"/>
        <v>9.4166666666666661</v>
      </c>
      <c r="W64">
        <f t="shared" si="5"/>
        <v>0.44441468250945243</v>
      </c>
    </row>
    <row r="65" spans="1:23">
      <c r="A65" t="s">
        <v>119</v>
      </c>
      <c r="B65" t="str">
        <f xml:space="preserve"> _xlfn.XLOOKUP(A65, 'ABC Analysis'!A:A, 'ABC Analysis'!F:F)</f>
        <v>A</v>
      </c>
      <c r="C65" t="str">
        <f>_xlfn.XLOOKUP(A65,'XYZ Analysis'!A:A,'XYZ Analysis'!AC:AC)</f>
        <v>Z</v>
      </c>
      <c r="D65" t="str">
        <f t="shared" si="0"/>
        <v>AZ</v>
      </c>
      <c r="E65">
        <f>_xlfn.XLOOKUP(D65,K:K,L:L)</f>
        <v>0.95</v>
      </c>
      <c r="F65" t="str">
        <f>_xlfn.XLOOKUP(D65,K:K,M:M)</f>
        <v>Wysoki zapas bezpieczeństwa mimo wysokiego kosztu</v>
      </c>
      <c r="G65">
        <f>_xlfn.XLOOKUP(H65,$I$2:$I$16,$J$2:$J$16)</f>
        <v>12</v>
      </c>
      <c r="H65" t="str">
        <f>_xlfn.XLOOKUP(A65,Data!A:A,Data!C:C)</f>
        <v>AGD</v>
      </c>
      <c r="P65">
        <f>_xlfn.XLOOKUP(A65,Data!A:A,Data!F:F)</f>
        <v>229.94</v>
      </c>
      <c r="Q65" cm="1">
        <f t="array" ref="Q65">_xlfn.XLOOKUP(A65,'XYZ Analysis'!A:A,'XYZ Analysis'!$Z:Z)</f>
        <v>46.541666666666664</v>
      </c>
      <c r="R65">
        <f t="shared" si="1"/>
        <v>1.5513888888888887</v>
      </c>
      <c r="S65">
        <f>_xlfn.XLOOKUP(A65,'XYZ Analysis'!A:A,'XYZ Analysis'!AA:AA)</f>
        <v>64.905045493825483</v>
      </c>
      <c r="T65">
        <f t="shared" si="2"/>
        <v>2.1635015164608493</v>
      </c>
      <c r="U65">
        <f t="shared" si="3"/>
        <v>13</v>
      </c>
      <c r="V65">
        <f t="shared" si="4"/>
        <v>31.616666666666664</v>
      </c>
      <c r="W65">
        <f t="shared" si="5"/>
        <v>2.2192922925873826</v>
      </c>
    </row>
    <row r="66" spans="1:23">
      <c r="A66" t="s">
        <v>857</v>
      </c>
      <c r="B66" t="str">
        <f xml:space="preserve"> _xlfn.XLOOKUP(A66, 'ABC Analysis'!A:A, 'ABC Analysis'!F:F)</f>
        <v>A</v>
      </c>
      <c r="C66" t="str">
        <f>_xlfn.XLOOKUP(A66,'XYZ Analysis'!A:A,'XYZ Analysis'!AC:AC)</f>
        <v>Y</v>
      </c>
      <c r="D66" t="str">
        <f t="shared" si="0"/>
        <v>AY</v>
      </c>
      <c r="E66">
        <f>_xlfn.XLOOKUP(D66,K:K,L:L)</f>
        <v>0.97</v>
      </c>
      <c r="F66" t="str">
        <f>_xlfn.XLOOKUP(D66,K:K,M:M)</f>
        <v>Umiarkowany zapas bezpieczeństwa, zamówienia dostosowane do sezonowości</v>
      </c>
      <c r="G66">
        <f>_xlfn.XLOOKUP(H66,$I$2:$I$16,$J$2:$J$16)</f>
        <v>8</v>
      </c>
      <c r="H66" t="str">
        <f>_xlfn.XLOOKUP(A66,Data!A:A,Data!C:C)</f>
        <v>Sport i rekreacja</v>
      </c>
      <c r="P66">
        <f>_xlfn.XLOOKUP(A66,Data!A:A,Data!F:F)</f>
        <v>403.31</v>
      </c>
      <c r="Q66" cm="1">
        <f t="array" ref="Q66">_xlfn.XLOOKUP(A66,'XYZ Analysis'!A:A,'XYZ Analysis'!$Z:Z)</f>
        <v>25.083333333333332</v>
      </c>
      <c r="R66">
        <f t="shared" si="1"/>
        <v>0.83611111111111103</v>
      </c>
      <c r="S66">
        <f>_xlfn.XLOOKUP(A66,'XYZ Analysis'!A:A,'XYZ Analysis'!AA:AA)</f>
        <v>24.203850703739043</v>
      </c>
      <c r="T66">
        <f t="shared" si="2"/>
        <v>0.80679502345796805</v>
      </c>
      <c r="U66">
        <f t="shared" si="3"/>
        <v>5</v>
      </c>
      <c r="V66">
        <f t="shared" si="4"/>
        <v>11.688888888888888</v>
      </c>
      <c r="W66">
        <f t="shared" si="5"/>
        <v>1.2301949284170499</v>
      </c>
    </row>
    <row r="67" spans="1:23">
      <c r="A67" t="s">
        <v>975</v>
      </c>
      <c r="B67" t="str">
        <f xml:space="preserve"> _xlfn.XLOOKUP(A67, 'ABC Analysis'!A:A, 'ABC Analysis'!F:F)</f>
        <v>A</v>
      </c>
      <c r="C67" t="str">
        <f>_xlfn.XLOOKUP(A67,'XYZ Analysis'!A:A,'XYZ Analysis'!AC:AC)</f>
        <v>X</v>
      </c>
      <c r="D67" t="str">
        <f t="shared" ref="D67:D130" si="6">B67&amp;C67</f>
        <v>AX</v>
      </c>
      <c r="E67">
        <f>_xlfn.XLOOKUP(D67,K:K,L:L)</f>
        <v>0.99</v>
      </c>
      <c r="F67" t="str">
        <f>_xlfn.XLOOKUP(D67,K:K,M:M)</f>
        <v>Niski zapas bezpieczeństwa, częste zamówienia małymi partiami</v>
      </c>
      <c r="G67">
        <f>_xlfn.XLOOKUP(H67,$I$2:$I$16,$J$2:$J$16)</f>
        <v>8</v>
      </c>
      <c r="H67" t="str">
        <f>_xlfn.XLOOKUP(A67,Data!A:A,Data!C:C)</f>
        <v>Sport i rekreacja</v>
      </c>
      <c r="P67">
        <f>_xlfn.XLOOKUP(A67,Data!A:A,Data!F:F)</f>
        <v>163.80000000000001</v>
      </c>
      <c r="Q67" cm="1">
        <f t="array" ref="Q67">_xlfn.XLOOKUP(A67,'XYZ Analysis'!A:A,'XYZ Analysis'!$Z:Z)</f>
        <v>62.666666666666664</v>
      </c>
      <c r="R67">
        <f t="shared" ref="R67:R130" si="7">Q67/30</f>
        <v>2.088888888888889</v>
      </c>
      <c r="S67">
        <f>_xlfn.XLOOKUP(A67,'XYZ Analysis'!A:A,'XYZ Analysis'!AA:AA)</f>
        <v>10.892148038329671</v>
      </c>
      <c r="T67">
        <f t="shared" ref="T67:T130" si="8">S67/30</f>
        <v>0.3630716012776557</v>
      </c>
      <c r="U67">
        <f t="shared" ref="U67:U130" si="9">ROUNDUP(_xlfn.NORM.S.INV(E67)*T67*SQRT(G67),0)</f>
        <v>3</v>
      </c>
      <c r="V67">
        <f t="shared" ref="V67:V130" si="10">R67*G67+U67</f>
        <v>19.711111111111112</v>
      </c>
      <c r="W67">
        <f t="shared" ref="W67:W130" si="11">SQRT(2*R67*365*$N$2/($N$2*P67))</f>
        <v>3.0511401108639116</v>
      </c>
    </row>
    <row r="68" spans="1:23">
      <c r="A68" t="s">
        <v>951</v>
      </c>
      <c r="B68" t="str">
        <f xml:space="preserve"> _xlfn.XLOOKUP(A68, 'ABC Analysis'!A:A, 'ABC Analysis'!F:F)</f>
        <v>A</v>
      </c>
      <c r="C68" t="str">
        <f>_xlfn.XLOOKUP(A68,'XYZ Analysis'!A:A,'XYZ Analysis'!AC:AC)</f>
        <v>Y</v>
      </c>
      <c r="D68" t="str">
        <f t="shared" si="6"/>
        <v>AY</v>
      </c>
      <c r="E68">
        <f>_xlfn.XLOOKUP(D68,K:K,L:L)</f>
        <v>0.97</v>
      </c>
      <c r="F68" t="str">
        <f>_xlfn.XLOOKUP(D68,K:K,M:M)</f>
        <v>Umiarkowany zapas bezpieczeństwa, zamówienia dostosowane do sezonowości</v>
      </c>
      <c r="G68">
        <f>_xlfn.XLOOKUP(H68,$I$2:$I$16,$J$2:$J$16)</f>
        <v>12</v>
      </c>
      <c r="H68" t="str">
        <f>_xlfn.XLOOKUP(A68,Data!A:A,Data!C:C)</f>
        <v>Ogród</v>
      </c>
      <c r="P68">
        <f>_xlfn.XLOOKUP(A68,Data!A:A,Data!F:F)</f>
        <v>426.67</v>
      </c>
      <c r="Q68" cm="1">
        <f t="array" ref="Q68">_xlfn.XLOOKUP(A68,'XYZ Analysis'!A:A,'XYZ Analysis'!$Z:Z)</f>
        <v>23.541666666666668</v>
      </c>
      <c r="R68">
        <f t="shared" si="7"/>
        <v>0.78472222222222221</v>
      </c>
      <c r="S68">
        <f>_xlfn.XLOOKUP(A68,'XYZ Analysis'!A:A,'XYZ Analysis'!AA:AA)</f>
        <v>20.732380404146124</v>
      </c>
      <c r="T68">
        <f t="shared" si="8"/>
        <v>0.69107934680487082</v>
      </c>
      <c r="U68">
        <f t="shared" si="9"/>
        <v>5</v>
      </c>
      <c r="V68">
        <f t="shared" si="10"/>
        <v>14.416666666666666</v>
      </c>
      <c r="W68">
        <f t="shared" si="11"/>
        <v>1.1587062561405994</v>
      </c>
    </row>
    <row r="69" spans="1:23">
      <c r="A69" t="s">
        <v>633</v>
      </c>
      <c r="B69" t="str">
        <f xml:space="preserve"> _xlfn.XLOOKUP(A69, 'ABC Analysis'!A:A, 'ABC Analysis'!F:F)</f>
        <v>A</v>
      </c>
      <c r="C69" t="str">
        <f>_xlfn.XLOOKUP(A69,'XYZ Analysis'!A:A,'XYZ Analysis'!AC:AC)</f>
        <v>X</v>
      </c>
      <c r="D69" t="str">
        <f t="shared" si="6"/>
        <v>AX</v>
      </c>
      <c r="E69">
        <f>_xlfn.XLOOKUP(D69,K:K,L:L)</f>
        <v>0.99</v>
      </c>
      <c r="F69" t="str">
        <f>_xlfn.XLOOKUP(D69,K:K,M:M)</f>
        <v>Niski zapas bezpieczeństwa, częste zamówienia małymi partiami</v>
      </c>
      <c r="G69">
        <f>_xlfn.XLOOKUP(H69,$I$2:$I$16,$J$2:$J$16)</f>
        <v>10</v>
      </c>
      <c r="H69" t="str">
        <f>_xlfn.XLOOKUP(A69,Data!A:A,Data!C:C)</f>
        <v>Zabawki</v>
      </c>
      <c r="P69">
        <f>_xlfn.XLOOKUP(A69,Data!A:A,Data!F:F)</f>
        <v>109.87</v>
      </c>
      <c r="Q69" cm="1">
        <f t="array" ref="Q69">_xlfn.XLOOKUP(A69,'XYZ Analysis'!A:A,'XYZ Analysis'!$Z:Z)</f>
        <v>92.458333333333329</v>
      </c>
      <c r="R69">
        <f t="shared" si="7"/>
        <v>3.0819444444444444</v>
      </c>
      <c r="S69">
        <f>_xlfn.XLOOKUP(A69,'XYZ Analysis'!A:A,'XYZ Analysis'!AA:AA)</f>
        <v>12.223540017341765</v>
      </c>
      <c r="T69">
        <f t="shared" si="8"/>
        <v>0.40745133391139216</v>
      </c>
      <c r="U69">
        <f t="shared" si="9"/>
        <v>3</v>
      </c>
      <c r="V69">
        <f t="shared" si="10"/>
        <v>33.819444444444443</v>
      </c>
      <c r="W69">
        <f t="shared" si="11"/>
        <v>4.5251634505864011</v>
      </c>
    </row>
    <row r="70" spans="1:23">
      <c r="A70" t="s">
        <v>291</v>
      </c>
      <c r="B70" t="str">
        <f xml:space="preserve"> _xlfn.XLOOKUP(A70, 'ABC Analysis'!A:A, 'ABC Analysis'!F:F)</f>
        <v>A</v>
      </c>
      <c r="C70" t="str">
        <f>_xlfn.XLOOKUP(A70,'XYZ Analysis'!A:A,'XYZ Analysis'!AC:AC)</f>
        <v>Y</v>
      </c>
      <c r="D70" t="str">
        <f t="shared" si="6"/>
        <v>AY</v>
      </c>
      <c r="E70">
        <f>_xlfn.XLOOKUP(D70,K:K,L:L)</f>
        <v>0.97</v>
      </c>
      <c r="F70" t="str">
        <f>_xlfn.XLOOKUP(D70,K:K,M:M)</f>
        <v>Umiarkowany zapas bezpieczeństwa, zamówienia dostosowane do sezonowości</v>
      </c>
      <c r="G70">
        <f>_xlfn.XLOOKUP(H70,$I$2:$I$16,$J$2:$J$16)</f>
        <v>8</v>
      </c>
      <c r="H70" t="str">
        <f>_xlfn.XLOOKUP(A70,Data!A:A,Data!C:C)</f>
        <v>Sport i rekreacja</v>
      </c>
      <c r="P70">
        <f>_xlfn.XLOOKUP(A70,Data!A:A,Data!F:F)</f>
        <v>514.84</v>
      </c>
      <c r="Q70" cm="1">
        <f t="array" ref="Q70">_xlfn.XLOOKUP(A70,'XYZ Analysis'!A:A,'XYZ Analysis'!$Z:Z)</f>
        <v>19.958333333333332</v>
      </c>
      <c r="R70">
        <f t="shared" si="7"/>
        <v>0.66527777777777775</v>
      </c>
      <c r="S70">
        <f>_xlfn.XLOOKUP(A70,'XYZ Analysis'!A:A,'XYZ Analysis'!AA:AA)</f>
        <v>11.984292381650612</v>
      </c>
      <c r="T70">
        <f t="shared" si="8"/>
        <v>0.39947641272168705</v>
      </c>
      <c r="U70">
        <f t="shared" si="9"/>
        <v>3</v>
      </c>
      <c r="V70">
        <f t="shared" si="10"/>
        <v>8.3222222222222229</v>
      </c>
      <c r="W70">
        <f t="shared" si="11"/>
        <v>0.97124053102038699</v>
      </c>
    </row>
    <row r="71" spans="1:23">
      <c r="A71" t="s">
        <v>84</v>
      </c>
      <c r="B71" t="str">
        <f xml:space="preserve"> _xlfn.XLOOKUP(A71, 'ABC Analysis'!A:A, 'ABC Analysis'!F:F)</f>
        <v>A</v>
      </c>
      <c r="C71" t="str">
        <f>_xlfn.XLOOKUP(A71,'XYZ Analysis'!A:A,'XYZ Analysis'!AC:AC)</f>
        <v>X</v>
      </c>
      <c r="D71" t="str">
        <f t="shared" si="6"/>
        <v>AX</v>
      </c>
      <c r="E71">
        <f>_xlfn.XLOOKUP(D71,K:K,L:L)</f>
        <v>0.99</v>
      </c>
      <c r="F71" t="str">
        <f>_xlfn.XLOOKUP(D71,K:K,M:M)</f>
        <v>Niski zapas bezpieczeństwa, częste zamówienia małymi partiami</v>
      </c>
      <c r="G71">
        <f>_xlfn.XLOOKUP(H71,$I$2:$I$16,$J$2:$J$16)</f>
        <v>12</v>
      </c>
      <c r="H71" t="str">
        <f>_xlfn.XLOOKUP(A71,Data!A:A,Data!C:C)</f>
        <v>Ogród</v>
      </c>
      <c r="P71">
        <f>_xlfn.XLOOKUP(A71,Data!A:A,Data!F:F)</f>
        <v>443.3</v>
      </c>
      <c r="Q71" cm="1">
        <f t="array" ref="Q71">_xlfn.XLOOKUP(A71,'XYZ Analysis'!A:A,'XYZ Analysis'!$Z:Z)</f>
        <v>21.833333333333332</v>
      </c>
      <c r="R71">
        <f t="shared" si="7"/>
        <v>0.72777777777777775</v>
      </c>
      <c r="S71">
        <f>_xlfn.XLOOKUP(A71,'XYZ Analysis'!A:A,'XYZ Analysis'!AA:AA)</f>
        <v>1.8856180831641265</v>
      </c>
      <c r="T71">
        <f t="shared" si="8"/>
        <v>6.2853936105470881E-2</v>
      </c>
      <c r="U71">
        <f t="shared" si="9"/>
        <v>1</v>
      </c>
      <c r="V71">
        <f t="shared" si="10"/>
        <v>9.7333333333333325</v>
      </c>
      <c r="W71">
        <f t="shared" si="11"/>
        <v>1.0947424524383416</v>
      </c>
    </row>
    <row r="72" spans="1:23">
      <c r="A72" t="s">
        <v>723</v>
      </c>
      <c r="B72" t="str">
        <f xml:space="preserve"> _xlfn.XLOOKUP(A72, 'ABC Analysis'!A:A, 'ABC Analysis'!F:F)</f>
        <v>A</v>
      </c>
      <c r="C72" t="str">
        <f>_xlfn.XLOOKUP(A72,'XYZ Analysis'!A:A,'XYZ Analysis'!AC:AC)</f>
        <v>Y</v>
      </c>
      <c r="D72" t="str">
        <f t="shared" si="6"/>
        <v>AY</v>
      </c>
      <c r="E72">
        <f>_xlfn.XLOOKUP(D72,K:K,L:L)</f>
        <v>0.97</v>
      </c>
      <c r="F72" t="str">
        <f>_xlfn.XLOOKUP(D72,K:K,M:M)</f>
        <v>Umiarkowany zapas bezpieczeństwa, zamówienia dostosowane do sezonowości</v>
      </c>
      <c r="G72">
        <f>_xlfn.XLOOKUP(H72,$I$2:$I$16,$J$2:$J$16)</f>
        <v>12</v>
      </c>
      <c r="H72" t="str">
        <f>_xlfn.XLOOKUP(A72,Data!A:A,Data!C:C)</f>
        <v>Ogród</v>
      </c>
      <c r="P72">
        <f>_xlfn.XLOOKUP(A72,Data!A:A,Data!F:F)</f>
        <v>510.02</v>
      </c>
      <c r="Q72" cm="1">
        <f t="array" ref="Q72">_xlfn.XLOOKUP(A72,'XYZ Analysis'!A:A,'XYZ Analysis'!$Z:Z)</f>
        <v>18.083333333333332</v>
      </c>
      <c r="R72">
        <f t="shared" si="7"/>
        <v>0.60277777777777775</v>
      </c>
      <c r="S72">
        <f>_xlfn.XLOOKUP(A72,'XYZ Analysis'!A:A,'XYZ Analysis'!AA:AA)</f>
        <v>9.6648705227862326</v>
      </c>
      <c r="T72">
        <f t="shared" si="8"/>
        <v>0.32216235075954108</v>
      </c>
      <c r="U72">
        <f t="shared" si="9"/>
        <v>3</v>
      </c>
      <c r="V72">
        <f t="shared" si="10"/>
        <v>10.233333333333333</v>
      </c>
      <c r="W72">
        <f t="shared" si="11"/>
        <v>0.92885183442782948</v>
      </c>
    </row>
    <row r="73" spans="1:23">
      <c r="A73" t="s">
        <v>673</v>
      </c>
      <c r="B73" t="str">
        <f xml:space="preserve"> _xlfn.XLOOKUP(A73, 'ABC Analysis'!A:A, 'ABC Analysis'!F:F)</f>
        <v>A</v>
      </c>
      <c r="C73" t="str">
        <f>_xlfn.XLOOKUP(A73,'XYZ Analysis'!A:A,'XYZ Analysis'!AC:AC)</f>
        <v>X</v>
      </c>
      <c r="D73" t="str">
        <f t="shared" si="6"/>
        <v>AX</v>
      </c>
      <c r="E73">
        <f>_xlfn.XLOOKUP(D73,K:K,L:L)</f>
        <v>0.99</v>
      </c>
      <c r="F73" t="str">
        <f>_xlfn.XLOOKUP(D73,K:K,M:M)</f>
        <v>Niski zapas bezpieczeństwa, częste zamówienia małymi partiami</v>
      </c>
      <c r="G73">
        <f>_xlfn.XLOOKUP(H73,$I$2:$I$16,$J$2:$J$16)</f>
        <v>9</v>
      </c>
      <c r="H73" t="str">
        <f>_xlfn.XLOOKUP(A73,Data!A:A,Data!C:C)</f>
        <v>Obuwie</v>
      </c>
      <c r="P73">
        <f>_xlfn.XLOOKUP(A73,Data!A:A,Data!F:F)</f>
        <v>308.04000000000002</v>
      </c>
      <c r="Q73" cm="1">
        <f t="array" ref="Q73">_xlfn.XLOOKUP(A73,'XYZ Analysis'!A:A,'XYZ Analysis'!$Z:Z)</f>
        <v>30.166666666666668</v>
      </c>
      <c r="R73">
        <f t="shared" si="7"/>
        <v>1.0055555555555555</v>
      </c>
      <c r="S73">
        <f>_xlfn.XLOOKUP(A73,'XYZ Analysis'!A:A,'XYZ Analysis'!AA:AA)</f>
        <v>3.6132472314464668</v>
      </c>
      <c r="T73">
        <f t="shared" si="8"/>
        <v>0.12044157438154889</v>
      </c>
      <c r="U73">
        <f t="shared" si="9"/>
        <v>1</v>
      </c>
      <c r="V73">
        <f t="shared" si="10"/>
        <v>10.050000000000001</v>
      </c>
      <c r="W73">
        <f t="shared" si="11"/>
        <v>1.5436929031918469</v>
      </c>
    </row>
    <row r="74" spans="1:23">
      <c r="A74" t="s">
        <v>561</v>
      </c>
      <c r="B74" t="str">
        <f xml:space="preserve"> _xlfn.XLOOKUP(A74, 'ABC Analysis'!A:A, 'ABC Analysis'!F:F)</f>
        <v>A</v>
      </c>
      <c r="C74" t="str">
        <f>_xlfn.XLOOKUP(A74,'XYZ Analysis'!A:A,'XYZ Analysis'!AC:AC)</f>
        <v>Y</v>
      </c>
      <c r="D74" t="str">
        <f t="shared" si="6"/>
        <v>AY</v>
      </c>
      <c r="E74">
        <f>_xlfn.XLOOKUP(D74,K:K,L:L)</f>
        <v>0.97</v>
      </c>
      <c r="F74" t="str">
        <f>_xlfn.XLOOKUP(D74,K:K,M:M)</f>
        <v>Umiarkowany zapas bezpieczeństwa, zamówienia dostosowane do sezonowości</v>
      </c>
      <c r="G74">
        <f>_xlfn.XLOOKUP(H74,$I$2:$I$16,$J$2:$J$16)</f>
        <v>4</v>
      </c>
      <c r="H74" t="str">
        <f>_xlfn.XLOOKUP(A74,Data!A:A,Data!C:C)</f>
        <v>Spożywcze</v>
      </c>
      <c r="P74">
        <f>_xlfn.XLOOKUP(A74,Data!A:A,Data!F:F)</f>
        <v>47.77</v>
      </c>
      <c r="Q74" cm="1">
        <f t="array" ref="Q74">_xlfn.XLOOKUP(A74,'XYZ Analysis'!A:A,'XYZ Analysis'!$Z:Z)</f>
        <v>195.75</v>
      </c>
      <c r="R74">
        <f t="shared" si="7"/>
        <v>6.5250000000000004</v>
      </c>
      <c r="S74">
        <f>_xlfn.XLOOKUP(A74,'XYZ Analysis'!A:A,'XYZ Analysis'!AA:AA)</f>
        <v>181.41555657293193</v>
      </c>
      <c r="T74">
        <f t="shared" si="8"/>
        <v>6.0471852190977309</v>
      </c>
      <c r="U74">
        <f t="shared" si="9"/>
        <v>23</v>
      </c>
      <c r="V74">
        <f t="shared" si="10"/>
        <v>49.1</v>
      </c>
      <c r="W74">
        <f t="shared" si="11"/>
        <v>9.9855977510136658</v>
      </c>
    </row>
    <row r="75" spans="1:23">
      <c r="A75" t="s">
        <v>54</v>
      </c>
      <c r="B75" t="str">
        <f xml:space="preserve"> _xlfn.XLOOKUP(A75, 'ABC Analysis'!A:A, 'ABC Analysis'!F:F)</f>
        <v>A</v>
      </c>
      <c r="C75" t="str">
        <f>_xlfn.XLOOKUP(A75,'XYZ Analysis'!A:A,'XYZ Analysis'!AC:AC)</f>
        <v>Y</v>
      </c>
      <c r="D75" t="str">
        <f t="shared" si="6"/>
        <v>AY</v>
      </c>
      <c r="E75">
        <f>_xlfn.XLOOKUP(D75,K:K,L:L)</f>
        <v>0.97</v>
      </c>
      <c r="F75" t="str">
        <f>_xlfn.XLOOKUP(D75,K:K,M:M)</f>
        <v>Umiarkowany zapas bezpieczeństwa, zamówienia dostosowane do sezonowości</v>
      </c>
      <c r="G75">
        <f>_xlfn.XLOOKUP(H75,$I$2:$I$16,$J$2:$J$16)</f>
        <v>10</v>
      </c>
      <c r="H75" t="str">
        <f>_xlfn.XLOOKUP(A75,Data!A:A,Data!C:C)</f>
        <v>Elektronika</v>
      </c>
      <c r="P75">
        <f>_xlfn.XLOOKUP(A75,Data!A:A,Data!F:F)</f>
        <v>237.79</v>
      </c>
      <c r="Q75" cm="1">
        <f t="array" ref="Q75">_xlfn.XLOOKUP(A75,'XYZ Analysis'!A:A,'XYZ Analysis'!$Z:Z)</f>
        <v>39.083333333333336</v>
      </c>
      <c r="R75">
        <f t="shared" si="7"/>
        <v>1.3027777777777778</v>
      </c>
      <c r="S75">
        <f>_xlfn.XLOOKUP(A75,'XYZ Analysis'!A:A,'XYZ Analysis'!AA:AA)</f>
        <v>26.343747940556135</v>
      </c>
      <c r="T75">
        <f t="shared" si="8"/>
        <v>0.8781249313518712</v>
      </c>
      <c r="U75">
        <f t="shared" si="9"/>
        <v>6</v>
      </c>
      <c r="V75">
        <f t="shared" si="10"/>
        <v>19.027777777777779</v>
      </c>
      <c r="W75">
        <f t="shared" si="11"/>
        <v>1.9998609836224761</v>
      </c>
    </row>
    <row r="76" spans="1:23">
      <c r="A76" t="s">
        <v>595</v>
      </c>
      <c r="B76" t="str">
        <f xml:space="preserve"> _xlfn.XLOOKUP(A76, 'ABC Analysis'!A:A, 'ABC Analysis'!F:F)</f>
        <v>A</v>
      </c>
      <c r="C76" t="str">
        <f>_xlfn.XLOOKUP(A76,'XYZ Analysis'!A:A,'XYZ Analysis'!AC:AC)</f>
        <v>X</v>
      </c>
      <c r="D76" t="str">
        <f t="shared" si="6"/>
        <v>AX</v>
      </c>
      <c r="E76">
        <f>_xlfn.XLOOKUP(D76,K:K,L:L)</f>
        <v>0.99</v>
      </c>
      <c r="F76" t="str">
        <f>_xlfn.XLOOKUP(D76,K:K,M:M)</f>
        <v>Niski zapas bezpieczeństwa, częste zamówienia małymi partiami</v>
      </c>
      <c r="G76">
        <f>_xlfn.XLOOKUP(H76,$I$2:$I$16,$J$2:$J$16)</f>
        <v>21</v>
      </c>
      <c r="H76" t="str">
        <f>_xlfn.XLOOKUP(A76,Data!A:A,Data!C:C)</f>
        <v>Meble</v>
      </c>
      <c r="P76">
        <f>_xlfn.XLOOKUP(A76,Data!A:A,Data!F:F)</f>
        <v>838.91</v>
      </c>
      <c r="Q76" cm="1">
        <f t="array" ref="Q76">_xlfn.XLOOKUP(A76,'XYZ Analysis'!A:A,'XYZ Analysis'!$Z:Z)</f>
        <v>10.333333333333334</v>
      </c>
      <c r="R76">
        <f t="shared" si="7"/>
        <v>0.34444444444444444</v>
      </c>
      <c r="S76">
        <f>_xlfn.XLOOKUP(A76,'XYZ Analysis'!A:A,'XYZ Analysis'!AA:AA)</f>
        <v>0.74535599249992979</v>
      </c>
      <c r="T76">
        <f t="shared" si="8"/>
        <v>2.484519974999766E-2</v>
      </c>
      <c r="U76">
        <f t="shared" si="9"/>
        <v>1</v>
      </c>
      <c r="V76">
        <f t="shared" si="10"/>
        <v>8.2333333333333343</v>
      </c>
      <c r="W76">
        <f t="shared" si="11"/>
        <v>0.54747379528619222</v>
      </c>
    </row>
    <row r="77" spans="1:23">
      <c r="A77" t="s">
        <v>773</v>
      </c>
      <c r="B77" t="str">
        <f xml:space="preserve"> _xlfn.XLOOKUP(A77, 'ABC Analysis'!A:A, 'ABC Analysis'!F:F)</f>
        <v>A</v>
      </c>
      <c r="C77" t="str">
        <f>_xlfn.XLOOKUP(A77,'XYZ Analysis'!A:A,'XYZ Analysis'!AC:AC)</f>
        <v>X</v>
      </c>
      <c r="D77" t="str">
        <f t="shared" si="6"/>
        <v>AX</v>
      </c>
      <c r="E77">
        <f>_xlfn.XLOOKUP(D77,K:K,L:L)</f>
        <v>0.99</v>
      </c>
      <c r="F77" t="str">
        <f>_xlfn.XLOOKUP(D77,K:K,M:M)</f>
        <v>Niski zapas bezpieczeństwa, częste zamówienia małymi partiami</v>
      </c>
      <c r="G77">
        <f>_xlfn.XLOOKUP(H77,$I$2:$I$16,$J$2:$J$16)</f>
        <v>21</v>
      </c>
      <c r="H77" t="str">
        <f>_xlfn.XLOOKUP(A77,Data!A:A,Data!C:C)</f>
        <v>Meble</v>
      </c>
      <c r="P77">
        <f>_xlfn.XLOOKUP(A77,Data!A:A,Data!F:F)</f>
        <v>850.16</v>
      </c>
      <c r="Q77" cm="1">
        <f t="array" ref="Q77">_xlfn.XLOOKUP(A77,'XYZ Analysis'!A:A,'XYZ Analysis'!$Z:Z)</f>
        <v>9.6666666666666661</v>
      </c>
      <c r="R77">
        <f t="shared" si="7"/>
        <v>0.32222222222222219</v>
      </c>
      <c r="S77">
        <f>_xlfn.XLOOKUP(A77,'XYZ Analysis'!A:A,'XYZ Analysis'!AA:AA)</f>
        <v>0.74535599249992968</v>
      </c>
      <c r="T77">
        <f t="shared" si="8"/>
        <v>2.4845199749997656E-2</v>
      </c>
      <c r="U77">
        <f t="shared" si="9"/>
        <v>1</v>
      </c>
      <c r="V77">
        <f t="shared" si="10"/>
        <v>7.7666666666666657</v>
      </c>
      <c r="W77">
        <f t="shared" si="11"/>
        <v>0.52600375018903356</v>
      </c>
    </row>
    <row r="78" spans="1:23">
      <c r="A78" t="s">
        <v>457</v>
      </c>
      <c r="B78" t="str">
        <f xml:space="preserve"> _xlfn.XLOOKUP(A78, 'ABC Analysis'!A:A, 'ABC Analysis'!F:F)</f>
        <v>A</v>
      </c>
      <c r="C78" t="str">
        <f>_xlfn.XLOOKUP(A78,'XYZ Analysis'!A:A,'XYZ Analysis'!AC:AC)</f>
        <v>Y</v>
      </c>
      <c r="D78" t="str">
        <f t="shared" si="6"/>
        <v>AY</v>
      </c>
      <c r="E78">
        <f>_xlfn.XLOOKUP(D78,K:K,L:L)</f>
        <v>0.97</v>
      </c>
      <c r="F78" t="str">
        <f>_xlfn.XLOOKUP(D78,K:K,M:M)</f>
        <v>Umiarkowany zapas bezpieczeństwa, zamówienia dostosowane do sezonowości</v>
      </c>
      <c r="G78">
        <f>_xlfn.XLOOKUP(H78,$I$2:$I$16,$J$2:$J$16)</f>
        <v>12</v>
      </c>
      <c r="H78" t="str">
        <f>_xlfn.XLOOKUP(A78,Data!A:A,Data!C:C)</f>
        <v>Ogród</v>
      </c>
      <c r="P78">
        <f>_xlfn.XLOOKUP(A78,Data!A:A,Data!F:F)</f>
        <v>437.94</v>
      </c>
      <c r="Q78" cm="1">
        <f t="array" ref="Q78">_xlfn.XLOOKUP(A78,'XYZ Analysis'!A:A,'XYZ Analysis'!$Z:Z)</f>
        <v>19.166666666666668</v>
      </c>
      <c r="R78">
        <f t="shared" si="7"/>
        <v>0.63888888888888895</v>
      </c>
      <c r="S78">
        <f>_xlfn.XLOOKUP(A78,'XYZ Analysis'!A:A,'XYZ Analysis'!AA:AA)</f>
        <v>15.107025591499546</v>
      </c>
      <c r="T78">
        <f t="shared" si="8"/>
        <v>0.50356751971665159</v>
      </c>
      <c r="U78">
        <f t="shared" si="9"/>
        <v>4</v>
      </c>
      <c r="V78">
        <f t="shared" si="10"/>
        <v>11.666666666666668</v>
      </c>
      <c r="W78">
        <f t="shared" si="11"/>
        <v>1.0319693308631757</v>
      </c>
    </row>
    <row r="79" spans="1:23">
      <c r="A79" t="s">
        <v>829</v>
      </c>
      <c r="B79" t="str">
        <f xml:space="preserve"> _xlfn.XLOOKUP(A79, 'ABC Analysis'!A:A, 'ABC Analysis'!F:F)</f>
        <v>A</v>
      </c>
      <c r="C79" t="str">
        <f>_xlfn.XLOOKUP(A79,'XYZ Analysis'!A:A,'XYZ Analysis'!AC:AC)</f>
        <v>X</v>
      </c>
      <c r="D79" t="str">
        <f t="shared" si="6"/>
        <v>AX</v>
      </c>
      <c r="E79">
        <f>_xlfn.XLOOKUP(D79,K:K,L:L)</f>
        <v>0.99</v>
      </c>
      <c r="F79" t="str">
        <f>_xlfn.XLOOKUP(D79,K:K,M:M)</f>
        <v>Niski zapas bezpieczeństwa, częste zamówienia małymi partiami</v>
      </c>
      <c r="G79">
        <f>_xlfn.XLOOKUP(H79,$I$2:$I$16,$J$2:$J$16)</f>
        <v>12</v>
      </c>
      <c r="H79" t="str">
        <f>_xlfn.XLOOKUP(A79,Data!A:A,Data!C:C)</f>
        <v>Ogród</v>
      </c>
      <c r="P79">
        <f>_xlfn.XLOOKUP(A79,Data!A:A,Data!F:F)</f>
        <v>468.4</v>
      </c>
      <c r="Q79" cm="1">
        <f t="array" ref="Q79">_xlfn.XLOOKUP(A79,'XYZ Analysis'!A:A,'XYZ Analysis'!$Z:Z)</f>
        <v>19.166666666666668</v>
      </c>
      <c r="R79">
        <f t="shared" si="7"/>
        <v>0.63888888888888895</v>
      </c>
      <c r="S79">
        <f>_xlfn.XLOOKUP(A79,'XYZ Analysis'!A:A,'XYZ Analysis'!AA:AA)</f>
        <v>2.3746344747958346</v>
      </c>
      <c r="T79">
        <f t="shared" si="8"/>
        <v>7.9154482493194483E-2</v>
      </c>
      <c r="U79">
        <f t="shared" si="9"/>
        <v>1</v>
      </c>
      <c r="V79">
        <f t="shared" si="10"/>
        <v>8.6666666666666679</v>
      </c>
      <c r="W79">
        <f t="shared" si="11"/>
        <v>0.99785090256980269</v>
      </c>
    </row>
    <row r="80" spans="1:23">
      <c r="A80" t="s">
        <v>319</v>
      </c>
      <c r="B80" t="str">
        <f xml:space="preserve"> _xlfn.XLOOKUP(A80, 'ABC Analysis'!A:A, 'ABC Analysis'!F:F)</f>
        <v>A</v>
      </c>
      <c r="C80" t="str">
        <f>_xlfn.XLOOKUP(A80,'XYZ Analysis'!A:A,'XYZ Analysis'!AC:AC)</f>
        <v>X</v>
      </c>
      <c r="D80" t="str">
        <f t="shared" si="6"/>
        <v>AX</v>
      </c>
      <c r="E80">
        <f>_xlfn.XLOOKUP(D80,K:K,L:L)</f>
        <v>0.99</v>
      </c>
      <c r="F80" t="str">
        <f>_xlfn.XLOOKUP(D80,K:K,M:M)</f>
        <v>Niski zapas bezpieczeństwa, częste zamówienia małymi partiami</v>
      </c>
      <c r="G80">
        <f>_xlfn.XLOOKUP(H80,$I$2:$I$16,$J$2:$J$16)</f>
        <v>12</v>
      </c>
      <c r="H80" t="str">
        <f>_xlfn.XLOOKUP(A80,Data!A:A,Data!C:C)</f>
        <v>Ogród</v>
      </c>
      <c r="P80">
        <f>_xlfn.XLOOKUP(A80,Data!A:A,Data!F:F)</f>
        <v>323.14999999999998</v>
      </c>
      <c r="Q80" cm="1">
        <f t="array" ref="Q80">_xlfn.XLOOKUP(A80,'XYZ Analysis'!A:A,'XYZ Analysis'!$Z:Z)</f>
        <v>26.166666666666668</v>
      </c>
      <c r="R80">
        <f t="shared" si="7"/>
        <v>0.87222222222222223</v>
      </c>
      <c r="S80">
        <f>_xlfn.XLOOKUP(A80,'XYZ Analysis'!A:A,'XYZ Analysis'!AA:AA)</f>
        <v>3.1446603773522015</v>
      </c>
      <c r="T80">
        <f t="shared" si="8"/>
        <v>0.10482201257840672</v>
      </c>
      <c r="U80">
        <f t="shared" si="9"/>
        <v>1</v>
      </c>
      <c r="V80">
        <f t="shared" si="10"/>
        <v>11.466666666666667</v>
      </c>
      <c r="W80">
        <f t="shared" si="11"/>
        <v>1.4036955515240739</v>
      </c>
    </row>
    <row r="81" spans="1:23">
      <c r="A81" t="s">
        <v>397</v>
      </c>
      <c r="B81" t="str">
        <f xml:space="preserve"> _xlfn.XLOOKUP(A81, 'ABC Analysis'!A:A, 'ABC Analysis'!F:F)</f>
        <v>A</v>
      </c>
      <c r="C81" t="str">
        <f>_xlfn.XLOOKUP(A81,'XYZ Analysis'!A:A,'XYZ Analysis'!AC:AC)</f>
        <v>Y</v>
      </c>
      <c r="D81" t="str">
        <f t="shared" si="6"/>
        <v>AY</v>
      </c>
      <c r="E81">
        <f>_xlfn.XLOOKUP(D81,K:K,L:L)</f>
        <v>0.97</v>
      </c>
      <c r="F81" t="str">
        <f>_xlfn.XLOOKUP(D81,K:K,M:M)</f>
        <v>Umiarkowany zapas bezpieczeństwa, zamówienia dostosowane do sezonowości</v>
      </c>
      <c r="G81">
        <f>_xlfn.XLOOKUP(H81,$I$2:$I$16,$J$2:$J$16)</f>
        <v>11</v>
      </c>
      <c r="H81" t="str">
        <f>_xlfn.XLOOKUP(A81,Data!A:A,Data!C:C)</f>
        <v>Narzędzia</v>
      </c>
      <c r="P81">
        <f>_xlfn.XLOOKUP(A81,Data!A:A,Data!F:F)</f>
        <v>546.23</v>
      </c>
      <c r="Q81" cm="1">
        <f t="array" ref="Q81">_xlfn.XLOOKUP(A81,'XYZ Analysis'!A:A,'XYZ Analysis'!$Z:Z)</f>
        <v>14.791666666666666</v>
      </c>
      <c r="R81">
        <f t="shared" si="7"/>
        <v>0.49305555555555552</v>
      </c>
      <c r="S81">
        <f>_xlfn.XLOOKUP(A81,'XYZ Analysis'!A:A,'XYZ Analysis'!AA:AA)</f>
        <v>11.412636149851133</v>
      </c>
      <c r="T81">
        <f t="shared" si="8"/>
        <v>0.38042120499503779</v>
      </c>
      <c r="U81">
        <f t="shared" si="9"/>
        <v>3</v>
      </c>
      <c r="V81">
        <f t="shared" si="10"/>
        <v>8.4236111111111107</v>
      </c>
      <c r="W81">
        <f t="shared" si="11"/>
        <v>0.81174866675809942</v>
      </c>
    </row>
    <row r="82" spans="1:23">
      <c r="A82" t="s">
        <v>643</v>
      </c>
      <c r="B82" t="str">
        <f xml:space="preserve"> _xlfn.XLOOKUP(A82, 'ABC Analysis'!A:A, 'ABC Analysis'!F:F)</f>
        <v>A</v>
      </c>
      <c r="C82" t="str">
        <f>_xlfn.XLOOKUP(A82,'XYZ Analysis'!A:A,'XYZ Analysis'!AC:AC)</f>
        <v>X</v>
      </c>
      <c r="D82" t="str">
        <f t="shared" si="6"/>
        <v>AX</v>
      </c>
      <c r="E82">
        <f>_xlfn.XLOOKUP(D82,K:K,L:L)</f>
        <v>0.99</v>
      </c>
      <c r="F82" t="str">
        <f>_xlfn.XLOOKUP(D82,K:K,M:M)</f>
        <v>Niski zapas bezpieczeństwa, częste zamówienia małymi partiami</v>
      </c>
      <c r="G82">
        <f>_xlfn.XLOOKUP(H82,$I$2:$I$16,$J$2:$J$16)</f>
        <v>11</v>
      </c>
      <c r="H82" t="str">
        <f>_xlfn.XLOOKUP(A82,Data!A:A,Data!C:C)</f>
        <v>Narzędzia</v>
      </c>
      <c r="P82">
        <f>_xlfn.XLOOKUP(A82,Data!A:A,Data!F:F)</f>
        <v>322.57</v>
      </c>
      <c r="Q82" cm="1">
        <f t="array" ref="Q82">_xlfn.XLOOKUP(A82,'XYZ Analysis'!A:A,'XYZ Analysis'!$Z:Z)</f>
        <v>25.166666666666668</v>
      </c>
      <c r="R82">
        <f t="shared" si="7"/>
        <v>0.83888888888888891</v>
      </c>
      <c r="S82">
        <f>_xlfn.XLOOKUP(A82,'XYZ Analysis'!A:A,'XYZ Analysis'!AA:AA)</f>
        <v>2.733536577809454</v>
      </c>
      <c r="T82">
        <f t="shared" si="8"/>
        <v>9.1117885926981806E-2</v>
      </c>
      <c r="U82">
        <f t="shared" si="9"/>
        <v>1</v>
      </c>
      <c r="V82">
        <f t="shared" si="10"/>
        <v>10.227777777777778</v>
      </c>
      <c r="W82">
        <f t="shared" si="11"/>
        <v>1.377849122729452</v>
      </c>
    </row>
    <row r="83" spans="1:23">
      <c r="A83" t="s">
        <v>117</v>
      </c>
      <c r="B83" t="str">
        <f xml:space="preserve"> _xlfn.XLOOKUP(A83, 'ABC Analysis'!A:A, 'ABC Analysis'!F:F)</f>
        <v>A</v>
      </c>
      <c r="C83" t="str">
        <f>_xlfn.XLOOKUP(A83,'XYZ Analysis'!A:A,'XYZ Analysis'!AC:AC)</f>
        <v>Y</v>
      </c>
      <c r="D83" t="str">
        <f t="shared" si="6"/>
        <v>AY</v>
      </c>
      <c r="E83">
        <f>_xlfn.XLOOKUP(D83,K:K,L:L)</f>
        <v>0.97</v>
      </c>
      <c r="F83" t="str">
        <f>_xlfn.XLOOKUP(D83,K:K,M:M)</f>
        <v>Umiarkowany zapas bezpieczeństwa, zamówienia dostosowane do sezonowości</v>
      </c>
      <c r="G83">
        <f>_xlfn.XLOOKUP(H83,$I$2:$I$16,$J$2:$J$16)</f>
        <v>5</v>
      </c>
      <c r="H83" t="str">
        <f>_xlfn.XLOOKUP(A83,Data!A:A,Data!C:C)</f>
        <v>Artykuły biurowe</v>
      </c>
      <c r="P83">
        <f>_xlfn.XLOOKUP(A83,Data!A:A,Data!F:F)</f>
        <v>36.24</v>
      </c>
      <c r="Q83" cm="1">
        <f t="array" ref="Q83">_xlfn.XLOOKUP(A83,'XYZ Analysis'!A:A,'XYZ Analysis'!$Z:Z)</f>
        <v>210.125</v>
      </c>
      <c r="R83">
        <f t="shared" si="7"/>
        <v>7.0041666666666664</v>
      </c>
      <c r="S83">
        <f>_xlfn.XLOOKUP(A83,'XYZ Analysis'!A:A,'XYZ Analysis'!AA:AA)</f>
        <v>125.77205323520802</v>
      </c>
      <c r="T83">
        <f t="shared" si="8"/>
        <v>4.1924017745069344</v>
      </c>
      <c r="U83">
        <f t="shared" si="9"/>
        <v>18</v>
      </c>
      <c r="V83">
        <f t="shared" si="10"/>
        <v>53.020833333333329</v>
      </c>
      <c r="W83">
        <f t="shared" si="11"/>
        <v>11.878061551046486</v>
      </c>
    </row>
    <row r="84" spans="1:23">
      <c r="A84" t="s">
        <v>605</v>
      </c>
      <c r="B84" t="str">
        <f xml:space="preserve"> _xlfn.XLOOKUP(A84, 'ABC Analysis'!A:A, 'ABC Analysis'!F:F)</f>
        <v>A</v>
      </c>
      <c r="C84" t="str">
        <f>_xlfn.XLOOKUP(A84,'XYZ Analysis'!A:A,'XYZ Analysis'!AC:AC)</f>
        <v>Y</v>
      </c>
      <c r="D84" t="str">
        <f t="shared" si="6"/>
        <v>AY</v>
      </c>
      <c r="E84">
        <f>_xlfn.XLOOKUP(D84,K:K,L:L)</f>
        <v>0.97</v>
      </c>
      <c r="F84" t="str">
        <f>_xlfn.XLOOKUP(D84,K:K,M:M)</f>
        <v>Umiarkowany zapas bezpieczeństwa, zamówienia dostosowane do sezonowości</v>
      </c>
      <c r="G84">
        <f>_xlfn.XLOOKUP(H84,$I$2:$I$16,$J$2:$J$16)</f>
        <v>10</v>
      </c>
      <c r="H84" t="str">
        <f>_xlfn.XLOOKUP(A84,Data!A:A,Data!C:C)</f>
        <v>Zabawki</v>
      </c>
      <c r="P84">
        <f>_xlfn.XLOOKUP(A84,Data!A:A,Data!F:F)</f>
        <v>195.75</v>
      </c>
      <c r="Q84" cm="1">
        <f t="array" ref="Q84">_xlfn.XLOOKUP(A84,'XYZ Analysis'!A:A,'XYZ Analysis'!$Z:Z)</f>
        <v>38.958333333333336</v>
      </c>
      <c r="R84">
        <f t="shared" si="7"/>
        <v>1.2986111111111112</v>
      </c>
      <c r="S84">
        <f>_xlfn.XLOOKUP(A84,'XYZ Analysis'!A:A,'XYZ Analysis'!AA:AA)</f>
        <v>36.419407791573008</v>
      </c>
      <c r="T84">
        <f t="shared" si="8"/>
        <v>1.2139802597191003</v>
      </c>
      <c r="U84">
        <f t="shared" si="9"/>
        <v>8</v>
      </c>
      <c r="V84">
        <f t="shared" si="10"/>
        <v>20.986111111111111</v>
      </c>
      <c r="W84">
        <f t="shared" si="11"/>
        <v>2.2006455701035561</v>
      </c>
    </row>
    <row r="85" spans="1:23">
      <c r="A85" t="s">
        <v>379</v>
      </c>
      <c r="B85" t="str">
        <f xml:space="preserve"> _xlfn.XLOOKUP(A85, 'ABC Analysis'!A:A, 'ABC Analysis'!F:F)</f>
        <v>A</v>
      </c>
      <c r="C85" t="str">
        <f>_xlfn.XLOOKUP(A85,'XYZ Analysis'!A:A,'XYZ Analysis'!AC:AC)</f>
        <v>Y</v>
      </c>
      <c r="D85" t="str">
        <f t="shared" si="6"/>
        <v>AY</v>
      </c>
      <c r="E85">
        <f>_xlfn.XLOOKUP(D85,K:K,L:L)</f>
        <v>0.97</v>
      </c>
      <c r="F85" t="str">
        <f>_xlfn.XLOOKUP(D85,K:K,M:M)</f>
        <v>Umiarkowany zapas bezpieczeństwa, zamówienia dostosowane do sezonowości</v>
      </c>
      <c r="G85">
        <f>_xlfn.XLOOKUP(H85,$I$2:$I$16,$J$2:$J$16)</f>
        <v>8</v>
      </c>
      <c r="H85" t="str">
        <f>_xlfn.XLOOKUP(A85,Data!A:A,Data!C:C)</f>
        <v>Sport i rekreacja</v>
      </c>
      <c r="P85">
        <f>_xlfn.XLOOKUP(A85,Data!A:A,Data!F:F)</f>
        <v>400.17</v>
      </c>
      <c r="Q85" cm="1">
        <f t="array" ref="Q85">_xlfn.XLOOKUP(A85,'XYZ Analysis'!A:A,'XYZ Analysis'!$Z:Z)</f>
        <v>19.291666666666668</v>
      </c>
      <c r="R85">
        <f t="shared" si="7"/>
        <v>0.6430555555555556</v>
      </c>
      <c r="S85">
        <f>_xlfn.XLOOKUP(A85,'XYZ Analysis'!A:A,'XYZ Analysis'!AA:AA)</f>
        <v>11.009386777755708</v>
      </c>
      <c r="T85">
        <f t="shared" si="8"/>
        <v>0.3669795592585236</v>
      </c>
      <c r="U85">
        <f t="shared" si="9"/>
        <v>2</v>
      </c>
      <c r="V85">
        <f t="shared" si="10"/>
        <v>7.1444444444444448</v>
      </c>
      <c r="W85">
        <f t="shared" si="11"/>
        <v>1.0830871759977561</v>
      </c>
    </row>
    <row r="86" spans="1:23">
      <c r="A86" t="s">
        <v>453</v>
      </c>
      <c r="B86" t="str">
        <f xml:space="preserve"> _xlfn.XLOOKUP(A86, 'ABC Analysis'!A:A, 'ABC Analysis'!F:F)</f>
        <v>A</v>
      </c>
      <c r="C86" t="str">
        <f>_xlfn.XLOOKUP(A86,'XYZ Analysis'!A:A,'XYZ Analysis'!AC:AC)</f>
        <v>Z</v>
      </c>
      <c r="D86" t="str">
        <f t="shared" si="6"/>
        <v>AZ</v>
      </c>
      <c r="E86">
        <f>_xlfn.XLOOKUP(D86,K:K,L:L)</f>
        <v>0.95</v>
      </c>
      <c r="F86" t="str">
        <f>_xlfn.XLOOKUP(D86,K:K,M:M)</f>
        <v>Wysoki zapas bezpieczeństwa mimo wysokiego kosztu</v>
      </c>
      <c r="G86">
        <f>_xlfn.XLOOKUP(H86,$I$2:$I$16,$J$2:$J$16)</f>
        <v>14</v>
      </c>
      <c r="H86" t="str">
        <f>_xlfn.XLOOKUP(A86,Data!A:A,Data!C:C)</f>
        <v>RTV</v>
      </c>
      <c r="P86">
        <f>_xlfn.XLOOKUP(A86,Data!A:A,Data!F:F)</f>
        <v>977.68</v>
      </c>
      <c r="Q86" cm="1">
        <f t="array" ref="Q86">_xlfn.XLOOKUP(A86,'XYZ Analysis'!A:A,'XYZ Analysis'!$Z:Z)</f>
        <v>8.2083333333333339</v>
      </c>
      <c r="R86">
        <f t="shared" si="7"/>
        <v>0.27361111111111114</v>
      </c>
      <c r="S86">
        <f>_xlfn.XLOOKUP(A86,'XYZ Analysis'!A:A,'XYZ Analysis'!AA:AA)</f>
        <v>9.26903072362777</v>
      </c>
      <c r="T86">
        <f t="shared" si="8"/>
        <v>0.30896769078759234</v>
      </c>
      <c r="U86">
        <f t="shared" si="9"/>
        <v>2</v>
      </c>
      <c r="V86">
        <f t="shared" si="10"/>
        <v>5.8305555555555557</v>
      </c>
      <c r="W86">
        <f t="shared" si="11"/>
        <v>0.45199114790181055</v>
      </c>
    </row>
    <row r="87" spans="1:23">
      <c r="A87" t="s">
        <v>123</v>
      </c>
      <c r="B87" t="str">
        <f xml:space="preserve"> _xlfn.XLOOKUP(A87, 'ABC Analysis'!A:A, 'ABC Analysis'!F:F)</f>
        <v>A</v>
      </c>
      <c r="C87" t="str">
        <f>_xlfn.XLOOKUP(A87,'XYZ Analysis'!A:A,'XYZ Analysis'!AC:AC)</f>
        <v>Y</v>
      </c>
      <c r="D87" t="str">
        <f t="shared" si="6"/>
        <v>AY</v>
      </c>
      <c r="E87">
        <f>_xlfn.XLOOKUP(D87,K:K,L:L)</f>
        <v>0.97</v>
      </c>
      <c r="F87" t="str">
        <f>_xlfn.XLOOKUP(D87,K:K,M:M)</f>
        <v>Umiarkowany zapas bezpieczeństwa, zamówienia dostosowane do sezonowości</v>
      </c>
      <c r="G87">
        <f>_xlfn.XLOOKUP(H87,$I$2:$I$16,$J$2:$J$16)</f>
        <v>6</v>
      </c>
      <c r="H87" t="str">
        <f>_xlfn.XLOOKUP(A87,Data!A:A,Data!C:C)</f>
        <v>Kosmetyki</v>
      </c>
      <c r="P87">
        <f>_xlfn.XLOOKUP(A87,Data!A:A,Data!F:F)</f>
        <v>84.71</v>
      </c>
      <c r="Q87" cm="1">
        <f t="array" ref="Q87">_xlfn.XLOOKUP(A87,'XYZ Analysis'!A:A,'XYZ Analysis'!$Z:Z)</f>
        <v>88.208333333333329</v>
      </c>
      <c r="R87">
        <f t="shared" si="7"/>
        <v>2.9402777777777778</v>
      </c>
      <c r="S87">
        <f>_xlfn.XLOOKUP(A87,'XYZ Analysis'!A:A,'XYZ Analysis'!AA:AA)</f>
        <v>44.704566476914735</v>
      </c>
      <c r="T87">
        <f t="shared" si="8"/>
        <v>1.4901522158971579</v>
      </c>
      <c r="U87">
        <f t="shared" si="9"/>
        <v>7</v>
      </c>
      <c r="V87">
        <f t="shared" si="10"/>
        <v>24.641666666666666</v>
      </c>
      <c r="W87">
        <f t="shared" si="11"/>
        <v>5.0337109091987111</v>
      </c>
    </row>
    <row r="88" spans="1:23">
      <c r="A88" t="s">
        <v>613</v>
      </c>
      <c r="B88" t="str">
        <f xml:space="preserve"> _xlfn.XLOOKUP(A88, 'ABC Analysis'!A:A, 'ABC Analysis'!F:F)</f>
        <v>A</v>
      </c>
      <c r="C88" t="str">
        <f>_xlfn.XLOOKUP(A88,'XYZ Analysis'!A:A,'XYZ Analysis'!AC:AC)</f>
        <v>Y</v>
      </c>
      <c r="D88" t="str">
        <f t="shared" si="6"/>
        <v>AY</v>
      </c>
      <c r="E88">
        <f>_xlfn.XLOOKUP(D88,K:K,L:L)</f>
        <v>0.97</v>
      </c>
      <c r="F88" t="str">
        <f>_xlfn.XLOOKUP(D88,K:K,M:M)</f>
        <v>Umiarkowany zapas bezpieczeństwa, zamówienia dostosowane do sezonowości</v>
      </c>
      <c r="G88">
        <f>_xlfn.XLOOKUP(H88,$I$2:$I$16,$J$2:$J$16)</f>
        <v>10</v>
      </c>
      <c r="H88" t="str">
        <f>_xlfn.XLOOKUP(A88,Data!A:A,Data!C:C)</f>
        <v>Zabawki</v>
      </c>
      <c r="P88">
        <f>_xlfn.XLOOKUP(A88,Data!A:A,Data!F:F)</f>
        <v>224.84</v>
      </c>
      <c r="Q88" cm="1">
        <f t="array" ref="Q88">_xlfn.XLOOKUP(A88,'XYZ Analysis'!A:A,'XYZ Analysis'!$Z:Z)</f>
        <v>33.625</v>
      </c>
      <c r="R88">
        <f t="shared" si="7"/>
        <v>1.1208333333333333</v>
      </c>
      <c r="S88">
        <f>_xlfn.XLOOKUP(A88,'XYZ Analysis'!A:A,'XYZ Analysis'!AA:AA)</f>
        <v>24.864319315034546</v>
      </c>
      <c r="T88">
        <f t="shared" si="8"/>
        <v>0.82881064383448488</v>
      </c>
      <c r="U88">
        <f t="shared" si="9"/>
        <v>5</v>
      </c>
      <c r="V88">
        <f t="shared" si="10"/>
        <v>16.208333333333336</v>
      </c>
      <c r="W88">
        <f t="shared" si="11"/>
        <v>1.9076344681487762</v>
      </c>
    </row>
    <row r="89" spans="1:23">
      <c r="A89" t="s">
        <v>179</v>
      </c>
      <c r="B89" t="str">
        <f xml:space="preserve"> _xlfn.XLOOKUP(A89, 'ABC Analysis'!A:A, 'ABC Analysis'!F:F)</f>
        <v>A</v>
      </c>
      <c r="C89" t="str">
        <f>_xlfn.XLOOKUP(A89,'XYZ Analysis'!A:A,'XYZ Analysis'!AC:AC)</f>
        <v>X</v>
      </c>
      <c r="D89" t="str">
        <f t="shared" si="6"/>
        <v>AX</v>
      </c>
      <c r="E89">
        <f>_xlfn.XLOOKUP(D89,K:K,L:L)</f>
        <v>0.99</v>
      </c>
      <c r="F89" t="str">
        <f>_xlfn.XLOOKUP(D89,K:K,M:M)</f>
        <v>Niski zapas bezpieczeństwa, częste zamówienia małymi partiami</v>
      </c>
      <c r="G89">
        <f>_xlfn.XLOOKUP(H89,$I$2:$I$16,$J$2:$J$16)</f>
        <v>8</v>
      </c>
      <c r="H89" t="str">
        <f>_xlfn.XLOOKUP(A89,Data!A:A,Data!C:C)</f>
        <v>Sport i rekreacja</v>
      </c>
      <c r="P89">
        <f>_xlfn.XLOOKUP(A89,Data!A:A,Data!F:F)</f>
        <v>186.79</v>
      </c>
      <c r="Q89" cm="1">
        <f t="array" ref="Q89">_xlfn.XLOOKUP(A89,'XYZ Analysis'!A:A,'XYZ Analysis'!$Z:Z)</f>
        <v>40.291666666666664</v>
      </c>
      <c r="R89">
        <f t="shared" si="7"/>
        <v>1.3430555555555554</v>
      </c>
      <c r="S89">
        <f>_xlfn.XLOOKUP(A89,'XYZ Analysis'!A:A,'XYZ Analysis'!AA:AA)</f>
        <v>17.850021397435043</v>
      </c>
      <c r="T89">
        <f t="shared" si="8"/>
        <v>0.59500071324783477</v>
      </c>
      <c r="U89">
        <f t="shared" si="9"/>
        <v>4</v>
      </c>
      <c r="V89">
        <f t="shared" si="10"/>
        <v>14.744444444444444</v>
      </c>
      <c r="W89">
        <f t="shared" si="11"/>
        <v>2.2910343875629078</v>
      </c>
    </row>
    <row r="90" spans="1:23">
      <c r="A90" t="s">
        <v>881</v>
      </c>
      <c r="B90" t="str">
        <f xml:space="preserve"> _xlfn.XLOOKUP(A90, 'ABC Analysis'!A:A, 'ABC Analysis'!F:F)</f>
        <v>A</v>
      </c>
      <c r="C90" t="str">
        <f>_xlfn.XLOOKUP(A90,'XYZ Analysis'!A:A,'XYZ Analysis'!AC:AC)</f>
        <v>Y</v>
      </c>
      <c r="D90" t="str">
        <f t="shared" si="6"/>
        <v>AY</v>
      </c>
      <c r="E90">
        <f>_xlfn.XLOOKUP(D90,K:K,L:L)</f>
        <v>0.97</v>
      </c>
      <c r="F90" t="str">
        <f>_xlfn.XLOOKUP(D90,K:K,M:M)</f>
        <v>Umiarkowany zapas bezpieczeństwa, zamówienia dostosowane do sezonowości</v>
      </c>
      <c r="G90">
        <f>_xlfn.XLOOKUP(H90,$I$2:$I$16,$J$2:$J$16)</f>
        <v>5</v>
      </c>
      <c r="H90" t="str">
        <f>_xlfn.XLOOKUP(A90,Data!A:A,Data!C:C)</f>
        <v>Artykuły biurowe</v>
      </c>
      <c r="P90">
        <f>_xlfn.XLOOKUP(A90,Data!A:A,Data!F:F)</f>
        <v>57.97</v>
      </c>
      <c r="Q90" cm="1">
        <f t="array" ref="Q90">_xlfn.XLOOKUP(A90,'XYZ Analysis'!A:A,'XYZ Analysis'!$Z:Z)</f>
        <v>128.91666666666666</v>
      </c>
      <c r="R90">
        <f t="shared" si="7"/>
        <v>4.2972222222222216</v>
      </c>
      <c r="S90">
        <f>_xlfn.XLOOKUP(A90,'XYZ Analysis'!A:A,'XYZ Analysis'!AA:AA)</f>
        <v>86.606830305441591</v>
      </c>
      <c r="T90">
        <f t="shared" si="8"/>
        <v>2.8868943435147196</v>
      </c>
      <c r="U90">
        <f t="shared" si="9"/>
        <v>13</v>
      </c>
      <c r="V90">
        <f t="shared" si="10"/>
        <v>34.486111111111107</v>
      </c>
      <c r="W90">
        <f t="shared" si="11"/>
        <v>7.3562026768839939</v>
      </c>
    </row>
    <row r="91" spans="1:23">
      <c r="A91" t="s">
        <v>979</v>
      </c>
      <c r="B91" t="str">
        <f xml:space="preserve"> _xlfn.XLOOKUP(A91, 'ABC Analysis'!A:A, 'ABC Analysis'!F:F)</f>
        <v>A</v>
      </c>
      <c r="C91" t="str">
        <f>_xlfn.XLOOKUP(A91,'XYZ Analysis'!A:A,'XYZ Analysis'!AC:AC)</f>
        <v>Y</v>
      </c>
      <c r="D91" t="str">
        <f t="shared" si="6"/>
        <v>AY</v>
      </c>
      <c r="E91">
        <f>_xlfn.XLOOKUP(D91,K:K,L:L)</f>
        <v>0.97</v>
      </c>
      <c r="F91" t="str">
        <f>_xlfn.XLOOKUP(D91,K:K,M:M)</f>
        <v>Umiarkowany zapas bezpieczeństwa, zamówienia dostosowane do sezonowości</v>
      </c>
      <c r="G91">
        <f>_xlfn.XLOOKUP(H91,$I$2:$I$16,$J$2:$J$16)</f>
        <v>11</v>
      </c>
      <c r="H91" t="str">
        <f>_xlfn.XLOOKUP(A91,Data!A:A,Data!C:C)</f>
        <v>Narzędzia</v>
      </c>
      <c r="P91">
        <f>_xlfn.XLOOKUP(A91,Data!A:A,Data!F:F)</f>
        <v>59.04</v>
      </c>
      <c r="Q91" cm="1">
        <f t="array" ref="Q91">_xlfn.XLOOKUP(A91,'XYZ Analysis'!A:A,'XYZ Analysis'!$Z:Z)</f>
        <v>125.125</v>
      </c>
      <c r="R91">
        <f t="shared" si="7"/>
        <v>4.1708333333333334</v>
      </c>
      <c r="S91">
        <f>_xlfn.XLOOKUP(A91,'XYZ Analysis'!A:A,'XYZ Analysis'!AA:AA)</f>
        <v>71.981659990583708</v>
      </c>
      <c r="T91">
        <f t="shared" si="8"/>
        <v>2.3993886663527904</v>
      </c>
      <c r="U91">
        <f t="shared" si="9"/>
        <v>15</v>
      </c>
      <c r="V91">
        <f t="shared" si="10"/>
        <v>60.87916666666667</v>
      </c>
      <c r="W91">
        <f t="shared" si="11"/>
        <v>7.181243840621506</v>
      </c>
    </row>
    <row r="92" spans="1:23">
      <c r="A92" t="s">
        <v>807</v>
      </c>
      <c r="B92" t="str">
        <f xml:space="preserve"> _xlfn.XLOOKUP(A92, 'ABC Analysis'!A:A, 'ABC Analysis'!F:F)</f>
        <v>A</v>
      </c>
      <c r="C92" t="str">
        <f>_xlfn.XLOOKUP(A92,'XYZ Analysis'!A:A,'XYZ Analysis'!AC:AC)</f>
        <v>Y</v>
      </c>
      <c r="D92" t="str">
        <f t="shared" si="6"/>
        <v>AY</v>
      </c>
      <c r="E92">
        <f>_xlfn.XLOOKUP(D92,K:K,L:L)</f>
        <v>0.97</v>
      </c>
      <c r="F92" t="str">
        <f>_xlfn.XLOOKUP(D92,K:K,M:M)</f>
        <v>Umiarkowany zapas bezpieczeństwa, zamówienia dostosowane do sezonowości</v>
      </c>
      <c r="G92">
        <f>_xlfn.XLOOKUP(H92,$I$2:$I$16,$J$2:$J$16)</f>
        <v>14</v>
      </c>
      <c r="H92" t="str">
        <f>_xlfn.XLOOKUP(A92,Data!A:A,Data!C:C)</f>
        <v>RTV</v>
      </c>
      <c r="P92">
        <f>_xlfn.XLOOKUP(A92,Data!A:A,Data!F:F)</f>
        <v>232.32</v>
      </c>
      <c r="Q92" cm="1">
        <f t="array" ref="Q92">_xlfn.XLOOKUP(A92,'XYZ Analysis'!A:A,'XYZ Analysis'!$Z:Z)</f>
        <v>32.625</v>
      </c>
      <c r="R92">
        <f t="shared" si="7"/>
        <v>1.0874999999999999</v>
      </c>
      <c r="S92">
        <f>_xlfn.XLOOKUP(A92,'XYZ Analysis'!A:A,'XYZ Analysis'!AA:AA)</f>
        <v>18.818901181170666</v>
      </c>
      <c r="T92">
        <f t="shared" si="8"/>
        <v>0.62729670603902221</v>
      </c>
      <c r="U92">
        <f t="shared" si="9"/>
        <v>5</v>
      </c>
      <c r="V92">
        <f t="shared" si="10"/>
        <v>20.224999999999998</v>
      </c>
      <c r="W92">
        <f t="shared" si="11"/>
        <v>1.8485566460224363</v>
      </c>
    </row>
    <row r="93" spans="1:23">
      <c r="A93" t="s">
        <v>491</v>
      </c>
      <c r="B93" t="str">
        <f xml:space="preserve"> _xlfn.XLOOKUP(A93, 'ABC Analysis'!A:A, 'ABC Analysis'!F:F)</f>
        <v>A</v>
      </c>
      <c r="C93" t="str">
        <f>_xlfn.XLOOKUP(A93,'XYZ Analysis'!A:A,'XYZ Analysis'!AC:AC)</f>
        <v>Y</v>
      </c>
      <c r="D93" t="str">
        <f t="shared" si="6"/>
        <v>AY</v>
      </c>
      <c r="E93">
        <f>_xlfn.XLOOKUP(D93,K:K,L:L)</f>
        <v>0.97</v>
      </c>
      <c r="F93" t="str">
        <f>_xlfn.XLOOKUP(D93,K:K,M:M)</f>
        <v>Umiarkowany zapas bezpieczeństwa, zamówienia dostosowane do sezonowości</v>
      </c>
      <c r="G93">
        <f>_xlfn.XLOOKUP(H93,$I$2:$I$16,$J$2:$J$16)</f>
        <v>14</v>
      </c>
      <c r="H93" t="str">
        <f>_xlfn.XLOOKUP(A93,Data!A:A,Data!C:C)</f>
        <v>RTV</v>
      </c>
      <c r="P93">
        <f>_xlfn.XLOOKUP(A93,Data!A:A,Data!F:F)</f>
        <v>907.5</v>
      </c>
      <c r="Q93" cm="1">
        <f t="array" ref="Q93">_xlfn.XLOOKUP(A93,'XYZ Analysis'!A:A,'XYZ Analysis'!$Z:Z)</f>
        <v>8.125</v>
      </c>
      <c r="R93">
        <f t="shared" si="7"/>
        <v>0.27083333333333331</v>
      </c>
      <c r="S93">
        <f>_xlfn.XLOOKUP(A93,'XYZ Analysis'!A:A,'XYZ Analysis'!AA:AA)</f>
        <v>5.3487732238336667</v>
      </c>
      <c r="T93">
        <f t="shared" si="8"/>
        <v>0.17829244079445555</v>
      </c>
      <c r="U93">
        <f t="shared" si="9"/>
        <v>2</v>
      </c>
      <c r="V93">
        <f t="shared" si="10"/>
        <v>5.7916666666666661</v>
      </c>
      <c r="W93">
        <f t="shared" si="11"/>
        <v>0.466755206083314</v>
      </c>
    </row>
    <row r="94" spans="1:23">
      <c r="A94" t="s">
        <v>263</v>
      </c>
      <c r="B94" t="str">
        <f xml:space="preserve"> _xlfn.XLOOKUP(A94, 'ABC Analysis'!A:A, 'ABC Analysis'!F:F)</f>
        <v>A</v>
      </c>
      <c r="C94" t="str">
        <f>_xlfn.XLOOKUP(A94,'XYZ Analysis'!A:A,'XYZ Analysis'!AC:AC)</f>
        <v>Y</v>
      </c>
      <c r="D94" t="str">
        <f t="shared" si="6"/>
        <v>AY</v>
      </c>
      <c r="E94">
        <f>_xlfn.XLOOKUP(D94,K:K,L:L)</f>
        <v>0.97</v>
      </c>
      <c r="F94" t="str">
        <f>_xlfn.XLOOKUP(D94,K:K,M:M)</f>
        <v>Umiarkowany zapas bezpieczeństwa, zamówienia dostosowane do sezonowości</v>
      </c>
      <c r="G94">
        <f>_xlfn.XLOOKUP(H94,$I$2:$I$16,$J$2:$J$16)</f>
        <v>12</v>
      </c>
      <c r="H94" t="str">
        <f>_xlfn.XLOOKUP(A94,Data!A:A,Data!C:C)</f>
        <v>AGD</v>
      </c>
      <c r="P94">
        <f>_xlfn.XLOOKUP(A94,Data!A:A,Data!F:F)</f>
        <v>506.89</v>
      </c>
      <c r="Q94" cm="1">
        <f t="array" ref="Q94">_xlfn.XLOOKUP(A94,'XYZ Analysis'!A:A,'XYZ Analysis'!$Z:Z)</f>
        <v>14.708333333333334</v>
      </c>
      <c r="R94">
        <f t="shared" si="7"/>
        <v>0.49027777777777781</v>
      </c>
      <c r="S94">
        <f>_xlfn.XLOOKUP(A94,'XYZ Analysis'!A:A,'XYZ Analysis'!AA:AA)</f>
        <v>8.9091674071648743</v>
      </c>
      <c r="T94">
        <f t="shared" si="8"/>
        <v>0.29697224690549578</v>
      </c>
      <c r="U94">
        <f t="shared" si="9"/>
        <v>2</v>
      </c>
      <c r="V94">
        <f t="shared" si="10"/>
        <v>7.8833333333333337</v>
      </c>
      <c r="W94">
        <f t="shared" si="11"/>
        <v>0.84028318477151098</v>
      </c>
    </row>
    <row r="95" spans="1:23">
      <c r="A95" t="s">
        <v>56</v>
      </c>
      <c r="B95" t="str">
        <f xml:space="preserve"> _xlfn.XLOOKUP(A95, 'ABC Analysis'!A:A, 'ABC Analysis'!F:F)</f>
        <v>A</v>
      </c>
      <c r="C95" t="str">
        <f>_xlfn.XLOOKUP(A95,'XYZ Analysis'!A:A,'XYZ Analysis'!AC:AC)</f>
        <v>Y</v>
      </c>
      <c r="D95" t="str">
        <f t="shared" si="6"/>
        <v>AY</v>
      </c>
      <c r="E95">
        <f>_xlfn.XLOOKUP(D95,K:K,L:L)</f>
        <v>0.97</v>
      </c>
      <c r="F95" t="str">
        <f>_xlfn.XLOOKUP(D95,K:K,M:M)</f>
        <v>Umiarkowany zapas bezpieczeństwa, zamówienia dostosowane do sezonowości</v>
      </c>
      <c r="G95">
        <f>_xlfn.XLOOKUP(H95,$I$2:$I$16,$J$2:$J$16)</f>
        <v>12</v>
      </c>
      <c r="H95" t="str">
        <f>_xlfn.XLOOKUP(A95,Data!A:A,Data!C:C)</f>
        <v>AGD</v>
      </c>
      <c r="P95">
        <f>_xlfn.XLOOKUP(A95,Data!A:A,Data!F:F)</f>
        <v>175.5</v>
      </c>
      <c r="Q95" cm="1">
        <f t="array" ref="Q95">_xlfn.XLOOKUP(A95,'XYZ Analysis'!A:A,'XYZ Analysis'!$Z:Z)</f>
        <v>40.666666666666664</v>
      </c>
      <c r="R95">
        <f t="shared" si="7"/>
        <v>1.3555555555555554</v>
      </c>
      <c r="S95">
        <f>_xlfn.XLOOKUP(A95,'XYZ Analysis'!A:A,'XYZ Analysis'!AA:AA)</f>
        <v>30.114595944307286</v>
      </c>
      <c r="T95">
        <f t="shared" si="8"/>
        <v>1.0038198648102428</v>
      </c>
      <c r="U95">
        <f t="shared" si="9"/>
        <v>7</v>
      </c>
      <c r="V95">
        <f t="shared" si="10"/>
        <v>23.266666666666666</v>
      </c>
      <c r="W95">
        <f t="shared" si="11"/>
        <v>2.3745511563343396</v>
      </c>
    </row>
    <row r="96" spans="1:23">
      <c r="A96" t="s">
        <v>99</v>
      </c>
      <c r="B96" t="str">
        <f xml:space="preserve"> _xlfn.XLOOKUP(A96, 'ABC Analysis'!A:A, 'ABC Analysis'!F:F)</f>
        <v>A</v>
      </c>
      <c r="C96" t="str">
        <f>_xlfn.XLOOKUP(A96,'XYZ Analysis'!A:A,'XYZ Analysis'!AC:AC)</f>
        <v>Z</v>
      </c>
      <c r="D96" t="str">
        <f t="shared" si="6"/>
        <v>AZ</v>
      </c>
      <c r="E96">
        <f>_xlfn.XLOOKUP(D96,K:K,L:L)</f>
        <v>0.95</v>
      </c>
      <c r="F96" t="str">
        <f>_xlfn.XLOOKUP(D96,K:K,M:M)</f>
        <v>Wysoki zapas bezpieczeństwa mimo wysokiego kosztu</v>
      </c>
      <c r="G96">
        <f>_xlfn.XLOOKUP(H96,$I$2:$I$16,$J$2:$J$16)</f>
        <v>9</v>
      </c>
      <c r="H96" t="str">
        <f>_xlfn.XLOOKUP(A96,Data!A:A,Data!C:C)</f>
        <v>Motoryzacja</v>
      </c>
      <c r="P96">
        <f>_xlfn.XLOOKUP(A96,Data!A:A,Data!F:F)</f>
        <v>247.12</v>
      </c>
      <c r="Q96" cm="1">
        <f t="array" ref="Q96">_xlfn.XLOOKUP(A96,'XYZ Analysis'!A:A,'XYZ Analysis'!$Z:Z)</f>
        <v>29.875</v>
      </c>
      <c r="R96">
        <f t="shared" si="7"/>
        <v>0.99583333333333335</v>
      </c>
      <c r="S96">
        <f>_xlfn.XLOOKUP(A96,'XYZ Analysis'!A:A,'XYZ Analysis'!AA:AA)</f>
        <v>34.349081137637441</v>
      </c>
      <c r="T96">
        <f t="shared" si="8"/>
        <v>1.1449693712545814</v>
      </c>
      <c r="U96">
        <f t="shared" si="9"/>
        <v>6</v>
      </c>
      <c r="V96">
        <f t="shared" si="10"/>
        <v>14.9625</v>
      </c>
      <c r="W96">
        <f t="shared" si="11"/>
        <v>1.7151448832191172</v>
      </c>
    </row>
    <row r="97" spans="1:23">
      <c r="A97" t="s">
        <v>853</v>
      </c>
      <c r="B97" t="str">
        <f xml:space="preserve"> _xlfn.XLOOKUP(A97, 'ABC Analysis'!A:A, 'ABC Analysis'!F:F)</f>
        <v>A</v>
      </c>
      <c r="C97" t="str">
        <f>_xlfn.XLOOKUP(A97,'XYZ Analysis'!A:A,'XYZ Analysis'!AC:AC)</f>
        <v>X</v>
      </c>
      <c r="D97" t="str">
        <f t="shared" si="6"/>
        <v>AX</v>
      </c>
      <c r="E97">
        <f>_xlfn.XLOOKUP(D97,K:K,L:L)</f>
        <v>0.99</v>
      </c>
      <c r="F97" t="str">
        <f>_xlfn.XLOOKUP(D97,K:K,M:M)</f>
        <v>Niski zapas bezpieczeństwa, częste zamówienia małymi partiami</v>
      </c>
      <c r="G97">
        <f>_xlfn.XLOOKUP(H97,$I$2:$I$16,$J$2:$J$16)</f>
        <v>14</v>
      </c>
      <c r="H97" t="str">
        <f>_xlfn.XLOOKUP(A97,Data!A:A,Data!C:C)</f>
        <v>RTV</v>
      </c>
      <c r="P97">
        <f>_xlfn.XLOOKUP(A97,Data!A:A,Data!F:F)</f>
        <v>244.88</v>
      </c>
      <c r="Q97" cm="1">
        <f t="array" ref="Q97">_xlfn.XLOOKUP(A97,'XYZ Analysis'!A:A,'XYZ Analysis'!$Z:Z)</f>
        <v>29.625</v>
      </c>
      <c r="R97">
        <f t="shared" si="7"/>
        <v>0.98750000000000004</v>
      </c>
      <c r="S97">
        <f>_xlfn.XLOOKUP(A97,'XYZ Analysis'!A:A,'XYZ Analysis'!AA:AA)</f>
        <v>4.2013142784927036</v>
      </c>
      <c r="T97">
        <f t="shared" si="8"/>
        <v>0.14004380928309013</v>
      </c>
      <c r="U97">
        <f t="shared" si="9"/>
        <v>2</v>
      </c>
      <c r="V97">
        <f t="shared" si="10"/>
        <v>15.825000000000001</v>
      </c>
      <c r="W97">
        <f t="shared" si="11"/>
        <v>1.7157472991415716</v>
      </c>
    </row>
    <row r="98" spans="1:23">
      <c r="A98" t="s">
        <v>171</v>
      </c>
      <c r="B98" t="str">
        <f xml:space="preserve"> _xlfn.XLOOKUP(A98, 'ABC Analysis'!A:A, 'ABC Analysis'!F:F)</f>
        <v>A</v>
      </c>
      <c r="C98" t="str">
        <f>_xlfn.XLOOKUP(A98,'XYZ Analysis'!A:A,'XYZ Analysis'!AC:AC)</f>
        <v>X</v>
      </c>
      <c r="D98" t="str">
        <f t="shared" si="6"/>
        <v>AX</v>
      </c>
      <c r="E98">
        <f>_xlfn.XLOOKUP(D98,K:K,L:L)</f>
        <v>0.99</v>
      </c>
      <c r="F98" t="str">
        <f>_xlfn.XLOOKUP(D98,K:K,M:M)</f>
        <v>Niski zapas bezpieczeństwa, częste zamówienia małymi partiami</v>
      </c>
      <c r="G98">
        <f>_xlfn.XLOOKUP(H98,$I$2:$I$16,$J$2:$J$16)</f>
        <v>12</v>
      </c>
      <c r="H98" t="str">
        <f>_xlfn.XLOOKUP(A98,Data!A:A,Data!C:C)</f>
        <v>AGD</v>
      </c>
      <c r="P98">
        <f>_xlfn.XLOOKUP(A98,Data!A:A,Data!F:F)</f>
        <v>580.64</v>
      </c>
      <c r="Q98" cm="1">
        <f t="array" ref="Q98">_xlfn.XLOOKUP(A98,'XYZ Analysis'!A:A,'XYZ Analysis'!$Z:Z)</f>
        <v>12</v>
      </c>
      <c r="R98">
        <f t="shared" si="7"/>
        <v>0.4</v>
      </c>
      <c r="S98">
        <f>_xlfn.XLOOKUP(A98,'XYZ Analysis'!A:A,'XYZ Analysis'!AA:AA)</f>
        <v>1.6832508230603465</v>
      </c>
      <c r="T98">
        <f t="shared" si="8"/>
        <v>5.6108360768678214E-2</v>
      </c>
      <c r="U98">
        <f t="shared" si="9"/>
        <v>1</v>
      </c>
      <c r="V98">
        <f t="shared" si="10"/>
        <v>5.8000000000000007</v>
      </c>
      <c r="W98">
        <f t="shared" si="11"/>
        <v>0.70914974374392925</v>
      </c>
    </row>
    <row r="99" spans="1:23">
      <c r="A99" t="s">
        <v>107</v>
      </c>
      <c r="B99" t="str">
        <f xml:space="preserve"> _xlfn.XLOOKUP(A99, 'ABC Analysis'!A:A, 'ABC Analysis'!F:F)</f>
        <v>A</v>
      </c>
      <c r="C99" t="str">
        <f>_xlfn.XLOOKUP(A99,'XYZ Analysis'!A:A,'XYZ Analysis'!AC:AC)</f>
        <v>Z</v>
      </c>
      <c r="D99" t="str">
        <f t="shared" si="6"/>
        <v>AZ</v>
      </c>
      <c r="E99">
        <f>_xlfn.XLOOKUP(D99,K:K,L:L)</f>
        <v>0.95</v>
      </c>
      <c r="F99" t="str">
        <f>_xlfn.XLOOKUP(D99,K:K,M:M)</f>
        <v>Wysoki zapas bezpieczeństwa mimo wysokiego kosztu</v>
      </c>
      <c r="G99">
        <f>_xlfn.XLOOKUP(H99,$I$2:$I$16,$J$2:$J$16)</f>
        <v>14</v>
      </c>
      <c r="H99" t="str">
        <f>_xlfn.XLOOKUP(A99,Data!A:A,Data!C:C)</f>
        <v>RTV</v>
      </c>
      <c r="P99">
        <f>_xlfn.XLOOKUP(A99,Data!A:A,Data!F:F)</f>
        <v>714.46</v>
      </c>
      <c r="Q99" cm="1">
        <f t="array" ref="Q99">_xlfn.XLOOKUP(A99,'XYZ Analysis'!A:A,'XYZ Analysis'!$Z:Z)</f>
        <v>10.041666666666666</v>
      </c>
      <c r="R99">
        <f t="shared" si="7"/>
        <v>0.3347222222222222</v>
      </c>
      <c r="S99">
        <f>_xlfn.XLOOKUP(A99,'XYZ Analysis'!A:A,'XYZ Analysis'!AA:AA)</f>
        <v>10.289473450516741</v>
      </c>
      <c r="T99">
        <f t="shared" si="8"/>
        <v>0.34298244835055802</v>
      </c>
      <c r="U99">
        <f t="shared" si="9"/>
        <v>3</v>
      </c>
      <c r="V99">
        <f t="shared" si="10"/>
        <v>7.6861111111111109</v>
      </c>
      <c r="W99">
        <f t="shared" si="11"/>
        <v>0.58480993704063411</v>
      </c>
    </row>
    <row r="100" spans="1:23">
      <c r="A100" t="s">
        <v>765</v>
      </c>
      <c r="B100" t="str">
        <f xml:space="preserve"> _xlfn.XLOOKUP(A100, 'ABC Analysis'!A:A, 'ABC Analysis'!F:F)</f>
        <v>A</v>
      </c>
      <c r="C100" t="str">
        <f>_xlfn.XLOOKUP(A100,'XYZ Analysis'!A:A,'XYZ Analysis'!AC:AC)</f>
        <v>X</v>
      </c>
      <c r="D100" t="str">
        <f t="shared" si="6"/>
        <v>AX</v>
      </c>
      <c r="E100">
        <f>_xlfn.XLOOKUP(D100,K:K,L:L)</f>
        <v>0.99</v>
      </c>
      <c r="F100" t="str">
        <f>_xlfn.XLOOKUP(D100,K:K,M:M)</f>
        <v>Niski zapas bezpieczeństwa, częste zamówienia małymi partiami</v>
      </c>
      <c r="G100">
        <f>_xlfn.XLOOKUP(H100,$I$2:$I$16,$J$2:$J$16)</f>
        <v>11</v>
      </c>
      <c r="H100" t="str">
        <f>_xlfn.XLOOKUP(A100,Data!A:A,Data!C:C)</f>
        <v>Narzędzia</v>
      </c>
      <c r="P100">
        <f>_xlfn.XLOOKUP(A100,Data!A:A,Data!F:F)</f>
        <v>599.83000000000004</v>
      </c>
      <c r="Q100" cm="1">
        <f t="array" ref="Q100">_xlfn.XLOOKUP(A100,'XYZ Analysis'!A:A,'XYZ Analysis'!$Z:Z)</f>
        <v>11.708333333333334</v>
      </c>
      <c r="R100">
        <f t="shared" si="7"/>
        <v>0.39027777777777778</v>
      </c>
      <c r="S100">
        <f>_xlfn.XLOOKUP(A100,'XYZ Analysis'!A:A,'XYZ Analysis'!AA:AA)</f>
        <v>5.1273707253869949</v>
      </c>
      <c r="T100">
        <f t="shared" si="8"/>
        <v>0.17091235751289982</v>
      </c>
      <c r="U100">
        <f t="shared" si="9"/>
        <v>2</v>
      </c>
      <c r="V100">
        <f t="shared" si="10"/>
        <v>6.2930555555555552</v>
      </c>
      <c r="W100">
        <f t="shared" si="11"/>
        <v>0.68918251466178559</v>
      </c>
    </row>
    <row r="101" spans="1:23">
      <c r="A101" t="s">
        <v>645</v>
      </c>
      <c r="B101" t="str">
        <f xml:space="preserve"> _xlfn.XLOOKUP(A101, 'ABC Analysis'!A:A, 'ABC Analysis'!F:F)</f>
        <v>A</v>
      </c>
      <c r="C101" t="str">
        <f>_xlfn.XLOOKUP(A101,'XYZ Analysis'!A:A,'XYZ Analysis'!AC:AC)</f>
        <v>Y</v>
      </c>
      <c r="D101" t="str">
        <f t="shared" si="6"/>
        <v>AY</v>
      </c>
      <c r="E101">
        <f>_xlfn.XLOOKUP(D101,K:K,L:L)</f>
        <v>0.97</v>
      </c>
      <c r="F101" t="str">
        <f>_xlfn.XLOOKUP(D101,K:K,M:M)</f>
        <v>Umiarkowany zapas bezpieczeństwa, zamówienia dostosowane do sezonowości</v>
      </c>
      <c r="G101">
        <f>_xlfn.XLOOKUP(H101,$I$2:$I$16,$J$2:$J$16)</f>
        <v>12</v>
      </c>
      <c r="H101" t="str">
        <f>_xlfn.XLOOKUP(A101,Data!A:A,Data!C:C)</f>
        <v>Ogród</v>
      </c>
      <c r="P101">
        <f>_xlfn.XLOOKUP(A101,Data!A:A,Data!F:F)</f>
        <v>570.24</v>
      </c>
      <c r="Q101" cm="1">
        <f t="array" ref="Q101">_xlfn.XLOOKUP(A101,'XYZ Analysis'!A:A,'XYZ Analysis'!$Z:Z)</f>
        <v>11.083333333333334</v>
      </c>
      <c r="R101">
        <f t="shared" si="7"/>
        <v>0.36944444444444446</v>
      </c>
      <c r="S101">
        <f>_xlfn.XLOOKUP(A101,'XYZ Analysis'!A:A,'XYZ Analysis'!AA:AA)</f>
        <v>7.0292049495104507</v>
      </c>
      <c r="T101">
        <f t="shared" si="8"/>
        <v>0.23430683165034835</v>
      </c>
      <c r="U101">
        <f t="shared" si="9"/>
        <v>2</v>
      </c>
      <c r="V101">
        <f t="shared" si="10"/>
        <v>6.4333333333333336</v>
      </c>
      <c r="W101">
        <f t="shared" si="11"/>
        <v>0.68771288465620584</v>
      </c>
    </row>
    <row r="102" spans="1:23">
      <c r="A102" t="s">
        <v>741</v>
      </c>
      <c r="B102" t="str">
        <f xml:space="preserve"> _xlfn.XLOOKUP(A102, 'ABC Analysis'!A:A, 'ABC Analysis'!F:F)</f>
        <v>A</v>
      </c>
      <c r="C102" t="str">
        <f>_xlfn.XLOOKUP(A102,'XYZ Analysis'!A:A,'XYZ Analysis'!AC:AC)</f>
        <v>Y</v>
      </c>
      <c r="D102" t="str">
        <f t="shared" si="6"/>
        <v>AY</v>
      </c>
      <c r="E102">
        <f>_xlfn.XLOOKUP(D102,K:K,L:L)</f>
        <v>0.97</v>
      </c>
      <c r="F102" t="str">
        <f>_xlfn.XLOOKUP(D102,K:K,M:M)</f>
        <v>Umiarkowany zapas bezpieczeństwa, zamówienia dostosowane do sezonowości</v>
      </c>
      <c r="G102">
        <f>_xlfn.XLOOKUP(H102,$I$2:$I$16,$J$2:$J$16)</f>
        <v>10</v>
      </c>
      <c r="H102" t="str">
        <f>_xlfn.XLOOKUP(A102,Data!A:A,Data!C:C)</f>
        <v>Elektronika</v>
      </c>
      <c r="P102">
        <f>_xlfn.XLOOKUP(A102,Data!A:A,Data!F:F)</f>
        <v>283.01</v>
      </c>
      <c r="Q102" cm="1">
        <f t="array" ref="Q102">_xlfn.XLOOKUP(A102,'XYZ Analysis'!A:A,'XYZ Analysis'!$Z:Z)</f>
        <v>23.666666666666668</v>
      </c>
      <c r="R102">
        <f t="shared" si="7"/>
        <v>0.78888888888888897</v>
      </c>
      <c r="S102">
        <f>_xlfn.XLOOKUP(A102,'XYZ Analysis'!A:A,'XYZ Analysis'!AA:AA)</f>
        <v>12.801909579781013</v>
      </c>
      <c r="T102">
        <f t="shared" si="8"/>
        <v>0.42673031932603378</v>
      </c>
      <c r="U102">
        <f t="shared" si="9"/>
        <v>3</v>
      </c>
      <c r="V102">
        <f t="shared" si="10"/>
        <v>10.888888888888889</v>
      </c>
      <c r="W102">
        <f t="shared" si="11"/>
        <v>1.4264891050071025</v>
      </c>
    </row>
    <row r="103" spans="1:23">
      <c r="A103" t="s">
        <v>489</v>
      </c>
      <c r="B103" t="str">
        <f xml:space="preserve"> _xlfn.XLOOKUP(A103, 'ABC Analysis'!A:A, 'ABC Analysis'!F:F)</f>
        <v>A</v>
      </c>
      <c r="C103" t="str">
        <f>_xlfn.XLOOKUP(A103,'XYZ Analysis'!A:A,'XYZ Analysis'!AC:AC)</f>
        <v>Y</v>
      </c>
      <c r="D103" t="str">
        <f t="shared" si="6"/>
        <v>AY</v>
      </c>
      <c r="E103">
        <f>_xlfn.XLOOKUP(D103,K:K,L:L)</f>
        <v>0.97</v>
      </c>
      <c r="F103" t="str">
        <f>_xlfn.XLOOKUP(D103,K:K,M:M)</f>
        <v>Umiarkowany zapas bezpieczeństwa, zamówienia dostosowane do sezonowości</v>
      </c>
      <c r="G103">
        <f>_xlfn.XLOOKUP(H103,$I$2:$I$16,$J$2:$J$16)</f>
        <v>9</v>
      </c>
      <c r="H103" t="str">
        <f>_xlfn.XLOOKUP(A103,Data!A:A,Data!C:C)</f>
        <v>Motoryzacja</v>
      </c>
      <c r="P103">
        <f>_xlfn.XLOOKUP(A103,Data!A:A,Data!F:F)</f>
        <v>240.12</v>
      </c>
      <c r="Q103" cm="1">
        <f t="array" ref="Q103">_xlfn.XLOOKUP(A103,'XYZ Analysis'!A:A,'XYZ Analysis'!$Z:Z)</f>
        <v>26.166666666666668</v>
      </c>
      <c r="R103">
        <f t="shared" si="7"/>
        <v>0.87222222222222223</v>
      </c>
      <c r="S103">
        <f>_xlfn.XLOOKUP(A103,'XYZ Analysis'!A:A,'XYZ Analysis'!AA:AA)</f>
        <v>25.340459524027754</v>
      </c>
      <c r="T103">
        <f t="shared" si="8"/>
        <v>0.84468198413425843</v>
      </c>
      <c r="U103">
        <f t="shared" si="9"/>
        <v>5</v>
      </c>
      <c r="V103">
        <f t="shared" si="10"/>
        <v>12.85</v>
      </c>
      <c r="W103">
        <f t="shared" si="11"/>
        <v>1.6283990351110149</v>
      </c>
    </row>
    <row r="104" spans="1:23">
      <c r="A104" t="s">
        <v>413</v>
      </c>
      <c r="B104" t="str">
        <f xml:space="preserve"> _xlfn.XLOOKUP(A104, 'ABC Analysis'!A:A, 'ABC Analysis'!F:F)</f>
        <v>B</v>
      </c>
      <c r="C104" t="str">
        <f>_xlfn.XLOOKUP(A104,'XYZ Analysis'!A:A,'XYZ Analysis'!AC:AC)</f>
        <v>X</v>
      </c>
      <c r="D104" t="str">
        <f t="shared" si="6"/>
        <v>BX</v>
      </c>
      <c r="E104">
        <f>_xlfn.XLOOKUP(D104,K:K,L:L)</f>
        <v>0.95</v>
      </c>
      <c r="F104" t="str">
        <f>_xlfn.XLOOKUP(D104,K:K,M:M)</f>
        <v>Niski-umiarkowany zapas bezpieczeństwa, standardowe zamówienia</v>
      </c>
      <c r="G104">
        <f>_xlfn.XLOOKUP(H104,$I$2:$I$16,$J$2:$J$16)</f>
        <v>7</v>
      </c>
      <c r="H104" t="str">
        <f>_xlfn.XLOOKUP(A104,Data!A:A,Data!C:C)</f>
        <v>Odzież</v>
      </c>
      <c r="P104">
        <f>_xlfn.XLOOKUP(A104,Data!A:A,Data!F:F)</f>
        <v>196.37</v>
      </c>
      <c r="Q104" cm="1">
        <f t="array" ref="Q104">_xlfn.XLOOKUP(A104,'XYZ Analysis'!A:A,'XYZ Analysis'!$Z:Z)</f>
        <v>32.5</v>
      </c>
      <c r="R104">
        <f t="shared" si="7"/>
        <v>1.0833333333333333</v>
      </c>
      <c r="S104">
        <f>_xlfn.XLOOKUP(A104,'XYZ Analysis'!A:A,'XYZ Analysis'!AA:AA)</f>
        <v>3.2914029430219167</v>
      </c>
      <c r="T104">
        <f t="shared" si="8"/>
        <v>0.1097134314340639</v>
      </c>
      <c r="U104">
        <f t="shared" si="9"/>
        <v>1</v>
      </c>
      <c r="V104">
        <f t="shared" si="10"/>
        <v>8.5833333333333321</v>
      </c>
      <c r="W104">
        <f t="shared" si="11"/>
        <v>2.0068037926528093</v>
      </c>
    </row>
    <row r="105" spans="1:23">
      <c r="A105" t="s">
        <v>103</v>
      </c>
      <c r="B105" t="str">
        <f xml:space="preserve"> _xlfn.XLOOKUP(A105, 'ABC Analysis'!A:A, 'ABC Analysis'!F:F)</f>
        <v>B</v>
      </c>
      <c r="C105" t="str">
        <f>_xlfn.XLOOKUP(A105,'XYZ Analysis'!A:A,'XYZ Analysis'!AC:AC)</f>
        <v>Z</v>
      </c>
      <c r="D105" t="str">
        <f t="shared" si="6"/>
        <v>BZ</v>
      </c>
      <c r="E105">
        <f>_xlfn.XLOOKUP(D105,K:K,L:L)</f>
        <v>0.9</v>
      </c>
      <c r="F105" t="str">
        <f>_xlfn.XLOOKUP(D105,K:K,M:M)</f>
        <v>Podwyższony zapas bezpieczeństwa lub częstszy przegląd</v>
      </c>
      <c r="G105">
        <f>_xlfn.XLOOKUP(H105,$I$2:$I$16,$J$2:$J$16)</f>
        <v>11</v>
      </c>
      <c r="H105" t="str">
        <f>_xlfn.XLOOKUP(A105,Data!A:A,Data!C:C)</f>
        <v>Narzędzia</v>
      </c>
      <c r="P105">
        <f>_xlfn.XLOOKUP(A105,Data!A:A,Data!F:F)</f>
        <v>420.08</v>
      </c>
      <c r="Q105" cm="1">
        <f t="array" ref="Q105">_xlfn.XLOOKUP(A105,'XYZ Analysis'!A:A,'XYZ Analysis'!$Z:Z)</f>
        <v>15.708333333333334</v>
      </c>
      <c r="R105">
        <f t="shared" si="7"/>
        <v>0.52361111111111114</v>
      </c>
      <c r="S105">
        <f>_xlfn.XLOOKUP(A105,'XYZ Analysis'!A:A,'XYZ Analysis'!AA:AA)</f>
        <v>16.895460846695549</v>
      </c>
      <c r="T105">
        <f t="shared" si="8"/>
        <v>0.56318202822318497</v>
      </c>
      <c r="U105">
        <f t="shared" si="9"/>
        <v>3</v>
      </c>
      <c r="V105">
        <f t="shared" si="10"/>
        <v>8.7597222222222229</v>
      </c>
      <c r="W105">
        <f t="shared" si="11"/>
        <v>0.95389342284053347</v>
      </c>
    </row>
    <row r="106" spans="1:23">
      <c r="A106" t="s">
        <v>903</v>
      </c>
      <c r="B106" t="str">
        <f xml:space="preserve"> _xlfn.XLOOKUP(A106, 'ABC Analysis'!A:A, 'ABC Analysis'!F:F)</f>
        <v>B</v>
      </c>
      <c r="C106" t="str">
        <f>_xlfn.XLOOKUP(A106,'XYZ Analysis'!A:A,'XYZ Analysis'!AC:AC)</f>
        <v>X</v>
      </c>
      <c r="D106" t="str">
        <f t="shared" si="6"/>
        <v>BX</v>
      </c>
      <c r="E106">
        <f>_xlfn.XLOOKUP(D106,K:K,L:L)</f>
        <v>0.95</v>
      </c>
      <c r="F106" t="str">
        <f>_xlfn.XLOOKUP(D106,K:K,M:M)</f>
        <v>Niski-umiarkowany zapas bezpieczeństwa, standardowe zamówienia</v>
      </c>
      <c r="G106">
        <f>_xlfn.XLOOKUP(H106,$I$2:$I$16,$J$2:$J$16)</f>
        <v>21</v>
      </c>
      <c r="H106" t="str">
        <f>_xlfn.XLOOKUP(A106,Data!A:A,Data!C:C)</f>
        <v>Meble</v>
      </c>
      <c r="P106">
        <f>_xlfn.XLOOKUP(A106,Data!A:A,Data!F:F)</f>
        <v>849.22</v>
      </c>
      <c r="Q106" cm="1">
        <f t="array" ref="Q106">_xlfn.XLOOKUP(A106,'XYZ Analysis'!A:A,'XYZ Analysis'!$Z:Z)</f>
        <v>7.541666666666667</v>
      </c>
      <c r="R106">
        <f t="shared" si="7"/>
        <v>0.25138888888888888</v>
      </c>
      <c r="S106">
        <f>_xlfn.XLOOKUP(A106,'XYZ Analysis'!A:A,'XYZ Analysis'!AA:AA)</f>
        <v>0.64415103473917945</v>
      </c>
      <c r="T106">
        <f t="shared" si="8"/>
        <v>2.1471701157972648E-2</v>
      </c>
      <c r="U106">
        <f t="shared" si="9"/>
        <v>1</v>
      </c>
      <c r="V106">
        <f t="shared" si="10"/>
        <v>6.2791666666666668</v>
      </c>
      <c r="W106">
        <f t="shared" si="11"/>
        <v>0.46486233831214779</v>
      </c>
    </row>
    <row r="107" spans="1:23">
      <c r="A107" t="s">
        <v>195</v>
      </c>
      <c r="B107" t="str">
        <f xml:space="preserve"> _xlfn.XLOOKUP(A107, 'ABC Analysis'!A:A, 'ABC Analysis'!F:F)</f>
        <v>B</v>
      </c>
      <c r="C107" t="str">
        <f>_xlfn.XLOOKUP(A107,'XYZ Analysis'!A:A,'XYZ Analysis'!AC:AC)</f>
        <v>Y</v>
      </c>
      <c r="D107" t="str">
        <f t="shared" si="6"/>
        <v>BY</v>
      </c>
      <c r="E107">
        <f>_xlfn.XLOOKUP(D107,K:K,L:L)</f>
        <v>0.92</v>
      </c>
      <c r="F107" t="str">
        <f>_xlfn.XLOOKUP(D107,K:K,M:M)</f>
        <v>Umiarkowany zapas bezpieczeństwa, monitoruj sezonowość</v>
      </c>
      <c r="G107">
        <f>_xlfn.XLOOKUP(H107,$I$2:$I$16,$J$2:$J$16)</f>
        <v>10</v>
      </c>
      <c r="H107" t="str">
        <f>_xlfn.XLOOKUP(A107,Data!A:A,Data!C:C)</f>
        <v>Elektronika</v>
      </c>
      <c r="P107">
        <f>_xlfn.XLOOKUP(A107,Data!A:A,Data!F:F)</f>
        <v>276.64</v>
      </c>
      <c r="Q107" cm="1">
        <f t="array" ref="Q107">_xlfn.XLOOKUP(A107,'XYZ Analysis'!A:A,'XYZ Analysis'!$Z:Z)</f>
        <v>22.125</v>
      </c>
      <c r="R107">
        <f t="shared" si="7"/>
        <v>0.73750000000000004</v>
      </c>
      <c r="S107">
        <f>_xlfn.XLOOKUP(A107,'XYZ Analysis'!A:A,'XYZ Analysis'!AA:AA)</f>
        <v>15.565218972653955</v>
      </c>
      <c r="T107">
        <f t="shared" si="8"/>
        <v>0.51884063242179856</v>
      </c>
      <c r="U107">
        <f t="shared" si="9"/>
        <v>3</v>
      </c>
      <c r="V107">
        <f t="shared" si="10"/>
        <v>10.375</v>
      </c>
      <c r="W107">
        <f t="shared" si="11"/>
        <v>1.3950345203247225</v>
      </c>
    </row>
    <row r="108" spans="1:23">
      <c r="A108" t="s">
        <v>555</v>
      </c>
      <c r="B108" t="str">
        <f xml:space="preserve"> _xlfn.XLOOKUP(A108, 'ABC Analysis'!A:A, 'ABC Analysis'!F:F)</f>
        <v>B</v>
      </c>
      <c r="C108" t="str">
        <f>_xlfn.XLOOKUP(A108,'XYZ Analysis'!A:A,'XYZ Analysis'!AC:AC)</f>
        <v>Y</v>
      </c>
      <c r="D108" t="str">
        <f t="shared" si="6"/>
        <v>BY</v>
      </c>
      <c r="E108">
        <f>_xlfn.XLOOKUP(D108,K:K,L:L)</f>
        <v>0.92</v>
      </c>
      <c r="F108" t="str">
        <f>_xlfn.XLOOKUP(D108,K:K,M:M)</f>
        <v>Umiarkowany zapas bezpieczeństwa, monitoruj sezonowość</v>
      </c>
      <c r="G108">
        <f>_xlfn.XLOOKUP(H108,$I$2:$I$16,$J$2:$J$16)</f>
        <v>11</v>
      </c>
      <c r="H108" t="str">
        <f>_xlfn.XLOOKUP(A108,Data!A:A,Data!C:C)</f>
        <v>Narzędzia</v>
      </c>
      <c r="P108">
        <f>_xlfn.XLOOKUP(A108,Data!A:A,Data!F:F)</f>
        <v>553.07000000000005</v>
      </c>
      <c r="Q108" cm="1">
        <f t="array" ref="Q108">_xlfn.XLOOKUP(A108,'XYZ Analysis'!A:A,'XYZ Analysis'!$Z:Z)</f>
        <v>10.666666666666666</v>
      </c>
      <c r="R108">
        <f t="shared" si="7"/>
        <v>0.35555555555555551</v>
      </c>
      <c r="S108">
        <f>_xlfn.XLOOKUP(A108,'XYZ Analysis'!A:A,'XYZ Analysis'!AA:AA)</f>
        <v>7.209176251294056</v>
      </c>
      <c r="T108">
        <f t="shared" si="8"/>
        <v>0.24030587504313519</v>
      </c>
      <c r="U108">
        <f t="shared" si="9"/>
        <v>2</v>
      </c>
      <c r="V108">
        <f t="shared" si="10"/>
        <v>5.9111111111111105</v>
      </c>
      <c r="W108">
        <f t="shared" si="11"/>
        <v>0.68505448441636607</v>
      </c>
    </row>
    <row r="109" spans="1:23">
      <c r="A109" t="s">
        <v>965</v>
      </c>
      <c r="B109" t="str">
        <f xml:space="preserve"> _xlfn.XLOOKUP(A109, 'ABC Analysis'!A:A, 'ABC Analysis'!F:F)</f>
        <v>B</v>
      </c>
      <c r="C109" t="str">
        <f>_xlfn.XLOOKUP(A109,'XYZ Analysis'!A:A,'XYZ Analysis'!AC:AC)</f>
        <v>Y</v>
      </c>
      <c r="D109" t="str">
        <f t="shared" si="6"/>
        <v>BY</v>
      </c>
      <c r="E109">
        <f>_xlfn.XLOOKUP(D109,K:K,L:L)</f>
        <v>0.92</v>
      </c>
      <c r="F109" t="str">
        <f>_xlfn.XLOOKUP(D109,K:K,M:M)</f>
        <v>Umiarkowany zapas bezpieczeństwa, monitoruj sezonowość</v>
      </c>
      <c r="G109">
        <f>_xlfn.XLOOKUP(H109,$I$2:$I$16,$J$2:$J$16)</f>
        <v>7</v>
      </c>
      <c r="H109" t="str">
        <f>_xlfn.XLOOKUP(A109,Data!A:A,Data!C:C)</f>
        <v>Odzież</v>
      </c>
      <c r="P109">
        <f>_xlfn.XLOOKUP(A109,Data!A:A,Data!F:F)</f>
        <v>166.36</v>
      </c>
      <c r="Q109" cm="1">
        <f t="array" ref="Q109">_xlfn.XLOOKUP(A109,'XYZ Analysis'!A:A,'XYZ Analysis'!$Z:Z)</f>
        <v>34.75</v>
      </c>
      <c r="R109">
        <f t="shared" si="7"/>
        <v>1.1583333333333334</v>
      </c>
      <c r="S109">
        <f>_xlfn.XLOOKUP(A109,'XYZ Analysis'!A:A,'XYZ Analysis'!AA:AA)</f>
        <v>25.366069857193093</v>
      </c>
      <c r="T109">
        <f t="shared" si="8"/>
        <v>0.84553566190643648</v>
      </c>
      <c r="U109">
        <f t="shared" si="9"/>
        <v>4</v>
      </c>
      <c r="V109">
        <f t="shared" si="10"/>
        <v>12.108333333333334</v>
      </c>
      <c r="W109">
        <f t="shared" si="11"/>
        <v>2.2545182298010475</v>
      </c>
    </row>
    <row r="110" spans="1:23">
      <c r="A110" t="s">
        <v>433</v>
      </c>
      <c r="B110" t="str">
        <f xml:space="preserve"> _xlfn.XLOOKUP(A110, 'ABC Analysis'!A:A, 'ABC Analysis'!F:F)</f>
        <v>B</v>
      </c>
      <c r="C110" t="str">
        <f>_xlfn.XLOOKUP(A110,'XYZ Analysis'!A:A,'XYZ Analysis'!AC:AC)</f>
        <v>Y</v>
      </c>
      <c r="D110" t="str">
        <f t="shared" si="6"/>
        <v>BY</v>
      </c>
      <c r="E110">
        <f>_xlfn.XLOOKUP(D110,K:K,L:L)</f>
        <v>0.92</v>
      </c>
      <c r="F110" t="str">
        <f>_xlfn.XLOOKUP(D110,K:K,M:M)</f>
        <v>Umiarkowany zapas bezpieczeństwa, monitoruj sezonowość</v>
      </c>
      <c r="G110">
        <f>_xlfn.XLOOKUP(H110,$I$2:$I$16,$J$2:$J$16)</f>
        <v>21</v>
      </c>
      <c r="H110" t="str">
        <f>_xlfn.XLOOKUP(A110,Data!A:A,Data!C:C)</f>
        <v>Meble</v>
      </c>
      <c r="P110">
        <f>_xlfn.XLOOKUP(A110,Data!A:A,Data!F:F)</f>
        <v>531.66999999999996</v>
      </c>
      <c r="Q110" cm="1">
        <f t="array" ref="Q110">_xlfn.XLOOKUP(A110,'XYZ Analysis'!A:A,'XYZ Analysis'!$Z:Z)</f>
        <v>11.333333333333334</v>
      </c>
      <c r="R110">
        <f t="shared" si="7"/>
        <v>0.37777777777777782</v>
      </c>
      <c r="S110">
        <f>_xlfn.XLOOKUP(A110,'XYZ Analysis'!A:A,'XYZ Analysis'!AA:AA)</f>
        <v>7.3635740114581738</v>
      </c>
      <c r="T110">
        <f t="shared" si="8"/>
        <v>0.24545246704860579</v>
      </c>
      <c r="U110">
        <f t="shared" si="9"/>
        <v>2</v>
      </c>
      <c r="V110">
        <f t="shared" si="10"/>
        <v>9.9333333333333336</v>
      </c>
      <c r="W110">
        <f t="shared" si="11"/>
        <v>0.7202090197834492</v>
      </c>
    </row>
    <row r="111" spans="1:23">
      <c r="A111" t="s">
        <v>269</v>
      </c>
      <c r="B111" t="str">
        <f xml:space="preserve"> _xlfn.XLOOKUP(A111, 'ABC Analysis'!A:A, 'ABC Analysis'!F:F)</f>
        <v>B</v>
      </c>
      <c r="C111" t="str">
        <f>_xlfn.XLOOKUP(A111,'XYZ Analysis'!A:A,'XYZ Analysis'!AC:AC)</f>
        <v>X</v>
      </c>
      <c r="D111" t="str">
        <f t="shared" si="6"/>
        <v>BX</v>
      </c>
      <c r="E111">
        <f>_xlfn.XLOOKUP(D111,K:K,L:L)</f>
        <v>0.95</v>
      </c>
      <c r="F111" t="str">
        <f>_xlfn.XLOOKUP(D111,K:K,M:M)</f>
        <v>Niski-umiarkowany zapas bezpieczeństwa, standardowe zamówienia</v>
      </c>
      <c r="G111">
        <f>_xlfn.XLOOKUP(H111,$I$2:$I$16,$J$2:$J$16)</f>
        <v>11</v>
      </c>
      <c r="H111" t="str">
        <f>_xlfn.XLOOKUP(A111,Data!A:A,Data!C:C)</f>
        <v>Narzędzia</v>
      </c>
      <c r="P111">
        <f>_xlfn.XLOOKUP(A111,Data!A:A,Data!F:F)</f>
        <v>109.95</v>
      </c>
      <c r="Q111" cm="1">
        <f t="array" ref="Q111">_xlfn.XLOOKUP(A111,'XYZ Analysis'!A:A,'XYZ Analysis'!$Z:Z)</f>
        <v>53.25</v>
      </c>
      <c r="R111">
        <f t="shared" si="7"/>
        <v>1.7749999999999999</v>
      </c>
      <c r="S111">
        <f>_xlfn.XLOOKUP(A111,'XYZ Analysis'!A:A,'XYZ Analysis'!AA:AA)</f>
        <v>6.246665777303388</v>
      </c>
      <c r="T111">
        <f t="shared" si="8"/>
        <v>0.2082221925767796</v>
      </c>
      <c r="U111">
        <f t="shared" si="9"/>
        <v>2</v>
      </c>
      <c r="V111">
        <f t="shared" si="10"/>
        <v>21.524999999999999</v>
      </c>
      <c r="W111">
        <f t="shared" si="11"/>
        <v>3.4329145384477</v>
      </c>
    </row>
    <row r="112" spans="1:23">
      <c r="A112" t="s">
        <v>729</v>
      </c>
      <c r="B112" t="str">
        <f xml:space="preserve"> _xlfn.XLOOKUP(A112, 'ABC Analysis'!A:A, 'ABC Analysis'!F:F)</f>
        <v>B</v>
      </c>
      <c r="C112" t="str">
        <f>_xlfn.XLOOKUP(A112,'XYZ Analysis'!A:A,'XYZ Analysis'!AC:AC)</f>
        <v>X</v>
      </c>
      <c r="D112" t="str">
        <f t="shared" si="6"/>
        <v>BX</v>
      </c>
      <c r="E112">
        <f>_xlfn.XLOOKUP(D112,K:K,L:L)</f>
        <v>0.95</v>
      </c>
      <c r="F112" t="str">
        <f>_xlfn.XLOOKUP(D112,K:K,M:M)</f>
        <v>Niski-umiarkowany zapas bezpieczeństwa, standardowe zamówienia</v>
      </c>
      <c r="G112">
        <f>_xlfn.XLOOKUP(H112,$I$2:$I$16,$J$2:$J$16)</f>
        <v>9</v>
      </c>
      <c r="H112" t="str">
        <f>_xlfn.XLOOKUP(A112,Data!A:A,Data!C:C)</f>
        <v>Obuwie</v>
      </c>
      <c r="P112">
        <f>_xlfn.XLOOKUP(A112,Data!A:A,Data!F:F)</f>
        <v>308.01</v>
      </c>
      <c r="Q112" cm="1">
        <f t="array" ref="Q112">_xlfn.XLOOKUP(A112,'XYZ Analysis'!A:A,'XYZ Analysis'!$Z:Z)</f>
        <v>19.625</v>
      </c>
      <c r="R112">
        <f t="shared" si="7"/>
        <v>0.65416666666666667</v>
      </c>
      <c r="S112">
        <f>_xlfn.XLOOKUP(A112,'XYZ Analysis'!A:A,'XYZ Analysis'!AA:AA)</f>
        <v>2.4632718756429086</v>
      </c>
      <c r="T112">
        <f t="shared" si="8"/>
        <v>8.2109062521430284E-2</v>
      </c>
      <c r="U112">
        <f t="shared" si="9"/>
        <v>1</v>
      </c>
      <c r="V112">
        <f t="shared" si="10"/>
        <v>6.8875000000000002</v>
      </c>
      <c r="W112">
        <f t="shared" si="11"/>
        <v>1.2451544557745928</v>
      </c>
    </row>
    <row r="113" spans="1:23">
      <c r="A113" t="s">
        <v>441</v>
      </c>
      <c r="B113" t="str">
        <f xml:space="preserve"> _xlfn.XLOOKUP(A113, 'ABC Analysis'!A:A, 'ABC Analysis'!F:F)</f>
        <v>B</v>
      </c>
      <c r="C113" t="str">
        <f>_xlfn.XLOOKUP(A113,'XYZ Analysis'!A:A,'XYZ Analysis'!AC:AC)</f>
        <v>Z</v>
      </c>
      <c r="D113" t="str">
        <f t="shared" si="6"/>
        <v>BZ</v>
      </c>
      <c r="E113">
        <f>_xlfn.XLOOKUP(D113,K:K,L:L)</f>
        <v>0.9</v>
      </c>
      <c r="F113" t="str">
        <f>_xlfn.XLOOKUP(D113,K:K,M:M)</f>
        <v>Podwyższony zapas bezpieczeństwa lub częstszy przegląd</v>
      </c>
      <c r="G113">
        <f>_xlfn.XLOOKUP(H113,$I$2:$I$16,$J$2:$J$16)</f>
        <v>21</v>
      </c>
      <c r="H113" t="str">
        <f>_xlfn.XLOOKUP(A113,Data!A:A,Data!C:C)</f>
        <v>Meble</v>
      </c>
      <c r="P113">
        <f>_xlfn.XLOOKUP(A113,Data!A:A,Data!F:F)</f>
        <v>582.54999999999995</v>
      </c>
      <c r="Q113" cm="1">
        <f t="array" ref="Q113">_xlfn.XLOOKUP(A113,'XYZ Analysis'!A:A,'XYZ Analysis'!$Z:Z)</f>
        <v>10</v>
      </c>
      <c r="R113">
        <f t="shared" si="7"/>
        <v>0.33333333333333331</v>
      </c>
      <c r="S113">
        <f>_xlfn.XLOOKUP(A113,'XYZ Analysis'!A:A,'XYZ Analysis'!AA:AA)</f>
        <v>10.770329614269007</v>
      </c>
      <c r="T113">
        <f t="shared" si="8"/>
        <v>0.35901098714230023</v>
      </c>
      <c r="U113">
        <f t="shared" si="9"/>
        <v>3</v>
      </c>
      <c r="V113">
        <f t="shared" si="10"/>
        <v>10</v>
      </c>
      <c r="W113">
        <f t="shared" si="11"/>
        <v>0.64630006470592782</v>
      </c>
    </row>
    <row r="114" spans="1:23">
      <c r="A114" t="s">
        <v>619</v>
      </c>
      <c r="B114" t="str">
        <f xml:space="preserve"> _xlfn.XLOOKUP(A114, 'ABC Analysis'!A:A, 'ABC Analysis'!F:F)</f>
        <v>B</v>
      </c>
      <c r="C114" t="str">
        <f>_xlfn.XLOOKUP(A114,'XYZ Analysis'!A:A,'XYZ Analysis'!AC:AC)</f>
        <v>Y</v>
      </c>
      <c r="D114" t="str">
        <f t="shared" si="6"/>
        <v>BY</v>
      </c>
      <c r="E114">
        <f>_xlfn.XLOOKUP(D114,K:K,L:L)</f>
        <v>0.92</v>
      </c>
      <c r="F114" t="str">
        <f>_xlfn.XLOOKUP(D114,K:K,M:M)</f>
        <v>Umiarkowany zapas bezpieczeństwa, monitoruj sezonowość</v>
      </c>
      <c r="G114">
        <f>_xlfn.XLOOKUP(H114,$I$2:$I$16,$J$2:$J$16)</f>
        <v>21</v>
      </c>
      <c r="H114" t="str">
        <f>_xlfn.XLOOKUP(A114,Data!A:A,Data!C:C)</f>
        <v>Meble</v>
      </c>
      <c r="P114">
        <f>_xlfn.XLOOKUP(A114,Data!A:A,Data!F:F)</f>
        <v>1042.07</v>
      </c>
      <c r="Q114" cm="1">
        <f t="array" ref="Q114">_xlfn.XLOOKUP(A114,'XYZ Analysis'!A:A,'XYZ Analysis'!$Z:Z)</f>
        <v>5.75</v>
      </c>
      <c r="R114">
        <f t="shared" si="7"/>
        <v>0.19166666666666668</v>
      </c>
      <c r="S114">
        <f>_xlfn.XLOOKUP(A114,'XYZ Analysis'!A:A,'XYZ Analysis'!AA:AA)</f>
        <v>5.3870987862979955</v>
      </c>
      <c r="T114">
        <f t="shared" si="8"/>
        <v>0.17956995954326652</v>
      </c>
      <c r="U114">
        <f t="shared" si="9"/>
        <v>2</v>
      </c>
      <c r="V114">
        <f t="shared" si="10"/>
        <v>6.0250000000000004</v>
      </c>
      <c r="W114">
        <f t="shared" si="11"/>
        <v>0.36642599720267655</v>
      </c>
    </row>
    <row r="115" spans="1:23">
      <c r="A115" t="s">
        <v>64</v>
      </c>
      <c r="B115" t="str">
        <f xml:space="preserve"> _xlfn.XLOOKUP(A115, 'ABC Analysis'!A:A, 'ABC Analysis'!F:F)</f>
        <v>B</v>
      </c>
      <c r="C115" t="str">
        <f>_xlfn.XLOOKUP(A115,'XYZ Analysis'!A:A,'XYZ Analysis'!AC:AC)</f>
        <v>X</v>
      </c>
      <c r="D115" t="str">
        <f t="shared" si="6"/>
        <v>BX</v>
      </c>
      <c r="E115">
        <f>_xlfn.XLOOKUP(D115,K:K,L:L)</f>
        <v>0.95</v>
      </c>
      <c r="F115" t="str">
        <f>_xlfn.XLOOKUP(D115,K:K,M:M)</f>
        <v>Niski-umiarkowany zapas bezpieczeństwa, standardowe zamówienia</v>
      </c>
      <c r="G115">
        <f>_xlfn.XLOOKUP(H115,$I$2:$I$16,$J$2:$J$16)</f>
        <v>8</v>
      </c>
      <c r="H115" t="str">
        <f>_xlfn.XLOOKUP(A115,Data!A:A,Data!C:C)</f>
        <v>Oświetlenie</v>
      </c>
      <c r="P115">
        <f>_xlfn.XLOOKUP(A115,Data!A:A,Data!F:F)</f>
        <v>97.92</v>
      </c>
      <c r="Q115" cm="1">
        <f t="array" ref="Q115">_xlfn.XLOOKUP(A115,'XYZ Analysis'!A:A,'XYZ Analysis'!$Z:Z)</f>
        <v>59</v>
      </c>
      <c r="R115">
        <f t="shared" si="7"/>
        <v>1.9666666666666666</v>
      </c>
      <c r="S115">
        <f>_xlfn.XLOOKUP(A115,'XYZ Analysis'!A:A,'XYZ Analysis'!AA:AA)</f>
        <v>5.5377492419453835</v>
      </c>
      <c r="T115">
        <f t="shared" si="8"/>
        <v>0.18459164139817946</v>
      </c>
      <c r="U115">
        <f t="shared" si="9"/>
        <v>1</v>
      </c>
      <c r="V115">
        <f t="shared" si="10"/>
        <v>16.733333333333334</v>
      </c>
      <c r="W115">
        <f t="shared" si="11"/>
        <v>3.8290506056077409</v>
      </c>
    </row>
    <row r="116" spans="1:23">
      <c r="A116" t="s">
        <v>795</v>
      </c>
      <c r="B116" t="str">
        <f xml:space="preserve"> _xlfn.XLOOKUP(A116, 'ABC Analysis'!A:A, 'ABC Analysis'!F:F)</f>
        <v>B</v>
      </c>
      <c r="C116" t="str">
        <f>_xlfn.XLOOKUP(A116,'XYZ Analysis'!A:A,'XYZ Analysis'!AC:AC)</f>
        <v>Y</v>
      </c>
      <c r="D116" t="str">
        <f t="shared" si="6"/>
        <v>BY</v>
      </c>
      <c r="E116">
        <f>_xlfn.XLOOKUP(D116,K:K,L:L)</f>
        <v>0.92</v>
      </c>
      <c r="F116" t="str">
        <f>_xlfn.XLOOKUP(D116,K:K,M:M)</f>
        <v>Umiarkowany zapas bezpieczeństwa, monitoruj sezonowość</v>
      </c>
      <c r="G116">
        <f>_xlfn.XLOOKUP(H116,$I$2:$I$16,$J$2:$J$16)</f>
        <v>21</v>
      </c>
      <c r="H116" t="str">
        <f>_xlfn.XLOOKUP(A116,Data!A:A,Data!C:C)</f>
        <v>Meble</v>
      </c>
      <c r="P116">
        <f>_xlfn.XLOOKUP(A116,Data!A:A,Data!F:F)</f>
        <v>1084.72</v>
      </c>
      <c r="Q116" cm="1">
        <f t="array" ref="Q116">_xlfn.XLOOKUP(A116,'XYZ Analysis'!A:A,'XYZ Analysis'!$Z:Z)</f>
        <v>5.333333333333333</v>
      </c>
      <c r="R116">
        <f t="shared" si="7"/>
        <v>0.17777777777777776</v>
      </c>
      <c r="S116">
        <f>_xlfn.XLOOKUP(A116,'XYZ Analysis'!A:A,'XYZ Analysis'!AA:AA)</f>
        <v>3.6817870057290869</v>
      </c>
      <c r="T116">
        <f t="shared" si="8"/>
        <v>0.1227262335243029</v>
      </c>
      <c r="U116">
        <f t="shared" si="9"/>
        <v>1</v>
      </c>
      <c r="V116">
        <f t="shared" si="10"/>
        <v>4.7333333333333325</v>
      </c>
      <c r="W116">
        <f t="shared" si="11"/>
        <v>0.34589265730857227</v>
      </c>
    </row>
    <row r="117" spans="1:23">
      <c r="A117" t="s">
        <v>385</v>
      </c>
      <c r="B117" t="str">
        <f xml:space="preserve"> _xlfn.XLOOKUP(A117, 'ABC Analysis'!A:A, 'ABC Analysis'!F:F)</f>
        <v>B</v>
      </c>
      <c r="C117" t="str">
        <f>_xlfn.XLOOKUP(A117,'XYZ Analysis'!A:A,'XYZ Analysis'!AC:AC)</f>
        <v>X</v>
      </c>
      <c r="D117" t="str">
        <f t="shared" si="6"/>
        <v>BX</v>
      </c>
      <c r="E117">
        <f>_xlfn.XLOOKUP(D117,K:K,L:L)</f>
        <v>0.95</v>
      </c>
      <c r="F117" t="str">
        <f>_xlfn.XLOOKUP(D117,K:K,M:M)</f>
        <v>Niski-umiarkowany zapas bezpieczeństwa, standardowe zamówienia</v>
      </c>
      <c r="G117">
        <f>_xlfn.XLOOKUP(H117,$I$2:$I$16,$J$2:$J$16)</f>
        <v>6</v>
      </c>
      <c r="H117" t="str">
        <f>_xlfn.XLOOKUP(A117,Data!A:A,Data!C:C)</f>
        <v>Kosmetyki</v>
      </c>
      <c r="P117">
        <f>_xlfn.XLOOKUP(A117,Data!A:A,Data!F:F)</f>
        <v>103</v>
      </c>
      <c r="Q117" cm="1">
        <f t="array" ref="Q117">_xlfn.XLOOKUP(A117,'XYZ Analysis'!A:A,'XYZ Analysis'!$Z:Z)</f>
        <v>57.666666666666664</v>
      </c>
      <c r="R117">
        <f t="shared" si="7"/>
        <v>1.9222222222222221</v>
      </c>
      <c r="S117">
        <f>_xlfn.XLOOKUP(A117,'XYZ Analysis'!A:A,'XYZ Analysis'!AA:AA)</f>
        <v>25.906348428307854</v>
      </c>
      <c r="T117">
        <f t="shared" si="8"/>
        <v>0.86354494761026179</v>
      </c>
      <c r="U117">
        <f t="shared" si="9"/>
        <v>4</v>
      </c>
      <c r="V117">
        <f t="shared" si="10"/>
        <v>15.533333333333331</v>
      </c>
      <c r="W117">
        <f t="shared" si="11"/>
        <v>3.6910048388757364</v>
      </c>
    </row>
    <row r="118" spans="1:23">
      <c r="A118" t="s">
        <v>749</v>
      </c>
      <c r="B118" t="str">
        <f xml:space="preserve"> _xlfn.XLOOKUP(A118, 'ABC Analysis'!A:A, 'ABC Analysis'!F:F)</f>
        <v>B</v>
      </c>
      <c r="C118" t="str">
        <f>_xlfn.XLOOKUP(A118,'XYZ Analysis'!A:A,'XYZ Analysis'!AC:AC)</f>
        <v>Y</v>
      </c>
      <c r="D118" t="str">
        <f t="shared" si="6"/>
        <v>BY</v>
      </c>
      <c r="E118">
        <f>_xlfn.XLOOKUP(D118,K:K,L:L)</f>
        <v>0.92</v>
      </c>
      <c r="F118" t="str">
        <f>_xlfn.XLOOKUP(D118,K:K,M:M)</f>
        <v>Umiarkowany zapas bezpieczeństwa, monitoruj sezonowość</v>
      </c>
      <c r="G118">
        <f>_xlfn.XLOOKUP(H118,$I$2:$I$16,$J$2:$J$16)</f>
        <v>21</v>
      </c>
      <c r="H118" t="str">
        <f>_xlfn.XLOOKUP(A118,Data!A:A,Data!C:C)</f>
        <v>Meble</v>
      </c>
      <c r="P118">
        <f>_xlfn.XLOOKUP(A118,Data!A:A,Data!F:F)</f>
        <v>826.95</v>
      </c>
      <c r="Q118" cm="1">
        <f t="array" ref="Q118">_xlfn.XLOOKUP(A118,'XYZ Analysis'!A:A,'XYZ Analysis'!$Z:Z)</f>
        <v>7</v>
      </c>
      <c r="R118">
        <f t="shared" si="7"/>
        <v>0.23333333333333334</v>
      </c>
      <c r="S118">
        <f>_xlfn.XLOOKUP(A118,'XYZ Analysis'!A:A,'XYZ Analysis'!AA:AA)</f>
        <v>3.9791121287711073</v>
      </c>
      <c r="T118">
        <f t="shared" si="8"/>
        <v>0.1326370709590369</v>
      </c>
      <c r="U118">
        <f t="shared" si="9"/>
        <v>1</v>
      </c>
      <c r="V118">
        <f t="shared" si="10"/>
        <v>5.9</v>
      </c>
      <c r="W118">
        <f t="shared" si="11"/>
        <v>0.45384776067576599</v>
      </c>
    </row>
    <row r="119" spans="1:23">
      <c r="A119" t="s">
        <v>599</v>
      </c>
      <c r="B119" t="str">
        <f xml:space="preserve"> _xlfn.XLOOKUP(A119, 'ABC Analysis'!A:A, 'ABC Analysis'!F:F)</f>
        <v>B</v>
      </c>
      <c r="C119" t="str">
        <f>_xlfn.XLOOKUP(A119,'XYZ Analysis'!A:A,'XYZ Analysis'!AC:AC)</f>
        <v>X</v>
      </c>
      <c r="D119" t="str">
        <f t="shared" si="6"/>
        <v>BX</v>
      </c>
      <c r="E119">
        <f>_xlfn.XLOOKUP(D119,K:K,L:L)</f>
        <v>0.95</v>
      </c>
      <c r="F119" t="str">
        <f>_xlfn.XLOOKUP(D119,K:K,M:M)</f>
        <v>Niski-umiarkowany zapas bezpieczeństwa, standardowe zamówienia</v>
      </c>
      <c r="G119">
        <f>_xlfn.XLOOKUP(H119,$I$2:$I$16,$J$2:$J$16)</f>
        <v>9</v>
      </c>
      <c r="H119" t="str">
        <f>_xlfn.XLOOKUP(A119,Data!A:A,Data!C:C)</f>
        <v>Obuwie</v>
      </c>
      <c r="P119">
        <f>_xlfn.XLOOKUP(A119,Data!A:A,Data!F:F)</f>
        <v>94.55</v>
      </c>
      <c r="Q119" cm="1">
        <f t="array" ref="Q119">_xlfn.XLOOKUP(A119,'XYZ Analysis'!A:A,'XYZ Analysis'!$Z:Z)</f>
        <v>56.416666666666664</v>
      </c>
      <c r="R119">
        <f t="shared" si="7"/>
        <v>1.8805555555555555</v>
      </c>
      <c r="S119">
        <f>_xlfn.XLOOKUP(A119,'XYZ Analysis'!A:A,'XYZ Analysis'!AA:AA)</f>
        <v>7.4325672250949442</v>
      </c>
      <c r="T119">
        <f t="shared" si="8"/>
        <v>0.24775224083649813</v>
      </c>
      <c r="U119">
        <f t="shared" si="9"/>
        <v>2</v>
      </c>
      <c r="V119">
        <f t="shared" si="10"/>
        <v>18.925000000000001</v>
      </c>
      <c r="W119">
        <f t="shared" si="11"/>
        <v>3.8104278912604501</v>
      </c>
    </row>
    <row r="120" spans="1:23">
      <c r="A120" t="s">
        <v>603</v>
      </c>
      <c r="B120" t="str">
        <f xml:space="preserve"> _xlfn.XLOOKUP(A120, 'ABC Analysis'!A:A, 'ABC Analysis'!F:F)</f>
        <v>B</v>
      </c>
      <c r="C120" t="str">
        <f>_xlfn.XLOOKUP(A120,'XYZ Analysis'!A:A,'XYZ Analysis'!AC:AC)</f>
        <v>Y</v>
      </c>
      <c r="D120" t="str">
        <f t="shared" si="6"/>
        <v>BY</v>
      </c>
      <c r="E120">
        <f>_xlfn.XLOOKUP(D120,K:K,L:L)</f>
        <v>0.92</v>
      </c>
      <c r="F120" t="str">
        <f>_xlfn.XLOOKUP(D120,K:K,M:M)</f>
        <v>Umiarkowany zapas bezpieczeństwa, monitoruj sezonowość</v>
      </c>
      <c r="G120">
        <f>_xlfn.XLOOKUP(H120,$I$2:$I$16,$J$2:$J$16)</f>
        <v>6</v>
      </c>
      <c r="H120" t="str">
        <f>_xlfn.XLOOKUP(A120,Data!A:A,Data!C:C)</f>
        <v>Kosmetyki</v>
      </c>
      <c r="P120">
        <f>_xlfn.XLOOKUP(A120,Data!A:A,Data!F:F)</f>
        <v>98.07</v>
      </c>
      <c r="Q120" cm="1">
        <f t="array" ref="Q120">_xlfn.XLOOKUP(A120,'XYZ Analysis'!A:A,'XYZ Analysis'!$Z:Z)</f>
        <v>57.333333333333336</v>
      </c>
      <c r="R120">
        <f t="shared" si="7"/>
        <v>1.9111111111111112</v>
      </c>
      <c r="S120">
        <f>_xlfn.XLOOKUP(A120,'XYZ Analysis'!A:A,'XYZ Analysis'!AA:AA)</f>
        <v>31.229882413412248</v>
      </c>
      <c r="T120">
        <f t="shared" si="8"/>
        <v>1.040996080447075</v>
      </c>
      <c r="U120">
        <f t="shared" si="9"/>
        <v>4</v>
      </c>
      <c r="V120">
        <f t="shared" si="10"/>
        <v>15.466666666666667</v>
      </c>
      <c r="W120">
        <f t="shared" si="11"/>
        <v>3.7716927862778644</v>
      </c>
    </row>
    <row r="121" spans="1:23">
      <c r="A121" t="s">
        <v>345</v>
      </c>
      <c r="B121" t="str">
        <f xml:space="preserve"> _xlfn.XLOOKUP(A121, 'ABC Analysis'!A:A, 'ABC Analysis'!F:F)</f>
        <v>B</v>
      </c>
      <c r="C121" t="str">
        <f>_xlfn.XLOOKUP(A121,'XYZ Analysis'!A:A,'XYZ Analysis'!AC:AC)</f>
        <v>X</v>
      </c>
      <c r="D121" t="str">
        <f t="shared" si="6"/>
        <v>BX</v>
      </c>
      <c r="E121">
        <f>_xlfn.XLOOKUP(D121,K:K,L:L)</f>
        <v>0.95</v>
      </c>
      <c r="F121" t="str">
        <f>_xlfn.XLOOKUP(D121,K:K,M:M)</f>
        <v>Niski-umiarkowany zapas bezpieczeństwa, standardowe zamówienia</v>
      </c>
      <c r="G121">
        <f>_xlfn.XLOOKUP(H121,$I$2:$I$16,$J$2:$J$16)</f>
        <v>11</v>
      </c>
      <c r="H121" t="str">
        <f>_xlfn.XLOOKUP(A121,Data!A:A,Data!C:C)</f>
        <v>Narzędzia</v>
      </c>
      <c r="P121">
        <f>_xlfn.XLOOKUP(A121,Data!A:A,Data!F:F)</f>
        <v>173.6</v>
      </c>
      <c r="Q121" cm="1">
        <f t="array" ref="Q121">_xlfn.XLOOKUP(A121,'XYZ Analysis'!A:A,'XYZ Analysis'!$Z:Z)</f>
        <v>30.541666666666668</v>
      </c>
      <c r="R121">
        <f t="shared" si="7"/>
        <v>1.0180555555555555</v>
      </c>
      <c r="S121">
        <f>_xlfn.XLOOKUP(A121,'XYZ Analysis'!A:A,'XYZ Analysis'!AA:AA)</f>
        <v>3.9367834444999499</v>
      </c>
      <c r="T121">
        <f t="shared" si="8"/>
        <v>0.13122611481666499</v>
      </c>
      <c r="U121">
        <f t="shared" si="9"/>
        <v>1</v>
      </c>
      <c r="V121">
        <f t="shared" si="10"/>
        <v>12.198611111111111</v>
      </c>
      <c r="W121">
        <f t="shared" si="11"/>
        <v>2.0690563026691544</v>
      </c>
    </row>
    <row r="122" spans="1:23">
      <c r="A122" t="s">
        <v>999</v>
      </c>
      <c r="B122" t="str">
        <f xml:space="preserve"> _xlfn.XLOOKUP(A122, 'ABC Analysis'!A:A, 'ABC Analysis'!F:F)</f>
        <v>B</v>
      </c>
      <c r="C122" t="str">
        <f>_xlfn.XLOOKUP(A122,'XYZ Analysis'!A:A,'XYZ Analysis'!AC:AC)</f>
        <v>Z</v>
      </c>
      <c r="D122" t="str">
        <f t="shared" si="6"/>
        <v>BZ</v>
      </c>
      <c r="E122">
        <f>_xlfn.XLOOKUP(D122,K:K,L:L)</f>
        <v>0.9</v>
      </c>
      <c r="F122" t="str">
        <f>_xlfn.XLOOKUP(D122,K:K,M:M)</f>
        <v>Podwyższony zapas bezpieczeństwa lub częstszy przegląd</v>
      </c>
      <c r="G122">
        <f>_xlfn.XLOOKUP(H122,$I$2:$I$16,$J$2:$J$16)</f>
        <v>9</v>
      </c>
      <c r="H122" t="str">
        <f>_xlfn.XLOOKUP(A122,Data!A:A,Data!C:C)</f>
        <v>Obuwie</v>
      </c>
      <c r="P122">
        <f>_xlfn.XLOOKUP(A122,Data!A:A,Data!F:F)</f>
        <v>261.26</v>
      </c>
      <c r="Q122" cm="1">
        <f t="array" ref="Q122">_xlfn.XLOOKUP(A122,'XYZ Analysis'!A:A,'XYZ Analysis'!$Z:Z)</f>
        <v>21</v>
      </c>
      <c r="R122">
        <f t="shared" si="7"/>
        <v>0.7</v>
      </c>
      <c r="S122">
        <f>_xlfn.XLOOKUP(A122,'XYZ Analysis'!A:A,'XYZ Analysis'!AA:AA)</f>
        <v>28.494151446685802</v>
      </c>
      <c r="T122">
        <f t="shared" si="8"/>
        <v>0.94980504822286005</v>
      </c>
      <c r="U122">
        <f t="shared" si="9"/>
        <v>4</v>
      </c>
      <c r="V122">
        <f t="shared" si="10"/>
        <v>10.3</v>
      </c>
      <c r="W122">
        <f t="shared" si="11"/>
        <v>1.3985370906876</v>
      </c>
    </row>
    <row r="123" spans="1:23">
      <c r="A123" t="s">
        <v>351</v>
      </c>
      <c r="B123" t="str">
        <f xml:space="preserve"> _xlfn.XLOOKUP(A123, 'ABC Analysis'!A:A, 'ABC Analysis'!F:F)</f>
        <v>B</v>
      </c>
      <c r="C123" t="str">
        <f>_xlfn.XLOOKUP(A123,'XYZ Analysis'!A:A,'XYZ Analysis'!AC:AC)</f>
        <v>X</v>
      </c>
      <c r="D123" t="str">
        <f t="shared" si="6"/>
        <v>BX</v>
      </c>
      <c r="E123">
        <f>_xlfn.XLOOKUP(D123,K:K,L:L)</f>
        <v>0.95</v>
      </c>
      <c r="F123" t="str">
        <f>_xlfn.XLOOKUP(D123,K:K,M:M)</f>
        <v>Niski-umiarkowany zapas bezpieczeństwa, standardowe zamówienia</v>
      </c>
      <c r="G123">
        <f>_xlfn.XLOOKUP(H123,$I$2:$I$16,$J$2:$J$16)</f>
        <v>9</v>
      </c>
      <c r="H123" t="str">
        <f>_xlfn.XLOOKUP(A123,Data!A:A,Data!C:C)</f>
        <v>Obuwie</v>
      </c>
      <c r="P123">
        <f>_xlfn.XLOOKUP(A123,Data!A:A,Data!F:F)</f>
        <v>274.5</v>
      </c>
      <c r="Q123" cm="1">
        <f t="array" ref="Q123">_xlfn.XLOOKUP(A123,'XYZ Analysis'!A:A,'XYZ Analysis'!$Z:Z)</f>
        <v>19.5</v>
      </c>
      <c r="R123">
        <f t="shared" si="7"/>
        <v>0.65</v>
      </c>
      <c r="S123">
        <f>_xlfn.XLOOKUP(A123,'XYZ Analysis'!A:A,'XYZ Analysis'!AA:AA)</f>
        <v>2.5</v>
      </c>
      <c r="T123">
        <f t="shared" si="8"/>
        <v>8.3333333333333329E-2</v>
      </c>
      <c r="U123">
        <f t="shared" si="9"/>
        <v>1</v>
      </c>
      <c r="V123">
        <f t="shared" si="10"/>
        <v>6.8500000000000005</v>
      </c>
      <c r="W123">
        <f t="shared" si="11"/>
        <v>1.3147613661455546</v>
      </c>
    </row>
    <row r="124" spans="1:23">
      <c r="A124" t="s">
        <v>987</v>
      </c>
      <c r="B124" t="str">
        <f xml:space="preserve"> _xlfn.XLOOKUP(A124, 'ABC Analysis'!A:A, 'ABC Analysis'!F:F)</f>
        <v>B</v>
      </c>
      <c r="C124" t="str">
        <f>_xlfn.XLOOKUP(A124,'XYZ Analysis'!A:A,'XYZ Analysis'!AC:AC)</f>
        <v>X</v>
      </c>
      <c r="D124" t="str">
        <f t="shared" si="6"/>
        <v>BX</v>
      </c>
      <c r="E124">
        <f>_xlfn.XLOOKUP(D124,K:K,L:L)</f>
        <v>0.95</v>
      </c>
      <c r="F124" t="str">
        <f>_xlfn.XLOOKUP(D124,K:K,M:M)</f>
        <v>Niski-umiarkowany zapas bezpieczeństwa, standardowe zamówienia</v>
      </c>
      <c r="G124">
        <f>_xlfn.XLOOKUP(H124,$I$2:$I$16,$J$2:$J$16)</f>
        <v>12</v>
      </c>
      <c r="H124" t="str">
        <f>_xlfn.XLOOKUP(A124,Data!A:A,Data!C:C)</f>
        <v>AGD</v>
      </c>
      <c r="P124">
        <f>_xlfn.XLOOKUP(A124,Data!A:A,Data!F:F)</f>
        <v>106.26</v>
      </c>
      <c r="Q124" cm="1">
        <f t="array" ref="Q124">_xlfn.XLOOKUP(A124,'XYZ Analysis'!A:A,'XYZ Analysis'!$Z:Z)</f>
        <v>49.166666666666664</v>
      </c>
      <c r="R124">
        <f t="shared" si="7"/>
        <v>1.6388888888888888</v>
      </c>
      <c r="S124">
        <f>_xlfn.XLOOKUP(A124,'XYZ Analysis'!A:A,'XYZ Analysis'!AA:AA)</f>
        <v>7.1627896489814331</v>
      </c>
      <c r="T124">
        <f t="shared" si="8"/>
        <v>0.23875965496604776</v>
      </c>
      <c r="U124">
        <f t="shared" si="9"/>
        <v>2</v>
      </c>
      <c r="V124">
        <f t="shared" si="10"/>
        <v>21.666666666666664</v>
      </c>
      <c r="W124">
        <f t="shared" si="11"/>
        <v>3.3554539248333803</v>
      </c>
    </row>
    <row r="125" spans="1:23">
      <c r="A125" t="s">
        <v>255</v>
      </c>
      <c r="B125" t="str">
        <f xml:space="preserve"> _xlfn.XLOOKUP(A125, 'ABC Analysis'!A:A, 'ABC Analysis'!F:F)</f>
        <v>B</v>
      </c>
      <c r="C125" t="str">
        <f>_xlfn.XLOOKUP(A125,'XYZ Analysis'!A:A,'XYZ Analysis'!AC:AC)</f>
        <v>Y</v>
      </c>
      <c r="D125" t="str">
        <f t="shared" si="6"/>
        <v>BY</v>
      </c>
      <c r="E125">
        <f>_xlfn.XLOOKUP(D125,K:K,L:L)</f>
        <v>0.92</v>
      </c>
      <c r="F125" t="str">
        <f>_xlfn.XLOOKUP(D125,K:K,M:M)</f>
        <v>Umiarkowany zapas bezpieczeństwa, monitoruj sezonowość</v>
      </c>
      <c r="G125">
        <f>_xlfn.XLOOKUP(H125,$I$2:$I$16,$J$2:$J$16)</f>
        <v>8</v>
      </c>
      <c r="H125" t="str">
        <f>_xlfn.XLOOKUP(A125,Data!A:A,Data!C:C)</f>
        <v>Sport i rekreacja</v>
      </c>
      <c r="P125">
        <f>_xlfn.XLOOKUP(A125,Data!A:A,Data!F:F)</f>
        <v>403.35</v>
      </c>
      <c r="Q125" cm="1">
        <f t="array" ref="Q125">_xlfn.XLOOKUP(A125,'XYZ Analysis'!A:A,'XYZ Analysis'!$Z:Z)</f>
        <v>12.583333333333334</v>
      </c>
      <c r="R125">
        <f t="shared" si="7"/>
        <v>0.41944444444444445</v>
      </c>
      <c r="S125">
        <f>_xlfn.XLOOKUP(A125,'XYZ Analysis'!A:A,'XYZ Analysis'!AA:AA)</f>
        <v>7.6806936897363354</v>
      </c>
      <c r="T125">
        <f t="shared" si="8"/>
        <v>0.25602312299121116</v>
      </c>
      <c r="U125">
        <f t="shared" si="9"/>
        <v>2</v>
      </c>
      <c r="V125">
        <f t="shared" si="10"/>
        <v>5.3555555555555561</v>
      </c>
      <c r="W125">
        <f t="shared" si="11"/>
        <v>0.87127975454025974</v>
      </c>
    </row>
    <row r="126" spans="1:23">
      <c r="A126" t="s">
        <v>713</v>
      </c>
      <c r="B126" t="str">
        <f xml:space="preserve"> _xlfn.XLOOKUP(A126, 'ABC Analysis'!A:A, 'ABC Analysis'!F:F)</f>
        <v>B</v>
      </c>
      <c r="C126" t="str">
        <f>_xlfn.XLOOKUP(A126,'XYZ Analysis'!A:A,'XYZ Analysis'!AC:AC)</f>
        <v>Y</v>
      </c>
      <c r="D126" t="str">
        <f t="shared" si="6"/>
        <v>BY</v>
      </c>
      <c r="E126">
        <f>_xlfn.XLOOKUP(D126,K:K,L:L)</f>
        <v>0.92</v>
      </c>
      <c r="F126" t="str">
        <f>_xlfn.XLOOKUP(D126,K:K,M:M)</f>
        <v>Umiarkowany zapas bezpieczeństwa, monitoruj sezonowość</v>
      </c>
      <c r="G126">
        <f>_xlfn.XLOOKUP(H126,$I$2:$I$16,$J$2:$J$16)</f>
        <v>12</v>
      </c>
      <c r="H126" t="str">
        <f>_xlfn.XLOOKUP(A126,Data!A:A,Data!C:C)</f>
        <v>AGD</v>
      </c>
      <c r="P126">
        <f>_xlfn.XLOOKUP(A126,Data!A:A,Data!F:F)</f>
        <v>396.64</v>
      </c>
      <c r="Q126" cm="1">
        <f t="array" ref="Q126">_xlfn.XLOOKUP(A126,'XYZ Analysis'!A:A,'XYZ Analysis'!$Z:Z)</f>
        <v>12.708333333333334</v>
      </c>
      <c r="R126">
        <f t="shared" si="7"/>
        <v>0.4236111111111111</v>
      </c>
      <c r="S126">
        <f>_xlfn.XLOOKUP(A126,'XYZ Analysis'!A:A,'XYZ Analysis'!AA:AA)</f>
        <v>7.5579933771397876</v>
      </c>
      <c r="T126">
        <f t="shared" si="8"/>
        <v>0.25193311257132628</v>
      </c>
      <c r="U126">
        <f t="shared" si="9"/>
        <v>2</v>
      </c>
      <c r="V126">
        <f t="shared" si="10"/>
        <v>7.083333333333333</v>
      </c>
      <c r="W126">
        <f t="shared" si="11"/>
        <v>0.88297182710232136</v>
      </c>
    </row>
    <row r="127" spans="1:23">
      <c r="A127" t="s">
        <v>245</v>
      </c>
      <c r="B127" t="str">
        <f xml:space="preserve"> _xlfn.XLOOKUP(A127, 'ABC Analysis'!A:A, 'ABC Analysis'!F:F)</f>
        <v>B</v>
      </c>
      <c r="C127" t="str">
        <f>_xlfn.XLOOKUP(A127,'XYZ Analysis'!A:A,'XYZ Analysis'!AC:AC)</f>
        <v>X</v>
      </c>
      <c r="D127" t="str">
        <f t="shared" si="6"/>
        <v>BX</v>
      </c>
      <c r="E127">
        <f>_xlfn.XLOOKUP(D127,K:K,L:L)</f>
        <v>0.95</v>
      </c>
      <c r="F127" t="str">
        <f>_xlfn.XLOOKUP(D127,K:K,M:M)</f>
        <v>Niski-umiarkowany zapas bezpieczeństwa, standardowe zamówienia</v>
      </c>
      <c r="G127">
        <f>_xlfn.XLOOKUP(H127,$I$2:$I$16,$J$2:$J$16)</f>
        <v>21</v>
      </c>
      <c r="H127" t="str">
        <f>_xlfn.XLOOKUP(A127,Data!A:A,Data!C:C)</f>
        <v>Meble</v>
      </c>
      <c r="P127">
        <f>_xlfn.XLOOKUP(A127,Data!A:A,Data!F:F)</f>
        <v>658.3</v>
      </c>
      <c r="Q127" cm="1">
        <f t="array" ref="Q127">_xlfn.XLOOKUP(A127,'XYZ Analysis'!A:A,'XYZ Analysis'!$Z:Z)</f>
        <v>7.541666666666667</v>
      </c>
      <c r="R127">
        <f t="shared" si="7"/>
        <v>0.25138888888888888</v>
      </c>
      <c r="S127">
        <f>_xlfn.XLOOKUP(A127,'XYZ Analysis'!A:A,'XYZ Analysis'!AA:AA)</f>
        <v>0.57584479004521882</v>
      </c>
      <c r="T127">
        <f t="shared" si="8"/>
        <v>1.9194826334840629E-2</v>
      </c>
      <c r="U127">
        <f t="shared" si="9"/>
        <v>1</v>
      </c>
      <c r="V127">
        <f t="shared" si="10"/>
        <v>6.2791666666666668</v>
      </c>
      <c r="W127">
        <f t="shared" si="11"/>
        <v>0.52798616380297703</v>
      </c>
    </row>
    <row r="128" spans="1:23">
      <c r="A128" t="s">
        <v>483</v>
      </c>
      <c r="B128" t="str">
        <f xml:space="preserve"> _xlfn.XLOOKUP(A128, 'ABC Analysis'!A:A, 'ABC Analysis'!F:F)</f>
        <v>B</v>
      </c>
      <c r="C128" t="str">
        <f>_xlfn.XLOOKUP(A128,'XYZ Analysis'!A:A,'XYZ Analysis'!AC:AC)</f>
        <v>Y</v>
      </c>
      <c r="D128" t="str">
        <f t="shared" si="6"/>
        <v>BY</v>
      </c>
      <c r="E128">
        <f>_xlfn.XLOOKUP(D128,K:K,L:L)</f>
        <v>0.92</v>
      </c>
      <c r="F128" t="str">
        <f>_xlfn.XLOOKUP(D128,K:K,M:M)</f>
        <v>Umiarkowany zapas bezpieczeństwa, monitoruj sezonowość</v>
      </c>
      <c r="G128">
        <f>_xlfn.XLOOKUP(H128,$I$2:$I$16,$J$2:$J$16)</f>
        <v>14</v>
      </c>
      <c r="H128" t="str">
        <f>_xlfn.XLOOKUP(A128,Data!A:A,Data!C:C)</f>
        <v>RTV</v>
      </c>
      <c r="P128">
        <f>_xlfn.XLOOKUP(A128,Data!A:A,Data!F:F)</f>
        <v>1678.87</v>
      </c>
      <c r="Q128" cm="1">
        <f t="array" ref="Q128">_xlfn.XLOOKUP(A128,'XYZ Analysis'!A:A,'XYZ Analysis'!$Z:Z)</f>
        <v>2.9583333333333335</v>
      </c>
      <c r="R128">
        <f t="shared" si="7"/>
        <v>9.8611111111111122E-2</v>
      </c>
      <c r="S128">
        <f>_xlfn.XLOOKUP(A128,'XYZ Analysis'!A:A,'XYZ Analysis'!AA:AA)</f>
        <v>2.9223159575164961</v>
      </c>
      <c r="T128">
        <f t="shared" si="8"/>
        <v>9.7410531917216533E-2</v>
      </c>
      <c r="U128">
        <f t="shared" si="9"/>
        <v>1</v>
      </c>
      <c r="V128">
        <f t="shared" si="10"/>
        <v>2.3805555555555555</v>
      </c>
      <c r="W128">
        <f t="shared" si="11"/>
        <v>0.20706935077383079</v>
      </c>
    </row>
    <row r="129" spans="1:23">
      <c r="A129" t="s">
        <v>889</v>
      </c>
      <c r="B129" t="str">
        <f xml:space="preserve"> _xlfn.XLOOKUP(A129, 'ABC Analysis'!A:A, 'ABC Analysis'!F:F)</f>
        <v>B</v>
      </c>
      <c r="C129" t="str">
        <f>_xlfn.XLOOKUP(A129,'XYZ Analysis'!A:A,'XYZ Analysis'!AC:AC)</f>
        <v>Y</v>
      </c>
      <c r="D129" t="str">
        <f t="shared" si="6"/>
        <v>BY</v>
      </c>
      <c r="E129">
        <f>_xlfn.XLOOKUP(D129,K:K,L:L)</f>
        <v>0.92</v>
      </c>
      <c r="F129" t="str">
        <f>_xlfn.XLOOKUP(D129,K:K,M:M)</f>
        <v>Umiarkowany zapas bezpieczeństwa, monitoruj sezonowość</v>
      </c>
      <c r="G129">
        <f>_xlfn.XLOOKUP(H129,$I$2:$I$16,$J$2:$J$16)</f>
        <v>8</v>
      </c>
      <c r="H129" t="str">
        <f>_xlfn.XLOOKUP(A129,Data!A:A,Data!C:C)</f>
        <v>Oświetlenie</v>
      </c>
      <c r="P129">
        <f>_xlfn.XLOOKUP(A129,Data!A:A,Data!F:F)</f>
        <v>266.55</v>
      </c>
      <c r="Q129" cm="1">
        <f t="array" ref="Q129">_xlfn.XLOOKUP(A129,'XYZ Analysis'!A:A,'XYZ Analysis'!$Z:Z)</f>
        <v>18.416666666666668</v>
      </c>
      <c r="R129">
        <f t="shared" si="7"/>
        <v>0.61388888888888893</v>
      </c>
      <c r="S129">
        <f>_xlfn.XLOOKUP(A129,'XYZ Analysis'!A:A,'XYZ Analysis'!AA:AA)</f>
        <v>9.8569631338573149</v>
      </c>
      <c r="T129">
        <f t="shared" si="8"/>
        <v>0.32856543779524383</v>
      </c>
      <c r="U129">
        <f t="shared" si="9"/>
        <v>2</v>
      </c>
      <c r="V129">
        <f t="shared" si="10"/>
        <v>6.9111111111111114</v>
      </c>
      <c r="W129">
        <f t="shared" si="11"/>
        <v>1.2966327093671886</v>
      </c>
    </row>
    <row r="130" spans="1:23">
      <c r="A130" t="s">
        <v>135</v>
      </c>
      <c r="B130" t="str">
        <f xml:space="preserve"> _xlfn.XLOOKUP(A130, 'ABC Analysis'!A:A, 'ABC Analysis'!F:F)</f>
        <v>B</v>
      </c>
      <c r="C130" t="str">
        <f>_xlfn.XLOOKUP(A130,'XYZ Analysis'!A:A,'XYZ Analysis'!AC:AC)</f>
        <v>Y</v>
      </c>
      <c r="D130" t="str">
        <f t="shared" si="6"/>
        <v>BY</v>
      </c>
      <c r="E130">
        <f>_xlfn.XLOOKUP(D130,K:K,L:L)</f>
        <v>0.92</v>
      </c>
      <c r="F130" t="str">
        <f>_xlfn.XLOOKUP(D130,K:K,M:M)</f>
        <v>Umiarkowany zapas bezpieczeństwa, monitoruj sezonowość</v>
      </c>
      <c r="G130">
        <f>_xlfn.XLOOKUP(H130,$I$2:$I$16,$J$2:$J$16)</f>
        <v>8</v>
      </c>
      <c r="H130" t="str">
        <f>_xlfn.XLOOKUP(A130,Data!A:A,Data!C:C)</f>
        <v>Oświetlenie</v>
      </c>
      <c r="P130">
        <f>_xlfn.XLOOKUP(A130,Data!A:A,Data!F:F)</f>
        <v>184.3</v>
      </c>
      <c r="Q130" cm="1">
        <f t="array" ref="Q130">_xlfn.XLOOKUP(A130,'XYZ Analysis'!A:A,'XYZ Analysis'!$Z:Z)</f>
        <v>26.916666666666668</v>
      </c>
      <c r="R130">
        <f t="shared" si="7"/>
        <v>0.89722222222222225</v>
      </c>
      <c r="S130">
        <f>_xlfn.XLOOKUP(A130,'XYZ Analysis'!A:A,'XYZ Analysis'!AA:AA)</f>
        <v>24.564399488329084</v>
      </c>
      <c r="T130">
        <f t="shared" si="8"/>
        <v>0.81881331627763609</v>
      </c>
      <c r="U130">
        <f t="shared" si="9"/>
        <v>4</v>
      </c>
      <c r="V130">
        <f t="shared" si="10"/>
        <v>11.177777777777777</v>
      </c>
      <c r="W130">
        <f t="shared" si="11"/>
        <v>1.8851624180683044</v>
      </c>
    </row>
    <row r="131" spans="1:23">
      <c r="A131" t="s">
        <v>73</v>
      </c>
      <c r="B131" t="str">
        <f xml:space="preserve"> _xlfn.XLOOKUP(A131, 'ABC Analysis'!A:A, 'ABC Analysis'!F:F)</f>
        <v>B</v>
      </c>
      <c r="C131" t="str">
        <f>_xlfn.XLOOKUP(A131,'XYZ Analysis'!A:A,'XYZ Analysis'!AC:AC)</f>
        <v>X</v>
      </c>
      <c r="D131" t="str">
        <f t="shared" ref="D131:D194" si="12">B131&amp;C131</f>
        <v>BX</v>
      </c>
      <c r="E131">
        <f>_xlfn.XLOOKUP(D131,K:K,L:L)</f>
        <v>0.95</v>
      </c>
      <c r="F131" t="str">
        <f>_xlfn.XLOOKUP(D131,K:K,M:M)</f>
        <v>Niski-umiarkowany zapas bezpieczeństwa, standardowe zamówienia</v>
      </c>
      <c r="G131">
        <f>_xlfn.XLOOKUP(H131,$I$2:$I$16,$J$2:$J$16)</f>
        <v>10</v>
      </c>
      <c r="H131" t="str">
        <f>_xlfn.XLOOKUP(A131,Data!A:A,Data!C:C)</f>
        <v>Elektronika</v>
      </c>
      <c r="P131">
        <f>_xlfn.XLOOKUP(A131,Data!A:A,Data!F:F)</f>
        <v>98.23</v>
      </c>
      <c r="Q131" cm="1">
        <f t="array" ref="Q131">_xlfn.XLOOKUP(A131,'XYZ Analysis'!A:A,'XYZ Analysis'!$Z:Z)</f>
        <v>49.041666666666664</v>
      </c>
      <c r="R131">
        <f t="shared" ref="R131:R194" si="13">Q131/30</f>
        <v>1.6347222222222222</v>
      </c>
      <c r="S131">
        <f>_xlfn.XLOOKUP(A131,'XYZ Analysis'!A:A,'XYZ Analysis'!AA:AA)</f>
        <v>5.1354906181287969</v>
      </c>
      <c r="T131">
        <f t="shared" ref="T131:T194" si="14">S131/30</f>
        <v>0.17118302060429322</v>
      </c>
      <c r="U131">
        <f t="shared" ref="U131:U194" si="15">ROUNDUP(_xlfn.NORM.S.INV(E131)*T131*SQRT(G131),0)</f>
        <v>1</v>
      </c>
      <c r="V131">
        <f t="shared" ref="V131:V194" si="16">R131*G131+U131</f>
        <v>17.347222222222221</v>
      </c>
      <c r="W131">
        <f t="shared" ref="W131:W194" si="17">SQRT(2*R131*365*$N$2/($N$2*P131))</f>
        <v>3.4854699373735745</v>
      </c>
    </row>
    <row r="132" spans="1:23">
      <c r="A132" t="s">
        <v>443</v>
      </c>
      <c r="B132" t="str">
        <f xml:space="preserve"> _xlfn.XLOOKUP(A132, 'ABC Analysis'!A:A, 'ABC Analysis'!F:F)</f>
        <v>B</v>
      </c>
      <c r="C132" t="str">
        <f>_xlfn.XLOOKUP(A132,'XYZ Analysis'!A:A,'XYZ Analysis'!AC:AC)</f>
        <v>Z</v>
      </c>
      <c r="D132" t="str">
        <f t="shared" si="12"/>
        <v>BZ</v>
      </c>
      <c r="E132">
        <f>_xlfn.XLOOKUP(D132,K:K,L:L)</f>
        <v>0.9</v>
      </c>
      <c r="F132" t="str">
        <f>_xlfn.XLOOKUP(D132,K:K,M:M)</f>
        <v>Podwyższony zapas bezpieczeństwa lub częstszy przegląd</v>
      </c>
      <c r="G132">
        <f>_xlfn.XLOOKUP(H132,$I$2:$I$16,$J$2:$J$16)</f>
        <v>8</v>
      </c>
      <c r="H132" t="str">
        <f>_xlfn.XLOOKUP(A132,Data!A:A,Data!C:C)</f>
        <v>Oświetlenie</v>
      </c>
      <c r="P132">
        <f>_xlfn.XLOOKUP(A132,Data!A:A,Data!F:F)</f>
        <v>56.82</v>
      </c>
      <c r="Q132" cm="1">
        <f t="array" ref="Q132">_xlfn.XLOOKUP(A132,'XYZ Analysis'!A:A,'XYZ Analysis'!$Z:Z)</f>
        <v>86.958333333333329</v>
      </c>
      <c r="R132">
        <f t="shared" si="13"/>
        <v>2.8986111111111108</v>
      </c>
      <c r="S132">
        <f>_xlfn.XLOOKUP(A132,'XYZ Analysis'!A:A,'XYZ Analysis'!AA:AA)</f>
        <v>121.27911305698476</v>
      </c>
      <c r="T132">
        <f t="shared" si="14"/>
        <v>4.0426371018994915</v>
      </c>
      <c r="U132">
        <f t="shared" si="15"/>
        <v>15</v>
      </c>
      <c r="V132">
        <f t="shared" si="16"/>
        <v>38.188888888888883</v>
      </c>
      <c r="W132">
        <f t="shared" si="17"/>
        <v>6.1024719475235356</v>
      </c>
    </row>
    <row r="133" spans="1:23">
      <c r="A133" t="s">
        <v>671</v>
      </c>
      <c r="B133" t="str">
        <f xml:space="preserve"> _xlfn.XLOOKUP(A133, 'ABC Analysis'!A:A, 'ABC Analysis'!F:F)</f>
        <v>B</v>
      </c>
      <c r="C133" t="str">
        <f>_xlfn.XLOOKUP(A133,'XYZ Analysis'!A:A,'XYZ Analysis'!AC:AC)</f>
        <v>X</v>
      </c>
      <c r="D133" t="str">
        <f t="shared" si="12"/>
        <v>BX</v>
      </c>
      <c r="E133">
        <f>_xlfn.XLOOKUP(D133,K:K,L:L)</f>
        <v>0.95</v>
      </c>
      <c r="F133" t="str">
        <f>_xlfn.XLOOKUP(D133,K:K,M:M)</f>
        <v>Niski-umiarkowany zapas bezpieczeństwa, standardowe zamówienia</v>
      </c>
      <c r="G133">
        <f>_xlfn.XLOOKUP(H133,$I$2:$I$16,$J$2:$J$16)</f>
        <v>11</v>
      </c>
      <c r="H133" t="str">
        <f>_xlfn.XLOOKUP(A133,Data!A:A,Data!C:C)</f>
        <v>Narzędzia</v>
      </c>
      <c r="P133">
        <f>_xlfn.XLOOKUP(A133,Data!A:A,Data!F:F)</f>
        <v>272.97000000000003</v>
      </c>
      <c r="Q133" cm="1">
        <f t="array" ref="Q133">_xlfn.XLOOKUP(A133,'XYZ Analysis'!A:A,'XYZ Analysis'!$Z:Z)</f>
        <v>18.5</v>
      </c>
      <c r="R133">
        <f t="shared" si="13"/>
        <v>0.6166666666666667</v>
      </c>
      <c r="S133">
        <f>_xlfn.XLOOKUP(A133,'XYZ Analysis'!A:A,'XYZ Analysis'!AA:AA)</f>
        <v>1.5545631755148024</v>
      </c>
      <c r="T133">
        <f t="shared" si="14"/>
        <v>5.1818772517160078E-2</v>
      </c>
      <c r="U133">
        <f t="shared" si="15"/>
        <v>1</v>
      </c>
      <c r="V133">
        <f t="shared" si="16"/>
        <v>7.7833333333333332</v>
      </c>
      <c r="W133">
        <f t="shared" si="17"/>
        <v>1.2841897731677698</v>
      </c>
    </row>
    <row r="134" spans="1:23">
      <c r="A134" t="s">
        <v>105</v>
      </c>
      <c r="B134" t="str">
        <f xml:space="preserve"> _xlfn.XLOOKUP(A134, 'ABC Analysis'!A:A, 'ABC Analysis'!F:F)</f>
        <v>B</v>
      </c>
      <c r="C134" t="str">
        <f>_xlfn.XLOOKUP(A134,'XYZ Analysis'!A:A,'XYZ Analysis'!AC:AC)</f>
        <v>Z</v>
      </c>
      <c r="D134" t="str">
        <f t="shared" si="12"/>
        <v>BZ</v>
      </c>
      <c r="E134">
        <f>_xlfn.XLOOKUP(D134,K:K,L:L)</f>
        <v>0.9</v>
      </c>
      <c r="F134" t="str">
        <f>_xlfn.XLOOKUP(D134,K:K,M:M)</f>
        <v>Podwyższony zapas bezpieczeństwa lub częstszy przegląd</v>
      </c>
      <c r="G134">
        <f>_xlfn.XLOOKUP(H134,$I$2:$I$16,$J$2:$J$16)</f>
        <v>9</v>
      </c>
      <c r="H134" t="str">
        <f>_xlfn.XLOOKUP(A134,Data!A:A,Data!C:C)</f>
        <v>Obuwie</v>
      </c>
      <c r="P134">
        <f>_xlfn.XLOOKUP(A134,Data!A:A,Data!F:F)</f>
        <v>225.17</v>
      </c>
      <c r="Q134" cm="1">
        <f t="array" ref="Q134">_xlfn.XLOOKUP(A134,'XYZ Analysis'!A:A,'XYZ Analysis'!$Z:Z)</f>
        <v>21.125</v>
      </c>
      <c r="R134">
        <f t="shared" si="13"/>
        <v>0.70416666666666672</v>
      </c>
      <c r="S134">
        <f>_xlfn.XLOOKUP(A134,'XYZ Analysis'!A:A,'XYZ Analysis'!AA:AA)</f>
        <v>22.544978191754073</v>
      </c>
      <c r="T134">
        <f t="shared" si="14"/>
        <v>0.75149927305846909</v>
      </c>
      <c r="U134">
        <f t="shared" si="15"/>
        <v>3</v>
      </c>
      <c r="V134">
        <f t="shared" si="16"/>
        <v>9.3375000000000004</v>
      </c>
      <c r="W134">
        <f t="shared" si="17"/>
        <v>1.5109284457740464</v>
      </c>
    </row>
    <row r="135" spans="1:23">
      <c r="A135" t="s">
        <v>719</v>
      </c>
      <c r="B135" t="str">
        <f xml:space="preserve"> _xlfn.XLOOKUP(A135, 'ABC Analysis'!A:A, 'ABC Analysis'!F:F)</f>
        <v>B</v>
      </c>
      <c r="C135" t="str">
        <f>_xlfn.XLOOKUP(A135,'XYZ Analysis'!A:A,'XYZ Analysis'!AC:AC)</f>
        <v>Z</v>
      </c>
      <c r="D135" t="str">
        <f t="shared" si="12"/>
        <v>BZ</v>
      </c>
      <c r="E135">
        <f>_xlfn.XLOOKUP(D135,K:K,L:L)</f>
        <v>0.9</v>
      </c>
      <c r="F135" t="str">
        <f>_xlfn.XLOOKUP(D135,K:K,M:M)</f>
        <v>Podwyższony zapas bezpieczeństwa lub częstszy przegląd</v>
      </c>
      <c r="G135">
        <f>_xlfn.XLOOKUP(H135,$I$2:$I$16,$J$2:$J$16)</f>
        <v>12</v>
      </c>
      <c r="H135" t="str">
        <f>_xlfn.XLOOKUP(A135,Data!A:A,Data!C:C)</f>
        <v>Ogród</v>
      </c>
      <c r="P135">
        <f>_xlfn.XLOOKUP(A135,Data!A:A,Data!F:F)</f>
        <v>554.49</v>
      </c>
      <c r="Q135" cm="1">
        <f t="array" ref="Q135">_xlfn.XLOOKUP(A135,'XYZ Analysis'!A:A,'XYZ Analysis'!$Z:Z)</f>
        <v>8.5416666666666661</v>
      </c>
      <c r="R135">
        <f t="shared" si="13"/>
        <v>0.28472222222222221</v>
      </c>
      <c r="S135">
        <f>_xlfn.XLOOKUP(A135,'XYZ Analysis'!A:A,'XYZ Analysis'!AA:AA)</f>
        <v>9.1057635899223488</v>
      </c>
      <c r="T135">
        <f t="shared" si="14"/>
        <v>0.30352545299741163</v>
      </c>
      <c r="U135">
        <f t="shared" si="15"/>
        <v>2</v>
      </c>
      <c r="V135">
        <f t="shared" si="16"/>
        <v>5.4166666666666661</v>
      </c>
      <c r="W135">
        <f t="shared" si="17"/>
        <v>0.61224500871582266</v>
      </c>
    </row>
    <row r="136" spans="1:23">
      <c r="A136" t="s">
        <v>163</v>
      </c>
      <c r="B136" t="str">
        <f xml:space="preserve"> _xlfn.XLOOKUP(A136, 'ABC Analysis'!A:A, 'ABC Analysis'!F:F)</f>
        <v>B</v>
      </c>
      <c r="C136" t="str">
        <f>_xlfn.XLOOKUP(A136,'XYZ Analysis'!A:A,'XYZ Analysis'!AC:AC)</f>
        <v>Z</v>
      </c>
      <c r="D136" t="str">
        <f t="shared" si="12"/>
        <v>BZ</v>
      </c>
      <c r="E136">
        <f>_xlfn.XLOOKUP(D136,K:K,L:L)</f>
        <v>0.9</v>
      </c>
      <c r="F136" t="str">
        <f>_xlfn.XLOOKUP(D136,K:K,M:M)</f>
        <v>Podwyższony zapas bezpieczeństwa lub częstszy przegląd</v>
      </c>
      <c r="G136">
        <f>_xlfn.XLOOKUP(H136,$I$2:$I$16,$J$2:$J$16)</f>
        <v>12</v>
      </c>
      <c r="H136" t="str">
        <f>_xlfn.XLOOKUP(A136,Data!A:A,Data!C:C)</f>
        <v>AGD</v>
      </c>
      <c r="P136">
        <f>_xlfn.XLOOKUP(A136,Data!A:A,Data!F:F)</f>
        <v>243.36</v>
      </c>
      <c r="Q136" cm="1">
        <f t="array" ref="Q136">_xlfn.XLOOKUP(A136,'XYZ Analysis'!A:A,'XYZ Analysis'!$Z:Z)</f>
        <v>18.666666666666668</v>
      </c>
      <c r="R136">
        <f t="shared" si="13"/>
        <v>0.62222222222222223</v>
      </c>
      <c r="S136">
        <f>_xlfn.XLOOKUP(A136,'XYZ Analysis'!A:A,'XYZ Analysis'!AA:AA)</f>
        <v>20.749832663314553</v>
      </c>
      <c r="T136">
        <f t="shared" si="14"/>
        <v>0.69166108877715182</v>
      </c>
      <c r="U136">
        <f t="shared" si="15"/>
        <v>4</v>
      </c>
      <c r="V136">
        <f t="shared" si="16"/>
        <v>11.466666666666667</v>
      </c>
      <c r="W136">
        <f t="shared" si="17"/>
        <v>1.3661852447133145</v>
      </c>
    </row>
    <row r="137" spans="1:23">
      <c r="A137" t="s">
        <v>565</v>
      </c>
      <c r="B137" t="str">
        <f xml:space="preserve"> _xlfn.XLOOKUP(A137, 'ABC Analysis'!A:A, 'ABC Analysis'!F:F)</f>
        <v>B</v>
      </c>
      <c r="C137" t="str">
        <f>_xlfn.XLOOKUP(A137,'XYZ Analysis'!A:A,'XYZ Analysis'!AC:AC)</f>
        <v>Y</v>
      </c>
      <c r="D137" t="str">
        <f t="shared" si="12"/>
        <v>BY</v>
      </c>
      <c r="E137">
        <f>_xlfn.XLOOKUP(D137,K:K,L:L)</f>
        <v>0.92</v>
      </c>
      <c r="F137" t="str">
        <f>_xlfn.XLOOKUP(D137,K:K,M:M)</f>
        <v>Umiarkowany zapas bezpieczeństwa, monitoruj sezonowość</v>
      </c>
      <c r="G137">
        <f>_xlfn.XLOOKUP(H137,$I$2:$I$16,$J$2:$J$16)</f>
        <v>10</v>
      </c>
      <c r="H137" t="str">
        <f>_xlfn.XLOOKUP(A137,Data!A:A,Data!C:C)</f>
        <v>Zabawki</v>
      </c>
      <c r="P137">
        <f>_xlfn.XLOOKUP(A137,Data!A:A,Data!F:F)</f>
        <v>245.53</v>
      </c>
      <c r="Q137" cm="1">
        <f t="array" ref="Q137">_xlfn.XLOOKUP(A137,'XYZ Analysis'!A:A,'XYZ Analysis'!$Z:Z)</f>
        <v>18.833333333333332</v>
      </c>
      <c r="R137">
        <f t="shared" si="13"/>
        <v>0.62777777777777777</v>
      </c>
      <c r="S137">
        <f>_xlfn.XLOOKUP(A137,'XYZ Analysis'!A:A,'XYZ Analysis'!AA:AA)</f>
        <v>9.6853268171784244</v>
      </c>
      <c r="T137">
        <f t="shared" si="14"/>
        <v>0.3228442272392808</v>
      </c>
      <c r="U137">
        <f t="shared" si="15"/>
        <v>2</v>
      </c>
      <c r="V137">
        <f t="shared" si="16"/>
        <v>8.2777777777777786</v>
      </c>
      <c r="W137">
        <f t="shared" si="17"/>
        <v>1.3661931935893337</v>
      </c>
    </row>
    <row r="138" spans="1:23">
      <c r="A138" t="s">
        <v>197</v>
      </c>
      <c r="B138" t="str">
        <f xml:space="preserve"> _xlfn.XLOOKUP(A138, 'ABC Analysis'!A:A, 'ABC Analysis'!F:F)</f>
        <v>B</v>
      </c>
      <c r="C138" t="str">
        <f>_xlfn.XLOOKUP(A138,'XYZ Analysis'!A:A,'XYZ Analysis'!AC:AC)</f>
        <v>X</v>
      </c>
      <c r="D138" t="str">
        <f t="shared" si="12"/>
        <v>BX</v>
      </c>
      <c r="E138">
        <f>_xlfn.XLOOKUP(D138,K:K,L:L)</f>
        <v>0.95</v>
      </c>
      <c r="F138" t="str">
        <f>_xlfn.XLOOKUP(D138,K:K,M:M)</f>
        <v>Niski-umiarkowany zapas bezpieczeństwa, standardowe zamówienia</v>
      </c>
      <c r="G138">
        <f>_xlfn.XLOOKUP(H138,$I$2:$I$16,$J$2:$J$16)</f>
        <v>7</v>
      </c>
      <c r="H138" t="str">
        <f>_xlfn.XLOOKUP(A138,Data!A:A,Data!C:C)</f>
        <v>Odzież</v>
      </c>
      <c r="P138">
        <f>_xlfn.XLOOKUP(A138,Data!A:A,Data!F:F)</f>
        <v>117.35</v>
      </c>
      <c r="Q138" cm="1">
        <f t="array" ref="Q138">_xlfn.XLOOKUP(A138,'XYZ Analysis'!A:A,'XYZ Analysis'!$Z:Z)</f>
        <v>38.916666666666664</v>
      </c>
      <c r="R138">
        <f t="shared" si="13"/>
        <v>1.2972222222222221</v>
      </c>
      <c r="S138">
        <f>_xlfn.XLOOKUP(A138,'XYZ Analysis'!A:A,'XYZ Analysis'!AA:AA)</f>
        <v>18.730360084336045</v>
      </c>
      <c r="T138">
        <f t="shared" si="14"/>
        <v>0.6243453361445348</v>
      </c>
      <c r="U138">
        <f t="shared" si="15"/>
        <v>3</v>
      </c>
      <c r="V138">
        <f t="shared" si="16"/>
        <v>12.080555555555554</v>
      </c>
      <c r="W138">
        <f t="shared" si="17"/>
        <v>2.8407111308975312</v>
      </c>
    </row>
    <row r="139" spans="1:23">
      <c r="A139" t="s">
        <v>327</v>
      </c>
      <c r="B139" t="str">
        <f xml:space="preserve"> _xlfn.XLOOKUP(A139, 'ABC Analysis'!A:A, 'ABC Analysis'!F:F)</f>
        <v>B</v>
      </c>
      <c r="C139" t="str">
        <f>_xlfn.XLOOKUP(A139,'XYZ Analysis'!A:A,'XYZ Analysis'!AC:AC)</f>
        <v>X</v>
      </c>
      <c r="D139" t="str">
        <f t="shared" si="12"/>
        <v>BX</v>
      </c>
      <c r="E139">
        <f>_xlfn.XLOOKUP(D139,K:K,L:L)</f>
        <v>0.95</v>
      </c>
      <c r="F139" t="str">
        <f>_xlfn.XLOOKUP(D139,K:K,M:M)</f>
        <v>Niski-umiarkowany zapas bezpieczeństwa, standardowe zamówienia</v>
      </c>
      <c r="G139">
        <f>_xlfn.XLOOKUP(H139,$I$2:$I$16,$J$2:$J$16)</f>
        <v>14</v>
      </c>
      <c r="H139" t="str">
        <f>_xlfn.XLOOKUP(A139,Data!A:A,Data!C:C)</f>
        <v>RTV</v>
      </c>
      <c r="P139">
        <f>_xlfn.XLOOKUP(A139,Data!A:A,Data!F:F)</f>
        <v>230.04</v>
      </c>
      <c r="Q139" cm="1">
        <f t="array" ref="Q139">_xlfn.XLOOKUP(A139,'XYZ Analysis'!A:A,'XYZ Analysis'!$Z:Z)</f>
        <v>19.333333333333332</v>
      </c>
      <c r="R139">
        <f t="shared" si="13"/>
        <v>0.64444444444444438</v>
      </c>
      <c r="S139">
        <f>_xlfn.XLOOKUP(A139,'XYZ Analysis'!A:A,'XYZ Analysis'!AA:AA)</f>
        <v>2.0548046676563256</v>
      </c>
      <c r="T139">
        <f t="shared" si="14"/>
        <v>6.8493488921877524E-2</v>
      </c>
      <c r="U139">
        <f t="shared" si="15"/>
        <v>1</v>
      </c>
      <c r="V139">
        <f t="shared" si="16"/>
        <v>10.022222222222222</v>
      </c>
      <c r="W139">
        <f t="shared" si="17"/>
        <v>1.4300541829896014</v>
      </c>
    </row>
    <row r="140" spans="1:23">
      <c r="A140" t="s">
        <v>133</v>
      </c>
      <c r="B140" t="str">
        <f xml:space="preserve"> _xlfn.XLOOKUP(A140, 'ABC Analysis'!A:A, 'ABC Analysis'!F:F)</f>
        <v>B</v>
      </c>
      <c r="C140" t="str">
        <f>_xlfn.XLOOKUP(A140,'XYZ Analysis'!A:A,'XYZ Analysis'!AC:AC)</f>
        <v>X</v>
      </c>
      <c r="D140" t="str">
        <f t="shared" si="12"/>
        <v>BX</v>
      </c>
      <c r="E140">
        <f>_xlfn.XLOOKUP(D140,K:K,L:L)</f>
        <v>0.95</v>
      </c>
      <c r="F140" t="str">
        <f>_xlfn.XLOOKUP(D140,K:K,M:M)</f>
        <v>Niski-umiarkowany zapas bezpieczeństwa, standardowe zamówienia</v>
      </c>
      <c r="G140">
        <f>_xlfn.XLOOKUP(H140,$I$2:$I$16,$J$2:$J$16)</f>
        <v>12</v>
      </c>
      <c r="H140" t="str">
        <f>_xlfn.XLOOKUP(A140,Data!A:A,Data!C:C)</f>
        <v>AGD</v>
      </c>
      <c r="P140">
        <f>_xlfn.XLOOKUP(A140,Data!A:A,Data!F:F)</f>
        <v>312.94</v>
      </c>
      <c r="Q140" cm="1">
        <f t="array" ref="Q140">_xlfn.XLOOKUP(A140,'XYZ Analysis'!A:A,'XYZ Analysis'!$Z:Z)</f>
        <v>13.666666666666666</v>
      </c>
      <c r="R140">
        <f t="shared" si="13"/>
        <v>0.45555555555555555</v>
      </c>
      <c r="S140">
        <f>_xlfn.XLOOKUP(A140,'XYZ Analysis'!A:A,'XYZ Analysis'!AA:AA)</f>
        <v>1.5986105077709065</v>
      </c>
      <c r="T140">
        <f t="shared" si="14"/>
        <v>5.3287016925696887E-2</v>
      </c>
      <c r="U140">
        <f t="shared" si="15"/>
        <v>1</v>
      </c>
      <c r="V140">
        <f t="shared" si="16"/>
        <v>6.4666666666666668</v>
      </c>
      <c r="W140">
        <f t="shared" si="17"/>
        <v>1.0308644538417879</v>
      </c>
    </row>
    <row r="141" spans="1:23">
      <c r="A141" t="s">
        <v>52</v>
      </c>
      <c r="B141" t="str">
        <f xml:space="preserve"> _xlfn.XLOOKUP(A141, 'ABC Analysis'!A:A, 'ABC Analysis'!F:F)</f>
        <v>B</v>
      </c>
      <c r="C141" t="str">
        <f>_xlfn.XLOOKUP(A141,'XYZ Analysis'!A:A,'XYZ Analysis'!AC:AC)</f>
        <v>Z</v>
      </c>
      <c r="D141" t="str">
        <f t="shared" si="12"/>
        <v>BZ</v>
      </c>
      <c r="E141">
        <f>_xlfn.XLOOKUP(D141,K:K,L:L)</f>
        <v>0.9</v>
      </c>
      <c r="F141" t="str">
        <f>_xlfn.XLOOKUP(D141,K:K,M:M)</f>
        <v>Podwyższony zapas bezpieczeństwa lub częstszy przegląd</v>
      </c>
      <c r="G141">
        <f>_xlfn.XLOOKUP(H141,$I$2:$I$16,$J$2:$J$16)</f>
        <v>9</v>
      </c>
      <c r="H141" t="str">
        <f>_xlfn.XLOOKUP(A141,Data!A:A,Data!C:C)</f>
        <v>Obuwie</v>
      </c>
      <c r="P141">
        <f>_xlfn.XLOOKUP(A141,Data!A:A,Data!F:F)</f>
        <v>321.10000000000002</v>
      </c>
      <c r="Q141" cm="1">
        <f t="array" ref="Q141">_xlfn.XLOOKUP(A141,'XYZ Analysis'!A:A,'XYZ Analysis'!$Z:Z)</f>
        <v>13.291666666666666</v>
      </c>
      <c r="R141">
        <f t="shared" si="13"/>
        <v>0.44305555555555554</v>
      </c>
      <c r="S141">
        <f>_xlfn.XLOOKUP(A141,'XYZ Analysis'!A:A,'XYZ Analysis'!AA:AA)</f>
        <v>13.902874902535645</v>
      </c>
      <c r="T141">
        <f t="shared" si="14"/>
        <v>0.46342916341785484</v>
      </c>
      <c r="U141">
        <f t="shared" si="15"/>
        <v>2</v>
      </c>
      <c r="V141">
        <f t="shared" si="16"/>
        <v>5.9874999999999998</v>
      </c>
      <c r="W141">
        <f t="shared" si="17"/>
        <v>1.0036224572070234</v>
      </c>
    </row>
    <row r="142" spans="1:23">
      <c r="A142" t="s">
        <v>693</v>
      </c>
      <c r="B142" t="str">
        <f xml:space="preserve"> _xlfn.XLOOKUP(A142, 'ABC Analysis'!A:A, 'ABC Analysis'!F:F)</f>
        <v>B</v>
      </c>
      <c r="C142" t="str">
        <f>_xlfn.XLOOKUP(A142,'XYZ Analysis'!A:A,'XYZ Analysis'!AC:AC)</f>
        <v>Y</v>
      </c>
      <c r="D142" t="str">
        <f t="shared" si="12"/>
        <v>BY</v>
      </c>
      <c r="E142">
        <f>_xlfn.XLOOKUP(D142,K:K,L:L)</f>
        <v>0.92</v>
      </c>
      <c r="F142" t="str">
        <f>_xlfn.XLOOKUP(D142,K:K,M:M)</f>
        <v>Umiarkowany zapas bezpieczeństwa, monitoruj sezonowość</v>
      </c>
      <c r="G142">
        <f>_xlfn.XLOOKUP(H142,$I$2:$I$16,$J$2:$J$16)</f>
        <v>10</v>
      </c>
      <c r="H142" t="str">
        <f>_xlfn.XLOOKUP(A142,Data!A:A,Data!C:C)</f>
        <v>Zabawki</v>
      </c>
      <c r="P142">
        <f>_xlfn.XLOOKUP(A142,Data!A:A,Data!F:F)</f>
        <v>205.95</v>
      </c>
      <c r="Q142" cm="1">
        <f t="array" ref="Q142">_xlfn.XLOOKUP(A142,'XYZ Analysis'!A:A,'XYZ Analysis'!$Z:Z)</f>
        <v>20.916666666666668</v>
      </c>
      <c r="R142">
        <f t="shared" si="13"/>
        <v>0.6972222222222223</v>
      </c>
      <c r="S142">
        <f>_xlfn.XLOOKUP(A142,'XYZ Analysis'!A:A,'XYZ Analysis'!AA:AA)</f>
        <v>20.355008938560772</v>
      </c>
      <c r="T142">
        <f t="shared" si="14"/>
        <v>0.67850029795202571</v>
      </c>
      <c r="U142">
        <f t="shared" si="15"/>
        <v>4</v>
      </c>
      <c r="V142">
        <f t="shared" si="16"/>
        <v>10.972222222222223</v>
      </c>
      <c r="W142">
        <f t="shared" si="17"/>
        <v>1.57204923025222</v>
      </c>
    </row>
    <row r="143" spans="1:23">
      <c r="A143" t="s">
        <v>279</v>
      </c>
      <c r="B143" t="str">
        <f xml:space="preserve"> _xlfn.XLOOKUP(A143, 'ABC Analysis'!A:A, 'ABC Analysis'!F:F)</f>
        <v>B</v>
      </c>
      <c r="C143" t="str">
        <f>_xlfn.XLOOKUP(A143,'XYZ Analysis'!A:A,'XYZ Analysis'!AC:AC)</f>
        <v>Y</v>
      </c>
      <c r="D143" t="str">
        <f t="shared" si="12"/>
        <v>BY</v>
      </c>
      <c r="E143">
        <f>_xlfn.XLOOKUP(D143,K:K,L:L)</f>
        <v>0.92</v>
      </c>
      <c r="F143" t="str">
        <f>_xlfn.XLOOKUP(D143,K:K,M:M)</f>
        <v>Umiarkowany zapas bezpieczeństwa, monitoruj sezonowość</v>
      </c>
      <c r="G143">
        <f>_xlfn.XLOOKUP(H143,$I$2:$I$16,$J$2:$J$16)</f>
        <v>8</v>
      </c>
      <c r="H143" t="str">
        <f>_xlfn.XLOOKUP(A143,Data!A:A,Data!C:C)</f>
        <v>Oświetlenie</v>
      </c>
      <c r="P143">
        <f>_xlfn.XLOOKUP(A143,Data!A:A,Data!F:F)</f>
        <v>187.83</v>
      </c>
      <c r="Q143" cm="1">
        <f t="array" ref="Q143">_xlfn.XLOOKUP(A143,'XYZ Analysis'!A:A,'XYZ Analysis'!$Z:Z)</f>
        <v>22.583333333333332</v>
      </c>
      <c r="R143">
        <f t="shared" si="13"/>
        <v>0.75277777777777777</v>
      </c>
      <c r="S143">
        <f>_xlfn.XLOOKUP(A143,'XYZ Analysis'!A:A,'XYZ Analysis'!AA:AA)</f>
        <v>15.088396940106733</v>
      </c>
      <c r="T143">
        <f t="shared" si="14"/>
        <v>0.50294656467022447</v>
      </c>
      <c r="U143">
        <f t="shared" si="15"/>
        <v>2</v>
      </c>
      <c r="V143">
        <f t="shared" si="16"/>
        <v>8.0222222222222221</v>
      </c>
      <c r="W143">
        <f t="shared" si="17"/>
        <v>1.7104577291715328</v>
      </c>
    </row>
    <row r="144" spans="1:23">
      <c r="A144" t="s">
        <v>611</v>
      </c>
      <c r="B144" t="str">
        <f xml:space="preserve"> _xlfn.XLOOKUP(A144, 'ABC Analysis'!A:A, 'ABC Analysis'!F:F)</f>
        <v>B</v>
      </c>
      <c r="C144" t="str">
        <f>_xlfn.XLOOKUP(A144,'XYZ Analysis'!A:A,'XYZ Analysis'!AC:AC)</f>
        <v>X</v>
      </c>
      <c r="D144" t="str">
        <f t="shared" si="12"/>
        <v>BX</v>
      </c>
      <c r="E144">
        <f>_xlfn.XLOOKUP(D144,K:K,L:L)</f>
        <v>0.95</v>
      </c>
      <c r="F144" t="str">
        <f>_xlfn.XLOOKUP(D144,K:K,M:M)</f>
        <v>Niski-umiarkowany zapas bezpieczeństwa, standardowe zamówienia</v>
      </c>
      <c r="G144">
        <f>_xlfn.XLOOKUP(H144,$I$2:$I$16,$J$2:$J$16)</f>
        <v>8</v>
      </c>
      <c r="H144" t="str">
        <f>_xlfn.XLOOKUP(A144,Data!A:A,Data!C:C)</f>
        <v>Sport i rekreacja</v>
      </c>
      <c r="P144">
        <f>_xlfn.XLOOKUP(A144,Data!A:A,Data!F:F)</f>
        <v>325.20999999999998</v>
      </c>
      <c r="Q144" cm="1">
        <f t="array" ref="Q144">_xlfn.XLOOKUP(A144,'XYZ Analysis'!A:A,'XYZ Analysis'!$Z:Z)</f>
        <v>12.541666666666666</v>
      </c>
      <c r="R144">
        <f t="shared" si="13"/>
        <v>0.41805555555555551</v>
      </c>
      <c r="S144">
        <f>_xlfn.XLOOKUP(A144,'XYZ Analysis'!A:A,'XYZ Analysis'!AA:AA)</f>
        <v>1.6577888553398135</v>
      </c>
      <c r="T144">
        <f t="shared" si="14"/>
        <v>5.5259628511327118E-2</v>
      </c>
      <c r="U144">
        <f t="shared" si="15"/>
        <v>1</v>
      </c>
      <c r="V144">
        <f t="shared" si="16"/>
        <v>4.3444444444444441</v>
      </c>
      <c r="W144">
        <f t="shared" si="17"/>
        <v>0.96871602459676232</v>
      </c>
    </row>
    <row r="145" spans="1:23">
      <c r="A145" t="s">
        <v>805</v>
      </c>
      <c r="B145" t="str">
        <f xml:space="preserve"> _xlfn.XLOOKUP(A145, 'ABC Analysis'!A:A, 'ABC Analysis'!F:F)</f>
        <v>B</v>
      </c>
      <c r="C145" t="str">
        <f>_xlfn.XLOOKUP(A145,'XYZ Analysis'!A:A,'XYZ Analysis'!AC:AC)</f>
        <v>Y</v>
      </c>
      <c r="D145" t="str">
        <f t="shared" si="12"/>
        <v>BY</v>
      </c>
      <c r="E145">
        <f>_xlfn.XLOOKUP(D145,K:K,L:L)</f>
        <v>0.92</v>
      </c>
      <c r="F145" t="str">
        <f>_xlfn.XLOOKUP(D145,K:K,M:M)</f>
        <v>Umiarkowany zapas bezpieczeństwa, monitoruj sezonowość</v>
      </c>
      <c r="G145">
        <f>_xlfn.XLOOKUP(H145,$I$2:$I$16,$J$2:$J$16)</f>
        <v>8</v>
      </c>
      <c r="H145" t="str">
        <f>_xlfn.XLOOKUP(A145,Data!A:A,Data!C:C)</f>
        <v>Oświetlenie</v>
      </c>
      <c r="P145">
        <f>_xlfn.XLOOKUP(A145,Data!A:A,Data!F:F)</f>
        <v>300.38</v>
      </c>
      <c r="Q145" cm="1">
        <f t="array" ref="Q145">_xlfn.XLOOKUP(A145,'XYZ Analysis'!A:A,'XYZ Analysis'!$Z:Z)</f>
        <v>13.833333333333334</v>
      </c>
      <c r="R145">
        <f t="shared" si="13"/>
        <v>0.46111111111111114</v>
      </c>
      <c r="S145">
        <f>_xlfn.XLOOKUP(A145,'XYZ Analysis'!A:A,'XYZ Analysis'!AA:AA)</f>
        <v>8.3599574693229677</v>
      </c>
      <c r="T145">
        <f t="shared" si="14"/>
        <v>0.27866524897743228</v>
      </c>
      <c r="U145">
        <f t="shared" si="15"/>
        <v>2</v>
      </c>
      <c r="V145">
        <f t="shared" si="16"/>
        <v>5.6888888888888891</v>
      </c>
      <c r="W145">
        <f t="shared" si="17"/>
        <v>1.0585922671605534</v>
      </c>
    </row>
    <row r="146" spans="1:23">
      <c r="A146" t="s">
        <v>845</v>
      </c>
      <c r="B146" t="str">
        <f xml:space="preserve"> _xlfn.XLOOKUP(A146, 'ABC Analysis'!A:A, 'ABC Analysis'!F:F)</f>
        <v>B</v>
      </c>
      <c r="C146" t="str">
        <f>_xlfn.XLOOKUP(A146,'XYZ Analysis'!A:A,'XYZ Analysis'!AC:AC)</f>
        <v>X</v>
      </c>
      <c r="D146" t="str">
        <f t="shared" si="12"/>
        <v>BX</v>
      </c>
      <c r="E146">
        <f>_xlfn.XLOOKUP(D146,K:K,L:L)</f>
        <v>0.95</v>
      </c>
      <c r="F146" t="str">
        <f>_xlfn.XLOOKUP(D146,K:K,M:M)</f>
        <v>Niski-umiarkowany zapas bezpieczeństwa, standardowe zamówienia</v>
      </c>
      <c r="G146">
        <f>_xlfn.XLOOKUP(H146,$I$2:$I$16,$J$2:$J$16)</f>
        <v>4</v>
      </c>
      <c r="H146" t="str">
        <f>_xlfn.XLOOKUP(A146,Data!A:A,Data!C:C)</f>
        <v>Spożywcze</v>
      </c>
      <c r="P146">
        <f>_xlfn.XLOOKUP(A146,Data!A:A,Data!F:F)</f>
        <v>25.75</v>
      </c>
      <c r="Q146" cm="1">
        <f t="array" ref="Q146">_xlfn.XLOOKUP(A146,'XYZ Analysis'!A:A,'XYZ Analysis'!$Z:Z)</f>
        <v>153.125</v>
      </c>
      <c r="R146">
        <f t="shared" si="13"/>
        <v>5.104166666666667</v>
      </c>
      <c r="S146">
        <f>_xlfn.XLOOKUP(A146,'XYZ Analysis'!A:A,'XYZ Analysis'!AA:AA)</f>
        <v>73.693233802930195</v>
      </c>
      <c r="T146">
        <f t="shared" si="14"/>
        <v>2.4564411267643398</v>
      </c>
      <c r="U146">
        <f t="shared" si="15"/>
        <v>9</v>
      </c>
      <c r="V146">
        <f t="shared" si="16"/>
        <v>29.416666666666668</v>
      </c>
      <c r="W146">
        <f t="shared" si="17"/>
        <v>12.029158210331717</v>
      </c>
    </row>
    <row r="147" spans="1:23">
      <c r="A147" t="s">
        <v>757</v>
      </c>
      <c r="B147" t="str">
        <f xml:space="preserve"> _xlfn.XLOOKUP(A147, 'ABC Analysis'!A:A, 'ABC Analysis'!F:F)</f>
        <v>B</v>
      </c>
      <c r="C147" t="str">
        <f>_xlfn.XLOOKUP(A147,'XYZ Analysis'!A:A,'XYZ Analysis'!AC:AC)</f>
        <v>X</v>
      </c>
      <c r="D147" t="str">
        <f t="shared" si="12"/>
        <v>BX</v>
      </c>
      <c r="E147">
        <f>_xlfn.XLOOKUP(D147,K:K,L:L)</f>
        <v>0.95</v>
      </c>
      <c r="F147" t="str">
        <f>_xlfn.XLOOKUP(D147,K:K,M:M)</f>
        <v>Niski-umiarkowany zapas bezpieczeństwa, standardowe zamówienia</v>
      </c>
      <c r="G147">
        <f>_xlfn.XLOOKUP(H147,$I$2:$I$16,$J$2:$J$16)</f>
        <v>12</v>
      </c>
      <c r="H147" t="str">
        <f>_xlfn.XLOOKUP(A147,Data!A:A,Data!C:C)</f>
        <v>Ogród</v>
      </c>
      <c r="P147">
        <f>_xlfn.XLOOKUP(A147,Data!A:A,Data!F:F)</f>
        <v>317.75</v>
      </c>
      <c r="Q147" cm="1">
        <f t="array" ref="Q147">_xlfn.XLOOKUP(A147,'XYZ Analysis'!A:A,'XYZ Analysis'!$Z:Z)</f>
        <v>12.916666666666666</v>
      </c>
      <c r="R147">
        <f t="shared" si="13"/>
        <v>0.43055555555555552</v>
      </c>
      <c r="S147">
        <f>_xlfn.XLOOKUP(A147,'XYZ Analysis'!A:A,'XYZ Analysis'!AA:AA)</f>
        <v>5.1227976297678941</v>
      </c>
      <c r="T147">
        <f t="shared" si="14"/>
        <v>0.17075992099226314</v>
      </c>
      <c r="U147">
        <f t="shared" si="15"/>
        <v>1</v>
      </c>
      <c r="V147">
        <f t="shared" si="16"/>
        <v>6.1666666666666661</v>
      </c>
      <c r="W147">
        <f t="shared" si="17"/>
        <v>0.99456517714975123</v>
      </c>
    </row>
    <row r="148" spans="1:23">
      <c r="A148" t="s">
        <v>837</v>
      </c>
      <c r="B148" t="str">
        <f xml:space="preserve"> _xlfn.XLOOKUP(A148, 'ABC Analysis'!A:A, 'ABC Analysis'!F:F)</f>
        <v>B</v>
      </c>
      <c r="C148" t="str">
        <f>_xlfn.XLOOKUP(A148,'XYZ Analysis'!A:A,'XYZ Analysis'!AC:AC)</f>
        <v>Y</v>
      </c>
      <c r="D148" t="str">
        <f t="shared" si="12"/>
        <v>BY</v>
      </c>
      <c r="E148">
        <f>_xlfn.XLOOKUP(D148,K:K,L:L)</f>
        <v>0.92</v>
      </c>
      <c r="F148" t="str">
        <f>_xlfn.XLOOKUP(D148,K:K,M:M)</f>
        <v>Umiarkowany zapas bezpieczeństwa, monitoruj sezonowość</v>
      </c>
      <c r="G148">
        <f>_xlfn.XLOOKUP(H148,$I$2:$I$16,$J$2:$J$16)</f>
        <v>12</v>
      </c>
      <c r="H148" t="str">
        <f>_xlfn.XLOOKUP(A148,Data!A:A,Data!C:C)</f>
        <v>AGD</v>
      </c>
      <c r="P148">
        <f>_xlfn.XLOOKUP(A148,Data!A:A,Data!F:F)</f>
        <v>94.28</v>
      </c>
      <c r="Q148" cm="1">
        <f t="array" ref="Q148">_xlfn.XLOOKUP(A148,'XYZ Analysis'!A:A,'XYZ Analysis'!$Z:Z)</f>
        <v>43.333333333333336</v>
      </c>
      <c r="R148">
        <f t="shared" si="13"/>
        <v>1.4444444444444444</v>
      </c>
      <c r="S148">
        <f>_xlfn.XLOOKUP(A148,'XYZ Analysis'!A:A,'XYZ Analysis'!AA:AA)</f>
        <v>35.30895385340979</v>
      </c>
      <c r="T148">
        <f t="shared" si="14"/>
        <v>1.1769651284469931</v>
      </c>
      <c r="U148">
        <f t="shared" si="15"/>
        <v>6</v>
      </c>
      <c r="V148">
        <f t="shared" si="16"/>
        <v>23.333333333333332</v>
      </c>
      <c r="W148">
        <f t="shared" si="17"/>
        <v>3.3442756334613106</v>
      </c>
    </row>
    <row r="149" spans="1:23">
      <c r="A149" t="s">
        <v>949</v>
      </c>
      <c r="B149" t="str">
        <f xml:space="preserve"> _xlfn.XLOOKUP(A149, 'ABC Analysis'!A:A, 'ABC Analysis'!F:F)</f>
        <v>B</v>
      </c>
      <c r="C149" t="str">
        <f>_xlfn.XLOOKUP(A149,'XYZ Analysis'!A:A,'XYZ Analysis'!AC:AC)</f>
        <v>Y</v>
      </c>
      <c r="D149" t="str">
        <f t="shared" si="12"/>
        <v>BY</v>
      </c>
      <c r="E149">
        <f>_xlfn.XLOOKUP(D149,K:K,L:L)</f>
        <v>0.92</v>
      </c>
      <c r="F149" t="str">
        <f>_xlfn.XLOOKUP(D149,K:K,M:M)</f>
        <v>Umiarkowany zapas bezpieczeństwa, monitoruj sezonowość</v>
      </c>
      <c r="G149">
        <f>_xlfn.XLOOKUP(H149,$I$2:$I$16,$J$2:$J$16)</f>
        <v>9</v>
      </c>
      <c r="H149" t="str">
        <f>_xlfn.XLOOKUP(A149,Data!A:A,Data!C:C)</f>
        <v>Obuwie</v>
      </c>
      <c r="P149">
        <f>_xlfn.XLOOKUP(A149,Data!A:A,Data!F:F)</f>
        <v>111.88</v>
      </c>
      <c r="Q149" cm="1">
        <f t="array" ref="Q149">_xlfn.XLOOKUP(A149,'XYZ Analysis'!A:A,'XYZ Analysis'!$Z:Z)</f>
        <v>35.75</v>
      </c>
      <c r="R149">
        <f t="shared" si="13"/>
        <v>1.1916666666666667</v>
      </c>
      <c r="S149">
        <f>_xlfn.XLOOKUP(A149,'XYZ Analysis'!A:A,'XYZ Analysis'!AA:AA)</f>
        <v>35.592894890225871</v>
      </c>
      <c r="T149">
        <f t="shared" si="14"/>
        <v>1.1864298296741957</v>
      </c>
      <c r="U149">
        <f t="shared" si="15"/>
        <v>6</v>
      </c>
      <c r="V149">
        <f t="shared" si="16"/>
        <v>16.725000000000001</v>
      </c>
      <c r="W149">
        <f t="shared" si="17"/>
        <v>2.7884483011198387</v>
      </c>
    </row>
    <row r="150" spans="1:23">
      <c r="A150" t="s">
        <v>871</v>
      </c>
      <c r="B150" t="str">
        <f xml:space="preserve"> _xlfn.XLOOKUP(A150, 'ABC Analysis'!A:A, 'ABC Analysis'!F:F)</f>
        <v>B</v>
      </c>
      <c r="C150" t="str">
        <f>_xlfn.XLOOKUP(A150,'XYZ Analysis'!A:A,'XYZ Analysis'!AC:AC)</f>
        <v>Y</v>
      </c>
      <c r="D150" t="str">
        <f t="shared" si="12"/>
        <v>BY</v>
      </c>
      <c r="E150">
        <f>_xlfn.XLOOKUP(D150,K:K,L:L)</f>
        <v>0.92</v>
      </c>
      <c r="F150" t="str">
        <f>_xlfn.XLOOKUP(D150,K:K,M:M)</f>
        <v>Umiarkowany zapas bezpieczeństwa, monitoruj sezonowość</v>
      </c>
      <c r="G150">
        <f>_xlfn.XLOOKUP(H150,$I$2:$I$16,$J$2:$J$16)</f>
        <v>8</v>
      </c>
      <c r="H150" t="str">
        <f>_xlfn.XLOOKUP(A150,Data!A:A,Data!C:C)</f>
        <v>Oświetlenie</v>
      </c>
      <c r="P150">
        <f>_xlfn.XLOOKUP(A150,Data!A:A,Data!F:F)</f>
        <v>212.4</v>
      </c>
      <c r="Q150" cm="1">
        <f t="array" ref="Q150">_xlfn.XLOOKUP(A150,'XYZ Analysis'!A:A,'XYZ Analysis'!$Z:Z)</f>
        <v>19.125</v>
      </c>
      <c r="R150">
        <f t="shared" si="13"/>
        <v>0.63749999999999996</v>
      </c>
      <c r="S150">
        <f>_xlfn.XLOOKUP(A150,'XYZ Analysis'!A:A,'XYZ Analysis'!AA:AA)</f>
        <v>9.6147131175783578</v>
      </c>
      <c r="T150">
        <f t="shared" si="14"/>
        <v>0.32049043725261195</v>
      </c>
      <c r="U150">
        <f t="shared" si="15"/>
        <v>2</v>
      </c>
      <c r="V150">
        <f t="shared" si="16"/>
        <v>7.1</v>
      </c>
      <c r="W150">
        <f t="shared" si="17"/>
        <v>1.4802131851346032</v>
      </c>
    </row>
    <row r="151" spans="1:23">
      <c r="A151" t="s">
        <v>535</v>
      </c>
      <c r="B151" t="str">
        <f xml:space="preserve"> _xlfn.XLOOKUP(A151, 'ABC Analysis'!A:A, 'ABC Analysis'!F:F)</f>
        <v>B</v>
      </c>
      <c r="C151" t="str">
        <f>_xlfn.XLOOKUP(A151,'XYZ Analysis'!A:A,'XYZ Analysis'!AC:AC)</f>
        <v>X</v>
      </c>
      <c r="D151" t="str">
        <f t="shared" si="12"/>
        <v>BX</v>
      </c>
      <c r="E151">
        <f>_xlfn.XLOOKUP(D151,K:K,L:L)</f>
        <v>0.95</v>
      </c>
      <c r="F151" t="str">
        <f>_xlfn.XLOOKUP(D151,K:K,M:M)</f>
        <v>Niski-umiarkowany zapas bezpieczeństwa, standardowe zamówienia</v>
      </c>
      <c r="G151">
        <f>_xlfn.XLOOKUP(H151,$I$2:$I$16,$J$2:$J$16)</f>
        <v>21</v>
      </c>
      <c r="H151" t="str">
        <f>_xlfn.XLOOKUP(A151,Data!A:A,Data!C:C)</f>
        <v>Meble</v>
      </c>
      <c r="P151">
        <f>_xlfn.XLOOKUP(A151,Data!A:A,Data!F:F)</f>
        <v>973.21</v>
      </c>
      <c r="Q151" cm="1">
        <f t="array" ref="Q151">_xlfn.XLOOKUP(A151,'XYZ Analysis'!A:A,'XYZ Analysis'!$Z:Z)</f>
        <v>4</v>
      </c>
      <c r="R151">
        <f t="shared" si="13"/>
        <v>0.13333333333333333</v>
      </c>
      <c r="S151">
        <f>_xlfn.XLOOKUP(A151,'XYZ Analysis'!A:A,'XYZ Analysis'!AA:AA)</f>
        <v>0.40824829046386302</v>
      </c>
      <c r="T151">
        <f t="shared" si="14"/>
        <v>1.3608276348795434E-2</v>
      </c>
      <c r="U151">
        <f t="shared" si="15"/>
        <v>1</v>
      </c>
      <c r="V151">
        <f t="shared" si="16"/>
        <v>3.8</v>
      </c>
      <c r="W151">
        <f t="shared" si="17"/>
        <v>0.31624780289937449</v>
      </c>
    </row>
    <row r="152" spans="1:23">
      <c r="A152" t="s">
        <v>733</v>
      </c>
      <c r="B152" t="str">
        <f xml:space="preserve"> _xlfn.XLOOKUP(A152, 'ABC Analysis'!A:A, 'ABC Analysis'!F:F)</f>
        <v>B</v>
      </c>
      <c r="C152" t="str">
        <f>_xlfn.XLOOKUP(A152,'XYZ Analysis'!A:A,'XYZ Analysis'!AC:AC)</f>
        <v>X</v>
      </c>
      <c r="D152" t="str">
        <f t="shared" si="12"/>
        <v>BX</v>
      </c>
      <c r="E152">
        <f>_xlfn.XLOOKUP(D152,K:K,L:L)</f>
        <v>0.95</v>
      </c>
      <c r="F152" t="str">
        <f>_xlfn.XLOOKUP(D152,K:K,M:M)</f>
        <v>Niski-umiarkowany zapas bezpieczeństwa, standardowe zamówienia</v>
      </c>
      <c r="G152">
        <f>_xlfn.XLOOKUP(H152,$I$2:$I$16,$J$2:$J$16)</f>
        <v>8</v>
      </c>
      <c r="H152" t="str">
        <f>_xlfn.XLOOKUP(A152,Data!A:A,Data!C:C)</f>
        <v>Oświetlenie</v>
      </c>
      <c r="P152">
        <f>_xlfn.XLOOKUP(A152,Data!A:A,Data!F:F)</f>
        <v>94.74</v>
      </c>
      <c r="Q152" cm="1">
        <f t="array" ref="Q152">_xlfn.XLOOKUP(A152,'XYZ Analysis'!A:A,'XYZ Analysis'!$Z:Z)</f>
        <v>39.916666666666664</v>
      </c>
      <c r="R152">
        <f t="shared" si="13"/>
        <v>1.3305555555555555</v>
      </c>
      <c r="S152">
        <f>_xlfn.XLOOKUP(A152,'XYZ Analysis'!A:A,'XYZ Analysis'!AA:AA)</f>
        <v>4.7689679759414991</v>
      </c>
      <c r="T152">
        <f t="shared" si="14"/>
        <v>0.15896559919804998</v>
      </c>
      <c r="U152">
        <f t="shared" si="15"/>
        <v>1</v>
      </c>
      <c r="V152">
        <f t="shared" si="16"/>
        <v>11.644444444444444</v>
      </c>
      <c r="W152">
        <f t="shared" si="17"/>
        <v>3.2019256719698319</v>
      </c>
    </row>
    <row r="153" spans="1:23">
      <c r="A153" t="s">
        <v>529</v>
      </c>
      <c r="B153" t="str">
        <f xml:space="preserve"> _xlfn.XLOOKUP(A153, 'ABC Analysis'!A:A, 'ABC Analysis'!F:F)</f>
        <v>B</v>
      </c>
      <c r="C153" t="str">
        <f>_xlfn.XLOOKUP(A153,'XYZ Analysis'!A:A,'XYZ Analysis'!AC:AC)</f>
        <v>Y</v>
      </c>
      <c r="D153" t="str">
        <f t="shared" si="12"/>
        <v>BY</v>
      </c>
      <c r="E153">
        <f>_xlfn.XLOOKUP(D153,K:K,L:L)</f>
        <v>0.92</v>
      </c>
      <c r="F153" t="str">
        <f>_xlfn.XLOOKUP(D153,K:K,M:M)</f>
        <v>Umiarkowany zapas bezpieczeństwa, monitoruj sezonowość</v>
      </c>
      <c r="G153">
        <f>_xlfn.XLOOKUP(H153,$I$2:$I$16,$J$2:$J$16)</f>
        <v>9</v>
      </c>
      <c r="H153" t="str">
        <f>_xlfn.XLOOKUP(A153,Data!A:A,Data!C:C)</f>
        <v>Motoryzacja</v>
      </c>
      <c r="P153">
        <f>_xlfn.XLOOKUP(A153,Data!A:A,Data!F:F)</f>
        <v>114.24</v>
      </c>
      <c r="Q153" cm="1">
        <f t="array" ref="Q153">_xlfn.XLOOKUP(A153,'XYZ Analysis'!A:A,'XYZ Analysis'!$Z:Z)</f>
        <v>33.208333333333336</v>
      </c>
      <c r="R153">
        <f t="shared" si="13"/>
        <v>1.1069444444444445</v>
      </c>
      <c r="S153">
        <f>_xlfn.XLOOKUP(A153,'XYZ Analysis'!A:A,'XYZ Analysis'!AA:AA)</f>
        <v>31.392646653139792</v>
      </c>
      <c r="T153">
        <f t="shared" si="14"/>
        <v>1.0464215551046598</v>
      </c>
      <c r="U153">
        <f t="shared" si="15"/>
        <v>5</v>
      </c>
      <c r="V153">
        <f t="shared" si="16"/>
        <v>14.9625</v>
      </c>
      <c r="W153">
        <f t="shared" si="17"/>
        <v>2.6595933925497648</v>
      </c>
    </row>
    <row r="154" spans="1:23">
      <c r="A154" t="s">
        <v>251</v>
      </c>
      <c r="B154" t="str">
        <f xml:space="preserve"> _xlfn.XLOOKUP(A154, 'ABC Analysis'!A:A, 'ABC Analysis'!F:F)</f>
        <v>B</v>
      </c>
      <c r="C154" t="str">
        <f>_xlfn.XLOOKUP(A154,'XYZ Analysis'!A:A,'XYZ Analysis'!AC:AC)</f>
        <v>Y</v>
      </c>
      <c r="D154" t="str">
        <f t="shared" si="12"/>
        <v>BY</v>
      </c>
      <c r="E154">
        <f>_xlfn.XLOOKUP(D154,K:K,L:L)</f>
        <v>0.92</v>
      </c>
      <c r="F154" t="str">
        <f>_xlfn.XLOOKUP(D154,K:K,M:M)</f>
        <v>Umiarkowany zapas bezpieczeństwa, monitoruj sezonowość</v>
      </c>
      <c r="G154">
        <f>_xlfn.XLOOKUP(H154,$I$2:$I$16,$J$2:$J$16)</f>
        <v>14</v>
      </c>
      <c r="H154" t="str">
        <f>_xlfn.XLOOKUP(A154,Data!A:A,Data!C:C)</f>
        <v>RTV</v>
      </c>
      <c r="P154">
        <f>_xlfn.XLOOKUP(A154,Data!A:A,Data!F:F)</f>
        <v>1500.21</v>
      </c>
      <c r="Q154" cm="1">
        <f t="array" ref="Q154">_xlfn.XLOOKUP(A154,'XYZ Analysis'!A:A,'XYZ Analysis'!$Z:Z)</f>
        <v>2.4583333333333335</v>
      </c>
      <c r="R154">
        <f t="shared" si="13"/>
        <v>8.1944444444444445E-2</v>
      </c>
      <c r="S154">
        <f>_xlfn.XLOOKUP(A154,'XYZ Analysis'!A:A,'XYZ Analysis'!AA:AA)</f>
        <v>2.0202963204001096</v>
      </c>
      <c r="T154">
        <f t="shared" si="14"/>
        <v>6.7343210680003651E-2</v>
      </c>
      <c r="U154">
        <f t="shared" si="15"/>
        <v>1</v>
      </c>
      <c r="V154">
        <f t="shared" si="16"/>
        <v>2.1472222222222221</v>
      </c>
      <c r="W154">
        <f t="shared" si="17"/>
        <v>0.19968486989006656</v>
      </c>
    </row>
    <row r="155" spans="1:23">
      <c r="A155" t="s">
        <v>82</v>
      </c>
      <c r="B155" t="str">
        <f xml:space="preserve"> _xlfn.XLOOKUP(A155, 'ABC Analysis'!A:A, 'ABC Analysis'!F:F)</f>
        <v>B</v>
      </c>
      <c r="C155" t="str">
        <f>_xlfn.XLOOKUP(A155,'XYZ Analysis'!A:A,'XYZ Analysis'!AC:AC)</f>
        <v>Z</v>
      </c>
      <c r="D155" t="str">
        <f t="shared" si="12"/>
        <v>BZ</v>
      </c>
      <c r="E155">
        <f>_xlfn.XLOOKUP(D155,K:K,L:L)</f>
        <v>0.9</v>
      </c>
      <c r="F155" t="str">
        <f>_xlfn.XLOOKUP(D155,K:K,M:M)</f>
        <v>Podwyższony zapas bezpieczeństwa lub częstszy przegląd</v>
      </c>
      <c r="G155">
        <f>_xlfn.XLOOKUP(H155,$I$2:$I$16,$J$2:$J$16)</f>
        <v>9</v>
      </c>
      <c r="H155" t="str">
        <f>_xlfn.XLOOKUP(A155,Data!A:A,Data!C:C)</f>
        <v>Obuwie</v>
      </c>
      <c r="P155">
        <f>_xlfn.XLOOKUP(A155,Data!A:A,Data!F:F)</f>
        <v>321.64999999999998</v>
      </c>
      <c r="Q155" cm="1">
        <f t="array" ref="Q155">_xlfn.XLOOKUP(A155,'XYZ Analysis'!A:A,'XYZ Analysis'!$Z:Z)</f>
        <v>11.125</v>
      </c>
      <c r="R155">
        <f t="shared" si="13"/>
        <v>0.37083333333333335</v>
      </c>
      <c r="S155">
        <f>_xlfn.XLOOKUP(A155,'XYZ Analysis'!A:A,'XYZ Analysis'!AA:AA)</f>
        <v>12.696169041617765</v>
      </c>
      <c r="T155">
        <f t="shared" si="14"/>
        <v>0.42320563472059214</v>
      </c>
      <c r="U155">
        <f t="shared" si="15"/>
        <v>2</v>
      </c>
      <c r="V155">
        <f t="shared" si="16"/>
        <v>5.3375000000000004</v>
      </c>
      <c r="W155">
        <f t="shared" si="17"/>
        <v>0.91740063131531469</v>
      </c>
    </row>
    <row r="156" spans="1:23">
      <c r="A156" t="s">
        <v>439</v>
      </c>
      <c r="B156" t="str">
        <f xml:space="preserve"> _xlfn.XLOOKUP(A156, 'ABC Analysis'!A:A, 'ABC Analysis'!F:F)</f>
        <v>B</v>
      </c>
      <c r="C156" t="str">
        <f>_xlfn.XLOOKUP(A156,'XYZ Analysis'!A:A,'XYZ Analysis'!AC:AC)</f>
        <v>X</v>
      </c>
      <c r="D156" t="str">
        <f t="shared" si="12"/>
        <v>BX</v>
      </c>
      <c r="E156">
        <f>_xlfn.XLOOKUP(D156,K:K,L:L)</f>
        <v>0.95</v>
      </c>
      <c r="F156" t="str">
        <f>_xlfn.XLOOKUP(D156,K:K,M:M)</f>
        <v>Niski-umiarkowany zapas bezpieczeństwa, standardowe zamówienia</v>
      </c>
      <c r="G156">
        <f>_xlfn.XLOOKUP(H156,$I$2:$I$16,$J$2:$J$16)</f>
        <v>9</v>
      </c>
      <c r="H156" t="str">
        <f>_xlfn.XLOOKUP(A156,Data!A:A,Data!C:C)</f>
        <v>Motoryzacja</v>
      </c>
      <c r="P156">
        <f>_xlfn.XLOOKUP(A156,Data!A:A,Data!F:F)</f>
        <v>202.71</v>
      </c>
      <c r="Q156" cm="1">
        <f t="array" ref="Q156">_xlfn.XLOOKUP(A156,'XYZ Analysis'!A:A,'XYZ Analysis'!$Z:Z)</f>
        <v>17.125</v>
      </c>
      <c r="R156">
        <f t="shared" si="13"/>
        <v>0.5708333333333333</v>
      </c>
      <c r="S156">
        <f>_xlfn.XLOOKUP(A156,'XYZ Analysis'!A:A,'XYZ Analysis'!AA:AA)</f>
        <v>3.0728990112487158</v>
      </c>
      <c r="T156">
        <f t="shared" si="14"/>
        <v>0.10242996704162385</v>
      </c>
      <c r="U156">
        <f t="shared" si="15"/>
        <v>1</v>
      </c>
      <c r="V156">
        <f t="shared" si="16"/>
        <v>6.1374999999999993</v>
      </c>
      <c r="W156">
        <f t="shared" si="17"/>
        <v>1.4337667545229529</v>
      </c>
    </row>
    <row r="157" spans="1:23">
      <c r="A157" t="s">
        <v>353</v>
      </c>
      <c r="B157" t="str">
        <f xml:space="preserve"> _xlfn.XLOOKUP(A157, 'ABC Analysis'!A:A, 'ABC Analysis'!F:F)</f>
        <v>B</v>
      </c>
      <c r="C157" t="str">
        <f>_xlfn.XLOOKUP(A157,'XYZ Analysis'!A:A,'XYZ Analysis'!AC:AC)</f>
        <v>X</v>
      </c>
      <c r="D157" t="str">
        <f t="shared" si="12"/>
        <v>BX</v>
      </c>
      <c r="E157">
        <f>_xlfn.XLOOKUP(D157,K:K,L:L)</f>
        <v>0.95</v>
      </c>
      <c r="F157" t="str">
        <f>_xlfn.XLOOKUP(D157,K:K,M:M)</f>
        <v>Niski-umiarkowany zapas bezpieczeństwa, standardowe zamówienia</v>
      </c>
      <c r="G157">
        <f>_xlfn.XLOOKUP(H157,$I$2:$I$16,$J$2:$J$16)</f>
        <v>8</v>
      </c>
      <c r="H157" t="str">
        <f>_xlfn.XLOOKUP(A157,Data!A:A,Data!C:C)</f>
        <v>Oświetlenie</v>
      </c>
      <c r="P157">
        <f>_xlfn.XLOOKUP(A157,Data!A:A,Data!F:F)</f>
        <v>103.48</v>
      </c>
      <c r="Q157" cm="1">
        <f t="array" ref="Q157">_xlfn.XLOOKUP(A157,'XYZ Analysis'!A:A,'XYZ Analysis'!$Z:Z)</f>
        <v>32.708333333333336</v>
      </c>
      <c r="R157">
        <f t="shared" si="13"/>
        <v>1.0902777777777779</v>
      </c>
      <c r="S157">
        <f>_xlfn.XLOOKUP(A157,'XYZ Analysis'!A:A,'XYZ Analysis'!AA:AA)</f>
        <v>15.920320261295695</v>
      </c>
      <c r="T157">
        <f t="shared" si="14"/>
        <v>0.53067734204318984</v>
      </c>
      <c r="U157">
        <f t="shared" si="15"/>
        <v>3</v>
      </c>
      <c r="V157">
        <f t="shared" si="16"/>
        <v>11.722222222222223</v>
      </c>
      <c r="W157">
        <f t="shared" si="17"/>
        <v>2.7733316003706441</v>
      </c>
    </row>
    <row r="158" spans="1:23">
      <c r="A158" t="s">
        <v>519</v>
      </c>
      <c r="B158" t="str">
        <f xml:space="preserve"> _xlfn.XLOOKUP(A158, 'ABC Analysis'!A:A, 'ABC Analysis'!F:F)</f>
        <v>B</v>
      </c>
      <c r="C158" t="str">
        <f>_xlfn.XLOOKUP(A158,'XYZ Analysis'!A:A,'XYZ Analysis'!AC:AC)</f>
        <v>X</v>
      </c>
      <c r="D158" t="str">
        <f t="shared" si="12"/>
        <v>BX</v>
      </c>
      <c r="E158">
        <f>_xlfn.XLOOKUP(D158,K:K,L:L)</f>
        <v>0.95</v>
      </c>
      <c r="F158" t="str">
        <f>_xlfn.XLOOKUP(D158,K:K,M:M)</f>
        <v>Niski-umiarkowany zapas bezpieczeństwa, standardowe zamówienia</v>
      </c>
      <c r="G158">
        <f>_xlfn.XLOOKUP(H158,$I$2:$I$16,$J$2:$J$16)</f>
        <v>9</v>
      </c>
      <c r="H158" t="str">
        <f>_xlfn.XLOOKUP(A158,Data!A:A,Data!C:C)</f>
        <v>Motoryzacja</v>
      </c>
      <c r="P158">
        <f>_xlfn.XLOOKUP(A158,Data!A:A,Data!F:F)</f>
        <v>218.22</v>
      </c>
      <c r="Q158" cm="1">
        <f t="array" ref="Q158">_xlfn.XLOOKUP(A158,'XYZ Analysis'!A:A,'XYZ Analysis'!$Z:Z)</f>
        <v>14.75</v>
      </c>
      <c r="R158">
        <f t="shared" si="13"/>
        <v>0.49166666666666664</v>
      </c>
      <c r="S158">
        <f>_xlfn.XLOOKUP(A158,'XYZ Analysis'!A:A,'XYZ Analysis'!AA:AA)</f>
        <v>7.0489360899358422</v>
      </c>
      <c r="T158">
        <f t="shared" si="14"/>
        <v>0.23496453633119474</v>
      </c>
      <c r="U158">
        <f t="shared" si="15"/>
        <v>2</v>
      </c>
      <c r="V158">
        <f t="shared" si="16"/>
        <v>6.4249999999999998</v>
      </c>
      <c r="W158">
        <f t="shared" si="17"/>
        <v>1.282476858082128</v>
      </c>
    </row>
    <row r="159" spans="1:23">
      <c r="A159" t="s">
        <v>915</v>
      </c>
      <c r="B159" t="str">
        <f xml:space="preserve"> _xlfn.XLOOKUP(A159, 'ABC Analysis'!A:A, 'ABC Analysis'!F:F)</f>
        <v>B</v>
      </c>
      <c r="C159" t="str">
        <f>_xlfn.XLOOKUP(A159,'XYZ Analysis'!A:A,'XYZ Analysis'!AC:AC)</f>
        <v>X</v>
      </c>
      <c r="D159" t="str">
        <f t="shared" si="12"/>
        <v>BX</v>
      </c>
      <c r="E159">
        <f>_xlfn.XLOOKUP(D159,K:K,L:L)</f>
        <v>0.95</v>
      </c>
      <c r="F159" t="str">
        <f>_xlfn.XLOOKUP(D159,K:K,M:M)</f>
        <v>Niski-umiarkowany zapas bezpieczeństwa, standardowe zamówienia</v>
      </c>
      <c r="G159">
        <f>_xlfn.XLOOKUP(H159,$I$2:$I$16,$J$2:$J$16)</f>
        <v>10</v>
      </c>
      <c r="H159" t="str">
        <f>_xlfn.XLOOKUP(A159,Data!A:A,Data!C:C)</f>
        <v>Zabawki</v>
      </c>
      <c r="P159">
        <f>_xlfn.XLOOKUP(A159,Data!A:A,Data!F:F)</f>
        <v>180.31</v>
      </c>
      <c r="Q159" cm="1">
        <f t="array" ref="Q159">_xlfn.XLOOKUP(A159,'XYZ Analysis'!A:A,'XYZ Analysis'!$Z:Z)</f>
        <v>18.041666666666668</v>
      </c>
      <c r="R159">
        <f t="shared" si="13"/>
        <v>0.60138888888888897</v>
      </c>
      <c r="S159">
        <f>_xlfn.XLOOKUP(A159,'XYZ Analysis'!A:A,'XYZ Analysis'!AA:AA)</f>
        <v>2.0099578491987229</v>
      </c>
      <c r="T159">
        <f t="shared" si="14"/>
        <v>6.6998594973290762E-2</v>
      </c>
      <c r="U159">
        <f t="shared" si="15"/>
        <v>1</v>
      </c>
      <c r="V159">
        <f t="shared" si="16"/>
        <v>7.0138888888888893</v>
      </c>
      <c r="W159">
        <f t="shared" si="17"/>
        <v>1.5603758616146535</v>
      </c>
    </row>
    <row r="160" spans="1:23">
      <c r="A160" t="s">
        <v>183</v>
      </c>
      <c r="B160" t="str">
        <f xml:space="preserve"> _xlfn.XLOOKUP(A160, 'ABC Analysis'!A:A, 'ABC Analysis'!F:F)</f>
        <v>B</v>
      </c>
      <c r="C160" t="str">
        <f>_xlfn.XLOOKUP(A160,'XYZ Analysis'!A:A,'XYZ Analysis'!AC:AC)</f>
        <v>Z</v>
      </c>
      <c r="D160" t="str">
        <f t="shared" si="12"/>
        <v>BZ</v>
      </c>
      <c r="E160">
        <f>_xlfn.XLOOKUP(D160,K:K,L:L)</f>
        <v>0.9</v>
      </c>
      <c r="F160" t="str">
        <f>_xlfn.XLOOKUP(D160,K:K,M:M)</f>
        <v>Podwyższony zapas bezpieczeństwa lub częstszy przegląd</v>
      </c>
      <c r="G160">
        <f>_xlfn.XLOOKUP(H160,$I$2:$I$16,$J$2:$J$16)</f>
        <v>10</v>
      </c>
      <c r="H160" t="str">
        <f>_xlfn.XLOOKUP(A160,Data!A:A,Data!C:C)</f>
        <v>Elektronika</v>
      </c>
      <c r="P160">
        <f>_xlfn.XLOOKUP(A160,Data!A:A,Data!F:F)</f>
        <v>349.54</v>
      </c>
      <c r="Q160" cm="1">
        <f t="array" ref="Q160">_xlfn.XLOOKUP(A160,'XYZ Analysis'!A:A,'XYZ Analysis'!$Z:Z)</f>
        <v>9.75</v>
      </c>
      <c r="R160">
        <f t="shared" si="13"/>
        <v>0.32500000000000001</v>
      </c>
      <c r="S160">
        <f>_xlfn.XLOOKUP(A160,'XYZ Analysis'!A:A,'XYZ Analysis'!AA:AA)</f>
        <v>10.067480651417547</v>
      </c>
      <c r="T160">
        <f t="shared" si="14"/>
        <v>0.33558268838058491</v>
      </c>
      <c r="U160">
        <f t="shared" si="15"/>
        <v>2</v>
      </c>
      <c r="V160">
        <f t="shared" si="16"/>
        <v>5.25</v>
      </c>
      <c r="W160">
        <f t="shared" si="17"/>
        <v>0.82386237518878247</v>
      </c>
    </row>
    <row r="161" spans="1:23">
      <c r="A161" t="s">
        <v>777</v>
      </c>
      <c r="B161" t="str">
        <f xml:space="preserve"> _xlfn.XLOOKUP(A161, 'ABC Analysis'!A:A, 'ABC Analysis'!F:F)</f>
        <v>B</v>
      </c>
      <c r="C161" t="str">
        <f>_xlfn.XLOOKUP(A161,'XYZ Analysis'!A:A,'XYZ Analysis'!AC:AC)</f>
        <v>Z</v>
      </c>
      <c r="D161" t="str">
        <f t="shared" si="12"/>
        <v>BZ</v>
      </c>
      <c r="E161">
        <f>_xlfn.XLOOKUP(D161,K:K,L:L)</f>
        <v>0.9</v>
      </c>
      <c r="F161" t="str">
        <f>_xlfn.XLOOKUP(D161,K:K,M:M)</f>
        <v>Podwyższony zapas bezpieczeństwa lub częstszy przegląd</v>
      </c>
      <c r="G161">
        <f>_xlfn.XLOOKUP(H161,$I$2:$I$16,$J$2:$J$16)</f>
        <v>12</v>
      </c>
      <c r="H161" t="str">
        <f>_xlfn.XLOOKUP(A161,Data!A:A,Data!C:C)</f>
        <v>Ogród</v>
      </c>
      <c r="P161">
        <f>_xlfn.XLOOKUP(A161,Data!A:A,Data!F:F)</f>
        <v>219.1</v>
      </c>
      <c r="Q161" cm="1">
        <f t="array" ref="Q161">_xlfn.XLOOKUP(A161,'XYZ Analysis'!A:A,'XYZ Analysis'!$Z:Z)</f>
        <v>15</v>
      </c>
      <c r="R161">
        <f t="shared" si="13"/>
        <v>0.5</v>
      </c>
      <c r="S161">
        <f>_xlfn.XLOOKUP(A161,'XYZ Analysis'!A:A,'XYZ Analysis'!AA:AA)</f>
        <v>18.041618552668716</v>
      </c>
      <c r="T161">
        <f t="shared" si="14"/>
        <v>0.60138728508895722</v>
      </c>
      <c r="U161">
        <f t="shared" si="15"/>
        <v>3</v>
      </c>
      <c r="V161">
        <f t="shared" si="16"/>
        <v>9</v>
      </c>
      <c r="W161">
        <f t="shared" si="17"/>
        <v>1.2906998020473315</v>
      </c>
    </row>
    <row r="162" spans="1:23">
      <c r="A162" t="s">
        <v>543</v>
      </c>
      <c r="B162" t="str">
        <f xml:space="preserve"> _xlfn.XLOOKUP(A162, 'ABC Analysis'!A:A, 'ABC Analysis'!F:F)</f>
        <v>B</v>
      </c>
      <c r="C162" t="str">
        <f>_xlfn.XLOOKUP(A162,'XYZ Analysis'!A:A,'XYZ Analysis'!AC:AC)</f>
        <v>Y</v>
      </c>
      <c r="D162" t="str">
        <f t="shared" si="12"/>
        <v>BY</v>
      </c>
      <c r="E162">
        <f>_xlfn.XLOOKUP(D162,K:K,L:L)</f>
        <v>0.92</v>
      </c>
      <c r="F162" t="str">
        <f>_xlfn.XLOOKUP(D162,K:K,M:M)</f>
        <v>Umiarkowany zapas bezpieczeństwa, monitoruj sezonowość</v>
      </c>
      <c r="G162">
        <f>_xlfn.XLOOKUP(H162,$I$2:$I$16,$J$2:$J$16)</f>
        <v>10</v>
      </c>
      <c r="H162" t="str">
        <f>_xlfn.XLOOKUP(A162,Data!A:A,Data!C:C)</f>
        <v>Elektronika</v>
      </c>
      <c r="P162">
        <f>_xlfn.XLOOKUP(A162,Data!A:A,Data!F:F)</f>
        <v>157.51</v>
      </c>
      <c r="Q162" cm="1">
        <f t="array" ref="Q162">_xlfn.XLOOKUP(A162,'XYZ Analysis'!A:A,'XYZ Analysis'!$Z:Z)</f>
        <v>19.916666666666668</v>
      </c>
      <c r="R162">
        <f t="shared" si="13"/>
        <v>0.66388888888888897</v>
      </c>
      <c r="S162">
        <f>_xlfn.XLOOKUP(A162,'XYZ Analysis'!A:A,'XYZ Analysis'!AA:AA)</f>
        <v>14.276777958940487</v>
      </c>
      <c r="T162">
        <f t="shared" si="14"/>
        <v>0.47589259863134958</v>
      </c>
      <c r="U162">
        <f t="shared" si="15"/>
        <v>3</v>
      </c>
      <c r="V162">
        <f t="shared" si="16"/>
        <v>9.6388888888888893</v>
      </c>
      <c r="W162">
        <f t="shared" si="17"/>
        <v>1.7541028912634453</v>
      </c>
    </row>
    <row r="163" spans="1:23">
      <c r="A163" t="s">
        <v>969</v>
      </c>
      <c r="B163" t="str">
        <f xml:space="preserve"> _xlfn.XLOOKUP(A163, 'ABC Analysis'!A:A, 'ABC Analysis'!F:F)</f>
        <v>B</v>
      </c>
      <c r="C163" t="str">
        <f>_xlfn.XLOOKUP(A163,'XYZ Analysis'!A:A,'XYZ Analysis'!AC:AC)</f>
        <v>X</v>
      </c>
      <c r="D163" t="str">
        <f t="shared" si="12"/>
        <v>BX</v>
      </c>
      <c r="E163">
        <f>_xlfn.XLOOKUP(D163,K:K,L:L)</f>
        <v>0.95</v>
      </c>
      <c r="F163" t="str">
        <f>_xlfn.XLOOKUP(D163,K:K,M:M)</f>
        <v>Niski-umiarkowany zapas bezpieczeństwa, standardowe zamówienia</v>
      </c>
      <c r="G163">
        <f>_xlfn.XLOOKUP(H163,$I$2:$I$16,$J$2:$J$16)</f>
        <v>10</v>
      </c>
      <c r="H163" t="str">
        <f>_xlfn.XLOOKUP(A163,Data!A:A,Data!C:C)</f>
        <v>Elektronika</v>
      </c>
      <c r="P163">
        <f>_xlfn.XLOOKUP(A163,Data!A:A,Data!F:F)</f>
        <v>338.33</v>
      </c>
      <c r="Q163" cm="1">
        <f t="array" ref="Q163">_xlfn.XLOOKUP(A163,'XYZ Analysis'!A:A,'XYZ Analysis'!$Z:Z)</f>
        <v>9.125</v>
      </c>
      <c r="R163">
        <f t="shared" si="13"/>
        <v>0.30416666666666664</v>
      </c>
      <c r="S163">
        <f>_xlfn.XLOOKUP(A163,'XYZ Analysis'!A:A,'XYZ Analysis'!AA:AA)</f>
        <v>1.165922381636102</v>
      </c>
      <c r="T163">
        <f t="shared" si="14"/>
        <v>3.8864079387870065E-2</v>
      </c>
      <c r="U163">
        <f t="shared" si="15"/>
        <v>1</v>
      </c>
      <c r="V163">
        <f t="shared" si="16"/>
        <v>4.0416666666666661</v>
      </c>
      <c r="W163">
        <f t="shared" si="17"/>
        <v>0.810115580680693</v>
      </c>
    </row>
    <row r="164" spans="1:23">
      <c r="A164" t="s">
        <v>431</v>
      </c>
      <c r="B164" t="str">
        <f xml:space="preserve"> _xlfn.XLOOKUP(A164, 'ABC Analysis'!A:A, 'ABC Analysis'!F:F)</f>
        <v>B</v>
      </c>
      <c r="C164" t="str">
        <f>_xlfn.XLOOKUP(A164,'XYZ Analysis'!A:A,'XYZ Analysis'!AC:AC)</f>
        <v>X</v>
      </c>
      <c r="D164" t="str">
        <f t="shared" si="12"/>
        <v>BX</v>
      </c>
      <c r="E164">
        <f>_xlfn.XLOOKUP(D164,K:K,L:L)</f>
        <v>0.95</v>
      </c>
      <c r="F164" t="str">
        <f>_xlfn.XLOOKUP(D164,K:K,M:M)</f>
        <v>Niski-umiarkowany zapas bezpieczeństwa, standardowe zamówienia</v>
      </c>
      <c r="G164">
        <f>_xlfn.XLOOKUP(H164,$I$2:$I$16,$J$2:$J$16)</f>
        <v>11</v>
      </c>
      <c r="H164" t="str">
        <f>_xlfn.XLOOKUP(A164,Data!A:A,Data!C:C)</f>
        <v>Narzędzia</v>
      </c>
      <c r="P164">
        <f>_xlfn.XLOOKUP(A164,Data!A:A,Data!F:F)</f>
        <v>392.64</v>
      </c>
      <c r="Q164" cm="1">
        <f t="array" ref="Q164">_xlfn.XLOOKUP(A164,'XYZ Analysis'!A:A,'XYZ Analysis'!$Z:Z)</f>
        <v>7.875</v>
      </c>
      <c r="R164">
        <f t="shared" si="13"/>
        <v>0.26250000000000001</v>
      </c>
      <c r="S164">
        <f>_xlfn.XLOOKUP(A164,'XYZ Analysis'!A:A,'XYZ Analysis'!AA:AA)</f>
        <v>1.0532687216470449</v>
      </c>
      <c r="T164">
        <f t="shared" si="14"/>
        <v>3.5108957388234829E-2</v>
      </c>
      <c r="U164">
        <f t="shared" si="15"/>
        <v>1</v>
      </c>
      <c r="V164">
        <f t="shared" si="16"/>
        <v>3.8875000000000002</v>
      </c>
      <c r="W164">
        <f t="shared" si="17"/>
        <v>0.69860037336276293</v>
      </c>
    </row>
    <row r="165" spans="1:23">
      <c r="A165" t="s">
        <v>20</v>
      </c>
      <c r="B165" t="str">
        <f xml:space="preserve"> _xlfn.XLOOKUP(A165, 'ABC Analysis'!A:A, 'ABC Analysis'!F:F)</f>
        <v>B</v>
      </c>
      <c r="C165" t="str">
        <f>_xlfn.XLOOKUP(A165,'XYZ Analysis'!A:A,'XYZ Analysis'!AC:AC)</f>
        <v>Z</v>
      </c>
      <c r="D165" t="str">
        <f t="shared" si="12"/>
        <v>BZ</v>
      </c>
      <c r="E165">
        <f>_xlfn.XLOOKUP(D165,K:K,L:L)</f>
        <v>0.9</v>
      </c>
      <c r="F165" t="str">
        <f>_xlfn.XLOOKUP(D165,K:K,M:M)</f>
        <v>Podwyższony zapas bezpieczeństwa lub częstszy przegląd</v>
      </c>
      <c r="G165">
        <f>_xlfn.XLOOKUP(H165,$I$2:$I$16,$J$2:$J$16)</f>
        <v>9</v>
      </c>
      <c r="H165" t="str">
        <f>_xlfn.XLOOKUP(A165,Data!A:A,Data!C:C)</f>
        <v>Obuwie</v>
      </c>
      <c r="P165">
        <f>_xlfn.XLOOKUP(A165,Data!A:A,Data!F:F)</f>
        <v>344.12</v>
      </c>
      <c r="Q165" cm="1">
        <f t="array" ref="Q165">_xlfn.XLOOKUP(A165,'XYZ Analysis'!A:A,'XYZ Analysis'!$Z:Z)</f>
        <v>8.8333333333333339</v>
      </c>
      <c r="R165">
        <f t="shared" si="13"/>
        <v>0.29444444444444445</v>
      </c>
      <c r="S165">
        <f>_xlfn.XLOOKUP(A165,'XYZ Analysis'!A:A,'XYZ Analysis'!AA:AA)</f>
        <v>9.5335664307167285</v>
      </c>
      <c r="T165">
        <f t="shared" si="14"/>
        <v>0.31778554769055761</v>
      </c>
      <c r="U165">
        <f t="shared" si="15"/>
        <v>2</v>
      </c>
      <c r="V165">
        <f t="shared" si="16"/>
        <v>4.6500000000000004</v>
      </c>
      <c r="W165">
        <f t="shared" si="17"/>
        <v>0.79032943155458379</v>
      </c>
    </row>
    <row r="166" spans="1:23">
      <c r="A166" t="s">
        <v>527</v>
      </c>
      <c r="B166" t="str">
        <f xml:space="preserve"> _xlfn.XLOOKUP(A166, 'ABC Analysis'!A:A, 'ABC Analysis'!F:F)</f>
        <v>B</v>
      </c>
      <c r="C166" t="str">
        <f>_xlfn.XLOOKUP(A166,'XYZ Analysis'!A:A,'XYZ Analysis'!AC:AC)</f>
        <v>Z</v>
      </c>
      <c r="D166" t="str">
        <f t="shared" si="12"/>
        <v>BZ</v>
      </c>
      <c r="E166">
        <f>_xlfn.XLOOKUP(D166,K:K,L:L)</f>
        <v>0.9</v>
      </c>
      <c r="F166" t="str">
        <f>_xlfn.XLOOKUP(D166,K:K,M:M)</f>
        <v>Podwyższony zapas bezpieczeństwa lub częstszy przegląd</v>
      </c>
      <c r="G166">
        <f>_xlfn.XLOOKUP(H166,$I$2:$I$16,$J$2:$J$16)</f>
        <v>6</v>
      </c>
      <c r="H166" t="str">
        <f>_xlfn.XLOOKUP(A166,Data!A:A,Data!C:C)</f>
        <v>Kosmetyki</v>
      </c>
      <c r="P166">
        <f>_xlfn.XLOOKUP(A166,Data!A:A,Data!F:F)</f>
        <v>60.83</v>
      </c>
      <c r="Q166" cm="1">
        <f t="array" ref="Q166">_xlfn.XLOOKUP(A166,'XYZ Analysis'!A:A,'XYZ Analysis'!$Z:Z)</f>
        <v>45.583333333333336</v>
      </c>
      <c r="R166">
        <f t="shared" si="13"/>
        <v>1.5194444444444446</v>
      </c>
      <c r="S166">
        <f>_xlfn.XLOOKUP(A166,'XYZ Analysis'!A:A,'XYZ Analysis'!AA:AA)</f>
        <v>54.595418509452074</v>
      </c>
      <c r="T166">
        <f t="shared" si="14"/>
        <v>1.8198472836484025</v>
      </c>
      <c r="U166">
        <f t="shared" si="15"/>
        <v>6</v>
      </c>
      <c r="V166">
        <f t="shared" si="16"/>
        <v>15.116666666666667</v>
      </c>
      <c r="W166">
        <f t="shared" si="17"/>
        <v>4.2701677338061099</v>
      </c>
    </row>
    <row r="167" spans="1:23">
      <c r="A167" t="s">
        <v>587</v>
      </c>
      <c r="B167" t="str">
        <f xml:space="preserve"> _xlfn.XLOOKUP(A167, 'ABC Analysis'!A:A, 'ABC Analysis'!F:F)</f>
        <v>B</v>
      </c>
      <c r="C167" t="str">
        <f>_xlfn.XLOOKUP(A167,'XYZ Analysis'!A:A,'XYZ Analysis'!AC:AC)</f>
        <v>Y</v>
      </c>
      <c r="D167" t="str">
        <f t="shared" si="12"/>
        <v>BY</v>
      </c>
      <c r="E167">
        <f>_xlfn.XLOOKUP(D167,K:K,L:L)</f>
        <v>0.92</v>
      </c>
      <c r="F167" t="str">
        <f>_xlfn.XLOOKUP(D167,K:K,M:M)</f>
        <v>Umiarkowany zapas bezpieczeństwa, monitoruj sezonowość</v>
      </c>
      <c r="G167">
        <f>_xlfn.XLOOKUP(H167,$I$2:$I$16,$J$2:$J$16)</f>
        <v>11</v>
      </c>
      <c r="H167" t="str">
        <f>_xlfn.XLOOKUP(A167,Data!A:A,Data!C:C)</f>
        <v>Narzędzia</v>
      </c>
      <c r="P167">
        <f>_xlfn.XLOOKUP(A167,Data!A:A,Data!F:F)</f>
        <v>291.66000000000003</v>
      </c>
      <c r="Q167" cm="1">
        <f t="array" ref="Q167">_xlfn.XLOOKUP(A167,'XYZ Analysis'!A:A,'XYZ Analysis'!$Z:Z)</f>
        <v>9.6666666666666661</v>
      </c>
      <c r="R167">
        <f t="shared" si="13"/>
        <v>0.32222222222222219</v>
      </c>
      <c r="S167">
        <f>_xlfn.XLOOKUP(A167,'XYZ Analysis'!A:A,'XYZ Analysis'!AA:AA)</f>
        <v>7.0573051199133765</v>
      </c>
      <c r="T167">
        <f t="shared" si="14"/>
        <v>0.23524350399711255</v>
      </c>
      <c r="U167">
        <f t="shared" si="15"/>
        <v>2</v>
      </c>
      <c r="V167">
        <f t="shared" si="16"/>
        <v>5.5444444444444443</v>
      </c>
      <c r="W167">
        <f t="shared" si="17"/>
        <v>0.89805045773555459</v>
      </c>
    </row>
    <row r="168" spans="1:23">
      <c r="A168" t="s">
        <v>513</v>
      </c>
      <c r="B168" t="str">
        <f xml:space="preserve"> _xlfn.XLOOKUP(A168, 'ABC Analysis'!A:A, 'ABC Analysis'!F:F)</f>
        <v>B</v>
      </c>
      <c r="C168" t="str">
        <f>_xlfn.XLOOKUP(A168,'XYZ Analysis'!A:A,'XYZ Analysis'!AC:AC)</f>
        <v>X</v>
      </c>
      <c r="D168" t="str">
        <f t="shared" si="12"/>
        <v>BX</v>
      </c>
      <c r="E168">
        <f>_xlfn.XLOOKUP(D168,K:K,L:L)</f>
        <v>0.95</v>
      </c>
      <c r="F168" t="str">
        <f>_xlfn.XLOOKUP(D168,K:K,M:M)</f>
        <v>Niski-umiarkowany zapas bezpieczeństwa, standardowe zamówienia</v>
      </c>
      <c r="G168">
        <f>_xlfn.XLOOKUP(H168,$I$2:$I$16,$J$2:$J$16)</f>
        <v>8</v>
      </c>
      <c r="H168" t="str">
        <f>_xlfn.XLOOKUP(A168,Data!A:A,Data!C:C)</f>
        <v>Oświetlenie</v>
      </c>
      <c r="P168">
        <f>_xlfn.XLOOKUP(A168,Data!A:A,Data!F:F)</f>
        <v>223.21</v>
      </c>
      <c r="Q168" cm="1">
        <f t="array" ref="Q168">_xlfn.XLOOKUP(A168,'XYZ Analysis'!A:A,'XYZ Analysis'!$Z:Z)</f>
        <v>12.833333333333334</v>
      </c>
      <c r="R168">
        <f t="shared" si="13"/>
        <v>0.42777777777777781</v>
      </c>
      <c r="S168">
        <f>_xlfn.XLOOKUP(A168,'XYZ Analysis'!A:A,'XYZ Analysis'!AA:AA)</f>
        <v>2.0548046676563256</v>
      </c>
      <c r="T168">
        <f t="shared" si="14"/>
        <v>6.8493488921877524E-2</v>
      </c>
      <c r="U168">
        <f t="shared" si="15"/>
        <v>1</v>
      </c>
      <c r="V168">
        <f t="shared" si="16"/>
        <v>4.4222222222222225</v>
      </c>
      <c r="W168">
        <f t="shared" si="17"/>
        <v>1.1828065377928536</v>
      </c>
    </row>
    <row r="169" spans="1:23">
      <c r="A169" t="s">
        <v>80</v>
      </c>
      <c r="B169" t="str">
        <f xml:space="preserve"> _xlfn.XLOOKUP(A169, 'ABC Analysis'!A:A, 'ABC Analysis'!F:F)</f>
        <v>B</v>
      </c>
      <c r="C169" t="str">
        <f>_xlfn.XLOOKUP(A169,'XYZ Analysis'!A:A,'XYZ Analysis'!AC:AC)</f>
        <v>Y</v>
      </c>
      <c r="D169" t="str">
        <f t="shared" si="12"/>
        <v>BY</v>
      </c>
      <c r="E169">
        <f>_xlfn.XLOOKUP(D169,K:K,L:L)</f>
        <v>0.92</v>
      </c>
      <c r="F169" t="str">
        <f>_xlfn.XLOOKUP(D169,K:K,M:M)</f>
        <v>Umiarkowany zapas bezpieczeństwa, monitoruj sezonowość</v>
      </c>
      <c r="G169">
        <f>_xlfn.XLOOKUP(H169,$I$2:$I$16,$J$2:$J$16)</f>
        <v>8</v>
      </c>
      <c r="H169" t="str">
        <f>_xlfn.XLOOKUP(A169,Data!A:A,Data!C:C)</f>
        <v>Oświetlenie</v>
      </c>
      <c r="P169">
        <f>_xlfn.XLOOKUP(A169,Data!A:A,Data!F:F)</f>
        <v>84.03</v>
      </c>
      <c r="Q169" cm="1">
        <f t="array" ref="Q169">_xlfn.XLOOKUP(A169,'XYZ Analysis'!A:A,'XYZ Analysis'!$Z:Z)</f>
        <v>32.333333333333336</v>
      </c>
      <c r="R169">
        <f t="shared" si="13"/>
        <v>1.0777777777777779</v>
      </c>
      <c r="S169">
        <f>_xlfn.XLOOKUP(A169,'XYZ Analysis'!A:A,'XYZ Analysis'!AA:AA)</f>
        <v>18.72090334952409</v>
      </c>
      <c r="T169">
        <f t="shared" si="14"/>
        <v>0.62403011165080302</v>
      </c>
      <c r="U169">
        <f t="shared" si="15"/>
        <v>3</v>
      </c>
      <c r="V169">
        <f t="shared" si="16"/>
        <v>11.622222222222224</v>
      </c>
      <c r="W169">
        <f t="shared" si="17"/>
        <v>3.0599114639245268</v>
      </c>
    </row>
    <row r="170" spans="1:23">
      <c r="A170" t="s">
        <v>937</v>
      </c>
      <c r="B170" t="str">
        <f xml:space="preserve"> _xlfn.XLOOKUP(A170, 'ABC Analysis'!A:A, 'ABC Analysis'!F:F)</f>
        <v>B</v>
      </c>
      <c r="C170" t="str">
        <f>_xlfn.XLOOKUP(A170,'XYZ Analysis'!A:A,'XYZ Analysis'!AC:AC)</f>
        <v>X</v>
      </c>
      <c r="D170" t="str">
        <f t="shared" si="12"/>
        <v>BX</v>
      </c>
      <c r="E170">
        <f>_xlfn.XLOOKUP(D170,K:K,L:L)</f>
        <v>0.95</v>
      </c>
      <c r="F170" t="str">
        <f>_xlfn.XLOOKUP(D170,K:K,M:M)</f>
        <v>Niski-umiarkowany zapas bezpieczeństwa, standardowe zamówienia</v>
      </c>
      <c r="G170">
        <f>_xlfn.XLOOKUP(H170,$I$2:$I$16,$J$2:$J$16)</f>
        <v>12</v>
      </c>
      <c r="H170" t="str">
        <f>_xlfn.XLOOKUP(A170,Data!A:A,Data!C:C)</f>
        <v>AGD</v>
      </c>
      <c r="P170">
        <f>_xlfn.XLOOKUP(A170,Data!A:A,Data!F:F)</f>
        <v>495.06</v>
      </c>
      <c r="Q170" cm="1">
        <f t="array" ref="Q170">_xlfn.XLOOKUP(A170,'XYZ Analysis'!A:A,'XYZ Analysis'!$Z:Z)</f>
        <v>5.625</v>
      </c>
      <c r="R170">
        <f t="shared" si="13"/>
        <v>0.1875</v>
      </c>
      <c r="S170">
        <f>_xlfn.XLOOKUP(A170,'XYZ Analysis'!A:A,'XYZ Analysis'!AA:AA)</f>
        <v>0.69597054535375269</v>
      </c>
      <c r="T170">
        <f t="shared" si="14"/>
        <v>2.3199018178458423E-2</v>
      </c>
      <c r="U170">
        <f t="shared" si="15"/>
        <v>1</v>
      </c>
      <c r="V170">
        <f t="shared" si="16"/>
        <v>3.25</v>
      </c>
      <c r="W170">
        <f t="shared" si="17"/>
        <v>0.52581521334900716</v>
      </c>
    </row>
    <row r="171" spans="1:23">
      <c r="A171" t="s">
        <v>859</v>
      </c>
      <c r="B171" t="str">
        <f xml:space="preserve"> _xlfn.XLOOKUP(A171, 'ABC Analysis'!A:A, 'ABC Analysis'!F:F)</f>
        <v>B</v>
      </c>
      <c r="C171" t="str">
        <f>_xlfn.XLOOKUP(A171,'XYZ Analysis'!A:A,'XYZ Analysis'!AC:AC)</f>
        <v>X</v>
      </c>
      <c r="D171" t="str">
        <f t="shared" si="12"/>
        <v>BX</v>
      </c>
      <c r="E171">
        <f>_xlfn.XLOOKUP(D171,K:K,L:L)</f>
        <v>0.95</v>
      </c>
      <c r="F171" t="str">
        <f>_xlfn.XLOOKUP(D171,K:K,M:M)</f>
        <v>Niski-umiarkowany zapas bezpieczeństwa, standardowe zamówienia</v>
      </c>
      <c r="G171">
        <f>_xlfn.XLOOKUP(H171,$I$2:$I$16,$J$2:$J$16)</f>
        <v>11</v>
      </c>
      <c r="H171" t="str">
        <f>_xlfn.XLOOKUP(A171,Data!A:A,Data!C:C)</f>
        <v>Narzędzia</v>
      </c>
      <c r="P171">
        <f>_xlfn.XLOOKUP(A171,Data!A:A,Data!F:F)</f>
        <v>658.21</v>
      </c>
      <c r="Q171" cm="1">
        <f t="array" ref="Q171">_xlfn.XLOOKUP(A171,'XYZ Analysis'!A:A,'XYZ Analysis'!$Z:Z)</f>
        <v>3.9583333333333335</v>
      </c>
      <c r="R171">
        <f t="shared" si="13"/>
        <v>0.13194444444444445</v>
      </c>
      <c r="S171">
        <f>_xlfn.XLOOKUP(A171,'XYZ Analysis'!A:A,'XYZ Analysis'!AA:AA)</f>
        <v>0.45452967144315476</v>
      </c>
      <c r="T171">
        <f t="shared" si="14"/>
        <v>1.5150989048105159E-2</v>
      </c>
      <c r="U171">
        <f t="shared" si="15"/>
        <v>1</v>
      </c>
      <c r="V171">
        <f t="shared" si="16"/>
        <v>2.4513888888888888</v>
      </c>
      <c r="W171">
        <f t="shared" si="17"/>
        <v>0.38253814400230052</v>
      </c>
    </row>
    <row r="172" spans="1:23">
      <c r="A172" t="s">
        <v>223</v>
      </c>
      <c r="B172" t="str">
        <f xml:space="preserve"> _xlfn.XLOOKUP(A172, 'ABC Analysis'!A:A, 'ABC Analysis'!F:F)</f>
        <v>B</v>
      </c>
      <c r="C172" t="str">
        <f>_xlfn.XLOOKUP(A172,'XYZ Analysis'!A:A,'XYZ Analysis'!AC:AC)</f>
        <v>X</v>
      </c>
      <c r="D172" t="str">
        <f t="shared" si="12"/>
        <v>BX</v>
      </c>
      <c r="E172">
        <f>_xlfn.XLOOKUP(D172,K:K,L:L)</f>
        <v>0.95</v>
      </c>
      <c r="F172" t="str">
        <f>_xlfn.XLOOKUP(D172,K:K,M:M)</f>
        <v>Niski-umiarkowany zapas bezpieczeństwa, standardowe zamówienia</v>
      </c>
      <c r="G172">
        <f>_xlfn.XLOOKUP(H172,$I$2:$I$16,$J$2:$J$16)</f>
        <v>14</v>
      </c>
      <c r="H172" t="str">
        <f>_xlfn.XLOOKUP(A172,Data!A:A,Data!C:C)</f>
        <v>RTV</v>
      </c>
      <c r="P172">
        <f>_xlfn.XLOOKUP(A172,Data!A:A,Data!F:F)</f>
        <v>945.14</v>
      </c>
      <c r="Q172" cm="1">
        <f t="array" ref="Q172">_xlfn.XLOOKUP(A172,'XYZ Analysis'!A:A,'XYZ Analysis'!$Z:Z)</f>
        <v>2.6666666666666665</v>
      </c>
      <c r="R172">
        <f t="shared" si="13"/>
        <v>8.8888888888888878E-2</v>
      </c>
      <c r="S172">
        <f>_xlfn.XLOOKUP(A172,'XYZ Analysis'!A:A,'XYZ Analysis'!AA:AA)</f>
        <v>1.2133516482134197</v>
      </c>
      <c r="T172">
        <f t="shared" si="14"/>
        <v>4.0445054940447325E-2</v>
      </c>
      <c r="U172">
        <f t="shared" si="15"/>
        <v>1</v>
      </c>
      <c r="V172">
        <f t="shared" si="16"/>
        <v>2.2444444444444445</v>
      </c>
      <c r="W172">
        <f t="shared" si="17"/>
        <v>0.26202160164619004</v>
      </c>
    </row>
    <row r="173" spans="1:23">
      <c r="A173" t="s">
        <v>921</v>
      </c>
      <c r="B173" t="str">
        <f xml:space="preserve"> _xlfn.XLOOKUP(A173, 'ABC Analysis'!A:A, 'ABC Analysis'!F:F)</f>
        <v>B</v>
      </c>
      <c r="C173" t="str">
        <f>_xlfn.XLOOKUP(A173,'XYZ Analysis'!A:A,'XYZ Analysis'!AC:AC)</f>
        <v>X</v>
      </c>
      <c r="D173" t="str">
        <f t="shared" si="12"/>
        <v>BX</v>
      </c>
      <c r="E173">
        <f>_xlfn.XLOOKUP(D173,K:K,L:L)</f>
        <v>0.95</v>
      </c>
      <c r="F173" t="str">
        <f>_xlfn.XLOOKUP(D173,K:K,M:M)</f>
        <v>Niski-umiarkowany zapas bezpieczeństwa, standardowe zamówienia</v>
      </c>
      <c r="G173">
        <f>_xlfn.XLOOKUP(H173,$I$2:$I$16,$J$2:$J$16)</f>
        <v>8</v>
      </c>
      <c r="H173" t="str">
        <f>_xlfn.XLOOKUP(A173,Data!A:A,Data!C:C)</f>
        <v>Sport i rekreacja</v>
      </c>
      <c r="P173">
        <f>_xlfn.XLOOKUP(A173,Data!A:A,Data!F:F)</f>
        <v>369.93</v>
      </c>
      <c r="Q173" cm="1">
        <f t="array" ref="Q173">_xlfn.XLOOKUP(A173,'XYZ Analysis'!A:A,'XYZ Analysis'!$Z:Z)</f>
        <v>6.958333333333333</v>
      </c>
      <c r="R173">
        <f t="shared" si="13"/>
        <v>0.23194444444444443</v>
      </c>
      <c r="S173">
        <f>_xlfn.XLOOKUP(A173,'XYZ Analysis'!A:A,'XYZ Analysis'!AA:AA)</f>
        <v>0.78947063839568399</v>
      </c>
      <c r="T173">
        <f t="shared" si="14"/>
        <v>2.6315687946522798E-2</v>
      </c>
      <c r="U173">
        <f t="shared" si="15"/>
        <v>1</v>
      </c>
      <c r="V173">
        <f t="shared" si="16"/>
        <v>2.8555555555555552</v>
      </c>
      <c r="W173">
        <f t="shared" si="17"/>
        <v>0.67654025252167538</v>
      </c>
    </row>
    <row r="174" spans="1:23">
      <c r="A174" t="s">
        <v>151</v>
      </c>
      <c r="B174" t="str">
        <f xml:space="preserve"> _xlfn.XLOOKUP(A174, 'ABC Analysis'!A:A, 'ABC Analysis'!F:F)</f>
        <v>B</v>
      </c>
      <c r="C174" t="str">
        <f>_xlfn.XLOOKUP(A174,'XYZ Analysis'!A:A,'XYZ Analysis'!AC:AC)</f>
        <v>X</v>
      </c>
      <c r="D174" t="str">
        <f t="shared" si="12"/>
        <v>BX</v>
      </c>
      <c r="E174">
        <f>_xlfn.XLOOKUP(D174,K:K,L:L)</f>
        <v>0.95</v>
      </c>
      <c r="F174" t="str">
        <f>_xlfn.XLOOKUP(D174,K:K,M:M)</f>
        <v>Niski-umiarkowany zapas bezpieczeństwa, standardowe zamówienia</v>
      </c>
      <c r="G174">
        <f>_xlfn.XLOOKUP(H174,$I$2:$I$16,$J$2:$J$16)</f>
        <v>10</v>
      </c>
      <c r="H174" t="str">
        <f>_xlfn.XLOOKUP(A174,Data!A:A,Data!C:C)</f>
        <v>Zabawki</v>
      </c>
      <c r="P174">
        <f>_xlfn.XLOOKUP(A174,Data!A:A,Data!F:F)</f>
        <v>219.93</v>
      </c>
      <c r="Q174" cm="1">
        <f t="array" ref="Q174">_xlfn.XLOOKUP(A174,'XYZ Analysis'!A:A,'XYZ Analysis'!$Z:Z)</f>
        <v>11.25</v>
      </c>
      <c r="R174">
        <f t="shared" si="13"/>
        <v>0.375</v>
      </c>
      <c r="S174">
        <f>_xlfn.XLOOKUP(A174,'XYZ Analysis'!A:A,'XYZ Analysis'!AA:AA)</f>
        <v>4.3993370712718374</v>
      </c>
      <c r="T174">
        <f t="shared" si="14"/>
        <v>0.14664456904239459</v>
      </c>
      <c r="U174">
        <f t="shared" si="15"/>
        <v>1</v>
      </c>
      <c r="V174">
        <f t="shared" si="16"/>
        <v>4.75</v>
      </c>
      <c r="W174">
        <f t="shared" si="17"/>
        <v>1.1156676150422788</v>
      </c>
    </row>
    <row r="175" spans="1:23">
      <c r="A175" t="s">
        <v>215</v>
      </c>
      <c r="B175" t="str">
        <f xml:space="preserve"> _xlfn.XLOOKUP(A175, 'ABC Analysis'!A:A, 'ABC Analysis'!F:F)</f>
        <v>B</v>
      </c>
      <c r="C175" t="str">
        <f>_xlfn.XLOOKUP(A175,'XYZ Analysis'!A:A,'XYZ Analysis'!AC:AC)</f>
        <v>X</v>
      </c>
      <c r="D175" t="str">
        <f t="shared" si="12"/>
        <v>BX</v>
      </c>
      <c r="E175">
        <f>_xlfn.XLOOKUP(D175,K:K,L:L)</f>
        <v>0.95</v>
      </c>
      <c r="F175" t="str">
        <f>_xlfn.XLOOKUP(D175,K:K,M:M)</f>
        <v>Niski-umiarkowany zapas bezpieczeństwa, standardowe zamówienia</v>
      </c>
      <c r="G175">
        <f>_xlfn.XLOOKUP(H175,$I$2:$I$16,$J$2:$J$16)</f>
        <v>10</v>
      </c>
      <c r="H175" t="str">
        <f>_xlfn.XLOOKUP(A175,Data!A:A,Data!C:C)</f>
        <v>Elektronika</v>
      </c>
      <c r="P175">
        <f>_xlfn.XLOOKUP(A175,Data!A:A,Data!F:F)</f>
        <v>322.35000000000002</v>
      </c>
      <c r="Q175" cm="1">
        <f t="array" ref="Q175">_xlfn.XLOOKUP(A175,'XYZ Analysis'!A:A,'XYZ Analysis'!$Z:Z)</f>
        <v>7.833333333333333</v>
      </c>
      <c r="R175">
        <f t="shared" si="13"/>
        <v>0.26111111111111113</v>
      </c>
      <c r="S175">
        <f>_xlfn.XLOOKUP(A175,'XYZ Analysis'!A:A,'XYZ Analysis'!AA:AA)</f>
        <v>3.0912061651652345</v>
      </c>
      <c r="T175">
        <f t="shared" si="14"/>
        <v>0.10304020550550781</v>
      </c>
      <c r="U175">
        <f t="shared" si="15"/>
        <v>1</v>
      </c>
      <c r="V175">
        <f t="shared" si="16"/>
        <v>3.6111111111111112</v>
      </c>
      <c r="W175">
        <f t="shared" si="17"/>
        <v>0.76897154451148342</v>
      </c>
    </row>
    <row r="176" spans="1:23">
      <c r="A176" t="s">
        <v>893</v>
      </c>
      <c r="B176" t="str">
        <f xml:space="preserve"> _xlfn.XLOOKUP(A176, 'ABC Analysis'!A:A, 'ABC Analysis'!F:F)</f>
        <v>B</v>
      </c>
      <c r="C176" t="str">
        <f>_xlfn.XLOOKUP(A176,'XYZ Analysis'!A:A,'XYZ Analysis'!AC:AC)</f>
        <v>X</v>
      </c>
      <c r="D176" t="str">
        <f t="shared" si="12"/>
        <v>BX</v>
      </c>
      <c r="E176">
        <f>_xlfn.XLOOKUP(D176,K:K,L:L)</f>
        <v>0.95</v>
      </c>
      <c r="F176" t="str">
        <f>_xlfn.XLOOKUP(D176,K:K,M:M)</f>
        <v>Niski-umiarkowany zapas bezpieczeństwa, standardowe zamówienia</v>
      </c>
      <c r="G176">
        <f>_xlfn.XLOOKUP(H176,$I$2:$I$16,$J$2:$J$16)</f>
        <v>21</v>
      </c>
      <c r="H176" t="str">
        <f>_xlfn.XLOOKUP(A176,Data!A:A,Data!C:C)</f>
        <v>Meble</v>
      </c>
      <c r="P176">
        <f>_xlfn.XLOOKUP(A176,Data!A:A,Data!F:F)</f>
        <v>142.08000000000001</v>
      </c>
      <c r="Q176" cm="1">
        <f t="array" ref="Q176">_xlfn.XLOOKUP(A176,'XYZ Analysis'!A:A,'XYZ Analysis'!$Z:Z)</f>
        <v>17.125</v>
      </c>
      <c r="R176">
        <f t="shared" si="13"/>
        <v>0.5708333333333333</v>
      </c>
      <c r="S176">
        <f>_xlfn.XLOOKUP(A176,'XYZ Analysis'!A:A,'XYZ Analysis'!AA:AA)</f>
        <v>1.5893525935633874</v>
      </c>
      <c r="T176">
        <f t="shared" si="14"/>
        <v>5.2978419785446249E-2</v>
      </c>
      <c r="U176">
        <f t="shared" si="15"/>
        <v>1</v>
      </c>
      <c r="V176">
        <f t="shared" si="16"/>
        <v>12.987499999999999</v>
      </c>
      <c r="W176">
        <f t="shared" si="17"/>
        <v>1.7125750734295215</v>
      </c>
    </row>
    <row r="177" spans="1:23">
      <c r="A177" t="s">
        <v>747</v>
      </c>
      <c r="B177" t="str">
        <f xml:space="preserve"> _xlfn.XLOOKUP(A177, 'ABC Analysis'!A:A, 'ABC Analysis'!F:F)</f>
        <v>B</v>
      </c>
      <c r="C177" t="str">
        <f>_xlfn.XLOOKUP(A177,'XYZ Analysis'!A:A,'XYZ Analysis'!AC:AC)</f>
        <v>Z</v>
      </c>
      <c r="D177" t="str">
        <f t="shared" si="12"/>
        <v>BZ</v>
      </c>
      <c r="E177">
        <f>_xlfn.XLOOKUP(D177,K:K,L:L)</f>
        <v>0.9</v>
      </c>
      <c r="F177" t="str">
        <f>_xlfn.XLOOKUP(D177,K:K,M:M)</f>
        <v>Podwyższony zapas bezpieczeństwa lub częstszy przegląd</v>
      </c>
      <c r="G177">
        <f>_xlfn.XLOOKUP(H177,$I$2:$I$16,$J$2:$J$16)</f>
        <v>9</v>
      </c>
      <c r="H177" t="str">
        <f>_xlfn.XLOOKUP(A177,Data!A:A,Data!C:C)</f>
        <v>Motoryzacja</v>
      </c>
      <c r="P177">
        <f>_xlfn.XLOOKUP(A177,Data!A:A,Data!F:F)</f>
        <v>162.18</v>
      </c>
      <c r="Q177" cm="1">
        <f t="array" ref="Q177">_xlfn.XLOOKUP(A177,'XYZ Analysis'!A:A,'XYZ Analysis'!$Z:Z)</f>
        <v>14.75</v>
      </c>
      <c r="R177">
        <f t="shared" si="13"/>
        <v>0.49166666666666664</v>
      </c>
      <c r="S177">
        <f>_xlfn.XLOOKUP(A177,'XYZ Analysis'!A:A,'XYZ Analysis'!AA:AA)</f>
        <v>17.69710428290459</v>
      </c>
      <c r="T177">
        <f t="shared" si="14"/>
        <v>0.5899034760968197</v>
      </c>
      <c r="U177">
        <f t="shared" si="15"/>
        <v>3</v>
      </c>
      <c r="V177">
        <f t="shared" si="16"/>
        <v>7.4249999999999998</v>
      </c>
      <c r="W177">
        <f t="shared" si="17"/>
        <v>1.4876410877909276</v>
      </c>
    </row>
    <row r="178" spans="1:23">
      <c r="A178" t="s">
        <v>839</v>
      </c>
      <c r="B178" t="str">
        <f xml:space="preserve"> _xlfn.XLOOKUP(A178, 'ABC Analysis'!A:A, 'ABC Analysis'!F:F)</f>
        <v>B</v>
      </c>
      <c r="C178" t="str">
        <f>_xlfn.XLOOKUP(A178,'XYZ Analysis'!A:A,'XYZ Analysis'!AC:AC)</f>
        <v>X</v>
      </c>
      <c r="D178" t="str">
        <f t="shared" si="12"/>
        <v>BX</v>
      </c>
      <c r="E178">
        <f>_xlfn.XLOOKUP(D178,K:K,L:L)</f>
        <v>0.95</v>
      </c>
      <c r="F178" t="str">
        <f>_xlfn.XLOOKUP(D178,K:K,M:M)</f>
        <v>Niski-umiarkowany zapas bezpieczeństwa, standardowe zamówienia</v>
      </c>
      <c r="G178">
        <f>_xlfn.XLOOKUP(H178,$I$2:$I$16,$J$2:$J$16)</f>
        <v>11</v>
      </c>
      <c r="H178" t="str">
        <f>_xlfn.XLOOKUP(A178,Data!A:A,Data!C:C)</f>
        <v>Narzędzia</v>
      </c>
      <c r="P178">
        <f>_xlfn.XLOOKUP(A178,Data!A:A,Data!F:F)</f>
        <v>231.12</v>
      </c>
      <c r="Q178" cm="1">
        <f t="array" ref="Q178">_xlfn.XLOOKUP(A178,'XYZ Analysis'!A:A,'XYZ Analysis'!$Z:Z)</f>
        <v>11</v>
      </c>
      <c r="R178">
        <f t="shared" si="13"/>
        <v>0.36666666666666664</v>
      </c>
      <c r="S178">
        <f>_xlfn.XLOOKUP(A178,'XYZ Analysis'!A:A,'XYZ Analysis'!AA:AA)</f>
        <v>1.8027756377319946</v>
      </c>
      <c r="T178">
        <f t="shared" si="14"/>
        <v>6.009252125773315E-2</v>
      </c>
      <c r="U178">
        <f t="shared" si="15"/>
        <v>1</v>
      </c>
      <c r="V178">
        <f t="shared" si="16"/>
        <v>5.0333333333333332</v>
      </c>
      <c r="W178">
        <f t="shared" si="17"/>
        <v>1.0761638042221739</v>
      </c>
    </row>
    <row r="179" spans="1:23">
      <c r="A179" t="s">
        <v>25</v>
      </c>
      <c r="B179" t="str">
        <f xml:space="preserve"> _xlfn.XLOOKUP(A179, 'ABC Analysis'!A:A, 'ABC Analysis'!F:F)</f>
        <v>B</v>
      </c>
      <c r="C179" t="str">
        <f>_xlfn.XLOOKUP(A179,'XYZ Analysis'!A:A,'XYZ Analysis'!AC:AC)</f>
        <v>Y</v>
      </c>
      <c r="D179" t="str">
        <f t="shared" si="12"/>
        <v>BY</v>
      </c>
      <c r="E179">
        <f>_xlfn.XLOOKUP(D179,K:K,L:L)</f>
        <v>0.92</v>
      </c>
      <c r="F179" t="str">
        <f>_xlfn.XLOOKUP(D179,K:K,M:M)</f>
        <v>Umiarkowany zapas bezpieczeństwa, monitoruj sezonowość</v>
      </c>
      <c r="G179">
        <f>_xlfn.XLOOKUP(H179,$I$2:$I$16,$J$2:$J$16)</f>
        <v>8</v>
      </c>
      <c r="H179" t="str">
        <f>_xlfn.XLOOKUP(A179,Data!A:A,Data!C:C)</f>
        <v>Sport i rekreacja</v>
      </c>
      <c r="P179">
        <f>_xlfn.XLOOKUP(A179,Data!A:A,Data!F:F)</f>
        <v>325.35000000000002</v>
      </c>
      <c r="Q179" cm="1">
        <f t="array" ref="Q179">_xlfn.XLOOKUP(A179,'XYZ Analysis'!A:A,'XYZ Analysis'!$Z:Z)</f>
        <v>7.291666666666667</v>
      </c>
      <c r="R179">
        <f t="shared" si="13"/>
        <v>0.24305555555555555</v>
      </c>
      <c r="S179">
        <f>_xlfn.XLOOKUP(A179,'XYZ Analysis'!A:A,'XYZ Analysis'!AA:AA)</f>
        <v>4.3730154228962981</v>
      </c>
      <c r="T179">
        <f t="shared" si="14"/>
        <v>0.14576718076320994</v>
      </c>
      <c r="U179">
        <f t="shared" si="15"/>
        <v>1</v>
      </c>
      <c r="V179">
        <f t="shared" si="16"/>
        <v>2.9444444444444446</v>
      </c>
      <c r="W179">
        <f t="shared" si="17"/>
        <v>0.73848010660525931</v>
      </c>
    </row>
    <row r="180" spans="1:23">
      <c r="A180" t="s">
        <v>199</v>
      </c>
      <c r="B180" t="str">
        <f xml:space="preserve"> _xlfn.XLOOKUP(A180, 'ABC Analysis'!A:A, 'ABC Analysis'!F:F)</f>
        <v>B</v>
      </c>
      <c r="C180" t="str">
        <f>_xlfn.XLOOKUP(A180,'XYZ Analysis'!A:A,'XYZ Analysis'!AC:AC)</f>
        <v>Z</v>
      </c>
      <c r="D180" t="str">
        <f t="shared" si="12"/>
        <v>BZ</v>
      </c>
      <c r="E180">
        <f>_xlfn.XLOOKUP(D180,K:K,L:L)</f>
        <v>0.9</v>
      </c>
      <c r="F180" t="str">
        <f>_xlfn.XLOOKUP(D180,K:K,M:M)</f>
        <v>Podwyższony zapas bezpieczeństwa lub częstszy przegląd</v>
      </c>
      <c r="G180">
        <f>_xlfn.XLOOKUP(H180,$I$2:$I$16,$J$2:$J$16)</f>
        <v>8</v>
      </c>
      <c r="H180" t="str">
        <f>_xlfn.XLOOKUP(A180,Data!A:A,Data!C:C)</f>
        <v>Sport i rekreacja</v>
      </c>
      <c r="P180">
        <f>_xlfn.XLOOKUP(A180,Data!A:A,Data!F:F)</f>
        <v>321.32</v>
      </c>
      <c r="Q180" cm="1">
        <f t="array" ref="Q180">_xlfn.XLOOKUP(A180,'XYZ Analysis'!A:A,'XYZ Analysis'!$Z:Z)</f>
        <v>7.708333333333333</v>
      </c>
      <c r="R180">
        <f t="shared" si="13"/>
        <v>0.25694444444444442</v>
      </c>
      <c r="S180">
        <f>_xlfn.XLOOKUP(A180,'XYZ Analysis'!A:A,'XYZ Analysis'!AA:AA)</f>
        <v>8.565819510641635</v>
      </c>
      <c r="T180">
        <f t="shared" si="14"/>
        <v>0.28552731702138784</v>
      </c>
      <c r="U180">
        <f t="shared" si="15"/>
        <v>2</v>
      </c>
      <c r="V180">
        <f t="shared" si="16"/>
        <v>4.0555555555555554</v>
      </c>
      <c r="W180">
        <f t="shared" si="17"/>
        <v>0.76403308785133506</v>
      </c>
    </row>
    <row r="181" spans="1:23">
      <c r="A181" t="s">
        <v>703</v>
      </c>
      <c r="B181" t="str">
        <f xml:space="preserve"> _xlfn.XLOOKUP(A181, 'ABC Analysis'!A:A, 'ABC Analysis'!F:F)</f>
        <v>B</v>
      </c>
      <c r="C181" t="str">
        <f>_xlfn.XLOOKUP(A181,'XYZ Analysis'!A:A,'XYZ Analysis'!AC:AC)</f>
        <v>X</v>
      </c>
      <c r="D181" t="str">
        <f t="shared" si="12"/>
        <v>BX</v>
      </c>
      <c r="E181">
        <f>_xlfn.XLOOKUP(D181,K:K,L:L)</f>
        <v>0.95</v>
      </c>
      <c r="F181" t="str">
        <f>_xlfn.XLOOKUP(D181,K:K,M:M)</f>
        <v>Niski-umiarkowany zapas bezpieczeństwa, standardowe zamówienia</v>
      </c>
      <c r="G181">
        <f>_xlfn.XLOOKUP(H181,$I$2:$I$16,$J$2:$J$16)</f>
        <v>9</v>
      </c>
      <c r="H181" t="str">
        <f>_xlfn.XLOOKUP(A181,Data!A:A,Data!C:C)</f>
        <v>Obuwie</v>
      </c>
      <c r="P181">
        <f>_xlfn.XLOOKUP(A181,Data!A:A,Data!F:F)</f>
        <v>304.18</v>
      </c>
      <c r="Q181" cm="1">
        <f t="array" ref="Q181">_xlfn.XLOOKUP(A181,'XYZ Analysis'!A:A,'XYZ Analysis'!$Z:Z)</f>
        <v>7.75</v>
      </c>
      <c r="R181">
        <f t="shared" si="13"/>
        <v>0.25833333333333336</v>
      </c>
      <c r="S181">
        <f>_xlfn.XLOOKUP(A181,'XYZ Analysis'!A:A,'XYZ Analysis'!AA:AA)</f>
        <v>1.1636866703140785</v>
      </c>
      <c r="T181">
        <f t="shared" si="14"/>
        <v>3.8789555677135948E-2</v>
      </c>
      <c r="U181">
        <f t="shared" si="15"/>
        <v>1</v>
      </c>
      <c r="V181">
        <f t="shared" si="16"/>
        <v>3.3250000000000002</v>
      </c>
      <c r="W181">
        <f t="shared" si="17"/>
        <v>0.7873835298691001</v>
      </c>
    </row>
    <row r="182" spans="1:23">
      <c r="A182" t="s">
        <v>177</v>
      </c>
      <c r="B182" t="str">
        <f xml:space="preserve"> _xlfn.XLOOKUP(A182, 'ABC Analysis'!A:A, 'ABC Analysis'!F:F)</f>
        <v>B</v>
      </c>
      <c r="C182" t="str">
        <f>_xlfn.XLOOKUP(A182,'XYZ Analysis'!A:A,'XYZ Analysis'!AC:AC)</f>
        <v>X</v>
      </c>
      <c r="D182" t="str">
        <f t="shared" si="12"/>
        <v>BX</v>
      </c>
      <c r="E182">
        <f>_xlfn.XLOOKUP(D182,K:K,L:L)</f>
        <v>0.95</v>
      </c>
      <c r="F182" t="str">
        <f>_xlfn.XLOOKUP(D182,K:K,M:M)</f>
        <v>Niski-umiarkowany zapas bezpieczeństwa, standardowe zamówienia</v>
      </c>
      <c r="G182">
        <f>_xlfn.XLOOKUP(H182,$I$2:$I$16,$J$2:$J$16)</f>
        <v>8</v>
      </c>
      <c r="H182" t="str">
        <f>_xlfn.XLOOKUP(A182,Data!A:A,Data!C:C)</f>
        <v>Oświetlenie</v>
      </c>
      <c r="P182">
        <f>_xlfn.XLOOKUP(A182,Data!A:A,Data!F:F)</f>
        <v>281.83</v>
      </c>
      <c r="Q182" cm="1">
        <f t="array" ref="Q182">_xlfn.XLOOKUP(A182,'XYZ Analysis'!A:A,'XYZ Analysis'!$Z:Z)</f>
        <v>8.5833333333333339</v>
      </c>
      <c r="R182">
        <f t="shared" si="13"/>
        <v>0.28611111111111115</v>
      </c>
      <c r="S182">
        <f>_xlfn.XLOOKUP(A182,'XYZ Analysis'!A:A,'XYZ Analysis'!AA:AA)</f>
        <v>4.1019981580796561</v>
      </c>
      <c r="T182">
        <f t="shared" si="14"/>
        <v>0.13673327193598853</v>
      </c>
      <c r="U182">
        <f t="shared" si="15"/>
        <v>1</v>
      </c>
      <c r="V182">
        <f t="shared" si="16"/>
        <v>3.2888888888888892</v>
      </c>
      <c r="W182">
        <f t="shared" si="17"/>
        <v>0.86086525877110598</v>
      </c>
    </row>
    <row r="183" spans="1:23">
      <c r="A183" t="s">
        <v>809</v>
      </c>
      <c r="B183" t="str">
        <f xml:space="preserve"> _xlfn.XLOOKUP(A183, 'ABC Analysis'!A:A, 'ABC Analysis'!F:F)</f>
        <v>B</v>
      </c>
      <c r="C183" t="str">
        <f>_xlfn.XLOOKUP(A183,'XYZ Analysis'!A:A,'XYZ Analysis'!AC:AC)</f>
        <v>Y</v>
      </c>
      <c r="D183" t="str">
        <f t="shared" si="12"/>
        <v>BY</v>
      </c>
      <c r="E183">
        <f>_xlfn.XLOOKUP(D183,K:K,L:L)</f>
        <v>0.92</v>
      </c>
      <c r="F183" t="str">
        <f>_xlfn.XLOOKUP(D183,K:K,M:M)</f>
        <v>Umiarkowany zapas bezpieczeństwa, monitoruj sezonowość</v>
      </c>
      <c r="G183">
        <f>_xlfn.XLOOKUP(H183,$I$2:$I$16,$J$2:$J$16)</f>
        <v>9</v>
      </c>
      <c r="H183" t="str">
        <f>_xlfn.XLOOKUP(A183,Data!A:A,Data!C:C)</f>
        <v>Motoryzacja</v>
      </c>
      <c r="P183">
        <f>_xlfn.XLOOKUP(A183,Data!A:A,Data!F:F)</f>
        <v>236.11</v>
      </c>
      <c r="Q183" cm="1">
        <f t="array" ref="Q183">_xlfn.XLOOKUP(A183,'XYZ Analysis'!A:A,'XYZ Analysis'!$Z:Z)</f>
        <v>10.291666666666666</v>
      </c>
      <c r="R183">
        <f t="shared" si="13"/>
        <v>0.34305555555555556</v>
      </c>
      <c r="S183">
        <f>_xlfn.XLOOKUP(A183,'XYZ Analysis'!A:A,'XYZ Analysis'!AA:AA)</f>
        <v>7.9554968767233865</v>
      </c>
      <c r="T183">
        <f t="shared" si="14"/>
        <v>0.26518322922411286</v>
      </c>
      <c r="U183">
        <f t="shared" si="15"/>
        <v>2</v>
      </c>
      <c r="V183">
        <f t="shared" si="16"/>
        <v>5.0875000000000004</v>
      </c>
      <c r="W183">
        <f t="shared" si="17"/>
        <v>1.0298796289505365</v>
      </c>
    </row>
    <row r="184" spans="1:23">
      <c r="A184" t="s">
        <v>127</v>
      </c>
      <c r="B184" t="str">
        <f xml:space="preserve"> _xlfn.XLOOKUP(A184, 'ABC Analysis'!A:A, 'ABC Analysis'!F:F)</f>
        <v>B</v>
      </c>
      <c r="C184" t="str">
        <f>_xlfn.XLOOKUP(A184,'XYZ Analysis'!A:A,'XYZ Analysis'!AC:AC)</f>
        <v>X</v>
      </c>
      <c r="D184" t="str">
        <f t="shared" si="12"/>
        <v>BX</v>
      </c>
      <c r="E184">
        <f>_xlfn.XLOOKUP(D184,K:K,L:L)</f>
        <v>0.95</v>
      </c>
      <c r="F184" t="str">
        <f>_xlfn.XLOOKUP(D184,K:K,M:M)</f>
        <v>Niski-umiarkowany zapas bezpieczeństwa, standardowe zamówienia</v>
      </c>
      <c r="G184">
        <f>_xlfn.XLOOKUP(H184,$I$2:$I$16,$J$2:$J$16)</f>
        <v>6</v>
      </c>
      <c r="H184" t="str">
        <f>_xlfn.XLOOKUP(A184,Data!A:A,Data!C:C)</f>
        <v>Kosmetyki</v>
      </c>
      <c r="P184">
        <f>_xlfn.XLOOKUP(A184,Data!A:A,Data!F:F)</f>
        <v>21.79</v>
      </c>
      <c r="Q184" cm="1">
        <f t="array" ref="Q184">_xlfn.XLOOKUP(A184,'XYZ Analysis'!A:A,'XYZ Analysis'!$Z:Z)</f>
        <v>111.375</v>
      </c>
      <c r="R184">
        <f t="shared" si="13"/>
        <v>3.7124999999999999</v>
      </c>
      <c r="S184">
        <f>_xlfn.XLOOKUP(A184,'XYZ Analysis'!A:A,'XYZ Analysis'!AA:AA)</f>
        <v>9.767345681743155</v>
      </c>
      <c r="T184">
        <f t="shared" si="14"/>
        <v>0.32557818939143851</v>
      </c>
      <c r="U184">
        <f t="shared" si="15"/>
        <v>2</v>
      </c>
      <c r="V184">
        <f t="shared" si="16"/>
        <v>24.274999999999999</v>
      </c>
      <c r="W184">
        <f t="shared" si="17"/>
        <v>11.152341152026306</v>
      </c>
    </row>
    <row r="185" spans="1:23">
      <c r="A185" t="s">
        <v>609</v>
      </c>
      <c r="B185" t="str">
        <f xml:space="preserve"> _xlfn.XLOOKUP(A185, 'ABC Analysis'!A:A, 'ABC Analysis'!F:F)</f>
        <v>B</v>
      </c>
      <c r="C185" t="str">
        <f>_xlfn.XLOOKUP(A185,'XYZ Analysis'!A:A,'XYZ Analysis'!AC:AC)</f>
        <v>X</v>
      </c>
      <c r="D185" t="str">
        <f t="shared" si="12"/>
        <v>BX</v>
      </c>
      <c r="E185">
        <f>_xlfn.XLOOKUP(D185,K:K,L:L)</f>
        <v>0.95</v>
      </c>
      <c r="F185" t="str">
        <f>_xlfn.XLOOKUP(D185,K:K,M:M)</f>
        <v>Niski-umiarkowany zapas bezpieczeństwa, standardowe zamówienia</v>
      </c>
      <c r="G185">
        <f>_xlfn.XLOOKUP(H185,$I$2:$I$16,$J$2:$J$16)</f>
        <v>7</v>
      </c>
      <c r="H185" t="str">
        <f>_xlfn.XLOOKUP(A185,Data!A:A,Data!C:C)</f>
        <v>Odzież</v>
      </c>
      <c r="P185">
        <f>_xlfn.XLOOKUP(A185,Data!A:A,Data!F:F)</f>
        <v>101.88</v>
      </c>
      <c r="Q185" cm="1">
        <f t="array" ref="Q185">_xlfn.XLOOKUP(A185,'XYZ Analysis'!A:A,'XYZ Analysis'!$Z:Z)</f>
        <v>23.625</v>
      </c>
      <c r="R185">
        <f t="shared" si="13"/>
        <v>0.78749999999999998</v>
      </c>
      <c r="S185">
        <f>_xlfn.XLOOKUP(A185,'XYZ Analysis'!A:A,'XYZ Analysis'!AA:AA)</f>
        <v>2.6585161901582119</v>
      </c>
      <c r="T185">
        <f t="shared" si="14"/>
        <v>8.8617206338607063E-2</v>
      </c>
      <c r="U185">
        <f t="shared" si="15"/>
        <v>1</v>
      </c>
      <c r="V185">
        <f t="shared" si="16"/>
        <v>6.5125000000000002</v>
      </c>
      <c r="W185">
        <f t="shared" si="17"/>
        <v>2.3754300335987519</v>
      </c>
    </row>
    <row r="186" spans="1:23">
      <c r="A186" t="s">
        <v>205</v>
      </c>
      <c r="B186" t="str">
        <f xml:space="preserve"> _xlfn.XLOOKUP(A186, 'ABC Analysis'!A:A, 'ABC Analysis'!F:F)</f>
        <v>B</v>
      </c>
      <c r="C186" t="str">
        <f>_xlfn.XLOOKUP(A186,'XYZ Analysis'!A:A,'XYZ Analysis'!AC:AC)</f>
        <v>X</v>
      </c>
      <c r="D186" t="str">
        <f t="shared" si="12"/>
        <v>BX</v>
      </c>
      <c r="E186">
        <f>_xlfn.XLOOKUP(D186,K:K,L:L)</f>
        <v>0.95</v>
      </c>
      <c r="F186" t="str">
        <f>_xlfn.XLOOKUP(D186,K:K,M:M)</f>
        <v>Niski-umiarkowany zapas bezpieczeństwa, standardowe zamówienia</v>
      </c>
      <c r="G186">
        <f>_xlfn.XLOOKUP(H186,$I$2:$I$16,$J$2:$J$16)</f>
        <v>21</v>
      </c>
      <c r="H186" t="str">
        <f>_xlfn.XLOOKUP(A186,Data!A:A,Data!C:C)</f>
        <v>Meble</v>
      </c>
      <c r="P186">
        <f>_xlfn.XLOOKUP(A186,Data!A:A,Data!F:F)</f>
        <v>233.18</v>
      </c>
      <c r="Q186" cm="1">
        <f t="array" ref="Q186">_xlfn.XLOOKUP(A186,'XYZ Analysis'!A:A,'XYZ Analysis'!$Z:Z)</f>
        <v>9.375</v>
      </c>
      <c r="R186">
        <f t="shared" si="13"/>
        <v>0.3125</v>
      </c>
      <c r="S186">
        <f>_xlfn.XLOOKUP(A186,'XYZ Analysis'!A:A,'XYZ Analysis'!AA:AA)</f>
        <v>0.80687153045987847</v>
      </c>
      <c r="T186">
        <f t="shared" si="14"/>
        <v>2.6895717681995949E-2</v>
      </c>
      <c r="U186">
        <f t="shared" si="15"/>
        <v>1</v>
      </c>
      <c r="V186">
        <f t="shared" si="16"/>
        <v>7.5625</v>
      </c>
      <c r="W186">
        <f t="shared" si="17"/>
        <v>0.9891013438437517</v>
      </c>
    </row>
    <row r="187" spans="1:23">
      <c r="A187" t="s">
        <v>885</v>
      </c>
      <c r="B187" t="str">
        <f xml:space="preserve"> _xlfn.XLOOKUP(A187, 'ABC Analysis'!A:A, 'ABC Analysis'!F:F)</f>
        <v>B</v>
      </c>
      <c r="C187" t="str">
        <f>_xlfn.XLOOKUP(A187,'XYZ Analysis'!A:A,'XYZ Analysis'!AC:AC)</f>
        <v>Y</v>
      </c>
      <c r="D187" t="str">
        <f t="shared" si="12"/>
        <v>BY</v>
      </c>
      <c r="E187">
        <f>_xlfn.XLOOKUP(D187,K:K,L:L)</f>
        <v>0.92</v>
      </c>
      <c r="F187" t="str">
        <f>_xlfn.XLOOKUP(D187,K:K,M:M)</f>
        <v>Umiarkowany zapas bezpieczeństwa, monitoruj sezonowość</v>
      </c>
      <c r="G187">
        <f>_xlfn.XLOOKUP(H187,$I$2:$I$16,$J$2:$J$16)</f>
        <v>9</v>
      </c>
      <c r="H187" t="str">
        <f>_xlfn.XLOOKUP(A187,Data!A:A,Data!C:C)</f>
        <v>Obuwie</v>
      </c>
      <c r="P187">
        <f>_xlfn.XLOOKUP(A187,Data!A:A,Data!F:F)</f>
        <v>76.33</v>
      </c>
      <c r="Q187" cm="1">
        <f t="array" ref="Q187">_xlfn.XLOOKUP(A187,'XYZ Analysis'!A:A,'XYZ Analysis'!$Z:Z)</f>
        <v>29.916666666666668</v>
      </c>
      <c r="R187">
        <f t="shared" si="13"/>
        <v>0.99722222222222223</v>
      </c>
      <c r="S187">
        <f>_xlfn.XLOOKUP(A187,'XYZ Analysis'!A:A,'XYZ Analysis'!AA:AA)</f>
        <v>15.999782984639371</v>
      </c>
      <c r="T187">
        <f t="shared" si="14"/>
        <v>0.53332609948797904</v>
      </c>
      <c r="U187">
        <f t="shared" si="15"/>
        <v>3</v>
      </c>
      <c r="V187">
        <f t="shared" si="16"/>
        <v>11.975</v>
      </c>
      <c r="W187">
        <f t="shared" si="17"/>
        <v>3.088230961770436</v>
      </c>
    </row>
    <row r="188" spans="1:23">
      <c r="A188" t="s">
        <v>991</v>
      </c>
      <c r="B188" t="str">
        <f xml:space="preserve"> _xlfn.XLOOKUP(A188, 'ABC Analysis'!A:A, 'ABC Analysis'!F:F)</f>
        <v>B</v>
      </c>
      <c r="C188" t="str">
        <f>_xlfn.XLOOKUP(A188,'XYZ Analysis'!A:A,'XYZ Analysis'!AC:AC)</f>
        <v>Y</v>
      </c>
      <c r="D188" t="str">
        <f t="shared" si="12"/>
        <v>BY</v>
      </c>
      <c r="E188">
        <f>_xlfn.XLOOKUP(D188,K:K,L:L)</f>
        <v>0.92</v>
      </c>
      <c r="F188" t="str">
        <f>_xlfn.XLOOKUP(D188,K:K,M:M)</f>
        <v>Umiarkowany zapas bezpieczeństwa, monitoruj sezonowość</v>
      </c>
      <c r="G188">
        <f>_xlfn.XLOOKUP(H188,$I$2:$I$16,$J$2:$J$16)</f>
        <v>8</v>
      </c>
      <c r="H188" t="str">
        <f>_xlfn.XLOOKUP(A188,Data!A:A,Data!C:C)</f>
        <v>Oświetlenie</v>
      </c>
      <c r="P188">
        <f>_xlfn.XLOOKUP(A188,Data!A:A,Data!F:F)</f>
        <v>206.09</v>
      </c>
      <c r="Q188" cm="1">
        <f t="array" ref="Q188">_xlfn.XLOOKUP(A188,'XYZ Analysis'!A:A,'XYZ Analysis'!$Z:Z)</f>
        <v>10.708333333333334</v>
      </c>
      <c r="R188">
        <f t="shared" si="13"/>
        <v>0.35694444444444445</v>
      </c>
      <c r="S188">
        <f>_xlfn.XLOOKUP(A188,'XYZ Analysis'!A:A,'XYZ Analysis'!AA:AA)</f>
        <v>5.4656439592136703</v>
      </c>
      <c r="T188">
        <f t="shared" si="14"/>
        <v>0.182188131973789</v>
      </c>
      <c r="U188">
        <f t="shared" si="15"/>
        <v>1</v>
      </c>
      <c r="V188">
        <f t="shared" si="16"/>
        <v>3.8555555555555556</v>
      </c>
      <c r="W188">
        <f t="shared" si="17"/>
        <v>1.1244322259590036</v>
      </c>
    </row>
    <row r="189" spans="1:23">
      <c r="A189" t="s">
        <v>941</v>
      </c>
      <c r="B189" t="str">
        <f xml:space="preserve"> _xlfn.XLOOKUP(A189, 'ABC Analysis'!A:A, 'ABC Analysis'!F:F)</f>
        <v>B</v>
      </c>
      <c r="C189" t="str">
        <f>_xlfn.XLOOKUP(A189,'XYZ Analysis'!A:A,'XYZ Analysis'!AC:AC)</f>
        <v>Z</v>
      </c>
      <c r="D189" t="str">
        <f t="shared" si="12"/>
        <v>BZ</v>
      </c>
      <c r="E189">
        <f>_xlfn.XLOOKUP(D189,K:K,L:L)</f>
        <v>0.9</v>
      </c>
      <c r="F189" t="str">
        <f>_xlfn.XLOOKUP(D189,K:K,M:M)</f>
        <v>Podwyższony zapas bezpieczeństwa lub częstszy przegląd</v>
      </c>
      <c r="G189">
        <f>_xlfn.XLOOKUP(H189,$I$2:$I$16,$J$2:$J$16)</f>
        <v>6</v>
      </c>
      <c r="H189" t="str">
        <f>_xlfn.XLOOKUP(A189,Data!A:A,Data!C:C)</f>
        <v>Kosmetyki</v>
      </c>
      <c r="P189">
        <f>_xlfn.XLOOKUP(A189,Data!A:A,Data!F:F)</f>
        <v>62.97</v>
      </c>
      <c r="Q189" cm="1">
        <f t="array" ref="Q189">_xlfn.XLOOKUP(A189,'XYZ Analysis'!A:A,'XYZ Analysis'!$Z:Z)</f>
        <v>34.416666666666664</v>
      </c>
      <c r="R189">
        <f t="shared" si="13"/>
        <v>1.1472222222222221</v>
      </c>
      <c r="S189">
        <f>_xlfn.XLOOKUP(A189,'XYZ Analysis'!A:A,'XYZ Analysis'!AA:AA)</f>
        <v>40.905293735109097</v>
      </c>
      <c r="T189">
        <f t="shared" si="14"/>
        <v>1.3635097911703034</v>
      </c>
      <c r="U189">
        <f t="shared" si="15"/>
        <v>5</v>
      </c>
      <c r="V189">
        <f t="shared" si="16"/>
        <v>11.883333333333333</v>
      </c>
      <c r="W189">
        <f t="shared" si="17"/>
        <v>3.646853848491026</v>
      </c>
    </row>
    <row r="190" spans="1:23">
      <c r="A190" t="s">
        <v>37</v>
      </c>
      <c r="B190" t="str">
        <f xml:space="preserve"> _xlfn.XLOOKUP(A190, 'ABC Analysis'!A:A, 'ABC Analysis'!F:F)</f>
        <v>B</v>
      </c>
      <c r="C190" t="str">
        <f>_xlfn.XLOOKUP(A190,'XYZ Analysis'!A:A,'XYZ Analysis'!AC:AC)</f>
        <v>X</v>
      </c>
      <c r="D190" t="str">
        <f t="shared" si="12"/>
        <v>BX</v>
      </c>
      <c r="E190">
        <f>_xlfn.XLOOKUP(D190,K:K,L:L)</f>
        <v>0.95</v>
      </c>
      <c r="F190" t="str">
        <f>_xlfn.XLOOKUP(D190,K:K,M:M)</f>
        <v>Niski-umiarkowany zapas bezpieczeństwa, standardowe zamówienia</v>
      </c>
      <c r="G190">
        <f>_xlfn.XLOOKUP(H190,$I$2:$I$16,$J$2:$J$16)</f>
        <v>10</v>
      </c>
      <c r="H190" t="str">
        <f>_xlfn.XLOOKUP(A190,Data!A:A,Data!C:C)</f>
        <v>Elektronika</v>
      </c>
      <c r="P190">
        <f>_xlfn.XLOOKUP(A190,Data!A:A,Data!F:F)</f>
        <v>308.3</v>
      </c>
      <c r="Q190" cm="1">
        <f t="array" ref="Q190">_xlfn.XLOOKUP(A190,'XYZ Analysis'!A:A,'XYZ Analysis'!$Z:Z)</f>
        <v>7.166666666666667</v>
      </c>
      <c r="R190">
        <f t="shared" si="13"/>
        <v>0.2388888888888889</v>
      </c>
      <c r="S190">
        <f>_xlfn.XLOOKUP(A190,'XYZ Analysis'!A:A,'XYZ Analysis'!AA:AA)</f>
        <v>1.0274023338281628</v>
      </c>
      <c r="T190">
        <f t="shared" si="14"/>
        <v>3.4246744460938762E-2</v>
      </c>
      <c r="U190">
        <f t="shared" si="15"/>
        <v>1</v>
      </c>
      <c r="V190">
        <f t="shared" si="16"/>
        <v>3.3888888888888888</v>
      </c>
      <c r="W190">
        <f t="shared" si="17"/>
        <v>0.75209489865583801</v>
      </c>
    </row>
    <row r="191" spans="1:23">
      <c r="A191" t="s">
        <v>463</v>
      </c>
      <c r="B191" t="str">
        <f xml:space="preserve"> _xlfn.XLOOKUP(A191, 'ABC Analysis'!A:A, 'ABC Analysis'!F:F)</f>
        <v>B</v>
      </c>
      <c r="C191" t="str">
        <f>_xlfn.XLOOKUP(A191,'XYZ Analysis'!A:A,'XYZ Analysis'!AC:AC)</f>
        <v>Y</v>
      </c>
      <c r="D191" t="str">
        <f t="shared" si="12"/>
        <v>BY</v>
      </c>
      <c r="E191">
        <f>_xlfn.XLOOKUP(D191,K:K,L:L)</f>
        <v>0.92</v>
      </c>
      <c r="F191" t="str">
        <f>_xlfn.XLOOKUP(D191,K:K,M:M)</f>
        <v>Umiarkowany zapas bezpieczeństwa, monitoruj sezonowość</v>
      </c>
      <c r="G191">
        <f>_xlfn.XLOOKUP(H191,$I$2:$I$16,$J$2:$J$16)</f>
        <v>12</v>
      </c>
      <c r="H191" t="str">
        <f>_xlfn.XLOOKUP(A191,Data!A:A,Data!C:C)</f>
        <v>AGD</v>
      </c>
      <c r="P191">
        <f>_xlfn.XLOOKUP(A191,Data!A:A,Data!F:F)</f>
        <v>183.59</v>
      </c>
      <c r="Q191" cm="1">
        <f t="array" ref="Q191">_xlfn.XLOOKUP(A191,'XYZ Analysis'!A:A,'XYZ Analysis'!$Z:Z)</f>
        <v>11.625</v>
      </c>
      <c r="R191">
        <f t="shared" si="13"/>
        <v>0.38750000000000001</v>
      </c>
      <c r="S191">
        <f>_xlfn.XLOOKUP(A191,'XYZ Analysis'!A:A,'XYZ Analysis'!AA:AA)</f>
        <v>6.3496226922025327</v>
      </c>
      <c r="T191">
        <f t="shared" si="14"/>
        <v>0.21165408974008443</v>
      </c>
      <c r="U191">
        <f t="shared" si="15"/>
        <v>2</v>
      </c>
      <c r="V191">
        <f t="shared" si="16"/>
        <v>6.65</v>
      </c>
      <c r="W191">
        <f t="shared" si="17"/>
        <v>1.2412886163394354</v>
      </c>
    </row>
    <row r="192" spans="1:23">
      <c r="A192" t="s">
        <v>487</v>
      </c>
      <c r="B192" t="str">
        <f xml:space="preserve"> _xlfn.XLOOKUP(A192, 'ABC Analysis'!A:A, 'ABC Analysis'!F:F)</f>
        <v>B</v>
      </c>
      <c r="C192" t="str">
        <f>_xlfn.XLOOKUP(A192,'XYZ Analysis'!A:A,'XYZ Analysis'!AC:AC)</f>
        <v>Y</v>
      </c>
      <c r="D192" t="str">
        <f t="shared" si="12"/>
        <v>BY</v>
      </c>
      <c r="E192">
        <f>_xlfn.XLOOKUP(D192,K:K,L:L)</f>
        <v>0.92</v>
      </c>
      <c r="F192" t="str">
        <f>_xlfn.XLOOKUP(D192,K:K,M:M)</f>
        <v>Umiarkowany zapas bezpieczeństwa, monitoruj sezonowość</v>
      </c>
      <c r="G192">
        <f>_xlfn.XLOOKUP(H192,$I$2:$I$16,$J$2:$J$16)</f>
        <v>8</v>
      </c>
      <c r="H192" t="str">
        <f>_xlfn.XLOOKUP(A192,Data!A:A,Data!C:C)</f>
        <v>Oświetlenie</v>
      </c>
      <c r="P192">
        <f>_xlfn.XLOOKUP(A192,Data!A:A,Data!F:F)</f>
        <v>198.29</v>
      </c>
      <c r="Q192" cm="1">
        <f t="array" ref="Q192">_xlfn.XLOOKUP(A192,'XYZ Analysis'!A:A,'XYZ Analysis'!$Z:Z)</f>
        <v>11</v>
      </c>
      <c r="R192">
        <f t="shared" si="13"/>
        <v>0.36666666666666664</v>
      </c>
      <c r="S192">
        <f>_xlfn.XLOOKUP(A192,'XYZ Analysis'!A:A,'XYZ Analysis'!AA:AA)</f>
        <v>6.8190908484929276</v>
      </c>
      <c r="T192">
        <f t="shared" si="14"/>
        <v>0.22730302828309759</v>
      </c>
      <c r="U192">
        <f t="shared" si="15"/>
        <v>1</v>
      </c>
      <c r="V192">
        <f t="shared" si="16"/>
        <v>3.9333333333333331</v>
      </c>
      <c r="W192">
        <f t="shared" si="17"/>
        <v>1.1618411089960463</v>
      </c>
    </row>
    <row r="193" spans="1:23">
      <c r="A193" t="s">
        <v>817</v>
      </c>
      <c r="B193" t="str">
        <f xml:space="preserve"> _xlfn.XLOOKUP(A193, 'ABC Analysis'!A:A, 'ABC Analysis'!F:F)</f>
        <v>B</v>
      </c>
      <c r="C193" t="str">
        <f>_xlfn.XLOOKUP(A193,'XYZ Analysis'!A:A,'XYZ Analysis'!AC:AC)</f>
        <v>Z</v>
      </c>
      <c r="D193" t="str">
        <f t="shared" si="12"/>
        <v>BZ</v>
      </c>
      <c r="E193">
        <f>_xlfn.XLOOKUP(D193,K:K,L:L)</f>
        <v>0.9</v>
      </c>
      <c r="F193" t="str">
        <f>_xlfn.XLOOKUP(D193,K:K,M:M)</f>
        <v>Podwyższony zapas bezpieczeństwa lub częstszy przegląd</v>
      </c>
      <c r="G193">
        <f>_xlfn.XLOOKUP(H193,$I$2:$I$16,$J$2:$J$16)</f>
        <v>9</v>
      </c>
      <c r="H193" t="str">
        <f>_xlfn.XLOOKUP(A193,Data!A:A,Data!C:C)</f>
        <v>Motoryzacja</v>
      </c>
      <c r="P193">
        <f>_xlfn.XLOOKUP(A193,Data!A:A,Data!F:F)</f>
        <v>152.78</v>
      </c>
      <c r="Q193" cm="1">
        <f t="array" ref="Q193">_xlfn.XLOOKUP(A193,'XYZ Analysis'!A:A,'XYZ Analysis'!$Z:Z)</f>
        <v>14.375</v>
      </c>
      <c r="R193">
        <f t="shared" si="13"/>
        <v>0.47916666666666669</v>
      </c>
      <c r="S193">
        <f>_xlfn.XLOOKUP(A193,'XYZ Analysis'!A:A,'XYZ Analysis'!AA:AA)</f>
        <v>23.059366318266424</v>
      </c>
      <c r="T193">
        <f t="shared" si="14"/>
        <v>0.76864554394221407</v>
      </c>
      <c r="U193">
        <f t="shared" si="15"/>
        <v>3</v>
      </c>
      <c r="V193">
        <f t="shared" si="16"/>
        <v>7.3125</v>
      </c>
      <c r="W193">
        <f t="shared" si="17"/>
        <v>1.5131133971221418</v>
      </c>
    </row>
    <row r="194" spans="1:23">
      <c r="A194" t="s">
        <v>391</v>
      </c>
      <c r="B194" t="str">
        <f xml:space="preserve"> _xlfn.XLOOKUP(A194, 'ABC Analysis'!A:A, 'ABC Analysis'!F:F)</f>
        <v>B</v>
      </c>
      <c r="C194" t="str">
        <f>_xlfn.XLOOKUP(A194,'XYZ Analysis'!A:A,'XYZ Analysis'!AC:AC)</f>
        <v>Z</v>
      </c>
      <c r="D194" t="str">
        <f t="shared" si="12"/>
        <v>BZ</v>
      </c>
      <c r="E194">
        <f>_xlfn.XLOOKUP(D194,K:K,L:L)</f>
        <v>0.9</v>
      </c>
      <c r="F194" t="str">
        <f>_xlfn.XLOOKUP(D194,K:K,M:M)</f>
        <v>Podwyższony zapas bezpieczeństwa lub częstszy przegląd</v>
      </c>
      <c r="G194">
        <f>_xlfn.XLOOKUP(H194,$I$2:$I$16,$J$2:$J$16)</f>
        <v>8</v>
      </c>
      <c r="H194" t="str">
        <f>_xlfn.XLOOKUP(A194,Data!A:A,Data!C:C)</f>
        <v>Sport i rekreacja</v>
      </c>
      <c r="P194">
        <f>_xlfn.XLOOKUP(A194,Data!A:A,Data!F:F)</f>
        <v>34.520000000000003</v>
      </c>
      <c r="Q194" cm="1">
        <f t="array" ref="Q194">_xlfn.XLOOKUP(A194,'XYZ Analysis'!A:A,'XYZ Analysis'!$Z:Z)</f>
        <v>62.25</v>
      </c>
      <c r="R194">
        <f t="shared" si="13"/>
        <v>2.0750000000000002</v>
      </c>
      <c r="S194">
        <f>_xlfn.XLOOKUP(A194,'XYZ Analysis'!A:A,'XYZ Analysis'!AA:AA)</f>
        <v>66.918015760580744</v>
      </c>
      <c r="T194">
        <f t="shared" si="14"/>
        <v>2.2306005253526915</v>
      </c>
      <c r="U194">
        <f t="shared" si="15"/>
        <v>9</v>
      </c>
      <c r="V194">
        <f t="shared" si="16"/>
        <v>25.6</v>
      </c>
      <c r="W194">
        <f t="shared" si="17"/>
        <v>6.6242251782416774</v>
      </c>
    </row>
    <row r="195" spans="1:23">
      <c r="A195" t="s">
        <v>867</v>
      </c>
      <c r="B195" t="str">
        <f xml:space="preserve"> _xlfn.XLOOKUP(A195, 'ABC Analysis'!A:A, 'ABC Analysis'!F:F)</f>
        <v>B</v>
      </c>
      <c r="C195" t="str">
        <f>_xlfn.XLOOKUP(A195,'XYZ Analysis'!A:A,'XYZ Analysis'!AC:AC)</f>
        <v>X</v>
      </c>
      <c r="D195" t="str">
        <f t="shared" ref="D195:D258" si="18">B195&amp;C195</f>
        <v>BX</v>
      </c>
      <c r="E195">
        <f>_xlfn.XLOOKUP(D195,K:K,L:L)</f>
        <v>0.95</v>
      </c>
      <c r="F195" t="str">
        <f>_xlfn.XLOOKUP(D195,K:K,M:M)</f>
        <v>Niski-umiarkowany zapas bezpieczeństwa, standardowe zamówienia</v>
      </c>
      <c r="G195">
        <f>_xlfn.XLOOKUP(H195,$I$2:$I$16,$J$2:$J$16)</f>
        <v>11</v>
      </c>
      <c r="H195" t="str">
        <f>_xlfn.XLOOKUP(A195,Data!A:A,Data!C:C)</f>
        <v>Narzędzia</v>
      </c>
      <c r="P195">
        <f>_xlfn.XLOOKUP(A195,Data!A:A,Data!F:F)</f>
        <v>278.20999999999998</v>
      </c>
      <c r="Q195" cm="1">
        <f t="array" ref="Q195">_xlfn.XLOOKUP(A195,'XYZ Analysis'!A:A,'XYZ Analysis'!$Z:Z)</f>
        <v>7.583333333333333</v>
      </c>
      <c r="R195">
        <f t="shared" ref="R195:R258" si="19">Q195/30</f>
        <v>0.25277777777777777</v>
      </c>
      <c r="S195">
        <f>_xlfn.XLOOKUP(A195,'XYZ Analysis'!A:A,'XYZ Analysis'!AA:AA)</f>
        <v>3.1874319164842126</v>
      </c>
      <c r="T195">
        <f t="shared" ref="T195:T258" si="20">S195/30</f>
        <v>0.10624773054947376</v>
      </c>
      <c r="U195">
        <f t="shared" ref="U195:U258" si="21">ROUNDUP(_xlfn.NORM.S.INV(E195)*T195*SQRT(G195),0)</f>
        <v>1</v>
      </c>
      <c r="V195">
        <f t="shared" ref="V195:V258" si="22">R195*G195+U195</f>
        <v>3.7805555555555554</v>
      </c>
      <c r="W195">
        <f t="shared" ref="W195:W258" si="23">SQRT(2*R195*365*$N$2/($N$2*P195))</f>
        <v>0.81441264421785819</v>
      </c>
    </row>
    <row r="196" spans="1:23">
      <c r="A196" t="s">
        <v>963</v>
      </c>
      <c r="B196" t="str">
        <f xml:space="preserve"> _xlfn.XLOOKUP(A196, 'ABC Analysis'!A:A, 'ABC Analysis'!F:F)</f>
        <v>B</v>
      </c>
      <c r="C196" t="str">
        <f>_xlfn.XLOOKUP(A196,'XYZ Analysis'!A:A,'XYZ Analysis'!AC:AC)</f>
        <v>X</v>
      </c>
      <c r="D196" t="str">
        <f t="shared" si="18"/>
        <v>BX</v>
      </c>
      <c r="E196">
        <f>_xlfn.XLOOKUP(D196,K:K,L:L)</f>
        <v>0.95</v>
      </c>
      <c r="F196" t="str">
        <f>_xlfn.XLOOKUP(D196,K:K,M:M)</f>
        <v>Niski-umiarkowany zapas bezpieczeństwa, standardowe zamówienia</v>
      </c>
      <c r="G196">
        <f>_xlfn.XLOOKUP(H196,$I$2:$I$16,$J$2:$J$16)</f>
        <v>9</v>
      </c>
      <c r="H196" t="str">
        <f>_xlfn.XLOOKUP(A196,Data!A:A,Data!C:C)</f>
        <v>Motoryzacja</v>
      </c>
      <c r="P196">
        <f>_xlfn.XLOOKUP(A196,Data!A:A,Data!F:F)</f>
        <v>208.77</v>
      </c>
      <c r="Q196" cm="1">
        <f t="array" ref="Q196">_xlfn.XLOOKUP(A196,'XYZ Analysis'!A:A,'XYZ Analysis'!$Z:Z)</f>
        <v>10</v>
      </c>
      <c r="R196">
        <f t="shared" si="19"/>
        <v>0.33333333333333331</v>
      </c>
      <c r="S196">
        <f>_xlfn.XLOOKUP(A196,'XYZ Analysis'!A:A,'XYZ Analysis'!AA:AA)</f>
        <v>1.4433756729740645</v>
      </c>
      <c r="T196">
        <f t="shared" si="20"/>
        <v>4.8112522432468816E-2</v>
      </c>
      <c r="U196">
        <f t="shared" si="21"/>
        <v>1</v>
      </c>
      <c r="V196">
        <f t="shared" si="22"/>
        <v>4</v>
      </c>
      <c r="W196">
        <f t="shared" si="23"/>
        <v>1.079609648226445</v>
      </c>
    </row>
    <row r="197" spans="1:23">
      <c r="A197" t="s">
        <v>909</v>
      </c>
      <c r="B197" t="str">
        <f xml:space="preserve"> _xlfn.XLOOKUP(A197, 'ABC Analysis'!A:A, 'ABC Analysis'!F:F)</f>
        <v>B</v>
      </c>
      <c r="C197" t="str">
        <f>_xlfn.XLOOKUP(A197,'XYZ Analysis'!A:A,'XYZ Analysis'!AC:AC)</f>
        <v>X</v>
      </c>
      <c r="D197" t="str">
        <f t="shared" si="18"/>
        <v>BX</v>
      </c>
      <c r="E197">
        <f>_xlfn.XLOOKUP(D197,K:K,L:L)</f>
        <v>0.95</v>
      </c>
      <c r="F197" t="str">
        <f>_xlfn.XLOOKUP(D197,K:K,M:M)</f>
        <v>Niski-umiarkowany zapas bezpieczeństwa, standardowe zamówienia</v>
      </c>
      <c r="G197">
        <f>_xlfn.XLOOKUP(H197,$I$2:$I$16,$J$2:$J$16)</f>
        <v>9</v>
      </c>
      <c r="H197" t="str">
        <f>_xlfn.XLOOKUP(A197,Data!A:A,Data!C:C)</f>
        <v>Motoryzacja</v>
      </c>
      <c r="P197">
        <f>_xlfn.XLOOKUP(A197,Data!A:A,Data!F:F)</f>
        <v>229.52</v>
      </c>
      <c r="Q197" cm="1">
        <f t="array" ref="Q197">_xlfn.XLOOKUP(A197,'XYZ Analysis'!A:A,'XYZ Analysis'!$Z:Z)</f>
        <v>8.5833333333333339</v>
      </c>
      <c r="R197">
        <f t="shared" si="19"/>
        <v>0.28611111111111115</v>
      </c>
      <c r="S197">
        <f>_xlfn.XLOOKUP(A197,'XYZ Analysis'!A:A,'XYZ Analysis'!AA:AA)</f>
        <v>1.0769039986100071</v>
      </c>
      <c r="T197">
        <f t="shared" si="20"/>
        <v>3.5896799953666902E-2</v>
      </c>
      <c r="U197">
        <f t="shared" si="21"/>
        <v>1</v>
      </c>
      <c r="V197">
        <f t="shared" si="22"/>
        <v>3.5750000000000002</v>
      </c>
      <c r="W197">
        <f t="shared" si="23"/>
        <v>0.95393443112236798</v>
      </c>
    </row>
    <row r="198" spans="1:23">
      <c r="A198" t="s">
        <v>271</v>
      </c>
      <c r="B198" t="str">
        <f xml:space="preserve"> _xlfn.XLOOKUP(A198, 'ABC Analysis'!A:A, 'ABC Analysis'!F:F)</f>
        <v>B</v>
      </c>
      <c r="C198" t="str">
        <f>_xlfn.XLOOKUP(A198,'XYZ Analysis'!A:A,'XYZ Analysis'!AC:AC)</f>
        <v>Y</v>
      </c>
      <c r="D198" t="str">
        <f t="shared" si="18"/>
        <v>BY</v>
      </c>
      <c r="E198">
        <f>_xlfn.XLOOKUP(D198,K:K,L:L)</f>
        <v>0.92</v>
      </c>
      <c r="F198" t="str">
        <f>_xlfn.XLOOKUP(D198,K:K,M:M)</f>
        <v>Umiarkowany zapas bezpieczeństwa, monitoruj sezonowość</v>
      </c>
      <c r="G198">
        <f>_xlfn.XLOOKUP(H198,$I$2:$I$16,$J$2:$J$16)</f>
        <v>12</v>
      </c>
      <c r="H198" t="str">
        <f>_xlfn.XLOOKUP(A198,Data!A:A,Data!C:C)</f>
        <v>AGD</v>
      </c>
      <c r="P198">
        <f>_xlfn.XLOOKUP(A198,Data!A:A,Data!F:F)</f>
        <v>409.61</v>
      </c>
      <c r="Q198" cm="1">
        <f t="array" ref="Q198">_xlfn.XLOOKUP(A198,'XYZ Analysis'!A:A,'XYZ Analysis'!$Z:Z)</f>
        <v>5.041666666666667</v>
      </c>
      <c r="R198">
        <f t="shared" si="19"/>
        <v>0.16805555555555557</v>
      </c>
      <c r="S198">
        <f>_xlfn.XLOOKUP(A198,'XYZ Analysis'!A:A,'XYZ Analysis'!AA:AA)</f>
        <v>2.6689443397884656</v>
      </c>
      <c r="T198">
        <f t="shared" si="20"/>
        <v>8.8964811326282187E-2</v>
      </c>
      <c r="U198">
        <f t="shared" si="21"/>
        <v>1</v>
      </c>
      <c r="V198">
        <f t="shared" si="22"/>
        <v>3.0166666666666666</v>
      </c>
      <c r="W198">
        <f t="shared" si="23"/>
        <v>0.5472711968799292</v>
      </c>
    </row>
    <row r="199" spans="1:23">
      <c r="A199" t="s">
        <v>855</v>
      </c>
      <c r="B199" t="str">
        <f xml:space="preserve"> _xlfn.XLOOKUP(A199, 'ABC Analysis'!A:A, 'ABC Analysis'!F:F)</f>
        <v>B</v>
      </c>
      <c r="C199" t="str">
        <f>_xlfn.XLOOKUP(A199,'XYZ Analysis'!A:A,'XYZ Analysis'!AC:AC)</f>
        <v>X</v>
      </c>
      <c r="D199" t="str">
        <f t="shared" si="18"/>
        <v>BX</v>
      </c>
      <c r="E199">
        <f>_xlfn.XLOOKUP(D199,K:K,L:L)</f>
        <v>0.95</v>
      </c>
      <c r="F199" t="str">
        <f>_xlfn.XLOOKUP(D199,K:K,M:M)</f>
        <v>Niski-umiarkowany zapas bezpieczeństwa, standardowe zamówienia</v>
      </c>
      <c r="G199">
        <f>_xlfn.XLOOKUP(H199,$I$2:$I$16,$J$2:$J$16)</f>
        <v>21</v>
      </c>
      <c r="H199" t="str">
        <f>_xlfn.XLOOKUP(A199,Data!A:A,Data!C:C)</f>
        <v>Meble</v>
      </c>
      <c r="P199">
        <f>_xlfn.XLOOKUP(A199,Data!A:A,Data!F:F)</f>
        <v>938.81</v>
      </c>
      <c r="Q199" cm="1">
        <f t="array" ref="Q199">_xlfn.XLOOKUP(A199,'XYZ Analysis'!A:A,'XYZ Analysis'!$Z:Z)</f>
        <v>2.2083333333333335</v>
      </c>
      <c r="R199">
        <f t="shared" si="19"/>
        <v>7.3611111111111113E-2</v>
      </c>
      <c r="S199">
        <f>_xlfn.XLOOKUP(A199,'XYZ Analysis'!A:A,'XYZ Analysis'!AA:AA)</f>
        <v>0.99913156735681652</v>
      </c>
      <c r="T199">
        <f t="shared" si="20"/>
        <v>3.3304385578560552E-2</v>
      </c>
      <c r="U199">
        <f t="shared" si="21"/>
        <v>1</v>
      </c>
      <c r="V199">
        <f t="shared" si="22"/>
        <v>2.5458333333333334</v>
      </c>
      <c r="W199">
        <f t="shared" si="23"/>
        <v>0.23924576736597492</v>
      </c>
    </row>
    <row r="200" spans="1:23">
      <c r="A200" t="s">
        <v>545</v>
      </c>
      <c r="B200" t="str">
        <f xml:space="preserve"> _xlfn.XLOOKUP(A200, 'ABC Analysis'!A:A, 'ABC Analysis'!F:F)</f>
        <v>B</v>
      </c>
      <c r="C200" t="str">
        <f>_xlfn.XLOOKUP(A200,'XYZ Analysis'!A:A,'XYZ Analysis'!AC:AC)</f>
        <v>Y</v>
      </c>
      <c r="D200" t="str">
        <f t="shared" si="18"/>
        <v>BY</v>
      </c>
      <c r="E200">
        <f>_xlfn.XLOOKUP(D200,K:K,L:L)</f>
        <v>0.92</v>
      </c>
      <c r="F200" t="str">
        <f>_xlfn.XLOOKUP(D200,K:K,M:M)</f>
        <v>Umiarkowany zapas bezpieczeństwa, monitoruj sezonowość</v>
      </c>
      <c r="G200">
        <f>_xlfn.XLOOKUP(H200,$I$2:$I$16,$J$2:$J$16)</f>
        <v>12</v>
      </c>
      <c r="H200" t="str">
        <f>_xlfn.XLOOKUP(A200,Data!A:A,Data!C:C)</f>
        <v>Ogród</v>
      </c>
      <c r="P200">
        <f>_xlfn.XLOOKUP(A200,Data!A:A,Data!F:F)</f>
        <v>243.04</v>
      </c>
      <c r="Q200" cm="1">
        <f t="array" ref="Q200">_xlfn.XLOOKUP(A200,'XYZ Analysis'!A:A,'XYZ Analysis'!$Z:Z)</f>
        <v>7.958333333333333</v>
      </c>
      <c r="R200">
        <f t="shared" si="19"/>
        <v>0.26527777777777778</v>
      </c>
      <c r="S200">
        <f>_xlfn.XLOOKUP(A200,'XYZ Analysis'!A:A,'XYZ Analysis'!AA:AA)</f>
        <v>6.3801721937751976</v>
      </c>
      <c r="T200">
        <f t="shared" si="20"/>
        <v>0.21267240645917326</v>
      </c>
      <c r="U200">
        <f t="shared" si="21"/>
        <v>2</v>
      </c>
      <c r="V200">
        <f t="shared" si="22"/>
        <v>5.1833333333333336</v>
      </c>
      <c r="W200">
        <f t="shared" si="23"/>
        <v>0.8926331004110154</v>
      </c>
    </row>
    <row r="201" spans="1:23">
      <c r="A201" t="s">
        <v>437</v>
      </c>
      <c r="B201" t="str">
        <f xml:space="preserve"> _xlfn.XLOOKUP(A201, 'ABC Analysis'!A:A, 'ABC Analysis'!F:F)</f>
        <v>B</v>
      </c>
      <c r="C201" t="str">
        <f>_xlfn.XLOOKUP(A201,'XYZ Analysis'!A:A,'XYZ Analysis'!AC:AC)</f>
        <v>Y</v>
      </c>
      <c r="D201" t="str">
        <f t="shared" si="18"/>
        <v>BY</v>
      </c>
      <c r="E201">
        <f>_xlfn.XLOOKUP(D201,K:K,L:L)</f>
        <v>0.92</v>
      </c>
      <c r="F201" t="str">
        <f>_xlfn.XLOOKUP(D201,K:K,M:M)</f>
        <v>Umiarkowany zapas bezpieczeństwa, monitoruj sezonowość</v>
      </c>
      <c r="G201">
        <f>_xlfn.XLOOKUP(H201,$I$2:$I$16,$J$2:$J$16)</f>
        <v>10</v>
      </c>
      <c r="H201" t="str">
        <f>_xlfn.XLOOKUP(A201,Data!A:A,Data!C:C)</f>
        <v>Zabawki</v>
      </c>
      <c r="P201">
        <f>_xlfn.XLOOKUP(A201,Data!A:A,Data!F:F)</f>
        <v>27.43</v>
      </c>
      <c r="Q201" cm="1">
        <f t="array" ref="Q201">_xlfn.XLOOKUP(A201,'XYZ Analysis'!A:A,'XYZ Analysis'!$Z:Z)</f>
        <v>72.375</v>
      </c>
      <c r="R201">
        <f t="shared" si="19"/>
        <v>2.4125000000000001</v>
      </c>
      <c r="S201">
        <f>_xlfn.XLOOKUP(A201,'XYZ Analysis'!A:A,'XYZ Analysis'!AA:AA)</f>
        <v>62.88336591129115</v>
      </c>
      <c r="T201">
        <f t="shared" si="20"/>
        <v>2.0961121970430385</v>
      </c>
      <c r="U201">
        <f t="shared" si="21"/>
        <v>10</v>
      </c>
      <c r="V201">
        <f t="shared" si="22"/>
        <v>34.125</v>
      </c>
      <c r="W201">
        <f t="shared" si="23"/>
        <v>8.0127609670894788</v>
      </c>
    </row>
    <row r="202" spans="1:23">
      <c r="A202" t="s">
        <v>831</v>
      </c>
      <c r="B202" t="str">
        <f xml:space="preserve"> _xlfn.XLOOKUP(A202, 'ABC Analysis'!A:A, 'ABC Analysis'!F:F)</f>
        <v>B</v>
      </c>
      <c r="C202" t="str">
        <f>_xlfn.XLOOKUP(A202,'XYZ Analysis'!A:A,'XYZ Analysis'!AC:AC)</f>
        <v>Y</v>
      </c>
      <c r="D202" t="str">
        <f t="shared" si="18"/>
        <v>BY</v>
      </c>
      <c r="E202">
        <f>_xlfn.XLOOKUP(D202,K:K,L:L)</f>
        <v>0.92</v>
      </c>
      <c r="F202" t="str">
        <f>_xlfn.XLOOKUP(D202,K:K,M:M)</f>
        <v>Umiarkowany zapas bezpieczeństwa, monitoruj sezonowość</v>
      </c>
      <c r="G202">
        <f>_xlfn.XLOOKUP(H202,$I$2:$I$16,$J$2:$J$16)</f>
        <v>6</v>
      </c>
      <c r="H202" t="str">
        <f>_xlfn.XLOOKUP(A202,Data!A:A,Data!C:C)</f>
        <v>Kosmetyki</v>
      </c>
      <c r="P202">
        <f>_xlfn.XLOOKUP(A202,Data!A:A,Data!F:F)</f>
        <v>96.33</v>
      </c>
      <c r="Q202" cm="1">
        <f t="array" ref="Q202">_xlfn.XLOOKUP(A202,'XYZ Analysis'!A:A,'XYZ Analysis'!$Z:Z)</f>
        <v>20.75</v>
      </c>
      <c r="R202">
        <f t="shared" si="19"/>
        <v>0.69166666666666665</v>
      </c>
      <c r="S202">
        <f>_xlfn.XLOOKUP(A202,'XYZ Analysis'!A:A,'XYZ Analysis'!AA:AA)</f>
        <v>15.631831839764226</v>
      </c>
      <c r="T202">
        <f t="shared" si="20"/>
        <v>0.52106106132547425</v>
      </c>
      <c r="U202">
        <f t="shared" si="21"/>
        <v>2</v>
      </c>
      <c r="V202">
        <f t="shared" si="22"/>
        <v>6.15</v>
      </c>
      <c r="W202">
        <f t="shared" si="23"/>
        <v>2.2894389812393552</v>
      </c>
    </row>
    <row r="203" spans="1:23">
      <c r="A203" t="s">
        <v>997</v>
      </c>
      <c r="B203" t="str">
        <f xml:space="preserve"> _xlfn.XLOOKUP(A203, 'ABC Analysis'!A:A, 'ABC Analysis'!F:F)</f>
        <v>B</v>
      </c>
      <c r="C203" t="str">
        <f>_xlfn.XLOOKUP(A203,'XYZ Analysis'!A:A,'XYZ Analysis'!AC:AC)</f>
        <v>X</v>
      </c>
      <c r="D203" t="str">
        <f t="shared" si="18"/>
        <v>BX</v>
      </c>
      <c r="E203">
        <f>_xlfn.XLOOKUP(D203,K:K,L:L)</f>
        <v>0.95</v>
      </c>
      <c r="F203" t="str">
        <f>_xlfn.XLOOKUP(D203,K:K,M:M)</f>
        <v>Niski-umiarkowany zapas bezpieczeństwa, standardowe zamówienia</v>
      </c>
      <c r="G203">
        <f>_xlfn.XLOOKUP(H203,$I$2:$I$16,$J$2:$J$16)</f>
        <v>4</v>
      </c>
      <c r="H203" t="str">
        <f>_xlfn.XLOOKUP(A203,Data!A:A,Data!C:C)</f>
        <v>Spożywcze</v>
      </c>
      <c r="P203">
        <f>_xlfn.XLOOKUP(A203,Data!A:A,Data!F:F)</f>
        <v>31.83</v>
      </c>
      <c r="Q203" cm="1">
        <f t="array" ref="Q203">_xlfn.XLOOKUP(A203,'XYZ Analysis'!A:A,'XYZ Analysis'!$Z:Z)</f>
        <v>61.541666666666664</v>
      </c>
      <c r="R203">
        <f t="shared" si="19"/>
        <v>2.0513888888888889</v>
      </c>
      <c r="S203">
        <f>_xlfn.XLOOKUP(A203,'XYZ Analysis'!A:A,'XYZ Analysis'!AA:AA)</f>
        <v>5.7371535237917035</v>
      </c>
      <c r="T203">
        <f t="shared" si="20"/>
        <v>0.19123845079305679</v>
      </c>
      <c r="U203">
        <f t="shared" si="21"/>
        <v>1</v>
      </c>
      <c r="V203">
        <f t="shared" si="22"/>
        <v>9.2055555555555557</v>
      </c>
      <c r="W203">
        <f t="shared" si="23"/>
        <v>6.8590996151304298</v>
      </c>
    </row>
    <row r="204" spans="1:23">
      <c r="A204" t="s">
        <v>917</v>
      </c>
      <c r="B204" t="str">
        <f xml:space="preserve"> _xlfn.XLOOKUP(A204, 'ABC Analysis'!A:A, 'ABC Analysis'!F:F)</f>
        <v>B</v>
      </c>
      <c r="C204" t="str">
        <f>_xlfn.XLOOKUP(A204,'XYZ Analysis'!A:A,'XYZ Analysis'!AC:AC)</f>
        <v>X</v>
      </c>
      <c r="D204" t="str">
        <f t="shared" si="18"/>
        <v>BX</v>
      </c>
      <c r="E204">
        <f>_xlfn.XLOOKUP(D204,K:K,L:L)</f>
        <v>0.95</v>
      </c>
      <c r="F204" t="str">
        <f>_xlfn.XLOOKUP(D204,K:K,M:M)</f>
        <v>Niski-umiarkowany zapas bezpieczeństwa, standardowe zamówienia</v>
      </c>
      <c r="G204">
        <f>_xlfn.XLOOKUP(H204,$I$2:$I$16,$J$2:$J$16)</f>
        <v>8</v>
      </c>
      <c r="H204" t="str">
        <f>_xlfn.XLOOKUP(A204,Data!A:A,Data!C:C)</f>
        <v>Oświetlenie</v>
      </c>
      <c r="P204">
        <f>_xlfn.XLOOKUP(A204,Data!A:A,Data!F:F)</f>
        <v>178.69</v>
      </c>
      <c r="Q204" cm="1">
        <f t="array" ref="Q204">_xlfn.XLOOKUP(A204,'XYZ Analysis'!A:A,'XYZ Analysis'!$Z:Z)</f>
        <v>11</v>
      </c>
      <c r="R204">
        <f t="shared" si="19"/>
        <v>0.36666666666666664</v>
      </c>
      <c r="S204">
        <f>_xlfn.XLOOKUP(A204,'XYZ Analysis'!A:A,'XYZ Analysis'!AA:AA)</f>
        <v>1.35400640077266</v>
      </c>
      <c r="T204">
        <f t="shared" si="20"/>
        <v>4.5133546692421998E-2</v>
      </c>
      <c r="U204">
        <f t="shared" si="21"/>
        <v>1</v>
      </c>
      <c r="V204">
        <f t="shared" si="22"/>
        <v>3.9333333333333331</v>
      </c>
      <c r="W204">
        <f t="shared" si="23"/>
        <v>1.2239030607181198</v>
      </c>
    </row>
    <row r="205" spans="1:23">
      <c r="A205" t="s">
        <v>843</v>
      </c>
      <c r="B205" t="str">
        <f xml:space="preserve"> _xlfn.XLOOKUP(A205, 'ABC Analysis'!A:A, 'ABC Analysis'!F:F)</f>
        <v>B</v>
      </c>
      <c r="C205" t="str">
        <f>_xlfn.XLOOKUP(A205,'XYZ Analysis'!A:A,'XYZ Analysis'!AC:AC)</f>
        <v>Y</v>
      </c>
      <c r="D205" t="str">
        <f t="shared" si="18"/>
        <v>BY</v>
      </c>
      <c r="E205">
        <f>_xlfn.XLOOKUP(D205,K:K,L:L)</f>
        <v>0.92</v>
      </c>
      <c r="F205" t="str">
        <f>_xlfn.XLOOKUP(D205,K:K,M:M)</f>
        <v>Umiarkowany zapas bezpieczeństwa, monitoruj sezonowość</v>
      </c>
      <c r="G205">
        <f>_xlfn.XLOOKUP(H205,$I$2:$I$16,$J$2:$J$16)</f>
        <v>6</v>
      </c>
      <c r="H205" t="str">
        <f>_xlfn.XLOOKUP(A205,Data!A:A,Data!C:C)</f>
        <v>Kosmetyki</v>
      </c>
      <c r="P205">
        <f>_xlfn.XLOOKUP(A205,Data!A:A,Data!F:F)</f>
        <v>77.75</v>
      </c>
      <c r="Q205" cm="1">
        <f t="array" ref="Q205">_xlfn.XLOOKUP(A205,'XYZ Analysis'!A:A,'XYZ Analysis'!$Z:Z)</f>
        <v>24.958333333333332</v>
      </c>
      <c r="R205">
        <f t="shared" si="19"/>
        <v>0.83194444444444438</v>
      </c>
      <c r="S205">
        <f>_xlfn.XLOOKUP(A205,'XYZ Analysis'!A:A,'XYZ Analysis'!AA:AA)</f>
        <v>15.125803468098994</v>
      </c>
      <c r="T205">
        <f t="shared" si="20"/>
        <v>0.50419344893663309</v>
      </c>
      <c r="U205">
        <f t="shared" si="21"/>
        <v>2</v>
      </c>
      <c r="V205">
        <f t="shared" si="22"/>
        <v>6.9916666666666663</v>
      </c>
      <c r="W205">
        <f t="shared" si="23"/>
        <v>2.7948492920373824</v>
      </c>
    </row>
    <row r="206" spans="1:23">
      <c r="A206" t="s">
        <v>835</v>
      </c>
      <c r="B206" t="str">
        <f xml:space="preserve"> _xlfn.XLOOKUP(A206, 'ABC Analysis'!A:A, 'ABC Analysis'!F:F)</f>
        <v>B</v>
      </c>
      <c r="C206" t="str">
        <f>_xlfn.XLOOKUP(A206,'XYZ Analysis'!A:A,'XYZ Analysis'!AC:AC)</f>
        <v>X</v>
      </c>
      <c r="D206" t="str">
        <f t="shared" si="18"/>
        <v>BX</v>
      </c>
      <c r="E206">
        <f>_xlfn.XLOOKUP(D206,K:K,L:L)</f>
        <v>0.95</v>
      </c>
      <c r="F206" t="str">
        <f>_xlfn.XLOOKUP(D206,K:K,M:M)</f>
        <v>Niski-umiarkowany zapas bezpieczeństwa, standardowe zamówienia</v>
      </c>
      <c r="G206">
        <f>_xlfn.XLOOKUP(H206,$I$2:$I$16,$J$2:$J$16)</f>
        <v>14</v>
      </c>
      <c r="H206" t="str">
        <f>_xlfn.XLOOKUP(A206,Data!A:A,Data!C:C)</f>
        <v>RTV</v>
      </c>
      <c r="P206">
        <f>_xlfn.XLOOKUP(A206,Data!A:A,Data!F:F)</f>
        <v>1818.53</v>
      </c>
      <c r="Q206" cm="1">
        <f t="array" ref="Q206">_xlfn.XLOOKUP(A206,'XYZ Analysis'!A:A,'XYZ Analysis'!$Z:Z)</f>
        <v>1</v>
      </c>
      <c r="R206">
        <f t="shared" si="19"/>
        <v>3.3333333333333333E-2</v>
      </c>
      <c r="S206">
        <f>_xlfn.XLOOKUP(A206,'XYZ Analysis'!A:A,'XYZ Analysis'!AA:AA)</f>
        <v>0</v>
      </c>
      <c r="T206">
        <f t="shared" si="20"/>
        <v>0</v>
      </c>
      <c r="U206">
        <f t="shared" si="21"/>
        <v>0</v>
      </c>
      <c r="V206">
        <f t="shared" si="22"/>
        <v>0.46666666666666667</v>
      </c>
      <c r="W206">
        <f t="shared" si="23"/>
        <v>0.11567528221579135</v>
      </c>
    </row>
    <row r="207" spans="1:23">
      <c r="A207" t="s">
        <v>511</v>
      </c>
      <c r="B207" t="str">
        <f xml:space="preserve"> _xlfn.XLOOKUP(A207, 'ABC Analysis'!A:A, 'ABC Analysis'!F:F)</f>
        <v>B</v>
      </c>
      <c r="C207" t="str">
        <f>_xlfn.XLOOKUP(A207,'XYZ Analysis'!A:A,'XYZ Analysis'!AC:AC)</f>
        <v>X</v>
      </c>
      <c r="D207" t="str">
        <f t="shared" si="18"/>
        <v>BX</v>
      </c>
      <c r="E207">
        <f>_xlfn.XLOOKUP(D207,K:K,L:L)</f>
        <v>0.95</v>
      </c>
      <c r="F207" t="str">
        <f>_xlfn.XLOOKUP(D207,K:K,M:M)</f>
        <v>Niski-umiarkowany zapas bezpieczeństwa, standardowe zamówienia</v>
      </c>
      <c r="G207">
        <f>_xlfn.XLOOKUP(H207,$I$2:$I$16,$J$2:$J$16)</f>
        <v>12</v>
      </c>
      <c r="H207" t="str">
        <f>_xlfn.XLOOKUP(A207,Data!A:A,Data!C:C)</f>
        <v>AGD</v>
      </c>
      <c r="P207">
        <f>_xlfn.XLOOKUP(A207,Data!A:A,Data!F:F)</f>
        <v>117.55</v>
      </c>
      <c r="Q207" cm="1">
        <f t="array" ref="Q207">_xlfn.XLOOKUP(A207,'XYZ Analysis'!A:A,'XYZ Analysis'!$Z:Z)</f>
        <v>16.166666666666668</v>
      </c>
      <c r="R207">
        <f t="shared" si="19"/>
        <v>0.53888888888888897</v>
      </c>
      <c r="S207">
        <f>_xlfn.XLOOKUP(A207,'XYZ Analysis'!A:A,'XYZ Analysis'!AA:AA)</f>
        <v>1.7716909687891083</v>
      </c>
      <c r="T207">
        <f t="shared" si="20"/>
        <v>5.9056365626303606E-2</v>
      </c>
      <c r="U207">
        <f t="shared" si="21"/>
        <v>1</v>
      </c>
      <c r="V207">
        <f t="shared" si="22"/>
        <v>7.4666666666666677</v>
      </c>
      <c r="W207">
        <f t="shared" si="23"/>
        <v>1.8293623131833932</v>
      </c>
    </row>
    <row r="208" spans="1:23">
      <c r="A208" t="s">
        <v>913</v>
      </c>
      <c r="B208" t="str">
        <f xml:space="preserve"> _xlfn.XLOOKUP(A208, 'ABC Analysis'!A:A, 'ABC Analysis'!F:F)</f>
        <v>B</v>
      </c>
      <c r="C208" t="str">
        <f>_xlfn.XLOOKUP(A208,'XYZ Analysis'!A:A,'XYZ Analysis'!AC:AC)</f>
        <v>Z</v>
      </c>
      <c r="D208" t="str">
        <f t="shared" si="18"/>
        <v>BZ</v>
      </c>
      <c r="E208">
        <f>_xlfn.XLOOKUP(D208,K:K,L:L)</f>
        <v>0.9</v>
      </c>
      <c r="F208" t="str">
        <f>_xlfn.XLOOKUP(D208,K:K,M:M)</f>
        <v>Podwyższony zapas bezpieczeństwa lub częstszy przegląd</v>
      </c>
      <c r="G208">
        <f>_xlfn.XLOOKUP(H208,$I$2:$I$16,$J$2:$J$16)</f>
        <v>9</v>
      </c>
      <c r="H208" t="str">
        <f>_xlfn.XLOOKUP(A208,Data!A:A,Data!C:C)</f>
        <v>Motoryzacja</v>
      </c>
      <c r="P208">
        <f>_xlfn.XLOOKUP(A208,Data!A:A,Data!F:F)</f>
        <v>232.61</v>
      </c>
      <c r="Q208" cm="1">
        <f t="array" ref="Q208">_xlfn.XLOOKUP(A208,'XYZ Analysis'!A:A,'XYZ Analysis'!$Z:Z)</f>
        <v>7.875</v>
      </c>
      <c r="R208">
        <f t="shared" si="19"/>
        <v>0.26250000000000001</v>
      </c>
      <c r="S208">
        <f>_xlfn.XLOOKUP(A208,'XYZ Analysis'!A:A,'XYZ Analysis'!AA:AA)</f>
        <v>9.0153226046917858</v>
      </c>
      <c r="T208">
        <f t="shared" si="20"/>
        <v>0.30051075348972617</v>
      </c>
      <c r="U208">
        <f t="shared" si="21"/>
        <v>2</v>
      </c>
      <c r="V208">
        <f t="shared" si="22"/>
        <v>4.3625000000000007</v>
      </c>
      <c r="W208">
        <f t="shared" si="23"/>
        <v>0.90763637639444494</v>
      </c>
    </row>
    <row r="209" spans="1:23">
      <c r="A209" t="s">
        <v>517</v>
      </c>
      <c r="B209" t="str">
        <f xml:space="preserve"> _xlfn.XLOOKUP(A209, 'ABC Analysis'!A:A, 'ABC Analysis'!F:F)</f>
        <v>B</v>
      </c>
      <c r="C209" t="str">
        <f>_xlfn.XLOOKUP(A209,'XYZ Analysis'!A:A,'XYZ Analysis'!AC:AC)</f>
        <v>X</v>
      </c>
      <c r="D209" t="str">
        <f t="shared" si="18"/>
        <v>BX</v>
      </c>
      <c r="E209">
        <f>_xlfn.XLOOKUP(D209,K:K,L:L)</f>
        <v>0.95</v>
      </c>
      <c r="F209" t="str">
        <f>_xlfn.XLOOKUP(D209,K:K,M:M)</f>
        <v>Niski-umiarkowany zapas bezpieczeństwa, standardowe zamówienia</v>
      </c>
      <c r="G209">
        <f>_xlfn.XLOOKUP(H209,$I$2:$I$16,$J$2:$J$16)</f>
        <v>8</v>
      </c>
      <c r="H209" t="str">
        <f>_xlfn.XLOOKUP(A209,Data!A:A,Data!C:C)</f>
        <v>Oświetlenie</v>
      </c>
      <c r="P209">
        <f>_xlfn.XLOOKUP(A209,Data!A:A,Data!F:F)</f>
        <v>259.86</v>
      </c>
      <c r="Q209" cm="1">
        <f t="array" ref="Q209">_xlfn.XLOOKUP(A209,'XYZ Analysis'!A:A,'XYZ Analysis'!$Z:Z)</f>
        <v>7.375</v>
      </c>
      <c r="R209">
        <f t="shared" si="19"/>
        <v>0.24583333333333332</v>
      </c>
      <c r="S209">
        <f>_xlfn.XLOOKUP(A209,'XYZ Analysis'!A:A,'XYZ Analysis'!AA:AA)</f>
        <v>0.90427226725877941</v>
      </c>
      <c r="T209">
        <f t="shared" si="20"/>
        <v>3.0142408908625979E-2</v>
      </c>
      <c r="U209">
        <f t="shared" si="21"/>
        <v>1</v>
      </c>
      <c r="V209">
        <f t="shared" si="22"/>
        <v>2.9666666666666668</v>
      </c>
      <c r="W209">
        <f t="shared" si="23"/>
        <v>0.83102119014897291</v>
      </c>
    </row>
    <row r="210" spans="1:23">
      <c r="A210" t="s">
        <v>479</v>
      </c>
      <c r="B210" t="str">
        <f xml:space="preserve"> _xlfn.XLOOKUP(A210, 'ABC Analysis'!A:A, 'ABC Analysis'!F:F)</f>
        <v>B</v>
      </c>
      <c r="C210" t="str">
        <f>_xlfn.XLOOKUP(A210,'XYZ Analysis'!A:A,'XYZ Analysis'!AC:AC)</f>
        <v>Y</v>
      </c>
      <c r="D210" t="str">
        <f t="shared" si="18"/>
        <v>BY</v>
      </c>
      <c r="E210">
        <f>_xlfn.XLOOKUP(D210,K:K,L:L)</f>
        <v>0.92</v>
      </c>
      <c r="F210" t="str">
        <f>_xlfn.XLOOKUP(D210,K:K,M:M)</f>
        <v>Umiarkowany zapas bezpieczeństwa, monitoruj sezonowość</v>
      </c>
      <c r="G210">
        <f>_xlfn.XLOOKUP(H210,$I$2:$I$16,$J$2:$J$16)</f>
        <v>10</v>
      </c>
      <c r="H210" t="str">
        <f>_xlfn.XLOOKUP(A210,Data!A:A,Data!C:C)</f>
        <v>Elektronika</v>
      </c>
      <c r="P210">
        <f>_xlfn.XLOOKUP(A210,Data!A:A,Data!F:F)</f>
        <v>39.28</v>
      </c>
      <c r="Q210" cm="1">
        <f t="array" ref="Q210">_xlfn.XLOOKUP(A210,'XYZ Analysis'!A:A,'XYZ Analysis'!$Z:Z)</f>
        <v>44.041666666666664</v>
      </c>
      <c r="R210">
        <f t="shared" si="19"/>
        <v>1.4680555555555554</v>
      </c>
      <c r="S210">
        <f>_xlfn.XLOOKUP(A210,'XYZ Analysis'!A:A,'XYZ Analysis'!AA:AA)</f>
        <v>26.563570239877187</v>
      </c>
      <c r="T210">
        <f t="shared" si="20"/>
        <v>0.88545234132923956</v>
      </c>
      <c r="U210">
        <f t="shared" si="21"/>
        <v>4</v>
      </c>
      <c r="V210">
        <f t="shared" si="22"/>
        <v>18.680555555555554</v>
      </c>
      <c r="W210">
        <f t="shared" si="23"/>
        <v>5.2233236417520246</v>
      </c>
    </row>
    <row r="211" spans="1:23">
      <c r="A211" t="s">
        <v>959</v>
      </c>
      <c r="B211" t="str">
        <f xml:space="preserve"> _xlfn.XLOOKUP(A211, 'ABC Analysis'!A:A, 'ABC Analysis'!F:F)</f>
        <v>B</v>
      </c>
      <c r="C211" t="str">
        <f>_xlfn.XLOOKUP(A211,'XYZ Analysis'!A:A,'XYZ Analysis'!AC:AC)</f>
        <v>Y</v>
      </c>
      <c r="D211" t="str">
        <f t="shared" si="18"/>
        <v>BY</v>
      </c>
      <c r="E211">
        <f>_xlfn.XLOOKUP(D211,K:K,L:L)</f>
        <v>0.92</v>
      </c>
      <c r="F211" t="str">
        <f>_xlfn.XLOOKUP(D211,K:K,M:M)</f>
        <v>Umiarkowany zapas bezpieczeństwa, monitoruj sezonowość</v>
      </c>
      <c r="G211">
        <f>_xlfn.XLOOKUP(H211,$I$2:$I$16,$J$2:$J$16)</f>
        <v>6</v>
      </c>
      <c r="H211" t="str">
        <f>_xlfn.XLOOKUP(A211,Data!A:A,Data!C:C)</f>
        <v>Kosmetyki</v>
      </c>
      <c r="P211">
        <f>_xlfn.XLOOKUP(A211,Data!A:A,Data!F:F)</f>
        <v>62.49</v>
      </c>
      <c r="Q211" cm="1">
        <f t="array" ref="Q211">_xlfn.XLOOKUP(A211,'XYZ Analysis'!A:A,'XYZ Analysis'!$Z:Z)</f>
        <v>27.666666666666668</v>
      </c>
      <c r="R211">
        <f t="shared" si="19"/>
        <v>0.92222222222222228</v>
      </c>
      <c r="S211">
        <f>_xlfn.XLOOKUP(A211,'XYZ Analysis'!A:A,'XYZ Analysis'!AA:AA)</f>
        <v>20.015965849513456</v>
      </c>
      <c r="T211">
        <f t="shared" si="20"/>
        <v>0.6671988616504485</v>
      </c>
      <c r="U211">
        <f t="shared" si="21"/>
        <v>3</v>
      </c>
      <c r="V211">
        <f t="shared" si="22"/>
        <v>8.5333333333333332</v>
      </c>
      <c r="W211">
        <f t="shared" si="23"/>
        <v>3.2822673992592977</v>
      </c>
    </row>
    <row r="212" spans="1:23">
      <c r="A212" t="s">
        <v>791</v>
      </c>
      <c r="B212" t="str">
        <f xml:space="preserve"> _xlfn.XLOOKUP(A212, 'ABC Analysis'!A:A, 'ABC Analysis'!F:F)</f>
        <v>B</v>
      </c>
      <c r="C212" t="str">
        <f>_xlfn.XLOOKUP(A212,'XYZ Analysis'!A:A,'XYZ Analysis'!AC:AC)</f>
        <v>X</v>
      </c>
      <c r="D212" t="str">
        <f t="shared" si="18"/>
        <v>BX</v>
      </c>
      <c r="E212">
        <f>_xlfn.XLOOKUP(D212,K:K,L:L)</f>
        <v>0.95</v>
      </c>
      <c r="F212" t="str">
        <f>_xlfn.XLOOKUP(D212,K:K,M:M)</f>
        <v>Niski-umiarkowany zapas bezpieczeństwa, standardowe zamówienia</v>
      </c>
      <c r="G212">
        <f>_xlfn.XLOOKUP(H212,$I$2:$I$16,$J$2:$J$16)</f>
        <v>9</v>
      </c>
      <c r="H212" t="str">
        <f>_xlfn.XLOOKUP(A212,Data!A:A,Data!C:C)</f>
        <v>Obuwie</v>
      </c>
      <c r="P212">
        <f>_xlfn.XLOOKUP(A212,Data!A:A,Data!F:F)</f>
        <v>325.11</v>
      </c>
      <c r="Q212" cm="1">
        <f t="array" ref="Q212">_xlfn.XLOOKUP(A212,'XYZ Analysis'!A:A,'XYZ Analysis'!$Z:Z)</f>
        <v>5.166666666666667</v>
      </c>
      <c r="R212">
        <f t="shared" si="19"/>
        <v>0.17222222222222222</v>
      </c>
      <c r="S212">
        <f>_xlfn.XLOOKUP(A212,'XYZ Analysis'!A:A,'XYZ Analysis'!AA:AA)</f>
        <v>2.4438130497691968</v>
      </c>
      <c r="T212">
        <f t="shared" si="20"/>
        <v>8.1460434992306555E-2</v>
      </c>
      <c r="U212">
        <f t="shared" si="21"/>
        <v>1</v>
      </c>
      <c r="V212">
        <f t="shared" si="22"/>
        <v>2.5499999999999998</v>
      </c>
      <c r="W212">
        <f t="shared" si="23"/>
        <v>0.62185747682706149</v>
      </c>
    </row>
    <row r="213" spans="1:23">
      <c r="A213" t="s">
        <v>467</v>
      </c>
      <c r="B213" t="str">
        <f xml:space="preserve"> _xlfn.XLOOKUP(A213, 'ABC Analysis'!A:A, 'ABC Analysis'!F:F)</f>
        <v>B</v>
      </c>
      <c r="C213" t="str">
        <f>_xlfn.XLOOKUP(A213,'XYZ Analysis'!A:A,'XYZ Analysis'!AC:AC)</f>
        <v>X</v>
      </c>
      <c r="D213" t="str">
        <f t="shared" si="18"/>
        <v>BX</v>
      </c>
      <c r="E213">
        <f>_xlfn.XLOOKUP(D213,K:K,L:L)</f>
        <v>0.95</v>
      </c>
      <c r="F213" t="str">
        <f>_xlfn.XLOOKUP(D213,K:K,M:M)</f>
        <v>Niski-umiarkowany zapas bezpieczeństwa, standardowe zamówienia</v>
      </c>
      <c r="G213">
        <f>_xlfn.XLOOKUP(H213,$I$2:$I$16,$J$2:$J$16)</f>
        <v>8</v>
      </c>
      <c r="H213" t="str">
        <f>_xlfn.XLOOKUP(A213,Data!A:A,Data!C:C)</f>
        <v>Oświetlenie</v>
      </c>
      <c r="P213">
        <f>_xlfn.XLOOKUP(A213,Data!A:A,Data!F:F)</f>
        <v>255.23</v>
      </c>
      <c r="Q213" cm="1">
        <f t="array" ref="Q213">_xlfn.XLOOKUP(A213,'XYZ Analysis'!A:A,'XYZ Analysis'!$Z:Z)</f>
        <v>7</v>
      </c>
      <c r="R213">
        <f t="shared" si="19"/>
        <v>0.23333333333333334</v>
      </c>
      <c r="S213">
        <f>_xlfn.XLOOKUP(A213,'XYZ Analysis'!A:A,'XYZ Analysis'!AA:AA)</f>
        <v>3.3291640592396967</v>
      </c>
      <c r="T213">
        <f t="shared" si="20"/>
        <v>0.1109721353079899</v>
      </c>
      <c r="U213">
        <f t="shared" si="21"/>
        <v>1</v>
      </c>
      <c r="V213">
        <f t="shared" si="22"/>
        <v>2.8666666666666667</v>
      </c>
      <c r="W213">
        <f t="shared" si="23"/>
        <v>0.81692834013464644</v>
      </c>
    </row>
    <row r="214" spans="1:23">
      <c r="A214" t="s">
        <v>973</v>
      </c>
      <c r="B214" t="str">
        <f xml:space="preserve"> _xlfn.XLOOKUP(A214, 'ABC Analysis'!A:A, 'ABC Analysis'!F:F)</f>
        <v>B</v>
      </c>
      <c r="C214" t="str">
        <f>_xlfn.XLOOKUP(A214,'XYZ Analysis'!A:A,'XYZ Analysis'!AC:AC)</f>
        <v>X</v>
      </c>
      <c r="D214" t="str">
        <f t="shared" si="18"/>
        <v>BX</v>
      </c>
      <c r="E214">
        <f>_xlfn.XLOOKUP(D214,K:K,L:L)</f>
        <v>0.95</v>
      </c>
      <c r="F214" t="str">
        <f>_xlfn.XLOOKUP(D214,K:K,M:M)</f>
        <v>Niski-umiarkowany zapas bezpieczeństwa, standardowe zamówienia</v>
      </c>
      <c r="G214">
        <f>_xlfn.XLOOKUP(H214,$I$2:$I$16,$J$2:$J$16)</f>
        <v>11</v>
      </c>
      <c r="H214" t="str">
        <f>_xlfn.XLOOKUP(A214,Data!A:A,Data!C:C)</f>
        <v>Narzędzia</v>
      </c>
      <c r="P214">
        <f>_xlfn.XLOOKUP(A214,Data!A:A,Data!F:F)</f>
        <v>145.02000000000001</v>
      </c>
      <c r="Q214" cm="1">
        <f t="array" ref="Q214">_xlfn.XLOOKUP(A214,'XYZ Analysis'!A:A,'XYZ Analysis'!$Z:Z)</f>
        <v>11.708333333333334</v>
      </c>
      <c r="R214">
        <f t="shared" si="19"/>
        <v>0.39027777777777778</v>
      </c>
      <c r="S214">
        <f>_xlfn.XLOOKUP(A214,'XYZ Analysis'!A:A,'XYZ Analysis'!AA:AA)</f>
        <v>5.812910678442905</v>
      </c>
      <c r="T214">
        <f t="shared" si="20"/>
        <v>0.19376368928143017</v>
      </c>
      <c r="U214">
        <f t="shared" si="21"/>
        <v>2</v>
      </c>
      <c r="V214">
        <f t="shared" si="22"/>
        <v>6.2930555555555552</v>
      </c>
      <c r="W214">
        <f t="shared" si="23"/>
        <v>1.401633249936342</v>
      </c>
    </row>
    <row r="215" spans="1:23">
      <c r="A215" t="s">
        <v>577</v>
      </c>
      <c r="B215" t="str">
        <f xml:space="preserve"> _xlfn.XLOOKUP(A215, 'ABC Analysis'!A:A, 'ABC Analysis'!F:F)</f>
        <v>B</v>
      </c>
      <c r="C215" t="str">
        <f>_xlfn.XLOOKUP(A215,'XYZ Analysis'!A:A,'XYZ Analysis'!AC:AC)</f>
        <v>Y</v>
      </c>
      <c r="D215" t="str">
        <f t="shared" si="18"/>
        <v>BY</v>
      </c>
      <c r="E215">
        <f>_xlfn.XLOOKUP(D215,K:K,L:L)</f>
        <v>0.92</v>
      </c>
      <c r="F215" t="str">
        <f>_xlfn.XLOOKUP(D215,K:K,M:M)</f>
        <v>Umiarkowany zapas bezpieczeństwa, monitoruj sezonowość</v>
      </c>
      <c r="G215">
        <f>_xlfn.XLOOKUP(H215,$I$2:$I$16,$J$2:$J$16)</f>
        <v>12</v>
      </c>
      <c r="H215" t="str">
        <f>_xlfn.XLOOKUP(A215,Data!A:A,Data!C:C)</f>
        <v>AGD</v>
      </c>
      <c r="P215">
        <f>_xlfn.XLOOKUP(A215,Data!A:A,Data!F:F)</f>
        <v>297.49</v>
      </c>
      <c r="Q215" cm="1">
        <f t="array" ref="Q215">_xlfn.XLOOKUP(A215,'XYZ Analysis'!A:A,'XYZ Analysis'!$Z:Z)</f>
        <v>5.708333333333333</v>
      </c>
      <c r="R215">
        <f t="shared" si="19"/>
        <v>0.19027777777777777</v>
      </c>
      <c r="S215">
        <f>_xlfn.XLOOKUP(A215,'XYZ Analysis'!A:A,'XYZ Analysis'!AA:AA)</f>
        <v>3.7358529444053632</v>
      </c>
      <c r="T215">
        <f t="shared" si="20"/>
        <v>0.12452843148017877</v>
      </c>
      <c r="U215">
        <f t="shared" si="21"/>
        <v>1</v>
      </c>
      <c r="V215">
        <f t="shared" si="22"/>
        <v>3.2833333333333332</v>
      </c>
      <c r="W215">
        <f t="shared" si="23"/>
        <v>0.68331236489545422</v>
      </c>
    </row>
    <row r="216" spans="1:23">
      <c r="A216" t="s">
        <v>813</v>
      </c>
      <c r="B216" t="str">
        <f xml:space="preserve"> _xlfn.XLOOKUP(A216, 'ABC Analysis'!A:A, 'ABC Analysis'!F:F)</f>
        <v>B</v>
      </c>
      <c r="C216" t="str">
        <f>_xlfn.XLOOKUP(A216,'XYZ Analysis'!A:A,'XYZ Analysis'!AC:AC)</f>
        <v>Y</v>
      </c>
      <c r="D216" t="str">
        <f t="shared" si="18"/>
        <v>BY</v>
      </c>
      <c r="E216">
        <f>_xlfn.XLOOKUP(D216,K:K,L:L)</f>
        <v>0.92</v>
      </c>
      <c r="F216" t="str">
        <f>_xlfn.XLOOKUP(D216,K:K,M:M)</f>
        <v>Umiarkowany zapas bezpieczeństwa, monitoruj sezonowość</v>
      </c>
      <c r="G216">
        <f>_xlfn.XLOOKUP(H216,$I$2:$I$16,$J$2:$J$16)</f>
        <v>11</v>
      </c>
      <c r="H216" t="str">
        <f>_xlfn.XLOOKUP(A216,Data!A:A,Data!C:C)</f>
        <v>Narzędzia</v>
      </c>
      <c r="P216">
        <f>_xlfn.XLOOKUP(A216,Data!A:A,Data!F:F)</f>
        <v>328.14</v>
      </c>
      <c r="Q216" cm="1">
        <f t="array" ref="Q216">_xlfn.XLOOKUP(A216,'XYZ Analysis'!A:A,'XYZ Analysis'!$Z:Z)</f>
        <v>5</v>
      </c>
      <c r="R216">
        <f t="shared" si="19"/>
        <v>0.16666666666666666</v>
      </c>
      <c r="S216">
        <f>_xlfn.XLOOKUP(A216,'XYZ Analysis'!A:A,'XYZ Analysis'!AA:AA)</f>
        <v>3.7080992435478315</v>
      </c>
      <c r="T216">
        <f t="shared" si="20"/>
        <v>0.12360330811826105</v>
      </c>
      <c r="U216">
        <f t="shared" si="21"/>
        <v>1</v>
      </c>
      <c r="V216">
        <f t="shared" si="22"/>
        <v>2.833333333333333</v>
      </c>
      <c r="W216">
        <f t="shared" si="23"/>
        <v>0.60891436261727727</v>
      </c>
    </row>
    <row r="217" spans="1:23">
      <c r="A217" t="s">
        <v>175</v>
      </c>
      <c r="B217" t="str">
        <f xml:space="preserve"> _xlfn.XLOOKUP(A217, 'ABC Analysis'!A:A, 'ABC Analysis'!F:F)</f>
        <v>B</v>
      </c>
      <c r="C217" t="str">
        <f>_xlfn.XLOOKUP(A217,'XYZ Analysis'!A:A,'XYZ Analysis'!AC:AC)</f>
        <v>Y</v>
      </c>
      <c r="D217" t="str">
        <f t="shared" si="18"/>
        <v>BY</v>
      </c>
      <c r="E217">
        <f>_xlfn.XLOOKUP(D217,K:K,L:L)</f>
        <v>0.92</v>
      </c>
      <c r="F217" t="str">
        <f>_xlfn.XLOOKUP(D217,K:K,M:M)</f>
        <v>Umiarkowany zapas bezpieczeństwa, monitoruj sezonowość</v>
      </c>
      <c r="G217">
        <f>_xlfn.XLOOKUP(H217,$I$2:$I$16,$J$2:$J$16)</f>
        <v>10</v>
      </c>
      <c r="H217" t="str">
        <f>_xlfn.XLOOKUP(A217,Data!A:A,Data!C:C)</f>
        <v>Zabawki</v>
      </c>
      <c r="P217">
        <f>_xlfn.XLOOKUP(A217,Data!A:A,Data!F:F)</f>
        <v>160.97</v>
      </c>
      <c r="Q217" cm="1">
        <f t="array" ref="Q217">_xlfn.XLOOKUP(A217,'XYZ Analysis'!A:A,'XYZ Analysis'!$Z:Z)</f>
        <v>10.458333333333334</v>
      </c>
      <c r="R217">
        <f t="shared" si="19"/>
        <v>0.34861111111111115</v>
      </c>
      <c r="S217">
        <f>_xlfn.XLOOKUP(A217,'XYZ Analysis'!A:A,'XYZ Analysis'!AA:AA)</f>
        <v>8.3515426053447683</v>
      </c>
      <c r="T217">
        <f t="shared" si="20"/>
        <v>0.27838475351149228</v>
      </c>
      <c r="U217">
        <f t="shared" si="21"/>
        <v>2</v>
      </c>
      <c r="V217">
        <f t="shared" si="22"/>
        <v>5.4861111111111116</v>
      </c>
      <c r="W217">
        <f t="shared" si="23"/>
        <v>1.2573597984917984</v>
      </c>
    </row>
    <row r="218" spans="1:23">
      <c r="A218" t="s">
        <v>861</v>
      </c>
      <c r="B218" t="str">
        <f xml:space="preserve"> _xlfn.XLOOKUP(A218, 'ABC Analysis'!A:A, 'ABC Analysis'!F:F)</f>
        <v>B</v>
      </c>
      <c r="C218" t="str">
        <f>_xlfn.XLOOKUP(A218,'XYZ Analysis'!A:A,'XYZ Analysis'!AC:AC)</f>
        <v>Y</v>
      </c>
      <c r="D218" t="str">
        <f t="shared" si="18"/>
        <v>BY</v>
      </c>
      <c r="E218">
        <f>_xlfn.XLOOKUP(D218,K:K,L:L)</f>
        <v>0.92</v>
      </c>
      <c r="F218" t="str">
        <f>_xlfn.XLOOKUP(D218,K:K,M:M)</f>
        <v>Umiarkowany zapas bezpieczeństwa, monitoruj sezonowość</v>
      </c>
      <c r="G218">
        <f>_xlfn.XLOOKUP(H218,$I$2:$I$16,$J$2:$J$16)</f>
        <v>6</v>
      </c>
      <c r="H218" t="str">
        <f>_xlfn.XLOOKUP(A218,Data!A:A,Data!C:C)</f>
        <v>Kosmetyki</v>
      </c>
      <c r="P218">
        <f>_xlfn.XLOOKUP(A218,Data!A:A,Data!F:F)</f>
        <v>77.239999999999995</v>
      </c>
      <c r="Q218" cm="1">
        <f t="array" ref="Q218">_xlfn.XLOOKUP(A218,'XYZ Analysis'!A:A,'XYZ Analysis'!$Z:Z)</f>
        <v>20.041666666666668</v>
      </c>
      <c r="R218">
        <f t="shared" si="19"/>
        <v>0.66805555555555562</v>
      </c>
      <c r="S218">
        <f>_xlfn.XLOOKUP(A218,'XYZ Analysis'!A:A,'XYZ Analysis'!AA:AA)</f>
        <v>13.899877597382728</v>
      </c>
      <c r="T218">
        <f t="shared" si="20"/>
        <v>0.46332925324609092</v>
      </c>
      <c r="U218">
        <f t="shared" si="21"/>
        <v>2</v>
      </c>
      <c r="V218">
        <f t="shared" si="22"/>
        <v>6.0083333333333337</v>
      </c>
      <c r="W218">
        <f t="shared" si="23"/>
        <v>2.5127344119931059</v>
      </c>
    </row>
    <row r="219" spans="1:23">
      <c r="A219" t="s">
        <v>473</v>
      </c>
      <c r="B219" t="str">
        <f xml:space="preserve"> _xlfn.XLOOKUP(A219, 'ABC Analysis'!A:A, 'ABC Analysis'!F:F)</f>
        <v>B</v>
      </c>
      <c r="C219" t="str">
        <f>_xlfn.XLOOKUP(A219,'XYZ Analysis'!A:A,'XYZ Analysis'!AC:AC)</f>
        <v>Y</v>
      </c>
      <c r="D219" t="str">
        <f t="shared" si="18"/>
        <v>BY</v>
      </c>
      <c r="E219">
        <f>_xlfn.XLOOKUP(D219,K:K,L:L)</f>
        <v>0.92</v>
      </c>
      <c r="F219" t="str">
        <f>_xlfn.XLOOKUP(D219,K:K,M:M)</f>
        <v>Umiarkowany zapas bezpieczeństwa, monitoruj sezonowość</v>
      </c>
      <c r="G219">
        <f>_xlfn.XLOOKUP(H219,$I$2:$I$16,$J$2:$J$16)</f>
        <v>8</v>
      </c>
      <c r="H219" t="str">
        <f>_xlfn.XLOOKUP(A219,Data!A:A,Data!C:C)</f>
        <v>Sport i rekreacja</v>
      </c>
      <c r="P219">
        <f>_xlfn.XLOOKUP(A219,Data!A:A,Data!F:F)</f>
        <v>287.58999999999997</v>
      </c>
      <c r="Q219" cm="1">
        <f t="array" ref="Q219">_xlfn.XLOOKUP(A219,'XYZ Analysis'!A:A,'XYZ Analysis'!$Z:Z)</f>
        <v>5.75</v>
      </c>
      <c r="R219">
        <f t="shared" si="19"/>
        <v>0.19166666666666668</v>
      </c>
      <c r="S219">
        <f>_xlfn.XLOOKUP(A219,'XYZ Analysis'!A:A,'XYZ Analysis'!AA:AA)</f>
        <v>4.6837484987987983</v>
      </c>
      <c r="T219">
        <f t="shared" si="20"/>
        <v>0.15612494995995993</v>
      </c>
      <c r="U219">
        <f t="shared" si="21"/>
        <v>1</v>
      </c>
      <c r="V219">
        <f t="shared" si="22"/>
        <v>2.5333333333333332</v>
      </c>
      <c r="W219">
        <f t="shared" si="23"/>
        <v>0.69750581826759583</v>
      </c>
    </row>
    <row r="220" spans="1:23">
      <c r="A220" t="s">
        <v>849</v>
      </c>
      <c r="B220" t="str">
        <f xml:space="preserve"> _xlfn.XLOOKUP(A220, 'ABC Analysis'!A:A, 'ABC Analysis'!F:F)</f>
        <v>B</v>
      </c>
      <c r="C220" t="str">
        <f>_xlfn.XLOOKUP(A220,'XYZ Analysis'!A:A,'XYZ Analysis'!AC:AC)</f>
        <v>X</v>
      </c>
      <c r="D220" t="str">
        <f t="shared" si="18"/>
        <v>BX</v>
      </c>
      <c r="E220">
        <f>_xlfn.XLOOKUP(D220,K:K,L:L)</f>
        <v>0.95</v>
      </c>
      <c r="F220" t="str">
        <f>_xlfn.XLOOKUP(D220,K:K,M:M)</f>
        <v>Niski-umiarkowany zapas bezpieczeństwa, standardowe zamówienia</v>
      </c>
      <c r="G220">
        <f>_xlfn.XLOOKUP(H220,$I$2:$I$16,$J$2:$J$16)</f>
        <v>14</v>
      </c>
      <c r="H220" t="str">
        <f>_xlfn.XLOOKUP(A220,Data!A:A,Data!C:C)</f>
        <v>RTV</v>
      </c>
      <c r="P220">
        <f>_xlfn.XLOOKUP(A220,Data!A:A,Data!F:F)</f>
        <v>412.64</v>
      </c>
      <c r="Q220" cm="1">
        <f t="array" ref="Q220">_xlfn.XLOOKUP(A220,'XYZ Analysis'!A:A,'XYZ Analysis'!$Z:Z)</f>
        <v>3.8333333333333335</v>
      </c>
      <c r="R220">
        <f t="shared" si="19"/>
        <v>0.1277777777777778</v>
      </c>
      <c r="S220">
        <f>_xlfn.XLOOKUP(A220,'XYZ Analysis'!A:A,'XYZ Analysis'!AA:AA)</f>
        <v>1.7480147469502525</v>
      </c>
      <c r="T220">
        <f t="shared" si="20"/>
        <v>5.8267158231675081E-2</v>
      </c>
      <c r="U220">
        <f t="shared" si="21"/>
        <v>1</v>
      </c>
      <c r="V220">
        <f t="shared" si="22"/>
        <v>2.7888888888888892</v>
      </c>
      <c r="W220">
        <f t="shared" si="23"/>
        <v>0.4754484469550268</v>
      </c>
    </row>
    <row r="221" spans="1:23">
      <c r="A221" t="s">
        <v>34</v>
      </c>
      <c r="B221" t="str">
        <f xml:space="preserve"> _xlfn.XLOOKUP(A221, 'ABC Analysis'!A:A, 'ABC Analysis'!F:F)</f>
        <v>B</v>
      </c>
      <c r="C221" t="str">
        <f>_xlfn.XLOOKUP(A221,'XYZ Analysis'!A:A,'XYZ Analysis'!AC:AC)</f>
        <v>X</v>
      </c>
      <c r="D221" t="str">
        <f t="shared" si="18"/>
        <v>BX</v>
      </c>
      <c r="E221">
        <f>_xlfn.XLOOKUP(D221,K:K,L:L)</f>
        <v>0.95</v>
      </c>
      <c r="F221" t="str">
        <f>_xlfn.XLOOKUP(D221,K:K,M:M)</f>
        <v>Niski-umiarkowany zapas bezpieczeństwa, standardowe zamówienia</v>
      </c>
      <c r="G221">
        <f>_xlfn.XLOOKUP(H221,$I$2:$I$16,$J$2:$J$16)</f>
        <v>12</v>
      </c>
      <c r="H221" t="str">
        <f>_xlfn.XLOOKUP(A221,Data!A:A,Data!C:C)</f>
        <v>Ogród</v>
      </c>
      <c r="P221">
        <f>_xlfn.XLOOKUP(A221,Data!A:A,Data!F:F)</f>
        <v>129.87</v>
      </c>
      <c r="Q221" cm="1">
        <f t="array" ref="Q221">_xlfn.XLOOKUP(A221,'XYZ Analysis'!A:A,'XYZ Analysis'!$Z:Z)</f>
        <v>12.083333333333334</v>
      </c>
      <c r="R221">
        <f t="shared" si="19"/>
        <v>0.40277777777777779</v>
      </c>
      <c r="S221">
        <f>_xlfn.XLOOKUP(A221,'XYZ Analysis'!A:A,'XYZ Analysis'!AA:AA)</f>
        <v>1.7775607506417952</v>
      </c>
      <c r="T221">
        <f t="shared" si="20"/>
        <v>5.9252025021393172E-2</v>
      </c>
      <c r="U221">
        <f t="shared" si="21"/>
        <v>1</v>
      </c>
      <c r="V221">
        <f t="shared" si="22"/>
        <v>5.8333333333333339</v>
      </c>
      <c r="W221">
        <f t="shared" si="23"/>
        <v>1.5046647975230369</v>
      </c>
    </row>
    <row r="222" spans="1:23">
      <c r="A222" t="s">
        <v>739</v>
      </c>
      <c r="B222" t="str">
        <f xml:space="preserve"> _xlfn.XLOOKUP(A222, 'ABC Analysis'!A:A, 'ABC Analysis'!F:F)</f>
        <v>B</v>
      </c>
      <c r="C222" t="str">
        <f>_xlfn.XLOOKUP(A222,'XYZ Analysis'!A:A,'XYZ Analysis'!AC:AC)</f>
        <v>X</v>
      </c>
      <c r="D222" t="str">
        <f t="shared" si="18"/>
        <v>BX</v>
      </c>
      <c r="E222">
        <f>_xlfn.XLOOKUP(D222,K:K,L:L)</f>
        <v>0.95</v>
      </c>
      <c r="F222" t="str">
        <f>_xlfn.XLOOKUP(D222,K:K,M:M)</f>
        <v>Niski-umiarkowany zapas bezpieczeństwa, standardowe zamówienia</v>
      </c>
      <c r="G222">
        <f>_xlfn.XLOOKUP(H222,$I$2:$I$16,$J$2:$J$16)</f>
        <v>9</v>
      </c>
      <c r="H222" t="str">
        <f>_xlfn.XLOOKUP(A222,Data!A:A,Data!C:C)</f>
        <v>Obuwie</v>
      </c>
      <c r="P222">
        <f>_xlfn.XLOOKUP(A222,Data!A:A,Data!F:F)</f>
        <v>288.98</v>
      </c>
      <c r="Q222" cm="1">
        <f t="array" ref="Q222">_xlfn.XLOOKUP(A222,'XYZ Analysis'!A:A,'XYZ Analysis'!$Z:Z)</f>
        <v>5.208333333333333</v>
      </c>
      <c r="R222">
        <f t="shared" si="19"/>
        <v>0.1736111111111111</v>
      </c>
      <c r="S222">
        <f>_xlfn.XLOOKUP(A222,'XYZ Analysis'!A:A,'XYZ Analysis'!AA:AA)</f>
        <v>2.3448377105652511</v>
      </c>
      <c r="T222">
        <f t="shared" si="20"/>
        <v>7.8161257018841704E-2</v>
      </c>
      <c r="U222">
        <f t="shared" si="21"/>
        <v>1</v>
      </c>
      <c r="V222">
        <f t="shared" si="22"/>
        <v>2.5625</v>
      </c>
      <c r="W222">
        <f t="shared" si="23"/>
        <v>0.66224135091554881</v>
      </c>
    </row>
    <row r="223" spans="1:23">
      <c r="A223" t="s">
        <v>641</v>
      </c>
      <c r="B223" t="str">
        <f xml:space="preserve"> _xlfn.XLOOKUP(A223, 'ABC Analysis'!A:A, 'ABC Analysis'!F:F)</f>
        <v>B</v>
      </c>
      <c r="C223" t="str">
        <f>_xlfn.XLOOKUP(A223,'XYZ Analysis'!A:A,'XYZ Analysis'!AC:AC)</f>
        <v>Y</v>
      </c>
      <c r="D223" t="str">
        <f t="shared" si="18"/>
        <v>BY</v>
      </c>
      <c r="E223">
        <f>_xlfn.XLOOKUP(D223,K:K,L:L)</f>
        <v>0.92</v>
      </c>
      <c r="F223" t="str">
        <f>_xlfn.XLOOKUP(D223,K:K,M:M)</f>
        <v>Umiarkowany zapas bezpieczeństwa, monitoruj sezonowość</v>
      </c>
      <c r="G223">
        <f>_xlfn.XLOOKUP(H223,$I$2:$I$16,$J$2:$J$16)</f>
        <v>5</v>
      </c>
      <c r="H223" t="str">
        <f>_xlfn.XLOOKUP(A223,Data!A:A,Data!C:C)</f>
        <v>Artykuły biurowe</v>
      </c>
      <c r="P223">
        <f>_xlfn.XLOOKUP(A223,Data!A:A,Data!F:F)</f>
        <v>46.55</v>
      </c>
      <c r="Q223" cm="1">
        <f t="array" ref="Q223">_xlfn.XLOOKUP(A223,'XYZ Analysis'!A:A,'XYZ Analysis'!$Z:Z)</f>
        <v>32.625</v>
      </c>
      <c r="R223">
        <f t="shared" si="19"/>
        <v>1.0874999999999999</v>
      </c>
      <c r="S223">
        <f>_xlfn.XLOOKUP(A223,'XYZ Analysis'!A:A,'XYZ Analysis'!AA:AA)</f>
        <v>19.106745100443803</v>
      </c>
      <c r="T223">
        <f t="shared" si="20"/>
        <v>0.63689150334812672</v>
      </c>
      <c r="U223">
        <f t="shared" si="21"/>
        <v>3</v>
      </c>
      <c r="V223">
        <f t="shared" si="22"/>
        <v>8.4375</v>
      </c>
      <c r="W223">
        <f t="shared" si="23"/>
        <v>4.1296782864687493</v>
      </c>
    </row>
    <row r="224" spans="1:23">
      <c r="A224" t="s">
        <v>827</v>
      </c>
      <c r="B224" t="str">
        <f xml:space="preserve"> _xlfn.XLOOKUP(A224, 'ABC Analysis'!A:A, 'ABC Analysis'!F:F)</f>
        <v>B</v>
      </c>
      <c r="C224" t="str">
        <f>_xlfn.XLOOKUP(A224,'XYZ Analysis'!A:A,'XYZ Analysis'!AC:AC)</f>
        <v>Y</v>
      </c>
      <c r="D224" t="str">
        <f t="shared" si="18"/>
        <v>BY</v>
      </c>
      <c r="E224">
        <f>_xlfn.XLOOKUP(D224,K:K,L:L)</f>
        <v>0.92</v>
      </c>
      <c r="F224" t="str">
        <f>_xlfn.XLOOKUP(D224,K:K,M:M)</f>
        <v>Umiarkowany zapas bezpieczeństwa, monitoruj sezonowość</v>
      </c>
      <c r="G224">
        <f>_xlfn.XLOOKUP(H224,$I$2:$I$16,$J$2:$J$16)</f>
        <v>10</v>
      </c>
      <c r="H224" t="str">
        <f>_xlfn.XLOOKUP(A224,Data!A:A,Data!C:C)</f>
        <v>Elektronika</v>
      </c>
      <c r="P224">
        <f>_xlfn.XLOOKUP(A224,Data!A:A,Data!F:F)</f>
        <v>388.09</v>
      </c>
      <c r="Q224" cm="1">
        <f t="array" ref="Q224">_xlfn.XLOOKUP(A224,'XYZ Analysis'!A:A,'XYZ Analysis'!$Z:Z)</f>
        <v>3.8333333333333335</v>
      </c>
      <c r="R224">
        <f t="shared" si="19"/>
        <v>0.1277777777777778</v>
      </c>
      <c r="S224">
        <f>_xlfn.XLOOKUP(A224,'XYZ Analysis'!A:A,'XYZ Analysis'!AA:AA)</f>
        <v>2.6404965862924765</v>
      </c>
      <c r="T224">
        <f t="shared" si="20"/>
        <v>8.8016552876415882E-2</v>
      </c>
      <c r="U224">
        <f t="shared" si="21"/>
        <v>1</v>
      </c>
      <c r="V224">
        <f t="shared" si="22"/>
        <v>2.2777777777777777</v>
      </c>
      <c r="W224">
        <f t="shared" si="23"/>
        <v>0.4902559456666809</v>
      </c>
    </row>
    <row r="225" spans="1:23">
      <c r="A225" t="s">
        <v>115</v>
      </c>
      <c r="B225" t="str">
        <f xml:space="preserve"> _xlfn.XLOOKUP(A225, 'ABC Analysis'!A:A, 'ABC Analysis'!F:F)</f>
        <v>C</v>
      </c>
      <c r="C225" t="str">
        <f>_xlfn.XLOOKUP(A225,'XYZ Analysis'!A:A,'XYZ Analysis'!AC:AC)</f>
        <v>X</v>
      </c>
      <c r="D225" t="str">
        <f t="shared" si="18"/>
        <v>CX</v>
      </c>
      <c r="E225">
        <f>_xlfn.XLOOKUP(D225,K:K,L:L)</f>
        <v>0.9</v>
      </c>
      <c r="F225" t="str">
        <f>_xlfn.XLOOKUP(D225,K:K,M:M)</f>
        <v>Rzadkie zamówienia, duże partie</v>
      </c>
      <c r="G225">
        <f>_xlfn.XLOOKUP(H225,$I$2:$I$16,$J$2:$J$16)</f>
        <v>8</v>
      </c>
      <c r="H225" t="str">
        <f>_xlfn.XLOOKUP(A225,Data!A:A,Data!C:C)</f>
        <v>Oświetlenie</v>
      </c>
      <c r="P225">
        <f>_xlfn.XLOOKUP(A225,Data!A:A,Data!F:F)</f>
        <v>119.41</v>
      </c>
      <c r="Q225" cm="1">
        <f t="array" ref="Q225">_xlfn.XLOOKUP(A225,'XYZ Analysis'!A:A,'XYZ Analysis'!$Z:Z)</f>
        <v>13.25</v>
      </c>
      <c r="R225">
        <f t="shared" si="19"/>
        <v>0.44166666666666665</v>
      </c>
      <c r="S225">
        <f>_xlfn.XLOOKUP(A225,'XYZ Analysis'!A:A,'XYZ Analysis'!AA:AA)</f>
        <v>1.479019945774904</v>
      </c>
      <c r="T225">
        <f t="shared" si="20"/>
        <v>4.9300664859163471E-2</v>
      </c>
      <c r="U225">
        <f t="shared" si="21"/>
        <v>1</v>
      </c>
      <c r="V225">
        <f t="shared" si="22"/>
        <v>4.5333333333333332</v>
      </c>
      <c r="W225">
        <f t="shared" si="23"/>
        <v>1.6431923057199698</v>
      </c>
    </row>
    <row r="226" spans="1:23">
      <c r="A226" t="s">
        <v>615</v>
      </c>
      <c r="B226" t="str">
        <f xml:space="preserve"> _xlfn.XLOOKUP(A226, 'ABC Analysis'!A:A, 'ABC Analysis'!F:F)</f>
        <v>C</v>
      </c>
      <c r="C226" t="str">
        <f>_xlfn.XLOOKUP(A226,'XYZ Analysis'!A:A,'XYZ Analysis'!AC:AC)</f>
        <v>X</v>
      </c>
      <c r="D226" t="str">
        <f t="shared" si="18"/>
        <v>CX</v>
      </c>
      <c r="E226">
        <f>_xlfn.XLOOKUP(D226,K:K,L:L)</f>
        <v>0.9</v>
      </c>
      <c r="F226" t="str">
        <f>_xlfn.XLOOKUP(D226,K:K,M:M)</f>
        <v>Rzadkie zamówienia, duże partie</v>
      </c>
      <c r="G226">
        <f>_xlfn.XLOOKUP(H226,$I$2:$I$16,$J$2:$J$16)</f>
        <v>12</v>
      </c>
      <c r="H226" t="str">
        <f>_xlfn.XLOOKUP(A226,Data!A:A,Data!C:C)</f>
        <v>Ogród</v>
      </c>
      <c r="P226">
        <f>_xlfn.XLOOKUP(A226,Data!A:A,Data!F:F)</f>
        <v>410.86</v>
      </c>
      <c r="Q226" cm="1">
        <f t="array" ref="Q226">_xlfn.XLOOKUP(A226,'XYZ Analysis'!A:A,'XYZ Analysis'!$Z:Z)</f>
        <v>3.75</v>
      </c>
      <c r="R226">
        <f t="shared" si="19"/>
        <v>0.125</v>
      </c>
      <c r="S226">
        <f>_xlfn.XLOOKUP(A226,'XYZ Analysis'!A:A,'XYZ Analysis'!AA:AA)</f>
        <v>0.52041649986653316</v>
      </c>
      <c r="T226">
        <f t="shared" si="20"/>
        <v>1.7347216662217772E-2</v>
      </c>
      <c r="U226">
        <f t="shared" si="21"/>
        <v>1</v>
      </c>
      <c r="V226">
        <f t="shared" si="22"/>
        <v>2.5</v>
      </c>
      <c r="W226">
        <f t="shared" si="23"/>
        <v>0.47126968665329233</v>
      </c>
    </row>
    <row r="227" spans="1:23">
      <c r="A227" t="s">
        <v>169</v>
      </c>
      <c r="B227" t="str">
        <f xml:space="preserve"> _xlfn.XLOOKUP(A227, 'ABC Analysis'!A:A, 'ABC Analysis'!F:F)</f>
        <v>C</v>
      </c>
      <c r="C227" t="str">
        <f>_xlfn.XLOOKUP(A227,'XYZ Analysis'!A:A,'XYZ Analysis'!AC:AC)</f>
        <v>X</v>
      </c>
      <c r="D227" t="str">
        <f t="shared" si="18"/>
        <v>CX</v>
      </c>
      <c r="E227">
        <f>_xlfn.XLOOKUP(D227,K:K,L:L)</f>
        <v>0.9</v>
      </c>
      <c r="F227" t="str">
        <f>_xlfn.XLOOKUP(D227,K:K,M:M)</f>
        <v>Rzadkie zamówienia, duże partie</v>
      </c>
      <c r="G227">
        <f>_xlfn.XLOOKUP(H227,$I$2:$I$16,$J$2:$J$16)</f>
        <v>6</v>
      </c>
      <c r="H227" t="str">
        <f>_xlfn.XLOOKUP(A227,Data!A:A,Data!C:C)</f>
        <v>Kosmetyki</v>
      </c>
      <c r="P227">
        <f>_xlfn.XLOOKUP(A227,Data!A:A,Data!F:F)</f>
        <v>94.56</v>
      </c>
      <c r="Q227" cm="1">
        <f t="array" ref="Q227">_xlfn.XLOOKUP(A227,'XYZ Analysis'!A:A,'XYZ Analysis'!$Z:Z)</f>
        <v>15.916666666666666</v>
      </c>
      <c r="R227">
        <f t="shared" si="19"/>
        <v>0.53055555555555556</v>
      </c>
      <c r="S227">
        <f>_xlfn.XLOOKUP(A227,'XYZ Analysis'!A:A,'XYZ Analysis'!AA:AA)</f>
        <v>7.5272652552053874</v>
      </c>
      <c r="T227">
        <f t="shared" si="20"/>
        <v>0.25090884184017959</v>
      </c>
      <c r="U227">
        <f t="shared" si="21"/>
        <v>1</v>
      </c>
      <c r="V227">
        <f t="shared" si="22"/>
        <v>4.1833333333333336</v>
      </c>
      <c r="W227">
        <f t="shared" si="23"/>
        <v>2.0238258162169398</v>
      </c>
    </row>
    <row r="228" spans="1:23">
      <c r="A228" t="s">
        <v>869</v>
      </c>
      <c r="B228" t="str">
        <f xml:space="preserve"> _xlfn.XLOOKUP(A228, 'ABC Analysis'!A:A, 'ABC Analysis'!F:F)</f>
        <v>C</v>
      </c>
      <c r="C228" t="str">
        <f>_xlfn.XLOOKUP(A228,'XYZ Analysis'!A:A,'XYZ Analysis'!AC:AC)</f>
        <v>Y</v>
      </c>
      <c r="D228" t="str">
        <f t="shared" si="18"/>
        <v>CY</v>
      </c>
      <c r="E228">
        <f>_xlfn.XLOOKUP(D228,K:K,L:L)</f>
        <v>0.87</v>
      </c>
      <c r="F228" t="str">
        <f>_xlfn.XLOOKUP(D228,K:K,M:M)</f>
        <v>Podstawowy zapas bezpieczeństwa, przegląd sezonowy</v>
      </c>
      <c r="G228">
        <f>_xlfn.XLOOKUP(H228,$I$2:$I$16,$J$2:$J$16)</f>
        <v>9</v>
      </c>
      <c r="H228" t="str">
        <f>_xlfn.XLOOKUP(A228,Data!A:A,Data!C:C)</f>
        <v>Obuwie</v>
      </c>
      <c r="P228">
        <f>_xlfn.XLOOKUP(A228,Data!A:A,Data!F:F)</f>
        <v>285.41000000000003</v>
      </c>
      <c r="Q228" cm="1">
        <f t="array" ref="Q228">_xlfn.XLOOKUP(A228,'XYZ Analysis'!A:A,'XYZ Analysis'!$Z:Z)</f>
        <v>4.958333333333333</v>
      </c>
      <c r="R228">
        <f t="shared" si="19"/>
        <v>0.16527777777777777</v>
      </c>
      <c r="S228">
        <f>_xlfn.XLOOKUP(A228,'XYZ Analysis'!A:A,'XYZ Analysis'!AA:AA)</f>
        <v>2.6375362030164102</v>
      </c>
      <c r="T228">
        <f t="shared" si="20"/>
        <v>8.7917873433880342E-2</v>
      </c>
      <c r="U228">
        <f t="shared" si="21"/>
        <v>1</v>
      </c>
      <c r="V228">
        <f t="shared" si="22"/>
        <v>2.4874999999999998</v>
      </c>
      <c r="W228">
        <f t="shared" si="23"/>
        <v>0.65018069405967482</v>
      </c>
    </row>
    <row r="229" spans="1:23">
      <c r="A229" t="s">
        <v>429</v>
      </c>
      <c r="B229" t="str">
        <f xml:space="preserve"> _xlfn.XLOOKUP(A229, 'ABC Analysis'!A:A, 'ABC Analysis'!F:F)</f>
        <v>C</v>
      </c>
      <c r="C229" t="str">
        <f>_xlfn.XLOOKUP(A229,'XYZ Analysis'!A:A,'XYZ Analysis'!AC:AC)</f>
        <v>Z</v>
      </c>
      <c r="D229" t="str">
        <f t="shared" si="18"/>
        <v>CZ</v>
      </c>
      <c r="E229">
        <f>_xlfn.XLOOKUP(D229,K:K,L:L)</f>
        <v>0.85</v>
      </c>
      <c r="F229" t="str">
        <f>_xlfn.XLOOKUP(D229,K:K,M:M)</f>
        <v>Zamawianie na żądanie (make-to-order) zamiast trzymania zapasu</v>
      </c>
      <c r="G229">
        <f>_xlfn.XLOOKUP(H229,$I$2:$I$16,$J$2:$J$16)</f>
        <v>4</v>
      </c>
      <c r="H229" t="str">
        <f>_xlfn.XLOOKUP(A229,Data!A:A,Data!C:C)</f>
        <v>Spożywcze</v>
      </c>
      <c r="P229">
        <f>_xlfn.XLOOKUP(A229,Data!A:A,Data!F:F)</f>
        <v>13.92</v>
      </c>
      <c r="Q229" cm="1">
        <f t="array" ref="Q229">_xlfn.XLOOKUP(A229,'XYZ Analysis'!A:A,'XYZ Analysis'!$Z:Z)</f>
        <v>100.41666666666667</v>
      </c>
      <c r="R229">
        <f t="shared" si="19"/>
        <v>3.3472222222222223</v>
      </c>
      <c r="S229">
        <f>_xlfn.XLOOKUP(A229,'XYZ Analysis'!A:A,'XYZ Analysis'!AA:AA)</f>
        <v>142.07683269586528</v>
      </c>
      <c r="T229">
        <f t="shared" si="20"/>
        <v>4.7358944231955089</v>
      </c>
      <c r="U229">
        <f t="shared" si="21"/>
        <v>10</v>
      </c>
      <c r="V229">
        <f t="shared" si="22"/>
        <v>23.388888888888889</v>
      </c>
      <c r="W229">
        <f t="shared" si="23"/>
        <v>13.249030061609625</v>
      </c>
    </row>
    <row r="230" spans="1:23">
      <c r="A230" t="s">
        <v>185</v>
      </c>
      <c r="B230" t="str">
        <f xml:space="preserve"> _xlfn.XLOOKUP(A230, 'ABC Analysis'!A:A, 'ABC Analysis'!F:F)</f>
        <v>C</v>
      </c>
      <c r="C230" t="str">
        <f>_xlfn.XLOOKUP(A230,'XYZ Analysis'!A:A,'XYZ Analysis'!AC:AC)</f>
        <v>Z</v>
      </c>
      <c r="D230" t="str">
        <f t="shared" si="18"/>
        <v>CZ</v>
      </c>
      <c r="E230">
        <f>_xlfn.XLOOKUP(D230,K:K,L:L)</f>
        <v>0.85</v>
      </c>
      <c r="F230" t="str">
        <f>_xlfn.XLOOKUP(D230,K:K,M:M)</f>
        <v>Zamawianie na żądanie (make-to-order) zamiast trzymania zapasu</v>
      </c>
      <c r="G230">
        <f>_xlfn.XLOOKUP(H230,$I$2:$I$16,$J$2:$J$16)</f>
        <v>9</v>
      </c>
      <c r="H230" t="str">
        <f>_xlfn.XLOOKUP(A230,Data!A:A,Data!C:C)</f>
        <v>Motoryzacja</v>
      </c>
      <c r="P230">
        <f>_xlfn.XLOOKUP(A230,Data!A:A,Data!F:F)</f>
        <v>222.94</v>
      </c>
      <c r="Q230" cm="1">
        <f t="array" ref="Q230">_xlfn.XLOOKUP(A230,'XYZ Analysis'!A:A,'XYZ Analysis'!$Z:Z)</f>
        <v>6.166666666666667</v>
      </c>
      <c r="R230">
        <f t="shared" si="19"/>
        <v>0.20555555555555557</v>
      </c>
      <c r="S230">
        <f>_xlfn.XLOOKUP(A230,'XYZ Analysis'!A:A,'XYZ Analysis'!AA:AA)</f>
        <v>6.99205898780101</v>
      </c>
      <c r="T230">
        <f t="shared" si="20"/>
        <v>0.23306863292670033</v>
      </c>
      <c r="U230">
        <f t="shared" si="21"/>
        <v>1</v>
      </c>
      <c r="V230">
        <f t="shared" si="22"/>
        <v>2.85</v>
      </c>
      <c r="W230">
        <f t="shared" si="23"/>
        <v>0.82041207001983552</v>
      </c>
    </row>
    <row r="231" spans="1:23">
      <c r="A231" t="s">
        <v>559</v>
      </c>
      <c r="B231" t="str">
        <f xml:space="preserve"> _xlfn.XLOOKUP(A231, 'ABC Analysis'!A:A, 'ABC Analysis'!F:F)</f>
        <v>C</v>
      </c>
      <c r="C231" t="str">
        <f>_xlfn.XLOOKUP(A231,'XYZ Analysis'!A:A,'XYZ Analysis'!AC:AC)</f>
        <v>Y</v>
      </c>
      <c r="D231" t="str">
        <f t="shared" si="18"/>
        <v>CY</v>
      </c>
      <c r="E231">
        <f>_xlfn.XLOOKUP(D231,K:K,L:L)</f>
        <v>0.87</v>
      </c>
      <c r="F231" t="str">
        <f>_xlfn.XLOOKUP(D231,K:K,M:M)</f>
        <v>Podstawowy zapas bezpieczeństwa, przegląd sezonowy</v>
      </c>
      <c r="G231">
        <f>_xlfn.XLOOKUP(H231,$I$2:$I$16,$J$2:$J$16)</f>
        <v>7</v>
      </c>
      <c r="H231" t="str">
        <f>_xlfn.XLOOKUP(A231,Data!A:A,Data!C:C)</f>
        <v>Odzież</v>
      </c>
      <c r="P231">
        <f>_xlfn.XLOOKUP(A231,Data!A:A,Data!F:F)</f>
        <v>189.04</v>
      </c>
      <c r="Q231" cm="1">
        <f t="array" ref="Q231">_xlfn.XLOOKUP(A231,'XYZ Analysis'!A:A,'XYZ Analysis'!$Z:Z)</f>
        <v>7.375</v>
      </c>
      <c r="R231">
        <f t="shared" si="19"/>
        <v>0.24583333333333332</v>
      </c>
      <c r="S231">
        <f>_xlfn.XLOOKUP(A231,'XYZ Analysis'!A:A,'XYZ Analysis'!AA:AA)</f>
        <v>5.02338282435253</v>
      </c>
      <c r="T231">
        <f t="shared" si="20"/>
        <v>0.16744609414508432</v>
      </c>
      <c r="U231">
        <f t="shared" si="21"/>
        <v>1</v>
      </c>
      <c r="V231">
        <f t="shared" si="22"/>
        <v>2.7208333333333332</v>
      </c>
      <c r="W231">
        <f t="shared" si="23"/>
        <v>0.97432750045826233</v>
      </c>
    </row>
    <row r="232" spans="1:23">
      <c r="A232" t="s">
        <v>553</v>
      </c>
      <c r="B232" t="str">
        <f xml:space="preserve"> _xlfn.XLOOKUP(A232, 'ABC Analysis'!A:A, 'ABC Analysis'!F:F)</f>
        <v>C</v>
      </c>
      <c r="C232" t="str">
        <f>_xlfn.XLOOKUP(A232,'XYZ Analysis'!A:A,'XYZ Analysis'!AC:AC)</f>
        <v>Z</v>
      </c>
      <c r="D232" t="str">
        <f t="shared" si="18"/>
        <v>CZ</v>
      </c>
      <c r="E232">
        <f>_xlfn.XLOOKUP(D232,K:K,L:L)</f>
        <v>0.85</v>
      </c>
      <c r="F232" t="str">
        <f>_xlfn.XLOOKUP(D232,K:K,M:M)</f>
        <v>Zamawianie na żądanie (make-to-order) zamiast trzymania zapasu</v>
      </c>
      <c r="G232">
        <f>_xlfn.XLOOKUP(H232,$I$2:$I$16,$J$2:$J$16)</f>
        <v>9</v>
      </c>
      <c r="H232" t="str">
        <f>_xlfn.XLOOKUP(A232,Data!A:A,Data!C:C)</f>
        <v>Motoryzacja</v>
      </c>
      <c r="P232">
        <f>_xlfn.XLOOKUP(A232,Data!A:A,Data!F:F)</f>
        <v>226.25</v>
      </c>
      <c r="Q232" cm="1">
        <f t="array" ref="Q232">_xlfn.XLOOKUP(A232,'XYZ Analysis'!A:A,'XYZ Analysis'!$Z:Z)</f>
        <v>6.25</v>
      </c>
      <c r="R232">
        <f t="shared" si="19"/>
        <v>0.20833333333333334</v>
      </c>
      <c r="S232">
        <f>_xlfn.XLOOKUP(A232,'XYZ Analysis'!A:A,'XYZ Analysis'!AA:AA)</f>
        <v>6.7592529172978875</v>
      </c>
      <c r="T232">
        <f t="shared" si="20"/>
        <v>0.22530843057659625</v>
      </c>
      <c r="U232">
        <f t="shared" si="21"/>
        <v>1</v>
      </c>
      <c r="V232">
        <f t="shared" si="22"/>
        <v>2.875</v>
      </c>
      <c r="W232">
        <f t="shared" si="23"/>
        <v>0.81987287340484671</v>
      </c>
    </row>
    <row r="233" spans="1:23">
      <c r="A233" t="s">
        <v>403</v>
      </c>
      <c r="B233" t="str">
        <f xml:space="preserve"> _xlfn.XLOOKUP(A233, 'ABC Analysis'!A:A, 'ABC Analysis'!F:F)</f>
        <v>C</v>
      </c>
      <c r="C233" t="str">
        <f>_xlfn.XLOOKUP(A233,'XYZ Analysis'!A:A,'XYZ Analysis'!AC:AC)</f>
        <v>Y</v>
      </c>
      <c r="D233" t="str">
        <f t="shared" si="18"/>
        <v>CY</v>
      </c>
      <c r="E233">
        <f>_xlfn.XLOOKUP(D233,K:K,L:L)</f>
        <v>0.87</v>
      </c>
      <c r="F233" t="str">
        <f>_xlfn.XLOOKUP(D233,K:K,M:M)</f>
        <v>Podstawowy zapas bezpieczeństwa, przegląd sezonowy</v>
      </c>
      <c r="G233">
        <f>_xlfn.XLOOKUP(H233,$I$2:$I$16,$J$2:$J$16)</f>
        <v>7</v>
      </c>
      <c r="H233" t="str">
        <f>_xlfn.XLOOKUP(A233,Data!A:A,Data!C:C)</f>
        <v>Odzież</v>
      </c>
      <c r="P233">
        <f>_xlfn.XLOOKUP(A233,Data!A:A,Data!F:F)</f>
        <v>168.77</v>
      </c>
      <c r="Q233" cm="1">
        <f t="array" ref="Q233">_xlfn.XLOOKUP(A233,'XYZ Analysis'!A:A,'XYZ Analysis'!$Z:Z)</f>
        <v>7.916666666666667</v>
      </c>
      <c r="R233">
        <f t="shared" si="19"/>
        <v>0.2638888888888889</v>
      </c>
      <c r="S233">
        <f>_xlfn.XLOOKUP(A233,'XYZ Analysis'!A:A,'XYZ Analysis'!AA:AA)</f>
        <v>6.9636955386888904</v>
      </c>
      <c r="T233">
        <f t="shared" si="20"/>
        <v>0.23212318462296302</v>
      </c>
      <c r="U233">
        <f t="shared" si="21"/>
        <v>1</v>
      </c>
      <c r="V233">
        <f t="shared" si="22"/>
        <v>2.8472222222222223</v>
      </c>
      <c r="W233">
        <f t="shared" si="23"/>
        <v>1.0683765748053224</v>
      </c>
    </row>
    <row r="234" spans="1:23">
      <c r="A234" t="s">
        <v>557</v>
      </c>
      <c r="B234" t="str">
        <f xml:space="preserve"> _xlfn.XLOOKUP(A234, 'ABC Analysis'!A:A, 'ABC Analysis'!F:F)</f>
        <v>C</v>
      </c>
      <c r="C234" t="str">
        <f>_xlfn.XLOOKUP(A234,'XYZ Analysis'!A:A,'XYZ Analysis'!AC:AC)</f>
        <v>X</v>
      </c>
      <c r="D234" t="str">
        <f t="shared" si="18"/>
        <v>CX</v>
      </c>
      <c r="E234">
        <f>_xlfn.XLOOKUP(D234,K:K,L:L)</f>
        <v>0.9</v>
      </c>
      <c r="F234" t="str">
        <f>_xlfn.XLOOKUP(D234,K:K,M:M)</f>
        <v>Rzadkie zamówienia, duże partie</v>
      </c>
      <c r="G234">
        <f>_xlfn.XLOOKUP(H234,$I$2:$I$16,$J$2:$J$16)</f>
        <v>9</v>
      </c>
      <c r="H234" t="str">
        <f>_xlfn.XLOOKUP(A234,Data!A:A,Data!C:C)</f>
        <v>Obuwie</v>
      </c>
      <c r="P234">
        <f>_xlfn.XLOOKUP(A234,Data!A:A,Data!F:F)</f>
        <v>282.06</v>
      </c>
      <c r="Q234" cm="1">
        <f t="array" ref="Q234">_xlfn.XLOOKUP(A234,'XYZ Analysis'!A:A,'XYZ Analysis'!$Z:Z)</f>
        <v>4.875</v>
      </c>
      <c r="R234">
        <f t="shared" si="19"/>
        <v>0.16250000000000001</v>
      </c>
      <c r="S234">
        <f>_xlfn.XLOOKUP(A234,'XYZ Analysis'!A:A,'XYZ Analysis'!AA:AA)</f>
        <v>2.4033396902366229</v>
      </c>
      <c r="T234">
        <f t="shared" si="20"/>
        <v>8.0111323007887425E-2</v>
      </c>
      <c r="U234">
        <f t="shared" si="21"/>
        <v>1</v>
      </c>
      <c r="V234">
        <f t="shared" si="22"/>
        <v>2.4625000000000004</v>
      </c>
      <c r="W234">
        <f t="shared" si="23"/>
        <v>0.64851102236194724</v>
      </c>
    </row>
    <row r="235" spans="1:23">
      <c r="A235" t="s">
        <v>86</v>
      </c>
      <c r="B235" t="str">
        <f xml:space="preserve"> _xlfn.XLOOKUP(A235, 'ABC Analysis'!A:A, 'ABC Analysis'!F:F)</f>
        <v>C</v>
      </c>
      <c r="C235" t="str">
        <f>_xlfn.XLOOKUP(A235,'XYZ Analysis'!A:A,'XYZ Analysis'!AC:AC)</f>
        <v>X</v>
      </c>
      <c r="D235" t="str">
        <f t="shared" si="18"/>
        <v>CX</v>
      </c>
      <c r="E235">
        <f>_xlfn.XLOOKUP(D235,K:K,L:L)</f>
        <v>0.9</v>
      </c>
      <c r="F235" t="str">
        <f>_xlfn.XLOOKUP(D235,K:K,M:M)</f>
        <v>Rzadkie zamówienia, duże partie</v>
      </c>
      <c r="G235">
        <f>_xlfn.XLOOKUP(H235,$I$2:$I$16,$J$2:$J$16)</f>
        <v>10</v>
      </c>
      <c r="H235" t="str">
        <f>_xlfn.XLOOKUP(A235,Data!A:A,Data!C:C)</f>
        <v>Elektronika</v>
      </c>
      <c r="P235">
        <f>_xlfn.XLOOKUP(A235,Data!A:A,Data!F:F)</f>
        <v>34.96</v>
      </c>
      <c r="Q235" cm="1">
        <f t="array" ref="Q235">_xlfn.XLOOKUP(A235,'XYZ Analysis'!A:A,'XYZ Analysis'!$Z:Z)</f>
        <v>41.75</v>
      </c>
      <c r="R235">
        <f t="shared" si="19"/>
        <v>1.3916666666666666</v>
      </c>
      <c r="S235">
        <f>_xlfn.XLOOKUP(A235,'XYZ Analysis'!A:A,'XYZ Analysis'!AA:AA)</f>
        <v>4.9180788932265003</v>
      </c>
      <c r="T235">
        <f t="shared" si="20"/>
        <v>0.16393596310755001</v>
      </c>
      <c r="U235">
        <f t="shared" si="21"/>
        <v>1</v>
      </c>
      <c r="V235">
        <f t="shared" si="22"/>
        <v>14.916666666666666</v>
      </c>
      <c r="W235">
        <f t="shared" si="23"/>
        <v>5.3906772506283849</v>
      </c>
    </row>
    <row r="236" spans="1:23">
      <c r="A236" t="s">
        <v>707</v>
      </c>
      <c r="B236" t="str">
        <f xml:space="preserve"> _xlfn.XLOOKUP(A236, 'ABC Analysis'!A:A, 'ABC Analysis'!F:F)</f>
        <v>C</v>
      </c>
      <c r="C236" t="str">
        <f>_xlfn.XLOOKUP(A236,'XYZ Analysis'!A:A,'XYZ Analysis'!AC:AC)</f>
        <v>Y</v>
      </c>
      <c r="D236" t="str">
        <f t="shared" si="18"/>
        <v>CY</v>
      </c>
      <c r="E236">
        <f>_xlfn.XLOOKUP(D236,K:K,L:L)</f>
        <v>0.87</v>
      </c>
      <c r="F236" t="str">
        <f>_xlfn.XLOOKUP(D236,K:K,M:M)</f>
        <v>Podstawowy zapas bezpieczeństwa, przegląd sezonowy</v>
      </c>
      <c r="G236">
        <f>_xlfn.XLOOKUP(H236,$I$2:$I$16,$J$2:$J$16)</f>
        <v>10</v>
      </c>
      <c r="H236" t="str">
        <f>_xlfn.XLOOKUP(A236,Data!A:A,Data!C:C)</f>
        <v>Zabawki</v>
      </c>
      <c r="P236">
        <f>_xlfn.XLOOKUP(A236,Data!A:A,Data!F:F)</f>
        <v>101.79</v>
      </c>
      <c r="Q236" cm="1">
        <f t="array" ref="Q236">_xlfn.XLOOKUP(A236,'XYZ Analysis'!A:A,'XYZ Analysis'!$Z:Z)</f>
        <v>14.291666666666666</v>
      </c>
      <c r="R236">
        <f t="shared" si="19"/>
        <v>0.47638888888888886</v>
      </c>
      <c r="S236">
        <f>_xlfn.XLOOKUP(A236,'XYZ Analysis'!A:A,'XYZ Analysis'!AA:AA)</f>
        <v>9.9560666876477324</v>
      </c>
      <c r="T236">
        <f t="shared" si="20"/>
        <v>0.33186888958825772</v>
      </c>
      <c r="U236">
        <f t="shared" si="21"/>
        <v>2</v>
      </c>
      <c r="V236">
        <f t="shared" si="22"/>
        <v>6.7638888888888884</v>
      </c>
      <c r="W236">
        <f t="shared" si="23"/>
        <v>1.8483732924821281</v>
      </c>
    </row>
    <row r="237" spans="1:23">
      <c r="A237" t="s">
        <v>531</v>
      </c>
      <c r="B237" t="str">
        <f xml:space="preserve"> _xlfn.XLOOKUP(A237, 'ABC Analysis'!A:A, 'ABC Analysis'!F:F)</f>
        <v>C</v>
      </c>
      <c r="C237" t="str">
        <f>_xlfn.XLOOKUP(A237,'XYZ Analysis'!A:A,'XYZ Analysis'!AC:AC)</f>
        <v>X</v>
      </c>
      <c r="D237" t="str">
        <f t="shared" si="18"/>
        <v>CX</v>
      </c>
      <c r="E237">
        <f>_xlfn.XLOOKUP(D237,K:K,L:L)</f>
        <v>0.9</v>
      </c>
      <c r="F237" t="str">
        <f>_xlfn.XLOOKUP(D237,K:K,M:M)</f>
        <v>Rzadkie zamówienia, duże partie</v>
      </c>
      <c r="G237">
        <f>_xlfn.XLOOKUP(H237,$I$2:$I$16,$J$2:$J$16)</f>
        <v>4</v>
      </c>
      <c r="H237" t="str">
        <f>_xlfn.XLOOKUP(A237,Data!A:A,Data!C:C)</f>
        <v>Spożywcze</v>
      </c>
      <c r="P237">
        <f>_xlfn.XLOOKUP(A237,Data!A:A,Data!F:F)</f>
        <v>31.21</v>
      </c>
      <c r="Q237" cm="1">
        <f t="array" ref="Q237">_xlfn.XLOOKUP(A237,'XYZ Analysis'!A:A,'XYZ Analysis'!$Z:Z)</f>
        <v>44.875</v>
      </c>
      <c r="R237">
        <f t="shared" si="19"/>
        <v>1.4958333333333333</v>
      </c>
      <c r="S237">
        <f>_xlfn.XLOOKUP(A237,'XYZ Analysis'!A:A,'XYZ Analysis'!AA:AA)</f>
        <v>6.1054108515862113</v>
      </c>
      <c r="T237">
        <f t="shared" si="20"/>
        <v>0.2035136950528737</v>
      </c>
      <c r="U237">
        <f t="shared" si="21"/>
        <v>1</v>
      </c>
      <c r="V237">
        <f t="shared" si="22"/>
        <v>6.9833333333333334</v>
      </c>
      <c r="W237">
        <f t="shared" si="23"/>
        <v>5.9150190704205734</v>
      </c>
    </row>
    <row r="238" spans="1:23">
      <c r="A238" t="s">
        <v>841</v>
      </c>
      <c r="B238" t="str">
        <f xml:space="preserve"> _xlfn.XLOOKUP(A238, 'ABC Analysis'!A:A, 'ABC Analysis'!F:F)</f>
        <v>C</v>
      </c>
      <c r="C238" t="str">
        <f>_xlfn.XLOOKUP(A238,'XYZ Analysis'!A:A,'XYZ Analysis'!AC:AC)</f>
        <v>Y</v>
      </c>
      <c r="D238" t="str">
        <f t="shared" si="18"/>
        <v>CY</v>
      </c>
      <c r="E238">
        <f>_xlfn.XLOOKUP(D238,K:K,L:L)</f>
        <v>0.87</v>
      </c>
      <c r="F238" t="str">
        <f>_xlfn.XLOOKUP(D238,K:K,M:M)</f>
        <v>Podstawowy zapas bezpieczeństwa, przegląd sezonowy</v>
      </c>
      <c r="G238">
        <f>_xlfn.XLOOKUP(H238,$I$2:$I$16,$J$2:$J$16)</f>
        <v>9</v>
      </c>
      <c r="H238" t="str">
        <f>_xlfn.XLOOKUP(A238,Data!A:A,Data!C:C)</f>
        <v>Obuwie</v>
      </c>
      <c r="P238">
        <f>_xlfn.XLOOKUP(A238,Data!A:A,Data!F:F)</f>
        <v>162.63999999999999</v>
      </c>
      <c r="Q238" cm="1">
        <f t="array" ref="Q238">_xlfn.XLOOKUP(A238,'XYZ Analysis'!A:A,'XYZ Analysis'!$Z:Z)</f>
        <v>7.916666666666667</v>
      </c>
      <c r="R238">
        <f t="shared" si="19"/>
        <v>0.2638888888888889</v>
      </c>
      <c r="S238">
        <f>_xlfn.XLOOKUP(A238,'XYZ Analysis'!A:A,'XYZ Analysis'!AA:AA)</f>
        <v>4.122263402010546</v>
      </c>
      <c r="T238">
        <f t="shared" si="20"/>
        <v>0.1374087800670182</v>
      </c>
      <c r="U238">
        <f t="shared" si="21"/>
        <v>1</v>
      </c>
      <c r="V238">
        <f t="shared" si="22"/>
        <v>3.375</v>
      </c>
      <c r="W238">
        <f t="shared" si="23"/>
        <v>1.0883242331917637</v>
      </c>
    </row>
    <row r="239" spans="1:23">
      <c r="A239" t="s">
        <v>237</v>
      </c>
      <c r="B239" t="str">
        <f xml:space="preserve"> _xlfn.XLOOKUP(A239, 'ABC Analysis'!A:A, 'ABC Analysis'!F:F)</f>
        <v>C</v>
      </c>
      <c r="C239" t="str">
        <f>_xlfn.XLOOKUP(A239,'XYZ Analysis'!A:A,'XYZ Analysis'!AC:AC)</f>
        <v>Z</v>
      </c>
      <c r="D239" t="str">
        <f t="shared" si="18"/>
        <v>CZ</v>
      </c>
      <c r="E239">
        <f>_xlfn.XLOOKUP(D239,K:K,L:L)</f>
        <v>0.85</v>
      </c>
      <c r="F239" t="str">
        <f>_xlfn.XLOOKUP(D239,K:K,M:M)</f>
        <v>Zamawianie na żądanie (make-to-order) zamiast trzymania zapasu</v>
      </c>
      <c r="G239">
        <f>_xlfn.XLOOKUP(H239,$I$2:$I$16,$J$2:$J$16)</f>
        <v>12</v>
      </c>
      <c r="H239" t="str">
        <f>_xlfn.XLOOKUP(A239,Data!A:A,Data!C:C)</f>
        <v>AGD</v>
      </c>
      <c r="P239">
        <f>_xlfn.XLOOKUP(A239,Data!A:A,Data!F:F)</f>
        <v>109.32</v>
      </c>
      <c r="Q239" cm="1">
        <f t="array" ref="Q239">_xlfn.XLOOKUP(A239,'XYZ Analysis'!A:A,'XYZ Analysis'!$Z:Z)</f>
        <v>11.666666666666666</v>
      </c>
      <c r="R239">
        <f t="shared" si="19"/>
        <v>0.3888888888888889</v>
      </c>
      <c r="S239">
        <f>_xlfn.XLOOKUP(A239,'XYZ Analysis'!A:A,'XYZ Analysis'!AA:AA)</f>
        <v>12.019659821401861</v>
      </c>
      <c r="T239">
        <f t="shared" si="20"/>
        <v>0.40065532738006204</v>
      </c>
      <c r="U239">
        <f t="shared" si="21"/>
        <v>2</v>
      </c>
      <c r="V239">
        <f t="shared" si="22"/>
        <v>6.666666666666667</v>
      </c>
      <c r="W239">
        <f t="shared" si="23"/>
        <v>1.6114780190441644</v>
      </c>
    </row>
    <row r="240" spans="1:23">
      <c r="A240" t="s">
        <v>769</v>
      </c>
      <c r="B240" t="str">
        <f xml:space="preserve"> _xlfn.XLOOKUP(A240, 'ABC Analysis'!A:A, 'ABC Analysis'!F:F)</f>
        <v>C</v>
      </c>
      <c r="C240" t="str">
        <f>_xlfn.XLOOKUP(A240,'XYZ Analysis'!A:A,'XYZ Analysis'!AC:AC)</f>
        <v>Y</v>
      </c>
      <c r="D240" t="str">
        <f t="shared" si="18"/>
        <v>CY</v>
      </c>
      <c r="E240">
        <f>_xlfn.XLOOKUP(D240,K:K,L:L)</f>
        <v>0.87</v>
      </c>
      <c r="F240" t="str">
        <f>_xlfn.XLOOKUP(D240,K:K,M:M)</f>
        <v>Podstawowy zapas bezpieczeństwa, przegląd sezonowy</v>
      </c>
      <c r="G240">
        <f>_xlfn.XLOOKUP(H240,$I$2:$I$16,$J$2:$J$16)</f>
        <v>9</v>
      </c>
      <c r="H240" t="str">
        <f>_xlfn.XLOOKUP(A240,Data!A:A,Data!C:C)</f>
        <v>Obuwie</v>
      </c>
      <c r="P240">
        <f>_xlfn.XLOOKUP(A240,Data!A:A,Data!F:F)</f>
        <v>63.48</v>
      </c>
      <c r="Q240" cm="1">
        <f t="array" ref="Q240">_xlfn.XLOOKUP(A240,'XYZ Analysis'!A:A,'XYZ Analysis'!$Z:Z)</f>
        <v>20.125</v>
      </c>
      <c r="R240">
        <f t="shared" si="19"/>
        <v>0.67083333333333328</v>
      </c>
      <c r="S240">
        <f>_xlfn.XLOOKUP(A240,'XYZ Analysis'!A:A,'XYZ Analysis'!AA:AA)</f>
        <v>12.745301421831236</v>
      </c>
      <c r="T240">
        <f t="shared" si="20"/>
        <v>0.42484338072770789</v>
      </c>
      <c r="U240">
        <f t="shared" si="21"/>
        <v>2</v>
      </c>
      <c r="V240">
        <f t="shared" si="22"/>
        <v>8.0374999999999996</v>
      </c>
      <c r="W240">
        <f t="shared" si="23"/>
        <v>2.7774758289994765</v>
      </c>
    </row>
    <row r="241" spans="1:23">
      <c r="A241" t="s">
        <v>1019</v>
      </c>
      <c r="B241" t="str">
        <f xml:space="preserve"> _xlfn.XLOOKUP(A241, 'ABC Analysis'!A:A, 'ABC Analysis'!F:F)</f>
        <v>C</v>
      </c>
      <c r="C241" t="str">
        <f>_xlfn.XLOOKUP(A241,'XYZ Analysis'!A:A,'XYZ Analysis'!AC:AC)</f>
        <v>Y</v>
      </c>
      <c r="D241" t="str">
        <f t="shared" si="18"/>
        <v>CY</v>
      </c>
      <c r="E241">
        <f>_xlfn.XLOOKUP(D241,K:K,L:L)</f>
        <v>0.87</v>
      </c>
      <c r="F241" t="str">
        <f>_xlfn.XLOOKUP(D241,K:K,M:M)</f>
        <v>Podstawowy zapas bezpieczeństwa, przegląd sezonowy</v>
      </c>
      <c r="G241">
        <f>_xlfn.XLOOKUP(H241,$I$2:$I$16,$J$2:$J$16)</f>
        <v>12</v>
      </c>
      <c r="H241" t="str">
        <f>_xlfn.XLOOKUP(A241,Data!A:A,Data!C:C)</f>
        <v>AGD</v>
      </c>
      <c r="P241">
        <f>_xlfn.XLOOKUP(A241,Data!A:A,Data!F:F)</f>
        <v>91.32</v>
      </c>
      <c r="Q241" cm="1">
        <f t="array" ref="Q241">_xlfn.XLOOKUP(A241,'XYZ Analysis'!A:A,'XYZ Analysis'!$Z:Z)</f>
        <v>14.25</v>
      </c>
      <c r="R241">
        <f t="shared" si="19"/>
        <v>0.47499999999999998</v>
      </c>
      <c r="S241">
        <f>_xlfn.XLOOKUP(A241,'XYZ Analysis'!A:A,'XYZ Analysis'!AA:AA)</f>
        <v>10.611511045400965</v>
      </c>
      <c r="T241">
        <f t="shared" si="20"/>
        <v>0.35371703484669881</v>
      </c>
      <c r="U241">
        <f t="shared" si="21"/>
        <v>2</v>
      </c>
      <c r="V241">
        <f t="shared" si="22"/>
        <v>7.6999999999999993</v>
      </c>
      <c r="W241">
        <f t="shared" si="23"/>
        <v>1.9486115995779243</v>
      </c>
    </row>
    <row r="242" spans="1:23">
      <c r="A242" t="s">
        <v>257</v>
      </c>
      <c r="B242" t="str">
        <f xml:space="preserve"> _xlfn.XLOOKUP(A242, 'ABC Analysis'!A:A, 'ABC Analysis'!F:F)</f>
        <v>C</v>
      </c>
      <c r="C242" t="str">
        <f>_xlfn.XLOOKUP(A242,'XYZ Analysis'!A:A,'XYZ Analysis'!AC:AC)</f>
        <v>Y</v>
      </c>
      <c r="D242" t="str">
        <f t="shared" si="18"/>
        <v>CY</v>
      </c>
      <c r="E242">
        <f>_xlfn.XLOOKUP(D242,K:K,L:L)</f>
        <v>0.87</v>
      </c>
      <c r="F242" t="str">
        <f>_xlfn.XLOOKUP(D242,K:K,M:M)</f>
        <v>Podstawowy zapas bezpieczeństwa, przegląd sezonowy</v>
      </c>
      <c r="G242">
        <f>_xlfn.XLOOKUP(H242,$I$2:$I$16,$J$2:$J$16)</f>
        <v>10</v>
      </c>
      <c r="H242" t="str">
        <f>_xlfn.XLOOKUP(A242,Data!A:A,Data!C:C)</f>
        <v>Elektronika</v>
      </c>
      <c r="P242">
        <f>_xlfn.XLOOKUP(A242,Data!A:A,Data!F:F)</f>
        <v>171.01</v>
      </c>
      <c r="Q242" cm="1">
        <f t="array" ref="Q242">_xlfn.XLOOKUP(A242,'XYZ Analysis'!A:A,'XYZ Analysis'!$Z:Z)</f>
        <v>7.125</v>
      </c>
      <c r="R242">
        <f t="shared" si="19"/>
        <v>0.23749999999999999</v>
      </c>
      <c r="S242">
        <f>_xlfn.XLOOKUP(A242,'XYZ Analysis'!A:A,'XYZ Analysis'!AA:AA)</f>
        <v>3.9823830805184977</v>
      </c>
      <c r="T242">
        <f t="shared" si="20"/>
        <v>0.13274610268394993</v>
      </c>
      <c r="U242">
        <f t="shared" si="21"/>
        <v>1</v>
      </c>
      <c r="V242">
        <f t="shared" si="22"/>
        <v>3.375</v>
      </c>
      <c r="W242">
        <f t="shared" si="23"/>
        <v>1.006891056970987</v>
      </c>
    </row>
    <row r="243" spans="1:23">
      <c r="A243" t="s">
        <v>1005</v>
      </c>
      <c r="B243" t="str">
        <f xml:space="preserve"> _xlfn.XLOOKUP(A243, 'ABC Analysis'!A:A, 'ABC Analysis'!F:F)</f>
        <v>C</v>
      </c>
      <c r="C243" t="str">
        <f>_xlfn.XLOOKUP(A243,'XYZ Analysis'!A:A,'XYZ Analysis'!AC:AC)</f>
        <v>Y</v>
      </c>
      <c r="D243" t="str">
        <f t="shared" si="18"/>
        <v>CY</v>
      </c>
      <c r="E243">
        <f>_xlfn.XLOOKUP(D243,K:K,L:L)</f>
        <v>0.87</v>
      </c>
      <c r="F243" t="str">
        <f>_xlfn.XLOOKUP(D243,K:K,M:M)</f>
        <v>Podstawowy zapas bezpieczeństwa, przegląd sezonowy</v>
      </c>
      <c r="G243">
        <f>_xlfn.XLOOKUP(H243,$I$2:$I$16,$J$2:$J$16)</f>
        <v>12</v>
      </c>
      <c r="H243" t="str">
        <f>_xlfn.XLOOKUP(A243,Data!A:A,Data!C:C)</f>
        <v>AGD</v>
      </c>
      <c r="P243">
        <f>_xlfn.XLOOKUP(A243,Data!A:A,Data!F:F)</f>
        <v>281.11</v>
      </c>
      <c r="Q243" cm="1">
        <f t="array" ref="Q243">_xlfn.XLOOKUP(A243,'XYZ Analysis'!A:A,'XYZ Analysis'!$Z:Z)</f>
        <v>4.625</v>
      </c>
      <c r="R243">
        <f t="shared" si="19"/>
        <v>0.15416666666666667</v>
      </c>
      <c r="S243">
        <f>_xlfn.XLOOKUP(A243,'XYZ Analysis'!A:A,'XYZ Analysis'!AA:AA)</f>
        <v>3.4618456060315572</v>
      </c>
      <c r="T243">
        <f t="shared" si="20"/>
        <v>0.11539485353438524</v>
      </c>
      <c r="U243">
        <f t="shared" si="21"/>
        <v>1</v>
      </c>
      <c r="V243">
        <f t="shared" si="22"/>
        <v>2.85</v>
      </c>
      <c r="W243">
        <f t="shared" si="23"/>
        <v>0.63273014169019115</v>
      </c>
    </row>
    <row r="244" spans="1:23">
      <c r="A244" t="s">
        <v>567</v>
      </c>
      <c r="B244" t="str">
        <f xml:space="preserve"> _xlfn.XLOOKUP(A244, 'ABC Analysis'!A:A, 'ABC Analysis'!F:F)</f>
        <v>C</v>
      </c>
      <c r="C244" t="str">
        <f>_xlfn.XLOOKUP(A244,'XYZ Analysis'!A:A,'XYZ Analysis'!AC:AC)</f>
        <v>Y</v>
      </c>
      <c r="D244" t="str">
        <f t="shared" si="18"/>
        <v>CY</v>
      </c>
      <c r="E244">
        <f>_xlfn.XLOOKUP(D244,K:K,L:L)</f>
        <v>0.87</v>
      </c>
      <c r="F244" t="str">
        <f>_xlfn.XLOOKUP(D244,K:K,M:M)</f>
        <v>Podstawowy zapas bezpieczeństwa, przegląd sezonowy</v>
      </c>
      <c r="G244">
        <f>_xlfn.XLOOKUP(H244,$I$2:$I$16,$J$2:$J$16)</f>
        <v>12</v>
      </c>
      <c r="H244" t="str">
        <f>_xlfn.XLOOKUP(A244,Data!A:A,Data!C:C)</f>
        <v>AGD</v>
      </c>
      <c r="P244">
        <f>_xlfn.XLOOKUP(A244,Data!A:A,Data!F:F)</f>
        <v>110.98</v>
      </c>
      <c r="Q244" cm="1">
        <f t="array" ref="Q244">_xlfn.XLOOKUP(A244,'XYZ Analysis'!A:A,'XYZ Analysis'!$Z:Z)</f>
        <v>11.25</v>
      </c>
      <c r="R244">
        <f t="shared" si="19"/>
        <v>0.375</v>
      </c>
      <c r="S244">
        <f>_xlfn.XLOOKUP(A244,'XYZ Analysis'!A:A,'XYZ Analysis'!AA:AA)</f>
        <v>6.0432469197719643</v>
      </c>
      <c r="T244">
        <f t="shared" si="20"/>
        <v>0.20144156399239882</v>
      </c>
      <c r="U244">
        <f t="shared" si="21"/>
        <v>1</v>
      </c>
      <c r="V244">
        <f t="shared" si="22"/>
        <v>5.5</v>
      </c>
      <c r="W244">
        <f t="shared" si="23"/>
        <v>1.5705606195172164</v>
      </c>
    </row>
    <row r="245" spans="1:23">
      <c r="A245" t="s">
        <v>863</v>
      </c>
      <c r="B245" t="str">
        <f xml:space="preserve"> _xlfn.XLOOKUP(A245, 'ABC Analysis'!A:A, 'ABC Analysis'!F:F)</f>
        <v>C</v>
      </c>
      <c r="C245" t="str">
        <f>_xlfn.XLOOKUP(A245,'XYZ Analysis'!A:A,'XYZ Analysis'!AC:AC)</f>
        <v>X</v>
      </c>
      <c r="D245" t="str">
        <f t="shared" si="18"/>
        <v>CX</v>
      </c>
      <c r="E245">
        <f>_xlfn.XLOOKUP(D245,K:K,L:L)</f>
        <v>0.9</v>
      </c>
      <c r="F245" t="str">
        <f>_xlfn.XLOOKUP(D245,K:K,M:M)</f>
        <v>Rzadkie zamówienia, duże partie</v>
      </c>
      <c r="G245">
        <f>_xlfn.XLOOKUP(H245,$I$2:$I$16,$J$2:$J$16)</f>
        <v>8</v>
      </c>
      <c r="H245" t="str">
        <f>_xlfn.XLOOKUP(A245,Data!A:A,Data!C:C)</f>
        <v>Sport i rekreacja</v>
      </c>
      <c r="P245">
        <f>_xlfn.XLOOKUP(A245,Data!A:A,Data!F:F)</f>
        <v>340.53</v>
      </c>
      <c r="Q245" cm="1">
        <f t="array" ref="Q245">_xlfn.XLOOKUP(A245,'XYZ Analysis'!A:A,'XYZ Analysis'!$Z:Z)</f>
        <v>3.4166666666666665</v>
      </c>
      <c r="R245">
        <f t="shared" si="19"/>
        <v>0.11388888888888889</v>
      </c>
      <c r="S245">
        <f>_xlfn.XLOOKUP(A245,'XYZ Analysis'!A:A,'XYZ Analysis'!AA:AA)</f>
        <v>0.49300664859163468</v>
      </c>
      <c r="T245">
        <f t="shared" si="20"/>
        <v>1.6433554953054489E-2</v>
      </c>
      <c r="U245">
        <f t="shared" si="21"/>
        <v>1</v>
      </c>
      <c r="V245">
        <f t="shared" si="22"/>
        <v>1.911111111111111</v>
      </c>
      <c r="W245">
        <f t="shared" si="23"/>
        <v>0.49411088223310434</v>
      </c>
    </row>
    <row r="246" spans="1:23">
      <c r="A246" t="s">
        <v>687</v>
      </c>
      <c r="B246" t="str">
        <f xml:space="preserve"> _xlfn.XLOOKUP(A246, 'ABC Analysis'!A:A, 'ABC Analysis'!F:F)</f>
        <v>C</v>
      </c>
      <c r="C246" t="str">
        <f>_xlfn.XLOOKUP(A246,'XYZ Analysis'!A:A,'XYZ Analysis'!AC:AC)</f>
        <v>Z</v>
      </c>
      <c r="D246" t="str">
        <f t="shared" si="18"/>
        <v>CZ</v>
      </c>
      <c r="E246">
        <f>_xlfn.XLOOKUP(D246,K:K,L:L)</f>
        <v>0.85</v>
      </c>
      <c r="F246" t="str">
        <f>_xlfn.XLOOKUP(D246,K:K,M:M)</f>
        <v>Zamawianie na żądanie (make-to-order) zamiast trzymania zapasu</v>
      </c>
      <c r="G246">
        <f>_xlfn.XLOOKUP(H246,$I$2:$I$16,$J$2:$J$16)</f>
        <v>12</v>
      </c>
      <c r="H246" t="str">
        <f>_xlfn.XLOOKUP(A246,Data!A:A,Data!C:C)</f>
        <v>Ogród</v>
      </c>
      <c r="P246">
        <f>_xlfn.XLOOKUP(A246,Data!A:A,Data!F:F)</f>
        <v>410.84</v>
      </c>
      <c r="Q246" cm="1">
        <f t="array" ref="Q246">_xlfn.XLOOKUP(A246,'XYZ Analysis'!A:A,'XYZ Analysis'!$Z:Z)</f>
        <v>3.0416666666666665</v>
      </c>
      <c r="R246">
        <f t="shared" si="19"/>
        <v>0.10138888888888889</v>
      </c>
      <c r="S246">
        <f>_xlfn.XLOOKUP(A246,'XYZ Analysis'!A:A,'XYZ Analysis'!AA:AA)</f>
        <v>3.0751580808508399</v>
      </c>
      <c r="T246">
        <f t="shared" si="20"/>
        <v>0.10250526936169466</v>
      </c>
      <c r="U246">
        <f t="shared" si="21"/>
        <v>1</v>
      </c>
      <c r="V246">
        <f t="shared" si="22"/>
        <v>2.2166666666666668</v>
      </c>
      <c r="W246">
        <f t="shared" si="23"/>
        <v>0.42444385625368708</v>
      </c>
    </row>
    <row r="247" spans="1:23">
      <c r="A247" t="s">
        <v>239</v>
      </c>
      <c r="B247" t="str">
        <f xml:space="preserve"> _xlfn.XLOOKUP(A247, 'ABC Analysis'!A:A, 'ABC Analysis'!F:F)</f>
        <v>C</v>
      </c>
      <c r="C247" t="str">
        <f>_xlfn.XLOOKUP(A247,'XYZ Analysis'!A:A,'XYZ Analysis'!AC:AC)</f>
        <v>Z</v>
      </c>
      <c r="D247" t="str">
        <f t="shared" si="18"/>
        <v>CZ</v>
      </c>
      <c r="E247">
        <f>_xlfn.XLOOKUP(D247,K:K,L:L)</f>
        <v>0.85</v>
      </c>
      <c r="F247" t="str">
        <f>_xlfn.XLOOKUP(D247,K:K,M:M)</f>
        <v>Zamawianie na żądanie (make-to-order) zamiast trzymania zapasu</v>
      </c>
      <c r="G247">
        <f>_xlfn.XLOOKUP(H247,$I$2:$I$16,$J$2:$J$16)</f>
        <v>10</v>
      </c>
      <c r="H247" t="str">
        <f>_xlfn.XLOOKUP(A247,Data!A:A,Data!C:C)</f>
        <v>Elektronika</v>
      </c>
      <c r="P247">
        <f>_xlfn.XLOOKUP(A247,Data!A:A,Data!F:F)</f>
        <v>288.64999999999998</v>
      </c>
      <c r="Q247" cm="1">
        <f t="array" ref="Q247">_xlfn.XLOOKUP(A247,'XYZ Analysis'!A:A,'XYZ Analysis'!$Z:Z)</f>
        <v>4.375</v>
      </c>
      <c r="R247">
        <f t="shared" si="19"/>
        <v>0.14583333333333334</v>
      </c>
      <c r="S247">
        <f>_xlfn.XLOOKUP(A247,'XYZ Analysis'!A:A,'XYZ Analysis'!AA:AA)</f>
        <v>7.022656785955963</v>
      </c>
      <c r="T247">
        <f t="shared" si="20"/>
        <v>0.23408855953186544</v>
      </c>
      <c r="U247">
        <f t="shared" si="21"/>
        <v>1</v>
      </c>
      <c r="V247">
        <f t="shared" si="22"/>
        <v>2.4583333333333335</v>
      </c>
      <c r="W247">
        <f t="shared" si="23"/>
        <v>0.60730107581472381</v>
      </c>
    </row>
    <row r="248" spans="1:23">
      <c r="A248" t="s">
        <v>69</v>
      </c>
      <c r="B248" t="str">
        <f xml:space="preserve"> _xlfn.XLOOKUP(A248, 'ABC Analysis'!A:A, 'ABC Analysis'!F:F)</f>
        <v>C</v>
      </c>
      <c r="C248" t="str">
        <f>_xlfn.XLOOKUP(A248,'XYZ Analysis'!A:A,'XYZ Analysis'!AC:AC)</f>
        <v>Y</v>
      </c>
      <c r="D248" t="str">
        <f t="shared" si="18"/>
        <v>CY</v>
      </c>
      <c r="E248">
        <f>_xlfn.XLOOKUP(D248,K:K,L:L)</f>
        <v>0.87</v>
      </c>
      <c r="F248" t="str">
        <f>_xlfn.XLOOKUP(D248,K:K,M:M)</f>
        <v>Podstawowy zapas bezpieczeństwa, przegląd sezonowy</v>
      </c>
      <c r="G248">
        <f>_xlfn.XLOOKUP(H248,$I$2:$I$16,$J$2:$J$16)</f>
        <v>12</v>
      </c>
      <c r="H248" t="str">
        <f>_xlfn.XLOOKUP(A248,Data!A:A,Data!C:C)</f>
        <v>Ogród</v>
      </c>
      <c r="P248">
        <f>_xlfn.XLOOKUP(A248,Data!A:A,Data!F:F)</f>
        <v>149.6</v>
      </c>
      <c r="Q248" cm="1">
        <f t="array" ref="Q248">_xlfn.XLOOKUP(A248,'XYZ Analysis'!A:A,'XYZ Analysis'!$Z:Z)</f>
        <v>7.666666666666667</v>
      </c>
      <c r="R248">
        <f t="shared" si="19"/>
        <v>0.25555555555555559</v>
      </c>
      <c r="S248">
        <f>_xlfn.XLOOKUP(A248,'XYZ Analysis'!A:A,'XYZ Analysis'!AA:AA)</f>
        <v>5.0552502960343668</v>
      </c>
      <c r="T248">
        <f t="shared" si="20"/>
        <v>0.16850834320114555</v>
      </c>
      <c r="U248">
        <f t="shared" si="21"/>
        <v>1</v>
      </c>
      <c r="V248">
        <f t="shared" si="22"/>
        <v>4.0666666666666673</v>
      </c>
      <c r="W248">
        <f t="shared" si="23"/>
        <v>1.1167045780671689</v>
      </c>
    </row>
    <row r="249" spans="1:23">
      <c r="A249" t="s">
        <v>375</v>
      </c>
      <c r="B249" t="str">
        <f xml:space="preserve"> _xlfn.XLOOKUP(A249, 'ABC Analysis'!A:A, 'ABC Analysis'!F:F)</f>
        <v>C</v>
      </c>
      <c r="C249" t="str">
        <f>_xlfn.XLOOKUP(A249,'XYZ Analysis'!A:A,'XYZ Analysis'!AC:AC)</f>
        <v>X</v>
      </c>
      <c r="D249" t="str">
        <f t="shared" si="18"/>
        <v>CX</v>
      </c>
      <c r="E249">
        <f>_xlfn.XLOOKUP(D249,K:K,L:L)</f>
        <v>0.9</v>
      </c>
      <c r="F249" t="str">
        <f>_xlfn.XLOOKUP(D249,K:K,M:M)</f>
        <v>Rzadkie zamówienia, duże partie</v>
      </c>
      <c r="G249">
        <f>_xlfn.XLOOKUP(H249,$I$2:$I$16,$J$2:$J$16)</f>
        <v>14</v>
      </c>
      <c r="H249" t="str">
        <f>_xlfn.XLOOKUP(A249,Data!A:A,Data!C:C)</f>
        <v>RTV</v>
      </c>
      <c r="P249">
        <f>_xlfn.XLOOKUP(A249,Data!A:A,Data!F:F)</f>
        <v>577.38</v>
      </c>
      <c r="Q249" cm="1">
        <f t="array" ref="Q249">_xlfn.XLOOKUP(A249,'XYZ Analysis'!A:A,'XYZ Analysis'!$Z:Z)</f>
        <v>2.0833333333333335</v>
      </c>
      <c r="R249">
        <f t="shared" si="19"/>
        <v>6.9444444444444448E-2</v>
      </c>
      <c r="S249">
        <f>_xlfn.XLOOKUP(A249,'XYZ Analysis'!A:A,'XYZ Analysis'!AA:AA)</f>
        <v>0.27638539919628335</v>
      </c>
      <c r="T249">
        <f t="shared" si="20"/>
        <v>9.2128466398761124E-3</v>
      </c>
      <c r="U249">
        <f t="shared" si="21"/>
        <v>1</v>
      </c>
      <c r="V249">
        <f t="shared" si="22"/>
        <v>1.9722222222222223</v>
      </c>
      <c r="W249">
        <f t="shared" si="23"/>
        <v>0.29631205191712706</v>
      </c>
    </row>
    <row r="250" spans="1:23">
      <c r="A250" t="s">
        <v>895</v>
      </c>
      <c r="B250" t="str">
        <f xml:space="preserve"> _xlfn.XLOOKUP(A250, 'ABC Analysis'!A:A, 'ABC Analysis'!F:F)</f>
        <v>C</v>
      </c>
      <c r="C250" t="str">
        <f>_xlfn.XLOOKUP(A250,'XYZ Analysis'!A:A,'XYZ Analysis'!AC:AC)</f>
        <v>Y</v>
      </c>
      <c r="D250" t="str">
        <f t="shared" si="18"/>
        <v>CY</v>
      </c>
      <c r="E250">
        <f>_xlfn.XLOOKUP(D250,K:K,L:L)</f>
        <v>0.87</v>
      </c>
      <c r="F250" t="str">
        <f>_xlfn.XLOOKUP(D250,K:K,M:M)</f>
        <v>Podstawowy zapas bezpieczeństwa, przegląd sezonowy</v>
      </c>
      <c r="G250">
        <f>_xlfn.XLOOKUP(H250,$I$2:$I$16,$J$2:$J$16)</f>
        <v>12</v>
      </c>
      <c r="H250" t="str">
        <f>_xlfn.XLOOKUP(A250,Data!A:A,Data!C:C)</f>
        <v>AGD</v>
      </c>
      <c r="P250">
        <f>_xlfn.XLOOKUP(A250,Data!A:A,Data!F:F)</f>
        <v>126.08</v>
      </c>
      <c r="Q250" cm="1">
        <f t="array" ref="Q250">_xlfn.XLOOKUP(A250,'XYZ Analysis'!A:A,'XYZ Analysis'!$Z:Z)</f>
        <v>9.1666666666666661</v>
      </c>
      <c r="R250">
        <f t="shared" si="19"/>
        <v>0.30555555555555552</v>
      </c>
      <c r="S250">
        <f>_xlfn.XLOOKUP(A250,'XYZ Analysis'!A:A,'XYZ Analysis'!AA:AA)</f>
        <v>6.1891482092090477</v>
      </c>
      <c r="T250">
        <f t="shared" si="20"/>
        <v>0.20630494030696825</v>
      </c>
      <c r="U250">
        <f t="shared" si="21"/>
        <v>1</v>
      </c>
      <c r="V250">
        <f t="shared" si="22"/>
        <v>4.6666666666666661</v>
      </c>
      <c r="W250">
        <f t="shared" si="23"/>
        <v>1.3300973315699571</v>
      </c>
    </row>
    <row r="251" spans="1:23">
      <c r="A251" t="s">
        <v>1013</v>
      </c>
      <c r="B251" t="str">
        <f xml:space="preserve"> _xlfn.XLOOKUP(A251, 'ABC Analysis'!A:A, 'ABC Analysis'!F:F)</f>
        <v>C</v>
      </c>
      <c r="C251" t="str">
        <f>_xlfn.XLOOKUP(A251,'XYZ Analysis'!A:A,'XYZ Analysis'!AC:AC)</f>
        <v>X</v>
      </c>
      <c r="D251" t="str">
        <f t="shared" si="18"/>
        <v>CX</v>
      </c>
      <c r="E251">
        <f>_xlfn.XLOOKUP(D251,K:K,L:L)</f>
        <v>0.9</v>
      </c>
      <c r="F251" t="str">
        <f>_xlfn.XLOOKUP(D251,K:K,M:M)</f>
        <v>Rzadkie zamówienia, duże partie</v>
      </c>
      <c r="G251">
        <f>_xlfn.XLOOKUP(H251,$I$2:$I$16,$J$2:$J$16)</f>
        <v>9</v>
      </c>
      <c r="H251" t="str">
        <f>_xlfn.XLOOKUP(A251,Data!A:A,Data!C:C)</f>
        <v>Obuwie</v>
      </c>
      <c r="P251">
        <f>_xlfn.XLOOKUP(A251,Data!A:A,Data!F:F)</f>
        <v>257.91000000000003</v>
      </c>
      <c r="Q251" cm="1">
        <f t="array" ref="Q251">_xlfn.XLOOKUP(A251,'XYZ Analysis'!A:A,'XYZ Analysis'!$Z:Z)</f>
        <v>4.208333333333333</v>
      </c>
      <c r="R251">
        <f t="shared" si="19"/>
        <v>0.14027777777777778</v>
      </c>
      <c r="S251">
        <f>_xlfn.XLOOKUP(A251,'XYZ Analysis'!A:A,'XYZ Analysis'!AA:AA)</f>
        <v>0.49826086429589161</v>
      </c>
      <c r="T251">
        <f t="shared" si="20"/>
        <v>1.6608695476529722E-2</v>
      </c>
      <c r="U251">
        <f t="shared" si="21"/>
        <v>1</v>
      </c>
      <c r="V251">
        <f t="shared" si="22"/>
        <v>2.2625000000000002</v>
      </c>
      <c r="W251">
        <f t="shared" si="23"/>
        <v>0.63011784348348188</v>
      </c>
    </row>
    <row r="252" spans="1:23">
      <c r="A252" t="s">
        <v>189</v>
      </c>
      <c r="B252" t="str">
        <f xml:space="preserve"> _xlfn.XLOOKUP(A252, 'ABC Analysis'!A:A, 'ABC Analysis'!F:F)</f>
        <v>C</v>
      </c>
      <c r="C252" t="str">
        <f>_xlfn.XLOOKUP(A252,'XYZ Analysis'!A:A,'XYZ Analysis'!AC:AC)</f>
        <v>Z</v>
      </c>
      <c r="D252" t="str">
        <f t="shared" si="18"/>
        <v>CZ</v>
      </c>
      <c r="E252">
        <f>_xlfn.XLOOKUP(D252,K:K,L:L)</f>
        <v>0.85</v>
      </c>
      <c r="F252" t="str">
        <f>_xlfn.XLOOKUP(D252,K:K,M:M)</f>
        <v>Zamawianie na żądanie (make-to-order) zamiast trzymania zapasu</v>
      </c>
      <c r="G252">
        <f>_xlfn.XLOOKUP(H252,$I$2:$I$16,$J$2:$J$16)</f>
        <v>8</v>
      </c>
      <c r="H252" t="str">
        <f>_xlfn.XLOOKUP(A252,Data!A:A,Data!C:C)</f>
        <v>Sport i rekreacja</v>
      </c>
      <c r="P252">
        <f>_xlfn.XLOOKUP(A252,Data!A:A,Data!F:F)</f>
        <v>225.88</v>
      </c>
      <c r="Q252" cm="1">
        <f t="array" ref="Q252">_xlfn.XLOOKUP(A252,'XYZ Analysis'!A:A,'XYZ Analysis'!$Z:Z)</f>
        <v>5.125</v>
      </c>
      <c r="R252">
        <f t="shared" si="19"/>
        <v>0.17083333333333334</v>
      </c>
      <c r="S252">
        <f>_xlfn.XLOOKUP(A252,'XYZ Analysis'!A:A,'XYZ Analysis'!AA:AA)</f>
        <v>6.8514749020435985</v>
      </c>
      <c r="T252">
        <f t="shared" si="20"/>
        <v>0.22838249673478661</v>
      </c>
      <c r="U252">
        <f t="shared" si="21"/>
        <v>1</v>
      </c>
      <c r="V252">
        <f t="shared" si="22"/>
        <v>2.3666666666666667</v>
      </c>
      <c r="W252">
        <f t="shared" si="23"/>
        <v>0.74303427583710302</v>
      </c>
    </row>
    <row r="253" spans="1:23">
      <c r="A253" t="s">
        <v>1001</v>
      </c>
      <c r="B253" t="str">
        <f xml:space="preserve"> _xlfn.XLOOKUP(A253, 'ABC Analysis'!A:A, 'ABC Analysis'!F:F)</f>
        <v>C</v>
      </c>
      <c r="C253" t="str">
        <f>_xlfn.XLOOKUP(A253,'XYZ Analysis'!A:A,'XYZ Analysis'!AC:AC)</f>
        <v>Y</v>
      </c>
      <c r="D253" t="str">
        <f t="shared" si="18"/>
        <v>CY</v>
      </c>
      <c r="E253">
        <f>_xlfn.XLOOKUP(D253,K:K,L:L)</f>
        <v>0.87</v>
      </c>
      <c r="F253" t="str">
        <f>_xlfn.XLOOKUP(D253,K:K,M:M)</f>
        <v>Podstawowy zapas bezpieczeństwa, przegląd sezonowy</v>
      </c>
      <c r="G253">
        <f>_xlfn.XLOOKUP(H253,$I$2:$I$16,$J$2:$J$16)</f>
        <v>9</v>
      </c>
      <c r="H253" t="str">
        <f>_xlfn.XLOOKUP(A253,Data!A:A,Data!C:C)</f>
        <v>Motoryzacja</v>
      </c>
      <c r="P253">
        <f>_xlfn.XLOOKUP(A253,Data!A:A,Data!F:F)</f>
        <v>158.97</v>
      </c>
      <c r="Q253" cm="1">
        <f t="array" ref="Q253">_xlfn.XLOOKUP(A253,'XYZ Analysis'!A:A,'XYZ Analysis'!$Z:Z)</f>
        <v>7.041666666666667</v>
      </c>
      <c r="R253">
        <f t="shared" si="19"/>
        <v>0.23472222222222222</v>
      </c>
      <c r="S253">
        <f>_xlfn.XLOOKUP(A253,'XYZ Analysis'!A:A,'XYZ Analysis'!AA:AA)</f>
        <v>4.4298153334974231</v>
      </c>
      <c r="T253">
        <f t="shared" si="20"/>
        <v>0.14766051111658077</v>
      </c>
      <c r="U253">
        <f t="shared" si="21"/>
        <v>1</v>
      </c>
      <c r="V253">
        <f t="shared" si="22"/>
        <v>3.1124999999999998</v>
      </c>
      <c r="W253">
        <f t="shared" si="23"/>
        <v>1.0381998147127978</v>
      </c>
    </row>
    <row r="254" spans="1:23">
      <c r="A254" t="s">
        <v>767</v>
      </c>
      <c r="B254" t="str">
        <f xml:space="preserve"> _xlfn.XLOOKUP(A254, 'ABC Analysis'!A:A, 'ABC Analysis'!F:F)</f>
        <v>C</v>
      </c>
      <c r="C254" t="str">
        <f>_xlfn.XLOOKUP(A254,'XYZ Analysis'!A:A,'XYZ Analysis'!AC:AC)</f>
        <v>X</v>
      </c>
      <c r="D254" t="str">
        <f t="shared" si="18"/>
        <v>CX</v>
      </c>
      <c r="E254">
        <f>_xlfn.XLOOKUP(D254,K:K,L:L)</f>
        <v>0.9</v>
      </c>
      <c r="F254" t="str">
        <f>_xlfn.XLOOKUP(D254,K:K,M:M)</f>
        <v>Rzadkie zamówienia, duże partie</v>
      </c>
      <c r="G254">
        <f>_xlfn.XLOOKUP(H254,$I$2:$I$16,$J$2:$J$16)</f>
        <v>11</v>
      </c>
      <c r="H254" t="str">
        <f>_xlfn.XLOOKUP(A254,Data!A:A,Data!C:C)</f>
        <v>Narzędzia</v>
      </c>
      <c r="P254">
        <f>_xlfn.XLOOKUP(A254,Data!A:A,Data!F:F)</f>
        <v>282.05</v>
      </c>
      <c r="Q254" cm="1">
        <f t="array" ref="Q254">_xlfn.XLOOKUP(A254,'XYZ Analysis'!A:A,'XYZ Analysis'!$Z:Z)</f>
        <v>3.9166666666666665</v>
      </c>
      <c r="R254">
        <f t="shared" si="19"/>
        <v>0.13055555555555556</v>
      </c>
      <c r="S254">
        <f>_xlfn.XLOOKUP(A254,'XYZ Analysis'!A:A,'XYZ Analysis'!AA:AA)</f>
        <v>0.39965262694272663</v>
      </c>
      <c r="T254">
        <f t="shared" si="20"/>
        <v>1.3321754231424222E-2</v>
      </c>
      <c r="U254">
        <f t="shared" si="21"/>
        <v>1</v>
      </c>
      <c r="V254">
        <f t="shared" si="22"/>
        <v>2.4361111111111109</v>
      </c>
      <c r="W254">
        <f t="shared" si="23"/>
        <v>0.58129428955949203</v>
      </c>
    </row>
    <row r="255" spans="1:23">
      <c r="A255" t="s">
        <v>907</v>
      </c>
      <c r="B255" t="str">
        <f xml:space="preserve"> _xlfn.XLOOKUP(A255, 'ABC Analysis'!A:A, 'ABC Analysis'!F:F)</f>
        <v>C</v>
      </c>
      <c r="C255" t="str">
        <f>_xlfn.XLOOKUP(A255,'XYZ Analysis'!A:A,'XYZ Analysis'!AC:AC)</f>
        <v>Z</v>
      </c>
      <c r="D255" t="str">
        <f t="shared" si="18"/>
        <v>CZ</v>
      </c>
      <c r="E255">
        <f>_xlfn.XLOOKUP(D255,K:K,L:L)</f>
        <v>0.85</v>
      </c>
      <c r="F255" t="str">
        <f>_xlfn.XLOOKUP(D255,K:K,M:M)</f>
        <v>Zamawianie na żądanie (make-to-order) zamiast trzymania zapasu</v>
      </c>
      <c r="G255">
        <f>_xlfn.XLOOKUP(H255,$I$2:$I$16,$J$2:$J$16)</f>
        <v>8</v>
      </c>
      <c r="H255" t="str">
        <f>_xlfn.XLOOKUP(A255,Data!A:A,Data!C:C)</f>
        <v>Oświetlenie</v>
      </c>
      <c r="P255">
        <f>_xlfn.XLOOKUP(A255,Data!A:A,Data!F:F)</f>
        <v>252.08</v>
      </c>
      <c r="Q255" cm="1">
        <f t="array" ref="Q255">_xlfn.XLOOKUP(A255,'XYZ Analysis'!A:A,'XYZ Analysis'!$Z:Z)</f>
        <v>4.166666666666667</v>
      </c>
      <c r="R255">
        <f t="shared" si="19"/>
        <v>0.1388888888888889</v>
      </c>
      <c r="S255">
        <f>_xlfn.XLOOKUP(A255,'XYZ Analysis'!A:A,'XYZ Analysis'!AA:AA)</f>
        <v>5.2254718021969611</v>
      </c>
      <c r="T255">
        <f t="shared" si="20"/>
        <v>0.17418239340656536</v>
      </c>
      <c r="U255">
        <f t="shared" si="21"/>
        <v>1</v>
      </c>
      <c r="V255">
        <f t="shared" si="22"/>
        <v>2.1111111111111112</v>
      </c>
      <c r="W255">
        <f t="shared" si="23"/>
        <v>0.63419963356796727</v>
      </c>
    </row>
    <row r="256" spans="1:23">
      <c r="A256" t="s">
        <v>763</v>
      </c>
      <c r="B256" t="str">
        <f xml:space="preserve"> _xlfn.XLOOKUP(A256, 'ABC Analysis'!A:A, 'ABC Analysis'!F:F)</f>
        <v>C</v>
      </c>
      <c r="C256" t="str">
        <f>_xlfn.XLOOKUP(A256,'XYZ Analysis'!A:A,'XYZ Analysis'!AC:AC)</f>
        <v>Y</v>
      </c>
      <c r="D256" t="str">
        <f t="shared" si="18"/>
        <v>CY</v>
      </c>
      <c r="E256">
        <f>_xlfn.XLOOKUP(D256,K:K,L:L)</f>
        <v>0.87</v>
      </c>
      <c r="F256" t="str">
        <f>_xlfn.XLOOKUP(D256,K:K,M:M)</f>
        <v>Podstawowy zapas bezpieczeństwa, przegląd sezonowy</v>
      </c>
      <c r="G256">
        <f>_xlfn.XLOOKUP(H256,$I$2:$I$16,$J$2:$J$16)</f>
        <v>8</v>
      </c>
      <c r="H256" t="str">
        <f>_xlfn.XLOOKUP(A256,Data!A:A,Data!C:C)</f>
        <v>Oświetlenie</v>
      </c>
      <c r="P256">
        <f>_xlfn.XLOOKUP(A256,Data!A:A,Data!F:F)</f>
        <v>208.18</v>
      </c>
      <c r="Q256" cm="1">
        <f t="array" ref="Q256">_xlfn.XLOOKUP(A256,'XYZ Analysis'!A:A,'XYZ Analysis'!$Z:Z)</f>
        <v>4.875</v>
      </c>
      <c r="R256">
        <f t="shared" si="19"/>
        <v>0.16250000000000001</v>
      </c>
      <c r="S256">
        <f>_xlfn.XLOOKUP(A256,'XYZ Analysis'!A:A,'XYZ Analysis'!AA:AA)</f>
        <v>2.4717149916606487</v>
      </c>
      <c r="T256">
        <f t="shared" si="20"/>
        <v>8.2390499722021629E-2</v>
      </c>
      <c r="U256">
        <f t="shared" si="21"/>
        <v>1</v>
      </c>
      <c r="V256">
        <f t="shared" si="22"/>
        <v>2.2999999999999998</v>
      </c>
      <c r="W256">
        <f t="shared" si="23"/>
        <v>0.75486382021453557</v>
      </c>
    </row>
    <row r="257" spans="1:23">
      <c r="A257" t="s">
        <v>653</v>
      </c>
      <c r="B257" t="str">
        <f xml:space="preserve"> _xlfn.XLOOKUP(A257, 'ABC Analysis'!A:A, 'ABC Analysis'!F:F)</f>
        <v>C</v>
      </c>
      <c r="C257" t="str">
        <f>_xlfn.XLOOKUP(A257,'XYZ Analysis'!A:A,'XYZ Analysis'!AC:AC)</f>
        <v>Y</v>
      </c>
      <c r="D257" t="str">
        <f t="shared" si="18"/>
        <v>CY</v>
      </c>
      <c r="E257">
        <f>_xlfn.XLOOKUP(D257,K:K,L:L)</f>
        <v>0.87</v>
      </c>
      <c r="F257" t="str">
        <f>_xlfn.XLOOKUP(D257,K:K,M:M)</f>
        <v>Podstawowy zapas bezpieczeństwa, przegląd sezonowy</v>
      </c>
      <c r="G257">
        <f>_xlfn.XLOOKUP(H257,$I$2:$I$16,$J$2:$J$16)</f>
        <v>9</v>
      </c>
      <c r="H257" t="str">
        <f>_xlfn.XLOOKUP(A257,Data!A:A,Data!C:C)</f>
        <v>Motoryzacja</v>
      </c>
      <c r="P257">
        <f>_xlfn.XLOOKUP(A257,Data!A:A,Data!F:F)</f>
        <v>222.17</v>
      </c>
      <c r="Q257" cm="1">
        <f t="array" ref="Q257">_xlfn.XLOOKUP(A257,'XYZ Analysis'!A:A,'XYZ Analysis'!$Z:Z)</f>
        <v>4.75</v>
      </c>
      <c r="R257">
        <f t="shared" si="19"/>
        <v>0.15833333333333333</v>
      </c>
      <c r="S257">
        <f>_xlfn.XLOOKUP(A257,'XYZ Analysis'!A:A,'XYZ Analysis'!AA:AA)</f>
        <v>3.8864079387870061</v>
      </c>
      <c r="T257">
        <f t="shared" si="20"/>
        <v>0.12954693129290021</v>
      </c>
      <c r="U257">
        <f t="shared" si="21"/>
        <v>1</v>
      </c>
      <c r="V257">
        <f t="shared" si="22"/>
        <v>2.4249999999999998</v>
      </c>
      <c r="W257">
        <f t="shared" si="23"/>
        <v>0.72128167736720916</v>
      </c>
    </row>
    <row r="258" spans="1:23">
      <c r="A258" t="s">
        <v>525</v>
      </c>
      <c r="B258" t="str">
        <f xml:space="preserve"> _xlfn.XLOOKUP(A258, 'ABC Analysis'!A:A, 'ABC Analysis'!F:F)</f>
        <v>C</v>
      </c>
      <c r="C258" t="str">
        <f>_xlfn.XLOOKUP(A258,'XYZ Analysis'!A:A,'XYZ Analysis'!AC:AC)</f>
        <v>Y</v>
      </c>
      <c r="D258" t="str">
        <f t="shared" si="18"/>
        <v>CY</v>
      </c>
      <c r="E258">
        <f>_xlfn.XLOOKUP(D258,K:K,L:L)</f>
        <v>0.87</v>
      </c>
      <c r="F258" t="str">
        <f>_xlfn.XLOOKUP(D258,K:K,M:M)</f>
        <v>Podstawowy zapas bezpieczeństwa, przegląd sezonowy</v>
      </c>
      <c r="G258">
        <f>_xlfn.XLOOKUP(H258,$I$2:$I$16,$J$2:$J$16)</f>
        <v>10</v>
      </c>
      <c r="H258" t="str">
        <f>_xlfn.XLOOKUP(A258,Data!A:A,Data!C:C)</f>
        <v>Zabawki</v>
      </c>
      <c r="P258">
        <f>_xlfn.XLOOKUP(A258,Data!A:A,Data!F:F)</f>
        <v>20.77</v>
      </c>
      <c r="Q258" cm="1">
        <f t="array" ref="Q258">_xlfn.XLOOKUP(A258,'XYZ Analysis'!A:A,'XYZ Analysis'!$Z:Z)</f>
        <v>49.875</v>
      </c>
      <c r="R258">
        <f t="shared" si="19"/>
        <v>1.6625000000000001</v>
      </c>
      <c r="S258">
        <f>_xlfn.XLOOKUP(A258,'XYZ Analysis'!A:A,'XYZ Analysis'!AA:AA)</f>
        <v>25.60324279591682</v>
      </c>
      <c r="T258">
        <f t="shared" si="20"/>
        <v>0.85344142653056065</v>
      </c>
      <c r="U258">
        <f t="shared" si="21"/>
        <v>4</v>
      </c>
      <c r="V258">
        <f t="shared" si="22"/>
        <v>20.625</v>
      </c>
      <c r="W258">
        <f t="shared" si="23"/>
        <v>7.6440586184154675</v>
      </c>
    </row>
    <row r="259" spans="1:23">
      <c r="A259" t="s">
        <v>331</v>
      </c>
      <c r="B259" t="str">
        <f xml:space="preserve"> _xlfn.XLOOKUP(A259, 'ABC Analysis'!A:A, 'ABC Analysis'!F:F)</f>
        <v>C</v>
      </c>
      <c r="C259" t="str">
        <f>_xlfn.XLOOKUP(A259,'XYZ Analysis'!A:A,'XYZ Analysis'!AC:AC)</f>
        <v>Y</v>
      </c>
      <c r="D259" t="str">
        <f t="shared" ref="D259:D322" si="24">B259&amp;C259</f>
        <v>CY</v>
      </c>
      <c r="E259">
        <f>_xlfn.XLOOKUP(D259,K:K,L:L)</f>
        <v>0.87</v>
      </c>
      <c r="F259" t="str">
        <f>_xlfn.XLOOKUP(D259,K:K,M:M)</f>
        <v>Podstawowy zapas bezpieczeństwa, przegląd sezonowy</v>
      </c>
      <c r="G259">
        <f>_xlfn.XLOOKUP(H259,$I$2:$I$16,$J$2:$J$16)</f>
        <v>12</v>
      </c>
      <c r="H259" t="str">
        <f>_xlfn.XLOOKUP(A259,Data!A:A,Data!C:C)</f>
        <v>AGD</v>
      </c>
      <c r="P259">
        <f>_xlfn.XLOOKUP(A259,Data!A:A,Data!F:F)</f>
        <v>303.51</v>
      </c>
      <c r="Q259" cm="1">
        <f t="array" ref="Q259">_xlfn.XLOOKUP(A259,'XYZ Analysis'!A:A,'XYZ Analysis'!$Z:Z)</f>
        <v>3.2916666666666665</v>
      </c>
      <c r="R259">
        <f t="shared" ref="R259:R322" si="25">Q259/30</f>
        <v>0.10972222222222222</v>
      </c>
      <c r="S259">
        <f>_xlfn.XLOOKUP(A259,'XYZ Analysis'!A:A,'XYZ Analysis'!AA:AA)</f>
        <v>2.5245324099501851</v>
      </c>
      <c r="T259">
        <f t="shared" ref="T259:T322" si="26">S259/30</f>
        <v>8.4151080331672831E-2</v>
      </c>
      <c r="U259">
        <f t="shared" ref="U259:U322" si="27">ROUNDUP(_xlfn.NORM.S.INV(E259)*T259*SQRT(G259),0)</f>
        <v>1</v>
      </c>
      <c r="V259">
        <f t="shared" ref="V259:V322" si="28">R259*G259+U259</f>
        <v>2.3166666666666664</v>
      </c>
      <c r="W259">
        <f t="shared" ref="W259:W322" si="29">SQRT(2*R259*365*$N$2/($N$2*P259))</f>
        <v>0.51371497424737267</v>
      </c>
    </row>
    <row r="260" spans="1:23">
      <c r="A260" t="s">
        <v>445</v>
      </c>
      <c r="B260" t="str">
        <f xml:space="preserve"> _xlfn.XLOOKUP(A260, 'ABC Analysis'!A:A, 'ABC Analysis'!F:F)</f>
        <v>C</v>
      </c>
      <c r="C260" t="str">
        <f>_xlfn.XLOOKUP(A260,'XYZ Analysis'!A:A,'XYZ Analysis'!AC:AC)</f>
        <v>Y</v>
      </c>
      <c r="D260" t="str">
        <f t="shared" si="24"/>
        <v>CY</v>
      </c>
      <c r="E260">
        <f>_xlfn.XLOOKUP(D260,K:K,L:L)</f>
        <v>0.87</v>
      </c>
      <c r="F260" t="str">
        <f>_xlfn.XLOOKUP(D260,K:K,M:M)</f>
        <v>Podstawowy zapas bezpieczeństwa, przegląd sezonowy</v>
      </c>
      <c r="G260">
        <f>_xlfn.XLOOKUP(H260,$I$2:$I$16,$J$2:$J$16)</f>
        <v>9</v>
      </c>
      <c r="H260" t="str">
        <f>_xlfn.XLOOKUP(A260,Data!A:A,Data!C:C)</f>
        <v>Motoryzacja</v>
      </c>
      <c r="P260">
        <f>_xlfn.XLOOKUP(A260,Data!A:A,Data!F:F)</f>
        <v>54.44</v>
      </c>
      <c r="Q260" cm="1">
        <f t="array" ref="Q260">_xlfn.XLOOKUP(A260,'XYZ Analysis'!A:A,'XYZ Analysis'!$Z:Z)</f>
        <v>19.166666666666668</v>
      </c>
      <c r="R260">
        <f t="shared" si="25"/>
        <v>0.63888888888888895</v>
      </c>
      <c r="S260">
        <f>_xlfn.XLOOKUP(A260,'XYZ Analysis'!A:A,'XYZ Analysis'!AA:AA)</f>
        <v>11.044103504686211</v>
      </c>
      <c r="T260">
        <f t="shared" si="26"/>
        <v>0.36813678348954038</v>
      </c>
      <c r="U260">
        <f t="shared" si="27"/>
        <v>2</v>
      </c>
      <c r="V260">
        <f t="shared" si="28"/>
        <v>7.7500000000000009</v>
      </c>
      <c r="W260">
        <f t="shared" si="29"/>
        <v>2.9269482195050269</v>
      </c>
    </row>
    <row r="261" spans="1:23">
      <c r="A261" t="s">
        <v>299</v>
      </c>
      <c r="B261" t="str">
        <f xml:space="preserve"> _xlfn.XLOOKUP(A261, 'ABC Analysis'!A:A, 'ABC Analysis'!F:F)</f>
        <v>C</v>
      </c>
      <c r="C261" t="str">
        <f>_xlfn.XLOOKUP(A261,'XYZ Analysis'!A:A,'XYZ Analysis'!AC:AC)</f>
        <v>Y</v>
      </c>
      <c r="D261" t="str">
        <f t="shared" si="24"/>
        <v>CY</v>
      </c>
      <c r="E261">
        <f>_xlfn.XLOOKUP(D261,K:K,L:L)</f>
        <v>0.87</v>
      </c>
      <c r="F261" t="str">
        <f>_xlfn.XLOOKUP(D261,K:K,M:M)</f>
        <v>Podstawowy zapas bezpieczeństwa, przegląd sezonowy</v>
      </c>
      <c r="G261">
        <f>_xlfn.XLOOKUP(H261,$I$2:$I$16,$J$2:$J$16)</f>
        <v>8</v>
      </c>
      <c r="H261" t="str">
        <f>_xlfn.XLOOKUP(A261,Data!A:A,Data!C:C)</f>
        <v>Oświetlenie</v>
      </c>
      <c r="P261">
        <f>_xlfn.XLOOKUP(A261,Data!A:A,Data!F:F)</f>
        <v>87.08</v>
      </c>
      <c r="Q261" cm="1">
        <f t="array" ref="Q261">_xlfn.XLOOKUP(A261,'XYZ Analysis'!A:A,'XYZ Analysis'!$Z:Z)</f>
        <v>11.375</v>
      </c>
      <c r="R261">
        <f t="shared" si="25"/>
        <v>0.37916666666666665</v>
      </c>
      <c r="S261">
        <f>_xlfn.XLOOKUP(A261,'XYZ Analysis'!A:A,'XYZ Analysis'!AA:AA)</f>
        <v>6.6005839388143031</v>
      </c>
      <c r="T261">
        <f t="shared" si="26"/>
        <v>0.22001946462714345</v>
      </c>
      <c r="U261">
        <f t="shared" si="27"/>
        <v>1</v>
      </c>
      <c r="V261">
        <f t="shared" si="28"/>
        <v>4.0333333333333332</v>
      </c>
      <c r="W261">
        <f t="shared" si="29"/>
        <v>1.782860221122234</v>
      </c>
    </row>
    <row r="262" spans="1:23">
      <c r="A262" t="s">
        <v>243</v>
      </c>
      <c r="B262" t="str">
        <f xml:space="preserve"> _xlfn.XLOOKUP(A262, 'ABC Analysis'!A:A, 'ABC Analysis'!F:F)</f>
        <v>C</v>
      </c>
      <c r="C262" t="str">
        <f>_xlfn.XLOOKUP(A262,'XYZ Analysis'!A:A,'XYZ Analysis'!AC:AC)</f>
        <v>X</v>
      </c>
      <c r="D262" t="str">
        <f t="shared" si="24"/>
        <v>CX</v>
      </c>
      <c r="E262">
        <f>_xlfn.XLOOKUP(D262,K:K,L:L)</f>
        <v>0.9</v>
      </c>
      <c r="F262" t="str">
        <f>_xlfn.XLOOKUP(D262,K:K,M:M)</f>
        <v>Rzadkie zamówienia, duże partie</v>
      </c>
      <c r="G262">
        <f>_xlfn.XLOOKUP(H262,$I$2:$I$16,$J$2:$J$16)</f>
        <v>12</v>
      </c>
      <c r="H262" t="str">
        <f>_xlfn.XLOOKUP(A262,Data!A:A,Data!C:C)</f>
        <v>Ogród</v>
      </c>
      <c r="P262">
        <f>_xlfn.XLOOKUP(A262,Data!A:A,Data!F:F)</f>
        <v>360.03</v>
      </c>
      <c r="Q262" cm="1">
        <f t="array" ref="Q262">_xlfn.XLOOKUP(A262,'XYZ Analysis'!A:A,'XYZ Analysis'!$Z:Z)</f>
        <v>2.7083333333333335</v>
      </c>
      <c r="R262">
        <f t="shared" si="25"/>
        <v>9.0277777777777776E-2</v>
      </c>
      <c r="S262">
        <f>_xlfn.XLOOKUP(A262,'XYZ Analysis'!A:A,'XYZ Analysis'!AA:AA)</f>
        <v>0.45452967144315476</v>
      </c>
      <c r="T262">
        <f t="shared" si="26"/>
        <v>1.5150989048105159E-2</v>
      </c>
      <c r="U262">
        <f t="shared" si="27"/>
        <v>1</v>
      </c>
      <c r="V262">
        <f t="shared" si="28"/>
        <v>2.083333333333333</v>
      </c>
      <c r="W262">
        <f t="shared" si="29"/>
        <v>0.42784111256805524</v>
      </c>
    </row>
    <row r="263" spans="1:23">
      <c r="A263" t="s">
        <v>147</v>
      </c>
      <c r="B263" t="str">
        <f xml:space="preserve"> _xlfn.XLOOKUP(A263, 'ABC Analysis'!A:A, 'ABC Analysis'!F:F)</f>
        <v>C</v>
      </c>
      <c r="C263" t="str">
        <f>_xlfn.XLOOKUP(A263,'XYZ Analysis'!A:A,'XYZ Analysis'!AC:AC)</f>
        <v>Y</v>
      </c>
      <c r="D263" t="str">
        <f t="shared" si="24"/>
        <v>CY</v>
      </c>
      <c r="E263">
        <f>_xlfn.XLOOKUP(D263,K:K,L:L)</f>
        <v>0.87</v>
      </c>
      <c r="F263" t="str">
        <f>_xlfn.XLOOKUP(D263,K:K,M:M)</f>
        <v>Podstawowy zapas bezpieczeństwa, przegląd sezonowy</v>
      </c>
      <c r="G263">
        <f>_xlfn.XLOOKUP(H263,$I$2:$I$16,$J$2:$J$16)</f>
        <v>9</v>
      </c>
      <c r="H263" t="str">
        <f>_xlfn.XLOOKUP(A263,Data!A:A,Data!C:C)</f>
        <v>Obuwie</v>
      </c>
      <c r="P263">
        <f>_xlfn.XLOOKUP(A263,Data!A:A,Data!F:F)</f>
        <v>267.52999999999997</v>
      </c>
      <c r="Q263" cm="1">
        <f t="array" ref="Q263">_xlfn.XLOOKUP(A263,'XYZ Analysis'!A:A,'XYZ Analysis'!$Z:Z)</f>
        <v>3.5416666666666665</v>
      </c>
      <c r="R263">
        <f t="shared" si="25"/>
        <v>0.11805555555555555</v>
      </c>
      <c r="S263">
        <f>_xlfn.XLOOKUP(A263,'XYZ Analysis'!A:A,'XYZ Analysis'!AA:AA)</f>
        <v>2.6454231965583292</v>
      </c>
      <c r="T263">
        <f t="shared" si="26"/>
        <v>8.8180773218610981E-2</v>
      </c>
      <c r="U263">
        <f t="shared" si="27"/>
        <v>1</v>
      </c>
      <c r="V263">
        <f t="shared" si="28"/>
        <v>2.0625</v>
      </c>
      <c r="W263">
        <f t="shared" si="29"/>
        <v>0.56756865130588907</v>
      </c>
    </row>
    <row r="264" spans="1:23">
      <c r="A264" t="s">
        <v>421</v>
      </c>
      <c r="B264" t="str">
        <f xml:space="preserve"> _xlfn.XLOOKUP(A264, 'ABC Analysis'!A:A, 'ABC Analysis'!F:F)</f>
        <v>C</v>
      </c>
      <c r="C264" t="str">
        <f>_xlfn.XLOOKUP(A264,'XYZ Analysis'!A:A,'XYZ Analysis'!AC:AC)</f>
        <v>X</v>
      </c>
      <c r="D264" t="str">
        <f t="shared" si="24"/>
        <v>CX</v>
      </c>
      <c r="E264">
        <f>_xlfn.XLOOKUP(D264,K:K,L:L)</f>
        <v>0.9</v>
      </c>
      <c r="F264" t="str">
        <f>_xlfn.XLOOKUP(D264,K:K,M:M)</f>
        <v>Rzadkie zamówienia, duże partie</v>
      </c>
      <c r="G264">
        <f>_xlfn.XLOOKUP(H264,$I$2:$I$16,$J$2:$J$16)</f>
        <v>10</v>
      </c>
      <c r="H264" t="str">
        <f>_xlfn.XLOOKUP(A264,Data!A:A,Data!C:C)</f>
        <v>Elektronika</v>
      </c>
      <c r="P264">
        <f>_xlfn.XLOOKUP(A264,Data!A:A,Data!F:F)</f>
        <v>72.83</v>
      </c>
      <c r="Q264" cm="1">
        <f t="array" ref="Q264">_xlfn.XLOOKUP(A264,'XYZ Analysis'!A:A,'XYZ Analysis'!$Z:Z)</f>
        <v>13.5</v>
      </c>
      <c r="R264">
        <f t="shared" si="25"/>
        <v>0.45</v>
      </c>
      <c r="S264">
        <f>_xlfn.XLOOKUP(A264,'XYZ Analysis'!A:A,'XYZ Analysis'!AA:AA)</f>
        <v>6.4031242374328485</v>
      </c>
      <c r="T264">
        <f t="shared" si="26"/>
        <v>0.21343747458109494</v>
      </c>
      <c r="U264">
        <f t="shared" si="27"/>
        <v>1</v>
      </c>
      <c r="V264">
        <f t="shared" si="28"/>
        <v>5.5</v>
      </c>
      <c r="W264">
        <f t="shared" si="29"/>
        <v>2.1237946965802919</v>
      </c>
    </row>
    <row r="265" spans="1:23">
      <c r="A265" t="s">
        <v>335</v>
      </c>
      <c r="B265" t="str">
        <f xml:space="preserve"> _xlfn.XLOOKUP(A265, 'ABC Analysis'!A:A, 'ABC Analysis'!F:F)</f>
        <v>C</v>
      </c>
      <c r="C265" t="str">
        <f>_xlfn.XLOOKUP(A265,'XYZ Analysis'!A:A,'XYZ Analysis'!AC:AC)</f>
        <v>X</v>
      </c>
      <c r="D265" t="str">
        <f t="shared" si="24"/>
        <v>CX</v>
      </c>
      <c r="E265">
        <f>_xlfn.XLOOKUP(D265,K:K,L:L)</f>
        <v>0.9</v>
      </c>
      <c r="F265" t="str">
        <f>_xlfn.XLOOKUP(D265,K:K,M:M)</f>
        <v>Rzadkie zamówienia, duże partie</v>
      </c>
      <c r="G265">
        <f>_xlfn.XLOOKUP(H265,$I$2:$I$16,$J$2:$J$16)</f>
        <v>21</v>
      </c>
      <c r="H265" t="str">
        <f>_xlfn.XLOOKUP(A265,Data!A:A,Data!C:C)</f>
        <v>Meble</v>
      </c>
      <c r="P265">
        <f>_xlfn.XLOOKUP(A265,Data!A:A,Data!F:F)</f>
        <v>955.67</v>
      </c>
      <c r="Q265" cm="1">
        <f t="array" ref="Q265">_xlfn.XLOOKUP(A265,'XYZ Analysis'!A:A,'XYZ Analysis'!$Z:Z)</f>
        <v>1.0416666666666667</v>
      </c>
      <c r="R265">
        <f t="shared" si="25"/>
        <v>3.4722222222222224E-2</v>
      </c>
      <c r="S265">
        <f>_xlfn.XLOOKUP(A265,'XYZ Analysis'!A:A,'XYZ Analysis'!AA:AA)</f>
        <v>0.19982631347136331</v>
      </c>
      <c r="T265">
        <f t="shared" si="26"/>
        <v>6.6608771157121108E-3</v>
      </c>
      <c r="U265">
        <f t="shared" si="27"/>
        <v>1</v>
      </c>
      <c r="V265">
        <f t="shared" si="28"/>
        <v>1.7291666666666667</v>
      </c>
      <c r="W265">
        <f t="shared" si="29"/>
        <v>0.16285879221119734</v>
      </c>
    </row>
    <row r="266" spans="1:23">
      <c r="A266" t="s">
        <v>333</v>
      </c>
      <c r="B266" t="str">
        <f xml:space="preserve"> _xlfn.XLOOKUP(A266, 'ABC Analysis'!A:A, 'ABC Analysis'!F:F)</f>
        <v>C</v>
      </c>
      <c r="C266" t="str">
        <f>_xlfn.XLOOKUP(A266,'XYZ Analysis'!A:A,'XYZ Analysis'!AC:AC)</f>
        <v>X</v>
      </c>
      <c r="D266" t="str">
        <f t="shared" si="24"/>
        <v>CX</v>
      </c>
      <c r="E266">
        <f>_xlfn.XLOOKUP(D266,K:K,L:L)</f>
        <v>0.9</v>
      </c>
      <c r="F266" t="str">
        <f>_xlfn.XLOOKUP(D266,K:K,M:M)</f>
        <v>Rzadkie zamówienia, duże partie</v>
      </c>
      <c r="G266">
        <f>_xlfn.XLOOKUP(H266,$I$2:$I$16,$J$2:$J$16)</f>
        <v>9</v>
      </c>
      <c r="H266" t="str">
        <f>_xlfn.XLOOKUP(A266,Data!A:A,Data!C:C)</f>
        <v>Obuwie</v>
      </c>
      <c r="P266">
        <f>_xlfn.XLOOKUP(A266,Data!A:A,Data!F:F)</f>
        <v>51.2</v>
      </c>
      <c r="Q266" cm="1">
        <f t="array" ref="Q266">_xlfn.XLOOKUP(A266,'XYZ Analysis'!A:A,'XYZ Analysis'!$Z:Z)</f>
        <v>20.041666666666668</v>
      </c>
      <c r="R266">
        <f t="shared" si="25"/>
        <v>0.66805555555555562</v>
      </c>
      <c r="S266">
        <f>_xlfn.XLOOKUP(A266,'XYZ Analysis'!A:A,'XYZ Analysis'!AA:AA)</f>
        <v>1.593715958242107</v>
      </c>
      <c r="T266">
        <f t="shared" si="26"/>
        <v>5.3123865274736899E-2</v>
      </c>
      <c r="U266">
        <f t="shared" si="27"/>
        <v>1</v>
      </c>
      <c r="V266">
        <f t="shared" si="28"/>
        <v>7.0125000000000011</v>
      </c>
      <c r="W266">
        <f t="shared" si="29"/>
        <v>3.0862616303052541</v>
      </c>
    </row>
    <row r="267" spans="1:23">
      <c r="A267" t="s">
        <v>591</v>
      </c>
      <c r="B267" t="str">
        <f xml:space="preserve"> _xlfn.XLOOKUP(A267, 'ABC Analysis'!A:A, 'ABC Analysis'!F:F)</f>
        <v>C</v>
      </c>
      <c r="C267" t="str">
        <f>_xlfn.XLOOKUP(A267,'XYZ Analysis'!A:A,'XYZ Analysis'!AC:AC)</f>
        <v>Y</v>
      </c>
      <c r="D267" t="str">
        <f t="shared" si="24"/>
        <v>CY</v>
      </c>
      <c r="E267">
        <f>_xlfn.XLOOKUP(D267,K:K,L:L)</f>
        <v>0.87</v>
      </c>
      <c r="F267" t="str">
        <f>_xlfn.XLOOKUP(D267,K:K,M:M)</f>
        <v>Podstawowy zapas bezpieczeństwa, przegląd sezonowy</v>
      </c>
      <c r="G267">
        <f>_xlfn.XLOOKUP(H267,$I$2:$I$16,$J$2:$J$16)</f>
        <v>10</v>
      </c>
      <c r="H267" t="str">
        <f>_xlfn.XLOOKUP(A267,Data!A:A,Data!C:C)</f>
        <v>Elektronika</v>
      </c>
      <c r="P267">
        <f>_xlfn.XLOOKUP(A267,Data!A:A,Data!F:F)</f>
        <v>357.05</v>
      </c>
      <c r="Q267" cm="1">
        <f t="array" ref="Q267">_xlfn.XLOOKUP(A267,'XYZ Analysis'!A:A,'XYZ Analysis'!$Z:Z)</f>
        <v>2.7083333333333335</v>
      </c>
      <c r="R267">
        <f t="shared" si="25"/>
        <v>9.0277777777777776E-2</v>
      </c>
      <c r="S267">
        <f>_xlfn.XLOOKUP(A267,'XYZ Analysis'!A:A,'XYZ Analysis'!AA:AA)</f>
        <v>1.90348729675007</v>
      </c>
      <c r="T267">
        <f t="shared" si="26"/>
        <v>6.3449576558335663E-2</v>
      </c>
      <c r="U267">
        <f t="shared" si="27"/>
        <v>1</v>
      </c>
      <c r="V267">
        <f t="shared" si="28"/>
        <v>1.9027777777777777</v>
      </c>
      <c r="W267">
        <f t="shared" si="29"/>
        <v>0.42962282001462848</v>
      </c>
    </row>
    <row r="268" spans="1:23">
      <c r="A268" t="s">
        <v>247</v>
      </c>
      <c r="B268" t="str">
        <f xml:space="preserve"> _xlfn.XLOOKUP(A268, 'ABC Analysis'!A:A, 'ABC Analysis'!F:F)</f>
        <v>C</v>
      </c>
      <c r="C268" t="str">
        <f>_xlfn.XLOOKUP(A268,'XYZ Analysis'!A:A,'XYZ Analysis'!AC:AC)</f>
        <v>X</v>
      </c>
      <c r="D268" t="str">
        <f t="shared" si="24"/>
        <v>CX</v>
      </c>
      <c r="E268">
        <f>_xlfn.XLOOKUP(D268,K:K,L:L)</f>
        <v>0.9</v>
      </c>
      <c r="F268" t="str">
        <f>_xlfn.XLOOKUP(D268,K:K,M:M)</f>
        <v>Rzadkie zamówienia, duże partie</v>
      </c>
      <c r="G268">
        <f>_xlfn.XLOOKUP(H268,$I$2:$I$16,$J$2:$J$16)</f>
        <v>7</v>
      </c>
      <c r="H268" t="str">
        <f>_xlfn.XLOOKUP(A268,Data!A:A,Data!C:C)</f>
        <v>Odzież</v>
      </c>
      <c r="P268">
        <f>_xlfn.XLOOKUP(A268,Data!A:A,Data!F:F)</f>
        <v>172.87</v>
      </c>
      <c r="Q268" cm="1">
        <f t="array" ref="Q268">_xlfn.XLOOKUP(A268,'XYZ Analysis'!A:A,'XYZ Analysis'!$Z:Z)</f>
        <v>5.833333333333333</v>
      </c>
      <c r="R268">
        <f t="shared" si="25"/>
        <v>0.19444444444444445</v>
      </c>
      <c r="S268">
        <f>_xlfn.XLOOKUP(A268,'XYZ Analysis'!A:A,'XYZ Analysis'!AA:AA)</f>
        <v>0.7453559924999299</v>
      </c>
      <c r="T268">
        <f t="shared" si="26"/>
        <v>2.4845199749997663E-2</v>
      </c>
      <c r="U268">
        <f t="shared" si="27"/>
        <v>1</v>
      </c>
      <c r="V268">
        <f t="shared" si="28"/>
        <v>2.3611111111111112</v>
      </c>
      <c r="W268">
        <f t="shared" si="29"/>
        <v>0.90614851630088067</v>
      </c>
    </row>
    <row r="269" spans="1:23">
      <c r="A269" t="s">
        <v>667</v>
      </c>
      <c r="B269" t="str">
        <f xml:space="preserve"> _xlfn.XLOOKUP(A269, 'ABC Analysis'!A:A, 'ABC Analysis'!F:F)</f>
        <v>C</v>
      </c>
      <c r="C269" t="str">
        <f>_xlfn.XLOOKUP(A269,'XYZ Analysis'!A:A,'XYZ Analysis'!AC:AC)</f>
        <v>Z</v>
      </c>
      <c r="D269" t="str">
        <f t="shared" si="24"/>
        <v>CZ</v>
      </c>
      <c r="E269">
        <f>_xlfn.XLOOKUP(D269,K:K,L:L)</f>
        <v>0.85</v>
      </c>
      <c r="F269" t="str">
        <f>_xlfn.XLOOKUP(D269,K:K,M:M)</f>
        <v>Zamawianie na żądanie (make-to-order) zamiast trzymania zapasu</v>
      </c>
      <c r="G269">
        <f>_xlfn.XLOOKUP(H269,$I$2:$I$16,$J$2:$J$16)</f>
        <v>21</v>
      </c>
      <c r="H269" t="str">
        <f>_xlfn.XLOOKUP(A269,Data!A:A,Data!C:C)</f>
        <v>Meble</v>
      </c>
      <c r="P269">
        <f>_xlfn.XLOOKUP(A269,Data!A:A,Data!F:F)</f>
        <v>685.92</v>
      </c>
      <c r="Q269" cm="1">
        <f t="array" ref="Q269">_xlfn.XLOOKUP(A269,'XYZ Analysis'!A:A,'XYZ Analysis'!$Z:Z)</f>
        <v>1.375</v>
      </c>
      <c r="R269">
        <f t="shared" si="25"/>
        <v>4.583333333333333E-2</v>
      </c>
      <c r="S269">
        <f>_xlfn.XLOOKUP(A269,'XYZ Analysis'!A:A,'XYZ Analysis'!AA:AA)</f>
        <v>1.8888378261071894</v>
      </c>
      <c r="T269">
        <f t="shared" si="26"/>
        <v>6.2961260870239649E-2</v>
      </c>
      <c r="U269">
        <f t="shared" si="27"/>
        <v>1</v>
      </c>
      <c r="V269">
        <f t="shared" si="28"/>
        <v>1.9624999999999999</v>
      </c>
      <c r="W269">
        <f t="shared" si="29"/>
        <v>0.22085916133824662</v>
      </c>
    </row>
    <row r="270" spans="1:23">
      <c r="A270" t="s">
        <v>253</v>
      </c>
      <c r="B270" t="str">
        <f xml:space="preserve"> _xlfn.XLOOKUP(A270, 'ABC Analysis'!A:A, 'ABC Analysis'!F:F)</f>
        <v>C</v>
      </c>
      <c r="C270" t="str">
        <f>_xlfn.XLOOKUP(A270,'XYZ Analysis'!A:A,'XYZ Analysis'!AC:AC)</f>
        <v>Z</v>
      </c>
      <c r="D270" t="str">
        <f t="shared" si="24"/>
        <v>CZ</v>
      </c>
      <c r="E270">
        <f>_xlfn.XLOOKUP(D270,K:K,L:L)</f>
        <v>0.85</v>
      </c>
      <c r="F270" t="str">
        <f>_xlfn.XLOOKUP(D270,K:K,M:M)</f>
        <v>Zamawianie na żądanie (make-to-order) zamiast trzymania zapasu</v>
      </c>
      <c r="G270">
        <f>_xlfn.XLOOKUP(H270,$I$2:$I$16,$J$2:$J$16)</f>
        <v>9</v>
      </c>
      <c r="H270" t="str">
        <f>_xlfn.XLOOKUP(A270,Data!A:A,Data!C:C)</f>
        <v>Obuwie</v>
      </c>
      <c r="P270">
        <f>_xlfn.XLOOKUP(A270,Data!A:A,Data!F:F)</f>
        <v>228.5</v>
      </c>
      <c r="Q270" cm="1">
        <f t="array" ref="Q270">_xlfn.XLOOKUP(A270,'XYZ Analysis'!A:A,'XYZ Analysis'!$Z:Z)</f>
        <v>4.333333333333333</v>
      </c>
      <c r="R270">
        <f t="shared" si="25"/>
        <v>0.14444444444444443</v>
      </c>
      <c r="S270">
        <f>_xlfn.XLOOKUP(A270,'XYZ Analysis'!A:A,'XYZ Analysis'!AA:AA)</f>
        <v>4.5338235029118144</v>
      </c>
      <c r="T270">
        <f t="shared" si="26"/>
        <v>0.15112745009706047</v>
      </c>
      <c r="U270">
        <f t="shared" si="27"/>
        <v>1</v>
      </c>
      <c r="V270">
        <f t="shared" si="28"/>
        <v>2.2999999999999998</v>
      </c>
      <c r="W270">
        <f t="shared" si="29"/>
        <v>0.67931115980502121</v>
      </c>
    </row>
    <row r="271" spans="1:23">
      <c r="A271" t="s">
        <v>737</v>
      </c>
      <c r="B271" t="str">
        <f xml:space="preserve"> _xlfn.XLOOKUP(A271, 'ABC Analysis'!A:A, 'ABC Analysis'!F:F)</f>
        <v>C</v>
      </c>
      <c r="C271" t="str">
        <f>_xlfn.XLOOKUP(A271,'XYZ Analysis'!A:A,'XYZ Analysis'!AC:AC)</f>
        <v>Z</v>
      </c>
      <c r="D271" t="str">
        <f t="shared" si="24"/>
        <v>CZ</v>
      </c>
      <c r="E271">
        <f>_xlfn.XLOOKUP(D271,K:K,L:L)</f>
        <v>0.85</v>
      </c>
      <c r="F271" t="str">
        <f>_xlfn.XLOOKUP(D271,K:K,M:M)</f>
        <v>Zamawianie na żądanie (make-to-order) zamiast trzymania zapasu</v>
      </c>
      <c r="G271">
        <f>_xlfn.XLOOKUP(H271,$I$2:$I$16,$J$2:$J$16)</f>
        <v>10</v>
      </c>
      <c r="H271" t="str">
        <f>_xlfn.XLOOKUP(A271,Data!A:A,Data!C:C)</f>
        <v>Zabawki</v>
      </c>
      <c r="P271">
        <f>_xlfn.XLOOKUP(A271,Data!A:A,Data!F:F)</f>
        <v>197.49</v>
      </c>
      <c r="Q271" cm="1">
        <f t="array" ref="Q271">_xlfn.XLOOKUP(A271,'XYZ Analysis'!A:A,'XYZ Analysis'!$Z:Z)</f>
        <v>4.791666666666667</v>
      </c>
      <c r="R271">
        <f t="shared" si="25"/>
        <v>0.15972222222222224</v>
      </c>
      <c r="S271">
        <f>_xlfn.XLOOKUP(A271,'XYZ Analysis'!A:A,'XYZ Analysis'!AA:AA)</f>
        <v>6.6268341276627378</v>
      </c>
      <c r="T271">
        <f t="shared" si="26"/>
        <v>0.22089447092209127</v>
      </c>
      <c r="U271">
        <f t="shared" si="27"/>
        <v>1</v>
      </c>
      <c r="V271">
        <f t="shared" si="28"/>
        <v>2.5972222222222223</v>
      </c>
      <c r="W271">
        <f t="shared" si="29"/>
        <v>0.76837202941329075</v>
      </c>
    </row>
    <row r="272" spans="1:23">
      <c r="A272" t="s">
        <v>709</v>
      </c>
      <c r="B272" t="str">
        <f xml:space="preserve"> _xlfn.XLOOKUP(A272, 'ABC Analysis'!A:A, 'ABC Analysis'!F:F)</f>
        <v>C</v>
      </c>
      <c r="C272" t="str">
        <f>_xlfn.XLOOKUP(A272,'XYZ Analysis'!A:A,'XYZ Analysis'!AC:AC)</f>
        <v>Y</v>
      </c>
      <c r="D272" t="str">
        <f t="shared" si="24"/>
        <v>CY</v>
      </c>
      <c r="E272">
        <f>_xlfn.XLOOKUP(D272,K:K,L:L)</f>
        <v>0.87</v>
      </c>
      <c r="F272" t="str">
        <f>_xlfn.XLOOKUP(D272,K:K,M:M)</f>
        <v>Podstawowy zapas bezpieczeństwa, przegląd sezonowy</v>
      </c>
      <c r="G272">
        <f>_xlfn.XLOOKUP(H272,$I$2:$I$16,$J$2:$J$16)</f>
        <v>8</v>
      </c>
      <c r="H272" t="str">
        <f>_xlfn.XLOOKUP(A272,Data!A:A,Data!C:C)</f>
        <v>Oświetlenie</v>
      </c>
      <c r="P272">
        <f>_xlfn.XLOOKUP(A272,Data!A:A,Data!F:F)</f>
        <v>214.26</v>
      </c>
      <c r="Q272" cm="1">
        <f t="array" ref="Q272">_xlfn.XLOOKUP(A272,'XYZ Analysis'!A:A,'XYZ Analysis'!$Z:Z)</f>
        <v>4.416666666666667</v>
      </c>
      <c r="R272">
        <f t="shared" si="25"/>
        <v>0.14722222222222223</v>
      </c>
      <c r="S272">
        <f>_xlfn.XLOOKUP(A272,'XYZ Analysis'!A:A,'XYZ Analysis'!AA:AA)</f>
        <v>2.5317429218272185</v>
      </c>
      <c r="T272">
        <f t="shared" si="26"/>
        <v>8.4391430727573949E-2</v>
      </c>
      <c r="U272">
        <f t="shared" si="27"/>
        <v>1</v>
      </c>
      <c r="V272">
        <f t="shared" si="28"/>
        <v>2.177777777777778</v>
      </c>
      <c r="W272">
        <f t="shared" si="29"/>
        <v>0.7082352919083329</v>
      </c>
    </row>
    <row r="273" spans="1:23">
      <c r="A273" t="s">
        <v>365</v>
      </c>
      <c r="B273" t="str">
        <f xml:space="preserve"> _xlfn.XLOOKUP(A273, 'ABC Analysis'!A:A, 'ABC Analysis'!F:F)</f>
        <v>C</v>
      </c>
      <c r="C273" t="str">
        <f>_xlfn.XLOOKUP(A273,'XYZ Analysis'!A:A,'XYZ Analysis'!AC:AC)</f>
        <v>Y</v>
      </c>
      <c r="D273" t="str">
        <f t="shared" si="24"/>
        <v>CY</v>
      </c>
      <c r="E273">
        <f>_xlfn.XLOOKUP(D273,K:K,L:L)</f>
        <v>0.87</v>
      </c>
      <c r="F273" t="str">
        <f>_xlfn.XLOOKUP(D273,K:K,M:M)</f>
        <v>Podstawowy zapas bezpieczeństwa, przegląd sezonowy</v>
      </c>
      <c r="G273">
        <f>_xlfn.XLOOKUP(H273,$I$2:$I$16,$J$2:$J$16)</f>
        <v>12</v>
      </c>
      <c r="H273" t="str">
        <f>_xlfn.XLOOKUP(A273,Data!A:A,Data!C:C)</f>
        <v>Ogród</v>
      </c>
      <c r="P273">
        <f>_xlfn.XLOOKUP(A273,Data!A:A,Data!F:F)</f>
        <v>148.43</v>
      </c>
      <c r="Q273" cm="1">
        <f t="array" ref="Q273">_xlfn.XLOOKUP(A273,'XYZ Analysis'!A:A,'XYZ Analysis'!$Z:Z)</f>
        <v>6.541666666666667</v>
      </c>
      <c r="R273">
        <f t="shared" si="25"/>
        <v>0.21805555555555556</v>
      </c>
      <c r="S273">
        <f>_xlfn.XLOOKUP(A273,'XYZ Analysis'!A:A,'XYZ Analysis'!AA:AA)</f>
        <v>5.6787554876829205</v>
      </c>
      <c r="T273">
        <f t="shared" si="26"/>
        <v>0.18929184958943068</v>
      </c>
      <c r="U273">
        <f t="shared" si="27"/>
        <v>1</v>
      </c>
      <c r="V273">
        <f t="shared" si="28"/>
        <v>3.6166666666666667</v>
      </c>
      <c r="W273">
        <f t="shared" si="29"/>
        <v>1.0355812159674489</v>
      </c>
    </row>
    <row r="274" spans="1:23">
      <c r="A274" t="s">
        <v>373</v>
      </c>
      <c r="B274" t="str">
        <f xml:space="preserve"> _xlfn.XLOOKUP(A274, 'ABC Analysis'!A:A, 'ABC Analysis'!F:F)</f>
        <v>C</v>
      </c>
      <c r="C274" t="str">
        <f>_xlfn.XLOOKUP(A274,'XYZ Analysis'!A:A,'XYZ Analysis'!AC:AC)</f>
        <v>Z</v>
      </c>
      <c r="D274" t="str">
        <f t="shared" si="24"/>
        <v>CZ</v>
      </c>
      <c r="E274">
        <f>_xlfn.XLOOKUP(D274,K:K,L:L)</f>
        <v>0.85</v>
      </c>
      <c r="F274" t="str">
        <f>_xlfn.XLOOKUP(D274,K:K,M:M)</f>
        <v>Zamawianie na żądanie (make-to-order) zamiast trzymania zapasu</v>
      </c>
      <c r="G274">
        <f>_xlfn.XLOOKUP(H274,$I$2:$I$16,$J$2:$J$16)</f>
        <v>8</v>
      </c>
      <c r="H274" t="str">
        <f>_xlfn.XLOOKUP(A274,Data!A:A,Data!C:C)</f>
        <v>Oświetlenie</v>
      </c>
      <c r="P274">
        <f>_xlfn.XLOOKUP(A274,Data!A:A,Data!F:F)</f>
        <v>307.33999999999997</v>
      </c>
      <c r="Q274" cm="1">
        <f t="array" ref="Q274">_xlfn.XLOOKUP(A274,'XYZ Analysis'!A:A,'XYZ Analysis'!$Z:Z)</f>
        <v>3.0833333333333335</v>
      </c>
      <c r="R274">
        <f t="shared" si="25"/>
        <v>0.10277777777777779</v>
      </c>
      <c r="S274">
        <f>_xlfn.XLOOKUP(A274,'XYZ Analysis'!A:A,'XYZ Analysis'!AA:AA)</f>
        <v>3.7960139913101245</v>
      </c>
      <c r="T274">
        <f t="shared" si="26"/>
        <v>0.12653379971033749</v>
      </c>
      <c r="U274">
        <f t="shared" si="27"/>
        <v>1</v>
      </c>
      <c r="V274">
        <f t="shared" si="28"/>
        <v>1.8222222222222224</v>
      </c>
      <c r="W274">
        <f t="shared" si="29"/>
        <v>0.49408480541602123</v>
      </c>
    </row>
    <row r="275" spans="1:23">
      <c r="A275" t="s">
        <v>943</v>
      </c>
      <c r="B275" t="str">
        <f xml:space="preserve"> _xlfn.XLOOKUP(A275, 'ABC Analysis'!A:A, 'ABC Analysis'!F:F)</f>
        <v>C</v>
      </c>
      <c r="C275" t="str">
        <f>_xlfn.XLOOKUP(A275,'XYZ Analysis'!A:A,'XYZ Analysis'!AC:AC)</f>
        <v>X</v>
      </c>
      <c r="D275" t="str">
        <f t="shared" si="24"/>
        <v>CX</v>
      </c>
      <c r="E275">
        <f>_xlfn.XLOOKUP(D275,K:K,L:L)</f>
        <v>0.9</v>
      </c>
      <c r="F275" t="str">
        <f>_xlfn.XLOOKUP(D275,K:K,M:M)</f>
        <v>Rzadkie zamówienia, duże partie</v>
      </c>
      <c r="G275">
        <f>_xlfn.XLOOKUP(H275,$I$2:$I$16,$J$2:$J$16)</f>
        <v>9</v>
      </c>
      <c r="H275" t="str">
        <f>_xlfn.XLOOKUP(A275,Data!A:A,Data!C:C)</f>
        <v>Motoryzacja</v>
      </c>
      <c r="P275">
        <f>_xlfn.XLOOKUP(A275,Data!A:A,Data!F:F)</f>
        <v>164.69</v>
      </c>
      <c r="Q275" cm="1">
        <f t="array" ref="Q275">_xlfn.XLOOKUP(A275,'XYZ Analysis'!A:A,'XYZ Analysis'!$Z:Z)</f>
        <v>5.5</v>
      </c>
      <c r="R275">
        <f t="shared" si="25"/>
        <v>0.18333333333333332</v>
      </c>
      <c r="S275">
        <f>_xlfn.XLOOKUP(A275,'XYZ Analysis'!A:A,'XYZ Analysis'!AA:AA)</f>
        <v>0.6454972243679028</v>
      </c>
      <c r="T275">
        <f t="shared" si="26"/>
        <v>2.151657414559676E-2</v>
      </c>
      <c r="U275">
        <f t="shared" si="27"/>
        <v>1</v>
      </c>
      <c r="V275">
        <f t="shared" si="28"/>
        <v>2.65</v>
      </c>
      <c r="W275">
        <f t="shared" si="29"/>
        <v>0.9014643006353017</v>
      </c>
    </row>
    <row r="276" spans="1:23">
      <c r="A276" t="s">
        <v>267</v>
      </c>
      <c r="B276" t="str">
        <f xml:space="preserve"> _xlfn.XLOOKUP(A276, 'ABC Analysis'!A:A, 'ABC Analysis'!F:F)</f>
        <v>C</v>
      </c>
      <c r="C276" t="str">
        <f>_xlfn.XLOOKUP(A276,'XYZ Analysis'!A:A,'XYZ Analysis'!AC:AC)</f>
        <v>Y</v>
      </c>
      <c r="D276" t="str">
        <f t="shared" si="24"/>
        <v>CY</v>
      </c>
      <c r="E276">
        <f>_xlfn.XLOOKUP(D276,K:K,L:L)</f>
        <v>0.87</v>
      </c>
      <c r="F276" t="str">
        <f>_xlfn.XLOOKUP(D276,K:K,M:M)</f>
        <v>Podstawowy zapas bezpieczeństwa, przegląd sezonowy</v>
      </c>
      <c r="G276">
        <f>_xlfn.XLOOKUP(H276,$I$2:$I$16,$J$2:$J$16)</f>
        <v>8</v>
      </c>
      <c r="H276" t="str">
        <f>_xlfn.XLOOKUP(A276,Data!A:A,Data!C:C)</f>
        <v>Oświetlenie</v>
      </c>
      <c r="P276">
        <f>_xlfn.XLOOKUP(A276,Data!A:A,Data!F:F)</f>
        <v>274.76</v>
      </c>
      <c r="Q276" cm="1">
        <f t="array" ref="Q276">_xlfn.XLOOKUP(A276,'XYZ Analysis'!A:A,'XYZ Analysis'!$Z:Z)</f>
        <v>3.5</v>
      </c>
      <c r="R276">
        <f t="shared" si="25"/>
        <v>0.11666666666666667</v>
      </c>
      <c r="S276">
        <f>_xlfn.XLOOKUP(A276,'XYZ Analysis'!A:A,'XYZ Analysis'!AA:AA)</f>
        <v>2.3979157616563596</v>
      </c>
      <c r="T276">
        <f t="shared" si="26"/>
        <v>7.9930525388545323E-2</v>
      </c>
      <c r="U276">
        <f t="shared" si="27"/>
        <v>1</v>
      </c>
      <c r="V276">
        <f t="shared" si="28"/>
        <v>1.9333333333333333</v>
      </c>
      <c r="W276">
        <f t="shared" si="29"/>
        <v>0.55674723778060919</v>
      </c>
    </row>
    <row r="277" spans="1:23">
      <c r="A277" t="s">
        <v>395</v>
      </c>
      <c r="B277" t="str">
        <f xml:space="preserve"> _xlfn.XLOOKUP(A277, 'ABC Analysis'!A:A, 'ABC Analysis'!F:F)</f>
        <v>C</v>
      </c>
      <c r="C277" t="str">
        <f>_xlfn.XLOOKUP(A277,'XYZ Analysis'!A:A,'XYZ Analysis'!AC:AC)</f>
        <v>X</v>
      </c>
      <c r="D277" t="str">
        <f t="shared" si="24"/>
        <v>CX</v>
      </c>
      <c r="E277">
        <f>_xlfn.XLOOKUP(D277,K:K,L:L)</f>
        <v>0.9</v>
      </c>
      <c r="F277" t="str">
        <f>_xlfn.XLOOKUP(D277,K:K,M:M)</f>
        <v>Rzadkie zamówienia, duże partie</v>
      </c>
      <c r="G277">
        <f>_xlfn.XLOOKUP(H277,$I$2:$I$16,$J$2:$J$16)</f>
        <v>5</v>
      </c>
      <c r="H277" t="str">
        <f>_xlfn.XLOOKUP(A277,Data!A:A,Data!C:C)</f>
        <v>Artykuły biurowe</v>
      </c>
      <c r="P277">
        <f>_xlfn.XLOOKUP(A277,Data!A:A,Data!F:F)</f>
        <v>60.23</v>
      </c>
      <c r="Q277" cm="1">
        <f t="array" ref="Q277">_xlfn.XLOOKUP(A277,'XYZ Analysis'!A:A,'XYZ Analysis'!$Z:Z)</f>
        <v>15.583333333333334</v>
      </c>
      <c r="R277">
        <f t="shared" si="25"/>
        <v>0.51944444444444449</v>
      </c>
      <c r="S277">
        <f>_xlfn.XLOOKUP(A277,'XYZ Analysis'!A:A,'XYZ Analysis'!AA:AA)</f>
        <v>7.6426253488066669</v>
      </c>
      <c r="T277">
        <f t="shared" si="26"/>
        <v>0.25475417829355557</v>
      </c>
      <c r="U277">
        <f t="shared" si="27"/>
        <v>1</v>
      </c>
      <c r="V277">
        <f t="shared" si="28"/>
        <v>3.5972222222222223</v>
      </c>
      <c r="W277">
        <f t="shared" si="29"/>
        <v>2.5091380210292415</v>
      </c>
    </row>
    <row r="278" spans="1:23">
      <c r="A278" t="s">
        <v>219</v>
      </c>
      <c r="B278" t="str">
        <f xml:space="preserve"> _xlfn.XLOOKUP(A278, 'ABC Analysis'!A:A, 'ABC Analysis'!F:F)</f>
        <v>C</v>
      </c>
      <c r="C278" t="str">
        <f>_xlfn.XLOOKUP(A278,'XYZ Analysis'!A:A,'XYZ Analysis'!AC:AC)</f>
        <v>Y</v>
      </c>
      <c r="D278" t="str">
        <f t="shared" si="24"/>
        <v>CY</v>
      </c>
      <c r="E278">
        <f>_xlfn.XLOOKUP(D278,K:K,L:L)</f>
        <v>0.87</v>
      </c>
      <c r="F278" t="str">
        <f>_xlfn.XLOOKUP(D278,K:K,M:M)</f>
        <v>Podstawowy zapas bezpieczeństwa, przegląd sezonowy</v>
      </c>
      <c r="G278">
        <f>_xlfn.XLOOKUP(H278,$I$2:$I$16,$J$2:$J$16)</f>
        <v>9</v>
      </c>
      <c r="H278" t="str">
        <f>_xlfn.XLOOKUP(A278,Data!A:A,Data!C:C)</f>
        <v>Obuwie</v>
      </c>
      <c r="P278">
        <f>_xlfn.XLOOKUP(A278,Data!A:A,Data!F:F)</f>
        <v>192.11</v>
      </c>
      <c r="Q278" cm="1">
        <f t="array" ref="Q278">_xlfn.XLOOKUP(A278,'XYZ Analysis'!A:A,'XYZ Analysis'!$Z:Z)</f>
        <v>4.666666666666667</v>
      </c>
      <c r="R278">
        <f t="shared" si="25"/>
        <v>0.15555555555555556</v>
      </c>
      <c r="S278">
        <f>_xlfn.XLOOKUP(A278,'XYZ Analysis'!A:A,'XYZ Analysis'!AA:AA)</f>
        <v>2.7182510717166819</v>
      </c>
      <c r="T278">
        <f t="shared" si="26"/>
        <v>9.0608369057222735E-2</v>
      </c>
      <c r="U278">
        <f t="shared" si="27"/>
        <v>1</v>
      </c>
      <c r="V278">
        <f t="shared" si="28"/>
        <v>2.4</v>
      </c>
      <c r="W278">
        <f t="shared" si="29"/>
        <v>0.76882802766810499</v>
      </c>
    </row>
    <row r="279" spans="1:23">
      <c r="A279" t="s">
        <v>655</v>
      </c>
      <c r="B279" t="str">
        <f xml:space="preserve"> _xlfn.XLOOKUP(A279, 'ABC Analysis'!A:A, 'ABC Analysis'!F:F)</f>
        <v>C</v>
      </c>
      <c r="C279" t="str">
        <f>_xlfn.XLOOKUP(A279,'XYZ Analysis'!A:A,'XYZ Analysis'!AC:AC)</f>
        <v>Y</v>
      </c>
      <c r="D279" t="str">
        <f t="shared" si="24"/>
        <v>CY</v>
      </c>
      <c r="E279">
        <f>_xlfn.XLOOKUP(D279,K:K,L:L)</f>
        <v>0.87</v>
      </c>
      <c r="F279" t="str">
        <f>_xlfn.XLOOKUP(D279,K:K,M:M)</f>
        <v>Podstawowy zapas bezpieczeństwa, przegląd sezonowy</v>
      </c>
      <c r="G279">
        <f>_xlfn.XLOOKUP(H279,$I$2:$I$16,$J$2:$J$16)</f>
        <v>9</v>
      </c>
      <c r="H279" t="str">
        <f>_xlfn.XLOOKUP(A279,Data!A:A,Data!C:C)</f>
        <v>Obuwie</v>
      </c>
      <c r="P279">
        <f>_xlfn.XLOOKUP(A279,Data!A:A,Data!F:F)</f>
        <v>65.28</v>
      </c>
      <c r="Q279" cm="1">
        <f t="array" ref="Q279">_xlfn.XLOOKUP(A279,'XYZ Analysis'!A:A,'XYZ Analysis'!$Z:Z)</f>
        <v>13.291666666666666</v>
      </c>
      <c r="R279">
        <f t="shared" si="25"/>
        <v>0.44305555555555554</v>
      </c>
      <c r="S279">
        <f>_xlfn.XLOOKUP(A279,'XYZ Analysis'!A:A,'XYZ Analysis'!AA:AA)</f>
        <v>11.241586359980023</v>
      </c>
      <c r="T279">
        <f t="shared" si="26"/>
        <v>0.37471954533266744</v>
      </c>
      <c r="U279">
        <f t="shared" si="27"/>
        <v>2</v>
      </c>
      <c r="V279">
        <f t="shared" si="28"/>
        <v>5.9874999999999998</v>
      </c>
      <c r="W279">
        <f t="shared" si="29"/>
        <v>2.2258733537241451</v>
      </c>
    </row>
    <row r="280" spans="1:23">
      <c r="A280" t="s">
        <v>575</v>
      </c>
      <c r="B280" t="str">
        <f xml:space="preserve"> _xlfn.XLOOKUP(A280, 'ABC Analysis'!A:A, 'ABC Analysis'!F:F)</f>
        <v>C</v>
      </c>
      <c r="C280" t="str">
        <f>_xlfn.XLOOKUP(A280,'XYZ Analysis'!A:A,'XYZ Analysis'!AC:AC)</f>
        <v>Y</v>
      </c>
      <c r="D280" t="str">
        <f t="shared" si="24"/>
        <v>CY</v>
      </c>
      <c r="E280">
        <f>_xlfn.XLOOKUP(D280,K:K,L:L)</f>
        <v>0.87</v>
      </c>
      <c r="F280" t="str">
        <f>_xlfn.XLOOKUP(D280,K:K,M:M)</f>
        <v>Podstawowy zapas bezpieczeństwa, przegląd sezonowy</v>
      </c>
      <c r="G280">
        <f>_xlfn.XLOOKUP(H280,$I$2:$I$16,$J$2:$J$16)</f>
        <v>8</v>
      </c>
      <c r="H280" t="str">
        <f>_xlfn.XLOOKUP(A280,Data!A:A,Data!C:C)</f>
        <v>Oświetlenie</v>
      </c>
      <c r="P280">
        <f>_xlfn.XLOOKUP(A280,Data!A:A,Data!F:F)</f>
        <v>193.32</v>
      </c>
      <c r="Q280" cm="1">
        <f t="array" ref="Q280">_xlfn.XLOOKUP(A280,'XYZ Analysis'!A:A,'XYZ Analysis'!$Z:Z)</f>
        <v>4.583333333333333</v>
      </c>
      <c r="R280">
        <f t="shared" si="25"/>
        <v>0.15277777777777776</v>
      </c>
      <c r="S280">
        <f>_xlfn.XLOOKUP(A280,'XYZ Analysis'!A:A,'XYZ Analysis'!AA:AA)</f>
        <v>2.5317429218272185</v>
      </c>
      <c r="T280">
        <f t="shared" si="26"/>
        <v>8.4391430727573949E-2</v>
      </c>
      <c r="U280">
        <f t="shared" si="27"/>
        <v>1</v>
      </c>
      <c r="V280">
        <f t="shared" si="28"/>
        <v>2.2222222222222223</v>
      </c>
      <c r="W280">
        <f t="shared" si="29"/>
        <v>0.75954433894485929</v>
      </c>
    </row>
    <row r="281" spans="1:23">
      <c r="A281" t="s">
        <v>393</v>
      </c>
      <c r="B281" t="str">
        <f xml:space="preserve"> _xlfn.XLOOKUP(A281, 'ABC Analysis'!A:A, 'ABC Analysis'!F:F)</f>
        <v>C</v>
      </c>
      <c r="C281" t="str">
        <f>_xlfn.XLOOKUP(A281,'XYZ Analysis'!A:A,'XYZ Analysis'!AC:AC)</f>
        <v>X</v>
      </c>
      <c r="D281" t="str">
        <f t="shared" si="24"/>
        <v>CX</v>
      </c>
      <c r="E281">
        <f>_xlfn.XLOOKUP(D281,K:K,L:L)</f>
        <v>0.9</v>
      </c>
      <c r="F281" t="str">
        <f>_xlfn.XLOOKUP(D281,K:K,M:M)</f>
        <v>Rzadkie zamówienia, duże partie</v>
      </c>
      <c r="G281">
        <f>_xlfn.XLOOKUP(H281,$I$2:$I$16,$J$2:$J$16)</f>
        <v>10</v>
      </c>
      <c r="H281" t="str">
        <f>_xlfn.XLOOKUP(A281,Data!A:A,Data!C:C)</f>
        <v>Zabawki</v>
      </c>
      <c r="P281">
        <f>_xlfn.XLOOKUP(A281,Data!A:A,Data!F:F)</f>
        <v>52.97</v>
      </c>
      <c r="Q281" cm="1">
        <f t="array" ref="Q281">_xlfn.XLOOKUP(A281,'XYZ Analysis'!A:A,'XYZ Analysis'!$Z:Z)</f>
        <v>16.5</v>
      </c>
      <c r="R281">
        <f t="shared" si="25"/>
        <v>0.55000000000000004</v>
      </c>
      <c r="S281">
        <f>_xlfn.XLOOKUP(A281,'XYZ Analysis'!A:A,'XYZ Analysis'!AA:AA)</f>
        <v>5.4772255750516612</v>
      </c>
      <c r="T281">
        <f t="shared" si="26"/>
        <v>0.18257418583505539</v>
      </c>
      <c r="U281">
        <f t="shared" si="27"/>
        <v>1</v>
      </c>
      <c r="V281">
        <f t="shared" si="28"/>
        <v>6.5</v>
      </c>
      <c r="W281">
        <f t="shared" si="29"/>
        <v>2.7531367800215207</v>
      </c>
    </row>
    <row r="282" spans="1:23">
      <c r="A282" t="s">
        <v>339</v>
      </c>
      <c r="B282" t="str">
        <f xml:space="preserve"> _xlfn.XLOOKUP(A282, 'ABC Analysis'!A:A, 'ABC Analysis'!F:F)</f>
        <v>C</v>
      </c>
      <c r="C282" t="str">
        <f>_xlfn.XLOOKUP(A282,'XYZ Analysis'!A:A,'XYZ Analysis'!AC:AC)</f>
        <v>X</v>
      </c>
      <c r="D282" t="str">
        <f t="shared" si="24"/>
        <v>CX</v>
      </c>
      <c r="E282">
        <f>_xlfn.XLOOKUP(D282,K:K,L:L)</f>
        <v>0.9</v>
      </c>
      <c r="F282" t="str">
        <f>_xlfn.XLOOKUP(D282,K:K,M:M)</f>
        <v>Rzadkie zamówienia, duże partie</v>
      </c>
      <c r="G282">
        <f>_xlfn.XLOOKUP(H282,$I$2:$I$16,$J$2:$J$16)</f>
        <v>8</v>
      </c>
      <c r="H282" t="str">
        <f>_xlfn.XLOOKUP(A282,Data!A:A,Data!C:C)</f>
        <v>Oświetlenie</v>
      </c>
      <c r="P282">
        <f>_xlfn.XLOOKUP(A282,Data!A:A,Data!F:F)</f>
        <v>177.98</v>
      </c>
      <c r="Q282" cm="1">
        <f t="array" ref="Q282">_xlfn.XLOOKUP(A282,'XYZ Analysis'!A:A,'XYZ Analysis'!$Z:Z)</f>
        <v>4.708333333333333</v>
      </c>
      <c r="R282">
        <f t="shared" si="25"/>
        <v>0.15694444444444444</v>
      </c>
      <c r="S282">
        <f>_xlfn.XLOOKUP(A282,'XYZ Analysis'!A:A,'XYZ Analysis'!AA:AA)</f>
        <v>1.8814703174792728</v>
      </c>
      <c r="T282">
        <f t="shared" si="26"/>
        <v>6.2715677249309099E-2</v>
      </c>
      <c r="U282">
        <f t="shared" si="27"/>
        <v>1</v>
      </c>
      <c r="V282">
        <f t="shared" si="28"/>
        <v>2.2555555555555555</v>
      </c>
      <c r="W282">
        <f t="shared" si="29"/>
        <v>0.80232218745638495</v>
      </c>
    </row>
    <row r="283" spans="1:23">
      <c r="A283" t="s">
        <v>221</v>
      </c>
      <c r="B283" t="str">
        <f xml:space="preserve"> _xlfn.XLOOKUP(A283, 'ABC Analysis'!A:A, 'ABC Analysis'!F:F)</f>
        <v>C</v>
      </c>
      <c r="C283" t="str">
        <f>_xlfn.XLOOKUP(A283,'XYZ Analysis'!A:A,'XYZ Analysis'!AC:AC)</f>
        <v>Y</v>
      </c>
      <c r="D283" t="str">
        <f t="shared" si="24"/>
        <v>CY</v>
      </c>
      <c r="E283">
        <f>_xlfn.XLOOKUP(D283,K:K,L:L)</f>
        <v>0.87</v>
      </c>
      <c r="F283" t="str">
        <f>_xlfn.XLOOKUP(D283,K:K,M:M)</f>
        <v>Podstawowy zapas bezpieczeństwa, przegląd sezonowy</v>
      </c>
      <c r="G283">
        <f>_xlfn.XLOOKUP(H283,$I$2:$I$16,$J$2:$J$16)</f>
        <v>8</v>
      </c>
      <c r="H283" t="str">
        <f>_xlfn.XLOOKUP(A283,Data!A:A,Data!C:C)</f>
        <v>Sport i rekreacja</v>
      </c>
      <c r="P283">
        <f>_xlfn.XLOOKUP(A283,Data!A:A,Data!F:F)</f>
        <v>36.35</v>
      </c>
      <c r="Q283" cm="1">
        <f t="array" ref="Q283">_xlfn.XLOOKUP(A283,'XYZ Analysis'!A:A,'XYZ Analysis'!$Z:Z)</f>
        <v>22.541666666666668</v>
      </c>
      <c r="R283">
        <f t="shared" si="25"/>
        <v>0.75138888888888888</v>
      </c>
      <c r="S283">
        <f>_xlfn.XLOOKUP(A283,'XYZ Analysis'!A:A,'XYZ Analysis'!AA:AA)</f>
        <v>20.342851255962675</v>
      </c>
      <c r="T283">
        <f t="shared" si="26"/>
        <v>0.67809504186542247</v>
      </c>
      <c r="U283">
        <f t="shared" si="27"/>
        <v>3</v>
      </c>
      <c r="V283">
        <f t="shared" si="28"/>
        <v>9.0111111111111111</v>
      </c>
      <c r="W283">
        <f t="shared" si="29"/>
        <v>3.8845579691807171</v>
      </c>
    </row>
    <row r="284" spans="1:23">
      <c r="A284" t="s">
        <v>141</v>
      </c>
      <c r="B284" t="str">
        <f xml:space="preserve"> _xlfn.XLOOKUP(A284, 'ABC Analysis'!A:A, 'ABC Analysis'!F:F)</f>
        <v>C</v>
      </c>
      <c r="C284" t="str">
        <f>_xlfn.XLOOKUP(A284,'XYZ Analysis'!A:A,'XYZ Analysis'!AC:AC)</f>
        <v>X</v>
      </c>
      <c r="D284" t="str">
        <f t="shared" si="24"/>
        <v>CX</v>
      </c>
      <c r="E284">
        <f>_xlfn.XLOOKUP(D284,K:K,L:L)</f>
        <v>0.9</v>
      </c>
      <c r="F284" t="str">
        <f>_xlfn.XLOOKUP(D284,K:K,M:M)</f>
        <v>Rzadkie zamówienia, duże partie</v>
      </c>
      <c r="G284">
        <f>_xlfn.XLOOKUP(H284,$I$2:$I$16,$J$2:$J$16)</f>
        <v>10</v>
      </c>
      <c r="H284" t="str">
        <f>_xlfn.XLOOKUP(A284,Data!A:A,Data!C:C)</f>
        <v>Zabawki</v>
      </c>
      <c r="P284">
        <f>_xlfn.XLOOKUP(A284,Data!A:A,Data!F:F)</f>
        <v>30.21</v>
      </c>
      <c r="Q284" cm="1">
        <f t="array" ref="Q284">_xlfn.XLOOKUP(A284,'XYZ Analysis'!A:A,'XYZ Analysis'!$Z:Z)</f>
        <v>26.625</v>
      </c>
      <c r="R284">
        <f t="shared" si="25"/>
        <v>0.88749999999999996</v>
      </c>
      <c r="S284">
        <f>_xlfn.XLOOKUP(A284,'XYZ Analysis'!A:A,'XYZ Analysis'!AA:AA)</f>
        <v>3.6721077053920954</v>
      </c>
      <c r="T284">
        <f t="shared" si="26"/>
        <v>0.12240359017973651</v>
      </c>
      <c r="U284">
        <f t="shared" si="27"/>
        <v>1</v>
      </c>
      <c r="V284">
        <f t="shared" si="28"/>
        <v>9.875</v>
      </c>
      <c r="W284">
        <f t="shared" si="29"/>
        <v>4.6309516667693318</v>
      </c>
    </row>
    <row r="285" spans="1:23">
      <c r="A285" t="s">
        <v>241</v>
      </c>
      <c r="B285" t="str">
        <f xml:space="preserve"> _xlfn.XLOOKUP(A285, 'ABC Analysis'!A:A, 'ABC Analysis'!F:F)</f>
        <v>C</v>
      </c>
      <c r="C285" t="str">
        <f>_xlfn.XLOOKUP(A285,'XYZ Analysis'!A:A,'XYZ Analysis'!AC:AC)</f>
        <v>Y</v>
      </c>
      <c r="D285" t="str">
        <f t="shared" si="24"/>
        <v>CY</v>
      </c>
      <c r="E285">
        <f>_xlfn.XLOOKUP(D285,K:K,L:L)</f>
        <v>0.87</v>
      </c>
      <c r="F285" t="str">
        <f>_xlfn.XLOOKUP(D285,K:K,M:M)</f>
        <v>Podstawowy zapas bezpieczeństwa, przegląd sezonowy</v>
      </c>
      <c r="G285">
        <f>_xlfn.XLOOKUP(H285,$I$2:$I$16,$J$2:$J$16)</f>
        <v>9</v>
      </c>
      <c r="H285" t="str">
        <f>_xlfn.XLOOKUP(A285,Data!A:A,Data!C:C)</f>
        <v>Motoryzacja</v>
      </c>
      <c r="P285">
        <f>_xlfn.XLOOKUP(A285,Data!A:A,Data!F:F)</f>
        <v>189.14</v>
      </c>
      <c r="Q285" cm="1">
        <f t="array" ref="Q285">_xlfn.XLOOKUP(A285,'XYZ Analysis'!A:A,'XYZ Analysis'!$Z:Z)</f>
        <v>4.291666666666667</v>
      </c>
      <c r="R285">
        <f t="shared" si="25"/>
        <v>0.14305555555555557</v>
      </c>
      <c r="S285">
        <f>_xlfn.XLOOKUP(A285,'XYZ Analysis'!A:A,'XYZ Analysis'!AA:AA)</f>
        <v>2.5573287930095252</v>
      </c>
      <c r="T285">
        <f t="shared" si="26"/>
        <v>8.5244293100317503E-2</v>
      </c>
      <c r="U285">
        <f t="shared" si="27"/>
        <v>1</v>
      </c>
      <c r="V285">
        <f t="shared" si="28"/>
        <v>2.2875000000000001</v>
      </c>
      <c r="W285">
        <f t="shared" si="29"/>
        <v>0.7430569521308229</v>
      </c>
    </row>
    <row r="286" spans="1:23">
      <c r="A286" t="s">
        <v>629</v>
      </c>
      <c r="B286" t="str">
        <f xml:space="preserve"> _xlfn.XLOOKUP(A286, 'ABC Analysis'!A:A, 'ABC Analysis'!F:F)</f>
        <v>C</v>
      </c>
      <c r="C286" t="str">
        <f>_xlfn.XLOOKUP(A286,'XYZ Analysis'!A:A,'XYZ Analysis'!AC:AC)</f>
        <v>X</v>
      </c>
      <c r="D286" t="str">
        <f t="shared" si="24"/>
        <v>CX</v>
      </c>
      <c r="E286">
        <f>_xlfn.XLOOKUP(D286,K:K,L:L)</f>
        <v>0.9</v>
      </c>
      <c r="F286" t="str">
        <f>_xlfn.XLOOKUP(D286,K:K,M:M)</f>
        <v>Rzadkie zamówienia, duże partie</v>
      </c>
      <c r="G286">
        <f>_xlfn.XLOOKUP(H286,$I$2:$I$16,$J$2:$J$16)</f>
        <v>12</v>
      </c>
      <c r="H286" t="str">
        <f>_xlfn.XLOOKUP(A286,Data!A:A,Data!C:C)</f>
        <v>Ogród</v>
      </c>
      <c r="P286">
        <f>_xlfn.XLOOKUP(A286,Data!A:A,Data!F:F)</f>
        <v>463.2</v>
      </c>
      <c r="Q286" cm="1">
        <f t="array" ref="Q286">_xlfn.XLOOKUP(A286,'XYZ Analysis'!A:A,'XYZ Analysis'!$Z:Z)</f>
        <v>1.7916666666666667</v>
      </c>
      <c r="R286">
        <f t="shared" si="25"/>
        <v>5.9722222222222225E-2</v>
      </c>
      <c r="S286">
        <f>_xlfn.XLOOKUP(A286,'XYZ Analysis'!A:A,'XYZ Analysis'!AA:AA)</f>
        <v>0.40611643103370682</v>
      </c>
      <c r="T286">
        <f t="shared" si="26"/>
        <v>1.3537214367790228E-2</v>
      </c>
      <c r="U286">
        <f t="shared" si="27"/>
        <v>1</v>
      </c>
      <c r="V286">
        <f t="shared" si="28"/>
        <v>1.7166666666666668</v>
      </c>
      <c r="W286">
        <f t="shared" si="29"/>
        <v>0.30679277963059637</v>
      </c>
    </row>
    <row r="287" spans="1:23">
      <c r="A287" t="s">
        <v>601</v>
      </c>
      <c r="B287" t="str">
        <f xml:space="preserve"> _xlfn.XLOOKUP(A287, 'ABC Analysis'!A:A, 'ABC Analysis'!F:F)</f>
        <v>C</v>
      </c>
      <c r="C287" t="str">
        <f>_xlfn.XLOOKUP(A287,'XYZ Analysis'!A:A,'XYZ Analysis'!AC:AC)</f>
        <v>X</v>
      </c>
      <c r="D287" t="str">
        <f t="shared" si="24"/>
        <v>CX</v>
      </c>
      <c r="E287">
        <f>_xlfn.XLOOKUP(D287,K:K,L:L)</f>
        <v>0.9</v>
      </c>
      <c r="F287" t="str">
        <f>_xlfn.XLOOKUP(D287,K:K,M:M)</f>
        <v>Rzadkie zamówienia, duże partie</v>
      </c>
      <c r="G287">
        <f>_xlfn.XLOOKUP(H287,$I$2:$I$16,$J$2:$J$16)</f>
        <v>6</v>
      </c>
      <c r="H287" t="str">
        <f>_xlfn.XLOOKUP(A287,Data!A:A,Data!C:C)</f>
        <v>Kosmetyki</v>
      </c>
      <c r="P287">
        <f>_xlfn.XLOOKUP(A287,Data!A:A,Data!F:F)</f>
        <v>38.83</v>
      </c>
      <c r="Q287" cm="1">
        <f t="array" ref="Q287">_xlfn.XLOOKUP(A287,'XYZ Analysis'!A:A,'XYZ Analysis'!$Z:Z)</f>
        <v>21.541666666666668</v>
      </c>
      <c r="R287">
        <f t="shared" si="25"/>
        <v>0.71805555555555556</v>
      </c>
      <c r="S287">
        <f>_xlfn.XLOOKUP(A287,'XYZ Analysis'!A:A,'XYZ Analysis'!AA:AA)</f>
        <v>9.282506695691394</v>
      </c>
      <c r="T287">
        <f t="shared" si="26"/>
        <v>0.30941688985637977</v>
      </c>
      <c r="U287">
        <f t="shared" si="27"/>
        <v>1</v>
      </c>
      <c r="V287">
        <f t="shared" si="28"/>
        <v>5.3083333333333336</v>
      </c>
      <c r="W287">
        <f t="shared" si="29"/>
        <v>3.6741489457139807</v>
      </c>
    </row>
    <row r="288" spans="1:23">
      <c r="A288" t="s">
        <v>451</v>
      </c>
      <c r="B288" t="str">
        <f xml:space="preserve"> _xlfn.XLOOKUP(A288, 'ABC Analysis'!A:A, 'ABC Analysis'!F:F)</f>
        <v>C</v>
      </c>
      <c r="C288" t="str">
        <f>_xlfn.XLOOKUP(A288,'XYZ Analysis'!A:A,'XYZ Analysis'!AC:AC)</f>
        <v>Z</v>
      </c>
      <c r="D288" t="str">
        <f t="shared" si="24"/>
        <v>CZ</v>
      </c>
      <c r="E288">
        <f>_xlfn.XLOOKUP(D288,K:K,L:L)</f>
        <v>0.85</v>
      </c>
      <c r="F288" t="str">
        <f>_xlfn.XLOOKUP(D288,K:K,M:M)</f>
        <v>Zamawianie na żądanie (make-to-order) zamiast trzymania zapasu</v>
      </c>
      <c r="G288">
        <f>_xlfn.XLOOKUP(H288,$I$2:$I$16,$J$2:$J$16)</f>
        <v>10</v>
      </c>
      <c r="H288" t="str">
        <f>_xlfn.XLOOKUP(A288,Data!A:A,Data!C:C)</f>
        <v>Elektronika</v>
      </c>
      <c r="P288">
        <f>_xlfn.XLOOKUP(A288,Data!A:A,Data!F:F)</f>
        <v>164.39</v>
      </c>
      <c r="Q288" cm="1">
        <f t="array" ref="Q288">_xlfn.XLOOKUP(A288,'XYZ Analysis'!A:A,'XYZ Analysis'!$Z:Z)</f>
        <v>4.833333333333333</v>
      </c>
      <c r="R288">
        <f t="shared" si="25"/>
        <v>0.16111111111111109</v>
      </c>
      <c r="S288">
        <f>_xlfn.XLOOKUP(A288,'XYZ Analysis'!A:A,'XYZ Analysis'!AA:AA)</f>
        <v>5.3670807293682063</v>
      </c>
      <c r="T288">
        <f t="shared" si="26"/>
        <v>0.17890269097894021</v>
      </c>
      <c r="U288">
        <f t="shared" si="27"/>
        <v>1</v>
      </c>
      <c r="V288">
        <f t="shared" si="28"/>
        <v>2.6111111111111107</v>
      </c>
      <c r="W288">
        <f t="shared" si="29"/>
        <v>0.84583661023237044</v>
      </c>
    </row>
    <row r="289" spans="1:23">
      <c r="A289" t="s">
        <v>485</v>
      </c>
      <c r="B289" t="str">
        <f xml:space="preserve"> _xlfn.XLOOKUP(A289, 'ABC Analysis'!A:A, 'ABC Analysis'!F:F)</f>
        <v>C</v>
      </c>
      <c r="C289" t="str">
        <f>_xlfn.XLOOKUP(A289,'XYZ Analysis'!A:A,'XYZ Analysis'!AC:AC)</f>
        <v>Y</v>
      </c>
      <c r="D289" t="str">
        <f t="shared" si="24"/>
        <v>CY</v>
      </c>
      <c r="E289">
        <f>_xlfn.XLOOKUP(D289,K:K,L:L)</f>
        <v>0.87</v>
      </c>
      <c r="F289" t="str">
        <f>_xlfn.XLOOKUP(D289,K:K,M:M)</f>
        <v>Podstawowy zapas bezpieczeństwa, przegląd sezonowy</v>
      </c>
      <c r="G289">
        <f>_xlfn.XLOOKUP(H289,$I$2:$I$16,$J$2:$J$16)</f>
        <v>10</v>
      </c>
      <c r="H289" t="str">
        <f>_xlfn.XLOOKUP(A289,Data!A:A,Data!C:C)</f>
        <v>Zabawki</v>
      </c>
      <c r="P289">
        <f>_xlfn.XLOOKUP(A289,Data!A:A,Data!F:F)</f>
        <v>208.72</v>
      </c>
      <c r="Q289" cm="1">
        <f t="array" ref="Q289">_xlfn.XLOOKUP(A289,'XYZ Analysis'!A:A,'XYZ Analysis'!$Z:Z)</f>
        <v>3.7083333333333335</v>
      </c>
      <c r="R289">
        <f t="shared" si="25"/>
        <v>0.12361111111111112</v>
      </c>
      <c r="S289">
        <f>_xlfn.XLOOKUP(A289,'XYZ Analysis'!A:A,'XYZ Analysis'!AA:AA)</f>
        <v>3.5763012394869027</v>
      </c>
      <c r="T289">
        <f t="shared" si="26"/>
        <v>0.11921004131623009</v>
      </c>
      <c r="U289">
        <f t="shared" si="27"/>
        <v>1</v>
      </c>
      <c r="V289">
        <f t="shared" si="28"/>
        <v>2.2361111111111112</v>
      </c>
      <c r="W289">
        <f t="shared" si="29"/>
        <v>0.65751876561249212</v>
      </c>
    </row>
    <row r="290" spans="1:23">
      <c r="A290" t="s">
        <v>771</v>
      </c>
      <c r="B290" t="str">
        <f xml:space="preserve"> _xlfn.XLOOKUP(A290, 'ABC Analysis'!A:A, 'ABC Analysis'!F:F)</f>
        <v>C</v>
      </c>
      <c r="C290" t="str">
        <f>_xlfn.XLOOKUP(A290,'XYZ Analysis'!A:A,'XYZ Analysis'!AC:AC)</f>
        <v>Y</v>
      </c>
      <c r="D290" t="str">
        <f t="shared" si="24"/>
        <v>CY</v>
      </c>
      <c r="E290">
        <f>_xlfn.XLOOKUP(D290,K:K,L:L)</f>
        <v>0.87</v>
      </c>
      <c r="F290" t="str">
        <f>_xlfn.XLOOKUP(D290,K:K,M:M)</f>
        <v>Podstawowy zapas bezpieczeństwa, przegląd sezonowy</v>
      </c>
      <c r="G290">
        <f>_xlfn.XLOOKUP(H290,$I$2:$I$16,$J$2:$J$16)</f>
        <v>21</v>
      </c>
      <c r="H290" t="str">
        <f>_xlfn.XLOOKUP(A290,Data!A:A,Data!C:C)</f>
        <v>Meble</v>
      </c>
      <c r="P290">
        <f>_xlfn.XLOOKUP(A290,Data!A:A,Data!F:F)</f>
        <v>93.58</v>
      </c>
      <c r="Q290" cm="1">
        <f t="array" ref="Q290">_xlfn.XLOOKUP(A290,'XYZ Analysis'!A:A,'XYZ Analysis'!$Z:Z)</f>
        <v>8.7083333333333339</v>
      </c>
      <c r="R290">
        <f t="shared" si="25"/>
        <v>0.2902777777777778</v>
      </c>
      <c r="S290">
        <f>_xlfn.XLOOKUP(A290,'XYZ Analysis'!A:A,'XYZ Analysis'!AA:AA)</f>
        <v>6.7668257370465481</v>
      </c>
      <c r="T290">
        <f t="shared" si="26"/>
        <v>0.22556085790155161</v>
      </c>
      <c r="U290">
        <f t="shared" si="27"/>
        <v>2</v>
      </c>
      <c r="V290">
        <f t="shared" si="28"/>
        <v>8.095833333333335</v>
      </c>
      <c r="W290">
        <f t="shared" si="29"/>
        <v>1.50479314614045</v>
      </c>
    </row>
    <row r="291" spans="1:23">
      <c r="A291" t="s">
        <v>799</v>
      </c>
      <c r="B291" t="str">
        <f xml:space="preserve"> _xlfn.XLOOKUP(A291, 'ABC Analysis'!A:A, 'ABC Analysis'!F:F)</f>
        <v>C</v>
      </c>
      <c r="C291" t="str">
        <f>_xlfn.XLOOKUP(A291,'XYZ Analysis'!A:A,'XYZ Analysis'!AC:AC)</f>
        <v>Z</v>
      </c>
      <c r="D291" t="str">
        <f t="shared" si="24"/>
        <v>CZ</v>
      </c>
      <c r="E291">
        <f>_xlfn.XLOOKUP(D291,K:K,L:L)</f>
        <v>0.85</v>
      </c>
      <c r="F291" t="str">
        <f>_xlfn.XLOOKUP(D291,K:K,M:M)</f>
        <v>Zamawianie na żądanie (make-to-order) zamiast trzymania zapasu</v>
      </c>
      <c r="G291">
        <f>_xlfn.XLOOKUP(H291,$I$2:$I$16,$J$2:$J$16)</f>
        <v>21</v>
      </c>
      <c r="H291" t="str">
        <f>_xlfn.XLOOKUP(A291,Data!A:A,Data!C:C)</f>
        <v>Meble</v>
      </c>
      <c r="P291">
        <f>_xlfn.XLOOKUP(A291,Data!A:A,Data!F:F)</f>
        <v>655.34</v>
      </c>
      <c r="Q291" cm="1">
        <f t="array" ref="Q291">_xlfn.XLOOKUP(A291,'XYZ Analysis'!A:A,'XYZ Analysis'!$Z:Z)</f>
        <v>1.1666666666666667</v>
      </c>
      <c r="R291">
        <f t="shared" si="25"/>
        <v>3.888888888888889E-2</v>
      </c>
      <c r="S291">
        <f>_xlfn.XLOOKUP(A291,'XYZ Analysis'!A:A,'XYZ Analysis'!AA:AA)</f>
        <v>1.1785113019775793</v>
      </c>
      <c r="T291">
        <f t="shared" si="26"/>
        <v>3.9283710065919311E-2</v>
      </c>
      <c r="U291">
        <f t="shared" si="27"/>
        <v>1</v>
      </c>
      <c r="V291">
        <f t="shared" si="28"/>
        <v>1.8166666666666667</v>
      </c>
      <c r="W291">
        <f t="shared" si="29"/>
        <v>0.2081329592554465</v>
      </c>
    </row>
    <row r="292" spans="1:23">
      <c r="A292" t="s">
        <v>499</v>
      </c>
      <c r="B292" t="str">
        <f xml:space="preserve"> _xlfn.XLOOKUP(A292, 'ABC Analysis'!A:A, 'ABC Analysis'!F:F)</f>
        <v>C</v>
      </c>
      <c r="C292" t="str">
        <f>_xlfn.XLOOKUP(A292,'XYZ Analysis'!A:A,'XYZ Analysis'!AC:AC)</f>
        <v>Y</v>
      </c>
      <c r="D292" t="str">
        <f t="shared" si="24"/>
        <v>CY</v>
      </c>
      <c r="E292">
        <f>_xlfn.XLOOKUP(D292,K:K,L:L)</f>
        <v>0.87</v>
      </c>
      <c r="F292" t="str">
        <f>_xlfn.XLOOKUP(D292,K:K,M:M)</f>
        <v>Podstawowy zapas bezpieczeństwa, przegląd sezonowy</v>
      </c>
      <c r="G292">
        <f>_xlfn.XLOOKUP(H292,$I$2:$I$16,$J$2:$J$16)</f>
        <v>9</v>
      </c>
      <c r="H292" t="str">
        <f>_xlfn.XLOOKUP(A292,Data!A:A,Data!C:C)</f>
        <v>Obuwie</v>
      </c>
      <c r="P292">
        <f>_xlfn.XLOOKUP(A292,Data!A:A,Data!F:F)</f>
        <v>175.26</v>
      </c>
      <c r="Q292" cm="1">
        <f t="array" ref="Q292">_xlfn.XLOOKUP(A292,'XYZ Analysis'!A:A,'XYZ Analysis'!$Z:Z)</f>
        <v>4.291666666666667</v>
      </c>
      <c r="R292">
        <f t="shared" si="25"/>
        <v>0.14305555555555557</v>
      </c>
      <c r="S292">
        <f>_xlfn.XLOOKUP(A292,'XYZ Analysis'!A:A,'XYZ Analysis'!AA:AA)</f>
        <v>3.1155412406550202</v>
      </c>
      <c r="T292">
        <f t="shared" si="26"/>
        <v>0.10385137468850067</v>
      </c>
      <c r="U292">
        <f t="shared" si="27"/>
        <v>1</v>
      </c>
      <c r="V292">
        <f t="shared" si="28"/>
        <v>2.2875000000000001</v>
      </c>
      <c r="W292">
        <f t="shared" si="29"/>
        <v>0.77192017263000212</v>
      </c>
    </row>
    <row r="293" spans="1:23">
      <c r="A293" t="s">
        <v>657</v>
      </c>
      <c r="B293" t="str">
        <f xml:space="preserve"> _xlfn.XLOOKUP(A293, 'ABC Analysis'!A:A, 'ABC Analysis'!F:F)</f>
        <v>C</v>
      </c>
      <c r="C293" t="str">
        <f>_xlfn.XLOOKUP(A293,'XYZ Analysis'!A:A,'XYZ Analysis'!AC:AC)</f>
        <v>X</v>
      </c>
      <c r="D293" t="str">
        <f t="shared" si="24"/>
        <v>CX</v>
      </c>
      <c r="E293">
        <f>_xlfn.XLOOKUP(D293,K:K,L:L)</f>
        <v>0.9</v>
      </c>
      <c r="F293" t="str">
        <f>_xlfn.XLOOKUP(D293,K:K,M:M)</f>
        <v>Rzadkie zamówienia, duże partie</v>
      </c>
      <c r="G293">
        <f>_xlfn.XLOOKUP(H293,$I$2:$I$16,$J$2:$J$16)</f>
        <v>5</v>
      </c>
      <c r="H293" t="str">
        <f>_xlfn.XLOOKUP(A293,Data!A:A,Data!C:C)</f>
        <v>Artykuły biurowe</v>
      </c>
      <c r="P293">
        <f>_xlfn.XLOOKUP(A293,Data!A:A,Data!F:F)</f>
        <v>44.65</v>
      </c>
      <c r="Q293" cm="1">
        <f t="array" ref="Q293">_xlfn.XLOOKUP(A293,'XYZ Analysis'!A:A,'XYZ Analysis'!$Z:Z)</f>
        <v>17.083333333333332</v>
      </c>
      <c r="R293">
        <f t="shared" si="25"/>
        <v>0.56944444444444442</v>
      </c>
      <c r="S293">
        <f>_xlfn.XLOOKUP(A293,'XYZ Analysis'!A:A,'XYZ Analysis'!AA:AA)</f>
        <v>3.3281209246193098</v>
      </c>
      <c r="T293">
        <f t="shared" si="26"/>
        <v>0.11093736415397699</v>
      </c>
      <c r="U293">
        <f t="shared" si="27"/>
        <v>1</v>
      </c>
      <c r="V293">
        <f t="shared" si="28"/>
        <v>3.8472222222222223</v>
      </c>
      <c r="W293">
        <f t="shared" si="29"/>
        <v>3.0512400667604567</v>
      </c>
    </row>
    <row r="294" spans="1:23">
      <c r="A294" t="s">
        <v>977</v>
      </c>
      <c r="B294" t="str">
        <f xml:space="preserve"> _xlfn.XLOOKUP(A294, 'ABC Analysis'!A:A, 'ABC Analysis'!F:F)</f>
        <v>C</v>
      </c>
      <c r="C294" t="str">
        <f>_xlfn.XLOOKUP(A294,'XYZ Analysis'!A:A,'XYZ Analysis'!AC:AC)</f>
        <v>Z</v>
      </c>
      <c r="D294" t="str">
        <f t="shared" si="24"/>
        <v>CZ</v>
      </c>
      <c r="E294">
        <f>_xlfn.XLOOKUP(D294,K:K,L:L)</f>
        <v>0.85</v>
      </c>
      <c r="F294" t="str">
        <f>_xlfn.XLOOKUP(D294,K:K,M:M)</f>
        <v>Zamawianie na żądanie (make-to-order) zamiast trzymania zapasu</v>
      </c>
      <c r="G294">
        <f>_xlfn.XLOOKUP(H294,$I$2:$I$16,$J$2:$J$16)</f>
        <v>6</v>
      </c>
      <c r="H294" t="str">
        <f>_xlfn.XLOOKUP(A294,Data!A:A,Data!C:C)</f>
        <v>Kosmetyki</v>
      </c>
      <c r="P294">
        <f>_xlfn.XLOOKUP(A294,Data!A:A,Data!F:F)</f>
        <v>35.200000000000003</v>
      </c>
      <c r="Q294" cm="1">
        <f t="array" ref="Q294">_xlfn.XLOOKUP(A294,'XYZ Analysis'!A:A,'XYZ Analysis'!$Z:Z)</f>
        <v>21.916666666666668</v>
      </c>
      <c r="R294">
        <f t="shared" si="25"/>
        <v>0.73055555555555562</v>
      </c>
      <c r="S294">
        <f>_xlfn.XLOOKUP(A294,'XYZ Analysis'!A:A,'XYZ Analysis'!AA:AA)</f>
        <v>23.25925741625376</v>
      </c>
      <c r="T294">
        <f t="shared" si="26"/>
        <v>0.77530858054179197</v>
      </c>
      <c r="U294">
        <f t="shared" si="27"/>
        <v>2</v>
      </c>
      <c r="V294">
        <f t="shared" si="28"/>
        <v>6.3833333333333337</v>
      </c>
      <c r="W294">
        <f t="shared" si="29"/>
        <v>3.8923933524376761</v>
      </c>
    </row>
    <row r="295" spans="1:23">
      <c r="A295" t="s">
        <v>22</v>
      </c>
      <c r="B295" t="str">
        <f xml:space="preserve"> _xlfn.XLOOKUP(A295, 'ABC Analysis'!A:A, 'ABC Analysis'!F:F)</f>
        <v>C</v>
      </c>
      <c r="C295" t="str">
        <f>_xlfn.XLOOKUP(A295,'XYZ Analysis'!A:A,'XYZ Analysis'!AC:AC)</f>
        <v>Y</v>
      </c>
      <c r="D295" t="str">
        <f t="shared" si="24"/>
        <v>CY</v>
      </c>
      <c r="E295">
        <f>_xlfn.XLOOKUP(D295,K:K,L:L)</f>
        <v>0.87</v>
      </c>
      <c r="F295" t="str">
        <f>_xlfn.XLOOKUP(D295,K:K,M:M)</f>
        <v>Podstawowy zapas bezpieczeństwa, przegląd sezonowy</v>
      </c>
      <c r="G295">
        <f>_xlfn.XLOOKUP(H295,$I$2:$I$16,$J$2:$J$16)</f>
        <v>8</v>
      </c>
      <c r="H295" t="str">
        <f>_xlfn.XLOOKUP(A295,Data!A:A,Data!C:C)</f>
        <v>Sport i rekreacja</v>
      </c>
      <c r="P295">
        <f>_xlfn.XLOOKUP(A295,Data!A:A,Data!F:F)</f>
        <v>340.72</v>
      </c>
      <c r="Q295" cm="1">
        <f t="array" ref="Q295">_xlfn.XLOOKUP(A295,'XYZ Analysis'!A:A,'XYZ Analysis'!$Z:Z)</f>
        <v>2.25</v>
      </c>
      <c r="R295">
        <f t="shared" si="25"/>
        <v>7.4999999999999997E-2</v>
      </c>
      <c r="S295">
        <f>_xlfn.XLOOKUP(A295,'XYZ Analysis'!A:A,'XYZ Analysis'!AA:AA)</f>
        <v>1.1273124382057236</v>
      </c>
      <c r="T295">
        <f t="shared" si="26"/>
        <v>3.7577081273524118E-2</v>
      </c>
      <c r="U295">
        <f t="shared" si="27"/>
        <v>1</v>
      </c>
      <c r="V295">
        <f t="shared" si="28"/>
        <v>1.6</v>
      </c>
      <c r="W295">
        <f t="shared" si="29"/>
        <v>0.40086048558507043</v>
      </c>
    </row>
    <row r="296" spans="1:23">
      <c r="A296" t="s">
        <v>569</v>
      </c>
      <c r="B296" t="str">
        <f xml:space="preserve"> _xlfn.XLOOKUP(A296, 'ABC Analysis'!A:A, 'ABC Analysis'!F:F)</f>
        <v>C</v>
      </c>
      <c r="C296" t="str">
        <f>_xlfn.XLOOKUP(A296,'XYZ Analysis'!A:A,'XYZ Analysis'!AC:AC)</f>
        <v>Z</v>
      </c>
      <c r="D296" t="str">
        <f t="shared" si="24"/>
        <v>CZ</v>
      </c>
      <c r="E296">
        <f>_xlfn.XLOOKUP(D296,K:K,L:L)</f>
        <v>0.85</v>
      </c>
      <c r="F296" t="str">
        <f>_xlfn.XLOOKUP(D296,K:K,M:M)</f>
        <v>Zamawianie na żądanie (make-to-order) zamiast trzymania zapasu</v>
      </c>
      <c r="G296">
        <f>_xlfn.XLOOKUP(H296,$I$2:$I$16,$J$2:$J$16)</f>
        <v>21</v>
      </c>
      <c r="H296" t="str">
        <f>_xlfn.XLOOKUP(A296,Data!A:A,Data!C:C)</f>
        <v>Meble</v>
      </c>
      <c r="P296">
        <f>_xlfn.XLOOKUP(A296,Data!A:A,Data!F:F)</f>
        <v>252.4</v>
      </c>
      <c r="Q296" cm="1">
        <f t="array" ref="Q296">_xlfn.XLOOKUP(A296,'XYZ Analysis'!A:A,'XYZ Analysis'!$Z:Z)</f>
        <v>3</v>
      </c>
      <c r="R296">
        <f t="shared" si="25"/>
        <v>0.1</v>
      </c>
      <c r="S296">
        <f>_xlfn.XLOOKUP(A296,'XYZ Analysis'!A:A,'XYZ Analysis'!AA:AA)</f>
        <v>3.640054944640259</v>
      </c>
      <c r="T296">
        <f t="shared" si="26"/>
        <v>0.12133516482134196</v>
      </c>
      <c r="U296">
        <f t="shared" si="27"/>
        <v>1</v>
      </c>
      <c r="V296">
        <f t="shared" si="28"/>
        <v>3.1</v>
      </c>
      <c r="W296">
        <f t="shared" si="29"/>
        <v>0.53779499331399272</v>
      </c>
    </row>
    <row r="297" spans="1:23">
      <c r="A297" t="s">
        <v>111</v>
      </c>
      <c r="B297" t="str">
        <f xml:space="preserve"> _xlfn.XLOOKUP(A297, 'ABC Analysis'!A:A, 'ABC Analysis'!F:F)</f>
        <v>C</v>
      </c>
      <c r="C297" t="str">
        <f>_xlfn.XLOOKUP(A297,'XYZ Analysis'!A:A,'XYZ Analysis'!AC:AC)</f>
        <v>X</v>
      </c>
      <c r="D297" t="str">
        <f t="shared" si="24"/>
        <v>CX</v>
      </c>
      <c r="E297">
        <f>_xlfn.XLOOKUP(D297,K:K,L:L)</f>
        <v>0.9</v>
      </c>
      <c r="F297" t="str">
        <f>_xlfn.XLOOKUP(D297,K:K,M:M)</f>
        <v>Rzadkie zamówienia, duże partie</v>
      </c>
      <c r="G297">
        <f>_xlfn.XLOOKUP(H297,$I$2:$I$16,$J$2:$J$16)</f>
        <v>10</v>
      </c>
      <c r="H297" t="str">
        <f>_xlfn.XLOOKUP(A297,Data!A:A,Data!C:C)</f>
        <v>Zabawki</v>
      </c>
      <c r="P297">
        <f>_xlfn.XLOOKUP(A297,Data!A:A,Data!F:F)</f>
        <v>93.88</v>
      </c>
      <c r="Q297" cm="1">
        <f t="array" ref="Q297">_xlfn.XLOOKUP(A297,'XYZ Analysis'!A:A,'XYZ Analysis'!$Z:Z)</f>
        <v>8.125</v>
      </c>
      <c r="R297">
        <f t="shared" si="25"/>
        <v>0.27083333333333331</v>
      </c>
      <c r="S297">
        <f>_xlfn.XLOOKUP(A297,'XYZ Analysis'!A:A,'XYZ Analysis'!AA:AA)</f>
        <v>2.9056338952685237</v>
      </c>
      <c r="T297">
        <f t="shared" si="26"/>
        <v>9.6854463175617453E-2</v>
      </c>
      <c r="U297">
        <f t="shared" si="27"/>
        <v>1</v>
      </c>
      <c r="V297">
        <f t="shared" si="28"/>
        <v>3.708333333333333</v>
      </c>
      <c r="W297">
        <f t="shared" si="29"/>
        <v>1.4511955803450511</v>
      </c>
    </row>
    <row r="298" spans="1:23">
      <c r="A298" t="s">
        <v>891</v>
      </c>
      <c r="B298" t="str">
        <f xml:space="preserve"> _xlfn.XLOOKUP(A298, 'ABC Analysis'!A:A, 'ABC Analysis'!F:F)</f>
        <v>C</v>
      </c>
      <c r="C298" t="str">
        <f>_xlfn.XLOOKUP(A298,'XYZ Analysis'!A:A,'XYZ Analysis'!AC:AC)</f>
        <v>X</v>
      </c>
      <c r="D298" t="str">
        <f t="shared" si="24"/>
        <v>CX</v>
      </c>
      <c r="E298">
        <f>_xlfn.XLOOKUP(D298,K:K,L:L)</f>
        <v>0.9</v>
      </c>
      <c r="F298" t="str">
        <f>_xlfn.XLOOKUP(D298,K:K,M:M)</f>
        <v>Rzadkie zamówienia, duże partie</v>
      </c>
      <c r="G298">
        <f>_xlfn.XLOOKUP(H298,$I$2:$I$16,$J$2:$J$16)</f>
        <v>6</v>
      </c>
      <c r="H298" t="str">
        <f>_xlfn.XLOOKUP(A298,Data!A:A,Data!C:C)</f>
        <v>Kosmetyki</v>
      </c>
      <c r="P298">
        <f>_xlfn.XLOOKUP(A298,Data!A:A,Data!F:F)</f>
        <v>34.729999999999997</v>
      </c>
      <c r="Q298" cm="1">
        <f t="array" ref="Q298">_xlfn.XLOOKUP(A298,'XYZ Analysis'!A:A,'XYZ Analysis'!$Z:Z)</f>
        <v>22.166666666666668</v>
      </c>
      <c r="R298">
        <f t="shared" si="25"/>
        <v>0.73888888888888893</v>
      </c>
      <c r="S298">
        <f>_xlfn.XLOOKUP(A298,'XYZ Analysis'!A:A,'XYZ Analysis'!AA:AA)</f>
        <v>2.2110831935702664</v>
      </c>
      <c r="T298">
        <f t="shared" si="26"/>
        <v>7.3702773119008885E-2</v>
      </c>
      <c r="U298">
        <f t="shared" si="27"/>
        <v>1</v>
      </c>
      <c r="V298">
        <f t="shared" si="28"/>
        <v>5.4333333333333336</v>
      </c>
      <c r="W298">
        <f t="shared" si="29"/>
        <v>3.9409289607501803</v>
      </c>
    </row>
    <row r="299" spans="1:23">
      <c r="A299" t="s">
        <v>563</v>
      </c>
      <c r="B299" t="str">
        <f xml:space="preserve"> _xlfn.XLOOKUP(A299, 'ABC Analysis'!A:A, 'ABC Analysis'!F:F)</f>
        <v>C</v>
      </c>
      <c r="C299" t="str">
        <f>_xlfn.XLOOKUP(A299,'XYZ Analysis'!A:A,'XYZ Analysis'!AC:AC)</f>
        <v>X</v>
      </c>
      <c r="D299" t="str">
        <f t="shared" si="24"/>
        <v>CX</v>
      </c>
      <c r="E299">
        <f>_xlfn.XLOOKUP(D299,K:K,L:L)</f>
        <v>0.9</v>
      </c>
      <c r="F299" t="str">
        <f>_xlfn.XLOOKUP(D299,K:K,M:M)</f>
        <v>Rzadkie zamówienia, duże partie</v>
      </c>
      <c r="G299">
        <f>_xlfn.XLOOKUP(H299,$I$2:$I$16,$J$2:$J$16)</f>
        <v>12</v>
      </c>
      <c r="H299" t="str">
        <f>_xlfn.XLOOKUP(A299,Data!A:A,Data!C:C)</f>
        <v>AGD</v>
      </c>
      <c r="P299">
        <f>_xlfn.XLOOKUP(A299,Data!A:A,Data!F:F)</f>
        <v>126.99</v>
      </c>
      <c r="Q299" cm="1">
        <f t="array" ref="Q299">_xlfn.XLOOKUP(A299,'XYZ Analysis'!A:A,'XYZ Analysis'!$Z:Z)</f>
        <v>5.708333333333333</v>
      </c>
      <c r="R299">
        <f t="shared" si="25"/>
        <v>0.19027777777777777</v>
      </c>
      <c r="S299">
        <f>_xlfn.XLOOKUP(A299,'XYZ Analysis'!A:A,'XYZ Analysis'!AA:AA)</f>
        <v>2.7306770629684904</v>
      </c>
      <c r="T299">
        <f t="shared" si="26"/>
        <v>9.1022568765616346E-2</v>
      </c>
      <c r="U299">
        <f t="shared" si="27"/>
        <v>1</v>
      </c>
      <c r="V299">
        <f t="shared" si="28"/>
        <v>3.2833333333333332</v>
      </c>
      <c r="W299">
        <f t="shared" si="29"/>
        <v>1.0458531380378564</v>
      </c>
    </row>
    <row r="300" spans="1:23">
      <c r="A300" t="s">
        <v>381</v>
      </c>
      <c r="B300" t="str">
        <f xml:space="preserve"> _xlfn.XLOOKUP(A300, 'ABC Analysis'!A:A, 'ABC Analysis'!F:F)</f>
        <v>C</v>
      </c>
      <c r="C300" t="str">
        <f>_xlfn.XLOOKUP(A300,'XYZ Analysis'!A:A,'XYZ Analysis'!AC:AC)</f>
        <v>X</v>
      </c>
      <c r="D300" t="str">
        <f t="shared" si="24"/>
        <v>CX</v>
      </c>
      <c r="E300">
        <f>_xlfn.XLOOKUP(D300,K:K,L:L)</f>
        <v>0.9</v>
      </c>
      <c r="F300" t="str">
        <f>_xlfn.XLOOKUP(D300,K:K,M:M)</f>
        <v>Rzadkie zamówienia, duże partie</v>
      </c>
      <c r="G300">
        <f>_xlfn.XLOOKUP(H300,$I$2:$I$16,$J$2:$J$16)</f>
        <v>5</v>
      </c>
      <c r="H300" t="str">
        <f>_xlfn.XLOOKUP(A300,Data!A:A,Data!C:C)</f>
        <v>Artykuły biurowe</v>
      </c>
      <c r="P300">
        <f>_xlfn.XLOOKUP(A300,Data!A:A,Data!F:F)</f>
        <v>24.01</v>
      </c>
      <c r="Q300" cm="1">
        <f t="array" ref="Q300">_xlfn.XLOOKUP(A300,'XYZ Analysis'!A:A,'XYZ Analysis'!$Z:Z)</f>
        <v>31.333333333333332</v>
      </c>
      <c r="R300">
        <f t="shared" si="25"/>
        <v>1.0444444444444445</v>
      </c>
      <c r="S300">
        <f>_xlfn.XLOOKUP(A300,'XYZ Analysis'!A:A,'XYZ Analysis'!AA:AA)</f>
        <v>14.305204957947611</v>
      </c>
      <c r="T300">
        <f t="shared" si="26"/>
        <v>0.47684016526492035</v>
      </c>
      <c r="U300">
        <f t="shared" si="27"/>
        <v>2</v>
      </c>
      <c r="V300">
        <f t="shared" si="28"/>
        <v>7.2222222222222223</v>
      </c>
      <c r="W300">
        <f t="shared" si="29"/>
        <v>5.6351829738592478</v>
      </c>
    </row>
    <row r="301" spans="1:23">
      <c r="A301" t="s">
        <v>691</v>
      </c>
      <c r="B301" t="str">
        <f xml:space="preserve"> _xlfn.XLOOKUP(A301, 'ABC Analysis'!A:A, 'ABC Analysis'!F:F)</f>
        <v>C</v>
      </c>
      <c r="C301" t="str">
        <f>_xlfn.XLOOKUP(A301,'XYZ Analysis'!A:A,'XYZ Analysis'!AC:AC)</f>
        <v>Z</v>
      </c>
      <c r="D301" t="str">
        <f t="shared" si="24"/>
        <v>CZ</v>
      </c>
      <c r="E301">
        <f>_xlfn.XLOOKUP(D301,K:K,L:L)</f>
        <v>0.85</v>
      </c>
      <c r="F301" t="str">
        <f>_xlfn.XLOOKUP(D301,K:K,M:M)</f>
        <v>Zamawianie na żądanie (make-to-order) zamiast trzymania zapasu</v>
      </c>
      <c r="G301">
        <f>_xlfn.XLOOKUP(H301,$I$2:$I$16,$J$2:$J$16)</f>
        <v>9</v>
      </c>
      <c r="H301" t="str">
        <f>_xlfn.XLOOKUP(A301,Data!A:A,Data!C:C)</f>
        <v>Motoryzacja</v>
      </c>
      <c r="P301">
        <f>_xlfn.XLOOKUP(A301,Data!A:A,Data!F:F)</f>
        <v>109.58</v>
      </c>
      <c r="Q301" cm="1">
        <f t="array" ref="Q301">_xlfn.XLOOKUP(A301,'XYZ Analysis'!A:A,'XYZ Analysis'!$Z:Z)</f>
        <v>6.958333333333333</v>
      </c>
      <c r="R301">
        <f t="shared" si="25"/>
        <v>0.23194444444444443</v>
      </c>
      <c r="S301">
        <f>_xlfn.XLOOKUP(A301,'XYZ Analysis'!A:A,'XYZ Analysis'!AA:AA)</f>
        <v>9.7957438320028682</v>
      </c>
      <c r="T301">
        <f t="shared" si="26"/>
        <v>0.32652479440009563</v>
      </c>
      <c r="U301">
        <f t="shared" si="27"/>
        <v>2</v>
      </c>
      <c r="V301">
        <f t="shared" si="28"/>
        <v>4.0875000000000004</v>
      </c>
      <c r="W301">
        <f t="shared" si="29"/>
        <v>1.2430476285591885</v>
      </c>
    </row>
    <row r="302" spans="1:23">
      <c r="A302" t="s">
        <v>1017</v>
      </c>
      <c r="B302" t="str">
        <f xml:space="preserve"> _xlfn.XLOOKUP(A302, 'ABC Analysis'!A:A, 'ABC Analysis'!F:F)</f>
        <v>C</v>
      </c>
      <c r="C302" t="str">
        <f>_xlfn.XLOOKUP(A302,'XYZ Analysis'!A:A,'XYZ Analysis'!AC:AC)</f>
        <v>Y</v>
      </c>
      <c r="D302" t="str">
        <f t="shared" si="24"/>
        <v>CY</v>
      </c>
      <c r="E302">
        <f>_xlfn.XLOOKUP(D302,K:K,L:L)</f>
        <v>0.87</v>
      </c>
      <c r="F302" t="str">
        <f>_xlfn.XLOOKUP(D302,K:K,M:M)</f>
        <v>Podstawowy zapas bezpieczeństwa, przegląd sezonowy</v>
      </c>
      <c r="G302">
        <f>_xlfn.XLOOKUP(H302,$I$2:$I$16,$J$2:$J$16)</f>
        <v>12</v>
      </c>
      <c r="H302" t="str">
        <f>_xlfn.XLOOKUP(A302,Data!A:A,Data!C:C)</f>
        <v>AGD</v>
      </c>
      <c r="P302">
        <f>_xlfn.XLOOKUP(A302,Data!A:A,Data!F:F)</f>
        <v>507.79</v>
      </c>
      <c r="Q302" cm="1">
        <f t="array" ref="Q302">_xlfn.XLOOKUP(A302,'XYZ Analysis'!A:A,'XYZ Analysis'!$Z:Z)</f>
        <v>1.4583333333333333</v>
      </c>
      <c r="R302">
        <f t="shared" si="25"/>
        <v>4.8611111111111112E-2</v>
      </c>
      <c r="S302">
        <f>_xlfn.XLOOKUP(A302,'XYZ Analysis'!A:A,'XYZ Analysis'!AA:AA)</f>
        <v>0.95652002360408306</v>
      </c>
      <c r="T302">
        <f t="shared" si="26"/>
        <v>3.1884000786802771E-2</v>
      </c>
      <c r="U302">
        <f t="shared" si="27"/>
        <v>1</v>
      </c>
      <c r="V302">
        <f t="shared" si="28"/>
        <v>1.5833333333333335</v>
      </c>
      <c r="W302">
        <f t="shared" si="29"/>
        <v>0.26435475833474503</v>
      </c>
    </row>
    <row r="303" spans="1:23">
      <c r="A303" t="s">
        <v>337</v>
      </c>
      <c r="B303" t="str">
        <f xml:space="preserve"> _xlfn.XLOOKUP(A303, 'ABC Analysis'!A:A, 'ABC Analysis'!F:F)</f>
        <v>C</v>
      </c>
      <c r="C303" t="str">
        <f>_xlfn.XLOOKUP(A303,'XYZ Analysis'!A:A,'XYZ Analysis'!AC:AC)</f>
        <v>Z</v>
      </c>
      <c r="D303" t="str">
        <f t="shared" si="24"/>
        <v>CZ</v>
      </c>
      <c r="E303">
        <f>_xlfn.XLOOKUP(D303,K:K,L:L)</f>
        <v>0.85</v>
      </c>
      <c r="F303" t="str">
        <f>_xlfn.XLOOKUP(D303,K:K,M:M)</f>
        <v>Zamawianie na żądanie (make-to-order) zamiast trzymania zapasu</v>
      </c>
      <c r="G303">
        <f>_xlfn.XLOOKUP(H303,$I$2:$I$16,$J$2:$J$16)</f>
        <v>21</v>
      </c>
      <c r="H303" t="str">
        <f>_xlfn.XLOOKUP(A303,Data!A:A,Data!C:C)</f>
        <v>Meble</v>
      </c>
      <c r="P303">
        <f>_xlfn.XLOOKUP(A303,Data!A:A,Data!F:F)</f>
        <v>829.2</v>
      </c>
      <c r="Q303" cm="1">
        <f t="array" ref="Q303">_xlfn.XLOOKUP(A303,'XYZ Analysis'!A:A,'XYZ Analysis'!$Z:Z)</f>
        <v>0.83333333333333337</v>
      </c>
      <c r="R303">
        <f t="shared" si="25"/>
        <v>2.777777777777778E-2</v>
      </c>
      <c r="S303">
        <f>_xlfn.XLOOKUP(A303,'XYZ Analysis'!A:A,'XYZ Analysis'!AA:AA)</f>
        <v>0.84983658559879749</v>
      </c>
      <c r="T303">
        <f t="shared" si="26"/>
        <v>2.8327886186626582E-2</v>
      </c>
      <c r="U303">
        <f t="shared" si="27"/>
        <v>1</v>
      </c>
      <c r="V303">
        <f t="shared" si="28"/>
        <v>1.5833333333333335</v>
      </c>
      <c r="W303">
        <f t="shared" si="29"/>
        <v>0.1563797566491584</v>
      </c>
    </row>
    <row r="304" spans="1:23">
      <c r="A304" t="s">
        <v>731</v>
      </c>
      <c r="B304" t="str">
        <f xml:space="preserve"> _xlfn.XLOOKUP(A304, 'ABC Analysis'!A:A, 'ABC Analysis'!F:F)</f>
        <v>C</v>
      </c>
      <c r="C304" t="str">
        <f>_xlfn.XLOOKUP(A304,'XYZ Analysis'!A:A,'XYZ Analysis'!AC:AC)</f>
        <v>X</v>
      </c>
      <c r="D304" t="str">
        <f t="shared" si="24"/>
        <v>CX</v>
      </c>
      <c r="E304">
        <f>_xlfn.XLOOKUP(D304,K:K,L:L)</f>
        <v>0.9</v>
      </c>
      <c r="F304" t="str">
        <f>_xlfn.XLOOKUP(D304,K:K,M:M)</f>
        <v>Rzadkie zamówienia, duże partie</v>
      </c>
      <c r="G304">
        <f>_xlfn.XLOOKUP(H304,$I$2:$I$16,$J$2:$J$16)</f>
        <v>10</v>
      </c>
      <c r="H304" t="str">
        <f>_xlfn.XLOOKUP(A304,Data!A:A,Data!C:C)</f>
        <v>Elektronika</v>
      </c>
      <c r="P304">
        <f>_xlfn.XLOOKUP(A304,Data!A:A,Data!F:F)</f>
        <v>116.65</v>
      </c>
      <c r="Q304" cm="1">
        <f t="array" ref="Q304">_xlfn.XLOOKUP(A304,'XYZ Analysis'!A:A,'XYZ Analysis'!$Z:Z)</f>
        <v>5.916666666666667</v>
      </c>
      <c r="R304">
        <f t="shared" si="25"/>
        <v>0.19722222222222224</v>
      </c>
      <c r="S304">
        <f>_xlfn.XLOOKUP(A304,'XYZ Analysis'!A:A,'XYZ Analysis'!AA:AA)</f>
        <v>0.5713045500334204</v>
      </c>
      <c r="T304">
        <f t="shared" si="26"/>
        <v>1.9043485001114014E-2</v>
      </c>
      <c r="U304">
        <f t="shared" si="27"/>
        <v>1</v>
      </c>
      <c r="V304">
        <f t="shared" si="28"/>
        <v>2.9722222222222223</v>
      </c>
      <c r="W304">
        <f t="shared" si="29"/>
        <v>1.1109563163117033</v>
      </c>
    </row>
    <row r="305" spans="1:23">
      <c r="A305" t="s">
        <v>901</v>
      </c>
      <c r="B305" t="str">
        <f xml:space="preserve"> _xlfn.XLOOKUP(A305, 'ABC Analysis'!A:A, 'ABC Analysis'!F:F)</f>
        <v>C</v>
      </c>
      <c r="C305" t="str">
        <f>_xlfn.XLOOKUP(A305,'XYZ Analysis'!A:A,'XYZ Analysis'!AC:AC)</f>
        <v>Z</v>
      </c>
      <c r="D305" t="str">
        <f t="shared" si="24"/>
        <v>CZ</v>
      </c>
      <c r="E305">
        <f>_xlfn.XLOOKUP(D305,K:K,L:L)</f>
        <v>0.85</v>
      </c>
      <c r="F305" t="str">
        <f>_xlfn.XLOOKUP(D305,K:K,M:M)</f>
        <v>Zamawianie na żądanie (make-to-order) zamiast trzymania zapasu</v>
      </c>
      <c r="G305">
        <f>_xlfn.XLOOKUP(H305,$I$2:$I$16,$J$2:$J$16)</f>
        <v>14</v>
      </c>
      <c r="H305" t="str">
        <f>_xlfn.XLOOKUP(A305,Data!A:A,Data!C:C)</f>
        <v>RTV</v>
      </c>
      <c r="P305">
        <f>_xlfn.XLOOKUP(A305,Data!A:A,Data!F:F)</f>
        <v>438.37</v>
      </c>
      <c r="Q305" cm="1">
        <f t="array" ref="Q305">_xlfn.XLOOKUP(A305,'XYZ Analysis'!A:A,'XYZ Analysis'!$Z:Z)</f>
        <v>1.6666666666666667</v>
      </c>
      <c r="R305">
        <f t="shared" si="25"/>
        <v>5.5555555555555559E-2</v>
      </c>
      <c r="S305">
        <f>_xlfn.XLOOKUP(A305,'XYZ Analysis'!A:A,'XYZ Analysis'!AA:AA)</f>
        <v>1.699673171197595</v>
      </c>
      <c r="T305">
        <f t="shared" si="26"/>
        <v>5.6655772373253165E-2</v>
      </c>
      <c r="U305">
        <f t="shared" si="27"/>
        <v>1</v>
      </c>
      <c r="V305">
        <f t="shared" si="28"/>
        <v>1.7777777777777777</v>
      </c>
      <c r="W305">
        <f t="shared" si="29"/>
        <v>0.30416186665008343</v>
      </c>
    </row>
    <row r="306" spans="1:23">
      <c r="A306" t="s">
        <v>497</v>
      </c>
      <c r="B306" t="str">
        <f xml:space="preserve"> _xlfn.XLOOKUP(A306, 'ABC Analysis'!A:A, 'ABC Analysis'!F:F)</f>
        <v>C</v>
      </c>
      <c r="C306" t="str">
        <f>_xlfn.XLOOKUP(A306,'XYZ Analysis'!A:A,'XYZ Analysis'!AC:AC)</f>
        <v>X</v>
      </c>
      <c r="D306" t="str">
        <f t="shared" si="24"/>
        <v>CX</v>
      </c>
      <c r="E306">
        <f>_xlfn.XLOOKUP(D306,K:K,L:L)</f>
        <v>0.9</v>
      </c>
      <c r="F306" t="str">
        <f>_xlfn.XLOOKUP(D306,K:K,M:M)</f>
        <v>Rzadkie zamówienia, duże partie</v>
      </c>
      <c r="G306">
        <f>_xlfn.XLOOKUP(H306,$I$2:$I$16,$J$2:$J$16)</f>
        <v>21</v>
      </c>
      <c r="H306" t="str">
        <f>_xlfn.XLOOKUP(A306,Data!A:A,Data!C:C)</f>
        <v>Meble</v>
      </c>
      <c r="P306">
        <f>_xlfn.XLOOKUP(A306,Data!A:A,Data!F:F)</f>
        <v>349.34</v>
      </c>
      <c r="Q306" cm="1">
        <f t="array" ref="Q306">_xlfn.XLOOKUP(A306,'XYZ Analysis'!A:A,'XYZ Analysis'!$Z:Z)</f>
        <v>2.0416666666666665</v>
      </c>
      <c r="R306">
        <f t="shared" si="25"/>
        <v>6.805555555555555E-2</v>
      </c>
      <c r="S306">
        <f>_xlfn.XLOOKUP(A306,'XYZ Analysis'!A:A,'XYZ Analysis'!AA:AA)</f>
        <v>0.19982631347136329</v>
      </c>
      <c r="T306">
        <f t="shared" si="26"/>
        <v>6.66087711571211E-3</v>
      </c>
      <c r="U306">
        <f t="shared" si="27"/>
        <v>1</v>
      </c>
      <c r="V306">
        <f t="shared" si="28"/>
        <v>2.4291666666666663</v>
      </c>
      <c r="W306">
        <f t="shared" si="29"/>
        <v>0.37711088131684461</v>
      </c>
    </row>
    <row r="307" spans="1:23">
      <c r="A307" t="s">
        <v>387</v>
      </c>
      <c r="B307" t="str">
        <f xml:space="preserve"> _xlfn.XLOOKUP(A307, 'ABC Analysis'!A:A, 'ABC Analysis'!F:F)</f>
        <v>C</v>
      </c>
      <c r="C307" t="str">
        <f>_xlfn.XLOOKUP(A307,'XYZ Analysis'!A:A,'XYZ Analysis'!AC:AC)</f>
        <v>Y</v>
      </c>
      <c r="D307" t="str">
        <f t="shared" si="24"/>
        <v>CY</v>
      </c>
      <c r="E307">
        <f>_xlfn.XLOOKUP(D307,K:K,L:L)</f>
        <v>0.87</v>
      </c>
      <c r="F307" t="str">
        <f>_xlfn.XLOOKUP(D307,K:K,M:M)</f>
        <v>Podstawowy zapas bezpieczeństwa, przegląd sezonowy</v>
      </c>
      <c r="G307">
        <f>_xlfn.XLOOKUP(H307,$I$2:$I$16,$J$2:$J$16)</f>
        <v>8</v>
      </c>
      <c r="H307" t="str">
        <f>_xlfn.XLOOKUP(A307,Data!A:A,Data!C:C)</f>
        <v>Sport i rekreacja</v>
      </c>
      <c r="P307">
        <f>_xlfn.XLOOKUP(A307,Data!A:A,Data!F:F)</f>
        <v>324.14</v>
      </c>
      <c r="Q307" cm="1">
        <f t="array" ref="Q307">_xlfn.XLOOKUP(A307,'XYZ Analysis'!A:A,'XYZ Analysis'!$Z:Z)</f>
        <v>2.0416666666666665</v>
      </c>
      <c r="R307">
        <f t="shared" si="25"/>
        <v>6.805555555555555E-2</v>
      </c>
      <c r="S307">
        <f>_xlfn.XLOOKUP(A307,'XYZ Analysis'!A:A,'XYZ Analysis'!AA:AA)</f>
        <v>2.0305821551685344</v>
      </c>
      <c r="T307">
        <f t="shared" si="26"/>
        <v>6.7686071838951145E-2</v>
      </c>
      <c r="U307">
        <f t="shared" si="27"/>
        <v>1</v>
      </c>
      <c r="V307">
        <f t="shared" si="28"/>
        <v>1.5444444444444443</v>
      </c>
      <c r="W307">
        <f t="shared" si="29"/>
        <v>0.39149562033661595</v>
      </c>
    </row>
    <row r="308" spans="1:23">
      <c r="A308" t="s">
        <v>481</v>
      </c>
      <c r="B308" t="str">
        <f xml:space="preserve"> _xlfn.XLOOKUP(A308, 'ABC Analysis'!A:A, 'ABC Analysis'!F:F)</f>
        <v>C</v>
      </c>
      <c r="C308" t="str">
        <f>_xlfn.XLOOKUP(A308,'XYZ Analysis'!A:A,'XYZ Analysis'!AC:AC)</f>
        <v>Y</v>
      </c>
      <c r="D308" t="str">
        <f t="shared" si="24"/>
        <v>CY</v>
      </c>
      <c r="E308">
        <f>_xlfn.XLOOKUP(D308,K:K,L:L)</f>
        <v>0.87</v>
      </c>
      <c r="F308" t="str">
        <f>_xlfn.XLOOKUP(D308,K:K,M:M)</f>
        <v>Podstawowy zapas bezpieczeństwa, przegląd sezonowy</v>
      </c>
      <c r="G308">
        <f>_xlfn.XLOOKUP(H308,$I$2:$I$16,$J$2:$J$16)</f>
        <v>4</v>
      </c>
      <c r="H308" t="str">
        <f>_xlfn.XLOOKUP(A308,Data!A:A,Data!C:C)</f>
        <v>Spożywcze</v>
      </c>
      <c r="P308">
        <f>_xlfn.XLOOKUP(A308,Data!A:A,Data!F:F)</f>
        <v>46.94</v>
      </c>
      <c r="Q308" cm="1">
        <f t="array" ref="Q308">_xlfn.XLOOKUP(A308,'XYZ Analysis'!A:A,'XYZ Analysis'!$Z:Z)</f>
        <v>14.291666666666666</v>
      </c>
      <c r="R308">
        <f t="shared" si="25"/>
        <v>0.47638888888888886</v>
      </c>
      <c r="S308">
        <f>_xlfn.XLOOKUP(A308,'XYZ Analysis'!A:A,'XYZ Analysis'!AA:AA)</f>
        <v>9.0805615036858942</v>
      </c>
      <c r="T308">
        <f t="shared" si="26"/>
        <v>0.3026853834561965</v>
      </c>
      <c r="U308">
        <f t="shared" si="27"/>
        <v>1</v>
      </c>
      <c r="V308">
        <f t="shared" si="28"/>
        <v>2.9055555555555554</v>
      </c>
      <c r="W308">
        <f t="shared" si="29"/>
        <v>2.7218908097274195</v>
      </c>
    </row>
    <row r="309" spans="1:23">
      <c r="A309" t="s">
        <v>825</v>
      </c>
      <c r="B309" t="str">
        <f xml:space="preserve"> _xlfn.XLOOKUP(A309, 'ABC Analysis'!A:A, 'ABC Analysis'!F:F)</f>
        <v>C</v>
      </c>
      <c r="C309" t="str">
        <f>_xlfn.XLOOKUP(A309,'XYZ Analysis'!A:A,'XYZ Analysis'!AC:AC)</f>
        <v>X</v>
      </c>
      <c r="D309" t="str">
        <f t="shared" si="24"/>
        <v>CX</v>
      </c>
      <c r="E309">
        <f>_xlfn.XLOOKUP(D309,K:K,L:L)</f>
        <v>0.9</v>
      </c>
      <c r="F309" t="str">
        <f>_xlfn.XLOOKUP(D309,K:K,M:M)</f>
        <v>Rzadkie zamówienia, duże partie</v>
      </c>
      <c r="G309">
        <f>_xlfn.XLOOKUP(H309,$I$2:$I$16,$J$2:$J$16)</f>
        <v>5</v>
      </c>
      <c r="H309" t="str">
        <f>_xlfn.XLOOKUP(A309,Data!A:A,Data!C:C)</f>
        <v>Artykuły biurowe</v>
      </c>
      <c r="P309">
        <f>_xlfn.XLOOKUP(A309,Data!A:A,Data!F:F)</f>
        <v>18.7</v>
      </c>
      <c r="Q309" cm="1">
        <f t="array" ref="Q309">_xlfn.XLOOKUP(A309,'XYZ Analysis'!A:A,'XYZ Analysis'!$Z:Z)</f>
        <v>35.583333333333336</v>
      </c>
      <c r="R309">
        <f t="shared" si="25"/>
        <v>1.1861111111111111</v>
      </c>
      <c r="S309">
        <f>_xlfn.XLOOKUP(A309,'XYZ Analysis'!A:A,'XYZ Analysis'!AA:AA)</f>
        <v>3.4146335414246467</v>
      </c>
      <c r="T309">
        <f t="shared" si="26"/>
        <v>0.11382111804748822</v>
      </c>
      <c r="U309">
        <f t="shared" si="27"/>
        <v>1</v>
      </c>
      <c r="V309">
        <f t="shared" si="28"/>
        <v>6.9305555555555554</v>
      </c>
      <c r="W309">
        <f t="shared" si="29"/>
        <v>6.8046111729104641</v>
      </c>
    </row>
    <row r="310" spans="1:23">
      <c r="A310" t="s">
        <v>627</v>
      </c>
      <c r="B310" t="str">
        <f xml:space="preserve"> _xlfn.XLOOKUP(A310, 'ABC Analysis'!A:A, 'ABC Analysis'!F:F)</f>
        <v>C</v>
      </c>
      <c r="C310" t="str">
        <f>_xlfn.XLOOKUP(A310,'XYZ Analysis'!A:A,'XYZ Analysis'!AC:AC)</f>
        <v>Y</v>
      </c>
      <c r="D310" t="str">
        <f t="shared" si="24"/>
        <v>CY</v>
      </c>
      <c r="E310">
        <f>_xlfn.XLOOKUP(D310,K:K,L:L)</f>
        <v>0.87</v>
      </c>
      <c r="F310" t="str">
        <f>_xlfn.XLOOKUP(D310,K:K,M:M)</f>
        <v>Podstawowy zapas bezpieczeństwa, przegląd sezonowy</v>
      </c>
      <c r="G310">
        <f>_xlfn.XLOOKUP(H310,$I$2:$I$16,$J$2:$J$16)</f>
        <v>12</v>
      </c>
      <c r="H310" t="str">
        <f>_xlfn.XLOOKUP(A310,Data!A:A,Data!C:C)</f>
        <v>AGD</v>
      </c>
      <c r="P310">
        <f>_xlfn.XLOOKUP(A310,Data!A:A,Data!F:F)</f>
        <v>154.91999999999999</v>
      </c>
      <c r="Q310" cm="1">
        <f t="array" ref="Q310">_xlfn.XLOOKUP(A310,'XYZ Analysis'!A:A,'XYZ Analysis'!$Z:Z)</f>
        <v>4.333333333333333</v>
      </c>
      <c r="R310">
        <f t="shared" si="25"/>
        <v>0.14444444444444443</v>
      </c>
      <c r="S310">
        <f>_xlfn.XLOOKUP(A310,'XYZ Analysis'!A:A,'XYZ Analysis'!AA:AA)</f>
        <v>2.5603819159562029</v>
      </c>
      <c r="T310">
        <f t="shared" si="26"/>
        <v>8.5346063865206767E-2</v>
      </c>
      <c r="U310">
        <f t="shared" si="27"/>
        <v>1</v>
      </c>
      <c r="V310">
        <f t="shared" si="28"/>
        <v>2.7333333333333334</v>
      </c>
      <c r="W310">
        <f t="shared" si="29"/>
        <v>0.82500790020567949</v>
      </c>
    </row>
    <row r="311" spans="1:23">
      <c r="A311" t="s">
        <v>753</v>
      </c>
      <c r="B311" t="str">
        <f xml:space="preserve"> _xlfn.XLOOKUP(A311, 'ABC Analysis'!A:A, 'ABC Analysis'!F:F)</f>
        <v>C</v>
      </c>
      <c r="C311" t="str">
        <f>_xlfn.XLOOKUP(A311,'XYZ Analysis'!A:A,'XYZ Analysis'!AC:AC)</f>
        <v>X</v>
      </c>
      <c r="D311" t="str">
        <f t="shared" si="24"/>
        <v>CX</v>
      </c>
      <c r="E311">
        <f>_xlfn.XLOOKUP(D311,K:K,L:L)</f>
        <v>0.9</v>
      </c>
      <c r="F311" t="str">
        <f>_xlfn.XLOOKUP(D311,K:K,M:M)</f>
        <v>Rzadkie zamówienia, duże partie</v>
      </c>
      <c r="G311">
        <f>_xlfn.XLOOKUP(H311,$I$2:$I$16,$J$2:$J$16)</f>
        <v>10</v>
      </c>
      <c r="H311" t="str">
        <f>_xlfn.XLOOKUP(A311,Data!A:A,Data!C:C)</f>
        <v>Elektronika</v>
      </c>
      <c r="P311">
        <f>_xlfn.XLOOKUP(A311,Data!A:A,Data!F:F)</f>
        <v>260.77</v>
      </c>
      <c r="Q311" cm="1">
        <f t="array" ref="Q311">_xlfn.XLOOKUP(A311,'XYZ Analysis'!A:A,'XYZ Analysis'!$Z:Z)</f>
        <v>2.5833333333333335</v>
      </c>
      <c r="R311">
        <f t="shared" si="25"/>
        <v>8.611111111111111E-2</v>
      </c>
      <c r="S311">
        <f>_xlfn.XLOOKUP(A311,'XYZ Analysis'!A:A,'XYZ Analysis'!AA:AA)</f>
        <v>1.2555432644432802</v>
      </c>
      <c r="T311">
        <f t="shared" si="26"/>
        <v>4.185144214810934E-2</v>
      </c>
      <c r="U311">
        <f t="shared" si="27"/>
        <v>1</v>
      </c>
      <c r="V311">
        <f t="shared" si="28"/>
        <v>1.8611111111111112</v>
      </c>
      <c r="W311">
        <f t="shared" si="29"/>
        <v>0.49097820420610289</v>
      </c>
    </row>
    <row r="312" spans="1:23">
      <c r="A312" t="s">
        <v>325</v>
      </c>
      <c r="B312" t="str">
        <f xml:space="preserve"> _xlfn.XLOOKUP(A312, 'ABC Analysis'!A:A, 'ABC Analysis'!F:F)</f>
        <v>C</v>
      </c>
      <c r="C312" t="str">
        <f>_xlfn.XLOOKUP(A312,'XYZ Analysis'!A:A,'XYZ Analysis'!AC:AC)</f>
        <v>Z</v>
      </c>
      <c r="D312" t="str">
        <f t="shared" si="24"/>
        <v>CZ</v>
      </c>
      <c r="E312">
        <f>_xlfn.XLOOKUP(D312,K:K,L:L)</f>
        <v>0.85</v>
      </c>
      <c r="F312" t="str">
        <f>_xlfn.XLOOKUP(D312,K:K,M:M)</f>
        <v>Zamawianie na żądanie (make-to-order) zamiast trzymania zapasu</v>
      </c>
      <c r="G312">
        <f>_xlfn.XLOOKUP(H312,$I$2:$I$16,$J$2:$J$16)</f>
        <v>11</v>
      </c>
      <c r="H312" t="str">
        <f>_xlfn.XLOOKUP(A312,Data!A:A,Data!C:C)</f>
        <v>Narzędzia</v>
      </c>
      <c r="P312">
        <f>_xlfn.XLOOKUP(A312,Data!A:A,Data!F:F)</f>
        <v>431.34</v>
      </c>
      <c r="Q312" cm="1">
        <f t="array" ref="Q312">_xlfn.XLOOKUP(A312,'XYZ Analysis'!A:A,'XYZ Analysis'!$Z:Z)</f>
        <v>1.5416666666666667</v>
      </c>
      <c r="R312">
        <f t="shared" si="25"/>
        <v>5.1388888888888894E-2</v>
      </c>
      <c r="S312">
        <f>_xlfn.XLOOKUP(A312,'XYZ Analysis'!A:A,'XYZ Analysis'!AA:AA)</f>
        <v>1.7315495629316791</v>
      </c>
      <c r="T312">
        <f t="shared" si="26"/>
        <v>5.7718318764389299E-2</v>
      </c>
      <c r="U312">
        <f t="shared" si="27"/>
        <v>1</v>
      </c>
      <c r="V312">
        <f t="shared" si="28"/>
        <v>1.5652777777777778</v>
      </c>
      <c r="W312">
        <f t="shared" si="29"/>
        <v>0.29490774400972691</v>
      </c>
    </row>
    <row r="313" spans="1:23">
      <c r="A313" t="s">
        <v>865</v>
      </c>
      <c r="B313" t="str">
        <f xml:space="preserve"> _xlfn.XLOOKUP(A313, 'ABC Analysis'!A:A, 'ABC Analysis'!F:F)</f>
        <v>C</v>
      </c>
      <c r="C313" t="str">
        <f>_xlfn.XLOOKUP(A313,'XYZ Analysis'!A:A,'XYZ Analysis'!AC:AC)</f>
        <v>Y</v>
      </c>
      <c r="D313" t="str">
        <f t="shared" si="24"/>
        <v>CY</v>
      </c>
      <c r="E313">
        <f>_xlfn.XLOOKUP(D313,K:K,L:L)</f>
        <v>0.87</v>
      </c>
      <c r="F313" t="str">
        <f>_xlfn.XLOOKUP(D313,K:K,M:M)</f>
        <v>Podstawowy zapas bezpieczeństwa, przegląd sezonowy</v>
      </c>
      <c r="G313">
        <f>_xlfn.XLOOKUP(H313,$I$2:$I$16,$J$2:$J$16)</f>
        <v>8</v>
      </c>
      <c r="H313" t="str">
        <f>_xlfn.XLOOKUP(A313,Data!A:A,Data!C:C)</f>
        <v>Sport i rekreacja</v>
      </c>
      <c r="P313">
        <f>_xlfn.XLOOKUP(A313,Data!A:A,Data!F:F)</f>
        <v>41.81</v>
      </c>
      <c r="Q313" cm="1">
        <f t="array" ref="Q313">_xlfn.XLOOKUP(A313,'XYZ Analysis'!A:A,'XYZ Analysis'!$Z:Z)</f>
        <v>15.083333333333334</v>
      </c>
      <c r="R313">
        <f t="shared" si="25"/>
        <v>0.50277777777777777</v>
      </c>
      <c r="S313">
        <f>_xlfn.XLOOKUP(A313,'XYZ Analysis'!A:A,'XYZ Analysis'!AA:AA)</f>
        <v>7.6153171671018116</v>
      </c>
      <c r="T313">
        <f t="shared" si="26"/>
        <v>0.25384390557006037</v>
      </c>
      <c r="U313">
        <f t="shared" si="27"/>
        <v>1</v>
      </c>
      <c r="V313">
        <f t="shared" si="28"/>
        <v>5.0222222222222221</v>
      </c>
      <c r="W313">
        <f t="shared" si="29"/>
        <v>2.9628480781540159</v>
      </c>
    </row>
    <row r="314" spans="1:23">
      <c r="A314" t="s">
        <v>305</v>
      </c>
      <c r="B314" t="str">
        <f xml:space="preserve"> _xlfn.XLOOKUP(A314, 'ABC Analysis'!A:A, 'ABC Analysis'!F:F)</f>
        <v>C</v>
      </c>
      <c r="C314" t="str">
        <f>_xlfn.XLOOKUP(A314,'XYZ Analysis'!A:A,'XYZ Analysis'!AC:AC)</f>
        <v>Z</v>
      </c>
      <c r="D314" t="str">
        <f t="shared" si="24"/>
        <v>CZ</v>
      </c>
      <c r="E314">
        <f>_xlfn.XLOOKUP(D314,K:K,L:L)</f>
        <v>0.85</v>
      </c>
      <c r="F314" t="str">
        <f>_xlfn.XLOOKUP(D314,K:K,M:M)</f>
        <v>Zamawianie na żądanie (make-to-order) zamiast trzymania zapasu</v>
      </c>
      <c r="G314">
        <f>_xlfn.XLOOKUP(H314,$I$2:$I$16,$J$2:$J$16)</f>
        <v>7</v>
      </c>
      <c r="H314" t="str">
        <f>_xlfn.XLOOKUP(A314,Data!A:A,Data!C:C)</f>
        <v>Odzież</v>
      </c>
      <c r="P314">
        <f>_xlfn.XLOOKUP(A314,Data!A:A,Data!F:F)</f>
        <v>38.54</v>
      </c>
      <c r="Q314" cm="1">
        <f t="array" ref="Q314">_xlfn.XLOOKUP(A314,'XYZ Analysis'!A:A,'XYZ Analysis'!$Z:Z)</f>
        <v>16.958333333333332</v>
      </c>
      <c r="R314">
        <f t="shared" si="25"/>
        <v>0.56527777777777777</v>
      </c>
      <c r="S314">
        <f>_xlfn.XLOOKUP(A314,'XYZ Analysis'!A:A,'XYZ Analysis'!AA:AA)</f>
        <v>21.672715501806003</v>
      </c>
      <c r="T314">
        <f t="shared" si="26"/>
        <v>0.72242385006020016</v>
      </c>
      <c r="U314">
        <f t="shared" si="27"/>
        <v>2</v>
      </c>
      <c r="V314">
        <f t="shared" si="28"/>
        <v>5.9569444444444439</v>
      </c>
      <c r="W314">
        <f t="shared" si="29"/>
        <v>3.2721750683115589</v>
      </c>
    </row>
    <row r="315" spans="1:23">
      <c r="A315" t="s">
        <v>727</v>
      </c>
      <c r="B315" t="str">
        <f xml:space="preserve"> _xlfn.XLOOKUP(A315, 'ABC Analysis'!A:A, 'ABC Analysis'!F:F)</f>
        <v>C</v>
      </c>
      <c r="C315" t="str">
        <f>_xlfn.XLOOKUP(A315,'XYZ Analysis'!A:A,'XYZ Analysis'!AC:AC)</f>
        <v>X</v>
      </c>
      <c r="D315" t="str">
        <f t="shared" si="24"/>
        <v>CX</v>
      </c>
      <c r="E315">
        <f>_xlfn.XLOOKUP(D315,K:K,L:L)</f>
        <v>0.9</v>
      </c>
      <c r="F315" t="str">
        <f>_xlfn.XLOOKUP(D315,K:K,M:M)</f>
        <v>Rzadkie zamówienia, duże partie</v>
      </c>
      <c r="G315">
        <f>_xlfn.XLOOKUP(H315,$I$2:$I$16,$J$2:$J$16)</f>
        <v>4</v>
      </c>
      <c r="H315" t="str">
        <f>_xlfn.XLOOKUP(A315,Data!A:A,Data!C:C)</f>
        <v>Spożywcze</v>
      </c>
      <c r="P315">
        <f>_xlfn.XLOOKUP(A315,Data!A:A,Data!F:F)</f>
        <v>42.48</v>
      </c>
      <c r="Q315" cm="1">
        <f t="array" ref="Q315">_xlfn.XLOOKUP(A315,'XYZ Analysis'!A:A,'XYZ Analysis'!$Z:Z)</f>
        <v>15.916666666666666</v>
      </c>
      <c r="R315">
        <f t="shared" si="25"/>
        <v>0.53055555555555556</v>
      </c>
      <c r="S315">
        <f>_xlfn.XLOOKUP(A315,'XYZ Analysis'!A:A,'XYZ Analysis'!AA:AA)</f>
        <v>2.0395397084200697</v>
      </c>
      <c r="T315">
        <f t="shared" si="26"/>
        <v>6.7984656947335659E-2</v>
      </c>
      <c r="U315">
        <f t="shared" si="27"/>
        <v>1</v>
      </c>
      <c r="V315">
        <f t="shared" si="28"/>
        <v>3.1222222222222222</v>
      </c>
      <c r="W315">
        <f t="shared" si="29"/>
        <v>3.0194970473434966</v>
      </c>
    </row>
    <row r="316" spans="1:23">
      <c r="A316" t="s">
        <v>725</v>
      </c>
      <c r="B316" t="str">
        <f xml:space="preserve"> _xlfn.XLOOKUP(A316, 'ABC Analysis'!A:A, 'ABC Analysis'!F:F)</f>
        <v>C</v>
      </c>
      <c r="C316" t="str">
        <f>_xlfn.XLOOKUP(A316,'XYZ Analysis'!A:A,'XYZ Analysis'!AC:AC)</f>
        <v>Z</v>
      </c>
      <c r="D316" t="str">
        <f t="shared" si="24"/>
        <v>CZ</v>
      </c>
      <c r="E316">
        <f>_xlfn.XLOOKUP(D316,K:K,L:L)</f>
        <v>0.85</v>
      </c>
      <c r="F316" t="str">
        <f>_xlfn.XLOOKUP(D316,K:K,M:M)</f>
        <v>Zamawianie na żądanie (make-to-order) zamiast trzymania zapasu</v>
      </c>
      <c r="G316">
        <f>_xlfn.XLOOKUP(H316,$I$2:$I$16,$J$2:$J$16)</f>
        <v>9</v>
      </c>
      <c r="H316" t="str">
        <f>_xlfn.XLOOKUP(A316,Data!A:A,Data!C:C)</f>
        <v>Obuwie</v>
      </c>
      <c r="P316">
        <f>_xlfn.XLOOKUP(A316,Data!A:A,Data!F:F)</f>
        <v>173.79</v>
      </c>
      <c r="Q316" cm="1">
        <f t="array" ref="Q316">_xlfn.XLOOKUP(A316,'XYZ Analysis'!A:A,'XYZ Analysis'!$Z:Z)</f>
        <v>3.75</v>
      </c>
      <c r="R316">
        <f t="shared" si="25"/>
        <v>0.125</v>
      </c>
      <c r="S316">
        <f>_xlfn.XLOOKUP(A316,'XYZ Analysis'!A:A,'XYZ Analysis'!AA:AA)</f>
        <v>4.3803538669838078</v>
      </c>
      <c r="T316">
        <f t="shared" si="26"/>
        <v>0.14601179556612692</v>
      </c>
      <c r="U316">
        <f t="shared" si="27"/>
        <v>1</v>
      </c>
      <c r="V316">
        <f t="shared" si="28"/>
        <v>2.125</v>
      </c>
      <c r="W316">
        <f t="shared" si="29"/>
        <v>0.72460953570029962</v>
      </c>
    </row>
    <row r="317" spans="1:23">
      <c r="A317" t="s">
        <v>361</v>
      </c>
      <c r="B317" t="str">
        <f xml:space="preserve"> _xlfn.XLOOKUP(A317, 'ABC Analysis'!A:A, 'ABC Analysis'!F:F)</f>
        <v>C</v>
      </c>
      <c r="C317" t="str">
        <f>_xlfn.XLOOKUP(A317,'XYZ Analysis'!A:A,'XYZ Analysis'!AC:AC)</f>
        <v>X</v>
      </c>
      <c r="D317" t="str">
        <f t="shared" si="24"/>
        <v>CX</v>
      </c>
      <c r="E317">
        <f>_xlfn.XLOOKUP(D317,K:K,L:L)</f>
        <v>0.9</v>
      </c>
      <c r="F317" t="str">
        <f>_xlfn.XLOOKUP(D317,K:K,M:M)</f>
        <v>Rzadkie zamówienia, duże partie</v>
      </c>
      <c r="G317">
        <f>_xlfn.XLOOKUP(H317,$I$2:$I$16,$J$2:$J$16)</f>
        <v>9</v>
      </c>
      <c r="H317" t="str">
        <f>_xlfn.XLOOKUP(A317,Data!A:A,Data!C:C)</f>
        <v>Obuwie</v>
      </c>
      <c r="P317">
        <f>_xlfn.XLOOKUP(A317,Data!A:A,Data!F:F)</f>
        <v>114.79</v>
      </c>
      <c r="Q317" cm="1">
        <f t="array" ref="Q317">_xlfn.XLOOKUP(A317,'XYZ Analysis'!A:A,'XYZ Analysis'!$Z:Z)</f>
        <v>5.458333333333333</v>
      </c>
      <c r="R317">
        <f t="shared" si="25"/>
        <v>0.18194444444444444</v>
      </c>
      <c r="S317">
        <f>_xlfn.XLOOKUP(A317,'XYZ Analysis'!A:A,'XYZ Analysis'!AA:AA)</f>
        <v>0.64415103473917945</v>
      </c>
      <c r="T317">
        <f t="shared" si="26"/>
        <v>2.1471701157972648E-2</v>
      </c>
      <c r="U317">
        <f t="shared" si="27"/>
        <v>1</v>
      </c>
      <c r="V317">
        <f t="shared" si="28"/>
        <v>2.6375000000000002</v>
      </c>
      <c r="W317">
        <f t="shared" si="29"/>
        <v>1.0756693689881789</v>
      </c>
    </row>
    <row r="318" spans="1:23">
      <c r="A318" t="s">
        <v>343</v>
      </c>
      <c r="B318" t="str">
        <f xml:space="preserve"> _xlfn.XLOOKUP(A318, 'ABC Analysis'!A:A, 'ABC Analysis'!F:F)</f>
        <v>C</v>
      </c>
      <c r="C318" t="str">
        <f>_xlfn.XLOOKUP(A318,'XYZ Analysis'!A:A,'XYZ Analysis'!AC:AC)</f>
        <v>Y</v>
      </c>
      <c r="D318" t="str">
        <f t="shared" si="24"/>
        <v>CY</v>
      </c>
      <c r="E318">
        <f>_xlfn.XLOOKUP(D318,K:K,L:L)</f>
        <v>0.87</v>
      </c>
      <c r="F318" t="str">
        <f>_xlfn.XLOOKUP(D318,K:K,M:M)</f>
        <v>Podstawowy zapas bezpieczeństwa, przegląd sezonowy</v>
      </c>
      <c r="G318">
        <f>_xlfn.XLOOKUP(H318,$I$2:$I$16,$J$2:$J$16)</f>
        <v>6</v>
      </c>
      <c r="H318" t="str">
        <f>_xlfn.XLOOKUP(A318,Data!A:A,Data!C:C)</f>
        <v>Kosmetyki</v>
      </c>
      <c r="P318">
        <f>_xlfn.XLOOKUP(A318,Data!A:A,Data!F:F)</f>
        <v>85.84</v>
      </c>
      <c r="Q318" cm="1">
        <f t="array" ref="Q318">_xlfn.XLOOKUP(A318,'XYZ Analysis'!A:A,'XYZ Analysis'!$Z:Z)</f>
        <v>7.541666666666667</v>
      </c>
      <c r="R318">
        <f t="shared" si="25"/>
        <v>0.25138888888888888</v>
      </c>
      <c r="S318">
        <f>_xlfn.XLOOKUP(A318,'XYZ Analysis'!A:A,'XYZ Analysis'!AA:AA)</f>
        <v>5.4618309404651315</v>
      </c>
      <c r="T318">
        <f t="shared" si="26"/>
        <v>0.18206103134883772</v>
      </c>
      <c r="U318">
        <f t="shared" si="27"/>
        <v>1</v>
      </c>
      <c r="V318">
        <f t="shared" si="28"/>
        <v>2.5083333333333333</v>
      </c>
      <c r="W318">
        <f t="shared" si="29"/>
        <v>1.4621422101154258</v>
      </c>
    </row>
    <row r="319" spans="1:23">
      <c r="A319" t="s">
        <v>715</v>
      </c>
      <c r="B319" t="str">
        <f xml:space="preserve"> _xlfn.XLOOKUP(A319, 'ABC Analysis'!A:A, 'ABC Analysis'!F:F)</f>
        <v>C</v>
      </c>
      <c r="C319" t="str">
        <f>_xlfn.XLOOKUP(A319,'XYZ Analysis'!A:A,'XYZ Analysis'!AC:AC)</f>
        <v>X</v>
      </c>
      <c r="D319" t="str">
        <f t="shared" si="24"/>
        <v>CX</v>
      </c>
      <c r="E319">
        <f>_xlfn.XLOOKUP(D319,K:K,L:L)</f>
        <v>0.9</v>
      </c>
      <c r="F319" t="str">
        <f>_xlfn.XLOOKUP(D319,K:K,M:M)</f>
        <v>Rzadkie zamówienia, duże partie</v>
      </c>
      <c r="G319">
        <f>_xlfn.XLOOKUP(H319,$I$2:$I$16,$J$2:$J$16)</f>
        <v>7</v>
      </c>
      <c r="H319" t="str">
        <f>_xlfn.XLOOKUP(A319,Data!A:A,Data!C:C)</f>
        <v>Odzież</v>
      </c>
      <c r="P319">
        <f>_xlfn.XLOOKUP(A319,Data!A:A,Data!F:F)</f>
        <v>177.66</v>
      </c>
      <c r="Q319" cm="1">
        <f t="array" ref="Q319">_xlfn.XLOOKUP(A319,'XYZ Analysis'!A:A,'XYZ Analysis'!$Z:Z)</f>
        <v>3.5</v>
      </c>
      <c r="R319">
        <f t="shared" si="25"/>
        <v>0.11666666666666667</v>
      </c>
      <c r="S319">
        <f>_xlfn.XLOOKUP(A319,'XYZ Analysis'!A:A,'XYZ Analysis'!AA:AA)</f>
        <v>0.57735026918962573</v>
      </c>
      <c r="T319">
        <f t="shared" si="26"/>
        <v>1.9245008972987525E-2</v>
      </c>
      <c r="U319">
        <f t="shared" si="27"/>
        <v>1</v>
      </c>
      <c r="V319">
        <f t="shared" si="28"/>
        <v>1.8166666666666667</v>
      </c>
      <c r="W319">
        <f t="shared" si="29"/>
        <v>0.69237279648262273</v>
      </c>
    </row>
    <row r="320" spans="1:23">
      <c r="A320" t="s">
        <v>149</v>
      </c>
      <c r="B320" t="str">
        <f xml:space="preserve"> _xlfn.XLOOKUP(A320, 'ABC Analysis'!A:A, 'ABC Analysis'!F:F)</f>
        <v>C</v>
      </c>
      <c r="C320" t="str">
        <f>_xlfn.XLOOKUP(A320,'XYZ Analysis'!A:A,'XYZ Analysis'!AC:AC)</f>
        <v>Y</v>
      </c>
      <c r="D320" t="str">
        <f t="shared" si="24"/>
        <v>CY</v>
      </c>
      <c r="E320">
        <f>_xlfn.XLOOKUP(D320,K:K,L:L)</f>
        <v>0.87</v>
      </c>
      <c r="F320" t="str">
        <f>_xlfn.XLOOKUP(D320,K:K,M:M)</f>
        <v>Podstawowy zapas bezpieczeństwa, przegląd sezonowy</v>
      </c>
      <c r="G320">
        <f>_xlfn.XLOOKUP(H320,$I$2:$I$16,$J$2:$J$16)</f>
        <v>9</v>
      </c>
      <c r="H320" t="str">
        <f>_xlfn.XLOOKUP(A320,Data!A:A,Data!C:C)</f>
        <v>Motoryzacja</v>
      </c>
      <c r="P320">
        <f>_xlfn.XLOOKUP(A320,Data!A:A,Data!F:F)</f>
        <v>180.7</v>
      </c>
      <c r="Q320" cm="1">
        <f t="array" ref="Q320">_xlfn.XLOOKUP(A320,'XYZ Analysis'!A:A,'XYZ Analysis'!$Z:Z)</f>
        <v>3.2083333333333335</v>
      </c>
      <c r="R320">
        <f t="shared" si="25"/>
        <v>0.10694444444444445</v>
      </c>
      <c r="S320">
        <f>_xlfn.XLOOKUP(A320,'XYZ Analysis'!A:A,'XYZ Analysis'!AA:AA)</f>
        <v>2.8574342609333212</v>
      </c>
      <c r="T320">
        <f t="shared" si="26"/>
        <v>9.5247808697777367E-2</v>
      </c>
      <c r="U320">
        <f t="shared" si="27"/>
        <v>1</v>
      </c>
      <c r="V320">
        <f t="shared" si="28"/>
        <v>1.9625000000000001</v>
      </c>
      <c r="W320">
        <f t="shared" si="29"/>
        <v>0.65729672462081967</v>
      </c>
    </row>
    <row r="321" spans="1:23">
      <c r="A321" t="s">
        <v>507</v>
      </c>
      <c r="B321" t="str">
        <f xml:space="preserve"> _xlfn.XLOOKUP(A321, 'ABC Analysis'!A:A, 'ABC Analysis'!F:F)</f>
        <v>C</v>
      </c>
      <c r="C321" t="str">
        <f>_xlfn.XLOOKUP(A321,'XYZ Analysis'!A:A,'XYZ Analysis'!AC:AC)</f>
        <v>Y</v>
      </c>
      <c r="D321" t="str">
        <f t="shared" si="24"/>
        <v>CY</v>
      </c>
      <c r="E321">
        <f>_xlfn.XLOOKUP(D321,K:K,L:L)</f>
        <v>0.87</v>
      </c>
      <c r="F321" t="str">
        <f>_xlfn.XLOOKUP(D321,K:K,M:M)</f>
        <v>Podstawowy zapas bezpieczeństwa, przegląd sezonowy</v>
      </c>
      <c r="G321">
        <f>_xlfn.XLOOKUP(H321,$I$2:$I$16,$J$2:$J$16)</f>
        <v>10</v>
      </c>
      <c r="H321" t="str">
        <f>_xlfn.XLOOKUP(A321,Data!A:A,Data!C:C)</f>
        <v>Zabawki</v>
      </c>
      <c r="P321">
        <f>_xlfn.XLOOKUP(A321,Data!A:A,Data!F:F)</f>
        <v>37.97</v>
      </c>
      <c r="Q321" cm="1">
        <f t="array" ref="Q321">_xlfn.XLOOKUP(A321,'XYZ Analysis'!A:A,'XYZ Analysis'!$Z:Z)</f>
        <v>15.583333333333334</v>
      </c>
      <c r="R321">
        <f t="shared" si="25"/>
        <v>0.51944444444444449</v>
      </c>
      <c r="S321">
        <f>_xlfn.XLOOKUP(A321,'XYZ Analysis'!A:A,'XYZ Analysis'!AA:AA)</f>
        <v>7.836435555928615</v>
      </c>
      <c r="T321">
        <f t="shared" si="26"/>
        <v>0.26121451853095384</v>
      </c>
      <c r="U321">
        <f t="shared" si="27"/>
        <v>1</v>
      </c>
      <c r="V321">
        <f t="shared" si="28"/>
        <v>6.1944444444444446</v>
      </c>
      <c r="W321">
        <f t="shared" si="29"/>
        <v>3.1601717350331469</v>
      </c>
    </row>
    <row r="322" spans="1:23">
      <c r="A322" t="s">
        <v>29</v>
      </c>
      <c r="B322" t="str">
        <f xml:space="preserve"> _xlfn.XLOOKUP(A322, 'ABC Analysis'!A:A, 'ABC Analysis'!F:F)</f>
        <v>C</v>
      </c>
      <c r="C322" t="str">
        <f>_xlfn.XLOOKUP(A322,'XYZ Analysis'!A:A,'XYZ Analysis'!AC:AC)</f>
        <v>X</v>
      </c>
      <c r="D322" t="str">
        <f t="shared" si="24"/>
        <v>CX</v>
      </c>
      <c r="E322">
        <f>_xlfn.XLOOKUP(D322,K:K,L:L)</f>
        <v>0.9</v>
      </c>
      <c r="F322" t="str">
        <f>_xlfn.XLOOKUP(D322,K:K,M:M)</f>
        <v>Rzadkie zamówienia, duże partie</v>
      </c>
      <c r="G322">
        <f>_xlfn.XLOOKUP(H322,$I$2:$I$16,$J$2:$J$16)</f>
        <v>5</v>
      </c>
      <c r="H322" t="str">
        <f>_xlfn.XLOOKUP(A322,Data!A:A,Data!C:C)</f>
        <v>Artykuły biurowe</v>
      </c>
      <c r="P322">
        <f>_xlfn.XLOOKUP(A322,Data!A:A,Data!F:F)</f>
        <v>19.89</v>
      </c>
      <c r="Q322" cm="1">
        <f t="array" ref="Q322">_xlfn.XLOOKUP(A322,'XYZ Analysis'!A:A,'XYZ Analysis'!$Z:Z)</f>
        <v>28.541666666666668</v>
      </c>
      <c r="R322">
        <f t="shared" si="25"/>
        <v>0.95138888888888895</v>
      </c>
      <c r="S322">
        <f>_xlfn.XLOOKUP(A322,'XYZ Analysis'!A:A,'XYZ Analysis'!AA:AA)</f>
        <v>13.979089045984203</v>
      </c>
      <c r="T322">
        <f t="shared" si="26"/>
        <v>0.46596963486614013</v>
      </c>
      <c r="U322">
        <f t="shared" si="27"/>
        <v>2</v>
      </c>
      <c r="V322">
        <f t="shared" si="28"/>
        <v>6.7569444444444446</v>
      </c>
      <c r="W322">
        <f t="shared" si="29"/>
        <v>5.9091236258505511</v>
      </c>
    </row>
    <row r="323" spans="1:23">
      <c r="A323" t="s">
        <v>785</v>
      </c>
      <c r="B323" t="str">
        <f xml:space="preserve"> _xlfn.XLOOKUP(A323, 'ABC Analysis'!A:A, 'ABC Analysis'!F:F)</f>
        <v>C</v>
      </c>
      <c r="C323" t="str">
        <f>_xlfn.XLOOKUP(A323,'XYZ Analysis'!A:A,'XYZ Analysis'!AC:AC)</f>
        <v>X</v>
      </c>
      <c r="D323" t="str">
        <f t="shared" ref="D323:D386" si="30">B323&amp;C323</f>
        <v>CX</v>
      </c>
      <c r="E323">
        <f>_xlfn.XLOOKUP(D323,K:K,L:L)</f>
        <v>0.9</v>
      </c>
      <c r="F323" t="str">
        <f>_xlfn.XLOOKUP(D323,K:K,M:M)</f>
        <v>Rzadkie zamówienia, duże partie</v>
      </c>
      <c r="G323">
        <f>_xlfn.XLOOKUP(H323,$I$2:$I$16,$J$2:$J$16)</f>
        <v>9</v>
      </c>
      <c r="H323" t="str">
        <f>_xlfn.XLOOKUP(A323,Data!A:A,Data!C:C)</f>
        <v>Motoryzacja</v>
      </c>
      <c r="P323">
        <f>_xlfn.XLOOKUP(A323,Data!A:A,Data!F:F)</f>
        <v>222.5</v>
      </c>
      <c r="Q323" cm="1">
        <f t="array" ref="Q323">_xlfn.XLOOKUP(A323,'XYZ Analysis'!A:A,'XYZ Analysis'!$Z:Z)</f>
        <v>2.625</v>
      </c>
      <c r="R323">
        <f t="shared" ref="R323:R386" si="31">Q323/30</f>
        <v>8.7499999999999994E-2</v>
      </c>
      <c r="S323">
        <f>_xlfn.XLOOKUP(A323,'XYZ Analysis'!A:A,'XYZ Analysis'!AA:AA)</f>
        <v>0.48412291827592713</v>
      </c>
      <c r="T323">
        <f t="shared" ref="T323:T386" si="32">S323/30</f>
        <v>1.6137430609197572E-2</v>
      </c>
      <c r="U323">
        <f t="shared" ref="U323:U386" si="33">ROUNDUP(_xlfn.NORM.S.INV(E323)*T323*SQRT(G323),0)</f>
        <v>1</v>
      </c>
      <c r="V323">
        <f t="shared" ref="V323:V386" si="34">R323*G323+U323</f>
        <v>1.7875000000000001</v>
      </c>
      <c r="W323">
        <f t="shared" ref="W323:W386" si="35">SQRT(2*R323*365*$N$2/($N$2*P323))</f>
        <v>0.53579721134529357</v>
      </c>
    </row>
    <row r="324" spans="1:23">
      <c r="A324" t="s">
        <v>697</v>
      </c>
      <c r="B324" t="str">
        <f xml:space="preserve"> _xlfn.XLOOKUP(A324, 'ABC Analysis'!A:A, 'ABC Analysis'!F:F)</f>
        <v>C</v>
      </c>
      <c r="C324" t="str">
        <f>_xlfn.XLOOKUP(A324,'XYZ Analysis'!A:A,'XYZ Analysis'!AC:AC)</f>
        <v>Y</v>
      </c>
      <c r="D324" t="str">
        <f t="shared" si="30"/>
        <v>CY</v>
      </c>
      <c r="E324">
        <f>_xlfn.XLOOKUP(D324,K:K,L:L)</f>
        <v>0.87</v>
      </c>
      <c r="F324" t="str">
        <f>_xlfn.XLOOKUP(D324,K:K,M:M)</f>
        <v>Podstawowy zapas bezpieczeństwa, przegląd sezonowy</v>
      </c>
      <c r="G324">
        <f>_xlfn.XLOOKUP(H324,$I$2:$I$16,$J$2:$J$16)</f>
        <v>9</v>
      </c>
      <c r="H324" t="str">
        <f>_xlfn.XLOOKUP(A324,Data!A:A,Data!C:C)</f>
        <v>Obuwie</v>
      </c>
      <c r="P324">
        <f>_xlfn.XLOOKUP(A324,Data!A:A,Data!F:F)</f>
        <v>178.49</v>
      </c>
      <c r="Q324" cm="1">
        <f t="array" ref="Q324">_xlfn.XLOOKUP(A324,'XYZ Analysis'!A:A,'XYZ Analysis'!$Z:Z)</f>
        <v>3.25</v>
      </c>
      <c r="R324">
        <f t="shared" si="31"/>
        <v>0.10833333333333334</v>
      </c>
      <c r="S324">
        <f>_xlfn.XLOOKUP(A324,'XYZ Analysis'!A:A,'XYZ Analysis'!AA:AA)</f>
        <v>2.9190466480228325</v>
      </c>
      <c r="T324">
        <f t="shared" si="32"/>
        <v>9.7301554934094411E-2</v>
      </c>
      <c r="U324">
        <f t="shared" si="33"/>
        <v>1</v>
      </c>
      <c r="V324">
        <f t="shared" si="34"/>
        <v>1.9750000000000001</v>
      </c>
      <c r="W324">
        <f t="shared" si="35"/>
        <v>0.66563406312823359</v>
      </c>
    </row>
    <row r="325" spans="1:23">
      <c r="A325" t="s">
        <v>92</v>
      </c>
      <c r="B325" t="str">
        <f xml:space="preserve"> _xlfn.XLOOKUP(A325, 'ABC Analysis'!A:A, 'ABC Analysis'!F:F)</f>
        <v>C</v>
      </c>
      <c r="C325" t="str">
        <f>_xlfn.XLOOKUP(A325,'XYZ Analysis'!A:A,'XYZ Analysis'!AC:AC)</f>
        <v>X</v>
      </c>
      <c r="D325" t="str">
        <f t="shared" si="30"/>
        <v>CX</v>
      </c>
      <c r="E325">
        <f>_xlfn.XLOOKUP(D325,K:K,L:L)</f>
        <v>0.9</v>
      </c>
      <c r="F325" t="str">
        <f>_xlfn.XLOOKUP(D325,K:K,M:M)</f>
        <v>Rzadkie zamówienia, duże partie</v>
      </c>
      <c r="G325">
        <f>_xlfn.XLOOKUP(H325,$I$2:$I$16,$J$2:$J$16)</f>
        <v>14</v>
      </c>
      <c r="H325" t="str">
        <f>_xlfn.XLOOKUP(A325,Data!A:A,Data!C:C)</f>
        <v>RTV</v>
      </c>
      <c r="P325">
        <f>_xlfn.XLOOKUP(A325,Data!A:A,Data!F:F)</f>
        <v>312.3</v>
      </c>
      <c r="Q325" cm="1">
        <f t="array" ref="Q325">_xlfn.XLOOKUP(A325,'XYZ Analysis'!A:A,'XYZ Analysis'!$Z:Z)</f>
        <v>1.7916666666666667</v>
      </c>
      <c r="R325">
        <f t="shared" si="31"/>
        <v>5.9722222222222225E-2</v>
      </c>
      <c r="S325">
        <f>_xlfn.XLOOKUP(A325,'XYZ Analysis'!A:A,'XYZ Analysis'!AA:AA)</f>
        <v>0.40611643103370682</v>
      </c>
      <c r="T325">
        <f t="shared" si="32"/>
        <v>1.3537214367790228E-2</v>
      </c>
      <c r="U325">
        <f t="shared" si="33"/>
        <v>1</v>
      </c>
      <c r="V325">
        <f t="shared" si="34"/>
        <v>1.8361111111111112</v>
      </c>
      <c r="W325">
        <f t="shared" si="35"/>
        <v>0.37363144327340647</v>
      </c>
    </row>
    <row r="326" spans="1:23">
      <c r="A326" t="s">
        <v>217</v>
      </c>
      <c r="B326" t="str">
        <f xml:space="preserve"> _xlfn.XLOOKUP(A326, 'ABC Analysis'!A:A, 'ABC Analysis'!F:F)</f>
        <v>C</v>
      </c>
      <c r="C326" t="str">
        <f>_xlfn.XLOOKUP(A326,'XYZ Analysis'!A:A,'XYZ Analysis'!AC:AC)</f>
        <v>Y</v>
      </c>
      <c r="D326" t="str">
        <f t="shared" si="30"/>
        <v>CY</v>
      </c>
      <c r="E326">
        <f>_xlfn.XLOOKUP(D326,K:K,L:L)</f>
        <v>0.87</v>
      </c>
      <c r="F326" t="str">
        <f>_xlfn.XLOOKUP(D326,K:K,M:M)</f>
        <v>Podstawowy zapas bezpieczeństwa, przegląd sezonowy</v>
      </c>
      <c r="G326">
        <f>_xlfn.XLOOKUP(H326,$I$2:$I$16,$J$2:$J$16)</f>
        <v>7</v>
      </c>
      <c r="H326" t="str">
        <f>_xlfn.XLOOKUP(A326,Data!A:A,Data!C:C)</f>
        <v>Odzież</v>
      </c>
      <c r="P326">
        <f>_xlfn.XLOOKUP(A326,Data!A:A,Data!F:F)</f>
        <v>29.74</v>
      </c>
      <c r="Q326" cm="1">
        <f t="array" ref="Q326">_xlfn.XLOOKUP(A326,'XYZ Analysis'!A:A,'XYZ Analysis'!$Z:Z)</f>
        <v>18.666666666666668</v>
      </c>
      <c r="R326">
        <f t="shared" si="31"/>
        <v>0.62222222222222223</v>
      </c>
      <c r="S326">
        <f>_xlfn.XLOOKUP(A326,'XYZ Analysis'!A:A,'XYZ Analysis'!AA:AA)</f>
        <v>17.314894038242208</v>
      </c>
      <c r="T326">
        <f t="shared" si="32"/>
        <v>0.57716313460807356</v>
      </c>
      <c r="U326">
        <f t="shared" si="33"/>
        <v>2</v>
      </c>
      <c r="V326">
        <f t="shared" si="34"/>
        <v>6.3555555555555561</v>
      </c>
      <c r="W326">
        <f t="shared" si="35"/>
        <v>3.9080823524990707</v>
      </c>
    </row>
    <row r="327" spans="1:23">
      <c r="A327" t="s">
        <v>701</v>
      </c>
      <c r="B327" t="str">
        <f xml:space="preserve"> _xlfn.XLOOKUP(A327, 'ABC Analysis'!A:A, 'ABC Analysis'!F:F)</f>
        <v>C</v>
      </c>
      <c r="C327" t="str">
        <f>_xlfn.XLOOKUP(A327,'XYZ Analysis'!A:A,'XYZ Analysis'!AC:AC)</f>
        <v>X</v>
      </c>
      <c r="D327" t="str">
        <f t="shared" si="30"/>
        <v>CX</v>
      </c>
      <c r="E327">
        <f>_xlfn.XLOOKUP(D327,K:K,L:L)</f>
        <v>0.9</v>
      </c>
      <c r="F327" t="str">
        <f>_xlfn.XLOOKUP(D327,K:K,M:M)</f>
        <v>Rzadkie zamówienia, duże partie</v>
      </c>
      <c r="G327">
        <f>_xlfn.XLOOKUP(H327,$I$2:$I$16,$J$2:$J$16)</f>
        <v>8</v>
      </c>
      <c r="H327" t="str">
        <f>_xlfn.XLOOKUP(A327,Data!A:A,Data!C:C)</f>
        <v>Oświetlenie</v>
      </c>
      <c r="P327">
        <f>_xlfn.XLOOKUP(A327,Data!A:A,Data!F:F)</f>
        <v>274.82</v>
      </c>
      <c r="Q327" cm="1">
        <f t="array" ref="Q327">_xlfn.XLOOKUP(A327,'XYZ Analysis'!A:A,'XYZ Analysis'!$Z:Z)</f>
        <v>2.125</v>
      </c>
      <c r="R327">
        <f t="shared" si="31"/>
        <v>7.0833333333333331E-2</v>
      </c>
      <c r="S327">
        <f>_xlfn.XLOOKUP(A327,'XYZ Analysis'!A:A,'XYZ Analysis'!AA:AA)</f>
        <v>0.33071891388307384</v>
      </c>
      <c r="T327">
        <f t="shared" si="32"/>
        <v>1.1023963796102461E-2</v>
      </c>
      <c r="U327">
        <f t="shared" si="33"/>
        <v>1</v>
      </c>
      <c r="V327">
        <f t="shared" si="34"/>
        <v>1.5666666666666667</v>
      </c>
      <c r="W327">
        <f t="shared" si="35"/>
        <v>0.4337665939431109</v>
      </c>
    </row>
    <row r="328" spans="1:23">
      <c r="A328" t="s">
        <v>399</v>
      </c>
      <c r="B328" t="str">
        <f xml:space="preserve"> _xlfn.XLOOKUP(A328, 'ABC Analysis'!A:A, 'ABC Analysis'!F:F)</f>
        <v>C</v>
      </c>
      <c r="C328" t="str">
        <f>_xlfn.XLOOKUP(A328,'XYZ Analysis'!A:A,'XYZ Analysis'!AC:AC)</f>
        <v>X</v>
      </c>
      <c r="D328" t="str">
        <f t="shared" si="30"/>
        <v>CX</v>
      </c>
      <c r="E328">
        <f>_xlfn.XLOOKUP(D328,K:K,L:L)</f>
        <v>0.9</v>
      </c>
      <c r="F328" t="str">
        <f>_xlfn.XLOOKUP(D328,K:K,M:M)</f>
        <v>Rzadkie zamówienia, duże partie</v>
      </c>
      <c r="G328">
        <f>_xlfn.XLOOKUP(H328,$I$2:$I$16,$J$2:$J$16)</f>
        <v>6</v>
      </c>
      <c r="H328" t="str">
        <f>_xlfn.XLOOKUP(A328,Data!A:A,Data!C:C)</f>
        <v>Kosmetyki</v>
      </c>
      <c r="P328">
        <f>_xlfn.XLOOKUP(A328,Data!A:A,Data!F:F)</f>
        <v>110.22</v>
      </c>
      <c r="Q328" cm="1">
        <f t="array" ref="Q328">_xlfn.XLOOKUP(A328,'XYZ Analysis'!A:A,'XYZ Analysis'!$Z:Z)</f>
        <v>4.833333333333333</v>
      </c>
      <c r="R328">
        <f t="shared" si="31"/>
        <v>0.16111111111111109</v>
      </c>
      <c r="S328">
        <f>_xlfn.XLOOKUP(A328,'XYZ Analysis'!A:A,'XYZ Analysis'!AA:AA)</f>
        <v>0.55277079839256671</v>
      </c>
      <c r="T328">
        <f t="shared" si="32"/>
        <v>1.8425693279752225E-2</v>
      </c>
      <c r="U328">
        <f t="shared" si="33"/>
        <v>1</v>
      </c>
      <c r="V328">
        <f t="shared" si="34"/>
        <v>1.9666666666666666</v>
      </c>
      <c r="W328">
        <f t="shared" si="35"/>
        <v>1.0329848999790605</v>
      </c>
    </row>
    <row r="329" spans="1:23">
      <c r="A329" t="s">
        <v>187</v>
      </c>
      <c r="B329" t="str">
        <f xml:space="preserve"> _xlfn.XLOOKUP(A329, 'ABC Analysis'!A:A, 'ABC Analysis'!F:F)</f>
        <v>C</v>
      </c>
      <c r="C329" t="str">
        <f>_xlfn.XLOOKUP(A329,'XYZ Analysis'!A:A,'XYZ Analysis'!AC:AC)</f>
        <v>Z</v>
      </c>
      <c r="D329" t="str">
        <f t="shared" si="30"/>
        <v>CZ</v>
      </c>
      <c r="E329">
        <f>_xlfn.XLOOKUP(D329,K:K,L:L)</f>
        <v>0.85</v>
      </c>
      <c r="F329" t="str">
        <f>_xlfn.XLOOKUP(D329,K:K,M:M)</f>
        <v>Zamawianie na żądanie (make-to-order) zamiast trzymania zapasu</v>
      </c>
      <c r="G329">
        <f>_xlfn.XLOOKUP(H329,$I$2:$I$16,$J$2:$J$16)</f>
        <v>8</v>
      </c>
      <c r="H329" t="str">
        <f>_xlfn.XLOOKUP(A329,Data!A:A,Data!C:C)</f>
        <v>Oświetlenie</v>
      </c>
      <c r="P329">
        <f>_xlfn.XLOOKUP(A329,Data!A:A,Data!F:F)</f>
        <v>118.42</v>
      </c>
      <c r="Q329" cm="1">
        <f t="array" ref="Q329">_xlfn.XLOOKUP(A329,'XYZ Analysis'!A:A,'XYZ Analysis'!$Z:Z)</f>
        <v>4.541666666666667</v>
      </c>
      <c r="R329">
        <f t="shared" si="31"/>
        <v>0.15138888888888891</v>
      </c>
      <c r="S329">
        <f>_xlfn.XLOOKUP(A329,'XYZ Analysis'!A:A,'XYZ Analysis'!AA:AA)</f>
        <v>4.9157838190420415</v>
      </c>
      <c r="T329">
        <f t="shared" si="32"/>
        <v>0.16385946063473472</v>
      </c>
      <c r="U329">
        <f t="shared" si="33"/>
        <v>1</v>
      </c>
      <c r="V329">
        <f t="shared" si="34"/>
        <v>2.2111111111111112</v>
      </c>
      <c r="W329">
        <f t="shared" si="35"/>
        <v>0.96604176436579459</v>
      </c>
    </row>
    <row r="330" spans="1:23">
      <c r="A330" t="s">
        <v>129</v>
      </c>
      <c r="B330" t="str">
        <f xml:space="preserve"> _xlfn.XLOOKUP(A330, 'ABC Analysis'!A:A, 'ABC Analysis'!F:F)</f>
        <v>C</v>
      </c>
      <c r="C330" t="str">
        <f>_xlfn.XLOOKUP(A330,'XYZ Analysis'!A:A,'XYZ Analysis'!AC:AC)</f>
        <v>Y</v>
      </c>
      <c r="D330" t="str">
        <f t="shared" si="30"/>
        <v>CY</v>
      </c>
      <c r="E330">
        <f>_xlfn.XLOOKUP(D330,K:K,L:L)</f>
        <v>0.87</v>
      </c>
      <c r="F330" t="str">
        <f>_xlfn.XLOOKUP(D330,K:K,M:M)</f>
        <v>Podstawowy zapas bezpieczeństwa, przegląd sezonowy</v>
      </c>
      <c r="G330">
        <f>_xlfn.XLOOKUP(H330,$I$2:$I$16,$J$2:$J$16)</f>
        <v>6</v>
      </c>
      <c r="H330" t="str">
        <f>_xlfn.XLOOKUP(A330,Data!A:A,Data!C:C)</f>
        <v>Kosmetyki</v>
      </c>
      <c r="P330">
        <f>_xlfn.XLOOKUP(A330,Data!A:A,Data!F:F)</f>
        <v>63.8</v>
      </c>
      <c r="Q330" cm="1">
        <f t="array" ref="Q330">_xlfn.XLOOKUP(A330,'XYZ Analysis'!A:A,'XYZ Analysis'!$Z:Z)</f>
        <v>8.7916666666666661</v>
      </c>
      <c r="R330">
        <f t="shared" si="31"/>
        <v>0.29305555555555551</v>
      </c>
      <c r="S330">
        <f>_xlfn.XLOOKUP(A330,'XYZ Analysis'!A:A,'XYZ Analysis'!AA:AA)</f>
        <v>5.0247650580787244</v>
      </c>
      <c r="T330">
        <f t="shared" si="32"/>
        <v>0.16749216860262414</v>
      </c>
      <c r="U330">
        <f t="shared" si="33"/>
        <v>1</v>
      </c>
      <c r="V330">
        <f t="shared" si="34"/>
        <v>2.7583333333333329</v>
      </c>
      <c r="W330">
        <f t="shared" si="35"/>
        <v>1.8311590602690888</v>
      </c>
    </row>
    <row r="331" spans="1:23">
      <c r="A331" t="s">
        <v>663</v>
      </c>
      <c r="B331" t="str">
        <f xml:space="preserve"> _xlfn.XLOOKUP(A331, 'ABC Analysis'!A:A, 'ABC Analysis'!F:F)</f>
        <v>C</v>
      </c>
      <c r="C331" t="str">
        <f>_xlfn.XLOOKUP(A331,'XYZ Analysis'!A:A,'XYZ Analysis'!AC:AC)</f>
        <v>X</v>
      </c>
      <c r="D331" t="str">
        <f t="shared" si="30"/>
        <v>CX</v>
      </c>
      <c r="E331">
        <f>_xlfn.XLOOKUP(D331,K:K,L:L)</f>
        <v>0.9</v>
      </c>
      <c r="F331" t="str">
        <f>_xlfn.XLOOKUP(D331,K:K,M:M)</f>
        <v>Rzadkie zamówienia, duże partie</v>
      </c>
      <c r="G331">
        <f>_xlfn.XLOOKUP(H331,$I$2:$I$16,$J$2:$J$16)</f>
        <v>10</v>
      </c>
      <c r="H331" t="str">
        <f>_xlfn.XLOOKUP(A331,Data!A:A,Data!C:C)</f>
        <v>Elektronika</v>
      </c>
      <c r="P331">
        <f>_xlfn.XLOOKUP(A331,Data!A:A,Data!F:F)</f>
        <v>204.95</v>
      </c>
      <c r="Q331" cm="1">
        <f t="array" ref="Q331">_xlfn.XLOOKUP(A331,'XYZ Analysis'!A:A,'XYZ Analysis'!$Z:Z)</f>
        <v>2.5416666666666665</v>
      </c>
      <c r="R331">
        <f t="shared" si="31"/>
        <v>8.4722222222222213E-2</v>
      </c>
      <c r="S331">
        <f>_xlfn.XLOOKUP(A331,'XYZ Analysis'!A:A,'XYZ Analysis'!AA:AA)</f>
        <v>0.49826086429589161</v>
      </c>
      <c r="T331">
        <f t="shared" si="32"/>
        <v>1.6608695476529722E-2</v>
      </c>
      <c r="U331">
        <f t="shared" si="33"/>
        <v>1</v>
      </c>
      <c r="V331">
        <f t="shared" si="34"/>
        <v>1.8472222222222221</v>
      </c>
      <c r="W331">
        <f t="shared" si="35"/>
        <v>0.54933356782097498</v>
      </c>
    </row>
    <row r="332" spans="1:23">
      <c r="A332" t="s">
        <v>815</v>
      </c>
      <c r="B332" t="str">
        <f xml:space="preserve"> _xlfn.XLOOKUP(A332, 'ABC Analysis'!A:A, 'ABC Analysis'!F:F)</f>
        <v>C</v>
      </c>
      <c r="C332" t="str">
        <f>_xlfn.XLOOKUP(A332,'XYZ Analysis'!A:A,'XYZ Analysis'!AC:AC)</f>
        <v>Z</v>
      </c>
      <c r="D332" t="str">
        <f t="shared" si="30"/>
        <v>CZ</v>
      </c>
      <c r="E332">
        <f>_xlfn.XLOOKUP(D332,K:K,L:L)</f>
        <v>0.85</v>
      </c>
      <c r="F332" t="str">
        <f>_xlfn.XLOOKUP(D332,K:K,M:M)</f>
        <v>Zamawianie na żądanie (make-to-order) zamiast trzymania zapasu</v>
      </c>
      <c r="G332">
        <f>_xlfn.XLOOKUP(H332,$I$2:$I$16,$J$2:$J$16)</f>
        <v>9</v>
      </c>
      <c r="H332" t="str">
        <f>_xlfn.XLOOKUP(A332,Data!A:A,Data!C:C)</f>
        <v>Motoryzacja</v>
      </c>
      <c r="P332">
        <f>_xlfn.XLOOKUP(A332,Data!A:A,Data!F:F)</f>
        <v>61.2</v>
      </c>
      <c r="Q332" cm="1">
        <f t="array" ref="Q332">_xlfn.XLOOKUP(A332,'XYZ Analysis'!A:A,'XYZ Analysis'!$Z:Z)</f>
        <v>9.2083333333333339</v>
      </c>
      <c r="R332">
        <f t="shared" si="31"/>
        <v>0.30694444444444446</v>
      </c>
      <c r="S332">
        <f>_xlfn.XLOOKUP(A332,'XYZ Analysis'!A:A,'XYZ Analysis'!AA:AA)</f>
        <v>10.665283113395954</v>
      </c>
      <c r="T332">
        <f t="shared" si="32"/>
        <v>0.35550943711319849</v>
      </c>
      <c r="U332">
        <f t="shared" si="33"/>
        <v>2</v>
      </c>
      <c r="V332">
        <f t="shared" si="34"/>
        <v>4.7625000000000002</v>
      </c>
      <c r="W332">
        <f t="shared" si="35"/>
        <v>1.9134433443660581</v>
      </c>
    </row>
    <row r="333" spans="1:23">
      <c r="A333" t="s">
        <v>851</v>
      </c>
      <c r="B333" t="str">
        <f xml:space="preserve"> _xlfn.XLOOKUP(A333, 'ABC Analysis'!A:A, 'ABC Analysis'!F:F)</f>
        <v>C</v>
      </c>
      <c r="C333" t="str">
        <f>_xlfn.XLOOKUP(A333,'XYZ Analysis'!A:A,'XYZ Analysis'!AC:AC)</f>
        <v>Z</v>
      </c>
      <c r="D333" t="str">
        <f t="shared" si="30"/>
        <v>CZ</v>
      </c>
      <c r="E333">
        <f>_xlfn.XLOOKUP(D333,K:K,L:L)</f>
        <v>0.85</v>
      </c>
      <c r="F333" t="str">
        <f>_xlfn.XLOOKUP(D333,K:K,M:M)</f>
        <v>Zamawianie na żądanie (make-to-order) zamiast trzymania zapasu</v>
      </c>
      <c r="G333">
        <f>_xlfn.XLOOKUP(H333,$I$2:$I$16,$J$2:$J$16)</f>
        <v>7</v>
      </c>
      <c r="H333" t="str">
        <f>_xlfn.XLOOKUP(A333,Data!A:A,Data!C:C)</f>
        <v>Odzież</v>
      </c>
      <c r="P333">
        <f>_xlfn.XLOOKUP(A333,Data!A:A,Data!F:F)</f>
        <v>29.91</v>
      </c>
      <c r="Q333" cm="1">
        <f t="array" ref="Q333">_xlfn.XLOOKUP(A333,'XYZ Analysis'!A:A,'XYZ Analysis'!$Z:Z)</f>
        <v>18.125</v>
      </c>
      <c r="R333">
        <f t="shared" si="31"/>
        <v>0.60416666666666663</v>
      </c>
      <c r="S333">
        <f>_xlfn.XLOOKUP(A333,'XYZ Analysis'!A:A,'XYZ Analysis'!AA:AA)</f>
        <v>21.107487810411421</v>
      </c>
      <c r="T333">
        <f t="shared" si="32"/>
        <v>0.70358292701371405</v>
      </c>
      <c r="U333">
        <f t="shared" si="33"/>
        <v>2</v>
      </c>
      <c r="V333">
        <f t="shared" si="34"/>
        <v>6.2291666666666661</v>
      </c>
      <c r="W333">
        <f t="shared" si="35"/>
        <v>3.8400033549708583</v>
      </c>
    </row>
    <row r="334" spans="1:23">
      <c r="A334" t="s">
        <v>721</v>
      </c>
      <c r="B334" t="str">
        <f xml:space="preserve"> _xlfn.XLOOKUP(A334, 'ABC Analysis'!A:A, 'ABC Analysis'!F:F)</f>
        <v>C</v>
      </c>
      <c r="C334" t="str">
        <f>_xlfn.XLOOKUP(A334,'XYZ Analysis'!A:A,'XYZ Analysis'!AC:AC)</f>
        <v>X</v>
      </c>
      <c r="D334" t="str">
        <f t="shared" si="30"/>
        <v>CX</v>
      </c>
      <c r="E334">
        <f>_xlfn.XLOOKUP(D334,K:K,L:L)</f>
        <v>0.9</v>
      </c>
      <c r="F334" t="str">
        <f>_xlfn.XLOOKUP(D334,K:K,M:M)</f>
        <v>Rzadkie zamówienia, duże partie</v>
      </c>
      <c r="G334">
        <f>_xlfn.XLOOKUP(H334,$I$2:$I$16,$J$2:$J$16)</f>
        <v>6</v>
      </c>
      <c r="H334" t="str">
        <f>_xlfn.XLOOKUP(A334,Data!A:A,Data!C:C)</f>
        <v>Kosmetyki</v>
      </c>
      <c r="P334">
        <f>_xlfn.XLOOKUP(A334,Data!A:A,Data!F:F)</f>
        <v>35.340000000000003</v>
      </c>
      <c r="Q334" cm="1">
        <f t="array" ref="Q334">_xlfn.XLOOKUP(A334,'XYZ Analysis'!A:A,'XYZ Analysis'!$Z:Z)</f>
        <v>14.333333333333334</v>
      </c>
      <c r="R334">
        <f t="shared" si="31"/>
        <v>0.4777777777777778</v>
      </c>
      <c r="S334">
        <f>_xlfn.XLOOKUP(A334,'XYZ Analysis'!A:A,'XYZ Analysis'!AA:AA)</f>
        <v>6.2959422558413678</v>
      </c>
      <c r="T334">
        <f t="shared" si="32"/>
        <v>0.20986474186137893</v>
      </c>
      <c r="U334">
        <f t="shared" si="33"/>
        <v>1</v>
      </c>
      <c r="V334">
        <f t="shared" si="34"/>
        <v>3.8666666666666667</v>
      </c>
      <c r="W334">
        <f t="shared" si="35"/>
        <v>3.1415294154040376</v>
      </c>
    </row>
    <row r="335" spans="1:23">
      <c r="A335" t="s">
        <v>995</v>
      </c>
      <c r="B335" t="str">
        <f xml:space="preserve"> _xlfn.XLOOKUP(A335, 'ABC Analysis'!A:A, 'ABC Analysis'!F:F)</f>
        <v>C</v>
      </c>
      <c r="C335" t="str">
        <f>_xlfn.XLOOKUP(A335,'XYZ Analysis'!A:A,'XYZ Analysis'!AC:AC)</f>
        <v>X</v>
      </c>
      <c r="D335" t="str">
        <f t="shared" si="30"/>
        <v>CX</v>
      </c>
      <c r="E335">
        <f>_xlfn.XLOOKUP(D335,K:K,L:L)</f>
        <v>0.9</v>
      </c>
      <c r="F335" t="str">
        <f>_xlfn.XLOOKUP(D335,K:K,M:M)</f>
        <v>Rzadkie zamówienia, duże partie</v>
      </c>
      <c r="G335">
        <f>_xlfn.XLOOKUP(H335,$I$2:$I$16,$J$2:$J$16)</f>
        <v>11</v>
      </c>
      <c r="H335" t="str">
        <f>_xlfn.XLOOKUP(A335,Data!A:A,Data!C:C)</f>
        <v>Narzędzia</v>
      </c>
      <c r="P335">
        <f>_xlfn.XLOOKUP(A335,Data!A:A,Data!F:F)</f>
        <v>77.099999999999994</v>
      </c>
      <c r="Q335" cm="1">
        <f t="array" ref="Q335">_xlfn.XLOOKUP(A335,'XYZ Analysis'!A:A,'XYZ Analysis'!$Z:Z)</f>
        <v>6.833333333333333</v>
      </c>
      <c r="R335">
        <f t="shared" si="31"/>
        <v>0.22777777777777777</v>
      </c>
      <c r="S335">
        <f>_xlfn.XLOOKUP(A335,'XYZ Analysis'!A:A,'XYZ Analysis'!AA:AA)</f>
        <v>0.89752746785575066</v>
      </c>
      <c r="T335">
        <f t="shared" si="32"/>
        <v>2.9917582261858356E-2</v>
      </c>
      <c r="U335">
        <f t="shared" si="33"/>
        <v>1</v>
      </c>
      <c r="V335">
        <f t="shared" si="34"/>
        <v>3.5055555555555555</v>
      </c>
      <c r="W335">
        <f t="shared" si="35"/>
        <v>1.4685539875123295</v>
      </c>
    </row>
    <row r="336" spans="1:23">
      <c r="A336" t="s">
        <v>401</v>
      </c>
      <c r="B336" t="str">
        <f xml:space="preserve"> _xlfn.XLOOKUP(A336, 'ABC Analysis'!A:A, 'ABC Analysis'!F:F)</f>
        <v>C</v>
      </c>
      <c r="C336" t="str">
        <f>_xlfn.XLOOKUP(A336,'XYZ Analysis'!A:A,'XYZ Analysis'!AC:AC)</f>
        <v>X</v>
      </c>
      <c r="D336" t="str">
        <f t="shared" si="30"/>
        <v>CX</v>
      </c>
      <c r="E336">
        <f>_xlfn.XLOOKUP(D336,K:K,L:L)</f>
        <v>0.9</v>
      </c>
      <c r="F336" t="str">
        <f>_xlfn.XLOOKUP(D336,K:K,M:M)</f>
        <v>Rzadkie zamówienia, duże partie</v>
      </c>
      <c r="G336">
        <f>_xlfn.XLOOKUP(H336,$I$2:$I$16,$J$2:$J$16)</f>
        <v>8</v>
      </c>
      <c r="H336" t="str">
        <f>_xlfn.XLOOKUP(A336,Data!A:A,Data!C:C)</f>
        <v>Oświetlenie</v>
      </c>
      <c r="P336">
        <f>_xlfn.XLOOKUP(A336,Data!A:A,Data!F:F)</f>
        <v>95.04</v>
      </c>
      <c r="Q336" cm="1">
        <f t="array" ref="Q336">_xlfn.XLOOKUP(A336,'XYZ Analysis'!A:A,'XYZ Analysis'!$Z:Z)</f>
        <v>5.333333333333333</v>
      </c>
      <c r="R336">
        <f t="shared" si="31"/>
        <v>0.17777777777777776</v>
      </c>
      <c r="S336">
        <f>_xlfn.XLOOKUP(A336,'XYZ Analysis'!A:A,'XYZ Analysis'!AA:AA)</f>
        <v>2.4776781245530843</v>
      </c>
      <c r="T336">
        <f t="shared" si="32"/>
        <v>8.2589270818436145E-2</v>
      </c>
      <c r="U336">
        <f t="shared" si="33"/>
        <v>1</v>
      </c>
      <c r="V336">
        <f t="shared" si="34"/>
        <v>2.4222222222222221</v>
      </c>
      <c r="W336">
        <f t="shared" si="35"/>
        <v>1.1685490666045977</v>
      </c>
    </row>
    <row r="337" spans="1:23">
      <c r="A337" t="s">
        <v>571</v>
      </c>
      <c r="B337" t="str">
        <f xml:space="preserve"> _xlfn.XLOOKUP(A337, 'ABC Analysis'!A:A, 'ABC Analysis'!F:F)</f>
        <v>C</v>
      </c>
      <c r="C337" t="str">
        <f>_xlfn.XLOOKUP(A337,'XYZ Analysis'!A:A,'XYZ Analysis'!AC:AC)</f>
        <v>X</v>
      </c>
      <c r="D337" t="str">
        <f t="shared" si="30"/>
        <v>CX</v>
      </c>
      <c r="E337">
        <f>_xlfn.XLOOKUP(D337,K:K,L:L)</f>
        <v>0.9</v>
      </c>
      <c r="F337" t="str">
        <f>_xlfn.XLOOKUP(D337,K:K,M:M)</f>
        <v>Rzadkie zamówienia, duże partie</v>
      </c>
      <c r="G337">
        <f>_xlfn.XLOOKUP(H337,$I$2:$I$16,$J$2:$J$16)</f>
        <v>9</v>
      </c>
      <c r="H337" t="str">
        <f>_xlfn.XLOOKUP(A337,Data!A:A,Data!C:C)</f>
        <v>Motoryzacja</v>
      </c>
      <c r="P337">
        <f>_xlfn.XLOOKUP(A337,Data!A:A,Data!F:F)</f>
        <v>64.760000000000005</v>
      </c>
      <c r="Q337" cm="1">
        <f t="array" ref="Q337">_xlfn.XLOOKUP(A337,'XYZ Analysis'!A:A,'XYZ Analysis'!$Z:Z)</f>
        <v>7.75</v>
      </c>
      <c r="R337">
        <f t="shared" si="31"/>
        <v>0.25833333333333336</v>
      </c>
      <c r="S337">
        <f>_xlfn.XLOOKUP(A337,'XYZ Analysis'!A:A,'XYZ Analysis'!AA:AA)</f>
        <v>0.77728158775740119</v>
      </c>
      <c r="T337">
        <f t="shared" si="32"/>
        <v>2.5909386258580039E-2</v>
      </c>
      <c r="U337">
        <f t="shared" si="33"/>
        <v>1</v>
      </c>
      <c r="V337">
        <f t="shared" si="34"/>
        <v>3.3250000000000002</v>
      </c>
      <c r="W337">
        <f t="shared" si="35"/>
        <v>1.7064683347416114</v>
      </c>
    </row>
    <row r="338" spans="1:23">
      <c r="A338" t="s">
        <v>539</v>
      </c>
      <c r="B338" t="str">
        <f xml:space="preserve"> _xlfn.XLOOKUP(A338, 'ABC Analysis'!A:A, 'ABC Analysis'!F:F)</f>
        <v>C</v>
      </c>
      <c r="C338" t="str">
        <f>_xlfn.XLOOKUP(A338,'XYZ Analysis'!A:A,'XYZ Analysis'!AC:AC)</f>
        <v>X</v>
      </c>
      <c r="D338" t="str">
        <f t="shared" si="30"/>
        <v>CX</v>
      </c>
      <c r="E338">
        <f>_xlfn.XLOOKUP(D338,K:K,L:L)</f>
        <v>0.9</v>
      </c>
      <c r="F338" t="str">
        <f>_xlfn.XLOOKUP(D338,K:K,M:M)</f>
        <v>Rzadkie zamówienia, duże partie</v>
      </c>
      <c r="G338">
        <f>_xlfn.XLOOKUP(H338,$I$2:$I$16,$J$2:$J$16)</f>
        <v>8</v>
      </c>
      <c r="H338" t="str">
        <f>_xlfn.XLOOKUP(A338,Data!A:A,Data!C:C)</f>
        <v>Oświetlenie</v>
      </c>
      <c r="P338">
        <f>_xlfn.XLOOKUP(A338,Data!A:A,Data!F:F)</f>
        <v>215.32</v>
      </c>
      <c r="Q338" cm="1">
        <f t="array" ref="Q338">_xlfn.XLOOKUP(A338,'XYZ Analysis'!A:A,'XYZ Analysis'!$Z:Z)</f>
        <v>2.3333333333333335</v>
      </c>
      <c r="R338">
        <f t="shared" si="31"/>
        <v>7.7777777777777779E-2</v>
      </c>
      <c r="S338">
        <f>_xlfn.XLOOKUP(A338,'XYZ Analysis'!A:A,'XYZ Analysis'!AA:AA)</f>
        <v>1.1426091000668408</v>
      </c>
      <c r="T338">
        <f t="shared" si="32"/>
        <v>3.8086970002228028E-2</v>
      </c>
      <c r="U338">
        <f t="shared" si="33"/>
        <v>1</v>
      </c>
      <c r="V338">
        <f t="shared" si="34"/>
        <v>1.6222222222222222</v>
      </c>
      <c r="W338">
        <f t="shared" si="35"/>
        <v>0.51350775863326947</v>
      </c>
    </row>
    <row r="339" spans="1:23">
      <c r="A339" t="s">
        <v>67</v>
      </c>
      <c r="B339" t="str">
        <f xml:space="preserve"> _xlfn.XLOOKUP(A339, 'ABC Analysis'!A:A, 'ABC Analysis'!F:F)</f>
        <v>C</v>
      </c>
      <c r="C339" t="str">
        <f>_xlfn.XLOOKUP(A339,'XYZ Analysis'!A:A,'XYZ Analysis'!AC:AC)</f>
        <v>X</v>
      </c>
      <c r="D339" t="str">
        <f t="shared" si="30"/>
        <v>CX</v>
      </c>
      <c r="E339">
        <f>_xlfn.XLOOKUP(D339,K:K,L:L)</f>
        <v>0.9</v>
      </c>
      <c r="F339" t="str">
        <f>_xlfn.XLOOKUP(D339,K:K,M:M)</f>
        <v>Rzadkie zamówienia, duże partie</v>
      </c>
      <c r="G339">
        <f>_xlfn.XLOOKUP(H339,$I$2:$I$16,$J$2:$J$16)</f>
        <v>8</v>
      </c>
      <c r="H339" t="str">
        <f>_xlfn.XLOOKUP(A339,Data!A:A,Data!C:C)</f>
        <v>Oświetlenie</v>
      </c>
      <c r="P339">
        <f>_xlfn.XLOOKUP(A339,Data!A:A,Data!F:F)</f>
        <v>25.45</v>
      </c>
      <c r="Q339" cm="1">
        <f t="array" ref="Q339">_xlfn.XLOOKUP(A339,'XYZ Analysis'!A:A,'XYZ Analysis'!$Z:Z)</f>
        <v>20.666666666666668</v>
      </c>
      <c r="R339">
        <f t="shared" si="31"/>
        <v>0.68888888888888888</v>
      </c>
      <c r="S339">
        <f>_xlfn.XLOOKUP(A339,'XYZ Analysis'!A:A,'XYZ Analysis'!AA:AA)</f>
        <v>3.3870669054835956</v>
      </c>
      <c r="T339">
        <f t="shared" si="32"/>
        <v>0.11290223018278651</v>
      </c>
      <c r="U339">
        <f t="shared" si="33"/>
        <v>1</v>
      </c>
      <c r="V339">
        <f t="shared" si="34"/>
        <v>6.5111111111111111</v>
      </c>
      <c r="W339">
        <f t="shared" si="35"/>
        <v>4.4452084041075608</v>
      </c>
    </row>
    <row r="340" spans="1:23">
      <c r="A340" t="s">
        <v>681</v>
      </c>
      <c r="B340" t="str">
        <f xml:space="preserve"> _xlfn.XLOOKUP(A340, 'ABC Analysis'!A:A, 'ABC Analysis'!F:F)</f>
        <v>C</v>
      </c>
      <c r="C340" t="str">
        <f>_xlfn.XLOOKUP(A340,'XYZ Analysis'!A:A,'XYZ Analysis'!AC:AC)</f>
        <v>Y</v>
      </c>
      <c r="D340" t="str">
        <f t="shared" si="30"/>
        <v>CY</v>
      </c>
      <c r="E340">
        <f>_xlfn.XLOOKUP(D340,K:K,L:L)</f>
        <v>0.87</v>
      </c>
      <c r="F340" t="str">
        <f>_xlfn.XLOOKUP(D340,K:K,M:M)</f>
        <v>Podstawowy zapas bezpieczeństwa, przegląd sezonowy</v>
      </c>
      <c r="G340">
        <f>_xlfn.XLOOKUP(H340,$I$2:$I$16,$J$2:$J$16)</f>
        <v>12</v>
      </c>
      <c r="H340" t="str">
        <f>_xlfn.XLOOKUP(A340,Data!A:A,Data!C:C)</f>
        <v>AGD</v>
      </c>
      <c r="P340">
        <f>_xlfn.XLOOKUP(A340,Data!A:A,Data!F:F)</f>
        <v>167.59</v>
      </c>
      <c r="Q340" cm="1">
        <f t="array" ref="Q340">_xlfn.XLOOKUP(A340,'XYZ Analysis'!A:A,'XYZ Analysis'!$Z:Z)</f>
        <v>3.2083333333333335</v>
      </c>
      <c r="R340">
        <f t="shared" si="31"/>
        <v>0.10694444444444445</v>
      </c>
      <c r="S340">
        <f>_xlfn.XLOOKUP(A340,'XYZ Analysis'!A:A,'XYZ Analysis'!AA:AA)</f>
        <v>2.1598450304490724</v>
      </c>
      <c r="T340">
        <f t="shared" si="32"/>
        <v>7.1994834348302408E-2</v>
      </c>
      <c r="U340">
        <f t="shared" si="33"/>
        <v>1</v>
      </c>
      <c r="V340">
        <f t="shared" si="34"/>
        <v>2.2833333333333332</v>
      </c>
      <c r="W340">
        <f t="shared" si="35"/>
        <v>0.6825217473337637</v>
      </c>
    </row>
    <row r="341" spans="1:23">
      <c r="A341" t="s">
        <v>207</v>
      </c>
      <c r="B341" t="str">
        <f xml:space="preserve"> _xlfn.XLOOKUP(A341, 'ABC Analysis'!A:A, 'ABC Analysis'!F:F)</f>
        <v>C</v>
      </c>
      <c r="C341" t="str">
        <f>_xlfn.XLOOKUP(A341,'XYZ Analysis'!A:A,'XYZ Analysis'!AC:AC)</f>
        <v>X</v>
      </c>
      <c r="D341" t="str">
        <f t="shared" si="30"/>
        <v>CX</v>
      </c>
      <c r="E341">
        <f>_xlfn.XLOOKUP(D341,K:K,L:L)</f>
        <v>0.9</v>
      </c>
      <c r="F341" t="str">
        <f>_xlfn.XLOOKUP(D341,K:K,M:M)</f>
        <v>Rzadkie zamówienia, duże partie</v>
      </c>
      <c r="G341">
        <f>_xlfn.XLOOKUP(H341,$I$2:$I$16,$J$2:$J$16)</f>
        <v>5</v>
      </c>
      <c r="H341" t="str">
        <f>_xlfn.XLOOKUP(A341,Data!A:A,Data!C:C)</f>
        <v>Artykuły biurowe</v>
      </c>
      <c r="P341">
        <f>_xlfn.XLOOKUP(A341,Data!A:A,Data!F:F)</f>
        <v>21.05</v>
      </c>
      <c r="Q341" cm="1">
        <f t="array" ref="Q341">_xlfn.XLOOKUP(A341,'XYZ Analysis'!A:A,'XYZ Analysis'!$Z:Z)</f>
        <v>24</v>
      </c>
      <c r="R341">
        <f t="shared" si="31"/>
        <v>0.8</v>
      </c>
      <c r="S341">
        <f>_xlfn.XLOOKUP(A341,'XYZ Analysis'!A:A,'XYZ Analysis'!AA:AA)</f>
        <v>11.881357947081076</v>
      </c>
      <c r="T341">
        <f t="shared" si="32"/>
        <v>0.39604526490270253</v>
      </c>
      <c r="U341">
        <f t="shared" si="33"/>
        <v>2</v>
      </c>
      <c r="V341">
        <f t="shared" si="34"/>
        <v>6</v>
      </c>
      <c r="W341">
        <f t="shared" si="35"/>
        <v>5.2672068436213593</v>
      </c>
    </row>
    <row r="342" spans="1:23">
      <c r="A342" t="s">
        <v>945</v>
      </c>
      <c r="B342" t="str">
        <f xml:space="preserve"> _xlfn.XLOOKUP(A342, 'ABC Analysis'!A:A, 'ABC Analysis'!F:F)</f>
        <v>C</v>
      </c>
      <c r="C342" t="str">
        <f>_xlfn.XLOOKUP(A342,'XYZ Analysis'!A:A,'XYZ Analysis'!AC:AC)</f>
        <v>X</v>
      </c>
      <c r="D342" t="str">
        <f t="shared" si="30"/>
        <v>CX</v>
      </c>
      <c r="E342">
        <f>_xlfn.XLOOKUP(D342,K:K,L:L)</f>
        <v>0.9</v>
      </c>
      <c r="F342" t="str">
        <f>_xlfn.XLOOKUP(D342,K:K,M:M)</f>
        <v>Rzadkie zamówienia, duże partie</v>
      </c>
      <c r="G342">
        <f>_xlfn.XLOOKUP(H342,$I$2:$I$16,$J$2:$J$16)</f>
        <v>4</v>
      </c>
      <c r="H342" t="str">
        <f>_xlfn.XLOOKUP(A342,Data!A:A,Data!C:C)</f>
        <v>Spożywcze</v>
      </c>
      <c r="P342">
        <f>_xlfn.XLOOKUP(A342,Data!A:A,Data!F:F)</f>
        <v>22.73</v>
      </c>
      <c r="Q342" cm="1">
        <f t="array" ref="Q342">_xlfn.XLOOKUP(A342,'XYZ Analysis'!A:A,'XYZ Analysis'!$Z:Z)</f>
        <v>22.041666666666668</v>
      </c>
      <c r="R342">
        <f t="shared" si="31"/>
        <v>0.73472222222222228</v>
      </c>
      <c r="S342">
        <f>_xlfn.XLOOKUP(A342,'XYZ Analysis'!A:A,'XYZ Analysis'!AA:AA)</f>
        <v>2.9647817045367026</v>
      </c>
      <c r="T342">
        <f t="shared" si="32"/>
        <v>9.8826056817890084E-2</v>
      </c>
      <c r="U342">
        <f t="shared" si="33"/>
        <v>1</v>
      </c>
      <c r="V342">
        <f t="shared" si="34"/>
        <v>3.9388888888888891</v>
      </c>
      <c r="W342">
        <f t="shared" si="35"/>
        <v>4.8576173381847676</v>
      </c>
    </row>
    <row r="343" spans="1:23">
      <c r="A343" t="s">
        <v>295</v>
      </c>
      <c r="B343" t="str">
        <f xml:space="preserve"> _xlfn.XLOOKUP(A343, 'ABC Analysis'!A:A, 'ABC Analysis'!F:F)</f>
        <v>C</v>
      </c>
      <c r="C343" t="str">
        <f>_xlfn.XLOOKUP(A343,'XYZ Analysis'!A:A,'XYZ Analysis'!AC:AC)</f>
        <v>Y</v>
      </c>
      <c r="D343" t="str">
        <f t="shared" si="30"/>
        <v>CY</v>
      </c>
      <c r="E343">
        <f>_xlfn.XLOOKUP(D343,K:K,L:L)</f>
        <v>0.87</v>
      </c>
      <c r="F343" t="str">
        <f>_xlfn.XLOOKUP(D343,K:K,M:M)</f>
        <v>Podstawowy zapas bezpieczeństwa, przegląd sezonowy</v>
      </c>
      <c r="G343">
        <f>_xlfn.XLOOKUP(H343,$I$2:$I$16,$J$2:$J$16)</f>
        <v>9</v>
      </c>
      <c r="H343" t="str">
        <f>_xlfn.XLOOKUP(A343,Data!A:A,Data!C:C)</f>
        <v>Obuwie</v>
      </c>
      <c r="P343">
        <f>_xlfn.XLOOKUP(A343,Data!A:A,Data!F:F)</f>
        <v>57.43</v>
      </c>
      <c r="Q343" cm="1">
        <f t="array" ref="Q343">_xlfn.XLOOKUP(A343,'XYZ Analysis'!A:A,'XYZ Analysis'!$Z:Z)</f>
        <v>8.25</v>
      </c>
      <c r="R343">
        <f t="shared" si="31"/>
        <v>0.27500000000000002</v>
      </c>
      <c r="S343">
        <f>_xlfn.XLOOKUP(A343,'XYZ Analysis'!A:A,'XYZ Analysis'!AA:AA)</f>
        <v>7.9175438110565581</v>
      </c>
      <c r="T343">
        <f t="shared" si="32"/>
        <v>0.26391812703521861</v>
      </c>
      <c r="U343">
        <f t="shared" si="33"/>
        <v>1</v>
      </c>
      <c r="V343">
        <f t="shared" si="34"/>
        <v>3.4750000000000001</v>
      </c>
      <c r="W343">
        <f t="shared" si="35"/>
        <v>1.8696416266078848</v>
      </c>
    </row>
    <row r="344" spans="1:23">
      <c r="A344" t="s">
        <v>745</v>
      </c>
      <c r="B344" t="str">
        <f xml:space="preserve"> _xlfn.XLOOKUP(A344, 'ABC Analysis'!A:A, 'ABC Analysis'!F:F)</f>
        <v>C</v>
      </c>
      <c r="C344" t="str">
        <f>_xlfn.XLOOKUP(A344,'XYZ Analysis'!A:A,'XYZ Analysis'!AC:AC)</f>
        <v>X</v>
      </c>
      <c r="D344" t="str">
        <f t="shared" si="30"/>
        <v>CX</v>
      </c>
      <c r="E344">
        <f>_xlfn.XLOOKUP(D344,K:K,L:L)</f>
        <v>0.9</v>
      </c>
      <c r="F344" t="str">
        <f>_xlfn.XLOOKUP(D344,K:K,M:M)</f>
        <v>Rzadkie zamówienia, duże partie</v>
      </c>
      <c r="G344">
        <f>_xlfn.XLOOKUP(H344,$I$2:$I$16,$J$2:$J$16)</f>
        <v>8</v>
      </c>
      <c r="H344" t="str">
        <f>_xlfn.XLOOKUP(A344,Data!A:A,Data!C:C)</f>
        <v>Oświetlenie</v>
      </c>
      <c r="P344">
        <f>_xlfn.XLOOKUP(A344,Data!A:A,Data!F:F)</f>
        <v>182.22</v>
      </c>
      <c r="Q344" cm="1">
        <f t="array" ref="Q344">_xlfn.XLOOKUP(A344,'XYZ Analysis'!A:A,'XYZ Analysis'!$Z:Z)</f>
        <v>2.75</v>
      </c>
      <c r="R344">
        <f t="shared" si="31"/>
        <v>9.166666666666666E-2</v>
      </c>
      <c r="S344">
        <f>_xlfn.XLOOKUP(A344,'XYZ Analysis'!A:A,'XYZ Analysis'!AA:AA)</f>
        <v>1.3307266185559425</v>
      </c>
      <c r="T344">
        <f t="shared" si="32"/>
        <v>4.4357553951864755E-2</v>
      </c>
      <c r="U344">
        <f t="shared" si="33"/>
        <v>1</v>
      </c>
      <c r="V344">
        <f t="shared" si="34"/>
        <v>1.7333333333333334</v>
      </c>
      <c r="W344">
        <f t="shared" si="35"/>
        <v>0.60599512223433516</v>
      </c>
    </row>
    <row r="345" spans="1:23">
      <c r="A345" t="s">
        <v>43</v>
      </c>
      <c r="B345" t="str">
        <f xml:space="preserve"> _xlfn.XLOOKUP(A345, 'ABC Analysis'!A:A, 'ABC Analysis'!F:F)</f>
        <v>C</v>
      </c>
      <c r="C345" t="str">
        <f>_xlfn.XLOOKUP(A345,'XYZ Analysis'!A:A,'XYZ Analysis'!AC:AC)</f>
        <v>Z</v>
      </c>
      <c r="D345" t="str">
        <f t="shared" si="30"/>
        <v>CZ</v>
      </c>
      <c r="E345">
        <f>_xlfn.XLOOKUP(D345,K:K,L:L)</f>
        <v>0.85</v>
      </c>
      <c r="F345" t="str">
        <f>_xlfn.XLOOKUP(D345,K:K,M:M)</f>
        <v>Zamawianie na żądanie (make-to-order) zamiast trzymania zapasu</v>
      </c>
      <c r="G345">
        <f>_xlfn.XLOOKUP(H345,$I$2:$I$16,$J$2:$J$16)</f>
        <v>10</v>
      </c>
      <c r="H345" t="str">
        <f>_xlfn.XLOOKUP(A345,Data!A:A,Data!C:C)</f>
        <v>Zabawki</v>
      </c>
      <c r="P345">
        <f>_xlfn.XLOOKUP(A345,Data!A:A,Data!F:F)</f>
        <v>232.68</v>
      </c>
      <c r="Q345" cm="1">
        <f t="array" ref="Q345">_xlfn.XLOOKUP(A345,'XYZ Analysis'!A:A,'XYZ Analysis'!$Z:Z)</f>
        <v>2.2083333333333335</v>
      </c>
      <c r="R345">
        <f t="shared" si="31"/>
        <v>7.3611111111111113E-2</v>
      </c>
      <c r="S345">
        <f>_xlfn.XLOOKUP(A345,'XYZ Analysis'!A:A,'XYZ Analysis'!AA:AA)</f>
        <v>2.362540417055806</v>
      </c>
      <c r="T345">
        <f t="shared" si="32"/>
        <v>7.8751347235193531E-2</v>
      </c>
      <c r="U345">
        <f t="shared" si="33"/>
        <v>1</v>
      </c>
      <c r="V345">
        <f t="shared" si="34"/>
        <v>1.7361111111111112</v>
      </c>
      <c r="W345">
        <f t="shared" si="35"/>
        <v>0.48056660618895913</v>
      </c>
    </row>
    <row r="346" spans="1:23">
      <c r="A346" t="s">
        <v>415</v>
      </c>
      <c r="B346" t="str">
        <f xml:space="preserve"> _xlfn.XLOOKUP(A346, 'ABC Analysis'!A:A, 'ABC Analysis'!F:F)</f>
        <v>C</v>
      </c>
      <c r="C346" t="str">
        <f>_xlfn.XLOOKUP(A346,'XYZ Analysis'!A:A,'XYZ Analysis'!AC:AC)</f>
        <v>Z</v>
      </c>
      <c r="D346" t="str">
        <f t="shared" si="30"/>
        <v>CZ</v>
      </c>
      <c r="E346">
        <f>_xlfn.XLOOKUP(D346,K:K,L:L)</f>
        <v>0.85</v>
      </c>
      <c r="F346" t="str">
        <f>_xlfn.XLOOKUP(D346,K:K,M:M)</f>
        <v>Zamawianie na żądanie (make-to-order) zamiast trzymania zapasu</v>
      </c>
      <c r="G346">
        <f>_xlfn.XLOOKUP(H346,$I$2:$I$16,$J$2:$J$16)</f>
        <v>8</v>
      </c>
      <c r="H346" t="str">
        <f>_xlfn.XLOOKUP(A346,Data!A:A,Data!C:C)</f>
        <v>Oświetlenie</v>
      </c>
      <c r="P346">
        <f>_xlfn.XLOOKUP(A346,Data!A:A,Data!F:F)</f>
        <v>118.55</v>
      </c>
      <c r="Q346" cm="1">
        <f t="array" ref="Q346">_xlfn.XLOOKUP(A346,'XYZ Analysis'!A:A,'XYZ Analysis'!$Z:Z)</f>
        <v>4.208333333333333</v>
      </c>
      <c r="R346">
        <f t="shared" si="31"/>
        <v>0.14027777777777778</v>
      </c>
      <c r="S346">
        <f>_xlfn.XLOOKUP(A346,'XYZ Analysis'!A:A,'XYZ Analysis'!AA:AA)</f>
        <v>4.6902306861058429</v>
      </c>
      <c r="T346">
        <f t="shared" si="32"/>
        <v>0.15634102287019477</v>
      </c>
      <c r="U346">
        <f t="shared" si="33"/>
        <v>1</v>
      </c>
      <c r="V346">
        <f t="shared" si="34"/>
        <v>2.1222222222222222</v>
      </c>
      <c r="W346">
        <f t="shared" si="35"/>
        <v>0.92940518194209376</v>
      </c>
    </row>
    <row r="347" spans="1:23">
      <c r="A347" t="s">
        <v>911</v>
      </c>
      <c r="B347" t="str">
        <f xml:space="preserve"> _xlfn.XLOOKUP(A347, 'ABC Analysis'!A:A, 'ABC Analysis'!F:F)</f>
        <v>C</v>
      </c>
      <c r="C347" t="str">
        <f>_xlfn.XLOOKUP(A347,'XYZ Analysis'!A:A,'XYZ Analysis'!AC:AC)</f>
        <v>Y</v>
      </c>
      <c r="D347" t="str">
        <f t="shared" si="30"/>
        <v>CY</v>
      </c>
      <c r="E347">
        <f>_xlfn.XLOOKUP(D347,K:K,L:L)</f>
        <v>0.87</v>
      </c>
      <c r="F347" t="str">
        <f>_xlfn.XLOOKUP(D347,K:K,M:M)</f>
        <v>Podstawowy zapas bezpieczeństwa, przegląd sezonowy</v>
      </c>
      <c r="G347">
        <f>_xlfn.XLOOKUP(H347,$I$2:$I$16,$J$2:$J$16)</f>
        <v>4</v>
      </c>
      <c r="H347" t="str">
        <f>_xlfn.XLOOKUP(A347,Data!A:A,Data!C:C)</f>
        <v>Spożywcze</v>
      </c>
      <c r="P347">
        <f>_xlfn.XLOOKUP(A347,Data!A:A,Data!F:F)</f>
        <v>31.45</v>
      </c>
      <c r="Q347" cm="1">
        <f t="array" ref="Q347">_xlfn.XLOOKUP(A347,'XYZ Analysis'!A:A,'XYZ Analysis'!$Z:Z)</f>
        <v>15.291666666666666</v>
      </c>
      <c r="R347">
        <f t="shared" si="31"/>
        <v>0.50972222222222219</v>
      </c>
      <c r="S347">
        <f>_xlfn.XLOOKUP(A347,'XYZ Analysis'!A:A,'XYZ Analysis'!AA:AA)</f>
        <v>14.88421749893341</v>
      </c>
      <c r="T347">
        <f t="shared" si="32"/>
        <v>0.49614058329778032</v>
      </c>
      <c r="U347">
        <f t="shared" si="33"/>
        <v>2</v>
      </c>
      <c r="V347">
        <f t="shared" si="34"/>
        <v>4.0388888888888888</v>
      </c>
      <c r="W347">
        <f t="shared" si="35"/>
        <v>3.4396787951410746</v>
      </c>
    </row>
    <row r="348" spans="1:23">
      <c r="A348" t="s">
        <v>12</v>
      </c>
      <c r="B348" t="str">
        <f xml:space="preserve"> _xlfn.XLOOKUP(A348, 'ABC Analysis'!A:A, 'ABC Analysis'!F:F)</f>
        <v>C</v>
      </c>
      <c r="C348" t="str">
        <f>_xlfn.XLOOKUP(A348,'XYZ Analysis'!A:A,'XYZ Analysis'!AC:AC)</f>
        <v>Y</v>
      </c>
      <c r="D348" t="str">
        <f t="shared" si="30"/>
        <v>CY</v>
      </c>
      <c r="E348">
        <f>_xlfn.XLOOKUP(D348,K:K,L:L)</f>
        <v>0.87</v>
      </c>
      <c r="F348" t="str">
        <f>_xlfn.XLOOKUP(D348,K:K,M:M)</f>
        <v>Podstawowy zapas bezpieczeństwa, przegląd sezonowy</v>
      </c>
      <c r="G348">
        <f>_xlfn.XLOOKUP(H348,$I$2:$I$16,$J$2:$J$16)</f>
        <v>9</v>
      </c>
      <c r="H348" t="str">
        <f>_xlfn.XLOOKUP(A348,Data!A:A,Data!C:C)</f>
        <v>Obuwie</v>
      </c>
      <c r="P348">
        <f>_xlfn.XLOOKUP(A348,Data!A:A,Data!F:F)</f>
        <v>101.16</v>
      </c>
      <c r="Q348" cm="1">
        <f t="array" ref="Q348">_xlfn.XLOOKUP(A348,'XYZ Analysis'!A:A,'XYZ Analysis'!$Z:Z)</f>
        <v>5.041666666666667</v>
      </c>
      <c r="R348">
        <f t="shared" si="31"/>
        <v>0.16805555555555557</v>
      </c>
      <c r="S348">
        <f>_xlfn.XLOOKUP(A348,'XYZ Analysis'!A:A,'XYZ Analysis'!AA:AA)</f>
        <v>2.6845106113074357</v>
      </c>
      <c r="T348">
        <f t="shared" si="32"/>
        <v>8.9483687043581187E-2</v>
      </c>
      <c r="U348">
        <f t="shared" si="33"/>
        <v>1</v>
      </c>
      <c r="V348">
        <f t="shared" si="34"/>
        <v>2.5125000000000002</v>
      </c>
      <c r="W348">
        <f t="shared" si="35"/>
        <v>1.1012437500885488</v>
      </c>
    </row>
    <row r="349" spans="1:23">
      <c r="A349" t="s">
        <v>677</v>
      </c>
      <c r="B349" t="str">
        <f xml:space="preserve"> _xlfn.XLOOKUP(A349, 'ABC Analysis'!A:A, 'ABC Analysis'!F:F)</f>
        <v>C</v>
      </c>
      <c r="C349" t="str">
        <f>_xlfn.XLOOKUP(A349,'XYZ Analysis'!A:A,'XYZ Analysis'!AC:AC)</f>
        <v>Y</v>
      </c>
      <c r="D349" t="str">
        <f t="shared" si="30"/>
        <v>CY</v>
      </c>
      <c r="E349">
        <f>_xlfn.XLOOKUP(D349,K:K,L:L)</f>
        <v>0.87</v>
      </c>
      <c r="F349" t="str">
        <f>_xlfn.XLOOKUP(D349,K:K,M:M)</f>
        <v>Podstawowy zapas bezpieczeństwa, przegląd sezonowy</v>
      </c>
      <c r="G349">
        <f>_xlfn.XLOOKUP(H349,$I$2:$I$16,$J$2:$J$16)</f>
        <v>8</v>
      </c>
      <c r="H349" t="str">
        <f>_xlfn.XLOOKUP(A349,Data!A:A,Data!C:C)</f>
        <v>Sport i rekreacja</v>
      </c>
      <c r="P349">
        <f>_xlfn.XLOOKUP(A349,Data!A:A,Data!F:F)</f>
        <v>102.83</v>
      </c>
      <c r="Q349" cm="1">
        <f t="array" ref="Q349">_xlfn.XLOOKUP(A349,'XYZ Analysis'!A:A,'XYZ Analysis'!$Z:Z)</f>
        <v>4.75</v>
      </c>
      <c r="R349">
        <f t="shared" si="31"/>
        <v>0.15833333333333333</v>
      </c>
      <c r="S349">
        <f>_xlfn.XLOOKUP(A349,'XYZ Analysis'!A:A,'XYZ Analysis'!AA:AA)</f>
        <v>3.0990589969645086</v>
      </c>
      <c r="T349">
        <f t="shared" si="32"/>
        <v>0.10330196656548361</v>
      </c>
      <c r="U349">
        <f t="shared" si="33"/>
        <v>1</v>
      </c>
      <c r="V349">
        <f t="shared" si="34"/>
        <v>2.2666666666666666</v>
      </c>
      <c r="W349">
        <f t="shared" si="35"/>
        <v>1.0601997307848237</v>
      </c>
    </row>
    <row r="350" spans="1:23">
      <c r="A350" t="s">
        <v>905</v>
      </c>
      <c r="B350" t="str">
        <f xml:space="preserve"> _xlfn.XLOOKUP(A350, 'ABC Analysis'!A:A, 'ABC Analysis'!F:F)</f>
        <v>C</v>
      </c>
      <c r="C350" t="str">
        <f>_xlfn.XLOOKUP(A350,'XYZ Analysis'!A:A,'XYZ Analysis'!AC:AC)</f>
        <v>X</v>
      </c>
      <c r="D350" t="str">
        <f t="shared" si="30"/>
        <v>CX</v>
      </c>
      <c r="E350">
        <f>_xlfn.XLOOKUP(D350,K:K,L:L)</f>
        <v>0.9</v>
      </c>
      <c r="F350" t="str">
        <f>_xlfn.XLOOKUP(D350,K:K,M:M)</f>
        <v>Rzadkie zamówienia, duże partie</v>
      </c>
      <c r="G350">
        <f>_xlfn.XLOOKUP(H350,$I$2:$I$16,$J$2:$J$16)</f>
        <v>7</v>
      </c>
      <c r="H350" t="str">
        <f>_xlfn.XLOOKUP(A350,Data!A:A,Data!C:C)</f>
        <v>Odzież</v>
      </c>
      <c r="P350">
        <f>_xlfn.XLOOKUP(A350,Data!A:A,Data!F:F)</f>
        <v>119.33</v>
      </c>
      <c r="Q350" cm="1">
        <f t="array" ref="Q350">_xlfn.XLOOKUP(A350,'XYZ Analysis'!A:A,'XYZ Analysis'!$Z:Z)</f>
        <v>3.9166666666666665</v>
      </c>
      <c r="R350">
        <f t="shared" si="31"/>
        <v>0.13055555555555556</v>
      </c>
      <c r="S350">
        <f>_xlfn.XLOOKUP(A350,'XYZ Analysis'!A:A,'XYZ Analysis'!AA:AA)</f>
        <v>0.49300664859163468</v>
      </c>
      <c r="T350">
        <f t="shared" si="32"/>
        <v>1.6433554953054489E-2</v>
      </c>
      <c r="U350">
        <f t="shared" si="33"/>
        <v>1</v>
      </c>
      <c r="V350">
        <f t="shared" si="34"/>
        <v>1.913888888888889</v>
      </c>
      <c r="W350">
        <f t="shared" si="35"/>
        <v>0.89368462903303403</v>
      </c>
    </row>
    <row r="351" spans="1:23">
      <c r="A351" t="s">
        <v>783</v>
      </c>
      <c r="B351" t="str">
        <f xml:space="preserve"> _xlfn.XLOOKUP(A351, 'ABC Analysis'!A:A, 'ABC Analysis'!F:F)</f>
        <v>C</v>
      </c>
      <c r="C351" t="str">
        <f>_xlfn.XLOOKUP(A351,'XYZ Analysis'!A:A,'XYZ Analysis'!AC:AC)</f>
        <v>X</v>
      </c>
      <c r="D351" t="str">
        <f t="shared" si="30"/>
        <v>CX</v>
      </c>
      <c r="E351">
        <f>_xlfn.XLOOKUP(D351,K:K,L:L)</f>
        <v>0.9</v>
      </c>
      <c r="F351" t="str">
        <f>_xlfn.XLOOKUP(D351,K:K,M:M)</f>
        <v>Rzadkie zamówienia, duże partie</v>
      </c>
      <c r="G351">
        <f>_xlfn.XLOOKUP(H351,$I$2:$I$16,$J$2:$J$16)</f>
        <v>7</v>
      </c>
      <c r="H351" t="str">
        <f>_xlfn.XLOOKUP(A351,Data!A:A,Data!C:C)</f>
        <v>Odzież</v>
      </c>
      <c r="P351">
        <f>_xlfn.XLOOKUP(A351,Data!A:A,Data!F:F)</f>
        <v>140</v>
      </c>
      <c r="Q351" cm="1">
        <f t="array" ref="Q351">_xlfn.XLOOKUP(A351,'XYZ Analysis'!A:A,'XYZ Analysis'!$Z:Z)</f>
        <v>3.25</v>
      </c>
      <c r="R351">
        <f t="shared" si="31"/>
        <v>0.10833333333333334</v>
      </c>
      <c r="S351">
        <f>_xlfn.XLOOKUP(A351,'XYZ Analysis'!A:A,'XYZ Analysis'!AA:AA)</f>
        <v>1.5612494995995996</v>
      </c>
      <c r="T351">
        <f t="shared" si="32"/>
        <v>5.2041649986653317E-2</v>
      </c>
      <c r="U351">
        <f t="shared" si="33"/>
        <v>1</v>
      </c>
      <c r="V351">
        <f t="shared" si="34"/>
        <v>1.7583333333333333</v>
      </c>
      <c r="W351">
        <f t="shared" si="35"/>
        <v>0.75158562544859286</v>
      </c>
    </row>
    <row r="352" spans="1:23">
      <c r="A352" t="s">
        <v>261</v>
      </c>
      <c r="B352" t="str">
        <f xml:space="preserve"> _xlfn.XLOOKUP(A352, 'ABC Analysis'!A:A, 'ABC Analysis'!F:F)</f>
        <v>C</v>
      </c>
      <c r="C352" t="str">
        <f>_xlfn.XLOOKUP(A352,'XYZ Analysis'!A:A,'XYZ Analysis'!AC:AC)</f>
        <v>Y</v>
      </c>
      <c r="D352" t="str">
        <f t="shared" si="30"/>
        <v>CY</v>
      </c>
      <c r="E352">
        <f>_xlfn.XLOOKUP(D352,K:K,L:L)</f>
        <v>0.87</v>
      </c>
      <c r="F352" t="str">
        <f>_xlfn.XLOOKUP(D352,K:K,M:M)</f>
        <v>Podstawowy zapas bezpieczeństwa, przegląd sezonowy</v>
      </c>
      <c r="G352">
        <f>_xlfn.XLOOKUP(H352,$I$2:$I$16,$J$2:$J$16)</f>
        <v>10</v>
      </c>
      <c r="H352" t="str">
        <f>_xlfn.XLOOKUP(A352,Data!A:A,Data!C:C)</f>
        <v>Zabawki</v>
      </c>
      <c r="P352">
        <f>_xlfn.XLOOKUP(A352,Data!A:A,Data!F:F)</f>
        <v>221.58</v>
      </c>
      <c r="Q352" cm="1">
        <f t="array" ref="Q352">_xlfn.XLOOKUP(A352,'XYZ Analysis'!A:A,'XYZ Analysis'!$Z:Z)</f>
        <v>2.0416666666666665</v>
      </c>
      <c r="R352">
        <f t="shared" si="31"/>
        <v>6.805555555555555E-2</v>
      </c>
      <c r="S352">
        <f>_xlfn.XLOOKUP(A352,'XYZ Analysis'!A:A,'XYZ Analysis'!AA:AA)</f>
        <v>1.9891197103800018</v>
      </c>
      <c r="T352">
        <f t="shared" si="32"/>
        <v>6.6303990346000055E-2</v>
      </c>
      <c r="U352">
        <f t="shared" si="33"/>
        <v>1</v>
      </c>
      <c r="V352">
        <f t="shared" si="34"/>
        <v>1.6805555555555554</v>
      </c>
      <c r="W352">
        <f t="shared" si="35"/>
        <v>0.47350867811820713</v>
      </c>
    </row>
    <row r="353" spans="1:23">
      <c r="A353" t="s">
        <v>9</v>
      </c>
      <c r="B353" t="str">
        <f xml:space="preserve"> _xlfn.XLOOKUP(A353, 'ABC Analysis'!A:A, 'ABC Analysis'!F:F)</f>
        <v>C</v>
      </c>
      <c r="C353" t="str">
        <f>_xlfn.XLOOKUP(A353,'XYZ Analysis'!A:A,'XYZ Analysis'!AC:AC)</f>
        <v>X</v>
      </c>
      <c r="D353" t="str">
        <f t="shared" si="30"/>
        <v>CX</v>
      </c>
      <c r="E353">
        <f>_xlfn.XLOOKUP(D353,K:K,L:L)</f>
        <v>0.9</v>
      </c>
      <c r="F353" t="str">
        <f>_xlfn.XLOOKUP(D353,K:K,M:M)</f>
        <v>Rzadkie zamówienia, duże partie</v>
      </c>
      <c r="G353">
        <f>_xlfn.XLOOKUP(H353,$I$2:$I$16,$J$2:$J$16)</f>
        <v>4</v>
      </c>
      <c r="H353" t="str">
        <f>_xlfn.XLOOKUP(A353,Data!A:A,Data!C:C)</f>
        <v>Spożywcze</v>
      </c>
      <c r="P353">
        <f>_xlfn.XLOOKUP(A353,Data!A:A,Data!F:F)</f>
        <v>35.049999999999997</v>
      </c>
      <c r="Q353" cm="1">
        <f t="array" ref="Q353">_xlfn.XLOOKUP(A353,'XYZ Analysis'!A:A,'XYZ Analysis'!$Z:Z)</f>
        <v>12.875</v>
      </c>
      <c r="R353">
        <f t="shared" si="31"/>
        <v>0.42916666666666664</v>
      </c>
      <c r="S353">
        <f>_xlfn.XLOOKUP(A353,'XYZ Analysis'!A:A,'XYZ Analysis'!AA:AA)</f>
        <v>1.8554536731843598</v>
      </c>
      <c r="T353">
        <f t="shared" si="32"/>
        <v>6.1848455772811992E-2</v>
      </c>
      <c r="U353">
        <f t="shared" si="33"/>
        <v>1</v>
      </c>
      <c r="V353">
        <f t="shared" si="34"/>
        <v>2.7166666666666668</v>
      </c>
      <c r="W353">
        <f t="shared" si="35"/>
        <v>2.9897192682425247</v>
      </c>
    </row>
    <row r="354" spans="1:23">
      <c r="A354" t="s">
        <v>341</v>
      </c>
      <c r="B354" t="str">
        <f xml:space="preserve"> _xlfn.XLOOKUP(A354, 'ABC Analysis'!A:A, 'ABC Analysis'!F:F)</f>
        <v>C</v>
      </c>
      <c r="C354" t="str">
        <f>_xlfn.XLOOKUP(A354,'XYZ Analysis'!A:A,'XYZ Analysis'!AC:AC)</f>
        <v>Y</v>
      </c>
      <c r="D354" t="str">
        <f t="shared" si="30"/>
        <v>CY</v>
      </c>
      <c r="E354">
        <f>_xlfn.XLOOKUP(D354,K:K,L:L)</f>
        <v>0.87</v>
      </c>
      <c r="F354" t="str">
        <f>_xlfn.XLOOKUP(D354,K:K,M:M)</f>
        <v>Podstawowy zapas bezpieczeństwa, przegląd sezonowy</v>
      </c>
      <c r="G354">
        <f>_xlfn.XLOOKUP(H354,$I$2:$I$16,$J$2:$J$16)</f>
        <v>10</v>
      </c>
      <c r="H354" t="str">
        <f>_xlfn.XLOOKUP(A354,Data!A:A,Data!C:C)</f>
        <v>Zabawki</v>
      </c>
      <c r="P354">
        <f>_xlfn.XLOOKUP(A354,Data!A:A,Data!F:F)</f>
        <v>238.22</v>
      </c>
      <c r="Q354" cm="1">
        <f t="array" ref="Q354">_xlfn.XLOOKUP(A354,'XYZ Analysis'!A:A,'XYZ Analysis'!$Z:Z)</f>
        <v>1.9583333333333333</v>
      </c>
      <c r="R354">
        <f t="shared" si="31"/>
        <v>6.5277777777777782E-2</v>
      </c>
      <c r="S354">
        <f>_xlfn.XLOOKUP(A354,'XYZ Analysis'!A:A,'XYZ Analysis'!AA:AA)</f>
        <v>1.3686723088047368</v>
      </c>
      <c r="T354">
        <f t="shared" si="32"/>
        <v>4.5622410293491227E-2</v>
      </c>
      <c r="U354">
        <f t="shared" si="33"/>
        <v>1</v>
      </c>
      <c r="V354">
        <f t="shared" si="34"/>
        <v>1.6527777777777777</v>
      </c>
      <c r="W354">
        <f t="shared" si="35"/>
        <v>0.44725479020201753</v>
      </c>
    </row>
    <row r="355" spans="1:23">
      <c r="A355" t="s">
        <v>131</v>
      </c>
      <c r="B355" t="str">
        <f xml:space="preserve"> _xlfn.XLOOKUP(A355, 'ABC Analysis'!A:A, 'ABC Analysis'!F:F)</f>
        <v>C</v>
      </c>
      <c r="C355" t="str">
        <f>_xlfn.XLOOKUP(A355,'XYZ Analysis'!A:A,'XYZ Analysis'!AC:AC)</f>
        <v>Y</v>
      </c>
      <c r="D355" t="str">
        <f t="shared" si="30"/>
        <v>CY</v>
      </c>
      <c r="E355">
        <f>_xlfn.XLOOKUP(D355,K:K,L:L)</f>
        <v>0.87</v>
      </c>
      <c r="F355" t="str">
        <f>_xlfn.XLOOKUP(D355,K:K,M:M)</f>
        <v>Podstawowy zapas bezpieczeństwa, przegląd sezonowy</v>
      </c>
      <c r="G355">
        <f>_xlfn.XLOOKUP(H355,$I$2:$I$16,$J$2:$J$16)</f>
        <v>9</v>
      </c>
      <c r="H355" t="str">
        <f>_xlfn.XLOOKUP(A355,Data!A:A,Data!C:C)</f>
        <v>Motoryzacja</v>
      </c>
      <c r="P355">
        <f>_xlfn.XLOOKUP(A355,Data!A:A,Data!F:F)</f>
        <v>156.47</v>
      </c>
      <c r="Q355" cm="1">
        <f t="array" ref="Q355">_xlfn.XLOOKUP(A355,'XYZ Analysis'!A:A,'XYZ Analysis'!$Z:Z)</f>
        <v>2.75</v>
      </c>
      <c r="R355">
        <f t="shared" si="31"/>
        <v>9.166666666666666E-2</v>
      </c>
      <c r="S355">
        <f>_xlfn.XLOOKUP(A355,'XYZ Analysis'!A:A,'XYZ Analysis'!AA:AA)</f>
        <v>1.4215601757693317</v>
      </c>
      <c r="T355">
        <f t="shared" si="32"/>
        <v>4.7385339192311055E-2</v>
      </c>
      <c r="U355">
        <f t="shared" si="33"/>
        <v>1</v>
      </c>
      <c r="V355">
        <f t="shared" si="34"/>
        <v>1.825</v>
      </c>
      <c r="W355">
        <f t="shared" si="35"/>
        <v>0.65396063721718378</v>
      </c>
    </row>
    <row r="356" spans="1:23">
      <c r="A356" t="s">
        <v>925</v>
      </c>
      <c r="B356" t="str">
        <f xml:space="preserve"> _xlfn.XLOOKUP(A356, 'ABC Analysis'!A:A, 'ABC Analysis'!F:F)</f>
        <v>C</v>
      </c>
      <c r="C356" t="str">
        <f>_xlfn.XLOOKUP(A356,'XYZ Analysis'!A:A,'XYZ Analysis'!AC:AC)</f>
        <v>Z</v>
      </c>
      <c r="D356" t="str">
        <f t="shared" si="30"/>
        <v>CZ</v>
      </c>
      <c r="E356">
        <f>_xlfn.XLOOKUP(D356,K:K,L:L)</f>
        <v>0.85</v>
      </c>
      <c r="F356" t="str">
        <f>_xlfn.XLOOKUP(D356,K:K,M:M)</f>
        <v>Zamawianie na żądanie (make-to-order) zamiast trzymania zapasu</v>
      </c>
      <c r="G356">
        <f>_xlfn.XLOOKUP(H356,$I$2:$I$16,$J$2:$J$16)</f>
        <v>12</v>
      </c>
      <c r="H356" t="str">
        <f>_xlfn.XLOOKUP(A356,Data!A:A,Data!C:C)</f>
        <v>AGD</v>
      </c>
      <c r="P356">
        <f>_xlfn.XLOOKUP(A356,Data!A:A,Data!F:F)</f>
        <v>458.89</v>
      </c>
      <c r="Q356" cm="1">
        <f t="array" ref="Q356">_xlfn.XLOOKUP(A356,'XYZ Analysis'!A:A,'XYZ Analysis'!$Z:Z)</f>
        <v>0.91666666666666663</v>
      </c>
      <c r="R356">
        <f t="shared" si="31"/>
        <v>3.0555555555555555E-2</v>
      </c>
      <c r="S356">
        <f>_xlfn.XLOOKUP(A356,'XYZ Analysis'!A:A,'XYZ Analysis'!AA:AA)</f>
        <v>1.1149240133549709</v>
      </c>
      <c r="T356">
        <f t="shared" si="32"/>
        <v>3.7164133778499031E-2</v>
      </c>
      <c r="U356">
        <f t="shared" si="33"/>
        <v>1</v>
      </c>
      <c r="V356">
        <f t="shared" si="34"/>
        <v>1.3666666666666667</v>
      </c>
      <c r="W356">
        <f t="shared" si="35"/>
        <v>0.22047138247400458</v>
      </c>
    </row>
    <row r="357" spans="1:23">
      <c r="A357" t="s">
        <v>761</v>
      </c>
      <c r="B357" t="str">
        <f xml:space="preserve"> _xlfn.XLOOKUP(A357, 'ABC Analysis'!A:A, 'ABC Analysis'!F:F)</f>
        <v>C</v>
      </c>
      <c r="C357" t="str">
        <f>_xlfn.XLOOKUP(A357,'XYZ Analysis'!A:A,'XYZ Analysis'!AC:AC)</f>
        <v>Y</v>
      </c>
      <c r="D357" t="str">
        <f t="shared" si="30"/>
        <v>CY</v>
      </c>
      <c r="E357">
        <f>_xlfn.XLOOKUP(D357,K:K,L:L)</f>
        <v>0.87</v>
      </c>
      <c r="F357" t="str">
        <f>_xlfn.XLOOKUP(D357,K:K,M:M)</f>
        <v>Podstawowy zapas bezpieczeństwa, przegląd sezonowy</v>
      </c>
      <c r="G357">
        <f>_xlfn.XLOOKUP(H357,$I$2:$I$16,$J$2:$J$16)</f>
        <v>5</v>
      </c>
      <c r="H357" t="str">
        <f>_xlfn.XLOOKUP(A357,Data!A:A,Data!C:C)</f>
        <v>Artykuły biurowe</v>
      </c>
      <c r="P357">
        <f>_xlfn.XLOOKUP(A357,Data!A:A,Data!F:F)</f>
        <v>57.9</v>
      </c>
      <c r="Q357" cm="1">
        <f t="array" ref="Q357">_xlfn.XLOOKUP(A357,'XYZ Analysis'!A:A,'XYZ Analysis'!$Z:Z)</f>
        <v>7.125</v>
      </c>
      <c r="R357">
        <f t="shared" si="31"/>
        <v>0.23749999999999999</v>
      </c>
      <c r="S357">
        <f>_xlfn.XLOOKUP(A357,'XYZ Analysis'!A:A,'XYZ Analysis'!AA:AA)</f>
        <v>4.409388657550311</v>
      </c>
      <c r="T357">
        <f t="shared" si="32"/>
        <v>0.14697962191834371</v>
      </c>
      <c r="U357">
        <f t="shared" si="33"/>
        <v>1</v>
      </c>
      <c r="V357">
        <f t="shared" si="34"/>
        <v>2.1875</v>
      </c>
      <c r="W357">
        <f t="shared" si="35"/>
        <v>1.7304296789874336</v>
      </c>
    </row>
    <row r="358" spans="1:23">
      <c r="A358" t="s">
        <v>927</v>
      </c>
      <c r="B358" t="str">
        <f xml:space="preserve"> _xlfn.XLOOKUP(A358, 'ABC Analysis'!A:A, 'ABC Analysis'!F:F)</f>
        <v>C</v>
      </c>
      <c r="C358" t="str">
        <f>_xlfn.XLOOKUP(A358,'XYZ Analysis'!A:A,'XYZ Analysis'!AC:AC)</f>
        <v>Y</v>
      </c>
      <c r="D358" t="str">
        <f t="shared" si="30"/>
        <v>CY</v>
      </c>
      <c r="E358">
        <f>_xlfn.XLOOKUP(D358,K:K,L:L)</f>
        <v>0.87</v>
      </c>
      <c r="F358" t="str">
        <f>_xlfn.XLOOKUP(D358,K:K,M:M)</f>
        <v>Podstawowy zapas bezpieczeństwa, przegląd sezonowy</v>
      </c>
      <c r="G358">
        <f>_xlfn.XLOOKUP(H358,$I$2:$I$16,$J$2:$J$16)</f>
        <v>21</v>
      </c>
      <c r="H358" t="str">
        <f>_xlfn.XLOOKUP(A358,Data!A:A,Data!C:C)</f>
        <v>Meble</v>
      </c>
      <c r="P358">
        <f>_xlfn.XLOOKUP(A358,Data!A:A,Data!F:F)</f>
        <v>488.77</v>
      </c>
      <c r="Q358" cm="1">
        <f t="array" ref="Q358">_xlfn.XLOOKUP(A358,'XYZ Analysis'!A:A,'XYZ Analysis'!$Z:Z)</f>
        <v>0.875</v>
      </c>
      <c r="R358">
        <f t="shared" si="31"/>
        <v>2.9166666666666667E-2</v>
      </c>
      <c r="S358">
        <f>_xlfn.XLOOKUP(A358,'XYZ Analysis'!A:A,'XYZ Analysis'!AA:AA)</f>
        <v>0.83229101480992418</v>
      </c>
      <c r="T358">
        <f t="shared" si="32"/>
        <v>2.7743033826997474E-2</v>
      </c>
      <c r="U358">
        <f t="shared" si="33"/>
        <v>1</v>
      </c>
      <c r="V358">
        <f t="shared" si="34"/>
        <v>1.6125</v>
      </c>
      <c r="W358">
        <f t="shared" si="35"/>
        <v>0.20871446951346823</v>
      </c>
    </row>
    <row r="359" spans="1:23">
      <c r="A359" t="s">
        <v>821</v>
      </c>
      <c r="B359" t="str">
        <f xml:space="preserve"> _xlfn.XLOOKUP(A359, 'ABC Analysis'!A:A, 'ABC Analysis'!F:F)</f>
        <v>C</v>
      </c>
      <c r="C359" t="str">
        <f>_xlfn.XLOOKUP(A359,'XYZ Analysis'!A:A,'XYZ Analysis'!AC:AC)</f>
        <v>Y</v>
      </c>
      <c r="D359" t="str">
        <f t="shared" si="30"/>
        <v>CY</v>
      </c>
      <c r="E359">
        <f>_xlfn.XLOOKUP(D359,K:K,L:L)</f>
        <v>0.87</v>
      </c>
      <c r="F359" t="str">
        <f>_xlfn.XLOOKUP(D359,K:K,M:M)</f>
        <v>Podstawowy zapas bezpieczeństwa, przegląd sezonowy</v>
      </c>
      <c r="G359">
        <f>_xlfn.XLOOKUP(H359,$I$2:$I$16,$J$2:$J$16)</f>
        <v>9</v>
      </c>
      <c r="H359" t="str">
        <f>_xlfn.XLOOKUP(A359,Data!A:A,Data!C:C)</f>
        <v>Obuwie</v>
      </c>
      <c r="P359">
        <f>_xlfn.XLOOKUP(A359,Data!A:A,Data!F:F)</f>
        <v>59.25</v>
      </c>
      <c r="Q359" cm="1">
        <f t="array" ref="Q359">_xlfn.XLOOKUP(A359,'XYZ Analysis'!A:A,'XYZ Analysis'!$Z:Z)</f>
        <v>7.041666666666667</v>
      </c>
      <c r="R359">
        <f t="shared" si="31"/>
        <v>0.23472222222222222</v>
      </c>
      <c r="S359">
        <f>_xlfn.XLOOKUP(A359,'XYZ Analysis'!A:A,'XYZ Analysis'!AA:AA)</f>
        <v>4.6679685683984156</v>
      </c>
      <c r="T359">
        <f t="shared" si="32"/>
        <v>0.15559895227994719</v>
      </c>
      <c r="U359">
        <f t="shared" si="33"/>
        <v>1</v>
      </c>
      <c r="V359">
        <f t="shared" si="34"/>
        <v>3.1124999999999998</v>
      </c>
      <c r="W359">
        <f t="shared" si="35"/>
        <v>1.70056938701057</v>
      </c>
    </row>
    <row r="360" spans="1:23">
      <c r="A360" t="s">
        <v>775</v>
      </c>
      <c r="B360" t="str">
        <f xml:space="preserve"> _xlfn.XLOOKUP(A360, 'ABC Analysis'!A:A, 'ABC Analysis'!F:F)</f>
        <v>C</v>
      </c>
      <c r="C360" t="str">
        <f>_xlfn.XLOOKUP(A360,'XYZ Analysis'!A:A,'XYZ Analysis'!AC:AC)</f>
        <v>X</v>
      </c>
      <c r="D360" t="str">
        <f t="shared" si="30"/>
        <v>CX</v>
      </c>
      <c r="E360">
        <f>_xlfn.XLOOKUP(D360,K:K,L:L)</f>
        <v>0.9</v>
      </c>
      <c r="F360" t="str">
        <f>_xlfn.XLOOKUP(D360,K:K,M:M)</f>
        <v>Rzadkie zamówienia, duże partie</v>
      </c>
      <c r="G360">
        <f>_xlfn.XLOOKUP(H360,$I$2:$I$16,$J$2:$J$16)</f>
        <v>7</v>
      </c>
      <c r="H360" t="str">
        <f>_xlfn.XLOOKUP(A360,Data!A:A,Data!C:C)</f>
        <v>Odzież</v>
      </c>
      <c r="P360">
        <f>_xlfn.XLOOKUP(A360,Data!A:A,Data!F:F)</f>
        <v>105.88</v>
      </c>
      <c r="Q360" cm="1">
        <f t="array" ref="Q360">_xlfn.XLOOKUP(A360,'XYZ Analysis'!A:A,'XYZ Analysis'!$Z:Z)</f>
        <v>3.875</v>
      </c>
      <c r="R360">
        <f t="shared" si="31"/>
        <v>0.12916666666666668</v>
      </c>
      <c r="S360">
        <f>_xlfn.XLOOKUP(A360,'XYZ Analysis'!A:A,'XYZ Analysis'!AA:AA)</f>
        <v>1.6153559979150107</v>
      </c>
      <c r="T360">
        <f t="shared" si="32"/>
        <v>5.3845199930500361E-2</v>
      </c>
      <c r="U360">
        <f t="shared" si="33"/>
        <v>1</v>
      </c>
      <c r="V360">
        <f t="shared" si="34"/>
        <v>1.9041666666666668</v>
      </c>
      <c r="W360">
        <f t="shared" si="35"/>
        <v>0.94369073189061248</v>
      </c>
    </row>
    <row r="361" spans="1:23">
      <c r="A361" t="s">
        <v>1011</v>
      </c>
      <c r="B361" t="str">
        <f xml:space="preserve"> _xlfn.XLOOKUP(A361, 'ABC Analysis'!A:A, 'ABC Analysis'!F:F)</f>
        <v>C</v>
      </c>
      <c r="C361" t="str">
        <f>_xlfn.XLOOKUP(A361,'XYZ Analysis'!A:A,'XYZ Analysis'!AC:AC)</f>
        <v>Z</v>
      </c>
      <c r="D361" t="str">
        <f t="shared" si="30"/>
        <v>CZ</v>
      </c>
      <c r="E361">
        <f>_xlfn.XLOOKUP(D361,K:K,L:L)</f>
        <v>0.85</v>
      </c>
      <c r="F361" t="str">
        <f>_xlfn.XLOOKUP(D361,K:K,M:M)</f>
        <v>Zamawianie na żądanie (make-to-order) zamiast trzymania zapasu</v>
      </c>
      <c r="G361">
        <f>_xlfn.XLOOKUP(H361,$I$2:$I$16,$J$2:$J$16)</f>
        <v>10</v>
      </c>
      <c r="H361" t="str">
        <f>_xlfn.XLOOKUP(A361,Data!A:A,Data!C:C)</f>
        <v>Elektronika</v>
      </c>
      <c r="P361">
        <f>_xlfn.XLOOKUP(A361,Data!A:A,Data!F:F)</f>
        <v>120.48</v>
      </c>
      <c r="Q361" cm="1">
        <f t="array" ref="Q361">_xlfn.XLOOKUP(A361,'XYZ Analysis'!A:A,'XYZ Analysis'!$Z:Z)</f>
        <v>3.3333333333333335</v>
      </c>
      <c r="R361">
        <f t="shared" si="31"/>
        <v>0.11111111111111112</v>
      </c>
      <c r="S361">
        <f>_xlfn.XLOOKUP(A361,'XYZ Analysis'!A:A,'XYZ Analysis'!AA:AA)</f>
        <v>3.5197853469904792</v>
      </c>
      <c r="T361">
        <f t="shared" si="32"/>
        <v>0.11732617823301597</v>
      </c>
      <c r="U361">
        <f t="shared" si="33"/>
        <v>1</v>
      </c>
      <c r="V361">
        <f t="shared" si="34"/>
        <v>2.1111111111111112</v>
      </c>
      <c r="W361">
        <f t="shared" si="35"/>
        <v>0.82050776592919916</v>
      </c>
    </row>
    <row r="362" spans="1:23">
      <c r="A362" t="s">
        <v>929</v>
      </c>
      <c r="B362" t="str">
        <f xml:space="preserve"> _xlfn.XLOOKUP(A362, 'ABC Analysis'!A:A, 'ABC Analysis'!F:F)</f>
        <v>C</v>
      </c>
      <c r="C362" t="str">
        <f>_xlfn.XLOOKUP(A362,'XYZ Analysis'!A:A,'XYZ Analysis'!AC:AC)</f>
        <v>Y</v>
      </c>
      <c r="D362" t="str">
        <f t="shared" si="30"/>
        <v>CY</v>
      </c>
      <c r="E362">
        <f>_xlfn.XLOOKUP(D362,K:K,L:L)</f>
        <v>0.87</v>
      </c>
      <c r="F362" t="str">
        <f>_xlfn.XLOOKUP(D362,K:K,M:M)</f>
        <v>Podstawowy zapas bezpieczeństwa, przegląd sezonowy</v>
      </c>
      <c r="G362">
        <f>_xlfn.XLOOKUP(H362,$I$2:$I$16,$J$2:$J$16)</f>
        <v>10</v>
      </c>
      <c r="H362" t="str">
        <f>_xlfn.XLOOKUP(A362,Data!A:A,Data!C:C)</f>
        <v>Zabawki</v>
      </c>
      <c r="P362">
        <f>_xlfn.XLOOKUP(A362,Data!A:A,Data!F:F)</f>
        <v>169.39</v>
      </c>
      <c r="Q362" cm="1">
        <f t="array" ref="Q362">_xlfn.XLOOKUP(A362,'XYZ Analysis'!A:A,'XYZ Analysis'!$Z:Z)</f>
        <v>2.375</v>
      </c>
      <c r="R362">
        <f t="shared" si="31"/>
        <v>7.9166666666666663E-2</v>
      </c>
      <c r="S362">
        <f>_xlfn.XLOOKUP(A362,'XYZ Analysis'!A:A,'XYZ Analysis'!AA:AA)</f>
        <v>2.1949278651776538</v>
      </c>
      <c r="T362">
        <f t="shared" si="32"/>
        <v>7.3164262172588465E-2</v>
      </c>
      <c r="U362">
        <f t="shared" si="33"/>
        <v>1</v>
      </c>
      <c r="V362">
        <f t="shared" si="34"/>
        <v>1.7916666666666665</v>
      </c>
      <c r="W362">
        <f t="shared" si="35"/>
        <v>0.58410204354761674</v>
      </c>
    </row>
    <row r="363" spans="1:23">
      <c r="A363" t="s">
        <v>685</v>
      </c>
      <c r="B363" t="str">
        <f xml:space="preserve"> _xlfn.XLOOKUP(A363, 'ABC Analysis'!A:A, 'ABC Analysis'!F:F)</f>
        <v>C</v>
      </c>
      <c r="C363" t="str">
        <f>_xlfn.XLOOKUP(A363,'XYZ Analysis'!A:A,'XYZ Analysis'!AC:AC)</f>
        <v>Z</v>
      </c>
      <c r="D363" t="str">
        <f t="shared" si="30"/>
        <v>CZ</v>
      </c>
      <c r="E363">
        <f>_xlfn.XLOOKUP(D363,K:K,L:L)</f>
        <v>0.85</v>
      </c>
      <c r="F363" t="str">
        <f>_xlfn.XLOOKUP(D363,K:K,M:M)</f>
        <v>Zamawianie na żądanie (make-to-order) zamiast trzymania zapasu</v>
      </c>
      <c r="G363">
        <f>_xlfn.XLOOKUP(H363,$I$2:$I$16,$J$2:$J$16)</f>
        <v>6</v>
      </c>
      <c r="H363" t="str">
        <f>_xlfn.XLOOKUP(A363,Data!A:A,Data!C:C)</f>
        <v>Kosmetyki</v>
      </c>
      <c r="P363">
        <f>_xlfn.XLOOKUP(A363,Data!A:A,Data!F:F)</f>
        <v>117.25</v>
      </c>
      <c r="Q363" cm="1">
        <f t="array" ref="Q363">_xlfn.XLOOKUP(A363,'XYZ Analysis'!A:A,'XYZ Analysis'!$Z:Z)</f>
        <v>3.2916666666666665</v>
      </c>
      <c r="R363">
        <f t="shared" si="31"/>
        <v>0.10972222222222222</v>
      </c>
      <c r="S363">
        <f>_xlfn.XLOOKUP(A363,'XYZ Analysis'!A:A,'XYZ Analysis'!AA:AA)</f>
        <v>5.2557838510434278</v>
      </c>
      <c r="T363">
        <f t="shared" si="32"/>
        <v>0.17519279503478094</v>
      </c>
      <c r="U363">
        <f t="shared" si="33"/>
        <v>1</v>
      </c>
      <c r="V363">
        <f t="shared" si="34"/>
        <v>1.6583333333333332</v>
      </c>
      <c r="W363">
        <f t="shared" si="35"/>
        <v>0.82651797273341987</v>
      </c>
    </row>
    <row r="364" spans="1:23">
      <c r="A364" t="s">
        <v>503</v>
      </c>
      <c r="B364" t="str">
        <f xml:space="preserve"> _xlfn.XLOOKUP(A364, 'ABC Analysis'!A:A, 'ABC Analysis'!F:F)</f>
        <v>C</v>
      </c>
      <c r="C364" t="str">
        <f>_xlfn.XLOOKUP(A364,'XYZ Analysis'!A:A,'XYZ Analysis'!AC:AC)</f>
        <v>Z</v>
      </c>
      <c r="D364" t="str">
        <f t="shared" si="30"/>
        <v>CZ</v>
      </c>
      <c r="E364">
        <f>_xlfn.XLOOKUP(D364,K:K,L:L)</f>
        <v>0.85</v>
      </c>
      <c r="F364" t="str">
        <f>_xlfn.XLOOKUP(D364,K:K,M:M)</f>
        <v>Zamawianie na żądanie (make-to-order) zamiast trzymania zapasu</v>
      </c>
      <c r="G364">
        <f>_xlfn.XLOOKUP(H364,$I$2:$I$16,$J$2:$J$16)</f>
        <v>12</v>
      </c>
      <c r="H364" t="str">
        <f>_xlfn.XLOOKUP(A364,Data!A:A,Data!C:C)</f>
        <v>Ogród</v>
      </c>
      <c r="P364">
        <f>_xlfn.XLOOKUP(A364,Data!A:A,Data!F:F)</f>
        <v>449.05</v>
      </c>
      <c r="Q364" cm="1">
        <f t="array" ref="Q364">_xlfn.XLOOKUP(A364,'XYZ Analysis'!A:A,'XYZ Analysis'!$Z:Z)</f>
        <v>0.83333333333333337</v>
      </c>
      <c r="R364">
        <f t="shared" si="31"/>
        <v>2.777777777777778E-2</v>
      </c>
      <c r="S364">
        <f>_xlfn.XLOOKUP(A364,'XYZ Analysis'!A:A,'XYZ Analysis'!AA:AA)</f>
        <v>0.98601329718326935</v>
      </c>
      <c r="T364">
        <f t="shared" si="32"/>
        <v>3.2867109906108978E-2</v>
      </c>
      <c r="U364">
        <f t="shared" si="33"/>
        <v>1</v>
      </c>
      <c r="V364">
        <f t="shared" si="34"/>
        <v>1.3333333333333335</v>
      </c>
      <c r="W364">
        <f t="shared" si="35"/>
        <v>0.21250190579404524</v>
      </c>
    </row>
    <row r="365" spans="1:23">
      <c r="A365" t="s">
        <v>933</v>
      </c>
      <c r="B365" t="str">
        <f xml:space="preserve"> _xlfn.XLOOKUP(A365, 'ABC Analysis'!A:A, 'ABC Analysis'!F:F)</f>
        <v>C</v>
      </c>
      <c r="C365" t="str">
        <f>_xlfn.XLOOKUP(A365,'XYZ Analysis'!A:A,'XYZ Analysis'!AC:AC)</f>
        <v>Y</v>
      </c>
      <c r="D365" t="str">
        <f t="shared" si="30"/>
        <v>CY</v>
      </c>
      <c r="E365">
        <f>_xlfn.XLOOKUP(D365,K:K,L:L)</f>
        <v>0.87</v>
      </c>
      <c r="F365" t="str">
        <f>_xlfn.XLOOKUP(D365,K:K,M:M)</f>
        <v>Podstawowy zapas bezpieczeństwa, przegląd sezonowy</v>
      </c>
      <c r="G365">
        <f>_xlfn.XLOOKUP(H365,$I$2:$I$16,$J$2:$J$16)</f>
        <v>9</v>
      </c>
      <c r="H365" t="str">
        <f>_xlfn.XLOOKUP(A365,Data!A:A,Data!C:C)</f>
        <v>Obuwie</v>
      </c>
      <c r="P365">
        <f>_xlfn.XLOOKUP(A365,Data!A:A,Data!F:F)</f>
        <v>334.82</v>
      </c>
      <c r="Q365" cm="1">
        <f t="array" ref="Q365">_xlfn.XLOOKUP(A365,'XYZ Analysis'!A:A,'XYZ Analysis'!$Z:Z)</f>
        <v>1.125</v>
      </c>
      <c r="R365">
        <f t="shared" si="31"/>
        <v>3.7499999999999999E-2</v>
      </c>
      <c r="S365">
        <f>_xlfn.XLOOKUP(A365,'XYZ Analysis'!A:A,'XYZ Analysis'!AA:AA)</f>
        <v>0.78062474979979979</v>
      </c>
      <c r="T365">
        <f t="shared" si="32"/>
        <v>2.6020824993326658E-2</v>
      </c>
      <c r="U365">
        <f t="shared" si="33"/>
        <v>1</v>
      </c>
      <c r="V365">
        <f t="shared" si="34"/>
        <v>1.3374999999999999</v>
      </c>
      <c r="W365">
        <f t="shared" si="35"/>
        <v>0.2859376660115891</v>
      </c>
    </row>
    <row r="366" spans="1:23">
      <c r="A366" t="s">
        <v>227</v>
      </c>
      <c r="B366" t="str">
        <f xml:space="preserve"> _xlfn.XLOOKUP(A366, 'ABC Analysis'!A:A, 'ABC Analysis'!F:F)</f>
        <v>C</v>
      </c>
      <c r="C366" t="str">
        <f>_xlfn.XLOOKUP(A366,'XYZ Analysis'!A:A,'XYZ Analysis'!AC:AC)</f>
        <v>Z</v>
      </c>
      <c r="D366" t="str">
        <f t="shared" si="30"/>
        <v>CZ</v>
      </c>
      <c r="E366">
        <f>_xlfn.XLOOKUP(D366,K:K,L:L)</f>
        <v>0.85</v>
      </c>
      <c r="F366" t="str">
        <f>_xlfn.XLOOKUP(D366,K:K,M:M)</f>
        <v>Zamawianie na żądanie (make-to-order) zamiast trzymania zapasu</v>
      </c>
      <c r="G366">
        <f>_xlfn.XLOOKUP(H366,$I$2:$I$16,$J$2:$J$16)</f>
        <v>9</v>
      </c>
      <c r="H366" t="str">
        <f>_xlfn.XLOOKUP(A366,Data!A:A,Data!C:C)</f>
        <v>Obuwie</v>
      </c>
      <c r="P366">
        <f>_xlfn.XLOOKUP(A366,Data!A:A,Data!F:F)</f>
        <v>247.61</v>
      </c>
      <c r="Q366" cm="1">
        <f t="array" ref="Q366">_xlfn.XLOOKUP(A366,'XYZ Analysis'!A:A,'XYZ Analysis'!$Z:Z)</f>
        <v>1.5</v>
      </c>
      <c r="R366">
        <f t="shared" si="31"/>
        <v>0.05</v>
      </c>
      <c r="S366">
        <f>_xlfn.XLOOKUP(A366,'XYZ Analysis'!A:A,'XYZ Analysis'!AA:AA)</f>
        <v>2.4152294576982398</v>
      </c>
      <c r="T366">
        <f t="shared" si="32"/>
        <v>8.0507648589941333E-2</v>
      </c>
      <c r="U366">
        <f t="shared" si="33"/>
        <v>1</v>
      </c>
      <c r="V366">
        <f t="shared" si="34"/>
        <v>1.45</v>
      </c>
      <c r="W366">
        <f t="shared" si="35"/>
        <v>0.38393909967651052</v>
      </c>
    </row>
    <row r="367" spans="1:23">
      <c r="A367" t="s">
        <v>27</v>
      </c>
      <c r="B367" t="str">
        <f xml:space="preserve"> _xlfn.XLOOKUP(A367, 'ABC Analysis'!A:A, 'ABC Analysis'!F:F)</f>
        <v>C</v>
      </c>
      <c r="C367" t="str">
        <f>_xlfn.XLOOKUP(A367,'XYZ Analysis'!A:A,'XYZ Analysis'!AC:AC)</f>
        <v>Z</v>
      </c>
      <c r="D367" t="str">
        <f t="shared" si="30"/>
        <v>CZ</v>
      </c>
      <c r="E367">
        <f>_xlfn.XLOOKUP(D367,K:K,L:L)</f>
        <v>0.85</v>
      </c>
      <c r="F367" t="str">
        <f>_xlfn.XLOOKUP(D367,K:K,M:M)</f>
        <v>Zamawianie na żądanie (make-to-order) zamiast trzymania zapasu</v>
      </c>
      <c r="G367">
        <f>_xlfn.XLOOKUP(H367,$I$2:$I$16,$J$2:$J$16)</f>
        <v>5</v>
      </c>
      <c r="H367" t="str">
        <f>_xlfn.XLOOKUP(A367,Data!A:A,Data!C:C)</f>
        <v>Artykuły biurowe</v>
      </c>
      <c r="P367">
        <f>_xlfn.XLOOKUP(A367,Data!A:A,Data!F:F)</f>
        <v>59.61</v>
      </c>
      <c r="Q367" cm="1">
        <f t="array" ref="Q367">_xlfn.XLOOKUP(A367,'XYZ Analysis'!A:A,'XYZ Analysis'!$Z:Z)</f>
        <v>6.5</v>
      </c>
      <c r="R367">
        <f t="shared" si="31"/>
        <v>0.21666666666666667</v>
      </c>
      <c r="S367">
        <f>_xlfn.XLOOKUP(A367,'XYZ Analysis'!A:A,'XYZ Analysis'!AA:AA)</f>
        <v>7.2111025509279782</v>
      </c>
      <c r="T367">
        <f t="shared" si="32"/>
        <v>0.2403700850309326</v>
      </c>
      <c r="U367">
        <f t="shared" si="33"/>
        <v>1</v>
      </c>
      <c r="V367">
        <f t="shared" si="34"/>
        <v>2.0833333333333335</v>
      </c>
      <c r="W367">
        <f t="shared" si="35"/>
        <v>1.6289131154565002</v>
      </c>
    </row>
    <row r="368" spans="1:23">
      <c r="A368" t="s">
        <v>315</v>
      </c>
      <c r="B368" t="str">
        <f xml:space="preserve"> _xlfn.XLOOKUP(A368, 'ABC Analysis'!A:A, 'ABC Analysis'!F:F)</f>
        <v>C</v>
      </c>
      <c r="C368" t="str">
        <f>_xlfn.XLOOKUP(A368,'XYZ Analysis'!A:A,'XYZ Analysis'!AC:AC)</f>
        <v>Z</v>
      </c>
      <c r="D368" t="str">
        <f t="shared" si="30"/>
        <v>CZ</v>
      </c>
      <c r="E368">
        <f>_xlfn.XLOOKUP(D368,K:K,L:L)</f>
        <v>0.85</v>
      </c>
      <c r="F368" t="str">
        <f>_xlfn.XLOOKUP(D368,K:K,M:M)</f>
        <v>Zamawianie na żądanie (make-to-order) zamiast trzymania zapasu</v>
      </c>
      <c r="G368">
        <f>_xlfn.XLOOKUP(H368,$I$2:$I$16,$J$2:$J$16)</f>
        <v>7</v>
      </c>
      <c r="H368" t="str">
        <f>_xlfn.XLOOKUP(A368,Data!A:A,Data!C:C)</f>
        <v>Odzież</v>
      </c>
      <c r="P368">
        <f>_xlfn.XLOOKUP(A368,Data!A:A,Data!F:F)</f>
        <v>102.75</v>
      </c>
      <c r="Q368" cm="1">
        <f t="array" ref="Q368">_xlfn.XLOOKUP(A368,'XYZ Analysis'!A:A,'XYZ Analysis'!$Z:Z)</f>
        <v>3.4583333333333335</v>
      </c>
      <c r="R368">
        <f t="shared" si="31"/>
        <v>0.11527777777777778</v>
      </c>
      <c r="S368">
        <f>_xlfn.XLOOKUP(A368,'XYZ Analysis'!A:A,'XYZ Analysis'!AA:AA)</f>
        <v>3.487826050071241</v>
      </c>
      <c r="T368">
        <f t="shared" si="32"/>
        <v>0.11626086833570803</v>
      </c>
      <c r="U368">
        <f t="shared" si="33"/>
        <v>1</v>
      </c>
      <c r="V368">
        <f t="shared" si="34"/>
        <v>1.8069444444444445</v>
      </c>
      <c r="W368">
        <f t="shared" si="35"/>
        <v>0.90498902563698791</v>
      </c>
    </row>
    <row r="369" spans="1:23">
      <c r="A369" t="s">
        <v>58</v>
      </c>
      <c r="B369" t="str">
        <f xml:space="preserve"> _xlfn.XLOOKUP(A369, 'ABC Analysis'!A:A, 'ABC Analysis'!F:F)</f>
        <v>C</v>
      </c>
      <c r="C369" t="str">
        <f>_xlfn.XLOOKUP(A369,'XYZ Analysis'!A:A,'XYZ Analysis'!AC:AC)</f>
        <v>X</v>
      </c>
      <c r="D369" t="str">
        <f t="shared" si="30"/>
        <v>CX</v>
      </c>
      <c r="E369">
        <f>_xlfn.XLOOKUP(D369,K:K,L:L)</f>
        <v>0.9</v>
      </c>
      <c r="F369" t="str">
        <f>_xlfn.XLOOKUP(D369,K:K,M:M)</f>
        <v>Rzadkie zamówienia, duże partie</v>
      </c>
      <c r="G369">
        <f>_xlfn.XLOOKUP(H369,$I$2:$I$16,$J$2:$J$16)</f>
        <v>7</v>
      </c>
      <c r="H369" t="str">
        <f>_xlfn.XLOOKUP(A369,Data!A:A,Data!C:C)</f>
        <v>Odzież</v>
      </c>
      <c r="P369">
        <f>_xlfn.XLOOKUP(A369,Data!A:A,Data!F:F)</f>
        <v>58.1</v>
      </c>
      <c r="Q369" cm="1">
        <f t="array" ref="Q369">_xlfn.XLOOKUP(A369,'XYZ Analysis'!A:A,'XYZ Analysis'!$Z:Z)</f>
        <v>6.041666666666667</v>
      </c>
      <c r="R369">
        <f t="shared" si="31"/>
        <v>0.2013888888888889</v>
      </c>
      <c r="S369">
        <f>_xlfn.XLOOKUP(A369,'XYZ Analysis'!A:A,'XYZ Analysis'!AA:AA)</f>
        <v>0.4545296714431547</v>
      </c>
      <c r="T369">
        <f t="shared" si="32"/>
        <v>1.5150989048105157E-2</v>
      </c>
      <c r="U369">
        <f t="shared" si="33"/>
        <v>1</v>
      </c>
      <c r="V369">
        <f t="shared" si="34"/>
        <v>2.4097222222222223</v>
      </c>
      <c r="W369">
        <f t="shared" si="35"/>
        <v>1.5907103863908043</v>
      </c>
    </row>
    <row r="370" spans="1:23">
      <c r="A370" t="s">
        <v>97</v>
      </c>
      <c r="B370" t="str">
        <f xml:space="preserve"> _xlfn.XLOOKUP(A370, 'ABC Analysis'!A:A, 'ABC Analysis'!F:F)</f>
        <v>C</v>
      </c>
      <c r="C370" t="str">
        <f>_xlfn.XLOOKUP(A370,'XYZ Analysis'!A:A,'XYZ Analysis'!AC:AC)</f>
        <v>X</v>
      </c>
      <c r="D370" t="str">
        <f t="shared" si="30"/>
        <v>CX</v>
      </c>
      <c r="E370">
        <f>_xlfn.XLOOKUP(D370,K:K,L:L)</f>
        <v>0.9</v>
      </c>
      <c r="F370" t="str">
        <f>_xlfn.XLOOKUP(D370,K:K,M:M)</f>
        <v>Rzadkie zamówienia, duże partie</v>
      </c>
      <c r="G370">
        <f>_xlfn.XLOOKUP(H370,$I$2:$I$16,$J$2:$J$16)</f>
        <v>8</v>
      </c>
      <c r="H370" t="str">
        <f>_xlfn.XLOOKUP(A370,Data!A:A,Data!C:C)</f>
        <v>Sport i rekreacja</v>
      </c>
      <c r="P370">
        <f>_xlfn.XLOOKUP(A370,Data!A:A,Data!F:F)</f>
        <v>114.23</v>
      </c>
      <c r="Q370" cm="1">
        <f t="array" ref="Q370">_xlfn.XLOOKUP(A370,'XYZ Analysis'!A:A,'XYZ Analysis'!$Z:Z)</f>
        <v>3.1666666666666665</v>
      </c>
      <c r="R370">
        <f t="shared" si="31"/>
        <v>0.10555555555555556</v>
      </c>
      <c r="S370">
        <f>_xlfn.XLOOKUP(A370,'XYZ Analysis'!A:A,'XYZ Analysis'!AA:AA)</f>
        <v>0.47140452079103168</v>
      </c>
      <c r="T370">
        <f t="shared" si="32"/>
        <v>1.5713484026367724E-2</v>
      </c>
      <c r="U370">
        <f t="shared" si="33"/>
        <v>1</v>
      </c>
      <c r="V370">
        <f t="shared" si="34"/>
        <v>1.8444444444444446</v>
      </c>
      <c r="W370">
        <f t="shared" si="35"/>
        <v>0.82131903760344971</v>
      </c>
    </row>
    <row r="371" spans="1:23">
      <c r="A371" t="s">
        <v>665</v>
      </c>
      <c r="B371" t="str">
        <f xml:space="preserve"> _xlfn.XLOOKUP(A371, 'ABC Analysis'!A:A, 'ABC Analysis'!F:F)</f>
        <v>C</v>
      </c>
      <c r="C371" t="str">
        <f>_xlfn.XLOOKUP(A371,'XYZ Analysis'!A:A,'XYZ Analysis'!AC:AC)</f>
        <v>Z</v>
      </c>
      <c r="D371" t="str">
        <f t="shared" si="30"/>
        <v>CZ</v>
      </c>
      <c r="E371">
        <f>_xlfn.XLOOKUP(D371,K:K,L:L)</f>
        <v>0.85</v>
      </c>
      <c r="F371" t="str">
        <f>_xlfn.XLOOKUP(D371,K:K,M:M)</f>
        <v>Zamawianie na żądanie (make-to-order) zamiast trzymania zapasu</v>
      </c>
      <c r="G371">
        <f>_xlfn.XLOOKUP(H371,$I$2:$I$16,$J$2:$J$16)</f>
        <v>11</v>
      </c>
      <c r="H371" t="str">
        <f>_xlfn.XLOOKUP(A371,Data!A:A,Data!C:C)</f>
        <v>Narzędzia</v>
      </c>
      <c r="P371">
        <f>_xlfn.XLOOKUP(A371,Data!A:A,Data!F:F)</f>
        <v>377.03</v>
      </c>
      <c r="Q371" cm="1">
        <f t="array" ref="Q371">_xlfn.XLOOKUP(A371,'XYZ Analysis'!A:A,'XYZ Analysis'!$Z:Z)</f>
        <v>0.91666666666666663</v>
      </c>
      <c r="R371">
        <f t="shared" si="31"/>
        <v>3.0555555555555555E-2</v>
      </c>
      <c r="S371">
        <f>_xlfn.XLOOKUP(A371,'XYZ Analysis'!A:A,'XYZ Analysis'!AA:AA)</f>
        <v>0.95379359518829976</v>
      </c>
      <c r="T371">
        <f t="shared" si="32"/>
        <v>3.1793119839609994E-2</v>
      </c>
      <c r="U371">
        <f t="shared" si="33"/>
        <v>1</v>
      </c>
      <c r="V371">
        <f t="shared" si="34"/>
        <v>1.336111111111111</v>
      </c>
      <c r="W371">
        <f t="shared" si="35"/>
        <v>0.24323079999463618</v>
      </c>
    </row>
    <row r="372" spans="1:23">
      <c r="A372" t="s">
        <v>367</v>
      </c>
      <c r="B372" t="str">
        <f xml:space="preserve"> _xlfn.XLOOKUP(A372, 'ABC Analysis'!A:A, 'ABC Analysis'!F:F)</f>
        <v>C</v>
      </c>
      <c r="C372" t="str">
        <f>_xlfn.XLOOKUP(A372,'XYZ Analysis'!A:A,'XYZ Analysis'!AC:AC)</f>
        <v>Y</v>
      </c>
      <c r="D372" t="str">
        <f t="shared" si="30"/>
        <v>CY</v>
      </c>
      <c r="E372">
        <f>_xlfn.XLOOKUP(D372,K:K,L:L)</f>
        <v>0.87</v>
      </c>
      <c r="F372" t="str">
        <f>_xlfn.XLOOKUP(D372,K:K,M:M)</f>
        <v>Podstawowy zapas bezpieczeństwa, przegląd sezonowy</v>
      </c>
      <c r="G372">
        <f>_xlfn.XLOOKUP(H372,$I$2:$I$16,$J$2:$J$16)</f>
        <v>12</v>
      </c>
      <c r="H372" t="str">
        <f>_xlfn.XLOOKUP(A372,Data!A:A,Data!C:C)</f>
        <v>Ogród</v>
      </c>
      <c r="P372">
        <f>_xlfn.XLOOKUP(A372,Data!A:A,Data!F:F)</f>
        <v>107.7</v>
      </c>
      <c r="Q372" cm="1">
        <f t="array" ref="Q372">_xlfn.XLOOKUP(A372,'XYZ Analysis'!A:A,'XYZ Analysis'!$Z:Z)</f>
        <v>3.125</v>
      </c>
      <c r="R372">
        <f t="shared" si="31"/>
        <v>0.10416666666666667</v>
      </c>
      <c r="S372">
        <f>_xlfn.XLOOKUP(A372,'XYZ Analysis'!A:A,'XYZ Analysis'!AA:AA)</f>
        <v>2.9341736485763756</v>
      </c>
      <c r="T372">
        <f t="shared" si="32"/>
        <v>9.7805788285879186E-2</v>
      </c>
      <c r="U372">
        <f t="shared" si="33"/>
        <v>1</v>
      </c>
      <c r="V372">
        <f t="shared" si="34"/>
        <v>2.25</v>
      </c>
      <c r="W372">
        <f t="shared" si="35"/>
        <v>0.84026826566232449</v>
      </c>
    </row>
    <row r="373" spans="1:23">
      <c r="A373" t="s">
        <v>289</v>
      </c>
      <c r="B373" t="str">
        <f xml:space="preserve"> _xlfn.XLOOKUP(A373, 'ABC Analysis'!A:A, 'ABC Analysis'!F:F)</f>
        <v>C</v>
      </c>
      <c r="C373" t="str">
        <f>_xlfn.XLOOKUP(A373,'XYZ Analysis'!A:A,'XYZ Analysis'!AC:AC)</f>
        <v>Y</v>
      </c>
      <c r="D373" t="str">
        <f t="shared" si="30"/>
        <v>CY</v>
      </c>
      <c r="E373">
        <f>_xlfn.XLOOKUP(D373,K:K,L:L)</f>
        <v>0.87</v>
      </c>
      <c r="F373" t="str">
        <f>_xlfn.XLOOKUP(D373,K:K,M:M)</f>
        <v>Podstawowy zapas bezpieczeństwa, przegląd sezonowy</v>
      </c>
      <c r="G373">
        <f>_xlfn.XLOOKUP(H373,$I$2:$I$16,$J$2:$J$16)</f>
        <v>9</v>
      </c>
      <c r="H373" t="str">
        <f>_xlfn.XLOOKUP(A373,Data!A:A,Data!C:C)</f>
        <v>Obuwie</v>
      </c>
      <c r="P373">
        <f>_xlfn.XLOOKUP(A373,Data!A:A,Data!F:F)</f>
        <v>210.53</v>
      </c>
      <c r="Q373" cm="1">
        <f t="array" ref="Q373">_xlfn.XLOOKUP(A373,'XYZ Analysis'!A:A,'XYZ Analysis'!$Z:Z)</f>
        <v>1.5416666666666667</v>
      </c>
      <c r="R373">
        <f t="shared" si="31"/>
        <v>5.1388888888888894E-2</v>
      </c>
      <c r="S373">
        <f>_xlfn.XLOOKUP(A373,'XYZ Analysis'!A:A,'XYZ Analysis'!AA:AA)</f>
        <v>1.4135996211406145</v>
      </c>
      <c r="T373">
        <f t="shared" si="32"/>
        <v>4.7119987371353818E-2</v>
      </c>
      <c r="U373">
        <f t="shared" si="33"/>
        <v>1</v>
      </c>
      <c r="V373">
        <f t="shared" si="34"/>
        <v>1.4624999999999999</v>
      </c>
      <c r="W373">
        <f t="shared" si="35"/>
        <v>0.42212303175114524</v>
      </c>
    </row>
    <row r="374" spans="1:23">
      <c r="A374" t="s">
        <v>593</v>
      </c>
      <c r="B374" t="str">
        <f xml:space="preserve"> _xlfn.XLOOKUP(A374, 'ABC Analysis'!A:A, 'ABC Analysis'!F:F)</f>
        <v>C</v>
      </c>
      <c r="C374" t="str">
        <f>_xlfn.XLOOKUP(A374,'XYZ Analysis'!A:A,'XYZ Analysis'!AC:AC)</f>
        <v>X</v>
      </c>
      <c r="D374" t="str">
        <f t="shared" si="30"/>
        <v>CX</v>
      </c>
      <c r="E374">
        <f>_xlfn.XLOOKUP(D374,K:K,L:L)</f>
        <v>0.9</v>
      </c>
      <c r="F374" t="str">
        <f>_xlfn.XLOOKUP(D374,K:K,M:M)</f>
        <v>Rzadkie zamówienia, duże partie</v>
      </c>
      <c r="G374">
        <f>_xlfn.XLOOKUP(H374,$I$2:$I$16,$J$2:$J$16)</f>
        <v>6</v>
      </c>
      <c r="H374" t="str">
        <f>_xlfn.XLOOKUP(A374,Data!A:A,Data!C:C)</f>
        <v>Kosmetyki</v>
      </c>
      <c r="P374">
        <f>_xlfn.XLOOKUP(A374,Data!A:A,Data!F:F)</f>
        <v>79.73</v>
      </c>
      <c r="Q374" cm="1">
        <f t="array" ref="Q374">_xlfn.XLOOKUP(A374,'XYZ Analysis'!A:A,'XYZ Analysis'!$Z:Z)</f>
        <v>4.208333333333333</v>
      </c>
      <c r="R374">
        <f t="shared" si="31"/>
        <v>0.14027777777777778</v>
      </c>
      <c r="S374">
        <f>_xlfn.XLOOKUP(A374,'XYZ Analysis'!A:A,'XYZ Analysis'!AA:AA)</f>
        <v>1.802294062823514</v>
      </c>
      <c r="T374">
        <f t="shared" si="32"/>
        <v>6.0076468760783798E-2</v>
      </c>
      <c r="U374">
        <f t="shared" si="33"/>
        <v>1</v>
      </c>
      <c r="V374">
        <f t="shared" si="34"/>
        <v>1.8416666666666668</v>
      </c>
      <c r="W374">
        <f t="shared" si="35"/>
        <v>1.1333002555283869</v>
      </c>
    </row>
    <row r="375" spans="1:23">
      <c r="A375" t="s">
        <v>469</v>
      </c>
      <c r="B375" t="str">
        <f xml:space="preserve"> _xlfn.XLOOKUP(A375, 'ABC Analysis'!A:A, 'ABC Analysis'!F:F)</f>
        <v>C</v>
      </c>
      <c r="C375" t="str">
        <f>_xlfn.XLOOKUP(A375,'XYZ Analysis'!A:A,'XYZ Analysis'!AC:AC)</f>
        <v>Y</v>
      </c>
      <c r="D375" t="str">
        <f t="shared" si="30"/>
        <v>CY</v>
      </c>
      <c r="E375">
        <f>_xlfn.XLOOKUP(D375,K:K,L:L)</f>
        <v>0.87</v>
      </c>
      <c r="F375" t="str">
        <f>_xlfn.XLOOKUP(D375,K:K,M:M)</f>
        <v>Podstawowy zapas bezpieczeństwa, przegląd sezonowy</v>
      </c>
      <c r="G375">
        <f>_xlfn.XLOOKUP(H375,$I$2:$I$16,$J$2:$J$16)</f>
        <v>5</v>
      </c>
      <c r="H375" t="str">
        <f>_xlfn.XLOOKUP(A375,Data!A:A,Data!C:C)</f>
        <v>Artykuły biurowe</v>
      </c>
      <c r="P375">
        <f>_xlfn.XLOOKUP(A375,Data!A:A,Data!F:F)</f>
        <v>12.16</v>
      </c>
      <c r="Q375" cm="1">
        <f t="array" ref="Q375">_xlfn.XLOOKUP(A375,'XYZ Analysis'!A:A,'XYZ Analysis'!$Z:Z)</f>
        <v>28.583333333333332</v>
      </c>
      <c r="R375">
        <f t="shared" si="31"/>
        <v>0.95277777777777772</v>
      </c>
      <c r="S375">
        <f>_xlfn.XLOOKUP(A375,'XYZ Analysis'!A:A,'XYZ Analysis'!AA:AA)</f>
        <v>20.956138056002164</v>
      </c>
      <c r="T375">
        <f t="shared" si="32"/>
        <v>0.69853793520007212</v>
      </c>
      <c r="U375">
        <f t="shared" si="33"/>
        <v>2</v>
      </c>
      <c r="V375">
        <f t="shared" si="34"/>
        <v>6.7638888888888884</v>
      </c>
      <c r="W375">
        <f t="shared" si="35"/>
        <v>7.562936469449923</v>
      </c>
    </row>
    <row r="376" spans="1:23">
      <c r="A376" t="s">
        <v>419</v>
      </c>
      <c r="B376" t="str">
        <f xml:space="preserve"> _xlfn.XLOOKUP(A376, 'ABC Analysis'!A:A, 'ABC Analysis'!F:F)</f>
        <v>C</v>
      </c>
      <c r="C376" t="str">
        <f>_xlfn.XLOOKUP(A376,'XYZ Analysis'!A:A,'XYZ Analysis'!AC:AC)</f>
        <v>Z</v>
      </c>
      <c r="D376" t="str">
        <f t="shared" si="30"/>
        <v>CZ</v>
      </c>
      <c r="E376">
        <f>_xlfn.XLOOKUP(D376,K:K,L:L)</f>
        <v>0.85</v>
      </c>
      <c r="F376" t="str">
        <f>_xlfn.XLOOKUP(D376,K:K,M:M)</f>
        <v>Zamawianie na żądanie (make-to-order) zamiast trzymania zapasu</v>
      </c>
      <c r="G376">
        <f>_xlfn.XLOOKUP(H376,$I$2:$I$16,$J$2:$J$16)</f>
        <v>10</v>
      </c>
      <c r="H376" t="str">
        <f>_xlfn.XLOOKUP(A376,Data!A:A,Data!C:C)</f>
        <v>Zabawki</v>
      </c>
      <c r="P376">
        <f>_xlfn.XLOOKUP(A376,Data!A:A,Data!F:F)</f>
        <v>23.59</v>
      </c>
      <c r="Q376" cm="1">
        <f t="array" ref="Q376">_xlfn.XLOOKUP(A376,'XYZ Analysis'!A:A,'XYZ Analysis'!$Z:Z)</f>
        <v>14.5</v>
      </c>
      <c r="R376">
        <f t="shared" si="31"/>
        <v>0.48333333333333334</v>
      </c>
      <c r="S376">
        <f>_xlfn.XLOOKUP(A376,'XYZ Analysis'!A:A,'XYZ Analysis'!AA:AA)</f>
        <v>14.747881203752625</v>
      </c>
      <c r="T376">
        <f t="shared" si="32"/>
        <v>0.49159604012508751</v>
      </c>
      <c r="U376">
        <f t="shared" si="33"/>
        <v>2</v>
      </c>
      <c r="V376">
        <f t="shared" si="34"/>
        <v>6.833333333333333</v>
      </c>
      <c r="W376">
        <f t="shared" si="35"/>
        <v>3.8674154990591045</v>
      </c>
    </row>
    <row r="377" spans="1:23">
      <c r="A377" t="s">
        <v>735</v>
      </c>
      <c r="B377" t="str">
        <f xml:space="preserve"> _xlfn.XLOOKUP(A377, 'ABC Analysis'!A:A, 'ABC Analysis'!F:F)</f>
        <v>C</v>
      </c>
      <c r="C377" t="str">
        <f>_xlfn.XLOOKUP(A377,'XYZ Analysis'!A:A,'XYZ Analysis'!AC:AC)</f>
        <v>Y</v>
      </c>
      <c r="D377" t="str">
        <f t="shared" si="30"/>
        <v>CY</v>
      </c>
      <c r="E377">
        <f>_xlfn.XLOOKUP(D377,K:K,L:L)</f>
        <v>0.87</v>
      </c>
      <c r="F377" t="str">
        <f>_xlfn.XLOOKUP(D377,K:K,M:M)</f>
        <v>Podstawowy zapas bezpieczeństwa, przegląd sezonowy</v>
      </c>
      <c r="G377">
        <f>_xlfn.XLOOKUP(H377,$I$2:$I$16,$J$2:$J$16)</f>
        <v>9</v>
      </c>
      <c r="H377" t="str">
        <f>_xlfn.XLOOKUP(A377,Data!A:A,Data!C:C)</f>
        <v>Motoryzacja</v>
      </c>
      <c r="P377">
        <f>_xlfn.XLOOKUP(A377,Data!A:A,Data!F:F)</f>
        <v>145.34</v>
      </c>
      <c r="Q377" cm="1">
        <f t="array" ref="Q377">_xlfn.XLOOKUP(A377,'XYZ Analysis'!A:A,'XYZ Analysis'!$Z:Z)</f>
        <v>2.1666666666666665</v>
      </c>
      <c r="R377">
        <f t="shared" si="31"/>
        <v>7.2222222222222215E-2</v>
      </c>
      <c r="S377">
        <f>_xlfn.XLOOKUP(A377,'XYZ Analysis'!A:A,'XYZ Analysis'!AA:AA)</f>
        <v>2.0949675149960894</v>
      </c>
      <c r="T377">
        <f t="shared" si="32"/>
        <v>6.9832250499869644E-2</v>
      </c>
      <c r="U377">
        <f t="shared" si="33"/>
        <v>1</v>
      </c>
      <c r="V377">
        <f t="shared" si="34"/>
        <v>1.65</v>
      </c>
      <c r="W377">
        <f t="shared" si="35"/>
        <v>0.60228809065620159</v>
      </c>
    </row>
    <row r="378" spans="1:23">
      <c r="A378" t="s">
        <v>585</v>
      </c>
      <c r="B378" t="str">
        <f xml:space="preserve"> _xlfn.XLOOKUP(A378, 'ABC Analysis'!A:A, 'ABC Analysis'!F:F)</f>
        <v>C</v>
      </c>
      <c r="C378" t="str">
        <f>_xlfn.XLOOKUP(A378,'XYZ Analysis'!A:A,'XYZ Analysis'!AC:AC)</f>
        <v>Y</v>
      </c>
      <c r="D378" t="str">
        <f t="shared" si="30"/>
        <v>CY</v>
      </c>
      <c r="E378">
        <f>_xlfn.XLOOKUP(D378,K:K,L:L)</f>
        <v>0.87</v>
      </c>
      <c r="F378" t="str">
        <f>_xlfn.XLOOKUP(D378,K:K,M:M)</f>
        <v>Podstawowy zapas bezpieczeństwa, przegląd sezonowy</v>
      </c>
      <c r="G378">
        <f>_xlfn.XLOOKUP(H378,$I$2:$I$16,$J$2:$J$16)</f>
        <v>9</v>
      </c>
      <c r="H378" t="str">
        <f>_xlfn.XLOOKUP(A378,Data!A:A,Data!C:C)</f>
        <v>Obuwie</v>
      </c>
      <c r="P378">
        <f>_xlfn.XLOOKUP(A378,Data!A:A,Data!F:F)</f>
        <v>176.2</v>
      </c>
      <c r="Q378" cm="1">
        <f t="array" ref="Q378">_xlfn.XLOOKUP(A378,'XYZ Analysis'!A:A,'XYZ Analysis'!$Z:Z)</f>
        <v>1.7916666666666667</v>
      </c>
      <c r="R378">
        <f t="shared" si="31"/>
        <v>5.9722222222222225E-2</v>
      </c>
      <c r="S378">
        <f>_xlfn.XLOOKUP(A378,'XYZ Analysis'!A:A,'XYZ Analysis'!AA:AA)</f>
        <v>1.2576156893988808</v>
      </c>
      <c r="T378">
        <f t="shared" si="32"/>
        <v>4.1920522979962696E-2</v>
      </c>
      <c r="U378">
        <f t="shared" si="33"/>
        <v>1</v>
      </c>
      <c r="V378">
        <f t="shared" si="34"/>
        <v>1.5375000000000001</v>
      </c>
      <c r="W378">
        <f t="shared" si="35"/>
        <v>0.49742368166569173</v>
      </c>
    </row>
    <row r="379" spans="1:23">
      <c r="A379" t="s">
        <v>213</v>
      </c>
      <c r="B379" t="str">
        <f xml:space="preserve"> _xlfn.XLOOKUP(A379, 'ABC Analysis'!A:A, 'ABC Analysis'!F:F)</f>
        <v>C</v>
      </c>
      <c r="C379" t="str">
        <f>_xlfn.XLOOKUP(A379,'XYZ Analysis'!A:A,'XYZ Analysis'!AC:AC)</f>
        <v>Y</v>
      </c>
      <c r="D379" t="str">
        <f t="shared" si="30"/>
        <v>CY</v>
      </c>
      <c r="E379">
        <f>_xlfn.XLOOKUP(D379,K:K,L:L)</f>
        <v>0.87</v>
      </c>
      <c r="F379" t="str">
        <f>_xlfn.XLOOKUP(D379,K:K,M:M)</f>
        <v>Podstawowy zapas bezpieczeństwa, przegląd sezonowy</v>
      </c>
      <c r="G379">
        <f>_xlfn.XLOOKUP(H379,$I$2:$I$16,$J$2:$J$16)</f>
        <v>21</v>
      </c>
      <c r="H379" t="str">
        <f>_xlfn.XLOOKUP(A379,Data!A:A,Data!C:C)</f>
        <v>Meble</v>
      </c>
      <c r="P379">
        <f>_xlfn.XLOOKUP(A379,Data!A:A,Data!F:F)</f>
        <v>289.22000000000003</v>
      </c>
      <c r="Q379" cm="1">
        <f t="array" ref="Q379">_xlfn.XLOOKUP(A379,'XYZ Analysis'!A:A,'XYZ Analysis'!$Z:Z)</f>
        <v>1.1666666666666667</v>
      </c>
      <c r="R379">
        <f t="shared" si="31"/>
        <v>3.888888888888889E-2</v>
      </c>
      <c r="S379">
        <f>_xlfn.XLOOKUP(A379,'XYZ Analysis'!A:A,'XYZ Analysis'!AA:AA)</f>
        <v>0.7453559924999299</v>
      </c>
      <c r="T379">
        <f t="shared" si="32"/>
        <v>2.4845199749997663E-2</v>
      </c>
      <c r="U379">
        <f t="shared" si="33"/>
        <v>1</v>
      </c>
      <c r="V379">
        <f t="shared" si="34"/>
        <v>1.8166666666666667</v>
      </c>
      <c r="W379">
        <f t="shared" si="35"/>
        <v>0.31329974155406098</v>
      </c>
    </row>
    <row r="380" spans="1:23">
      <c r="A380" t="s">
        <v>31</v>
      </c>
      <c r="B380" t="str">
        <f xml:space="preserve"> _xlfn.XLOOKUP(A380, 'ABC Analysis'!A:A, 'ABC Analysis'!F:F)</f>
        <v>C</v>
      </c>
      <c r="C380" t="str">
        <f>_xlfn.XLOOKUP(A380,'XYZ Analysis'!A:A,'XYZ Analysis'!AC:AC)</f>
        <v>Y</v>
      </c>
      <c r="D380" t="str">
        <f t="shared" si="30"/>
        <v>CY</v>
      </c>
      <c r="E380">
        <f>_xlfn.XLOOKUP(D380,K:K,L:L)</f>
        <v>0.87</v>
      </c>
      <c r="F380" t="str">
        <f>_xlfn.XLOOKUP(D380,K:K,M:M)</f>
        <v>Podstawowy zapas bezpieczeństwa, przegląd sezonowy</v>
      </c>
      <c r="G380">
        <f>_xlfn.XLOOKUP(H380,$I$2:$I$16,$J$2:$J$16)</f>
        <v>12</v>
      </c>
      <c r="H380" t="str">
        <f>_xlfn.XLOOKUP(A380,Data!A:A,Data!C:C)</f>
        <v>AGD</v>
      </c>
      <c r="P380">
        <f>_xlfn.XLOOKUP(A380,Data!A:A,Data!F:F)</f>
        <v>201.36</v>
      </c>
      <c r="Q380" cm="1">
        <f t="array" ref="Q380">_xlfn.XLOOKUP(A380,'XYZ Analysis'!A:A,'XYZ Analysis'!$Z:Z)</f>
        <v>1.5833333333333333</v>
      </c>
      <c r="R380">
        <f t="shared" si="31"/>
        <v>5.2777777777777778E-2</v>
      </c>
      <c r="S380">
        <f>_xlfn.XLOOKUP(A380,'XYZ Analysis'!A:A,'XYZ Analysis'!AA:AA)</f>
        <v>1.5252504348102605</v>
      </c>
      <c r="T380">
        <f t="shared" si="32"/>
        <v>5.0841681160342017E-2</v>
      </c>
      <c r="U380">
        <f t="shared" si="33"/>
        <v>1</v>
      </c>
      <c r="V380">
        <f t="shared" si="34"/>
        <v>1.6333333333333333</v>
      </c>
      <c r="W380">
        <f t="shared" si="35"/>
        <v>0.43742175517907433</v>
      </c>
    </row>
    <row r="381" spans="1:23">
      <c r="A381" t="s">
        <v>355</v>
      </c>
      <c r="B381" t="str">
        <f xml:space="preserve"> _xlfn.XLOOKUP(A381, 'ABC Analysis'!A:A, 'ABC Analysis'!F:F)</f>
        <v>C</v>
      </c>
      <c r="C381" t="str">
        <f>_xlfn.XLOOKUP(A381,'XYZ Analysis'!A:A,'XYZ Analysis'!AC:AC)</f>
        <v>Z</v>
      </c>
      <c r="D381" t="str">
        <f t="shared" si="30"/>
        <v>CZ</v>
      </c>
      <c r="E381">
        <f>_xlfn.XLOOKUP(D381,K:K,L:L)</f>
        <v>0.85</v>
      </c>
      <c r="F381" t="str">
        <f>_xlfn.XLOOKUP(D381,K:K,M:M)</f>
        <v>Zamawianie na żądanie (make-to-order) zamiast trzymania zapasu</v>
      </c>
      <c r="G381">
        <f>_xlfn.XLOOKUP(H381,$I$2:$I$16,$J$2:$J$16)</f>
        <v>10</v>
      </c>
      <c r="H381" t="str">
        <f>_xlfn.XLOOKUP(A381,Data!A:A,Data!C:C)</f>
        <v>Elektronika</v>
      </c>
      <c r="P381">
        <f>_xlfn.XLOOKUP(A381,Data!A:A,Data!F:F)</f>
        <v>38.270000000000003</v>
      </c>
      <c r="Q381" cm="1">
        <f t="array" ref="Q381">_xlfn.XLOOKUP(A381,'XYZ Analysis'!A:A,'XYZ Analysis'!$Z:Z)</f>
        <v>8.4583333333333339</v>
      </c>
      <c r="R381">
        <f t="shared" si="31"/>
        <v>0.28194444444444444</v>
      </c>
      <c r="S381">
        <f>_xlfn.XLOOKUP(A381,'XYZ Analysis'!A:A,'XYZ Analysis'!AA:AA)</f>
        <v>11.198880772450234</v>
      </c>
      <c r="T381">
        <f t="shared" si="32"/>
        <v>0.37329602574834114</v>
      </c>
      <c r="U381">
        <f t="shared" si="33"/>
        <v>2</v>
      </c>
      <c r="V381">
        <f t="shared" si="34"/>
        <v>4.8194444444444446</v>
      </c>
      <c r="W381">
        <f t="shared" si="35"/>
        <v>2.3190705974520629</v>
      </c>
    </row>
    <row r="382" spans="1:23">
      <c r="A382" t="s">
        <v>1003</v>
      </c>
      <c r="B382" t="str">
        <f xml:space="preserve"> _xlfn.XLOOKUP(A382, 'ABC Analysis'!A:A, 'ABC Analysis'!F:F)</f>
        <v>C</v>
      </c>
      <c r="C382" t="str">
        <f>_xlfn.XLOOKUP(A382,'XYZ Analysis'!A:A,'XYZ Analysis'!AC:AC)</f>
        <v>Y</v>
      </c>
      <c r="D382" t="str">
        <f t="shared" si="30"/>
        <v>CY</v>
      </c>
      <c r="E382">
        <f>_xlfn.XLOOKUP(D382,K:K,L:L)</f>
        <v>0.87</v>
      </c>
      <c r="F382" t="str">
        <f>_xlfn.XLOOKUP(D382,K:K,M:M)</f>
        <v>Podstawowy zapas bezpieczeństwa, przegląd sezonowy</v>
      </c>
      <c r="G382">
        <f>_xlfn.XLOOKUP(H382,$I$2:$I$16,$J$2:$J$16)</f>
        <v>10</v>
      </c>
      <c r="H382" t="str">
        <f>_xlfn.XLOOKUP(A382,Data!A:A,Data!C:C)</f>
        <v>Zabawki</v>
      </c>
      <c r="P382">
        <f>_xlfn.XLOOKUP(A382,Data!A:A,Data!F:F)</f>
        <v>19.2</v>
      </c>
      <c r="Q382" cm="1">
        <f t="array" ref="Q382">_xlfn.XLOOKUP(A382,'XYZ Analysis'!A:A,'XYZ Analysis'!$Z:Z)</f>
        <v>16.75</v>
      </c>
      <c r="R382">
        <f t="shared" si="31"/>
        <v>0.55833333333333335</v>
      </c>
      <c r="S382">
        <f>_xlfn.XLOOKUP(A382,'XYZ Analysis'!A:A,'XYZ Analysis'!AA:AA)</f>
        <v>8.7142125289666872</v>
      </c>
      <c r="T382">
        <f t="shared" si="32"/>
        <v>0.29047375096555622</v>
      </c>
      <c r="U382">
        <f t="shared" si="33"/>
        <v>2</v>
      </c>
      <c r="V382">
        <f t="shared" si="34"/>
        <v>7.5833333333333339</v>
      </c>
      <c r="W382">
        <f t="shared" si="35"/>
        <v>4.6074177812643731</v>
      </c>
    </row>
    <row r="383" spans="1:23">
      <c r="A383" t="s">
        <v>301</v>
      </c>
      <c r="B383" t="str">
        <f xml:space="preserve"> _xlfn.XLOOKUP(A383, 'ABC Analysis'!A:A, 'ABC Analysis'!F:F)</f>
        <v>C</v>
      </c>
      <c r="C383" t="str">
        <f>_xlfn.XLOOKUP(A383,'XYZ Analysis'!A:A,'XYZ Analysis'!AC:AC)</f>
        <v>X</v>
      </c>
      <c r="D383" t="str">
        <f t="shared" si="30"/>
        <v>CX</v>
      </c>
      <c r="E383">
        <f>_xlfn.XLOOKUP(D383,K:K,L:L)</f>
        <v>0.9</v>
      </c>
      <c r="F383" t="str">
        <f>_xlfn.XLOOKUP(D383,K:K,M:M)</f>
        <v>Rzadkie zamówienia, duże partie</v>
      </c>
      <c r="G383">
        <f>_xlfn.XLOOKUP(H383,$I$2:$I$16,$J$2:$J$16)</f>
        <v>5</v>
      </c>
      <c r="H383" t="str">
        <f>_xlfn.XLOOKUP(A383,Data!A:A,Data!C:C)</f>
        <v>Artykuły biurowe</v>
      </c>
      <c r="P383">
        <f>_xlfn.XLOOKUP(A383,Data!A:A,Data!F:F)</f>
        <v>41.49</v>
      </c>
      <c r="Q383" cm="1">
        <f t="array" ref="Q383">_xlfn.XLOOKUP(A383,'XYZ Analysis'!A:A,'XYZ Analysis'!$Z:Z)</f>
        <v>7.083333333333333</v>
      </c>
      <c r="R383">
        <f t="shared" si="31"/>
        <v>0.2361111111111111</v>
      </c>
      <c r="S383">
        <f>_xlfn.XLOOKUP(A383,'XYZ Analysis'!A:A,'XYZ Analysis'!AA:AA)</f>
        <v>0.81223286206741363</v>
      </c>
      <c r="T383">
        <f t="shared" si="32"/>
        <v>2.7074428735580455E-2</v>
      </c>
      <c r="U383">
        <f t="shared" si="33"/>
        <v>1</v>
      </c>
      <c r="V383">
        <f t="shared" si="34"/>
        <v>2.1805555555555554</v>
      </c>
      <c r="W383">
        <f t="shared" si="35"/>
        <v>2.0382052932254284</v>
      </c>
    </row>
    <row r="384" spans="1:23">
      <c r="A384" t="s">
        <v>533</v>
      </c>
      <c r="B384" t="str">
        <f xml:space="preserve"> _xlfn.XLOOKUP(A384, 'ABC Analysis'!A:A, 'ABC Analysis'!F:F)</f>
        <v>C</v>
      </c>
      <c r="C384" t="str">
        <f>_xlfn.XLOOKUP(A384,'XYZ Analysis'!A:A,'XYZ Analysis'!AC:AC)</f>
        <v>X</v>
      </c>
      <c r="D384" t="str">
        <f t="shared" si="30"/>
        <v>CX</v>
      </c>
      <c r="E384">
        <f>_xlfn.XLOOKUP(D384,K:K,L:L)</f>
        <v>0.9</v>
      </c>
      <c r="F384" t="str">
        <f>_xlfn.XLOOKUP(D384,K:K,M:M)</f>
        <v>Rzadkie zamówienia, duże partie</v>
      </c>
      <c r="G384">
        <f>_xlfn.XLOOKUP(H384,$I$2:$I$16,$J$2:$J$16)</f>
        <v>11</v>
      </c>
      <c r="H384" t="str">
        <f>_xlfn.XLOOKUP(A384,Data!A:A,Data!C:C)</f>
        <v>Narzędzia</v>
      </c>
      <c r="P384">
        <f>_xlfn.XLOOKUP(A384,Data!A:A,Data!F:F)</f>
        <v>150.77000000000001</v>
      </c>
      <c r="Q384" cm="1">
        <f t="array" ref="Q384">_xlfn.XLOOKUP(A384,'XYZ Analysis'!A:A,'XYZ Analysis'!$Z:Z)</f>
        <v>1.9166666666666667</v>
      </c>
      <c r="R384">
        <f t="shared" si="31"/>
        <v>6.3888888888888898E-2</v>
      </c>
      <c r="S384">
        <f>_xlfn.XLOOKUP(A384,'XYZ Analysis'!A:A,'XYZ Analysis'!AA:AA)</f>
        <v>0.90905934288630952</v>
      </c>
      <c r="T384">
        <f t="shared" si="32"/>
        <v>3.0301978096210318E-2</v>
      </c>
      <c r="U384">
        <f t="shared" si="33"/>
        <v>1</v>
      </c>
      <c r="V384">
        <f t="shared" si="34"/>
        <v>1.7027777777777779</v>
      </c>
      <c r="W384">
        <f t="shared" si="35"/>
        <v>0.55618161683567191</v>
      </c>
    </row>
    <row r="385" spans="1:23">
      <c r="A385" t="s">
        <v>40</v>
      </c>
      <c r="B385" t="str">
        <f xml:space="preserve"> _xlfn.XLOOKUP(A385, 'ABC Analysis'!A:A, 'ABC Analysis'!F:F)</f>
        <v>C</v>
      </c>
      <c r="C385" t="str">
        <f>_xlfn.XLOOKUP(A385,'XYZ Analysis'!A:A,'XYZ Analysis'!AC:AC)</f>
        <v>X</v>
      </c>
      <c r="D385" t="str">
        <f t="shared" si="30"/>
        <v>CX</v>
      </c>
      <c r="E385">
        <f>_xlfn.XLOOKUP(D385,K:K,L:L)</f>
        <v>0.9</v>
      </c>
      <c r="F385" t="str">
        <f>_xlfn.XLOOKUP(D385,K:K,M:M)</f>
        <v>Rzadkie zamówienia, duże partie</v>
      </c>
      <c r="G385">
        <f>_xlfn.XLOOKUP(H385,$I$2:$I$16,$J$2:$J$16)</f>
        <v>11</v>
      </c>
      <c r="H385" t="str">
        <f>_xlfn.XLOOKUP(A385,Data!A:A,Data!C:C)</f>
        <v>Narzędzia</v>
      </c>
      <c r="P385">
        <f>_xlfn.XLOOKUP(A385,Data!A:A,Data!F:F)</f>
        <v>64.59</v>
      </c>
      <c r="Q385" cm="1">
        <f t="array" ref="Q385">_xlfn.XLOOKUP(A385,'XYZ Analysis'!A:A,'XYZ Analysis'!$Z:Z)</f>
        <v>4.333333333333333</v>
      </c>
      <c r="R385">
        <f t="shared" si="31"/>
        <v>0.14444444444444443</v>
      </c>
      <c r="S385">
        <f>_xlfn.XLOOKUP(A385,'XYZ Analysis'!A:A,'XYZ Analysis'!AA:AA)</f>
        <v>2.1538079972200141</v>
      </c>
      <c r="T385">
        <f t="shared" si="32"/>
        <v>7.1793599907333805E-2</v>
      </c>
      <c r="U385">
        <f t="shared" si="33"/>
        <v>1</v>
      </c>
      <c r="V385">
        <f t="shared" si="34"/>
        <v>2.5888888888888886</v>
      </c>
      <c r="W385">
        <f t="shared" si="35"/>
        <v>1.2777009250545255</v>
      </c>
    </row>
    <row r="386" spans="1:23">
      <c r="A386" t="s">
        <v>983</v>
      </c>
      <c r="B386" t="str">
        <f xml:space="preserve"> _xlfn.XLOOKUP(A386, 'ABC Analysis'!A:A, 'ABC Analysis'!F:F)</f>
        <v>C</v>
      </c>
      <c r="C386" t="str">
        <f>_xlfn.XLOOKUP(A386,'XYZ Analysis'!A:A,'XYZ Analysis'!AC:AC)</f>
        <v>Y</v>
      </c>
      <c r="D386" t="str">
        <f t="shared" si="30"/>
        <v>CY</v>
      </c>
      <c r="E386">
        <f>_xlfn.XLOOKUP(D386,K:K,L:L)</f>
        <v>0.87</v>
      </c>
      <c r="F386" t="str">
        <f>_xlfn.XLOOKUP(D386,K:K,M:M)</f>
        <v>Podstawowy zapas bezpieczeństwa, przegląd sezonowy</v>
      </c>
      <c r="G386">
        <f>_xlfn.XLOOKUP(H386,$I$2:$I$16,$J$2:$J$16)</f>
        <v>7</v>
      </c>
      <c r="H386" t="str">
        <f>_xlfn.XLOOKUP(A386,Data!A:A,Data!C:C)</f>
        <v>Odzież</v>
      </c>
      <c r="P386">
        <f>_xlfn.XLOOKUP(A386,Data!A:A,Data!F:F)</f>
        <v>99.4</v>
      </c>
      <c r="Q386" cm="1">
        <f t="array" ref="Q386">_xlfn.XLOOKUP(A386,'XYZ Analysis'!A:A,'XYZ Analysis'!$Z:Z)</f>
        <v>3</v>
      </c>
      <c r="R386">
        <f t="shared" si="31"/>
        <v>0.1</v>
      </c>
      <c r="S386">
        <f>_xlfn.XLOOKUP(A386,'XYZ Analysis'!A:A,'XYZ Analysis'!AA:AA)</f>
        <v>1.7795130420052185</v>
      </c>
      <c r="T386">
        <f t="shared" si="32"/>
        <v>5.9317101400173954E-2</v>
      </c>
      <c r="U386">
        <f t="shared" si="33"/>
        <v>1</v>
      </c>
      <c r="V386">
        <f t="shared" si="34"/>
        <v>1.7000000000000002</v>
      </c>
      <c r="W386">
        <f t="shared" si="35"/>
        <v>0.85697516803685203</v>
      </c>
    </row>
    <row r="387" spans="1:23">
      <c r="A387" t="s">
        <v>465</v>
      </c>
      <c r="B387" t="str">
        <f xml:space="preserve"> _xlfn.XLOOKUP(A387, 'ABC Analysis'!A:A, 'ABC Analysis'!F:F)</f>
        <v>C</v>
      </c>
      <c r="C387" t="str">
        <f>_xlfn.XLOOKUP(A387,'XYZ Analysis'!A:A,'XYZ Analysis'!AC:AC)</f>
        <v>X</v>
      </c>
      <c r="D387" t="str">
        <f t="shared" ref="D387:D450" si="36">B387&amp;C387</f>
        <v>CX</v>
      </c>
      <c r="E387">
        <f>_xlfn.XLOOKUP(D387,K:K,L:L)</f>
        <v>0.9</v>
      </c>
      <c r="F387" t="str">
        <f>_xlfn.XLOOKUP(D387,K:K,M:M)</f>
        <v>Rzadkie zamówienia, duże partie</v>
      </c>
      <c r="G387">
        <f>_xlfn.XLOOKUP(H387,$I$2:$I$16,$J$2:$J$16)</f>
        <v>8</v>
      </c>
      <c r="H387" t="str">
        <f>_xlfn.XLOOKUP(A387,Data!A:A,Data!C:C)</f>
        <v>Oświetlenie</v>
      </c>
      <c r="P387">
        <f>_xlfn.XLOOKUP(A387,Data!A:A,Data!F:F)</f>
        <v>277.35000000000002</v>
      </c>
      <c r="Q387" cm="1">
        <f t="array" ref="Q387">_xlfn.XLOOKUP(A387,'XYZ Analysis'!A:A,'XYZ Analysis'!$Z:Z)</f>
        <v>1</v>
      </c>
      <c r="R387">
        <f t="shared" ref="R387:R450" si="37">Q387/30</f>
        <v>3.3333333333333333E-2</v>
      </c>
      <c r="S387">
        <f>_xlfn.XLOOKUP(A387,'XYZ Analysis'!A:A,'XYZ Analysis'!AA:AA)</f>
        <v>0</v>
      </c>
      <c r="T387">
        <f t="shared" ref="T387:T450" si="38">S387/30</f>
        <v>0</v>
      </c>
      <c r="U387">
        <f t="shared" ref="U387:U450" si="39">ROUNDUP(_xlfn.NORM.S.INV(E387)*T387*SQRT(G387),0)</f>
        <v>0</v>
      </c>
      <c r="V387">
        <f t="shared" ref="V387:V450" si="40">R387*G387+U387</f>
        <v>0.26666666666666666</v>
      </c>
      <c r="W387">
        <f t="shared" ref="W387:W450" si="41">SQRT(2*R387*365*$N$2/($N$2*P387))</f>
        <v>0.29620113448903562</v>
      </c>
    </row>
    <row r="388" spans="1:23">
      <c r="A388" t="s">
        <v>541</v>
      </c>
      <c r="B388" t="str">
        <f xml:space="preserve"> _xlfn.XLOOKUP(A388, 'ABC Analysis'!A:A, 'ABC Analysis'!F:F)</f>
        <v>C</v>
      </c>
      <c r="C388" t="str">
        <f>_xlfn.XLOOKUP(A388,'XYZ Analysis'!A:A,'XYZ Analysis'!AC:AC)</f>
        <v>Y</v>
      </c>
      <c r="D388" t="str">
        <f t="shared" si="36"/>
        <v>CY</v>
      </c>
      <c r="E388">
        <f>_xlfn.XLOOKUP(D388,K:K,L:L)</f>
        <v>0.87</v>
      </c>
      <c r="F388" t="str">
        <f>_xlfn.XLOOKUP(D388,K:K,M:M)</f>
        <v>Podstawowy zapas bezpieczeństwa, przegląd sezonowy</v>
      </c>
      <c r="G388">
        <f>_xlfn.XLOOKUP(H388,$I$2:$I$16,$J$2:$J$16)</f>
        <v>8</v>
      </c>
      <c r="H388" t="str">
        <f>_xlfn.XLOOKUP(A388,Data!A:A,Data!C:C)</f>
        <v>Sport i rekreacja</v>
      </c>
      <c r="P388">
        <f>_xlfn.XLOOKUP(A388,Data!A:A,Data!F:F)</f>
        <v>101.42</v>
      </c>
      <c r="Q388" cm="1">
        <f t="array" ref="Q388">_xlfn.XLOOKUP(A388,'XYZ Analysis'!A:A,'XYZ Analysis'!$Z:Z)</f>
        <v>2.75</v>
      </c>
      <c r="R388">
        <f t="shared" si="37"/>
        <v>9.166666666666666E-2</v>
      </c>
      <c r="S388">
        <f>_xlfn.XLOOKUP(A388,'XYZ Analysis'!A:A,'XYZ Analysis'!AA:AA)</f>
        <v>1.3919410907075054</v>
      </c>
      <c r="T388">
        <f t="shared" si="38"/>
        <v>4.6398036356916847E-2</v>
      </c>
      <c r="U388">
        <f t="shared" si="39"/>
        <v>1</v>
      </c>
      <c r="V388">
        <f t="shared" si="40"/>
        <v>1.7333333333333334</v>
      </c>
      <c r="W388">
        <f t="shared" si="41"/>
        <v>0.81227922636017424</v>
      </c>
    </row>
    <row r="389" spans="1:23">
      <c r="A389" t="s">
        <v>477</v>
      </c>
      <c r="B389" t="str">
        <f xml:space="preserve"> _xlfn.XLOOKUP(A389, 'ABC Analysis'!A:A, 'ABC Analysis'!F:F)</f>
        <v>C</v>
      </c>
      <c r="C389" t="str">
        <f>_xlfn.XLOOKUP(A389,'XYZ Analysis'!A:A,'XYZ Analysis'!AC:AC)</f>
        <v>Y</v>
      </c>
      <c r="D389" t="str">
        <f t="shared" si="36"/>
        <v>CY</v>
      </c>
      <c r="E389">
        <f>_xlfn.XLOOKUP(D389,K:K,L:L)</f>
        <v>0.87</v>
      </c>
      <c r="F389" t="str">
        <f>_xlfn.XLOOKUP(D389,K:K,M:M)</f>
        <v>Podstawowy zapas bezpieczeństwa, przegląd sezonowy</v>
      </c>
      <c r="G389">
        <f>_xlfn.XLOOKUP(H389,$I$2:$I$16,$J$2:$J$16)</f>
        <v>5</v>
      </c>
      <c r="H389" t="str">
        <f>_xlfn.XLOOKUP(A389,Data!A:A,Data!C:C)</f>
        <v>Artykuły biurowe</v>
      </c>
      <c r="P389">
        <f>_xlfn.XLOOKUP(A389,Data!A:A,Data!F:F)</f>
        <v>40.31</v>
      </c>
      <c r="Q389" cm="1">
        <f t="array" ref="Q389">_xlfn.XLOOKUP(A389,'XYZ Analysis'!A:A,'XYZ Analysis'!$Z:Z)</f>
        <v>7.333333333333333</v>
      </c>
      <c r="R389">
        <f t="shared" si="37"/>
        <v>0.24444444444444444</v>
      </c>
      <c r="S389">
        <f>_xlfn.XLOOKUP(A389,'XYZ Analysis'!A:A,'XYZ Analysis'!AA:AA)</f>
        <v>4.3269183285823898</v>
      </c>
      <c r="T389">
        <f t="shared" si="38"/>
        <v>0.14423061095274634</v>
      </c>
      <c r="U389">
        <f t="shared" si="39"/>
        <v>1</v>
      </c>
      <c r="V389">
        <f t="shared" si="40"/>
        <v>2.2222222222222223</v>
      </c>
      <c r="W389">
        <f t="shared" si="41"/>
        <v>2.1039970021077274</v>
      </c>
    </row>
    <row r="390" spans="1:23">
      <c r="A390" t="s">
        <v>661</v>
      </c>
      <c r="B390" t="str">
        <f xml:space="preserve"> _xlfn.XLOOKUP(A390, 'ABC Analysis'!A:A, 'ABC Analysis'!F:F)</f>
        <v>C</v>
      </c>
      <c r="C390" t="str">
        <f>_xlfn.XLOOKUP(A390,'XYZ Analysis'!A:A,'XYZ Analysis'!AC:AC)</f>
        <v>Z</v>
      </c>
      <c r="D390" t="str">
        <f t="shared" si="36"/>
        <v>CZ</v>
      </c>
      <c r="E390">
        <f>_xlfn.XLOOKUP(D390,K:K,L:L)</f>
        <v>0.85</v>
      </c>
      <c r="F390" t="str">
        <f>_xlfn.XLOOKUP(D390,K:K,M:M)</f>
        <v>Zamawianie na żądanie (make-to-order) zamiast trzymania zapasu</v>
      </c>
      <c r="G390">
        <f>_xlfn.XLOOKUP(H390,$I$2:$I$16,$J$2:$J$16)</f>
        <v>9</v>
      </c>
      <c r="H390" t="str">
        <f>_xlfn.XLOOKUP(A390,Data!A:A,Data!C:C)</f>
        <v>Motoryzacja</v>
      </c>
      <c r="P390">
        <f>_xlfn.XLOOKUP(A390,Data!A:A,Data!F:F)</f>
        <v>225.9</v>
      </c>
      <c r="Q390" cm="1">
        <f t="array" ref="Q390">_xlfn.XLOOKUP(A390,'XYZ Analysis'!A:A,'XYZ Analysis'!$Z:Z)</f>
        <v>1.25</v>
      </c>
      <c r="R390">
        <f t="shared" si="37"/>
        <v>4.1666666666666664E-2</v>
      </c>
      <c r="S390">
        <f>_xlfn.XLOOKUP(A390,'XYZ Analysis'!A:A,'XYZ Analysis'!AA:AA)</f>
        <v>1.2665570127975554</v>
      </c>
      <c r="T390">
        <f t="shared" si="38"/>
        <v>4.2218567093251849E-2</v>
      </c>
      <c r="U390">
        <f t="shared" si="39"/>
        <v>1</v>
      </c>
      <c r="V390">
        <f t="shared" si="40"/>
        <v>1.375</v>
      </c>
      <c r="W390">
        <f t="shared" si="41"/>
        <v>0.36694222813683502</v>
      </c>
    </row>
    <row r="391" spans="1:23">
      <c r="A391" t="s">
        <v>523</v>
      </c>
      <c r="B391" t="str">
        <f xml:space="preserve"> _xlfn.XLOOKUP(A391, 'ABC Analysis'!A:A, 'ABC Analysis'!F:F)</f>
        <v>C</v>
      </c>
      <c r="C391" t="str">
        <f>_xlfn.XLOOKUP(A391,'XYZ Analysis'!A:A,'XYZ Analysis'!AC:AC)</f>
        <v>Y</v>
      </c>
      <c r="D391" t="str">
        <f t="shared" si="36"/>
        <v>CY</v>
      </c>
      <c r="E391">
        <f>_xlfn.XLOOKUP(D391,K:K,L:L)</f>
        <v>0.87</v>
      </c>
      <c r="F391" t="str">
        <f>_xlfn.XLOOKUP(D391,K:K,M:M)</f>
        <v>Podstawowy zapas bezpieczeństwa, przegląd sezonowy</v>
      </c>
      <c r="G391">
        <f>_xlfn.XLOOKUP(H391,$I$2:$I$16,$J$2:$J$16)</f>
        <v>8</v>
      </c>
      <c r="H391" t="str">
        <f>_xlfn.XLOOKUP(A391,Data!A:A,Data!C:C)</f>
        <v>Sport i rekreacja</v>
      </c>
      <c r="P391">
        <f>_xlfn.XLOOKUP(A391,Data!A:A,Data!F:F)</f>
        <v>104.36</v>
      </c>
      <c r="Q391" cm="1">
        <f t="array" ref="Q391">_xlfn.XLOOKUP(A391,'XYZ Analysis'!A:A,'XYZ Analysis'!$Z:Z)</f>
        <v>2.75</v>
      </c>
      <c r="R391">
        <f t="shared" si="37"/>
        <v>9.166666666666666E-2</v>
      </c>
      <c r="S391">
        <f>_xlfn.XLOOKUP(A391,'XYZ Analysis'!A:A,'XYZ Analysis'!AA:AA)</f>
        <v>1.9632031648982911</v>
      </c>
      <c r="T391">
        <f t="shared" si="38"/>
        <v>6.5440105496609696E-2</v>
      </c>
      <c r="U391">
        <f t="shared" si="39"/>
        <v>1</v>
      </c>
      <c r="V391">
        <f t="shared" si="40"/>
        <v>1.7333333333333334</v>
      </c>
      <c r="W391">
        <f t="shared" si="41"/>
        <v>0.80075583944100936</v>
      </c>
    </row>
    <row r="392" spans="1:23">
      <c r="A392" t="s">
        <v>819</v>
      </c>
      <c r="B392" t="str">
        <f xml:space="preserve"> _xlfn.XLOOKUP(A392, 'ABC Analysis'!A:A, 'ABC Analysis'!F:F)</f>
        <v>C</v>
      </c>
      <c r="C392" t="str">
        <f>_xlfn.XLOOKUP(A392,'XYZ Analysis'!A:A,'XYZ Analysis'!AC:AC)</f>
        <v>Z</v>
      </c>
      <c r="D392" t="str">
        <f t="shared" si="36"/>
        <v>CZ</v>
      </c>
      <c r="E392">
        <f>_xlfn.XLOOKUP(D392,K:K,L:L)</f>
        <v>0.85</v>
      </c>
      <c r="F392" t="str">
        <f>_xlfn.XLOOKUP(D392,K:K,M:M)</f>
        <v>Zamawianie na żądanie (make-to-order) zamiast trzymania zapasu</v>
      </c>
      <c r="G392">
        <f>_xlfn.XLOOKUP(H392,$I$2:$I$16,$J$2:$J$16)</f>
        <v>10</v>
      </c>
      <c r="H392" t="str">
        <f>_xlfn.XLOOKUP(A392,Data!A:A,Data!C:C)</f>
        <v>Elektronika</v>
      </c>
      <c r="P392">
        <f>_xlfn.XLOOKUP(A392,Data!A:A,Data!F:F)</f>
        <v>72.34</v>
      </c>
      <c r="Q392" cm="1">
        <f t="array" ref="Q392">_xlfn.XLOOKUP(A392,'XYZ Analysis'!A:A,'XYZ Analysis'!$Z:Z)</f>
        <v>3.9166666666666665</v>
      </c>
      <c r="R392">
        <f t="shared" si="37"/>
        <v>0.13055555555555556</v>
      </c>
      <c r="S392">
        <f>_xlfn.XLOOKUP(A392,'XYZ Analysis'!A:A,'XYZ Analysis'!AA:AA)</f>
        <v>4.7864101602581259</v>
      </c>
      <c r="T392">
        <f t="shared" si="38"/>
        <v>0.15954700534193753</v>
      </c>
      <c r="U392">
        <f t="shared" si="39"/>
        <v>1</v>
      </c>
      <c r="V392">
        <f t="shared" si="40"/>
        <v>2.3055555555555554</v>
      </c>
      <c r="W392">
        <f t="shared" si="41"/>
        <v>1.1478096097054127</v>
      </c>
    </row>
    <row r="393" spans="1:23">
      <c r="A393" t="s">
        <v>235</v>
      </c>
      <c r="B393" t="str">
        <f xml:space="preserve"> _xlfn.XLOOKUP(A393, 'ABC Analysis'!A:A, 'ABC Analysis'!F:F)</f>
        <v>C</v>
      </c>
      <c r="C393" t="str">
        <f>_xlfn.XLOOKUP(A393,'XYZ Analysis'!A:A,'XYZ Analysis'!AC:AC)</f>
        <v>X</v>
      </c>
      <c r="D393" t="str">
        <f t="shared" si="36"/>
        <v>CX</v>
      </c>
      <c r="E393">
        <f>_xlfn.XLOOKUP(D393,K:K,L:L)</f>
        <v>0.9</v>
      </c>
      <c r="F393" t="str">
        <f>_xlfn.XLOOKUP(D393,K:K,M:M)</f>
        <v>Rzadkie zamówienia, duże partie</v>
      </c>
      <c r="G393">
        <f>_xlfn.XLOOKUP(H393,$I$2:$I$16,$J$2:$J$16)</f>
        <v>5</v>
      </c>
      <c r="H393" t="str">
        <f>_xlfn.XLOOKUP(A393,Data!A:A,Data!C:C)</f>
        <v>Artykuły biurowe</v>
      </c>
      <c r="P393">
        <f>_xlfn.XLOOKUP(A393,Data!A:A,Data!F:F)</f>
        <v>54.54</v>
      </c>
      <c r="Q393" cm="1">
        <f t="array" ref="Q393">_xlfn.XLOOKUP(A393,'XYZ Analysis'!A:A,'XYZ Analysis'!$Z:Z)</f>
        <v>5.041666666666667</v>
      </c>
      <c r="R393">
        <f t="shared" si="37"/>
        <v>0.16805555555555557</v>
      </c>
      <c r="S393">
        <f>_xlfn.XLOOKUP(A393,'XYZ Analysis'!A:A,'XYZ Analysis'!AA:AA)</f>
        <v>0.93448589550024175</v>
      </c>
      <c r="T393">
        <f t="shared" si="38"/>
        <v>3.1149529850008059E-2</v>
      </c>
      <c r="U393">
        <f t="shared" si="39"/>
        <v>1</v>
      </c>
      <c r="V393">
        <f t="shared" si="40"/>
        <v>1.8402777777777779</v>
      </c>
      <c r="W393">
        <f t="shared" si="41"/>
        <v>1.4997894703471069</v>
      </c>
    </row>
    <row r="394" spans="1:23">
      <c r="A394" t="s">
        <v>879</v>
      </c>
      <c r="B394" t="str">
        <f xml:space="preserve"> _xlfn.XLOOKUP(A394, 'ABC Analysis'!A:A, 'ABC Analysis'!F:F)</f>
        <v>C</v>
      </c>
      <c r="C394" t="str">
        <f>_xlfn.XLOOKUP(A394,'XYZ Analysis'!A:A,'XYZ Analysis'!AC:AC)</f>
        <v>Y</v>
      </c>
      <c r="D394" t="str">
        <f t="shared" si="36"/>
        <v>CY</v>
      </c>
      <c r="E394">
        <f>_xlfn.XLOOKUP(D394,K:K,L:L)</f>
        <v>0.87</v>
      </c>
      <c r="F394" t="str">
        <f>_xlfn.XLOOKUP(D394,K:K,M:M)</f>
        <v>Podstawowy zapas bezpieczeństwa, przegląd sezonowy</v>
      </c>
      <c r="G394">
        <f>_xlfn.XLOOKUP(H394,$I$2:$I$16,$J$2:$J$16)</f>
        <v>8</v>
      </c>
      <c r="H394" t="str">
        <f>_xlfn.XLOOKUP(A394,Data!A:A,Data!C:C)</f>
        <v>Oświetlenie</v>
      </c>
      <c r="P394">
        <f>_xlfn.XLOOKUP(A394,Data!A:A,Data!F:F)</f>
        <v>121.96</v>
      </c>
      <c r="Q394" cm="1">
        <f t="array" ref="Q394">_xlfn.XLOOKUP(A394,'XYZ Analysis'!A:A,'XYZ Analysis'!$Z:Z)</f>
        <v>2.1666666666666665</v>
      </c>
      <c r="R394">
        <f t="shared" si="37"/>
        <v>7.2222222222222215E-2</v>
      </c>
      <c r="S394">
        <f>_xlfn.XLOOKUP(A394,'XYZ Analysis'!A:A,'XYZ Analysis'!AA:AA)</f>
        <v>1.2801909579781015</v>
      </c>
      <c r="T394">
        <f t="shared" si="38"/>
        <v>4.2673031932603384E-2</v>
      </c>
      <c r="U394">
        <f t="shared" si="39"/>
        <v>1</v>
      </c>
      <c r="V394">
        <f t="shared" si="40"/>
        <v>1.5777777777777777</v>
      </c>
      <c r="W394">
        <f t="shared" si="41"/>
        <v>0.65748847690527568</v>
      </c>
    </row>
    <row r="395" spans="1:23">
      <c r="A395" t="s">
        <v>573</v>
      </c>
      <c r="B395" t="str">
        <f xml:space="preserve"> _xlfn.XLOOKUP(A395, 'ABC Analysis'!A:A, 'ABC Analysis'!F:F)</f>
        <v>C</v>
      </c>
      <c r="C395" t="str">
        <f>_xlfn.XLOOKUP(A395,'XYZ Analysis'!A:A,'XYZ Analysis'!AC:AC)</f>
        <v>Y</v>
      </c>
      <c r="D395" t="str">
        <f t="shared" si="36"/>
        <v>CY</v>
      </c>
      <c r="E395">
        <f>_xlfn.XLOOKUP(D395,K:K,L:L)</f>
        <v>0.87</v>
      </c>
      <c r="F395" t="str">
        <f>_xlfn.XLOOKUP(D395,K:K,M:M)</f>
        <v>Podstawowy zapas bezpieczeństwa, przegląd sezonowy</v>
      </c>
      <c r="G395">
        <f>_xlfn.XLOOKUP(H395,$I$2:$I$16,$J$2:$J$16)</f>
        <v>4</v>
      </c>
      <c r="H395" t="str">
        <f>_xlfn.XLOOKUP(A395,Data!A:A,Data!C:C)</f>
        <v>Spożywcze</v>
      </c>
      <c r="P395">
        <f>_xlfn.XLOOKUP(A395,Data!A:A,Data!F:F)</f>
        <v>36.85</v>
      </c>
      <c r="Q395" cm="1">
        <f t="array" ref="Q395">_xlfn.XLOOKUP(A395,'XYZ Analysis'!A:A,'XYZ Analysis'!$Z:Z)</f>
        <v>7.583333333333333</v>
      </c>
      <c r="R395">
        <f t="shared" si="37"/>
        <v>0.25277777777777777</v>
      </c>
      <c r="S395">
        <f>_xlfn.XLOOKUP(A395,'XYZ Analysis'!A:A,'XYZ Analysis'!AA:AA)</f>
        <v>6.0821916736942416</v>
      </c>
      <c r="T395">
        <f t="shared" si="38"/>
        <v>0.20273972245647473</v>
      </c>
      <c r="U395">
        <f t="shared" si="39"/>
        <v>1</v>
      </c>
      <c r="V395">
        <f t="shared" si="40"/>
        <v>2.0111111111111111</v>
      </c>
      <c r="W395">
        <f t="shared" si="41"/>
        <v>2.2377529057604999</v>
      </c>
    </row>
    <row r="396" spans="1:23">
      <c r="A396" t="s">
        <v>423</v>
      </c>
      <c r="B396" t="str">
        <f xml:space="preserve"> _xlfn.XLOOKUP(A396, 'ABC Analysis'!A:A, 'ABC Analysis'!F:F)</f>
        <v>C</v>
      </c>
      <c r="C396" t="str">
        <f>_xlfn.XLOOKUP(A396,'XYZ Analysis'!A:A,'XYZ Analysis'!AC:AC)</f>
        <v>X</v>
      </c>
      <c r="D396" t="str">
        <f t="shared" si="36"/>
        <v>CX</v>
      </c>
      <c r="E396">
        <f>_xlfn.XLOOKUP(D396,K:K,L:L)</f>
        <v>0.9</v>
      </c>
      <c r="F396" t="str">
        <f>_xlfn.XLOOKUP(D396,K:K,M:M)</f>
        <v>Rzadkie zamówienia, duże partie</v>
      </c>
      <c r="G396">
        <f>_xlfn.XLOOKUP(H396,$I$2:$I$16,$J$2:$J$16)</f>
        <v>6</v>
      </c>
      <c r="H396" t="str">
        <f>_xlfn.XLOOKUP(A396,Data!A:A,Data!C:C)</f>
        <v>Kosmetyki</v>
      </c>
      <c r="P396">
        <f>_xlfn.XLOOKUP(A396,Data!A:A,Data!F:F)</f>
        <v>74.89</v>
      </c>
      <c r="Q396" cm="1">
        <f t="array" ref="Q396">_xlfn.XLOOKUP(A396,'XYZ Analysis'!A:A,'XYZ Analysis'!$Z:Z)</f>
        <v>3.625</v>
      </c>
      <c r="R396">
        <f t="shared" si="37"/>
        <v>0.12083333333333333</v>
      </c>
      <c r="S396">
        <f>_xlfn.XLOOKUP(A396,'XYZ Analysis'!A:A,'XYZ Analysis'!AA:AA)</f>
        <v>0.56365621910286179</v>
      </c>
      <c r="T396">
        <f t="shared" si="38"/>
        <v>1.8788540636762059E-2</v>
      </c>
      <c r="U396">
        <f t="shared" si="39"/>
        <v>1</v>
      </c>
      <c r="V396">
        <f t="shared" si="40"/>
        <v>1.7250000000000001</v>
      </c>
      <c r="W396">
        <f t="shared" si="41"/>
        <v>1.0852827317044118</v>
      </c>
    </row>
    <row r="397" spans="1:23">
      <c r="A397" t="s">
        <v>371</v>
      </c>
      <c r="B397" t="str">
        <f xml:space="preserve"> _xlfn.XLOOKUP(A397, 'ABC Analysis'!A:A, 'ABC Analysis'!F:F)</f>
        <v>C</v>
      </c>
      <c r="C397" t="str">
        <f>_xlfn.XLOOKUP(A397,'XYZ Analysis'!A:A,'XYZ Analysis'!AC:AC)</f>
        <v>X</v>
      </c>
      <c r="D397" t="str">
        <f t="shared" si="36"/>
        <v>CX</v>
      </c>
      <c r="E397">
        <f>_xlfn.XLOOKUP(D397,K:K,L:L)</f>
        <v>0.9</v>
      </c>
      <c r="F397" t="str">
        <f>_xlfn.XLOOKUP(D397,K:K,M:M)</f>
        <v>Rzadkie zamówienia, duże partie</v>
      </c>
      <c r="G397">
        <f>_xlfn.XLOOKUP(H397,$I$2:$I$16,$J$2:$J$16)</f>
        <v>5</v>
      </c>
      <c r="H397" t="str">
        <f>_xlfn.XLOOKUP(A397,Data!A:A,Data!C:C)</f>
        <v>Artykuły biurowe</v>
      </c>
      <c r="P397">
        <f>_xlfn.XLOOKUP(A397,Data!A:A,Data!F:F)</f>
        <v>21.23</v>
      </c>
      <c r="Q397" cm="1">
        <f t="array" ref="Q397">_xlfn.XLOOKUP(A397,'XYZ Analysis'!A:A,'XYZ Analysis'!$Z:Z)</f>
        <v>11.916666666666666</v>
      </c>
      <c r="R397">
        <f t="shared" si="37"/>
        <v>0.3972222222222222</v>
      </c>
      <c r="S397">
        <f>_xlfn.XLOOKUP(A397,'XYZ Analysis'!A:A,'XYZ Analysis'!AA:AA)</f>
        <v>1.8465433171800283</v>
      </c>
      <c r="T397">
        <f t="shared" si="38"/>
        <v>6.1551443906000945E-2</v>
      </c>
      <c r="U397">
        <f t="shared" si="39"/>
        <v>1</v>
      </c>
      <c r="V397">
        <f t="shared" si="40"/>
        <v>2.9861111111111107</v>
      </c>
      <c r="W397">
        <f t="shared" si="41"/>
        <v>3.6957552399099454</v>
      </c>
    </row>
    <row r="398" spans="1:23">
      <c r="A398" t="s">
        <v>711</v>
      </c>
      <c r="B398" t="str">
        <f xml:space="preserve"> _xlfn.XLOOKUP(A398, 'ABC Analysis'!A:A, 'ABC Analysis'!F:F)</f>
        <v>C</v>
      </c>
      <c r="C398" t="str">
        <f>_xlfn.XLOOKUP(A398,'XYZ Analysis'!A:A,'XYZ Analysis'!AC:AC)</f>
        <v>Y</v>
      </c>
      <c r="D398" t="str">
        <f t="shared" si="36"/>
        <v>CY</v>
      </c>
      <c r="E398">
        <f>_xlfn.XLOOKUP(D398,K:K,L:L)</f>
        <v>0.87</v>
      </c>
      <c r="F398" t="str">
        <f>_xlfn.XLOOKUP(D398,K:K,M:M)</f>
        <v>Podstawowy zapas bezpieczeństwa, przegląd sezonowy</v>
      </c>
      <c r="G398">
        <f>_xlfn.XLOOKUP(H398,$I$2:$I$16,$J$2:$J$16)</f>
        <v>5</v>
      </c>
      <c r="H398" t="str">
        <f>_xlfn.XLOOKUP(A398,Data!A:A,Data!C:C)</f>
        <v>Artykuły biurowe</v>
      </c>
      <c r="P398">
        <f>_xlfn.XLOOKUP(A398,Data!A:A,Data!F:F)</f>
        <v>37.46</v>
      </c>
      <c r="Q398" cm="1">
        <f t="array" ref="Q398">_xlfn.XLOOKUP(A398,'XYZ Analysis'!A:A,'XYZ Analysis'!$Z:Z)</f>
        <v>6.916666666666667</v>
      </c>
      <c r="R398">
        <f t="shared" si="37"/>
        <v>0.23055555555555557</v>
      </c>
      <c r="S398">
        <f>_xlfn.XLOOKUP(A398,'XYZ Analysis'!A:A,'XYZ Analysis'!AA:AA)</f>
        <v>5.0408057116122045</v>
      </c>
      <c r="T398">
        <f t="shared" si="38"/>
        <v>0.16802685705374015</v>
      </c>
      <c r="U398">
        <f t="shared" si="39"/>
        <v>1</v>
      </c>
      <c r="V398">
        <f t="shared" si="40"/>
        <v>2.1527777777777777</v>
      </c>
      <c r="W398">
        <f t="shared" si="41"/>
        <v>2.1196557782198582</v>
      </c>
    </row>
    <row r="399" spans="1:23">
      <c r="A399" t="s">
        <v>683</v>
      </c>
      <c r="B399" t="str">
        <f xml:space="preserve"> _xlfn.XLOOKUP(A399, 'ABC Analysis'!A:A, 'ABC Analysis'!F:F)</f>
        <v>C</v>
      </c>
      <c r="C399" t="str">
        <f>_xlfn.XLOOKUP(A399,'XYZ Analysis'!A:A,'XYZ Analysis'!AC:AC)</f>
        <v>Y</v>
      </c>
      <c r="D399" t="str">
        <f t="shared" si="36"/>
        <v>CY</v>
      </c>
      <c r="E399">
        <f>_xlfn.XLOOKUP(D399,K:K,L:L)</f>
        <v>0.87</v>
      </c>
      <c r="F399" t="str">
        <f>_xlfn.XLOOKUP(D399,K:K,M:M)</f>
        <v>Podstawowy zapas bezpieczeństwa, przegląd sezonowy</v>
      </c>
      <c r="G399">
        <f>_xlfn.XLOOKUP(H399,$I$2:$I$16,$J$2:$J$16)</f>
        <v>5</v>
      </c>
      <c r="H399" t="str">
        <f>_xlfn.XLOOKUP(A399,Data!A:A,Data!C:C)</f>
        <v>Artykuły biurowe</v>
      </c>
      <c r="P399">
        <f>_xlfn.XLOOKUP(A399,Data!A:A,Data!F:F)</f>
        <v>53.76</v>
      </c>
      <c r="Q399" cm="1">
        <f t="array" ref="Q399">_xlfn.XLOOKUP(A399,'XYZ Analysis'!A:A,'XYZ Analysis'!$Z:Z)</f>
        <v>4.833333333333333</v>
      </c>
      <c r="R399">
        <f t="shared" si="37"/>
        <v>0.16111111111111109</v>
      </c>
      <c r="S399">
        <f>_xlfn.XLOOKUP(A399,'XYZ Analysis'!A:A,'XYZ Analysis'!AA:AA)</f>
        <v>4.1799787346614838</v>
      </c>
      <c r="T399">
        <f t="shared" si="38"/>
        <v>0.13933262448871614</v>
      </c>
      <c r="U399">
        <f t="shared" si="39"/>
        <v>1</v>
      </c>
      <c r="V399">
        <f t="shared" si="40"/>
        <v>1.8055555555555554</v>
      </c>
      <c r="W399">
        <f t="shared" si="41"/>
        <v>1.4790898146813733</v>
      </c>
    </row>
    <row r="400" spans="1:23">
      <c r="A400" t="s">
        <v>699</v>
      </c>
      <c r="B400" t="str">
        <f xml:space="preserve"> _xlfn.XLOOKUP(A400, 'ABC Analysis'!A:A, 'ABC Analysis'!F:F)</f>
        <v>C</v>
      </c>
      <c r="C400" t="str">
        <f>_xlfn.XLOOKUP(A400,'XYZ Analysis'!A:A,'XYZ Analysis'!AC:AC)</f>
        <v>Y</v>
      </c>
      <c r="D400" t="str">
        <f t="shared" si="36"/>
        <v>CY</v>
      </c>
      <c r="E400">
        <f>_xlfn.XLOOKUP(D400,K:K,L:L)</f>
        <v>0.87</v>
      </c>
      <c r="F400" t="str">
        <f>_xlfn.XLOOKUP(D400,K:K,M:M)</f>
        <v>Podstawowy zapas bezpieczeństwa, przegląd sezonowy</v>
      </c>
      <c r="G400">
        <f>_xlfn.XLOOKUP(H400,$I$2:$I$16,$J$2:$J$16)</f>
        <v>5</v>
      </c>
      <c r="H400" t="str">
        <f>_xlfn.XLOOKUP(A400,Data!A:A,Data!C:C)</f>
        <v>Artykuły biurowe</v>
      </c>
      <c r="P400">
        <f>_xlfn.XLOOKUP(A400,Data!A:A,Data!F:F)</f>
        <v>27.28</v>
      </c>
      <c r="Q400" cm="1">
        <f t="array" ref="Q400">_xlfn.XLOOKUP(A400,'XYZ Analysis'!A:A,'XYZ Analysis'!$Z:Z)</f>
        <v>9.625</v>
      </c>
      <c r="R400">
        <f t="shared" si="37"/>
        <v>0.32083333333333336</v>
      </c>
      <c r="S400">
        <f>_xlfn.XLOOKUP(A400,'XYZ Analysis'!A:A,'XYZ Analysis'!AA:AA)</f>
        <v>9.4772204961862805</v>
      </c>
      <c r="T400">
        <f t="shared" si="38"/>
        <v>0.315907349872876</v>
      </c>
      <c r="U400">
        <f t="shared" si="39"/>
        <v>1</v>
      </c>
      <c r="V400">
        <f t="shared" si="40"/>
        <v>2.604166666666667</v>
      </c>
      <c r="W400">
        <f t="shared" si="41"/>
        <v>2.9300766990585063</v>
      </c>
    </row>
    <row r="401" spans="1:23">
      <c r="A401" t="s">
        <v>551</v>
      </c>
      <c r="B401" t="str">
        <f xml:space="preserve"> _xlfn.XLOOKUP(A401, 'ABC Analysis'!A:A, 'ABC Analysis'!F:F)</f>
        <v>C</v>
      </c>
      <c r="C401" t="str">
        <f>_xlfn.XLOOKUP(A401,'XYZ Analysis'!A:A,'XYZ Analysis'!AC:AC)</f>
        <v>Y</v>
      </c>
      <c r="D401" t="str">
        <f t="shared" si="36"/>
        <v>CY</v>
      </c>
      <c r="E401">
        <f>_xlfn.XLOOKUP(D401,K:K,L:L)</f>
        <v>0.87</v>
      </c>
      <c r="F401" t="str">
        <f>_xlfn.XLOOKUP(D401,K:K,M:M)</f>
        <v>Podstawowy zapas bezpieczeństwa, przegląd sezonowy</v>
      </c>
      <c r="G401">
        <f>_xlfn.XLOOKUP(H401,$I$2:$I$16,$J$2:$J$16)</f>
        <v>9</v>
      </c>
      <c r="H401" t="str">
        <f>_xlfn.XLOOKUP(A401,Data!A:A,Data!C:C)</f>
        <v>Motoryzacja</v>
      </c>
      <c r="P401">
        <f>_xlfn.XLOOKUP(A401,Data!A:A,Data!F:F)</f>
        <v>80.64</v>
      </c>
      <c r="Q401" cm="1">
        <f t="array" ref="Q401">_xlfn.XLOOKUP(A401,'XYZ Analysis'!A:A,'XYZ Analysis'!$Z:Z)</f>
        <v>2.9583333333333335</v>
      </c>
      <c r="R401">
        <f t="shared" si="37"/>
        <v>9.8611111111111122E-2</v>
      </c>
      <c r="S401">
        <f>_xlfn.XLOOKUP(A401,'XYZ Analysis'!A:A,'XYZ Analysis'!AA:AA)</f>
        <v>1.5937159582421063</v>
      </c>
      <c r="T401">
        <f t="shared" si="38"/>
        <v>5.3123865274736878E-2</v>
      </c>
      <c r="U401">
        <f t="shared" si="39"/>
        <v>1</v>
      </c>
      <c r="V401">
        <f t="shared" si="40"/>
        <v>1.8875000000000002</v>
      </c>
      <c r="W401">
        <f t="shared" si="41"/>
        <v>0.94482004086068849</v>
      </c>
    </row>
    <row r="402" spans="1:23">
      <c r="A402" t="s">
        <v>475</v>
      </c>
      <c r="B402" t="str">
        <f xml:space="preserve"> _xlfn.XLOOKUP(A402, 'ABC Analysis'!A:A, 'ABC Analysis'!F:F)</f>
        <v>C</v>
      </c>
      <c r="C402" t="str">
        <f>_xlfn.XLOOKUP(A402,'XYZ Analysis'!A:A,'XYZ Analysis'!AC:AC)</f>
        <v>Z</v>
      </c>
      <c r="D402" t="str">
        <f t="shared" si="36"/>
        <v>CZ</v>
      </c>
      <c r="E402">
        <f>_xlfn.XLOOKUP(D402,K:K,L:L)</f>
        <v>0.85</v>
      </c>
      <c r="F402" t="str">
        <f>_xlfn.XLOOKUP(D402,K:K,M:M)</f>
        <v>Zamawianie na żądanie (make-to-order) zamiast trzymania zapasu</v>
      </c>
      <c r="G402">
        <f>_xlfn.XLOOKUP(H402,$I$2:$I$16,$J$2:$J$16)</f>
        <v>11</v>
      </c>
      <c r="H402" t="str">
        <f>_xlfn.XLOOKUP(A402,Data!A:A,Data!C:C)</f>
        <v>Narzędzia</v>
      </c>
      <c r="P402">
        <f>_xlfn.XLOOKUP(A402,Data!A:A,Data!F:F)</f>
        <v>128.29</v>
      </c>
      <c r="Q402" cm="1">
        <f t="array" ref="Q402">_xlfn.XLOOKUP(A402,'XYZ Analysis'!A:A,'XYZ Analysis'!$Z:Z)</f>
        <v>1.9583333333333333</v>
      </c>
      <c r="R402">
        <f t="shared" si="37"/>
        <v>6.5277777777777782E-2</v>
      </c>
      <c r="S402">
        <f>_xlfn.XLOOKUP(A402,'XYZ Analysis'!A:A,'XYZ Analysis'!AA:AA)</f>
        <v>2.2075470298249344</v>
      </c>
      <c r="T402">
        <f t="shared" si="38"/>
        <v>7.3584900994164482E-2</v>
      </c>
      <c r="U402">
        <f t="shared" si="39"/>
        <v>1</v>
      </c>
      <c r="V402">
        <f t="shared" si="40"/>
        <v>1.7180555555555554</v>
      </c>
      <c r="W402">
        <f t="shared" si="41"/>
        <v>0.60946350962728946</v>
      </c>
    </row>
    <row r="403" spans="1:23">
      <c r="A403" t="s">
        <v>145</v>
      </c>
      <c r="B403" t="str">
        <f xml:space="preserve"> _xlfn.XLOOKUP(A403, 'ABC Analysis'!A:A, 'ABC Analysis'!F:F)</f>
        <v>C</v>
      </c>
      <c r="C403" t="str">
        <f>_xlfn.XLOOKUP(A403,'XYZ Analysis'!A:A,'XYZ Analysis'!AC:AC)</f>
        <v>Z</v>
      </c>
      <c r="D403" t="str">
        <f t="shared" si="36"/>
        <v>CZ</v>
      </c>
      <c r="E403">
        <f>_xlfn.XLOOKUP(D403,K:K,L:L)</f>
        <v>0.85</v>
      </c>
      <c r="F403" t="str">
        <f>_xlfn.XLOOKUP(D403,K:K,M:M)</f>
        <v>Zamawianie na żądanie (make-to-order) zamiast trzymania zapasu</v>
      </c>
      <c r="G403">
        <f>_xlfn.XLOOKUP(H403,$I$2:$I$16,$J$2:$J$16)</f>
        <v>5</v>
      </c>
      <c r="H403" t="str">
        <f>_xlfn.XLOOKUP(A403,Data!A:A,Data!C:C)</f>
        <v>Artykuły biurowe</v>
      </c>
      <c r="P403">
        <f>_xlfn.XLOOKUP(A403,Data!A:A,Data!F:F)</f>
        <v>18.61</v>
      </c>
      <c r="Q403" cm="1">
        <f t="array" ref="Q403">_xlfn.XLOOKUP(A403,'XYZ Analysis'!A:A,'XYZ Analysis'!$Z:Z)</f>
        <v>13.25</v>
      </c>
      <c r="R403">
        <f t="shared" si="37"/>
        <v>0.44166666666666665</v>
      </c>
      <c r="S403">
        <f>_xlfn.XLOOKUP(A403,'XYZ Analysis'!A:A,'XYZ Analysis'!AA:AA)</f>
        <v>14.024532077755749</v>
      </c>
      <c r="T403">
        <f t="shared" si="38"/>
        <v>0.46748440259185831</v>
      </c>
      <c r="U403">
        <f t="shared" si="39"/>
        <v>2</v>
      </c>
      <c r="V403">
        <f t="shared" si="40"/>
        <v>4.208333333333333</v>
      </c>
      <c r="W403">
        <f t="shared" si="41"/>
        <v>4.1623208574416442</v>
      </c>
    </row>
    <row r="404" spans="1:23">
      <c r="A404" t="s">
        <v>847</v>
      </c>
      <c r="B404" t="str">
        <f xml:space="preserve"> _xlfn.XLOOKUP(A404, 'ABC Analysis'!A:A, 'ABC Analysis'!F:F)</f>
        <v>C</v>
      </c>
      <c r="C404" t="str">
        <f>_xlfn.XLOOKUP(A404,'XYZ Analysis'!A:A,'XYZ Analysis'!AC:AC)</f>
        <v>Y</v>
      </c>
      <c r="D404" t="str">
        <f t="shared" si="36"/>
        <v>CY</v>
      </c>
      <c r="E404">
        <f>_xlfn.XLOOKUP(D404,K:K,L:L)</f>
        <v>0.87</v>
      </c>
      <c r="F404" t="str">
        <f>_xlfn.XLOOKUP(D404,K:K,M:M)</f>
        <v>Podstawowy zapas bezpieczeństwa, przegląd sezonowy</v>
      </c>
      <c r="G404">
        <f>_xlfn.XLOOKUP(H404,$I$2:$I$16,$J$2:$J$16)</f>
        <v>10</v>
      </c>
      <c r="H404" t="str">
        <f>_xlfn.XLOOKUP(A404,Data!A:A,Data!C:C)</f>
        <v>Zabawki</v>
      </c>
      <c r="P404">
        <f>_xlfn.XLOOKUP(A404,Data!A:A,Data!F:F)</f>
        <v>174.81</v>
      </c>
      <c r="Q404" cm="1">
        <f t="array" ref="Q404">_xlfn.XLOOKUP(A404,'XYZ Analysis'!A:A,'XYZ Analysis'!$Z:Z)</f>
        <v>1.3333333333333333</v>
      </c>
      <c r="R404">
        <f t="shared" si="37"/>
        <v>4.4444444444444439E-2</v>
      </c>
      <c r="S404">
        <f>_xlfn.XLOOKUP(A404,'XYZ Analysis'!A:A,'XYZ Analysis'!AA:AA)</f>
        <v>1.1055415967851334</v>
      </c>
      <c r="T404">
        <f t="shared" si="38"/>
        <v>3.685138655950445E-2</v>
      </c>
      <c r="U404">
        <f t="shared" si="39"/>
        <v>1</v>
      </c>
      <c r="V404">
        <f t="shared" si="40"/>
        <v>1.4444444444444444</v>
      </c>
      <c r="W404">
        <f t="shared" si="41"/>
        <v>0.43081124887525107</v>
      </c>
    </row>
    <row r="405" spans="1:23">
      <c r="A405" t="s">
        <v>631</v>
      </c>
      <c r="B405" t="str">
        <f xml:space="preserve"> _xlfn.XLOOKUP(A405, 'ABC Analysis'!A:A, 'ABC Analysis'!F:F)</f>
        <v>C</v>
      </c>
      <c r="C405" t="str">
        <f>_xlfn.XLOOKUP(A405,'XYZ Analysis'!A:A,'XYZ Analysis'!AC:AC)</f>
        <v>Y</v>
      </c>
      <c r="D405" t="str">
        <f t="shared" si="36"/>
        <v>CY</v>
      </c>
      <c r="E405">
        <f>_xlfn.XLOOKUP(D405,K:K,L:L)</f>
        <v>0.87</v>
      </c>
      <c r="F405" t="str">
        <f>_xlfn.XLOOKUP(D405,K:K,M:M)</f>
        <v>Podstawowy zapas bezpieczeństwa, przegląd sezonowy</v>
      </c>
      <c r="G405">
        <f>_xlfn.XLOOKUP(H405,$I$2:$I$16,$J$2:$J$16)</f>
        <v>8</v>
      </c>
      <c r="H405" t="str">
        <f>_xlfn.XLOOKUP(A405,Data!A:A,Data!C:C)</f>
        <v>Oświetlenie</v>
      </c>
      <c r="P405">
        <f>_xlfn.XLOOKUP(A405,Data!A:A,Data!F:F)</f>
        <v>121.54</v>
      </c>
      <c r="Q405" cm="1">
        <f t="array" ref="Q405">_xlfn.XLOOKUP(A405,'XYZ Analysis'!A:A,'XYZ Analysis'!$Z:Z)</f>
        <v>2</v>
      </c>
      <c r="R405">
        <f t="shared" si="37"/>
        <v>6.6666666666666666E-2</v>
      </c>
      <c r="S405">
        <f>_xlfn.XLOOKUP(A405,'XYZ Analysis'!A:A,'XYZ Analysis'!AA:AA)</f>
        <v>1.2247448713915889</v>
      </c>
      <c r="T405">
        <f t="shared" si="38"/>
        <v>4.0824829046386298E-2</v>
      </c>
      <c r="U405">
        <f t="shared" si="39"/>
        <v>1</v>
      </c>
      <c r="V405">
        <f t="shared" si="40"/>
        <v>1.5333333333333332</v>
      </c>
      <c r="W405">
        <f t="shared" si="41"/>
        <v>0.63278501274940557</v>
      </c>
    </row>
    <row r="406" spans="1:23">
      <c r="A406" t="s">
        <v>349</v>
      </c>
      <c r="B406" t="str">
        <f xml:space="preserve"> _xlfn.XLOOKUP(A406, 'ABC Analysis'!A:A, 'ABC Analysis'!F:F)</f>
        <v>C</v>
      </c>
      <c r="C406" t="str">
        <f>_xlfn.XLOOKUP(A406,'XYZ Analysis'!A:A,'XYZ Analysis'!AC:AC)</f>
        <v>X</v>
      </c>
      <c r="D406" t="str">
        <f t="shared" si="36"/>
        <v>CX</v>
      </c>
      <c r="E406">
        <f>_xlfn.XLOOKUP(D406,K:K,L:L)</f>
        <v>0.9</v>
      </c>
      <c r="F406" t="str">
        <f>_xlfn.XLOOKUP(D406,K:K,M:M)</f>
        <v>Rzadkie zamówienia, duże partie</v>
      </c>
      <c r="G406">
        <f>_xlfn.XLOOKUP(H406,$I$2:$I$16,$J$2:$J$16)</f>
        <v>8</v>
      </c>
      <c r="H406" t="str">
        <f>_xlfn.XLOOKUP(A406,Data!A:A,Data!C:C)</f>
        <v>Sport i rekreacja</v>
      </c>
      <c r="P406">
        <f>_xlfn.XLOOKUP(A406,Data!A:A,Data!F:F)</f>
        <v>170.31</v>
      </c>
      <c r="Q406" cm="1">
        <f t="array" ref="Q406">_xlfn.XLOOKUP(A406,'XYZ Analysis'!A:A,'XYZ Analysis'!$Z:Z)</f>
        <v>1.3333333333333333</v>
      </c>
      <c r="R406">
        <f t="shared" si="37"/>
        <v>4.4444444444444439E-2</v>
      </c>
      <c r="S406">
        <f>_xlfn.XLOOKUP(A406,'XYZ Analysis'!A:A,'XYZ Analysis'!AA:AA)</f>
        <v>0.47140452079103168</v>
      </c>
      <c r="T406">
        <f t="shared" si="38"/>
        <v>1.5713484026367724E-2</v>
      </c>
      <c r="U406">
        <f t="shared" si="39"/>
        <v>1</v>
      </c>
      <c r="V406">
        <f t="shared" si="40"/>
        <v>1.3555555555555556</v>
      </c>
      <c r="W406">
        <f t="shared" si="41"/>
        <v>0.43646567640519601</v>
      </c>
    </row>
    <row r="407" spans="1:23">
      <c r="A407" t="s">
        <v>191</v>
      </c>
      <c r="B407" t="str">
        <f xml:space="preserve"> _xlfn.XLOOKUP(A407, 'ABC Analysis'!A:A, 'ABC Analysis'!F:F)</f>
        <v>C</v>
      </c>
      <c r="C407" t="str">
        <f>_xlfn.XLOOKUP(A407,'XYZ Analysis'!A:A,'XYZ Analysis'!AC:AC)</f>
        <v>Z</v>
      </c>
      <c r="D407" t="str">
        <f t="shared" si="36"/>
        <v>CZ</v>
      </c>
      <c r="E407">
        <f>_xlfn.XLOOKUP(D407,K:K,L:L)</f>
        <v>0.85</v>
      </c>
      <c r="F407" t="str">
        <f>_xlfn.XLOOKUP(D407,K:K,M:M)</f>
        <v>Zamawianie na żądanie (make-to-order) zamiast trzymania zapasu</v>
      </c>
      <c r="G407">
        <f>_xlfn.XLOOKUP(H407,$I$2:$I$16,$J$2:$J$16)</f>
        <v>5</v>
      </c>
      <c r="H407" t="str">
        <f>_xlfn.XLOOKUP(A407,Data!A:A,Data!C:C)</f>
        <v>Artykuły biurowe</v>
      </c>
      <c r="P407">
        <f>_xlfn.XLOOKUP(A407,Data!A:A,Data!F:F)</f>
        <v>33.950000000000003</v>
      </c>
      <c r="Q407" cm="1">
        <f t="array" ref="Q407">_xlfn.XLOOKUP(A407,'XYZ Analysis'!A:A,'XYZ Analysis'!$Z:Z)</f>
        <v>6.375</v>
      </c>
      <c r="R407">
        <f t="shared" si="37"/>
        <v>0.21249999999999999</v>
      </c>
      <c r="S407">
        <f>_xlfn.XLOOKUP(A407,'XYZ Analysis'!A:A,'XYZ Analysis'!AA:AA)</f>
        <v>6.7132487167788844</v>
      </c>
      <c r="T407">
        <f t="shared" si="38"/>
        <v>0.2237749572259628</v>
      </c>
      <c r="U407">
        <f t="shared" si="39"/>
        <v>1</v>
      </c>
      <c r="V407">
        <f t="shared" si="40"/>
        <v>2.0625</v>
      </c>
      <c r="W407">
        <f t="shared" si="41"/>
        <v>2.1375732596459613</v>
      </c>
    </row>
    <row r="408" spans="1:23">
      <c r="A408" t="s">
        <v>407</v>
      </c>
      <c r="B408" t="str">
        <f xml:space="preserve"> _xlfn.XLOOKUP(A408, 'ABC Analysis'!A:A, 'ABC Analysis'!F:F)</f>
        <v>C</v>
      </c>
      <c r="C408" t="str">
        <f>_xlfn.XLOOKUP(A408,'XYZ Analysis'!A:A,'XYZ Analysis'!AC:AC)</f>
        <v>Y</v>
      </c>
      <c r="D408" t="str">
        <f t="shared" si="36"/>
        <v>CY</v>
      </c>
      <c r="E408">
        <f>_xlfn.XLOOKUP(D408,K:K,L:L)</f>
        <v>0.87</v>
      </c>
      <c r="F408" t="str">
        <f>_xlfn.XLOOKUP(D408,K:K,M:M)</f>
        <v>Podstawowy zapas bezpieczeństwa, przegląd sezonowy</v>
      </c>
      <c r="G408">
        <f>_xlfn.XLOOKUP(H408,$I$2:$I$16,$J$2:$J$16)</f>
        <v>7</v>
      </c>
      <c r="H408" t="str">
        <f>_xlfn.XLOOKUP(A408,Data!A:A,Data!C:C)</f>
        <v>Odzież</v>
      </c>
      <c r="P408">
        <f>_xlfn.XLOOKUP(A408,Data!A:A,Data!F:F)</f>
        <v>191.48</v>
      </c>
      <c r="Q408" cm="1">
        <f t="array" ref="Q408">_xlfn.XLOOKUP(A408,'XYZ Analysis'!A:A,'XYZ Analysis'!$Z:Z)</f>
        <v>1.0833333333333333</v>
      </c>
      <c r="R408">
        <f t="shared" si="37"/>
        <v>3.6111111111111108E-2</v>
      </c>
      <c r="S408">
        <f>_xlfn.XLOOKUP(A408,'XYZ Analysis'!A:A,'XYZ Analysis'!AA:AA)</f>
        <v>0.70217914776469659</v>
      </c>
      <c r="T408">
        <f t="shared" si="38"/>
        <v>2.3405971592156554E-2</v>
      </c>
      <c r="U408">
        <f t="shared" si="39"/>
        <v>1</v>
      </c>
      <c r="V408">
        <f t="shared" si="40"/>
        <v>1.2527777777777778</v>
      </c>
      <c r="W408">
        <f t="shared" si="41"/>
        <v>0.37103950031693572</v>
      </c>
    </row>
    <row r="409" spans="1:23">
      <c r="A409" t="s">
        <v>297</v>
      </c>
      <c r="B409" t="str">
        <f xml:space="preserve"> _xlfn.XLOOKUP(A409, 'ABC Analysis'!A:A, 'ABC Analysis'!F:F)</f>
        <v>C</v>
      </c>
      <c r="C409" t="str">
        <f>_xlfn.XLOOKUP(A409,'XYZ Analysis'!A:A,'XYZ Analysis'!AC:AC)</f>
        <v>X</v>
      </c>
      <c r="D409" t="str">
        <f t="shared" si="36"/>
        <v>CX</v>
      </c>
      <c r="E409">
        <f>_xlfn.XLOOKUP(D409,K:K,L:L)</f>
        <v>0.9</v>
      </c>
      <c r="F409" t="str">
        <f>_xlfn.XLOOKUP(D409,K:K,M:M)</f>
        <v>Rzadkie zamówienia, duże partie</v>
      </c>
      <c r="G409">
        <f>_xlfn.XLOOKUP(H409,$I$2:$I$16,$J$2:$J$16)</f>
        <v>10</v>
      </c>
      <c r="H409" t="str">
        <f>_xlfn.XLOOKUP(A409,Data!A:A,Data!C:C)</f>
        <v>Zabawki</v>
      </c>
      <c r="P409">
        <f>_xlfn.XLOOKUP(A409,Data!A:A,Data!F:F)</f>
        <v>113.88</v>
      </c>
      <c r="Q409" cm="1">
        <f t="array" ref="Q409">_xlfn.XLOOKUP(A409,'XYZ Analysis'!A:A,'XYZ Analysis'!$Z:Z)</f>
        <v>2</v>
      </c>
      <c r="R409">
        <f t="shared" si="37"/>
        <v>6.6666666666666666E-2</v>
      </c>
      <c r="S409">
        <f>_xlfn.XLOOKUP(A409,'XYZ Analysis'!A:A,'XYZ Analysis'!AA:AA)</f>
        <v>0</v>
      </c>
      <c r="T409">
        <f t="shared" si="38"/>
        <v>0</v>
      </c>
      <c r="U409">
        <f t="shared" si="39"/>
        <v>0</v>
      </c>
      <c r="V409">
        <f t="shared" si="40"/>
        <v>0.66666666666666663</v>
      </c>
      <c r="W409">
        <f t="shared" si="41"/>
        <v>0.65372045046061344</v>
      </c>
    </row>
    <row r="410" spans="1:23">
      <c r="A410" t="s">
        <v>877</v>
      </c>
      <c r="B410" t="str">
        <f xml:space="preserve"> _xlfn.XLOOKUP(A410, 'ABC Analysis'!A:A, 'ABC Analysis'!F:F)</f>
        <v>C</v>
      </c>
      <c r="C410" t="str">
        <f>_xlfn.XLOOKUP(A410,'XYZ Analysis'!A:A,'XYZ Analysis'!AC:AC)</f>
        <v>X</v>
      </c>
      <c r="D410" t="str">
        <f t="shared" si="36"/>
        <v>CX</v>
      </c>
      <c r="E410">
        <f>_xlfn.XLOOKUP(D410,K:K,L:L)</f>
        <v>0.9</v>
      </c>
      <c r="F410" t="str">
        <f>_xlfn.XLOOKUP(D410,K:K,M:M)</f>
        <v>Rzadkie zamówienia, duże partie</v>
      </c>
      <c r="G410">
        <f>_xlfn.XLOOKUP(H410,$I$2:$I$16,$J$2:$J$16)</f>
        <v>11</v>
      </c>
      <c r="H410" t="str">
        <f>_xlfn.XLOOKUP(A410,Data!A:A,Data!C:C)</f>
        <v>Narzędzia</v>
      </c>
      <c r="P410">
        <f>_xlfn.XLOOKUP(A410,Data!A:A,Data!F:F)</f>
        <v>210.27</v>
      </c>
      <c r="Q410" cm="1">
        <f t="array" ref="Q410">_xlfn.XLOOKUP(A410,'XYZ Analysis'!A:A,'XYZ Analysis'!$Z:Z)</f>
        <v>1.0416666666666667</v>
      </c>
      <c r="R410">
        <f t="shared" si="37"/>
        <v>3.4722222222222224E-2</v>
      </c>
      <c r="S410">
        <f>_xlfn.XLOOKUP(A410,'XYZ Analysis'!A:A,'XYZ Analysis'!AA:AA)</f>
        <v>0.19982631347136331</v>
      </c>
      <c r="T410">
        <f t="shared" si="38"/>
        <v>6.6608771157121108E-3</v>
      </c>
      <c r="U410">
        <f t="shared" si="39"/>
        <v>1</v>
      </c>
      <c r="V410">
        <f t="shared" si="40"/>
        <v>1.3819444444444444</v>
      </c>
      <c r="W410">
        <f t="shared" si="41"/>
        <v>0.34719745159816912</v>
      </c>
    </row>
    <row r="411" spans="1:23">
      <c r="A411" t="s">
        <v>875</v>
      </c>
      <c r="B411" t="str">
        <f xml:space="preserve"> _xlfn.XLOOKUP(A411, 'ABC Analysis'!A:A, 'ABC Analysis'!F:F)</f>
        <v>C</v>
      </c>
      <c r="C411" t="str">
        <f>_xlfn.XLOOKUP(A411,'XYZ Analysis'!A:A,'XYZ Analysis'!AC:AC)</f>
        <v>X</v>
      </c>
      <c r="D411" t="str">
        <f t="shared" si="36"/>
        <v>CX</v>
      </c>
      <c r="E411">
        <f>_xlfn.XLOOKUP(D411,K:K,L:L)</f>
        <v>0.9</v>
      </c>
      <c r="F411" t="str">
        <f>_xlfn.XLOOKUP(D411,K:K,M:M)</f>
        <v>Rzadkie zamówienia, duże partie</v>
      </c>
      <c r="G411">
        <f>_xlfn.XLOOKUP(H411,$I$2:$I$16,$J$2:$J$16)</f>
        <v>9</v>
      </c>
      <c r="H411" t="str">
        <f>_xlfn.XLOOKUP(A411,Data!A:A,Data!C:C)</f>
        <v>Obuwie</v>
      </c>
      <c r="P411">
        <f>_xlfn.XLOOKUP(A411,Data!A:A,Data!F:F)</f>
        <v>131.15</v>
      </c>
      <c r="Q411" cm="1">
        <f t="array" ref="Q411">_xlfn.XLOOKUP(A411,'XYZ Analysis'!A:A,'XYZ Analysis'!$Z:Z)</f>
        <v>1.625</v>
      </c>
      <c r="R411">
        <f t="shared" si="37"/>
        <v>5.4166666666666669E-2</v>
      </c>
      <c r="S411">
        <f>_xlfn.XLOOKUP(A411,'XYZ Analysis'!A:A,'XYZ Analysis'!AA:AA)</f>
        <v>0.6332785063987777</v>
      </c>
      <c r="T411">
        <f t="shared" si="38"/>
        <v>2.1109283546625925E-2</v>
      </c>
      <c r="U411">
        <f t="shared" si="39"/>
        <v>1</v>
      </c>
      <c r="V411">
        <f t="shared" si="40"/>
        <v>1.4875</v>
      </c>
      <c r="W411">
        <f t="shared" si="41"/>
        <v>0.54908975151305917</v>
      </c>
    </row>
    <row r="412" spans="1:23">
      <c r="A412" t="s">
        <v>143</v>
      </c>
      <c r="B412" t="str">
        <f xml:space="preserve"> _xlfn.XLOOKUP(A412, 'ABC Analysis'!A:A, 'ABC Analysis'!F:F)</f>
        <v>C</v>
      </c>
      <c r="C412" t="str">
        <f>_xlfn.XLOOKUP(A412,'XYZ Analysis'!A:A,'XYZ Analysis'!AC:AC)</f>
        <v>Y</v>
      </c>
      <c r="D412" t="str">
        <f t="shared" si="36"/>
        <v>CY</v>
      </c>
      <c r="E412">
        <f>_xlfn.XLOOKUP(D412,K:K,L:L)</f>
        <v>0.87</v>
      </c>
      <c r="F412" t="str">
        <f>_xlfn.XLOOKUP(D412,K:K,M:M)</f>
        <v>Podstawowy zapas bezpieczeństwa, przegląd sezonowy</v>
      </c>
      <c r="G412">
        <f>_xlfn.XLOOKUP(H412,$I$2:$I$16,$J$2:$J$16)</f>
        <v>4</v>
      </c>
      <c r="H412" t="str">
        <f>_xlfn.XLOOKUP(A412,Data!A:A,Data!C:C)</f>
        <v>Spożywcze</v>
      </c>
      <c r="P412">
        <f>_xlfn.XLOOKUP(A412,Data!A:A,Data!F:F)</f>
        <v>35.39</v>
      </c>
      <c r="Q412" cm="1">
        <f t="array" ref="Q412">_xlfn.XLOOKUP(A412,'XYZ Analysis'!A:A,'XYZ Analysis'!$Z:Z)</f>
        <v>5.833333333333333</v>
      </c>
      <c r="R412">
        <f t="shared" si="37"/>
        <v>0.19444444444444445</v>
      </c>
      <c r="S412">
        <f>_xlfn.XLOOKUP(A412,'XYZ Analysis'!A:A,'XYZ Analysis'!AA:AA)</f>
        <v>4.2097769801050298</v>
      </c>
      <c r="T412">
        <f t="shared" si="38"/>
        <v>0.14032589933683431</v>
      </c>
      <c r="U412">
        <f t="shared" si="39"/>
        <v>1</v>
      </c>
      <c r="V412">
        <f t="shared" si="40"/>
        <v>1.7777777777777777</v>
      </c>
      <c r="W412">
        <f t="shared" si="41"/>
        <v>2.0027139289528946</v>
      </c>
    </row>
    <row r="413" spans="1:23">
      <c r="A413" t="s">
        <v>755</v>
      </c>
      <c r="B413" t="str">
        <f xml:space="preserve"> _xlfn.XLOOKUP(A413, 'ABC Analysis'!A:A, 'ABC Analysis'!F:F)</f>
        <v>C</v>
      </c>
      <c r="C413" t="str">
        <f>_xlfn.XLOOKUP(A413,'XYZ Analysis'!A:A,'XYZ Analysis'!AC:AC)</f>
        <v>X</v>
      </c>
      <c r="D413" t="str">
        <f t="shared" si="36"/>
        <v>CX</v>
      </c>
      <c r="E413">
        <f>_xlfn.XLOOKUP(D413,K:K,L:L)</f>
        <v>0.9</v>
      </c>
      <c r="F413" t="str">
        <f>_xlfn.XLOOKUP(D413,K:K,M:M)</f>
        <v>Rzadkie zamówienia, duże partie</v>
      </c>
      <c r="G413">
        <f>_xlfn.XLOOKUP(H413,$I$2:$I$16,$J$2:$J$16)</f>
        <v>11</v>
      </c>
      <c r="H413" t="str">
        <f>_xlfn.XLOOKUP(A413,Data!A:A,Data!C:C)</f>
        <v>Narzędzia</v>
      </c>
      <c r="P413">
        <f>_xlfn.XLOOKUP(A413,Data!A:A,Data!F:F)</f>
        <v>49.6</v>
      </c>
      <c r="Q413" cm="1">
        <f t="array" ref="Q413">_xlfn.XLOOKUP(A413,'XYZ Analysis'!A:A,'XYZ Analysis'!$Z:Z)</f>
        <v>4.083333333333333</v>
      </c>
      <c r="R413">
        <f t="shared" si="37"/>
        <v>0.1361111111111111</v>
      </c>
      <c r="S413">
        <f>_xlfn.XLOOKUP(A413,'XYZ Analysis'!A:A,'XYZ Analysis'!AA:AA)</f>
        <v>0.39965262694272663</v>
      </c>
      <c r="T413">
        <f t="shared" si="38"/>
        <v>1.3321754231424222E-2</v>
      </c>
      <c r="U413">
        <f t="shared" si="39"/>
        <v>1</v>
      </c>
      <c r="V413">
        <f t="shared" si="40"/>
        <v>2.4972222222222218</v>
      </c>
      <c r="W413">
        <f t="shared" si="41"/>
        <v>1.4153615113762648</v>
      </c>
    </row>
    <row r="414" spans="1:23">
      <c r="A414" t="s">
        <v>515</v>
      </c>
      <c r="B414" t="str">
        <f xml:space="preserve"> _xlfn.XLOOKUP(A414, 'ABC Analysis'!A:A, 'ABC Analysis'!F:F)</f>
        <v>C</v>
      </c>
      <c r="C414" t="str">
        <f>_xlfn.XLOOKUP(A414,'XYZ Analysis'!A:A,'XYZ Analysis'!AC:AC)</f>
        <v>X</v>
      </c>
      <c r="D414" t="str">
        <f t="shared" si="36"/>
        <v>CX</v>
      </c>
      <c r="E414">
        <f>_xlfn.XLOOKUP(D414,K:K,L:L)</f>
        <v>0.9</v>
      </c>
      <c r="F414" t="str">
        <f>_xlfn.XLOOKUP(D414,K:K,M:M)</f>
        <v>Rzadkie zamówienia, duże partie</v>
      </c>
      <c r="G414">
        <f>_xlfn.XLOOKUP(H414,$I$2:$I$16,$J$2:$J$16)</f>
        <v>6</v>
      </c>
      <c r="H414" t="str">
        <f>_xlfn.XLOOKUP(A414,Data!A:A,Data!C:C)</f>
        <v>Kosmetyki</v>
      </c>
      <c r="P414">
        <f>_xlfn.XLOOKUP(A414,Data!A:A,Data!F:F)</f>
        <v>66.66</v>
      </c>
      <c r="Q414" cm="1">
        <f t="array" ref="Q414">_xlfn.XLOOKUP(A414,'XYZ Analysis'!A:A,'XYZ Analysis'!$Z:Z)</f>
        <v>2.9166666666666665</v>
      </c>
      <c r="R414">
        <f t="shared" si="37"/>
        <v>9.7222222222222224E-2</v>
      </c>
      <c r="S414">
        <f>_xlfn.XLOOKUP(A414,'XYZ Analysis'!A:A,'XYZ Analysis'!AA:AA)</f>
        <v>0.5713045500334204</v>
      </c>
      <c r="T414">
        <f t="shared" si="38"/>
        <v>1.9043485001114014E-2</v>
      </c>
      <c r="U414">
        <f t="shared" si="39"/>
        <v>1</v>
      </c>
      <c r="V414">
        <f t="shared" si="40"/>
        <v>1.5833333333333335</v>
      </c>
      <c r="W414">
        <f t="shared" si="41"/>
        <v>1.0318380698121024</v>
      </c>
    </row>
    <row r="415" spans="1:23">
      <c r="A415" t="s">
        <v>635</v>
      </c>
      <c r="B415" t="str">
        <f xml:space="preserve"> _xlfn.XLOOKUP(A415, 'ABC Analysis'!A:A, 'ABC Analysis'!F:F)</f>
        <v>C</v>
      </c>
      <c r="C415" t="str">
        <f>_xlfn.XLOOKUP(A415,'XYZ Analysis'!A:A,'XYZ Analysis'!AC:AC)</f>
        <v>Y</v>
      </c>
      <c r="D415" t="str">
        <f t="shared" si="36"/>
        <v>CY</v>
      </c>
      <c r="E415">
        <f>_xlfn.XLOOKUP(D415,K:K,L:L)</f>
        <v>0.87</v>
      </c>
      <c r="F415" t="str">
        <f>_xlfn.XLOOKUP(D415,K:K,M:M)</f>
        <v>Podstawowy zapas bezpieczeństwa, przegląd sezonowy</v>
      </c>
      <c r="G415">
        <f>_xlfn.XLOOKUP(H415,$I$2:$I$16,$J$2:$J$16)</f>
        <v>12</v>
      </c>
      <c r="H415" t="str">
        <f>_xlfn.XLOOKUP(A415,Data!A:A,Data!C:C)</f>
        <v>Ogród</v>
      </c>
      <c r="P415">
        <f>_xlfn.XLOOKUP(A415,Data!A:A,Data!F:F)</f>
        <v>70.78</v>
      </c>
      <c r="Q415" cm="1">
        <f t="array" ref="Q415">_xlfn.XLOOKUP(A415,'XYZ Analysis'!A:A,'XYZ Analysis'!$Z:Z)</f>
        <v>2.9583333333333335</v>
      </c>
      <c r="R415">
        <f t="shared" si="37"/>
        <v>9.8611111111111122E-2</v>
      </c>
      <c r="S415">
        <f>_xlfn.XLOOKUP(A415,'XYZ Analysis'!A:A,'XYZ Analysis'!AA:AA)</f>
        <v>1.5937159582421063</v>
      </c>
      <c r="T415">
        <f t="shared" si="38"/>
        <v>5.3123865274736878E-2</v>
      </c>
      <c r="U415">
        <f t="shared" si="39"/>
        <v>1</v>
      </c>
      <c r="V415">
        <f t="shared" si="40"/>
        <v>2.1833333333333336</v>
      </c>
      <c r="W415">
        <f t="shared" si="41"/>
        <v>1.0084841502521737</v>
      </c>
    </row>
    <row r="416" spans="1:23">
      <c r="A416" t="s">
        <v>211</v>
      </c>
      <c r="B416" t="str">
        <f xml:space="preserve"> _xlfn.XLOOKUP(A416, 'ABC Analysis'!A:A, 'ABC Analysis'!F:F)</f>
        <v>C</v>
      </c>
      <c r="C416" t="str">
        <f>_xlfn.XLOOKUP(A416,'XYZ Analysis'!A:A,'XYZ Analysis'!AC:AC)</f>
        <v>X</v>
      </c>
      <c r="D416" t="str">
        <f t="shared" si="36"/>
        <v>CX</v>
      </c>
      <c r="E416">
        <f>_xlfn.XLOOKUP(D416,K:K,L:L)</f>
        <v>0.9</v>
      </c>
      <c r="F416" t="str">
        <f>_xlfn.XLOOKUP(D416,K:K,M:M)</f>
        <v>Rzadkie zamówienia, duże partie</v>
      </c>
      <c r="G416">
        <f>_xlfn.XLOOKUP(H416,$I$2:$I$16,$J$2:$J$16)</f>
        <v>5</v>
      </c>
      <c r="H416" t="str">
        <f>_xlfn.XLOOKUP(A416,Data!A:A,Data!C:C)</f>
        <v>Artykuły biurowe</v>
      </c>
      <c r="P416">
        <f>_xlfn.XLOOKUP(A416,Data!A:A,Data!F:F)</f>
        <v>12.24</v>
      </c>
      <c r="Q416" cm="1">
        <f t="array" ref="Q416">_xlfn.XLOOKUP(A416,'XYZ Analysis'!A:A,'XYZ Analysis'!$Z:Z)</f>
        <v>16.708333333333332</v>
      </c>
      <c r="R416">
        <f t="shared" si="37"/>
        <v>0.55694444444444435</v>
      </c>
      <c r="S416">
        <f>_xlfn.XLOOKUP(A416,'XYZ Analysis'!A:A,'XYZ Analysis'!AA:AA)</f>
        <v>1.4571423708371425</v>
      </c>
      <c r="T416">
        <f t="shared" si="38"/>
        <v>4.8571412361238082E-2</v>
      </c>
      <c r="U416">
        <f t="shared" si="39"/>
        <v>1</v>
      </c>
      <c r="V416">
        <f t="shared" si="40"/>
        <v>3.7847222222222219</v>
      </c>
      <c r="W416">
        <f t="shared" si="41"/>
        <v>5.7633720927464047</v>
      </c>
    </row>
    <row r="417" spans="1:23">
      <c r="A417" t="s">
        <v>229</v>
      </c>
      <c r="B417" t="str">
        <f xml:space="preserve"> _xlfn.XLOOKUP(A417, 'ABC Analysis'!A:A, 'ABC Analysis'!F:F)</f>
        <v>C</v>
      </c>
      <c r="C417" t="str">
        <f>_xlfn.XLOOKUP(A417,'XYZ Analysis'!A:A,'XYZ Analysis'!AC:AC)</f>
        <v>X</v>
      </c>
      <c r="D417" t="str">
        <f t="shared" si="36"/>
        <v>CX</v>
      </c>
      <c r="E417">
        <f>_xlfn.XLOOKUP(D417,K:K,L:L)</f>
        <v>0.9</v>
      </c>
      <c r="F417" t="str">
        <f>_xlfn.XLOOKUP(D417,K:K,M:M)</f>
        <v>Rzadkie zamówienia, duże partie</v>
      </c>
      <c r="G417">
        <f>_xlfn.XLOOKUP(H417,$I$2:$I$16,$J$2:$J$16)</f>
        <v>5</v>
      </c>
      <c r="H417" t="str">
        <f>_xlfn.XLOOKUP(A417,Data!A:A,Data!C:C)</f>
        <v>Artykuły biurowe</v>
      </c>
      <c r="P417">
        <f>_xlfn.XLOOKUP(A417,Data!A:A,Data!F:F)</f>
        <v>35.119999999999997</v>
      </c>
      <c r="Q417" cm="1">
        <f t="array" ref="Q417">_xlfn.XLOOKUP(A417,'XYZ Analysis'!A:A,'XYZ Analysis'!$Z:Z)</f>
        <v>5.625</v>
      </c>
      <c r="R417">
        <f t="shared" si="37"/>
        <v>0.1875</v>
      </c>
      <c r="S417">
        <f>_xlfn.XLOOKUP(A417,'XYZ Analysis'!A:A,'XYZ Analysis'!AA:AA)</f>
        <v>0.75346422166771354</v>
      </c>
      <c r="T417">
        <f t="shared" si="38"/>
        <v>2.5115474055590451E-2</v>
      </c>
      <c r="U417">
        <f t="shared" si="39"/>
        <v>1</v>
      </c>
      <c r="V417">
        <f t="shared" si="40"/>
        <v>1.9375</v>
      </c>
      <c r="W417">
        <f t="shared" si="41"/>
        <v>1.9741712023577589</v>
      </c>
    </row>
    <row r="418" spans="1:23">
      <c r="A418" t="s">
        <v>45</v>
      </c>
      <c r="B418" t="str">
        <f xml:space="preserve"> _xlfn.XLOOKUP(A418, 'ABC Analysis'!A:A, 'ABC Analysis'!F:F)</f>
        <v>C</v>
      </c>
      <c r="C418" t="str">
        <f>_xlfn.XLOOKUP(A418,'XYZ Analysis'!A:A,'XYZ Analysis'!AC:AC)</f>
        <v>Y</v>
      </c>
      <c r="D418" t="str">
        <f t="shared" si="36"/>
        <v>CY</v>
      </c>
      <c r="E418">
        <f>_xlfn.XLOOKUP(D418,K:K,L:L)</f>
        <v>0.87</v>
      </c>
      <c r="F418" t="str">
        <f>_xlfn.XLOOKUP(D418,K:K,M:M)</f>
        <v>Podstawowy zapas bezpieczeństwa, przegląd sezonowy</v>
      </c>
      <c r="G418">
        <f>_xlfn.XLOOKUP(H418,$I$2:$I$16,$J$2:$J$16)</f>
        <v>4</v>
      </c>
      <c r="H418" t="str">
        <f>_xlfn.XLOOKUP(A418,Data!A:A,Data!C:C)</f>
        <v>Spożywcze</v>
      </c>
      <c r="P418">
        <f>_xlfn.XLOOKUP(A418,Data!A:A,Data!F:F)</f>
        <v>27.37</v>
      </c>
      <c r="Q418" cm="1">
        <f t="array" ref="Q418">_xlfn.XLOOKUP(A418,'XYZ Analysis'!A:A,'XYZ Analysis'!$Z:Z)</f>
        <v>7.625</v>
      </c>
      <c r="R418">
        <f t="shared" si="37"/>
        <v>0.25416666666666665</v>
      </c>
      <c r="S418">
        <f>_xlfn.XLOOKUP(A418,'XYZ Analysis'!A:A,'XYZ Analysis'!AA:AA)</f>
        <v>4.0498199548457299</v>
      </c>
      <c r="T418">
        <f t="shared" si="38"/>
        <v>0.13499399849485766</v>
      </c>
      <c r="U418">
        <f t="shared" si="39"/>
        <v>1</v>
      </c>
      <c r="V418">
        <f t="shared" si="40"/>
        <v>2.0166666666666666</v>
      </c>
      <c r="W418">
        <f t="shared" si="41"/>
        <v>2.6036543461465405</v>
      </c>
    </row>
    <row r="419" spans="1:23">
      <c r="A419" t="s">
        <v>509</v>
      </c>
      <c r="B419" t="str">
        <f xml:space="preserve"> _xlfn.XLOOKUP(A419, 'ABC Analysis'!A:A, 'ABC Analysis'!F:F)</f>
        <v>C</v>
      </c>
      <c r="C419" t="str">
        <f>_xlfn.XLOOKUP(A419,'XYZ Analysis'!A:A,'XYZ Analysis'!AC:AC)</f>
        <v>Y</v>
      </c>
      <c r="D419" t="str">
        <f t="shared" si="36"/>
        <v>CY</v>
      </c>
      <c r="E419">
        <f>_xlfn.XLOOKUP(D419,K:K,L:L)</f>
        <v>0.87</v>
      </c>
      <c r="F419" t="str">
        <f>_xlfn.XLOOKUP(D419,K:K,M:M)</f>
        <v>Podstawowy zapas bezpieczeństwa, przegląd sezonowy</v>
      </c>
      <c r="G419">
        <f>_xlfn.XLOOKUP(H419,$I$2:$I$16,$J$2:$J$16)</f>
        <v>9</v>
      </c>
      <c r="H419" t="str">
        <f>_xlfn.XLOOKUP(A419,Data!A:A,Data!C:C)</f>
        <v>Motoryzacja</v>
      </c>
      <c r="P419">
        <f>_xlfn.XLOOKUP(A419,Data!A:A,Data!F:F)</f>
        <v>207.23</v>
      </c>
      <c r="Q419" cm="1">
        <f t="array" ref="Q419">_xlfn.XLOOKUP(A419,'XYZ Analysis'!A:A,'XYZ Analysis'!$Z:Z)</f>
        <v>0.95833333333333337</v>
      </c>
      <c r="R419">
        <f t="shared" si="37"/>
        <v>3.1944444444444449E-2</v>
      </c>
      <c r="S419">
        <f>_xlfn.XLOOKUP(A419,'XYZ Analysis'!A:A,'XYZ Analysis'!AA:AA)</f>
        <v>0.73479967035618321</v>
      </c>
      <c r="T419">
        <f t="shared" si="38"/>
        <v>2.4493322345206108E-2</v>
      </c>
      <c r="U419">
        <f t="shared" si="39"/>
        <v>1</v>
      </c>
      <c r="V419">
        <f t="shared" si="40"/>
        <v>1.2875000000000001</v>
      </c>
      <c r="W419">
        <f t="shared" si="41"/>
        <v>0.33545385441955761</v>
      </c>
    </row>
    <row r="420" spans="1:23">
      <c r="A420" t="s">
        <v>369</v>
      </c>
      <c r="B420" t="str">
        <f xml:space="preserve"> _xlfn.XLOOKUP(A420, 'ABC Analysis'!A:A, 'ABC Analysis'!F:F)</f>
        <v>C</v>
      </c>
      <c r="C420" t="str">
        <f>_xlfn.XLOOKUP(A420,'XYZ Analysis'!A:A,'XYZ Analysis'!AC:AC)</f>
        <v>X</v>
      </c>
      <c r="D420" t="str">
        <f t="shared" si="36"/>
        <v>CX</v>
      </c>
      <c r="E420">
        <f>_xlfn.XLOOKUP(D420,K:K,L:L)</f>
        <v>0.9</v>
      </c>
      <c r="F420" t="str">
        <f>_xlfn.XLOOKUP(D420,K:K,M:M)</f>
        <v>Rzadkie zamówienia, duże partie</v>
      </c>
      <c r="G420">
        <f>_xlfn.XLOOKUP(H420,$I$2:$I$16,$J$2:$J$16)</f>
        <v>9</v>
      </c>
      <c r="H420" t="str">
        <f>_xlfn.XLOOKUP(A420,Data!A:A,Data!C:C)</f>
        <v>Motoryzacja</v>
      </c>
      <c r="P420">
        <f>_xlfn.XLOOKUP(A420,Data!A:A,Data!F:F)</f>
        <v>162.22</v>
      </c>
      <c r="Q420" cm="1">
        <f t="array" ref="Q420">_xlfn.XLOOKUP(A420,'XYZ Analysis'!A:A,'XYZ Analysis'!$Z:Z)</f>
        <v>1.25</v>
      </c>
      <c r="R420">
        <f t="shared" si="37"/>
        <v>4.1666666666666664E-2</v>
      </c>
      <c r="S420">
        <f>_xlfn.XLOOKUP(A420,'XYZ Analysis'!A:A,'XYZ Analysis'!AA:AA)</f>
        <v>0.4330127018922193</v>
      </c>
      <c r="T420">
        <f t="shared" si="38"/>
        <v>1.4433756729740644E-2</v>
      </c>
      <c r="U420">
        <f t="shared" si="39"/>
        <v>1</v>
      </c>
      <c r="V420">
        <f t="shared" si="40"/>
        <v>1.375</v>
      </c>
      <c r="W420">
        <f t="shared" si="41"/>
        <v>0.43301566776311451</v>
      </c>
    </row>
    <row r="421" spans="1:23">
      <c r="A421" t="s">
        <v>61</v>
      </c>
      <c r="B421" t="str">
        <f xml:space="preserve"> _xlfn.XLOOKUP(A421, 'ABC Analysis'!A:A, 'ABC Analysis'!F:F)</f>
        <v>C</v>
      </c>
      <c r="C421" t="str">
        <f>_xlfn.XLOOKUP(A421,'XYZ Analysis'!A:A,'XYZ Analysis'!AC:AC)</f>
        <v>Z</v>
      </c>
      <c r="D421" t="str">
        <f t="shared" si="36"/>
        <v>CZ</v>
      </c>
      <c r="E421">
        <f>_xlfn.XLOOKUP(D421,K:K,L:L)</f>
        <v>0.85</v>
      </c>
      <c r="F421" t="str">
        <f>_xlfn.XLOOKUP(D421,K:K,M:M)</f>
        <v>Zamawianie na żądanie (make-to-order) zamiast trzymania zapasu</v>
      </c>
      <c r="G421">
        <f>_xlfn.XLOOKUP(H421,$I$2:$I$16,$J$2:$J$16)</f>
        <v>9</v>
      </c>
      <c r="H421" t="str">
        <f>_xlfn.XLOOKUP(A421,Data!A:A,Data!C:C)</f>
        <v>Motoryzacja</v>
      </c>
      <c r="P421">
        <f>_xlfn.XLOOKUP(A421,Data!A:A,Data!F:F)</f>
        <v>140.4</v>
      </c>
      <c r="Q421" cm="1">
        <f t="array" ref="Q421">_xlfn.XLOOKUP(A421,'XYZ Analysis'!A:A,'XYZ Analysis'!$Z:Z)</f>
        <v>1.4583333333333333</v>
      </c>
      <c r="R421">
        <f t="shared" si="37"/>
        <v>4.8611111111111112E-2</v>
      </c>
      <c r="S421">
        <f>_xlfn.XLOOKUP(A421,'XYZ Analysis'!A:A,'XYZ Analysis'!AA:AA)</f>
        <v>1.6827350421923892</v>
      </c>
      <c r="T421">
        <f t="shared" si="38"/>
        <v>5.6091168073079643E-2</v>
      </c>
      <c r="U421">
        <f t="shared" si="39"/>
        <v>1</v>
      </c>
      <c r="V421">
        <f t="shared" si="40"/>
        <v>1.4375</v>
      </c>
      <c r="W421">
        <f t="shared" si="41"/>
        <v>0.50274255751723274</v>
      </c>
    </row>
    <row r="422" spans="1:23">
      <c r="A422" t="s">
        <v>181</v>
      </c>
      <c r="B422" t="str">
        <f xml:space="preserve"> _xlfn.XLOOKUP(A422, 'ABC Analysis'!A:A, 'ABC Analysis'!F:F)</f>
        <v>C</v>
      </c>
      <c r="C422" t="str">
        <f>_xlfn.XLOOKUP(A422,'XYZ Analysis'!A:A,'XYZ Analysis'!AC:AC)</f>
        <v>Y</v>
      </c>
      <c r="D422" t="str">
        <f t="shared" si="36"/>
        <v>CY</v>
      </c>
      <c r="E422">
        <f>_xlfn.XLOOKUP(D422,K:K,L:L)</f>
        <v>0.87</v>
      </c>
      <c r="F422" t="str">
        <f>_xlfn.XLOOKUP(D422,K:K,M:M)</f>
        <v>Podstawowy zapas bezpieczeństwa, przegląd sezonowy</v>
      </c>
      <c r="G422">
        <f>_xlfn.XLOOKUP(H422,$I$2:$I$16,$J$2:$J$16)</f>
        <v>8</v>
      </c>
      <c r="H422" t="str">
        <f>_xlfn.XLOOKUP(A422,Data!A:A,Data!C:C)</f>
        <v>Oświetlenie</v>
      </c>
      <c r="P422">
        <f>_xlfn.XLOOKUP(A422,Data!A:A,Data!F:F)</f>
        <v>220.47</v>
      </c>
      <c r="Q422" cm="1">
        <f t="array" ref="Q422">_xlfn.XLOOKUP(A422,'XYZ Analysis'!A:A,'XYZ Analysis'!$Z:Z)</f>
        <v>0.91666666666666663</v>
      </c>
      <c r="R422">
        <f t="shared" si="37"/>
        <v>3.0555555555555555E-2</v>
      </c>
      <c r="S422">
        <f>_xlfn.XLOOKUP(A422,'XYZ Analysis'!A:A,'XYZ Analysis'!AA:AA)</f>
        <v>0.90905934288630952</v>
      </c>
      <c r="T422">
        <f t="shared" si="38"/>
        <v>3.0301978096210318E-2</v>
      </c>
      <c r="U422">
        <f t="shared" si="39"/>
        <v>1</v>
      </c>
      <c r="V422">
        <f t="shared" si="40"/>
        <v>1.2444444444444445</v>
      </c>
      <c r="W422">
        <f t="shared" si="41"/>
        <v>0.3180766371662182</v>
      </c>
    </row>
    <row r="423" spans="1:23">
      <c r="A423" t="s">
        <v>967</v>
      </c>
      <c r="B423" t="str">
        <f xml:space="preserve"> _xlfn.XLOOKUP(A423, 'ABC Analysis'!A:A, 'ABC Analysis'!F:F)</f>
        <v>C</v>
      </c>
      <c r="C423" t="str">
        <f>_xlfn.XLOOKUP(A423,'XYZ Analysis'!A:A,'XYZ Analysis'!AC:AC)</f>
        <v>Z</v>
      </c>
      <c r="D423" t="str">
        <f t="shared" si="36"/>
        <v>CZ</v>
      </c>
      <c r="E423">
        <f>_xlfn.XLOOKUP(D423,K:K,L:L)</f>
        <v>0.85</v>
      </c>
      <c r="F423" t="str">
        <f>_xlfn.XLOOKUP(D423,K:K,M:M)</f>
        <v>Zamawianie na żądanie (make-to-order) zamiast trzymania zapasu</v>
      </c>
      <c r="G423">
        <f>_xlfn.XLOOKUP(H423,$I$2:$I$16,$J$2:$J$16)</f>
        <v>5</v>
      </c>
      <c r="H423" t="str">
        <f>_xlfn.XLOOKUP(A423,Data!A:A,Data!C:C)</f>
        <v>Artykuły biurowe</v>
      </c>
      <c r="P423">
        <f>_xlfn.XLOOKUP(A423,Data!A:A,Data!F:F)</f>
        <v>11.6</v>
      </c>
      <c r="Q423" cm="1">
        <f t="array" ref="Q423">_xlfn.XLOOKUP(A423,'XYZ Analysis'!A:A,'XYZ Analysis'!$Z:Z)</f>
        <v>16.875</v>
      </c>
      <c r="R423">
        <f t="shared" si="37"/>
        <v>0.5625</v>
      </c>
      <c r="S423">
        <f>_xlfn.XLOOKUP(A423,'XYZ Analysis'!A:A,'XYZ Analysis'!AA:AA)</f>
        <v>19.628449802943347</v>
      </c>
      <c r="T423">
        <f t="shared" si="38"/>
        <v>0.65428166009811162</v>
      </c>
      <c r="U423">
        <f t="shared" si="39"/>
        <v>2</v>
      </c>
      <c r="V423">
        <f t="shared" si="40"/>
        <v>4.8125</v>
      </c>
      <c r="W423">
        <f t="shared" si="41"/>
        <v>5.9496812432727619</v>
      </c>
    </row>
    <row r="424" spans="1:23">
      <c r="A424" t="s">
        <v>461</v>
      </c>
      <c r="B424" t="str">
        <f xml:space="preserve"> _xlfn.XLOOKUP(A424, 'ABC Analysis'!A:A, 'ABC Analysis'!F:F)</f>
        <v>C</v>
      </c>
      <c r="C424" t="str">
        <f>_xlfn.XLOOKUP(A424,'XYZ Analysis'!A:A,'XYZ Analysis'!AC:AC)</f>
        <v>Y</v>
      </c>
      <c r="D424" t="str">
        <f t="shared" si="36"/>
        <v>CY</v>
      </c>
      <c r="E424">
        <f>_xlfn.XLOOKUP(D424,K:K,L:L)</f>
        <v>0.87</v>
      </c>
      <c r="F424" t="str">
        <f>_xlfn.XLOOKUP(D424,K:K,M:M)</f>
        <v>Podstawowy zapas bezpieczeństwa, przegląd sezonowy</v>
      </c>
      <c r="G424">
        <f>_xlfn.XLOOKUP(H424,$I$2:$I$16,$J$2:$J$16)</f>
        <v>8</v>
      </c>
      <c r="H424" t="str">
        <f>_xlfn.XLOOKUP(A424,Data!A:A,Data!C:C)</f>
        <v>Oświetlenie</v>
      </c>
      <c r="P424">
        <f>_xlfn.XLOOKUP(A424,Data!A:A,Data!F:F)</f>
        <v>135.38999999999999</v>
      </c>
      <c r="Q424" cm="1">
        <f t="array" ref="Q424">_xlfn.XLOOKUP(A424,'XYZ Analysis'!A:A,'XYZ Analysis'!$Z:Z)</f>
        <v>1.375</v>
      </c>
      <c r="R424">
        <f t="shared" si="37"/>
        <v>4.583333333333333E-2</v>
      </c>
      <c r="S424">
        <f>_xlfn.XLOOKUP(A424,'XYZ Analysis'!A:A,'XYZ Analysis'!AA:AA)</f>
        <v>0.75346422166771354</v>
      </c>
      <c r="T424">
        <f t="shared" si="38"/>
        <v>2.5115474055590451E-2</v>
      </c>
      <c r="U424">
        <f t="shared" si="39"/>
        <v>1</v>
      </c>
      <c r="V424">
        <f t="shared" si="40"/>
        <v>1.3666666666666667</v>
      </c>
      <c r="W424">
        <f t="shared" si="41"/>
        <v>0.49711727772031883</v>
      </c>
    </row>
    <row r="425" spans="1:23">
      <c r="A425" t="s">
        <v>597</v>
      </c>
      <c r="B425" t="str">
        <f xml:space="preserve"> _xlfn.XLOOKUP(A425, 'ABC Analysis'!A:A, 'ABC Analysis'!F:F)</f>
        <v>C</v>
      </c>
      <c r="C425" t="str">
        <f>_xlfn.XLOOKUP(A425,'XYZ Analysis'!A:A,'XYZ Analysis'!AC:AC)</f>
        <v>X</v>
      </c>
      <c r="D425" t="str">
        <f t="shared" si="36"/>
        <v>CX</v>
      </c>
      <c r="E425">
        <f>_xlfn.XLOOKUP(D425,K:K,L:L)</f>
        <v>0.9</v>
      </c>
      <c r="F425" t="str">
        <f>_xlfn.XLOOKUP(D425,K:K,M:M)</f>
        <v>Rzadkie zamówienia, duże partie</v>
      </c>
      <c r="G425">
        <f>_xlfn.XLOOKUP(H425,$I$2:$I$16,$J$2:$J$16)</f>
        <v>10</v>
      </c>
      <c r="H425" t="str">
        <f>_xlfn.XLOOKUP(A425,Data!A:A,Data!C:C)</f>
        <v>Elektronika</v>
      </c>
      <c r="P425">
        <f>_xlfn.XLOOKUP(A425,Data!A:A,Data!F:F)</f>
        <v>54.38</v>
      </c>
      <c r="Q425" cm="1">
        <f t="array" ref="Q425">_xlfn.XLOOKUP(A425,'XYZ Analysis'!A:A,'XYZ Analysis'!$Z:Z)</f>
        <v>3.375</v>
      </c>
      <c r="R425">
        <f t="shared" si="37"/>
        <v>0.1125</v>
      </c>
      <c r="S425">
        <f>_xlfn.XLOOKUP(A425,'XYZ Analysis'!A:A,'XYZ Analysis'!AA:AA)</f>
        <v>0.48412291827592713</v>
      </c>
      <c r="T425">
        <f t="shared" si="38"/>
        <v>1.6137430609197572E-2</v>
      </c>
      <c r="U425">
        <f t="shared" si="39"/>
        <v>1</v>
      </c>
      <c r="V425">
        <f t="shared" si="40"/>
        <v>2.125</v>
      </c>
      <c r="W425">
        <f t="shared" si="41"/>
        <v>1.2289043730383664</v>
      </c>
    </row>
    <row r="426" spans="1:23">
      <c r="A426" t="s">
        <v>787</v>
      </c>
      <c r="B426" t="str">
        <f xml:space="preserve"> _xlfn.XLOOKUP(A426, 'ABC Analysis'!A:A, 'ABC Analysis'!F:F)</f>
        <v>C</v>
      </c>
      <c r="C426" t="str">
        <f>_xlfn.XLOOKUP(A426,'XYZ Analysis'!A:A,'XYZ Analysis'!AC:AC)</f>
        <v>Y</v>
      </c>
      <c r="D426" t="str">
        <f t="shared" si="36"/>
        <v>CY</v>
      </c>
      <c r="E426">
        <f>_xlfn.XLOOKUP(D426,K:K,L:L)</f>
        <v>0.87</v>
      </c>
      <c r="F426" t="str">
        <f>_xlfn.XLOOKUP(D426,K:K,M:M)</f>
        <v>Podstawowy zapas bezpieczeństwa, przegląd sezonowy</v>
      </c>
      <c r="G426">
        <f>_xlfn.XLOOKUP(H426,$I$2:$I$16,$J$2:$J$16)</f>
        <v>7</v>
      </c>
      <c r="H426" t="str">
        <f>_xlfn.XLOOKUP(A426,Data!A:A,Data!C:C)</f>
        <v>Odzież</v>
      </c>
      <c r="P426">
        <f>_xlfn.XLOOKUP(A426,Data!A:A,Data!F:F)</f>
        <v>31.72</v>
      </c>
      <c r="Q426" cm="1">
        <f t="array" ref="Q426">_xlfn.XLOOKUP(A426,'XYZ Analysis'!A:A,'XYZ Analysis'!$Z:Z)</f>
        <v>5.708333333333333</v>
      </c>
      <c r="R426">
        <f t="shared" si="37"/>
        <v>0.19027777777777777</v>
      </c>
      <c r="S426">
        <f>_xlfn.XLOOKUP(A426,'XYZ Analysis'!A:A,'XYZ Analysis'!AA:AA)</f>
        <v>3.0751580808508399</v>
      </c>
      <c r="T426">
        <f t="shared" si="38"/>
        <v>0.10250526936169466</v>
      </c>
      <c r="U426">
        <f t="shared" si="39"/>
        <v>1</v>
      </c>
      <c r="V426">
        <f t="shared" si="40"/>
        <v>2.3319444444444444</v>
      </c>
      <c r="W426">
        <f t="shared" si="41"/>
        <v>2.0926127934256331</v>
      </c>
    </row>
    <row r="427" spans="1:23">
      <c r="A427" t="s">
        <v>931</v>
      </c>
      <c r="B427" t="str">
        <f xml:space="preserve"> _xlfn.XLOOKUP(A427, 'ABC Analysis'!A:A, 'ABC Analysis'!F:F)</f>
        <v>C</v>
      </c>
      <c r="C427" t="str">
        <f>_xlfn.XLOOKUP(A427,'XYZ Analysis'!A:A,'XYZ Analysis'!AC:AC)</f>
        <v>X</v>
      </c>
      <c r="D427" t="str">
        <f t="shared" si="36"/>
        <v>CX</v>
      </c>
      <c r="E427">
        <f>_xlfn.XLOOKUP(D427,K:K,L:L)</f>
        <v>0.9</v>
      </c>
      <c r="F427" t="str">
        <f>_xlfn.XLOOKUP(D427,K:K,M:M)</f>
        <v>Rzadkie zamówienia, duże partie</v>
      </c>
      <c r="G427">
        <f>_xlfn.XLOOKUP(H427,$I$2:$I$16,$J$2:$J$16)</f>
        <v>10</v>
      </c>
      <c r="H427" t="str">
        <f>_xlfn.XLOOKUP(A427,Data!A:A,Data!C:C)</f>
        <v>Elektronika</v>
      </c>
      <c r="P427">
        <f>_xlfn.XLOOKUP(A427,Data!A:A,Data!F:F)</f>
        <v>45.99</v>
      </c>
      <c r="Q427" cm="1">
        <f t="array" ref="Q427">_xlfn.XLOOKUP(A427,'XYZ Analysis'!A:A,'XYZ Analysis'!$Z:Z)</f>
        <v>4.083333333333333</v>
      </c>
      <c r="R427">
        <f t="shared" si="37"/>
        <v>0.1361111111111111</v>
      </c>
      <c r="S427">
        <f>_xlfn.XLOOKUP(A427,'XYZ Analysis'!A:A,'XYZ Analysis'!AA:AA)</f>
        <v>0.39965262694272652</v>
      </c>
      <c r="T427">
        <f t="shared" si="38"/>
        <v>1.3321754231424216E-2</v>
      </c>
      <c r="U427">
        <f t="shared" si="39"/>
        <v>1</v>
      </c>
      <c r="V427">
        <f t="shared" si="40"/>
        <v>2.3611111111111107</v>
      </c>
      <c r="W427">
        <f t="shared" si="41"/>
        <v>1.469861839480328</v>
      </c>
    </row>
    <row r="428" spans="1:23">
      <c r="A428" t="s">
        <v>717</v>
      </c>
      <c r="B428" t="str">
        <f xml:space="preserve"> _xlfn.XLOOKUP(A428, 'ABC Analysis'!A:A, 'ABC Analysis'!F:F)</f>
        <v>C</v>
      </c>
      <c r="C428" t="str">
        <f>_xlfn.XLOOKUP(A428,'XYZ Analysis'!A:A,'XYZ Analysis'!AC:AC)</f>
        <v>X</v>
      </c>
      <c r="D428" t="str">
        <f t="shared" si="36"/>
        <v>CX</v>
      </c>
      <c r="E428">
        <f>_xlfn.XLOOKUP(D428,K:K,L:L)</f>
        <v>0.9</v>
      </c>
      <c r="F428" t="str">
        <f>_xlfn.XLOOKUP(D428,K:K,M:M)</f>
        <v>Rzadkie zamówienia, duże partie</v>
      </c>
      <c r="G428">
        <f>_xlfn.XLOOKUP(H428,$I$2:$I$16,$J$2:$J$16)</f>
        <v>10</v>
      </c>
      <c r="H428" t="str">
        <f>_xlfn.XLOOKUP(A428,Data!A:A,Data!C:C)</f>
        <v>Zabawki</v>
      </c>
      <c r="P428">
        <f>_xlfn.XLOOKUP(A428,Data!A:A,Data!F:F)</f>
        <v>182.04</v>
      </c>
      <c r="Q428" cm="1">
        <f t="array" ref="Q428">_xlfn.XLOOKUP(A428,'XYZ Analysis'!A:A,'XYZ Analysis'!$Z:Z)</f>
        <v>1</v>
      </c>
      <c r="R428">
        <f t="shared" si="37"/>
        <v>3.3333333333333333E-2</v>
      </c>
      <c r="S428">
        <f>_xlfn.XLOOKUP(A428,'XYZ Analysis'!A:A,'XYZ Analysis'!AA:AA)</f>
        <v>0</v>
      </c>
      <c r="T428">
        <f t="shared" si="38"/>
        <v>0</v>
      </c>
      <c r="U428">
        <f t="shared" si="39"/>
        <v>0</v>
      </c>
      <c r="V428">
        <f t="shared" si="40"/>
        <v>0.33333333333333331</v>
      </c>
      <c r="W428">
        <f t="shared" si="41"/>
        <v>0.36560943043290767</v>
      </c>
    </row>
    <row r="429" spans="1:23">
      <c r="A429" t="s">
        <v>139</v>
      </c>
      <c r="B429" t="str">
        <f xml:space="preserve"> _xlfn.XLOOKUP(A429, 'ABC Analysis'!A:A, 'ABC Analysis'!F:F)</f>
        <v>C</v>
      </c>
      <c r="C429" t="str">
        <f>_xlfn.XLOOKUP(A429,'XYZ Analysis'!A:A,'XYZ Analysis'!AC:AC)</f>
        <v>X</v>
      </c>
      <c r="D429" t="str">
        <f t="shared" si="36"/>
        <v>CX</v>
      </c>
      <c r="E429">
        <f>_xlfn.XLOOKUP(D429,K:K,L:L)</f>
        <v>0.9</v>
      </c>
      <c r="F429" t="str">
        <f>_xlfn.XLOOKUP(D429,K:K,M:M)</f>
        <v>Rzadkie zamówienia, duże partie</v>
      </c>
      <c r="G429">
        <f>_xlfn.XLOOKUP(H429,$I$2:$I$16,$J$2:$J$16)</f>
        <v>6</v>
      </c>
      <c r="H429" t="str">
        <f>_xlfn.XLOOKUP(A429,Data!A:A,Data!C:C)</f>
        <v>Kosmetyki</v>
      </c>
      <c r="P429">
        <f>_xlfn.XLOOKUP(A429,Data!A:A,Data!F:F)</f>
        <v>15.84</v>
      </c>
      <c r="Q429" cm="1">
        <f t="array" ref="Q429">_xlfn.XLOOKUP(A429,'XYZ Analysis'!A:A,'XYZ Analysis'!$Z:Z)</f>
        <v>11.083333333333334</v>
      </c>
      <c r="R429">
        <f t="shared" si="37"/>
        <v>0.36944444444444446</v>
      </c>
      <c r="S429">
        <f>_xlfn.XLOOKUP(A429,'XYZ Analysis'!A:A,'XYZ Analysis'!AA:AA)</f>
        <v>1.1149240133549709</v>
      </c>
      <c r="T429">
        <f t="shared" si="38"/>
        <v>3.7164133778499031E-2</v>
      </c>
      <c r="U429">
        <f t="shared" si="39"/>
        <v>1</v>
      </c>
      <c r="V429">
        <f t="shared" si="40"/>
        <v>3.2166666666666668</v>
      </c>
      <c r="W429">
        <f t="shared" si="41"/>
        <v>4.1262773079372348</v>
      </c>
    </row>
    <row r="430" spans="1:23">
      <c r="A430" t="s">
        <v>125</v>
      </c>
      <c r="B430" t="str">
        <f xml:space="preserve"> _xlfn.XLOOKUP(A430, 'ABC Analysis'!A:A, 'ABC Analysis'!F:F)</f>
        <v>C</v>
      </c>
      <c r="C430" t="str">
        <f>_xlfn.XLOOKUP(A430,'XYZ Analysis'!A:A,'XYZ Analysis'!AC:AC)</f>
        <v>X</v>
      </c>
      <c r="D430" t="str">
        <f t="shared" si="36"/>
        <v>CX</v>
      </c>
      <c r="E430">
        <f>_xlfn.XLOOKUP(D430,K:K,L:L)</f>
        <v>0.9</v>
      </c>
      <c r="F430" t="str">
        <f>_xlfn.XLOOKUP(D430,K:K,M:M)</f>
        <v>Rzadkie zamówienia, duże partie</v>
      </c>
      <c r="G430">
        <f>_xlfn.XLOOKUP(H430,$I$2:$I$16,$J$2:$J$16)</f>
        <v>10</v>
      </c>
      <c r="H430" t="str">
        <f>_xlfn.XLOOKUP(A430,Data!A:A,Data!C:C)</f>
        <v>Zabawki</v>
      </c>
      <c r="P430">
        <f>_xlfn.XLOOKUP(A430,Data!A:A,Data!F:F)</f>
        <v>145.88</v>
      </c>
      <c r="Q430" cm="1">
        <f t="array" ref="Q430">_xlfn.XLOOKUP(A430,'XYZ Analysis'!A:A,'XYZ Analysis'!$Z:Z)</f>
        <v>1.1666666666666667</v>
      </c>
      <c r="R430">
        <f t="shared" si="37"/>
        <v>3.888888888888889E-2</v>
      </c>
      <c r="S430">
        <f>_xlfn.XLOOKUP(A430,'XYZ Analysis'!A:A,'XYZ Analysis'!AA:AA)</f>
        <v>0.37267799624996495</v>
      </c>
      <c r="T430">
        <f t="shared" si="38"/>
        <v>1.2422599874998832E-2</v>
      </c>
      <c r="U430">
        <f t="shared" si="39"/>
        <v>1</v>
      </c>
      <c r="V430">
        <f t="shared" si="40"/>
        <v>1.3888888888888888</v>
      </c>
      <c r="W430">
        <f t="shared" si="41"/>
        <v>0.44113987947228622</v>
      </c>
    </row>
    <row r="431" spans="1:23">
      <c r="A431" t="s">
        <v>193</v>
      </c>
      <c r="B431" t="str">
        <f xml:space="preserve"> _xlfn.XLOOKUP(A431, 'ABC Analysis'!A:A, 'ABC Analysis'!F:F)</f>
        <v>C</v>
      </c>
      <c r="C431" t="str">
        <f>_xlfn.XLOOKUP(A431,'XYZ Analysis'!A:A,'XYZ Analysis'!AC:AC)</f>
        <v>Y</v>
      </c>
      <c r="D431" t="str">
        <f t="shared" si="36"/>
        <v>CY</v>
      </c>
      <c r="E431">
        <f>_xlfn.XLOOKUP(D431,K:K,L:L)</f>
        <v>0.87</v>
      </c>
      <c r="F431" t="str">
        <f>_xlfn.XLOOKUP(D431,K:K,M:M)</f>
        <v>Podstawowy zapas bezpieczeństwa, przegląd sezonowy</v>
      </c>
      <c r="G431">
        <f>_xlfn.XLOOKUP(H431,$I$2:$I$16,$J$2:$J$16)</f>
        <v>10</v>
      </c>
      <c r="H431" t="str">
        <f>_xlfn.XLOOKUP(A431,Data!A:A,Data!C:C)</f>
        <v>Zabawki</v>
      </c>
      <c r="P431">
        <f>_xlfn.XLOOKUP(A431,Data!A:A,Data!F:F)</f>
        <v>119.75</v>
      </c>
      <c r="Q431" cm="1">
        <f t="array" ref="Q431">_xlfn.XLOOKUP(A431,'XYZ Analysis'!A:A,'XYZ Analysis'!$Z:Z)</f>
        <v>1.375</v>
      </c>
      <c r="R431">
        <f t="shared" si="37"/>
        <v>4.583333333333333E-2</v>
      </c>
      <c r="S431">
        <f>_xlfn.XLOOKUP(A431,'XYZ Analysis'!A:A,'XYZ Analysis'!AA:AA)</f>
        <v>0.85695682505013049</v>
      </c>
      <c r="T431">
        <f t="shared" si="38"/>
        <v>2.8565227501671016E-2</v>
      </c>
      <c r="U431">
        <f t="shared" si="39"/>
        <v>1</v>
      </c>
      <c r="V431">
        <f t="shared" si="40"/>
        <v>1.4583333333333333</v>
      </c>
      <c r="W431">
        <f t="shared" si="41"/>
        <v>0.52858445963468592</v>
      </c>
    </row>
    <row r="432" spans="1:23">
      <c r="A432" t="s">
        <v>759</v>
      </c>
      <c r="B432" t="str">
        <f xml:space="preserve"> _xlfn.XLOOKUP(A432, 'ABC Analysis'!A:A, 'ABC Analysis'!F:F)</f>
        <v>C</v>
      </c>
      <c r="C432" t="str">
        <f>_xlfn.XLOOKUP(A432,'XYZ Analysis'!A:A,'XYZ Analysis'!AC:AC)</f>
        <v>Y</v>
      </c>
      <c r="D432" t="str">
        <f t="shared" si="36"/>
        <v>CY</v>
      </c>
      <c r="E432">
        <f>_xlfn.XLOOKUP(D432,K:K,L:L)</f>
        <v>0.87</v>
      </c>
      <c r="F432" t="str">
        <f>_xlfn.XLOOKUP(D432,K:K,M:M)</f>
        <v>Podstawowy zapas bezpieczeństwa, przegląd sezonowy</v>
      </c>
      <c r="G432">
        <f>_xlfn.XLOOKUP(H432,$I$2:$I$16,$J$2:$J$16)</f>
        <v>4</v>
      </c>
      <c r="H432" t="str">
        <f>_xlfn.XLOOKUP(A432,Data!A:A,Data!C:C)</f>
        <v>Spożywcze</v>
      </c>
      <c r="P432">
        <f>_xlfn.XLOOKUP(A432,Data!A:A,Data!F:F)</f>
        <v>19.989999999999998</v>
      </c>
      <c r="Q432" cm="1">
        <f t="array" ref="Q432">_xlfn.XLOOKUP(A432,'XYZ Analysis'!A:A,'XYZ Analysis'!$Z:Z)</f>
        <v>8.5833333333333339</v>
      </c>
      <c r="R432">
        <f t="shared" si="37"/>
        <v>0.28611111111111115</v>
      </c>
      <c r="S432">
        <f>_xlfn.XLOOKUP(A432,'XYZ Analysis'!A:A,'XYZ Analysis'!AA:AA)</f>
        <v>6.5886054838806531</v>
      </c>
      <c r="T432">
        <f t="shared" si="38"/>
        <v>0.21962018279602177</v>
      </c>
      <c r="U432">
        <f t="shared" si="39"/>
        <v>1</v>
      </c>
      <c r="V432">
        <f t="shared" si="40"/>
        <v>2.1444444444444448</v>
      </c>
      <c r="W432">
        <f t="shared" si="41"/>
        <v>3.2323798810479039</v>
      </c>
    </row>
    <row r="433" spans="1:23">
      <c r="A433" t="s">
        <v>495</v>
      </c>
      <c r="B433" t="str">
        <f xml:space="preserve"> _xlfn.XLOOKUP(A433, 'ABC Analysis'!A:A, 'ABC Analysis'!F:F)</f>
        <v>C</v>
      </c>
      <c r="C433" t="str">
        <f>_xlfn.XLOOKUP(A433,'XYZ Analysis'!A:A,'XYZ Analysis'!AC:AC)</f>
        <v>Y</v>
      </c>
      <c r="D433" t="str">
        <f t="shared" si="36"/>
        <v>CY</v>
      </c>
      <c r="E433">
        <f>_xlfn.XLOOKUP(D433,K:K,L:L)</f>
        <v>0.87</v>
      </c>
      <c r="F433" t="str">
        <f>_xlfn.XLOOKUP(D433,K:K,M:M)</f>
        <v>Podstawowy zapas bezpieczeństwa, przegląd sezonowy</v>
      </c>
      <c r="G433">
        <f>_xlfn.XLOOKUP(H433,$I$2:$I$16,$J$2:$J$16)</f>
        <v>5</v>
      </c>
      <c r="H433" t="str">
        <f>_xlfn.XLOOKUP(A433,Data!A:A,Data!C:C)</f>
        <v>Artykuły biurowe</v>
      </c>
      <c r="P433">
        <f>_xlfn.XLOOKUP(A433,Data!A:A,Data!F:F)</f>
        <v>23.16</v>
      </c>
      <c r="Q433" cm="1">
        <f t="array" ref="Q433">_xlfn.XLOOKUP(A433,'XYZ Analysis'!A:A,'XYZ Analysis'!$Z:Z)</f>
        <v>6.75</v>
      </c>
      <c r="R433">
        <f t="shared" si="37"/>
        <v>0.22500000000000001</v>
      </c>
      <c r="S433">
        <f>_xlfn.XLOOKUP(A433,'XYZ Analysis'!A:A,'XYZ Analysis'!AA:AA)</f>
        <v>4.235268586524354</v>
      </c>
      <c r="T433">
        <f t="shared" si="38"/>
        <v>0.14117561955081179</v>
      </c>
      <c r="U433">
        <f t="shared" si="39"/>
        <v>1</v>
      </c>
      <c r="V433">
        <f t="shared" si="40"/>
        <v>2.125</v>
      </c>
      <c r="W433">
        <f t="shared" si="41"/>
        <v>2.6630750856701542</v>
      </c>
    </row>
    <row r="434" spans="1:23">
      <c r="A434" t="s">
        <v>313</v>
      </c>
      <c r="B434" t="str">
        <f xml:space="preserve"> _xlfn.XLOOKUP(A434, 'ABC Analysis'!A:A, 'ABC Analysis'!F:F)</f>
        <v>C</v>
      </c>
      <c r="C434" t="str">
        <f>_xlfn.XLOOKUP(A434,'XYZ Analysis'!A:A,'XYZ Analysis'!AC:AC)</f>
        <v>Y</v>
      </c>
      <c r="D434" t="str">
        <f t="shared" si="36"/>
        <v>CY</v>
      </c>
      <c r="E434">
        <f>_xlfn.XLOOKUP(D434,K:K,L:L)</f>
        <v>0.87</v>
      </c>
      <c r="F434" t="str">
        <f>_xlfn.XLOOKUP(D434,K:K,M:M)</f>
        <v>Podstawowy zapas bezpieczeństwa, przegląd sezonowy</v>
      </c>
      <c r="G434">
        <f>_xlfn.XLOOKUP(H434,$I$2:$I$16,$J$2:$J$16)</f>
        <v>10</v>
      </c>
      <c r="H434" t="str">
        <f>_xlfn.XLOOKUP(A434,Data!A:A,Data!C:C)</f>
        <v>Zabawki</v>
      </c>
      <c r="P434">
        <f>_xlfn.XLOOKUP(A434,Data!A:A,Data!F:F)</f>
        <v>141.43</v>
      </c>
      <c r="Q434" cm="1">
        <f t="array" ref="Q434">_xlfn.XLOOKUP(A434,'XYZ Analysis'!A:A,'XYZ Analysis'!$Z:Z)</f>
        <v>1.0416666666666667</v>
      </c>
      <c r="R434">
        <f t="shared" si="37"/>
        <v>3.4722222222222224E-2</v>
      </c>
      <c r="S434">
        <f>_xlfn.XLOOKUP(A434,'XYZ Analysis'!A:A,'XYZ Analysis'!AA:AA)</f>
        <v>0.93448589550024175</v>
      </c>
      <c r="T434">
        <f t="shared" si="38"/>
        <v>3.1149529850008059E-2</v>
      </c>
      <c r="U434">
        <f t="shared" si="39"/>
        <v>1</v>
      </c>
      <c r="V434">
        <f t="shared" si="40"/>
        <v>1.3472222222222223</v>
      </c>
      <c r="W434">
        <f t="shared" si="41"/>
        <v>0.4233449811638148</v>
      </c>
    </row>
    <row r="435" spans="1:23">
      <c r="A435" t="s">
        <v>449</v>
      </c>
      <c r="B435" t="str">
        <f xml:space="preserve"> _xlfn.XLOOKUP(A435, 'ABC Analysis'!A:A, 'ABC Analysis'!F:F)</f>
        <v>C</v>
      </c>
      <c r="C435" t="str">
        <f>_xlfn.XLOOKUP(A435,'XYZ Analysis'!A:A,'XYZ Analysis'!AC:AC)</f>
        <v>Z</v>
      </c>
      <c r="D435" t="str">
        <f t="shared" si="36"/>
        <v>CZ</v>
      </c>
      <c r="E435">
        <f>_xlfn.XLOOKUP(D435,K:K,L:L)</f>
        <v>0.85</v>
      </c>
      <c r="F435" t="str">
        <f>_xlfn.XLOOKUP(D435,K:K,M:M)</f>
        <v>Zamawianie na żądanie (make-to-order) zamiast trzymania zapasu</v>
      </c>
      <c r="G435">
        <f>_xlfn.XLOOKUP(H435,$I$2:$I$16,$J$2:$J$16)</f>
        <v>5</v>
      </c>
      <c r="H435" t="str">
        <f>_xlfn.XLOOKUP(A435,Data!A:A,Data!C:C)</f>
        <v>Artykuły biurowe</v>
      </c>
      <c r="P435">
        <f>_xlfn.XLOOKUP(A435,Data!A:A,Data!F:F)</f>
        <v>6.32</v>
      </c>
      <c r="Q435" cm="1">
        <f t="array" ref="Q435">_xlfn.XLOOKUP(A435,'XYZ Analysis'!A:A,'XYZ Analysis'!$Z:Z)</f>
        <v>23.375</v>
      </c>
      <c r="R435">
        <f t="shared" si="37"/>
        <v>0.77916666666666667</v>
      </c>
      <c r="S435">
        <f>_xlfn.XLOOKUP(A435,'XYZ Analysis'!A:A,'XYZ Analysis'!AA:AA)</f>
        <v>28.179207021016992</v>
      </c>
      <c r="T435">
        <f t="shared" si="38"/>
        <v>0.93930690070056644</v>
      </c>
      <c r="U435">
        <f t="shared" si="39"/>
        <v>3</v>
      </c>
      <c r="V435">
        <f t="shared" si="40"/>
        <v>6.8958333333333339</v>
      </c>
      <c r="W435">
        <f t="shared" si="41"/>
        <v>9.4867634857520908</v>
      </c>
    </row>
    <row r="436" spans="1:23">
      <c r="A436" t="s">
        <v>113</v>
      </c>
      <c r="B436" t="str">
        <f xml:space="preserve"> _xlfn.XLOOKUP(A436, 'ABC Analysis'!A:A, 'ABC Analysis'!F:F)</f>
        <v>C</v>
      </c>
      <c r="C436" t="str">
        <f>_xlfn.XLOOKUP(A436,'XYZ Analysis'!A:A,'XYZ Analysis'!AC:AC)</f>
        <v>X</v>
      </c>
      <c r="D436" t="str">
        <f t="shared" si="36"/>
        <v>CX</v>
      </c>
      <c r="E436">
        <f>_xlfn.XLOOKUP(D436,K:K,L:L)</f>
        <v>0.9</v>
      </c>
      <c r="F436" t="str">
        <f>_xlfn.XLOOKUP(D436,K:K,M:M)</f>
        <v>Rzadkie zamówienia, duże partie</v>
      </c>
      <c r="G436">
        <f>_xlfn.XLOOKUP(H436,$I$2:$I$16,$J$2:$J$16)</f>
        <v>9</v>
      </c>
      <c r="H436" t="str">
        <f>_xlfn.XLOOKUP(A436,Data!A:A,Data!C:C)</f>
        <v>Motoryzacja</v>
      </c>
      <c r="P436">
        <f>_xlfn.XLOOKUP(A436,Data!A:A,Data!F:F)</f>
        <v>119.85</v>
      </c>
      <c r="Q436" cm="1">
        <f t="array" ref="Q436">_xlfn.XLOOKUP(A436,'XYZ Analysis'!A:A,'XYZ Analysis'!$Z:Z)</f>
        <v>1.1666666666666667</v>
      </c>
      <c r="R436">
        <f t="shared" si="37"/>
        <v>3.888888888888889E-2</v>
      </c>
      <c r="S436">
        <f>_xlfn.XLOOKUP(A436,'XYZ Analysis'!A:A,'XYZ Analysis'!AA:AA)</f>
        <v>0.55277079839256671</v>
      </c>
      <c r="T436">
        <f t="shared" si="38"/>
        <v>1.8425693279752225E-2</v>
      </c>
      <c r="U436">
        <f t="shared" si="39"/>
        <v>1</v>
      </c>
      <c r="V436">
        <f t="shared" si="40"/>
        <v>1.35</v>
      </c>
      <c r="W436">
        <f t="shared" si="41"/>
        <v>0.48669308786574572</v>
      </c>
    </row>
    <row r="437" spans="1:23">
      <c r="A437" t="s">
        <v>273</v>
      </c>
      <c r="B437" t="str">
        <f xml:space="preserve"> _xlfn.XLOOKUP(A437, 'ABC Analysis'!A:A, 'ABC Analysis'!F:F)</f>
        <v>C</v>
      </c>
      <c r="C437" t="str">
        <f>_xlfn.XLOOKUP(A437,'XYZ Analysis'!A:A,'XYZ Analysis'!AC:AC)</f>
        <v>Y</v>
      </c>
      <c r="D437" t="str">
        <f t="shared" si="36"/>
        <v>CY</v>
      </c>
      <c r="E437">
        <f>_xlfn.XLOOKUP(D437,K:K,L:L)</f>
        <v>0.87</v>
      </c>
      <c r="F437" t="str">
        <f>_xlfn.XLOOKUP(D437,K:K,M:M)</f>
        <v>Podstawowy zapas bezpieczeństwa, przegląd sezonowy</v>
      </c>
      <c r="G437">
        <f>_xlfn.XLOOKUP(H437,$I$2:$I$16,$J$2:$J$16)</f>
        <v>5</v>
      </c>
      <c r="H437" t="str">
        <f>_xlfn.XLOOKUP(A437,Data!A:A,Data!C:C)</f>
        <v>Artykuły biurowe</v>
      </c>
      <c r="P437">
        <f>_xlfn.XLOOKUP(A437,Data!A:A,Data!F:F)</f>
        <v>12.75</v>
      </c>
      <c r="Q437" cm="1">
        <f t="array" ref="Q437">_xlfn.XLOOKUP(A437,'XYZ Analysis'!A:A,'XYZ Analysis'!$Z:Z)</f>
        <v>10.791666666666666</v>
      </c>
      <c r="R437">
        <f t="shared" si="37"/>
        <v>0.35972222222222222</v>
      </c>
      <c r="S437">
        <f>_xlfn.XLOOKUP(A437,'XYZ Analysis'!A:A,'XYZ Analysis'!AA:AA)</f>
        <v>6.4483794260435872</v>
      </c>
      <c r="T437">
        <f t="shared" si="38"/>
        <v>0.21494598086811958</v>
      </c>
      <c r="U437">
        <f t="shared" si="39"/>
        <v>1</v>
      </c>
      <c r="V437">
        <f t="shared" si="40"/>
        <v>2.7986111111111112</v>
      </c>
      <c r="W437">
        <f t="shared" si="41"/>
        <v>4.5382662511634111</v>
      </c>
    </row>
    <row r="438" spans="1:23">
      <c r="A438" t="s">
        <v>1015</v>
      </c>
      <c r="B438" t="str">
        <f xml:space="preserve"> _xlfn.XLOOKUP(A438, 'ABC Analysis'!A:A, 'ABC Analysis'!F:F)</f>
        <v>C</v>
      </c>
      <c r="C438" t="str">
        <f>_xlfn.XLOOKUP(A438,'XYZ Analysis'!A:A,'XYZ Analysis'!AC:AC)</f>
        <v>X</v>
      </c>
      <c r="D438" t="str">
        <f t="shared" si="36"/>
        <v>CX</v>
      </c>
      <c r="E438">
        <f>_xlfn.XLOOKUP(D438,K:K,L:L)</f>
        <v>0.9</v>
      </c>
      <c r="F438" t="str">
        <f>_xlfn.XLOOKUP(D438,K:K,M:M)</f>
        <v>Rzadkie zamówienia, duże partie</v>
      </c>
      <c r="G438">
        <f>_xlfn.XLOOKUP(H438,$I$2:$I$16,$J$2:$J$16)</f>
        <v>5</v>
      </c>
      <c r="H438" t="str">
        <f>_xlfn.XLOOKUP(A438,Data!A:A,Data!C:C)</f>
        <v>Artykuły biurowe</v>
      </c>
      <c r="P438">
        <f>_xlfn.XLOOKUP(A438,Data!A:A,Data!F:F)</f>
        <v>38.49</v>
      </c>
      <c r="Q438" cm="1">
        <f t="array" ref="Q438">_xlfn.XLOOKUP(A438,'XYZ Analysis'!A:A,'XYZ Analysis'!$Z:Z)</f>
        <v>3.625</v>
      </c>
      <c r="R438">
        <f t="shared" si="37"/>
        <v>0.12083333333333333</v>
      </c>
      <c r="S438">
        <f>_xlfn.XLOOKUP(A438,'XYZ Analysis'!A:A,'XYZ Analysis'!AA:AA)</f>
        <v>1.4666429922331701</v>
      </c>
      <c r="T438">
        <f t="shared" si="38"/>
        <v>4.8888099741105667E-2</v>
      </c>
      <c r="U438">
        <f t="shared" si="39"/>
        <v>1</v>
      </c>
      <c r="V438">
        <f t="shared" si="40"/>
        <v>1.6041666666666665</v>
      </c>
      <c r="W438">
        <f t="shared" si="41"/>
        <v>1.5138430543750694</v>
      </c>
    </row>
    <row r="439" spans="1:23">
      <c r="A439" t="s">
        <v>101</v>
      </c>
      <c r="B439" t="str">
        <f xml:space="preserve"> _xlfn.XLOOKUP(A439, 'ABC Analysis'!A:A, 'ABC Analysis'!F:F)</f>
        <v>C</v>
      </c>
      <c r="C439" t="str">
        <f>_xlfn.XLOOKUP(A439,'XYZ Analysis'!A:A,'XYZ Analysis'!AC:AC)</f>
        <v>Y</v>
      </c>
      <c r="D439" t="str">
        <f t="shared" si="36"/>
        <v>CY</v>
      </c>
      <c r="E439">
        <f>_xlfn.XLOOKUP(D439,K:K,L:L)</f>
        <v>0.87</v>
      </c>
      <c r="F439" t="str">
        <f>_xlfn.XLOOKUP(D439,K:K,M:M)</f>
        <v>Podstawowy zapas bezpieczeństwa, przegląd sezonowy</v>
      </c>
      <c r="G439">
        <f>_xlfn.XLOOKUP(H439,$I$2:$I$16,$J$2:$J$16)</f>
        <v>5</v>
      </c>
      <c r="H439" t="str">
        <f>_xlfn.XLOOKUP(A439,Data!A:A,Data!C:C)</f>
        <v>Artykuły biurowe</v>
      </c>
      <c r="P439">
        <f>_xlfn.XLOOKUP(A439,Data!A:A,Data!F:F)</f>
        <v>26.96</v>
      </c>
      <c r="Q439" cm="1">
        <f t="array" ref="Q439">_xlfn.XLOOKUP(A439,'XYZ Analysis'!A:A,'XYZ Analysis'!$Z:Z)</f>
        <v>4.875</v>
      </c>
      <c r="R439">
        <f t="shared" si="37"/>
        <v>0.16250000000000001</v>
      </c>
      <c r="S439">
        <f>_xlfn.XLOOKUP(A439,'XYZ Analysis'!A:A,'XYZ Analysis'!AA:AA)</f>
        <v>3.4918058842572184</v>
      </c>
      <c r="T439">
        <f t="shared" si="38"/>
        <v>0.11639352947524061</v>
      </c>
      <c r="U439">
        <f t="shared" si="39"/>
        <v>1</v>
      </c>
      <c r="V439">
        <f t="shared" si="40"/>
        <v>1.8125</v>
      </c>
      <c r="W439">
        <f t="shared" si="41"/>
        <v>2.0976265377774306</v>
      </c>
    </row>
    <row r="440" spans="1:23">
      <c r="A440" t="s">
        <v>781</v>
      </c>
      <c r="B440" t="str">
        <f xml:space="preserve"> _xlfn.XLOOKUP(A440, 'ABC Analysis'!A:A, 'ABC Analysis'!F:F)</f>
        <v>C</v>
      </c>
      <c r="C440" t="str">
        <f>_xlfn.XLOOKUP(A440,'XYZ Analysis'!A:A,'XYZ Analysis'!AC:AC)</f>
        <v>Y</v>
      </c>
      <c r="D440" t="str">
        <f t="shared" si="36"/>
        <v>CY</v>
      </c>
      <c r="E440">
        <f>_xlfn.XLOOKUP(D440,K:K,L:L)</f>
        <v>0.87</v>
      </c>
      <c r="F440" t="str">
        <f>_xlfn.XLOOKUP(D440,K:K,M:M)</f>
        <v>Podstawowy zapas bezpieczeństwa, przegląd sezonowy</v>
      </c>
      <c r="G440">
        <f>_xlfn.XLOOKUP(H440,$I$2:$I$16,$J$2:$J$16)</f>
        <v>6</v>
      </c>
      <c r="H440" t="str">
        <f>_xlfn.XLOOKUP(A440,Data!A:A,Data!C:C)</f>
        <v>Kosmetyki</v>
      </c>
      <c r="P440">
        <f>_xlfn.XLOOKUP(A440,Data!A:A,Data!F:F)</f>
        <v>96.99</v>
      </c>
      <c r="Q440" cm="1">
        <f t="array" ref="Q440">_xlfn.XLOOKUP(A440,'XYZ Analysis'!A:A,'XYZ Analysis'!$Z:Z)</f>
        <v>1.2916666666666667</v>
      </c>
      <c r="R440">
        <f t="shared" si="37"/>
        <v>4.3055555555555555E-2</v>
      </c>
      <c r="S440">
        <f>_xlfn.XLOOKUP(A440,'XYZ Analysis'!A:A,'XYZ Analysis'!AA:AA)</f>
        <v>0.67571978084278561</v>
      </c>
      <c r="T440">
        <f t="shared" si="38"/>
        <v>2.252399269475952E-2</v>
      </c>
      <c r="U440">
        <f t="shared" si="39"/>
        <v>1</v>
      </c>
      <c r="V440">
        <f t="shared" si="40"/>
        <v>1.2583333333333333</v>
      </c>
      <c r="W440">
        <f t="shared" si="41"/>
        <v>0.56926246508586908</v>
      </c>
    </row>
    <row r="441" spans="1:23">
      <c r="A441" t="s">
        <v>803</v>
      </c>
      <c r="B441" t="str">
        <f xml:space="preserve"> _xlfn.XLOOKUP(A441, 'ABC Analysis'!A:A, 'ABC Analysis'!F:F)</f>
        <v>C</v>
      </c>
      <c r="C441" t="str">
        <f>_xlfn.XLOOKUP(A441,'XYZ Analysis'!A:A,'XYZ Analysis'!AC:AC)</f>
        <v>Y</v>
      </c>
      <c r="D441" t="str">
        <f t="shared" si="36"/>
        <v>CY</v>
      </c>
      <c r="E441">
        <f>_xlfn.XLOOKUP(D441,K:K,L:L)</f>
        <v>0.87</v>
      </c>
      <c r="F441" t="str">
        <f>_xlfn.XLOOKUP(D441,K:K,M:M)</f>
        <v>Podstawowy zapas bezpieczeństwa, przegląd sezonowy</v>
      </c>
      <c r="G441">
        <f>_xlfn.XLOOKUP(H441,$I$2:$I$16,$J$2:$J$16)</f>
        <v>9</v>
      </c>
      <c r="H441" t="str">
        <f>_xlfn.XLOOKUP(A441,Data!A:A,Data!C:C)</f>
        <v>Motoryzacja</v>
      </c>
      <c r="P441">
        <f>_xlfn.XLOOKUP(A441,Data!A:A,Data!F:F)</f>
        <v>41.56</v>
      </c>
      <c r="Q441" cm="1">
        <f t="array" ref="Q441">_xlfn.XLOOKUP(A441,'XYZ Analysis'!A:A,'XYZ Analysis'!$Z:Z)</f>
        <v>2.9583333333333335</v>
      </c>
      <c r="R441">
        <f t="shared" si="37"/>
        <v>9.8611111111111122E-2</v>
      </c>
      <c r="S441">
        <f>_xlfn.XLOOKUP(A441,'XYZ Analysis'!A:A,'XYZ Analysis'!AA:AA)</f>
        <v>1.8366447367111824</v>
      </c>
      <c r="T441">
        <f t="shared" si="38"/>
        <v>6.1221491223706084E-2</v>
      </c>
      <c r="U441">
        <f t="shared" si="39"/>
        <v>1</v>
      </c>
      <c r="V441">
        <f t="shared" si="40"/>
        <v>1.8875000000000002</v>
      </c>
      <c r="W441">
        <f t="shared" si="41"/>
        <v>1.316093022863289</v>
      </c>
    </row>
    <row r="442" spans="1:23">
      <c r="A442" t="s">
        <v>359</v>
      </c>
      <c r="B442" t="str">
        <f xml:space="preserve"> _xlfn.XLOOKUP(A442, 'ABC Analysis'!A:A, 'ABC Analysis'!F:F)</f>
        <v>C</v>
      </c>
      <c r="C442" t="str">
        <f>_xlfn.XLOOKUP(A442,'XYZ Analysis'!A:A,'XYZ Analysis'!AC:AC)</f>
        <v>Z</v>
      </c>
      <c r="D442" t="str">
        <f t="shared" si="36"/>
        <v>CZ</v>
      </c>
      <c r="E442">
        <f>_xlfn.XLOOKUP(D442,K:K,L:L)</f>
        <v>0.85</v>
      </c>
      <c r="F442" t="str">
        <f>_xlfn.XLOOKUP(D442,K:K,M:M)</f>
        <v>Zamawianie na żądanie (make-to-order) zamiast trzymania zapasu</v>
      </c>
      <c r="G442">
        <f>_xlfn.XLOOKUP(H442,$I$2:$I$16,$J$2:$J$16)</f>
        <v>4</v>
      </c>
      <c r="H442" t="str">
        <f>_xlfn.XLOOKUP(A442,Data!A:A,Data!C:C)</f>
        <v>Spożywcze</v>
      </c>
      <c r="P442">
        <f>_xlfn.XLOOKUP(A442,Data!A:A,Data!F:F)</f>
        <v>47.64</v>
      </c>
      <c r="Q442" cm="1">
        <f t="array" ref="Q442">_xlfn.XLOOKUP(A442,'XYZ Analysis'!A:A,'XYZ Analysis'!$Z:Z)</f>
        <v>2.5416666666666665</v>
      </c>
      <c r="R442">
        <f t="shared" si="37"/>
        <v>8.4722222222222213E-2</v>
      </c>
      <c r="S442">
        <f>_xlfn.XLOOKUP(A442,'XYZ Analysis'!A:A,'XYZ Analysis'!AA:AA)</f>
        <v>2.943625410196677</v>
      </c>
      <c r="T442">
        <f t="shared" si="38"/>
        <v>9.8120847006555906E-2</v>
      </c>
      <c r="U442">
        <f t="shared" si="39"/>
        <v>1</v>
      </c>
      <c r="V442">
        <f t="shared" si="40"/>
        <v>1.3388888888888888</v>
      </c>
      <c r="W442">
        <f t="shared" si="41"/>
        <v>1.1393947734077123</v>
      </c>
    </row>
    <row r="443" spans="1:23">
      <c r="A443" t="s">
        <v>659</v>
      </c>
      <c r="B443" t="str">
        <f xml:space="preserve"> _xlfn.XLOOKUP(A443, 'ABC Analysis'!A:A, 'ABC Analysis'!F:F)</f>
        <v>C</v>
      </c>
      <c r="C443" t="str">
        <f>_xlfn.XLOOKUP(A443,'XYZ Analysis'!A:A,'XYZ Analysis'!AC:AC)</f>
        <v>X</v>
      </c>
      <c r="D443" t="str">
        <f t="shared" si="36"/>
        <v>CX</v>
      </c>
      <c r="E443">
        <f>_xlfn.XLOOKUP(D443,K:K,L:L)</f>
        <v>0.9</v>
      </c>
      <c r="F443" t="str">
        <f>_xlfn.XLOOKUP(D443,K:K,M:M)</f>
        <v>Rzadkie zamówienia, duże partie</v>
      </c>
      <c r="G443">
        <f>_xlfn.XLOOKUP(H443,$I$2:$I$16,$J$2:$J$16)</f>
        <v>9</v>
      </c>
      <c r="H443" t="str">
        <f>_xlfn.XLOOKUP(A443,Data!A:A,Data!C:C)</f>
        <v>Obuwie</v>
      </c>
      <c r="P443">
        <f>_xlfn.XLOOKUP(A443,Data!A:A,Data!F:F)</f>
        <v>58.62</v>
      </c>
      <c r="Q443" cm="1">
        <f t="array" ref="Q443">_xlfn.XLOOKUP(A443,'XYZ Analysis'!A:A,'XYZ Analysis'!$Z:Z)</f>
        <v>2</v>
      </c>
      <c r="R443">
        <f t="shared" si="37"/>
        <v>6.6666666666666666E-2</v>
      </c>
      <c r="S443">
        <f>_xlfn.XLOOKUP(A443,'XYZ Analysis'!A:A,'XYZ Analysis'!AA:AA)</f>
        <v>0</v>
      </c>
      <c r="T443">
        <f t="shared" si="38"/>
        <v>0</v>
      </c>
      <c r="U443">
        <f t="shared" si="39"/>
        <v>0</v>
      </c>
      <c r="V443">
        <f t="shared" si="40"/>
        <v>0.6</v>
      </c>
      <c r="W443">
        <f t="shared" si="41"/>
        <v>0.91115632333807972</v>
      </c>
    </row>
    <row r="444" spans="1:23">
      <c r="A444" t="s">
        <v>427</v>
      </c>
      <c r="B444" t="str">
        <f xml:space="preserve"> _xlfn.XLOOKUP(A444, 'ABC Analysis'!A:A, 'ABC Analysis'!F:F)</f>
        <v>C</v>
      </c>
      <c r="C444" t="str">
        <f>_xlfn.XLOOKUP(A444,'XYZ Analysis'!A:A,'XYZ Analysis'!AC:AC)</f>
        <v>Z</v>
      </c>
      <c r="D444" t="str">
        <f t="shared" si="36"/>
        <v>CZ</v>
      </c>
      <c r="E444">
        <f>_xlfn.XLOOKUP(D444,K:K,L:L)</f>
        <v>0.85</v>
      </c>
      <c r="F444" t="str">
        <f>_xlfn.XLOOKUP(D444,K:K,M:M)</f>
        <v>Zamawianie na żądanie (make-to-order) zamiast trzymania zapasu</v>
      </c>
      <c r="G444">
        <f>_xlfn.XLOOKUP(H444,$I$2:$I$16,$J$2:$J$16)</f>
        <v>5</v>
      </c>
      <c r="H444" t="str">
        <f>_xlfn.XLOOKUP(A444,Data!A:A,Data!C:C)</f>
        <v>Artykuły biurowe</v>
      </c>
      <c r="P444">
        <f>_xlfn.XLOOKUP(A444,Data!A:A,Data!F:F)</f>
        <v>49.43</v>
      </c>
      <c r="Q444" cm="1">
        <f t="array" ref="Q444">_xlfn.XLOOKUP(A444,'XYZ Analysis'!A:A,'XYZ Analysis'!$Z:Z)</f>
        <v>2.3333333333333335</v>
      </c>
      <c r="R444">
        <f t="shared" si="37"/>
        <v>7.7777777777777779E-2</v>
      </c>
      <c r="S444">
        <f>_xlfn.XLOOKUP(A444,'XYZ Analysis'!A:A,'XYZ Analysis'!AA:AA)</f>
        <v>2.7638539919628333</v>
      </c>
      <c r="T444">
        <f t="shared" si="38"/>
        <v>9.2128466398761114E-2</v>
      </c>
      <c r="U444">
        <f t="shared" si="39"/>
        <v>1</v>
      </c>
      <c r="V444">
        <f t="shared" si="40"/>
        <v>1.3888888888888888</v>
      </c>
      <c r="W444">
        <f t="shared" si="41"/>
        <v>1.0717509820217814</v>
      </c>
    </row>
    <row r="445" spans="1:23">
      <c r="A445" t="s">
        <v>617</v>
      </c>
      <c r="B445" t="str">
        <f xml:space="preserve"> _xlfn.XLOOKUP(A445, 'ABC Analysis'!A:A, 'ABC Analysis'!F:F)</f>
        <v>C</v>
      </c>
      <c r="C445" t="str">
        <f>_xlfn.XLOOKUP(A445,'XYZ Analysis'!A:A,'XYZ Analysis'!AC:AC)</f>
        <v>Z</v>
      </c>
      <c r="D445" t="str">
        <f t="shared" si="36"/>
        <v>CZ</v>
      </c>
      <c r="E445">
        <f>_xlfn.XLOOKUP(D445,K:K,L:L)</f>
        <v>0.85</v>
      </c>
      <c r="F445" t="str">
        <f>_xlfn.XLOOKUP(D445,K:K,M:M)</f>
        <v>Zamawianie na żądanie (make-to-order) zamiast trzymania zapasu</v>
      </c>
      <c r="G445">
        <f>_xlfn.XLOOKUP(H445,$I$2:$I$16,$J$2:$J$16)</f>
        <v>9</v>
      </c>
      <c r="H445" t="str">
        <f>_xlfn.XLOOKUP(A445,Data!A:A,Data!C:C)</f>
        <v>Motoryzacja</v>
      </c>
      <c r="P445">
        <f>_xlfn.XLOOKUP(A445,Data!A:A,Data!F:F)</f>
        <v>19.600000000000001</v>
      </c>
      <c r="Q445" cm="1">
        <f t="array" ref="Q445">_xlfn.XLOOKUP(A445,'XYZ Analysis'!A:A,'XYZ Analysis'!$Z:Z)</f>
        <v>5.666666666666667</v>
      </c>
      <c r="R445">
        <f t="shared" si="37"/>
        <v>0.18888888888888891</v>
      </c>
      <c r="S445">
        <f>_xlfn.XLOOKUP(A445,'XYZ Analysis'!A:A,'XYZ Analysis'!AA:AA)</f>
        <v>5.8783973628494657</v>
      </c>
      <c r="T445">
        <f t="shared" si="38"/>
        <v>0.19594657876164887</v>
      </c>
      <c r="U445">
        <f t="shared" si="39"/>
        <v>1</v>
      </c>
      <c r="V445">
        <f t="shared" si="40"/>
        <v>2.7</v>
      </c>
      <c r="W445">
        <f t="shared" si="41"/>
        <v>2.6523852269778327</v>
      </c>
    </row>
    <row r="446" spans="1:23">
      <c r="A446" t="s">
        <v>161</v>
      </c>
      <c r="B446" t="str">
        <f xml:space="preserve"> _xlfn.XLOOKUP(A446, 'ABC Analysis'!A:A, 'ABC Analysis'!F:F)</f>
        <v>C</v>
      </c>
      <c r="C446" t="str">
        <f>_xlfn.XLOOKUP(A446,'XYZ Analysis'!A:A,'XYZ Analysis'!AC:AC)</f>
        <v>X</v>
      </c>
      <c r="D446" t="str">
        <f t="shared" si="36"/>
        <v>CX</v>
      </c>
      <c r="E446">
        <f>_xlfn.XLOOKUP(D446,K:K,L:L)</f>
        <v>0.9</v>
      </c>
      <c r="F446" t="str">
        <f>_xlfn.XLOOKUP(D446,K:K,M:M)</f>
        <v>Rzadkie zamówienia, duże partie</v>
      </c>
      <c r="G446">
        <f>_xlfn.XLOOKUP(H446,$I$2:$I$16,$J$2:$J$16)</f>
        <v>5</v>
      </c>
      <c r="H446" t="str">
        <f>_xlfn.XLOOKUP(A446,Data!A:A,Data!C:C)</f>
        <v>Artykuły biurowe</v>
      </c>
      <c r="P446">
        <f>_xlfn.XLOOKUP(A446,Data!A:A,Data!F:F)</f>
        <v>6.01</v>
      </c>
      <c r="Q446" cm="1">
        <f t="array" ref="Q446">_xlfn.XLOOKUP(A446,'XYZ Analysis'!A:A,'XYZ Analysis'!$Z:Z)</f>
        <v>18.625</v>
      </c>
      <c r="R446">
        <f t="shared" si="37"/>
        <v>0.62083333333333335</v>
      </c>
      <c r="S446">
        <f>_xlfn.XLOOKUP(A446,'XYZ Analysis'!A:A,'XYZ Analysis'!AA:AA)</f>
        <v>1.4666429922331701</v>
      </c>
      <c r="T446">
        <f t="shared" si="38"/>
        <v>4.8888099741105667E-2</v>
      </c>
      <c r="U446">
        <f t="shared" si="39"/>
        <v>1</v>
      </c>
      <c r="V446">
        <f t="shared" si="40"/>
        <v>4.104166666666667</v>
      </c>
      <c r="W446">
        <f t="shared" si="41"/>
        <v>8.6838378893249413</v>
      </c>
    </row>
    <row r="447" spans="1:23">
      <c r="A447" t="s">
        <v>405</v>
      </c>
      <c r="B447" t="str">
        <f xml:space="preserve"> _xlfn.XLOOKUP(A447, 'ABC Analysis'!A:A, 'ABC Analysis'!F:F)</f>
        <v>C</v>
      </c>
      <c r="C447" t="str">
        <f>_xlfn.XLOOKUP(A447,'XYZ Analysis'!A:A,'XYZ Analysis'!AC:AC)</f>
        <v>Z</v>
      </c>
      <c r="D447" t="str">
        <f t="shared" si="36"/>
        <v>CZ</v>
      </c>
      <c r="E447">
        <f>_xlfn.XLOOKUP(D447,K:K,L:L)</f>
        <v>0.85</v>
      </c>
      <c r="F447" t="str">
        <f>_xlfn.XLOOKUP(D447,K:K,M:M)</f>
        <v>Zamawianie na żądanie (make-to-order) zamiast trzymania zapasu</v>
      </c>
      <c r="G447">
        <f>_xlfn.XLOOKUP(H447,$I$2:$I$16,$J$2:$J$16)</f>
        <v>4</v>
      </c>
      <c r="H447" t="str">
        <f>_xlfn.XLOOKUP(A447,Data!A:A,Data!C:C)</f>
        <v>Spożywcze</v>
      </c>
      <c r="P447">
        <f>_xlfn.XLOOKUP(A447,Data!A:A,Data!F:F)</f>
        <v>37.979999999999997</v>
      </c>
      <c r="Q447" cm="1">
        <f t="array" ref="Q447">_xlfn.XLOOKUP(A447,'XYZ Analysis'!A:A,'XYZ Analysis'!$Z:Z)</f>
        <v>2.9166666666666665</v>
      </c>
      <c r="R447">
        <f t="shared" si="37"/>
        <v>9.7222222222222224E-2</v>
      </c>
      <c r="S447">
        <f>_xlfn.XLOOKUP(A447,'XYZ Analysis'!A:A,'XYZ Analysis'!AA:AA)</f>
        <v>3.9466934120715393</v>
      </c>
      <c r="T447">
        <f t="shared" si="38"/>
        <v>0.13155644706905131</v>
      </c>
      <c r="U447">
        <f t="shared" si="39"/>
        <v>1</v>
      </c>
      <c r="V447">
        <f t="shared" si="40"/>
        <v>1.3888888888888888</v>
      </c>
      <c r="W447">
        <f t="shared" si="41"/>
        <v>1.3669943565667202</v>
      </c>
    </row>
    <row r="448" spans="1:23">
      <c r="A448" t="s">
        <v>329</v>
      </c>
      <c r="B448" t="str">
        <f xml:space="preserve"> _xlfn.XLOOKUP(A448, 'ABC Analysis'!A:A, 'ABC Analysis'!F:F)</f>
        <v>C</v>
      </c>
      <c r="C448" t="str">
        <f>_xlfn.XLOOKUP(A448,'XYZ Analysis'!A:A,'XYZ Analysis'!AC:AC)</f>
        <v>Y</v>
      </c>
      <c r="D448" t="str">
        <f t="shared" si="36"/>
        <v>CY</v>
      </c>
      <c r="E448">
        <f>_xlfn.XLOOKUP(D448,K:K,L:L)</f>
        <v>0.87</v>
      </c>
      <c r="F448" t="str">
        <f>_xlfn.XLOOKUP(D448,K:K,M:M)</f>
        <v>Podstawowy zapas bezpieczeństwa, przegląd sezonowy</v>
      </c>
      <c r="G448">
        <f>_xlfn.XLOOKUP(H448,$I$2:$I$16,$J$2:$J$16)</f>
        <v>8</v>
      </c>
      <c r="H448" t="str">
        <f>_xlfn.XLOOKUP(A448,Data!A:A,Data!C:C)</f>
        <v>Oświetlenie</v>
      </c>
      <c r="P448">
        <f>_xlfn.XLOOKUP(A448,Data!A:A,Data!F:F)</f>
        <v>80.81</v>
      </c>
      <c r="Q448" cm="1">
        <f t="array" ref="Q448">_xlfn.XLOOKUP(A448,'XYZ Analysis'!A:A,'XYZ Analysis'!$Z:Z)</f>
        <v>1.2916666666666667</v>
      </c>
      <c r="R448">
        <f t="shared" si="37"/>
        <v>4.3055555555555555E-2</v>
      </c>
      <c r="S448">
        <f>_xlfn.XLOOKUP(A448,'XYZ Analysis'!A:A,'XYZ Analysis'!AA:AA)</f>
        <v>0.9780578828587918</v>
      </c>
      <c r="T448">
        <f t="shared" si="38"/>
        <v>3.2601929428626393E-2</v>
      </c>
      <c r="U448">
        <f t="shared" si="39"/>
        <v>1</v>
      </c>
      <c r="V448">
        <f t="shared" si="40"/>
        <v>1.3444444444444446</v>
      </c>
      <c r="W448">
        <f t="shared" si="41"/>
        <v>0.62365365996093525</v>
      </c>
    </row>
    <row r="449" spans="1:23">
      <c r="A449" t="s">
        <v>293</v>
      </c>
      <c r="B449" t="str">
        <f xml:space="preserve"> _xlfn.XLOOKUP(A449, 'ABC Analysis'!A:A, 'ABC Analysis'!F:F)</f>
        <v>C</v>
      </c>
      <c r="C449" t="str">
        <f>_xlfn.XLOOKUP(A449,'XYZ Analysis'!A:A,'XYZ Analysis'!AC:AC)</f>
        <v>X</v>
      </c>
      <c r="D449" t="str">
        <f t="shared" si="36"/>
        <v>CX</v>
      </c>
      <c r="E449">
        <f>_xlfn.XLOOKUP(D449,K:K,L:L)</f>
        <v>0.9</v>
      </c>
      <c r="F449" t="str">
        <f>_xlfn.XLOOKUP(D449,K:K,M:M)</f>
        <v>Rzadkie zamówienia, duże partie</v>
      </c>
      <c r="G449">
        <f>_xlfn.XLOOKUP(H449,$I$2:$I$16,$J$2:$J$16)</f>
        <v>4</v>
      </c>
      <c r="H449" t="str">
        <f>_xlfn.XLOOKUP(A449,Data!A:A,Data!C:C)</f>
        <v>Spożywcze</v>
      </c>
      <c r="P449">
        <f>_xlfn.XLOOKUP(A449,Data!A:A,Data!F:F)</f>
        <v>12.24</v>
      </c>
      <c r="Q449" cm="1">
        <f t="array" ref="Q449">_xlfn.XLOOKUP(A449,'XYZ Analysis'!A:A,'XYZ Analysis'!$Z:Z)</f>
        <v>8.25</v>
      </c>
      <c r="R449">
        <f t="shared" si="37"/>
        <v>0.27500000000000002</v>
      </c>
      <c r="S449">
        <f>_xlfn.XLOOKUP(A449,'XYZ Analysis'!A:A,'XYZ Analysis'!AA:AA)</f>
        <v>0.72168783648703227</v>
      </c>
      <c r="T449">
        <f t="shared" si="38"/>
        <v>2.4056261216234408E-2</v>
      </c>
      <c r="U449">
        <f t="shared" si="39"/>
        <v>1</v>
      </c>
      <c r="V449">
        <f t="shared" si="40"/>
        <v>2.1</v>
      </c>
      <c r="W449">
        <f t="shared" si="41"/>
        <v>4.0498325633104475</v>
      </c>
    </row>
    <row r="450" spans="1:23">
      <c r="A450" t="s">
        <v>897</v>
      </c>
      <c r="B450" t="str">
        <f xml:space="preserve"> _xlfn.XLOOKUP(A450, 'ABC Analysis'!A:A, 'ABC Analysis'!F:F)</f>
        <v>C</v>
      </c>
      <c r="C450" t="str">
        <f>_xlfn.XLOOKUP(A450,'XYZ Analysis'!A:A,'XYZ Analysis'!AC:AC)</f>
        <v>Y</v>
      </c>
      <c r="D450" t="str">
        <f t="shared" si="36"/>
        <v>CY</v>
      </c>
      <c r="E450">
        <f>_xlfn.XLOOKUP(D450,K:K,L:L)</f>
        <v>0.87</v>
      </c>
      <c r="F450" t="str">
        <f>_xlfn.XLOOKUP(D450,K:K,M:M)</f>
        <v>Podstawowy zapas bezpieczeństwa, przegląd sezonowy</v>
      </c>
      <c r="G450">
        <f>_xlfn.XLOOKUP(H450,$I$2:$I$16,$J$2:$J$16)</f>
        <v>5</v>
      </c>
      <c r="H450" t="str">
        <f>_xlfn.XLOOKUP(A450,Data!A:A,Data!C:C)</f>
        <v>Artykuły biurowe</v>
      </c>
      <c r="P450">
        <f>_xlfn.XLOOKUP(A450,Data!A:A,Data!F:F)</f>
        <v>50.26</v>
      </c>
      <c r="Q450" cm="1">
        <f t="array" ref="Q450">_xlfn.XLOOKUP(A450,'XYZ Analysis'!A:A,'XYZ Analysis'!$Z:Z)</f>
        <v>2.125</v>
      </c>
      <c r="R450">
        <f t="shared" si="37"/>
        <v>7.0833333333333331E-2</v>
      </c>
      <c r="S450">
        <f>_xlfn.XLOOKUP(A450,'XYZ Analysis'!A:A,'XYZ Analysis'!AA:AA)</f>
        <v>1.165922381636102</v>
      </c>
      <c r="T450">
        <f t="shared" si="38"/>
        <v>3.8864079387870065E-2</v>
      </c>
      <c r="U450">
        <f t="shared" si="39"/>
        <v>1</v>
      </c>
      <c r="V450">
        <f t="shared" si="40"/>
        <v>1.3541666666666665</v>
      </c>
      <c r="W450">
        <f t="shared" si="41"/>
        <v>1.0143060776741857</v>
      </c>
    </row>
    <row r="451" spans="1:23">
      <c r="A451" t="s">
        <v>209</v>
      </c>
      <c r="B451" t="str">
        <f xml:space="preserve"> _xlfn.XLOOKUP(A451, 'ABC Analysis'!A:A, 'ABC Analysis'!F:F)</f>
        <v>C</v>
      </c>
      <c r="C451" t="str">
        <f>_xlfn.XLOOKUP(A451,'XYZ Analysis'!A:A,'XYZ Analysis'!AC:AC)</f>
        <v>Y</v>
      </c>
      <c r="D451" t="str">
        <f t="shared" ref="D451:D501" si="42">B451&amp;C451</f>
        <v>CY</v>
      </c>
      <c r="E451">
        <f>_xlfn.XLOOKUP(D451,K:K,L:L)</f>
        <v>0.87</v>
      </c>
      <c r="F451" t="str">
        <f>_xlfn.XLOOKUP(D451,K:K,M:M)</f>
        <v>Podstawowy zapas bezpieczeństwa, przegląd sezonowy</v>
      </c>
      <c r="G451">
        <f>_xlfn.XLOOKUP(H451,$I$2:$I$16,$J$2:$J$16)</f>
        <v>9</v>
      </c>
      <c r="H451" t="str">
        <f>_xlfn.XLOOKUP(A451,Data!A:A,Data!C:C)</f>
        <v>Motoryzacja</v>
      </c>
      <c r="P451">
        <f>_xlfn.XLOOKUP(A451,Data!A:A,Data!F:F)</f>
        <v>41.52</v>
      </c>
      <c r="Q451" cm="1">
        <f t="array" ref="Q451">_xlfn.XLOOKUP(A451,'XYZ Analysis'!A:A,'XYZ Analysis'!$Z:Z)</f>
        <v>2.5</v>
      </c>
      <c r="R451">
        <f t="shared" ref="R451:R501" si="43">Q451/30</f>
        <v>8.3333333333333329E-2</v>
      </c>
      <c r="S451">
        <f>_xlfn.XLOOKUP(A451,'XYZ Analysis'!A:A,'XYZ Analysis'!AA:AA)</f>
        <v>2</v>
      </c>
      <c r="T451">
        <f t="shared" ref="T451:T501" si="44">S451/30</f>
        <v>6.6666666666666666E-2</v>
      </c>
      <c r="U451">
        <f t="shared" ref="U451:U501" si="45">ROUNDUP(_xlfn.NORM.S.INV(E451)*T451*SQRT(G451),0)</f>
        <v>1</v>
      </c>
      <c r="V451">
        <f t="shared" ref="V451:V501" si="46">R451*G451+U451</f>
        <v>1.75</v>
      </c>
      <c r="W451">
        <f t="shared" ref="W451:W501" si="47">SQRT(2*R451*365*$N$2/($N$2*P451))</f>
        <v>1.2104368442366902</v>
      </c>
    </row>
    <row r="452" spans="1:23">
      <c r="A452" t="s">
        <v>669</v>
      </c>
      <c r="B452" t="str">
        <f xml:space="preserve"> _xlfn.XLOOKUP(A452, 'ABC Analysis'!A:A, 'ABC Analysis'!F:F)</f>
        <v>C</v>
      </c>
      <c r="C452" t="str">
        <f>_xlfn.XLOOKUP(A452,'XYZ Analysis'!A:A,'XYZ Analysis'!AC:AC)</f>
        <v>Y</v>
      </c>
      <c r="D452" t="str">
        <f t="shared" si="42"/>
        <v>CY</v>
      </c>
      <c r="E452">
        <f>_xlfn.XLOOKUP(D452,K:K,L:L)</f>
        <v>0.87</v>
      </c>
      <c r="F452" t="str">
        <f>_xlfn.XLOOKUP(D452,K:K,M:M)</f>
        <v>Podstawowy zapas bezpieczeństwa, przegląd sezonowy</v>
      </c>
      <c r="G452">
        <f>_xlfn.XLOOKUP(H452,$I$2:$I$16,$J$2:$J$16)</f>
        <v>5</v>
      </c>
      <c r="H452" t="str">
        <f>_xlfn.XLOOKUP(A452,Data!A:A,Data!C:C)</f>
        <v>Artykuły biurowe</v>
      </c>
      <c r="P452">
        <f>_xlfn.XLOOKUP(A452,Data!A:A,Data!F:F)</f>
        <v>42.55</v>
      </c>
      <c r="Q452" cm="1">
        <f t="array" ref="Q452">_xlfn.XLOOKUP(A452,'XYZ Analysis'!A:A,'XYZ Analysis'!$Z:Z)</f>
        <v>2.2916666666666665</v>
      </c>
      <c r="R452">
        <f t="shared" si="43"/>
        <v>7.6388888888888881E-2</v>
      </c>
      <c r="S452">
        <f>_xlfn.XLOOKUP(A452,'XYZ Analysis'!A:A,'XYZ Analysis'!AA:AA)</f>
        <v>1.3378828631668602</v>
      </c>
      <c r="T452">
        <f t="shared" si="44"/>
        <v>4.4596095438895339E-2</v>
      </c>
      <c r="U452">
        <f t="shared" si="45"/>
        <v>1</v>
      </c>
      <c r="V452">
        <f t="shared" si="46"/>
        <v>1.3819444444444444</v>
      </c>
      <c r="W452">
        <f t="shared" si="47"/>
        <v>1.1447924179146618</v>
      </c>
    </row>
    <row r="453" spans="1:23">
      <c r="A453" t="s">
        <v>923</v>
      </c>
      <c r="B453" t="str">
        <f xml:space="preserve"> _xlfn.XLOOKUP(A453, 'ABC Analysis'!A:A, 'ABC Analysis'!F:F)</f>
        <v>C</v>
      </c>
      <c r="C453" t="str">
        <f>_xlfn.XLOOKUP(A453,'XYZ Analysis'!A:A,'XYZ Analysis'!AC:AC)</f>
        <v>Y</v>
      </c>
      <c r="D453" t="str">
        <f t="shared" si="42"/>
        <v>CY</v>
      </c>
      <c r="E453">
        <f>_xlfn.XLOOKUP(D453,K:K,L:L)</f>
        <v>0.87</v>
      </c>
      <c r="F453" t="str">
        <f>_xlfn.XLOOKUP(D453,K:K,M:M)</f>
        <v>Podstawowy zapas bezpieczeństwa, przegląd sezonowy</v>
      </c>
      <c r="G453">
        <f>_xlfn.XLOOKUP(H453,$I$2:$I$16,$J$2:$J$16)</f>
        <v>6</v>
      </c>
      <c r="H453" t="str">
        <f>_xlfn.XLOOKUP(A453,Data!A:A,Data!C:C)</f>
        <v>Kosmetyki</v>
      </c>
      <c r="P453">
        <f>_xlfn.XLOOKUP(A453,Data!A:A,Data!F:F)</f>
        <v>39.61</v>
      </c>
      <c r="Q453" cm="1">
        <f t="array" ref="Q453">_xlfn.XLOOKUP(A453,'XYZ Analysis'!A:A,'XYZ Analysis'!$Z:Z)</f>
        <v>2.5416666666666665</v>
      </c>
      <c r="R453">
        <f t="shared" si="43"/>
        <v>8.4722222222222213E-2</v>
      </c>
      <c r="S453">
        <f>_xlfn.XLOOKUP(A453,'XYZ Analysis'!A:A,'XYZ Analysis'!AA:AA)</f>
        <v>1.7790251700174327</v>
      </c>
      <c r="T453">
        <f t="shared" si="44"/>
        <v>5.9300839000581092E-2</v>
      </c>
      <c r="U453">
        <f t="shared" si="45"/>
        <v>1</v>
      </c>
      <c r="V453">
        <f t="shared" si="46"/>
        <v>1.5083333333333333</v>
      </c>
      <c r="W453">
        <f t="shared" si="47"/>
        <v>1.2495616219152414</v>
      </c>
    </row>
    <row r="454" spans="1:23">
      <c r="A454" t="s">
        <v>459</v>
      </c>
      <c r="B454" t="str">
        <f xml:space="preserve"> _xlfn.XLOOKUP(A454, 'ABC Analysis'!A:A, 'ABC Analysis'!F:F)</f>
        <v>C</v>
      </c>
      <c r="C454" t="str">
        <f>_xlfn.XLOOKUP(A454,'XYZ Analysis'!A:A,'XYZ Analysis'!AC:AC)</f>
        <v>Y</v>
      </c>
      <c r="D454" t="str">
        <f t="shared" si="42"/>
        <v>CY</v>
      </c>
      <c r="E454">
        <f>_xlfn.XLOOKUP(D454,K:K,L:L)</f>
        <v>0.87</v>
      </c>
      <c r="F454" t="str">
        <f>_xlfn.XLOOKUP(D454,K:K,M:M)</f>
        <v>Podstawowy zapas bezpieczeństwa, przegląd sezonowy</v>
      </c>
      <c r="G454">
        <f>_xlfn.XLOOKUP(H454,$I$2:$I$16,$J$2:$J$16)</f>
        <v>6</v>
      </c>
      <c r="H454" t="str">
        <f>_xlfn.XLOOKUP(A454,Data!A:A,Data!C:C)</f>
        <v>Kosmetyki</v>
      </c>
      <c r="P454">
        <f>_xlfn.XLOOKUP(A454,Data!A:A,Data!F:F)</f>
        <v>26.97</v>
      </c>
      <c r="Q454" cm="1">
        <f t="array" ref="Q454">_xlfn.XLOOKUP(A454,'XYZ Analysis'!A:A,'XYZ Analysis'!$Z:Z)</f>
        <v>3.5833333333333335</v>
      </c>
      <c r="R454">
        <f t="shared" si="43"/>
        <v>0.11944444444444445</v>
      </c>
      <c r="S454">
        <f>_xlfn.XLOOKUP(A454,'XYZ Analysis'!A:A,'XYZ Analysis'!AA:AA)</f>
        <v>3.2392986209294685</v>
      </c>
      <c r="T454">
        <f t="shared" si="44"/>
        <v>0.10797662069764895</v>
      </c>
      <c r="U454">
        <f t="shared" si="45"/>
        <v>1</v>
      </c>
      <c r="V454">
        <f t="shared" si="46"/>
        <v>1.7166666666666668</v>
      </c>
      <c r="W454">
        <f t="shared" si="47"/>
        <v>1.7980589835801379</v>
      </c>
    </row>
    <row r="455" spans="1:23">
      <c r="A455" t="s">
        <v>225</v>
      </c>
      <c r="B455" t="str">
        <f xml:space="preserve"> _xlfn.XLOOKUP(A455, 'ABC Analysis'!A:A, 'ABC Analysis'!F:F)</f>
        <v>C</v>
      </c>
      <c r="C455" t="str">
        <f>_xlfn.XLOOKUP(A455,'XYZ Analysis'!A:A,'XYZ Analysis'!AC:AC)</f>
        <v>X</v>
      </c>
      <c r="D455" t="str">
        <f t="shared" si="42"/>
        <v>CX</v>
      </c>
      <c r="E455">
        <f>_xlfn.XLOOKUP(D455,K:K,L:L)</f>
        <v>0.9</v>
      </c>
      <c r="F455" t="str">
        <f>_xlfn.XLOOKUP(D455,K:K,M:M)</f>
        <v>Rzadkie zamówienia, duże partie</v>
      </c>
      <c r="G455">
        <f>_xlfn.XLOOKUP(H455,$I$2:$I$16,$J$2:$J$16)</f>
        <v>11</v>
      </c>
      <c r="H455" t="str">
        <f>_xlfn.XLOOKUP(A455,Data!A:A,Data!C:C)</f>
        <v>Narzędzia</v>
      </c>
      <c r="P455">
        <f>_xlfn.XLOOKUP(A455,Data!A:A,Data!F:F)</f>
        <v>39.9</v>
      </c>
      <c r="Q455" cm="1">
        <f t="array" ref="Q455">_xlfn.XLOOKUP(A455,'XYZ Analysis'!A:A,'XYZ Analysis'!$Z:Z)</f>
        <v>2.5</v>
      </c>
      <c r="R455">
        <f t="shared" si="43"/>
        <v>8.3333333333333329E-2</v>
      </c>
      <c r="S455">
        <f>_xlfn.XLOOKUP(A455,'XYZ Analysis'!A:A,'XYZ Analysis'!AA:AA)</f>
        <v>1.1547005383792515</v>
      </c>
      <c r="T455">
        <f t="shared" si="44"/>
        <v>3.849001794597505E-2</v>
      </c>
      <c r="U455">
        <f t="shared" si="45"/>
        <v>1</v>
      </c>
      <c r="V455">
        <f t="shared" si="46"/>
        <v>1.9166666666666665</v>
      </c>
      <c r="W455">
        <f t="shared" si="47"/>
        <v>1.2347651378693751</v>
      </c>
    </row>
    <row r="456" spans="1:23">
      <c r="A456" t="s">
        <v>751</v>
      </c>
      <c r="B456" t="str">
        <f xml:space="preserve"> _xlfn.XLOOKUP(A456, 'ABC Analysis'!A:A, 'ABC Analysis'!F:F)</f>
        <v>C</v>
      </c>
      <c r="C456" t="str">
        <f>_xlfn.XLOOKUP(A456,'XYZ Analysis'!A:A,'XYZ Analysis'!AC:AC)</f>
        <v>Y</v>
      </c>
      <c r="D456" t="str">
        <f t="shared" si="42"/>
        <v>CY</v>
      </c>
      <c r="E456">
        <f>_xlfn.XLOOKUP(D456,K:K,L:L)</f>
        <v>0.87</v>
      </c>
      <c r="F456" t="str">
        <f>_xlfn.XLOOKUP(D456,K:K,M:M)</f>
        <v>Podstawowy zapas bezpieczeństwa, przegląd sezonowy</v>
      </c>
      <c r="G456">
        <f>_xlfn.XLOOKUP(H456,$I$2:$I$16,$J$2:$J$16)</f>
        <v>4</v>
      </c>
      <c r="H456" t="str">
        <f>_xlfn.XLOOKUP(A456,Data!A:A,Data!C:C)</f>
        <v>Spożywcze</v>
      </c>
      <c r="P456">
        <f>_xlfn.XLOOKUP(A456,Data!A:A,Data!F:F)</f>
        <v>16.510000000000002</v>
      </c>
      <c r="Q456" cm="1">
        <f t="array" ref="Q456">_xlfn.XLOOKUP(A456,'XYZ Analysis'!A:A,'XYZ Analysis'!$Z:Z)</f>
        <v>5.916666666666667</v>
      </c>
      <c r="R456">
        <f t="shared" si="43"/>
        <v>0.19722222222222224</v>
      </c>
      <c r="S456">
        <f>_xlfn.XLOOKUP(A456,'XYZ Analysis'!A:A,'XYZ Analysis'!AA:AA)</f>
        <v>4.6090189363416112</v>
      </c>
      <c r="T456">
        <f t="shared" si="44"/>
        <v>0.15363396454472036</v>
      </c>
      <c r="U456">
        <f t="shared" si="45"/>
        <v>1</v>
      </c>
      <c r="V456">
        <f t="shared" si="46"/>
        <v>1.788888888888889</v>
      </c>
      <c r="W456">
        <f t="shared" si="47"/>
        <v>2.9530161179284371</v>
      </c>
    </row>
    <row r="457" spans="1:23">
      <c r="A457" t="s">
        <v>435</v>
      </c>
      <c r="B457" t="str">
        <f xml:space="preserve"> _xlfn.XLOOKUP(A457, 'ABC Analysis'!A:A, 'ABC Analysis'!F:F)</f>
        <v>C</v>
      </c>
      <c r="C457" t="str">
        <f>_xlfn.XLOOKUP(A457,'XYZ Analysis'!A:A,'XYZ Analysis'!AC:AC)</f>
        <v>Y</v>
      </c>
      <c r="D457" t="str">
        <f t="shared" si="42"/>
        <v>CY</v>
      </c>
      <c r="E457">
        <f>_xlfn.XLOOKUP(D457,K:K,L:L)</f>
        <v>0.87</v>
      </c>
      <c r="F457" t="str">
        <f>_xlfn.XLOOKUP(D457,K:K,M:M)</f>
        <v>Podstawowy zapas bezpieczeństwa, przegląd sezonowy</v>
      </c>
      <c r="G457">
        <f>_xlfn.XLOOKUP(H457,$I$2:$I$16,$J$2:$J$16)</f>
        <v>10</v>
      </c>
      <c r="H457" t="str">
        <f>_xlfn.XLOOKUP(A457,Data!A:A,Data!C:C)</f>
        <v>Zabawki</v>
      </c>
      <c r="P457">
        <f>_xlfn.XLOOKUP(A457,Data!A:A,Data!F:F)</f>
        <v>40.96</v>
      </c>
      <c r="Q457" cm="1">
        <f t="array" ref="Q457">_xlfn.XLOOKUP(A457,'XYZ Analysis'!A:A,'XYZ Analysis'!$Z:Z)</f>
        <v>2.3333333333333335</v>
      </c>
      <c r="R457">
        <f t="shared" si="43"/>
        <v>7.7777777777777779E-2</v>
      </c>
      <c r="S457">
        <f>_xlfn.XLOOKUP(A457,'XYZ Analysis'!A:A,'XYZ Analysis'!AA:AA)</f>
        <v>1.5723301886761007</v>
      </c>
      <c r="T457">
        <f t="shared" si="44"/>
        <v>5.2411006289203359E-2</v>
      </c>
      <c r="U457">
        <f t="shared" si="45"/>
        <v>1</v>
      </c>
      <c r="V457">
        <f t="shared" si="46"/>
        <v>1.7777777777777777</v>
      </c>
      <c r="W457">
        <f t="shared" si="47"/>
        <v>1.1773598495268036</v>
      </c>
    </row>
    <row r="458" spans="1:23">
      <c r="A458" t="s">
        <v>309</v>
      </c>
      <c r="B458" t="str">
        <f xml:space="preserve"> _xlfn.XLOOKUP(A458, 'ABC Analysis'!A:A, 'ABC Analysis'!F:F)</f>
        <v>C</v>
      </c>
      <c r="C458" t="str">
        <f>_xlfn.XLOOKUP(A458,'XYZ Analysis'!A:A,'XYZ Analysis'!AC:AC)</f>
        <v>Y</v>
      </c>
      <c r="D458" t="str">
        <f t="shared" si="42"/>
        <v>CY</v>
      </c>
      <c r="E458">
        <f>_xlfn.XLOOKUP(D458,K:K,L:L)</f>
        <v>0.87</v>
      </c>
      <c r="F458" t="str">
        <f>_xlfn.XLOOKUP(D458,K:K,M:M)</f>
        <v>Podstawowy zapas bezpieczeństwa, przegląd sezonowy</v>
      </c>
      <c r="G458">
        <f>_xlfn.XLOOKUP(H458,$I$2:$I$16,$J$2:$J$16)</f>
        <v>8</v>
      </c>
      <c r="H458" t="str">
        <f>_xlfn.XLOOKUP(A458,Data!A:A,Data!C:C)</f>
        <v>Sport i rekreacja</v>
      </c>
      <c r="P458">
        <f>_xlfn.XLOOKUP(A458,Data!A:A,Data!F:F)</f>
        <v>125.26</v>
      </c>
      <c r="Q458" cm="1">
        <f t="array" ref="Q458">_xlfn.XLOOKUP(A458,'XYZ Analysis'!A:A,'XYZ Analysis'!$Z:Z)</f>
        <v>0.75</v>
      </c>
      <c r="R458">
        <f t="shared" si="43"/>
        <v>2.5000000000000001E-2</v>
      </c>
      <c r="S458">
        <f>_xlfn.XLOOKUP(A458,'XYZ Analysis'!A:A,'XYZ Analysis'!AA:AA)</f>
        <v>0.66143782776614768</v>
      </c>
      <c r="T458">
        <f t="shared" si="44"/>
        <v>2.2047927592204922E-2</v>
      </c>
      <c r="U458">
        <f t="shared" si="45"/>
        <v>1</v>
      </c>
      <c r="V458">
        <f t="shared" si="46"/>
        <v>1.2</v>
      </c>
      <c r="W458">
        <f t="shared" si="47"/>
        <v>0.38170269889442221</v>
      </c>
    </row>
    <row r="459" spans="1:23">
      <c r="A459" t="s">
        <v>947</v>
      </c>
      <c r="B459" t="str">
        <f xml:space="preserve"> _xlfn.XLOOKUP(A459, 'ABC Analysis'!A:A, 'ABC Analysis'!F:F)</f>
        <v>C</v>
      </c>
      <c r="C459" t="str">
        <f>_xlfn.XLOOKUP(A459,'XYZ Analysis'!A:A,'XYZ Analysis'!AC:AC)</f>
        <v>X</v>
      </c>
      <c r="D459" t="str">
        <f t="shared" si="42"/>
        <v>CX</v>
      </c>
      <c r="E459">
        <f>_xlfn.XLOOKUP(D459,K:K,L:L)</f>
        <v>0.9</v>
      </c>
      <c r="F459" t="str">
        <f>_xlfn.XLOOKUP(D459,K:K,M:M)</f>
        <v>Rzadkie zamówienia, duże partie</v>
      </c>
      <c r="G459">
        <f>_xlfn.XLOOKUP(H459,$I$2:$I$16,$J$2:$J$16)</f>
        <v>9</v>
      </c>
      <c r="H459" t="str">
        <f>_xlfn.XLOOKUP(A459,Data!A:A,Data!C:C)</f>
        <v>Motoryzacja</v>
      </c>
      <c r="P459">
        <f>_xlfn.XLOOKUP(A459,Data!A:A,Data!F:F)</f>
        <v>85.63</v>
      </c>
      <c r="Q459" cm="1">
        <f t="array" ref="Q459">_xlfn.XLOOKUP(A459,'XYZ Analysis'!A:A,'XYZ Analysis'!$Z:Z)</f>
        <v>1.0833333333333333</v>
      </c>
      <c r="R459">
        <f t="shared" si="43"/>
        <v>3.6111111111111108E-2</v>
      </c>
      <c r="S459">
        <f>_xlfn.XLOOKUP(A459,'XYZ Analysis'!A:A,'XYZ Analysis'!AA:AA)</f>
        <v>0.27638539919628335</v>
      </c>
      <c r="T459">
        <f t="shared" si="44"/>
        <v>9.2128466398761124E-3</v>
      </c>
      <c r="U459">
        <f t="shared" si="45"/>
        <v>1</v>
      </c>
      <c r="V459">
        <f t="shared" si="46"/>
        <v>1.325</v>
      </c>
      <c r="W459">
        <f t="shared" si="47"/>
        <v>0.55484143184686729</v>
      </c>
    </row>
    <row r="460" spans="1:23">
      <c r="A460" t="s">
        <v>95</v>
      </c>
      <c r="B460" t="str">
        <f xml:space="preserve"> _xlfn.XLOOKUP(A460, 'ABC Analysis'!A:A, 'ABC Analysis'!F:F)</f>
        <v>C</v>
      </c>
      <c r="C460" t="str">
        <f>_xlfn.XLOOKUP(A460,'XYZ Analysis'!A:A,'XYZ Analysis'!AC:AC)</f>
        <v>Z</v>
      </c>
      <c r="D460" t="str">
        <f t="shared" si="42"/>
        <v>CZ</v>
      </c>
      <c r="E460">
        <f>_xlfn.XLOOKUP(D460,K:K,L:L)</f>
        <v>0.85</v>
      </c>
      <c r="F460" t="str">
        <f>_xlfn.XLOOKUP(D460,K:K,M:M)</f>
        <v>Zamawianie na żądanie (make-to-order) zamiast trzymania zapasu</v>
      </c>
      <c r="G460">
        <f>_xlfn.XLOOKUP(H460,$I$2:$I$16,$J$2:$J$16)</f>
        <v>5</v>
      </c>
      <c r="H460" t="str">
        <f>_xlfn.XLOOKUP(A460,Data!A:A,Data!C:C)</f>
        <v>Artykuły biurowe</v>
      </c>
      <c r="P460">
        <f>_xlfn.XLOOKUP(A460,Data!A:A,Data!F:F)</f>
        <v>37.58</v>
      </c>
      <c r="Q460" cm="1">
        <f t="array" ref="Q460">_xlfn.XLOOKUP(A460,'XYZ Analysis'!A:A,'XYZ Analysis'!$Z:Z)</f>
        <v>2.25</v>
      </c>
      <c r="R460">
        <f t="shared" si="43"/>
        <v>7.4999999999999997E-2</v>
      </c>
      <c r="S460">
        <f>_xlfn.XLOOKUP(A460,'XYZ Analysis'!A:A,'XYZ Analysis'!AA:AA)</f>
        <v>2.384848003542364</v>
      </c>
      <c r="T460">
        <f t="shared" si="44"/>
        <v>7.9494933451412134E-2</v>
      </c>
      <c r="U460">
        <f t="shared" si="45"/>
        <v>1</v>
      </c>
      <c r="V460">
        <f t="shared" si="46"/>
        <v>1.375</v>
      </c>
      <c r="W460">
        <f t="shared" si="47"/>
        <v>1.207017797636198</v>
      </c>
    </row>
    <row r="461" spans="1:23">
      <c r="A461" t="s">
        <v>78</v>
      </c>
      <c r="B461" t="str">
        <f xml:space="preserve"> _xlfn.XLOOKUP(A461, 'ABC Analysis'!A:A, 'ABC Analysis'!F:F)</f>
        <v>C</v>
      </c>
      <c r="C461" t="str">
        <f>_xlfn.XLOOKUP(A461,'XYZ Analysis'!A:A,'XYZ Analysis'!AC:AC)</f>
        <v>X</v>
      </c>
      <c r="D461" t="str">
        <f t="shared" si="42"/>
        <v>CX</v>
      </c>
      <c r="E461">
        <f>_xlfn.XLOOKUP(D461,K:K,L:L)</f>
        <v>0.9</v>
      </c>
      <c r="F461" t="str">
        <f>_xlfn.XLOOKUP(D461,K:K,M:M)</f>
        <v>Rzadkie zamówienia, duże partie</v>
      </c>
      <c r="G461">
        <f>_xlfn.XLOOKUP(H461,$I$2:$I$16,$J$2:$J$16)</f>
        <v>9</v>
      </c>
      <c r="H461" t="str">
        <f>_xlfn.XLOOKUP(A461,Data!A:A,Data!C:C)</f>
        <v>Motoryzacja</v>
      </c>
      <c r="P461">
        <f>_xlfn.XLOOKUP(A461,Data!A:A,Data!F:F)</f>
        <v>44.59</v>
      </c>
      <c r="Q461" cm="1">
        <f t="array" ref="Q461">_xlfn.XLOOKUP(A461,'XYZ Analysis'!A:A,'XYZ Analysis'!$Z:Z)</f>
        <v>1.9583333333333333</v>
      </c>
      <c r="R461">
        <f t="shared" si="43"/>
        <v>6.5277777777777782E-2</v>
      </c>
      <c r="S461">
        <f>_xlfn.XLOOKUP(A461,'XYZ Analysis'!A:A,'XYZ Analysis'!AA:AA)</f>
        <v>0.8887803753208976</v>
      </c>
      <c r="T461">
        <f t="shared" si="44"/>
        <v>2.9626012510696586E-2</v>
      </c>
      <c r="U461">
        <f t="shared" si="45"/>
        <v>1</v>
      </c>
      <c r="V461">
        <f t="shared" si="46"/>
        <v>1.5874999999999999</v>
      </c>
      <c r="W461">
        <f t="shared" si="47"/>
        <v>1.0337734511387806</v>
      </c>
    </row>
    <row r="462" spans="1:23">
      <c r="A462" t="s">
        <v>689</v>
      </c>
      <c r="B462" t="str">
        <f xml:space="preserve"> _xlfn.XLOOKUP(A462, 'ABC Analysis'!A:A, 'ABC Analysis'!F:F)</f>
        <v>C</v>
      </c>
      <c r="C462" t="str">
        <f>_xlfn.XLOOKUP(A462,'XYZ Analysis'!A:A,'XYZ Analysis'!AC:AC)</f>
        <v>Z</v>
      </c>
      <c r="D462" t="str">
        <f t="shared" si="42"/>
        <v>CZ</v>
      </c>
      <c r="E462">
        <f>_xlfn.XLOOKUP(D462,K:K,L:L)</f>
        <v>0.85</v>
      </c>
      <c r="F462" t="str">
        <f>_xlfn.XLOOKUP(D462,K:K,M:M)</f>
        <v>Zamawianie na żądanie (make-to-order) zamiast trzymania zapasu</v>
      </c>
      <c r="G462">
        <f>_xlfn.XLOOKUP(H462,$I$2:$I$16,$J$2:$J$16)</f>
        <v>9</v>
      </c>
      <c r="H462" t="str">
        <f>_xlfn.XLOOKUP(A462,Data!A:A,Data!C:C)</f>
        <v>Obuwie</v>
      </c>
      <c r="P462">
        <f>_xlfn.XLOOKUP(A462,Data!A:A,Data!F:F)</f>
        <v>104.7</v>
      </c>
      <c r="Q462" cm="1">
        <f t="array" ref="Q462">_xlfn.XLOOKUP(A462,'XYZ Analysis'!A:A,'XYZ Analysis'!$Z:Z)</f>
        <v>0.75</v>
      </c>
      <c r="R462">
        <f t="shared" si="43"/>
        <v>2.5000000000000001E-2</v>
      </c>
      <c r="S462">
        <f>_xlfn.XLOOKUP(A462,'XYZ Analysis'!A:A,'XYZ Analysis'!AA:AA)</f>
        <v>0.87797114607106164</v>
      </c>
      <c r="T462">
        <f t="shared" si="44"/>
        <v>2.9265704869035389E-2</v>
      </c>
      <c r="U462">
        <f t="shared" si="45"/>
        <v>1</v>
      </c>
      <c r="V462">
        <f t="shared" si="46"/>
        <v>1.2250000000000001</v>
      </c>
      <c r="W462">
        <f t="shared" si="47"/>
        <v>0.41750155133570138</v>
      </c>
    </row>
    <row r="463" spans="1:23">
      <c r="A463" t="s">
        <v>321</v>
      </c>
      <c r="B463" t="str">
        <f xml:space="preserve"> _xlfn.XLOOKUP(A463, 'ABC Analysis'!A:A, 'ABC Analysis'!F:F)</f>
        <v>C</v>
      </c>
      <c r="C463" t="str">
        <f>_xlfn.XLOOKUP(A463,'XYZ Analysis'!A:A,'XYZ Analysis'!AC:AC)</f>
        <v>Y</v>
      </c>
      <c r="D463" t="str">
        <f t="shared" si="42"/>
        <v>CY</v>
      </c>
      <c r="E463">
        <f>_xlfn.XLOOKUP(D463,K:K,L:L)</f>
        <v>0.87</v>
      </c>
      <c r="F463" t="str">
        <f>_xlfn.XLOOKUP(D463,K:K,M:M)</f>
        <v>Podstawowy zapas bezpieczeństwa, przegląd sezonowy</v>
      </c>
      <c r="G463">
        <f>_xlfn.XLOOKUP(H463,$I$2:$I$16,$J$2:$J$16)</f>
        <v>8</v>
      </c>
      <c r="H463" t="str">
        <f>_xlfn.XLOOKUP(A463,Data!A:A,Data!C:C)</f>
        <v>Sport i rekreacja</v>
      </c>
      <c r="P463">
        <f>_xlfn.XLOOKUP(A463,Data!A:A,Data!F:F)</f>
        <v>77.319999999999993</v>
      </c>
      <c r="Q463" cm="1">
        <f t="array" ref="Q463">_xlfn.XLOOKUP(A463,'XYZ Analysis'!A:A,'XYZ Analysis'!$Z:Z)</f>
        <v>1</v>
      </c>
      <c r="R463">
        <f t="shared" si="43"/>
        <v>3.3333333333333333E-2</v>
      </c>
      <c r="S463">
        <f>_xlfn.XLOOKUP(A463,'XYZ Analysis'!A:A,'XYZ Analysis'!AA:AA)</f>
        <v>0.76376261582597338</v>
      </c>
      <c r="T463">
        <f t="shared" si="44"/>
        <v>2.5458753860865779E-2</v>
      </c>
      <c r="U463">
        <f t="shared" si="45"/>
        <v>1</v>
      </c>
      <c r="V463">
        <f t="shared" si="46"/>
        <v>1.2666666666666666</v>
      </c>
      <c r="W463">
        <f t="shared" si="47"/>
        <v>0.56098969033379176</v>
      </c>
    </row>
    <row r="464" spans="1:23">
      <c r="A464" t="s">
        <v>323</v>
      </c>
      <c r="B464" t="str">
        <f xml:space="preserve"> _xlfn.XLOOKUP(A464, 'ABC Analysis'!A:A, 'ABC Analysis'!F:F)</f>
        <v>C</v>
      </c>
      <c r="C464" t="str">
        <f>_xlfn.XLOOKUP(A464,'XYZ Analysis'!A:A,'XYZ Analysis'!AC:AC)</f>
        <v>X</v>
      </c>
      <c r="D464" t="str">
        <f t="shared" si="42"/>
        <v>CX</v>
      </c>
      <c r="E464">
        <f>_xlfn.XLOOKUP(D464,K:K,L:L)</f>
        <v>0.9</v>
      </c>
      <c r="F464" t="str">
        <f>_xlfn.XLOOKUP(D464,K:K,M:M)</f>
        <v>Rzadkie zamówienia, duże partie</v>
      </c>
      <c r="G464">
        <f>_xlfn.XLOOKUP(H464,$I$2:$I$16,$J$2:$J$16)</f>
        <v>4</v>
      </c>
      <c r="H464" t="str">
        <f>_xlfn.XLOOKUP(A464,Data!A:A,Data!C:C)</f>
        <v>Spożywcze</v>
      </c>
      <c r="P464">
        <f>_xlfn.XLOOKUP(A464,Data!A:A,Data!F:F)</f>
        <v>3.61</v>
      </c>
      <c r="Q464" cm="1">
        <f t="array" ref="Q464">_xlfn.XLOOKUP(A464,'XYZ Analysis'!A:A,'XYZ Analysis'!$Z:Z)</f>
        <v>20.208333333333332</v>
      </c>
      <c r="R464">
        <f t="shared" si="43"/>
        <v>0.67361111111111105</v>
      </c>
      <c r="S464">
        <f>_xlfn.XLOOKUP(A464,'XYZ Analysis'!A:A,'XYZ Analysis'!AA:AA)</f>
        <v>2.2542398324539965</v>
      </c>
      <c r="T464">
        <f t="shared" si="44"/>
        <v>7.5141327748466546E-2</v>
      </c>
      <c r="U464">
        <f t="shared" si="45"/>
        <v>1</v>
      </c>
      <c r="V464">
        <f t="shared" si="46"/>
        <v>3.6944444444444442</v>
      </c>
      <c r="W464">
        <f t="shared" si="47"/>
        <v>11.671117736851711</v>
      </c>
    </row>
    <row r="465" spans="1:23">
      <c r="A465" t="s">
        <v>583</v>
      </c>
      <c r="B465" t="str">
        <f xml:space="preserve"> _xlfn.XLOOKUP(A465, 'ABC Analysis'!A:A, 'ABC Analysis'!F:F)</f>
        <v>C</v>
      </c>
      <c r="C465" t="str">
        <f>_xlfn.XLOOKUP(A465,'XYZ Analysis'!A:A,'XYZ Analysis'!AC:AC)</f>
        <v>Y</v>
      </c>
      <c r="D465" t="str">
        <f t="shared" si="42"/>
        <v>CY</v>
      </c>
      <c r="E465">
        <f>_xlfn.XLOOKUP(D465,K:K,L:L)</f>
        <v>0.87</v>
      </c>
      <c r="F465" t="str">
        <f>_xlfn.XLOOKUP(D465,K:K,M:M)</f>
        <v>Podstawowy zapas bezpieczeństwa, przegląd sezonowy</v>
      </c>
      <c r="G465">
        <f>_xlfn.XLOOKUP(H465,$I$2:$I$16,$J$2:$J$16)</f>
        <v>4</v>
      </c>
      <c r="H465" t="str">
        <f>_xlfn.XLOOKUP(A465,Data!A:A,Data!C:C)</f>
        <v>Spożywcze</v>
      </c>
      <c r="P465">
        <f>_xlfn.XLOOKUP(A465,Data!A:A,Data!F:F)</f>
        <v>41.99</v>
      </c>
      <c r="Q465" cm="1">
        <f t="array" ref="Q465">_xlfn.XLOOKUP(A465,'XYZ Analysis'!A:A,'XYZ Analysis'!$Z:Z)</f>
        <v>1.6666666666666667</v>
      </c>
      <c r="R465">
        <f t="shared" si="43"/>
        <v>5.5555555555555559E-2</v>
      </c>
      <c r="S465">
        <f>_xlfn.XLOOKUP(A465,'XYZ Analysis'!A:A,'XYZ Analysis'!AA:AA)</f>
        <v>1.5184055965240497</v>
      </c>
      <c r="T465">
        <f t="shared" si="44"/>
        <v>5.061351988413499E-2</v>
      </c>
      <c r="U465">
        <f t="shared" si="45"/>
        <v>1</v>
      </c>
      <c r="V465">
        <f t="shared" si="46"/>
        <v>1.2222222222222223</v>
      </c>
      <c r="W465">
        <f t="shared" si="47"/>
        <v>0.98277079074356732</v>
      </c>
    </row>
    <row r="466" spans="1:23">
      <c r="A466" t="s">
        <v>537</v>
      </c>
      <c r="B466" t="str">
        <f xml:space="preserve"> _xlfn.XLOOKUP(A466, 'ABC Analysis'!A:A, 'ABC Analysis'!F:F)</f>
        <v>C</v>
      </c>
      <c r="C466" t="str">
        <f>_xlfn.XLOOKUP(A466,'XYZ Analysis'!A:A,'XYZ Analysis'!AC:AC)</f>
        <v>Y</v>
      </c>
      <c r="D466" t="str">
        <f t="shared" si="42"/>
        <v>CY</v>
      </c>
      <c r="E466">
        <f>_xlfn.XLOOKUP(D466,K:K,L:L)</f>
        <v>0.87</v>
      </c>
      <c r="F466" t="str">
        <f>_xlfn.XLOOKUP(D466,K:K,M:M)</f>
        <v>Podstawowy zapas bezpieczeństwa, przegląd sezonowy</v>
      </c>
      <c r="G466">
        <f>_xlfn.XLOOKUP(H466,$I$2:$I$16,$J$2:$J$16)</f>
        <v>5</v>
      </c>
      <c r="H466" t="str">
        <f>_xlfn.XLOOKUP(A466,Data!A:A,Data!C:C)</f>
        <v>Artykuły biurowe</v>
      </c>
      <c r="P466">
        <f>_xlfn.XLOOKUP(A466,Data!A:A,Data!F:F)</f>
        <v>33.04</v>
      </c>
      <c r="Q466" cm="1">
        <f t="array" ref="Q466">_xlfn.XLOOKUP(A466,'XYZ Analysis'!A:A,'XYZ Analysis'!$Z:Z)</f>
        <v>2.0416666666666665</v>
      </c>
      <c r="R466">
        <f t="shared" si="43"/>
        <v>6.805555555555555E-2</v>
      </c>
      <c r="S466">
        <f>_xlfn.XLOOKUP(A466,'XYZ Analysis'!A:A,'XYZ Analysis'!AA:AA)</f>
        <v>1.7672758383707079</v>
      </c>
      <c r="T466">
        <f t="shared" si="44"/>
        <v>5.8909194612356927E-2</v>
      </c>
      <c r="U466">
        <f t="shared" si="45"/>
        <v>1</v>
      </c>
      <c r="V466">
        <f t="shared" si="46"/>
        <v>1.3402777777777777</v>
      </c>
      <c r="W466">
        <f t="shared" si="47"/>
        <v>1.2262335731395297</v>
      </c>
    </row>
    <row r="467" spans="1:23">
      <c r="A467" t="s">
        <v>651</v>
      </c>
      <c r="B467" t="str">
        <f xml:space="preserve"> _xlfn.XLOOKUP(A467, 'ABC Analysis'!A:A, 'ABC Analysis'!F:F)</f>
        <v>C</v>
      </c>
      <c r="C467" t="str">
        <f>_xlfn.XLOOKUP(A467,'XYZ Analysis'!A:A,'XYZ Analysis'!AC:AC)</f>
        <v>X</v>
      </c>
      <c r="D467" t="str">
        <f t="shared" si="42"/>
        <v>CX</v>
      </c>
      <c r="E467">
        <f>_xlfn.XLOOKUP(D467,K:K,L:L)</f>
        <v>0.9</v>
      </c>
      <c r="F467" t="str">
        <f>_xlfn.XLOOKUP(D467,K:K,M:M)</f>
        <v>Rzadkie zamówienia, duże partie</v>
      </c>
      <c r="G467">
        <f>_xlfn.XLOOKUP(H467,$I$2:$I$16,$J$2:$J$16)</f>
        <v>5</v>
      </c>
      <c r="H467" t="str">
        <f>_xlfn.XLOOKUP(A467,Data!A:A,Data!C:C)</f>
        <v>Artykuły biurowe</v>
      </c>
      <c r="P467">
        <f>_xlfn.XLOOKUP(A467,Data!A:A,Data!F:F)</f>
        <v>33.380000000000003</v>
      </c>
      <c r="Q467" cm="1">
        <f t="array" ref="Q467">_xlfn.XLOOKUP(A467,'XYZ Analysis'!A:A,'XYZ Analysis'!$Z:Z)</f>
        <v>2</v>
      </c>
      <c r="R467">
        <f t="shared" si="43"/>
        <v>6.6666666666666666E-2</v>
      </c>
      <c r="S467">
        <f>_xlfn.XLOOKUP(A467,'XYZ Analysis'!A:A,'XYZ Analysis'!AA:AA)</f>
        <v>0</v>
      </c>
      <c r="T467">
        <f t="shared" si="44"/>
        <v>0</v>
      </c>
      <c r="U467">
        <f t="shared" si="45"/>
        <v>0</v>
      </c>
      <c r="V467">
        <f t="shared" si="46"/>
        <v>0.33333333333333331</v>
      </c>
      <c r="W467">
        <f t="shared" si="47"/>
        <v>1.2074596712103309</v>
      </c>
    </row>
    <row r="468" spans="1:23">
      <c r="A468" t="s">
        <v>649</v>
      </c>
      <c r="B468" t="str">
        <f xml:space="preserve"> _xlfn.XLOOKUP(A468, 'ABC Analysis'!A:A, 'ABC Analysis'!F:F)</f>
        <v>C</v>
      </c>
      <c r="C468" t="str">
        <f>_xlfn.XLOOKUP(A468,'XYZ Analysis'!A:A,'XYZ Analysis'!AC:AC)</f>
        <v>X</v>
      </c>
      <c r="D468" t="str">
        <f t="shared" si="42"/>
        <v>CX</v>
      </c>
      <c r="E468">
        <f>_xlfn.XLOOKUP(D468,K:K,L:L)</f>
        <v>0.9</v>
      </c>
      <c r="F468" t="str">
        <f>_xlfn.XLOOKUP(D468,K:K,M:M)</f>
        <v>Rzadkie zamówienia, duże partie</v>
      </c>
      <c r="G468">
        <f>_xlfn.XLOOKUP(H468,$I$2:$I$16,$J$2:$J$16)</f>
        <v>7</v>
      </c>
      <c r="H468" t="str">
        <f>_xlfn.XLOOKUP(A468,Data!A:A,Data!C:C)</f>
        <v>Odzież</v>
      </c>
      <c r="P468">
        <f>_xlfn.XLOOKUP(A468,Data!A:A,Data!F:F)</f>
        <v>53.16</v>
      </c>
      <c r="Q468" cm="1">
        <f t="array" ref="Q468">_xlfn.XLOOKUP(A468,'XYZ Analysis'!A:A,'XYZ Analysis'!$Z:Z)</f>
        <v>1.2083333333333333</v>
      </c>
      <c r="R468">
        <f t="shared" si="43"/>
        <v>4.0277777777777773E-2</v>
      </c>
      <c r="S468">
        <f>_xlfn.XLOOKUP(A468,'XYZ Analysis'!A:A,'XYZ Analysis'!AA:AA)</f>
        <v>0.40611643103370682</v>
      </c>
      <c r="T468">
        <f t="shared" si="44"/>
        <v>1.3537214367790228E-2</v>
      </c>
      <c r="U468">
        <f t="shared" si="45"/>
        <v>1</v>
      </c>
      <c r="V468">
        <f t="shared" si="46"/>
        <v>1.2819444444444446</v>
      </c>
      <c r="W468">
        <f t="shared" si="47"/>
        <v>0.74370670107193204</v>
      </c>
    </row>
    <row r="469" spans="1:23">
      <c r="A469" t="s">
        <v>957</v>
      </c>
      <c r="B469" t="str">
        <f xml:space="preserve"> _xlfn.XLOOKUP(A469, 'ABC Analysis'!A:A, 'ABC Analysis'!F:F)</f>
        <v>C</v>
      </c>
      <c r="C469" t="str">
        <f>_xlfn.XLOOKUP(A469,'XYZ Analysis'!A:A,'XYZ Analysis'!AC:AC)</f>
        <v>Y</v>
      </c>
      <c r="D469" t="str">
        <f t="shared" si="42"/>
        <v>CY</v>
      </c>
      <c r="E469">
        <f>_xlfn.XLOOKUP(D469,K:K,L:L)</f>
        <v>0.87</v>
      </c>
      <c r="F469" t="str">
        <f>_xlfn.XLOOKUP(D469,K:K,M:M)</f>
        <v>Podstawowy zapas bezpieczeństwa, przegląd sezonowy</v>
      </c>
      <c r="G469">
        <f>_xlfn.XLOOKUP(H469,$I$2:$I$16,$J$2:$J$16)</f>
        <v>9</v>
      </c>
      <c r="H469" t="str">
        <f>_xlfn.XLOOKUP(A469,Data!A:A,Data!C:C)</f>
        <v>Motoryzacja</v>
      </c>
      <c r="P469">
        <f>_xlfn.XLOOKUP(A469,Data!A:A,Data!F:F)</f>
        <v>71.77</v>
      </c>
      <c r="Q469" cm="1">
        <f t="array" ref="Q469">_xlfn.XLOOKUP(A469,'XYZ Analysis'!A:A,'XYZ Analysis'!$Z:Z)</f>
        <v>0.875</v>
      </c>
      <c r="R469">
        <f t="shared" si="43"/>
        <v>2.9166666666666667E-2</v>
      </c>
      <c r="S469">
        <f>_xlfn.XLOOKUP(A469,'XYZ Analysis'!A:A,'XYZ Analysis'!AA:AA)</f>
        <v>0.83229101480992418</v>
      </c>
      <c r="T469">
        <f t="shared" si="44"/>
        <v>2.7743033826997474E-2</v>
      </c>
      <c r="U469">
        <f t="shared" si="45"/>
        <v>1</v>
      </c>
      <c r="V469">
        <f t="shared" si="46"/>
        <v>1.2625</v>
      </c>
      <c r="W469">
        <f t="shared" si="47"/>
        <v>0.544669875545574</v>
      </c>
    </row>
    <row r="470" spans="1:23">
      <c r="A470" t="s">
        <v>549</v>
      </c>
      <c r="B470" t="str">
        <f xml:space="preserve"> _xlfn.XLOOKUP(A470, 'ABC Analysis'!A:A, 'ABC Analysis'!F:F)</f>
        <v>C</v>
      </c>
      <c r="C470" t="str">
        <f>_xlfn.XLOOKUP(A470,'XYZ Analysis'!A:A,'XYZ Analysis'!AC:AC)</f>
        <v>X</v>
      </c>
      <c r="D470" t="str">
        <f t="shared" si="42"/>
        <v>CX</v>
      </c>
      <c r="E470">
        <f>_xlfn.XLOOKUP(D470,K:K,L:L)</f>
        <v>0.9</v>
      </c>
      <c r="F470" t="str">
        <f>_xlfn.XLOOKUP(D470,K:K,M:M)</f>
        <v>Rzadkie zamówienia, duże partie</v>
      </c>
      <c r="G470">
        <f>_xlfn.XLOOKUP(H470,$I$2:$I$16,$J$2:$J$16)</f>
        <v>7</v>
      </c>
      <c r="H470" t="str">
        <f>_xlfn.XLOOKUP(A470,Data!A:A,Data!C:C)</f>
        <v>Odzież</v>
      </c>
      <c r="P470">
        <f>_xlfn.XLOOKUP(A470,Data!A:A,Data!F:F)</f>
        <v>25.4</v>
      </c>
      <c r="Q470" cm="1">
        <f t="array" ref="Q470">_xlfn.XLOOKUP(A470,'XYZ Analysis'!A:A,'XYZ Analysis'!$Z:Z)</f>
        <v>2.3333333333333335</v>
      </c>
      <c r="R470">
        <f t="shared" si="43"/>
        <v>7.7777777777777779E-2</v>
      </c>
      <c r="S470">
        <f>_xlfn.XLOOKUP(A470,'XYZ Analysis'!A:A,'XYZ Analysis'!AA:AA)</f>
        <v>0.98601329718326935</v>
      </c>
      <c r="T470">
        <f t="shared" si="44"/>
        <v>3.2867109906108978E-2</v>
      </c>
      <c r="U470">
        <f t="shared" si="45"/>
        <v>1</v>
      </c>
      <c r="V470">
        <f t="shared" si="46"/>
        <v>1.5444444444444445</v>
      </c>
      <c r="W470">
        <f t="shared" si="47"/>
        <v>1.4951072141496324</v>
      </c>
    </row>
    <row r="471" spans="1:23">
      <c r="A471" t="s">
        <v>695</v>
      </c>
      <c r="B471" t="str">
        <f xml:space="preserve"> _xlfn.XLOOKUP(A471, 'ABC Analysis'!A:A, 'ABC Analysis'!F:F)</f>
        <v>C</v>
      </c>
      <c r="C471" t="str">
        <f>_xlfn.XLOOKUP(A471,'XYZ Analysis'!A:A,'XYZ Analysis'!AC:AC)</f>
        <v>X</v>
      </c>
      <c r="D471" t="str">
        <f t="shared" si="42"/>
        <v>CX</v>
      </c>
      <c r="E471">
        <f>_xlfn.XLOOKUP(D471,K:K,L:L)</f>
        <v>0.9</v>
      </c>
      <c r="F471" t="str">
        <f>_xlfn.XLOOKUP(D471,K:K,M:M)</f>
        <v>Rzadkie zamówienia, duże partie</v>
      </c>
      <c r="G471">
        <f>_xlfn.XLOOKUP(H471,$I$2:$I$16,$J$2:$J$16)</f>
        <v>4</v>
      </c>
      <c r="H471" t="str">
        <f>_xlfn.XLOOKUP(A471,Data!A:A,Data!C:C)</f>
        <v>Spożywcze</v>
      </c>
      <c r="P471">
        <f>_xlfn.XLOOKUP(A471,Data!A:A,Data!F:F)</f>
        <v>13.09</v>
      </c>
      <c r="Q471" cm="1">
        <f t="array" ref="Q471">_xlfn.XLOOKUP(A471,'XYZ Analysis'!A:A,'XYZ Analysis'!$Z:Z)</f>
        <v>4.875</v>
      </c>
      <c r="R471">
        <f t="shared" si="43"/>
        <v>0.16250000000000001</v>
      </c>
      <c r="S471">
        <f>_xlfn.XLOOKUP(A471,'XYZ Analysis'!A:A,'XYZ Analysis'!AA:AA)</f>
        <v>0.72528729939705039</v>
      </c>
      <c r="T471">
        <f t="shared" si="44"/>
        <v>2.4176243313235014E-2</v>
      </c>
      <c r="U471">
        <f t="shared" si="45"/>
        <v>1</v>
      </c>
      <c r="V471">
        <f t="shared" si="46"/>
        <v>1.65</v>
      </c>
      <c r="W471">
        <f t="shared" si="47"/>
        <v>3.0103589932338006</v>
      </c>
    </row>
    <row r="472" spans="1:23">
      <c r="A472" t="s">
        <v>303</v>
      </c>
      <c r="B472" t="str">
        <f xml:space="preserve"> _xlfn.XLOOKUP(A472, 'ABC Analysis'!A:A, 'ABC Analysis'!F:F)</f>
        <v>C</v>
      </c>
      <c r="C472" t="str">
        <f>_xlfn.XLOOKUP(A472,'XYZ Analysis'!A:A,'XYZ Analysis'!AC:AC)</f>
        <v>Y</v>
      </c>
      <c r="D472" t="str">
        <f t="shared" si="42"/>
        <v>CY</v>
      </c>
      <c r="E472">
        <f>_xlfn.XLOOKUP(D472,K:K,L:L)</f>
        <v>0.87</v>
      </c>
      <c r="F472" t="str">
        <f>_xlfn.XLOOKUP(D472,K:K,M:M)</f>
        <v>Podstawowy zapas bezpieczeństwa, przegląd sezonowy</v>
      </c>
      <c r="G472">
        <f>_xlfn.XLOOKUP(H472,$I$2:$I$16,$J$2:$J$16)</f>
        <v>5</v>
      </c>
      <c r="H472" t="str">
        <f>_xlfn.XLOOKUP(A472,Data!A:A,Data!C:C)</f>
        <v>Artykuły biurowe</v>
      </c>
      <c r="P472">
        <f>_xlfn.XLOOKUP(A472,Data!A:A,Data!F:F)</f>
        <v>8.09</v>
      </c>
      <c r="Q472" cm="1">
        <f t="array" ref="Q472">_xlfn.XLOOKUP(A472,'XYZ Analysis'!A:A,'XYZ Analysis'!$Z:Z)</f>
        <v>7.416666666666667</v>
      </c>
      <c r="R472">
        <f t="shared" si="43"/>
        <v>0.24722222222222223</v>
      </c>
      <c r="S472">
        <f>_xlfn.XLOOKUP(A472,'XYZ Analysis'!A:A,'XYZ Analysis'!AA:AA)</f>
        <v>7.3309655268290248</v>
      </c>
      <c r="T472">
        <f t="shared" si="44"/>
        <v>0.2443655175609675</v>
      </c>
      <c r="U472">
        <f t="shared" si="45"/>
        <v>1</v>
      </c>
      <c r="V472">
        <f t="shared" si="46"/>
        <v>2.2361111111111112</v>
      </c>
      <c r="W472">
        <f t="shared" si="47"/>
        <v>4.7231411242291603</v>
      </c>
    </row>
    <row r="473" spans="1:23">
      <c r="A473" t="s">
        <v>797</v>
      </c>
      <c r="B473" t="str">
        <f xml:space="preserve"> _xlfn.XLOOKUP(A473, 'ABC Analysis'!A:A, 'ABC Analysis'!F:F)</f>
        <v>C</v>
      </c>
      <c r="C473" t="str">
        <f>_xlfn.XLOOKUP(A473,'XYZ Analysis'!A:A,'XYZ Analysis'!AC:AC)</f>
        <v>Y</v>
      </c>
      <c r="D473" t="str">
        <f t="shared" si="42"/>
        <v>CY</v>
      </c>
      <c r="E473">
        <f>_xlfn.XLOOKUP(D473,K:K,L:L)</f>
        <v>0.87</v>
      </c>
      <c r="F473" t="str">
        <f>_xlfn.XLOOKUP(D473,K:K,M:M)</f>
        <v>Podstawowy zapas bezpieczeństwa, przegląd sezonowy</v>
      </c>
      <c r="G473">
        <f>_xlfn.XLOOKUP(H473,$I$2:$I$16,$J$2:$J$16)</f>
        <v>4</v>
      </c>
      <c r="H473" t="str">
        <f>_xlfn.XLOOKUP(A473,Data!A:A,Data!C:C)</f>
        <v>Spożywcze</v>
      </c>
      <c r="P473">
        <f>_xlfn.XLOOKUP(A473,Data!A:A,Data!F:F)</f>
        <v>49.44</v>
      </c>
      <c r="Q473" cm="1">
        <f t="array" ref="Q473">_xlfn.XLOOKUP(A473,'XYZ Analysis'!A:A,'XYZ Analysis'!$Z:Z)</f>
        <v>1.25</v>
      </c>
      <c r="R473">
        <f t="shared" si="43"/>
        <v>4.1666666666666664E-2</v>
      </c>
      <c r="S473">
        <f>_xlfn.XLOOKUP(A473,'XYZ Analysis'!A:A,'XYZ Analysis'!AA:AA)</f>
        <v>0.87797114607106164</v>
      </c>
      <c r="T473">
        <f t="shared" si="44"/>
        <v>2.9265704869035389E-2</v>
      </c>
      <c r="U473">
        <f t="shared" si="45"/>
        <v>1</v>
      </c>
      <c r="V473">
        <f t="shared" si="46"/>
        <v>1.1666666666666667</v>
      </c>
      <c r="W473">
        <f t="shared" si="47"/>
        <v>0.78436205947585169</v>
      </c>
    </row>
    <row r="474" spans="1:23">
      <c r="A474" t="s">
        <v>265</v>
      </c>
      <c r="B474" t="str">
        <f xml:space="preserve"> _xlfn.XLOOKUP(A474, 'ABC Analysis'!A:A, 'ABC Analysis'!F:F)</f>
        <v>C</v>
      </c>
      <c r="C474" t="str">
        <f>_xlfn.XLOOKUP(A474,'XYZ Analysis'!A:A,'XYZ Analysis'!AC:AC)</f>
        <v>Z</v>
      </c>
      <c r="D474" t="str">
        <f t="shared" si="42"/>
        <v>CZ</v>
      </c>
      <c r="E474">
        <f>_xlfn.XLOOKUP(D474,K:K,L:L)</f>
        <v>0.85</v>
      </c>
      <c r="F474" t="str">
        <f>_xlfn.XLOOKUP(D474,K:K,M:M)</f>
        <v>Zamawianie na żądanie (make-to-order) zamiast trzymania zapasu</v>
      </c>
      <c r="G474">
        <f>_xlfn.XLOOKUP(H474,$I$2:$I$16,$J$2:$J$16)</f>
        <v>7</v>
      </c>
      <c r="H474" t="str">
        <f>_xlfn.XLOOKUP(A474,Data!A:A,Data!C:C)</f>
        <v>Odzież</v>
      </c>
      <c r="P474">
        <f>_xlfn.XLOOKUP(A474,Data!A:A,Data!F:F)</f>
        <v>49.08</v>
      </c>
      <c r="Q474" cm="1">
        <f t="array" ref="Q474">_xlfn.XLOOKUP(A474,'XYZ Analysis'!A:A,'XYZ Analysis'!$Z:Z)</f>
        <v>1.2083333333333333</v>
      </c>
      <c r="R474">
        <f t="shared" si="43"/>
        <v>4.0277777777777773E-2</v>
      </c>
      <c r="S474">
        <f>_xlfn.XLOOKUP(A474,'XYZ Analysis'!A:A,'XYZ Analysis'!AA:AA)</f>
        <v>1.4135996211406145</v>
      </c>
      <c r="T474">
        <f t="shared" si="44"/>
        <v>4.7119987371353818E-2</v>
      </c>
      <c r="U474">
        <f t="shared" si="45"/>
        <v>1</v>
      </c>
      <c r="V474">
        <f t="shared" si="46"/>
        <v>1.2819444444444446</v>
      </c>
      <c r="W474">
        <f t="shared" si="47"/>
        <v>0.77400168076640063</v>
      </c>
    </row>
    <row r="475" spans="1:23">
      <c r="A475" t="s">
        <v>505</v>
      </c>
      <c r="B475" t="str">
        <f xml:space="preserve"> _xlfn.XLOOKUP(A475, 'ABC Analysis'!A:A, 'ABC Analysis'!F:F)</f>
        <v>C</v>
      </c>
      <c r="C475" t="str">
        <f>_xlfn.XLOOKUP(A475,'XYZ Analysis'!A:A,'XYZ Analysis'!AC:AC)</f>
        <v>Z</v>
      </c>
      <c r="D475" t="str">
        <f t="shared" si="42"/>
        <v>CZ</v>
      </c>
      <c r="E475">
        <f>_xlfn.XLOOKUP(D475,K:K,L:L)</f>
        <v>0.85</v>
      </c>
      <c r="F475" t="str">
        <f>_xlfn.XLOOKUP(D475,K:K,M:M)</f>
        <v>Zamawianie na żądanie (make-to-order) zamiast trzymania zapasu</v>
      </c>
      <c r="G475">
        <f>_xlfn.XLOOKUP(H475,$I$2:$I$16,$J$2:$J$16)</f>
        <v>4</v>
      </c>
      <c r="H475" t="str">
        <f>_xlfn.XLOOKUP(A475,Data!A:A,Data!C:C)</f>
        <v>Spożywcze</v>
      </c>
      <c r="P475">
        <f>_xlfn.XLOOKUP(A475,Data!A:A,Data!F:F)</f>
        <v>11.97</v>
      </c>
      <c r="Q475" cm="1">
        <f t="array" ref="Q475">_xlfn.XLOOKUP(A475,'XYZ Analysis'!A:A,'XYZ Analysis'!$Z:Z)</f>
        <v>4.625</v>
      </c>
      <c r="R475">
        <f t="shared" si="43"/>
        <v>0.15416666666666667</v>
      </c>
      <c r="S475">
        <f>_xlfn.XLOOKUP(A475,'XYZ Analysis'!A:A,'XYZ Analysis'!AA:AA)</f>
        <v>5.2742495516739947</v>
      </c>
      <c r="T475">
        <f t="shared" si="44"/>
        <v>0.17580831838913316</v>
      </c>
      <c r="U475">
        <f t="shared" si="45"/>
        <v>1</v>
      </c>
      <c r="V475">
        <f t="shared" si="46"/>
        <v>1.6166666666666667</v>
      </c>
      <c r="W475">
        <f t="shared" si="47"/>
        <v>3.06626436647838</v>
      </c>
    </row>
    <row r="476" spans="1:23">
      <c r="A476" t="s">
        <v>939</v>
      </c>
      <c r="B476" t="str">
        <f xml:space="preserve"> _xlfn.XLOOKUP(A476, 'ABC Analysis'!A:A, 'ABC Analysis'!F:F)</f>
        <v>C</v>
      </c>
      <c r="C476" t="str">
        <f>_xlfn.XLOOKUP(A476,'XYZ Analysis'!A:A,'XYZ Analysis'!AC:AC)</f>
        <v>X</v>
      </c>
      <c r="D476" t="str">
        <f t="shared" si="42"/>
        <v>CX</v>
      </c>
      <c r="E476">
        <f>_xlfn.XLOOKUP(D476,K:K,L:L)</f>
        <v>0.9</v>
      </c>
      <c r="F476" t="str">
        <f>_xlfn.XLOOKUP(D476,K:K,M:M)</f>
        <v>Rzadkie zamówienia, duże partie</v>
      </c>
      <c r="G476">
        <f>_xlfn.XLOOKUP(H476,$I$2:$I$16,$J$2:$J$16)</f>
        <v>5</v>
      </c>
      <c r="H476" t="str">
        <f>_xlfn.XLOOKUP(A476,Data!A:A,Data!C:C)</f>
        <v>Artykuły biurowe</v>
      </c>
      <c r="P476">
        <f>_xlfn.XLOOKUP(A476,Data!A:A,Data!F:F)</f>
        <v>53.78</v>
      </c>
      <c r="Q476" cm="1">
        <f t="array" ref="Q476">_xlfn.XLOOKUP(A476,'XYZ Analysis'!A:A,'XYZ Analysis'!$Z:Z)</f>
        <v>1.0416666666666667</v>
      </c>
      <c r="R476">
        <f t="shared" si="43"/>
        <v>3.4722222222222224E-2</v>
      </c>
      <c r="S476">
        <f>_xlfn.XLOOKUP(A476,'XYZ Analysis'!A:A,'XYZ Analysis'!AA:AA)</f>
        <v>0.19982631347136331</v>
      </c>
      <c r="T476">
        <f t="shared" si="44"/>
        <v>6.6608771157121108E-3</v>
      </c>
      <c r="U476">
        <f t="shared" si="45"/>
        <v>1</v>
      </c>
      <c r="V476">
        <f t="shared" si="46"/>
        <v>1.1736111111111112</v>
      </c>
      <c r="W476">
        <f t="shared" si="47"/>
        <v>0.68652251884211291</v>
      </c>
    </row>
    <row r="477" spans="1:23">
      <c r="A477" t="s">
        <v>801</v>
      </c>
      <c r="B477" t="str">
        <f xml:space="preserve"> _xlfn.XLOOKUP(A477, 'ABC Analysis'!A:A, 'ABC Analysis'!F:F)</f>
        <v>C</v>
      </c>
      <c r="C477" t="str">
        <f>_xlfn.XLOOKUP(A477,'XYZ Analysis'!A:A,'XYZ Analysis'!AC:AC)</f>
        <v>Z</v>
      </c>
      <c r="D477" t="str">
        <f t="shared" si="42"/>
        <v>CZ</v>
      </c>
      <c r="E477">
        <f>_xlfn.XLOOKUP(D477,K:K,L:L)</f>
        <v>0.85</v>
      </c>
      <c r="F477" t="str">
        <f>_xlfn.XLOOKUP(D477,K:K,M:M)</f>
        <v>Zamawianie na żądanie (make-to-order) zamiast trzymania zapasu</v>
      </c>
      <c r="G477">
        <f>_xlfn.XLOOKUP(H477,$I$2:$I$16,$J$2:$J$16)</f>
        <v>9</v>
      </c>
      <c r="H477" t="str">
        <f>_xlfn.XLOOKUP(A477,Data!A:A,Data!C:C)</f>
        <v>Motoryzacja</v>
      </c>
      <c r="P477">
        <f>_xlfn.XLOOKUP(A477,Data!A:A,Data!F:F)</f>
        <v>72.37</v>
      </c>
      <c r="Q477" cm="1">
        <f t="array" ref="Q477">_xlfn.XLOOKUP(A477,'XYZ Analysis'!A:A,'XYZ Analysis'!$Z:Z)</f>
        <v>0.75</v>
      </c>
      <c r="R477">
        <f t="shared" si="43"/>
        <v>2.5000000000000001E-2</v>
      </c>
      <c r="S477">
        <f>_xlfn.XLOOKUP(A477,'XYZ Analysis'!A:A,'XYZ Analysis'!AA:AA)</f>
        <v>1.3616778865306827</v>
      </c>
      <c r="T477">
        <f t="shared" si="44"/>
        <v>4.5389262884356088E-2</v>
      </c>
      <c r="U477">
        <f t="shared" si="45"/>
        <v>1</v>
      </c>
      <c r="V477">
        <f t="shared" si="46"/>
        <v>1.2250000000000001</v>
      </c>
      <c r="W477">
        <f t="shared" si="47"/>
        <v>0.50217160030521646</v>
      </c>
    </row>
    <row r="478" spans="1:23">
      <c r="A478" t="s">
        <v>887</v>
      </c>
      <c r="B478" t="str">
        <f xml:space="preserve"> _xlfn.XLOOKUP(A478, 'ABC Analysis'!A:A, 'ABC Analysis'!F:F)</f>
        <v>C</v>
      </c>
      <c r="C478" t="str">
        <f>_xlfn.XLOOKUP(A478,'XYZ Analysis'!A:A,'XYZ Analysis'!AC:AC)</f>
        <v>Y</v>
      </c>
      <c r="D478" t="str">
        <f t="shared" si="42"/>
        <v>CY</v>
      </c>
      <c r="E478">
        <f>_xlfn.XLOOKUP(D478,K:K,L:L)</f>
        <v>0.87</v>
      </c>
      <c r="F478" t="str">
        <f>_xlfn.XLOOKUP(D478,K:K,M:M)</f>
        <v>Podstawowy zapas bezpieczeństwa, przegląd sezonowy</v>
      </c>
      <c r="G478">
        <f>_xlfn.XLOOKUP(H478,$I$2:$I$16,$J$2:$J$16)</f>
        <v>4</v>
      </c>
      <c r="H478" t="str">
        <f>_xlfn.XLOOKUP(A478,Data!A:A,Data!C:C)</f>
        <v>Spożywcze</v>
      </c>
      <c r="P478">
        <f>_xlfn.XLOOKUP(A478,Data!A:A,Data!F:F)</f>
        <v>16.61</v>
      </c>
      <c r="Q478" cm="1">
        <f t="array" ref="Q478">_xlfn.XLOOKUP(A478,'XYZ Analysis'!A:A,'XYZ Analysis'!$Z:Z)</f>
        <v>3.0833333333333335</v>
      </c>
      <c r="R478">
        <f t="shared" si="43"/>
        <v>0.10277777777777779</v>
      </c>
      <c r="S478">
        <f>_xlfn.XLOOKUP(A478,'XYZ Analysis'!A:A,'XYZ Analysis'!AA:AA)</f>
        <v>2.1392496088322392</v>
      </c>
      <c r="T478">
        <f t="shared" si="44"/>
        <v>7.1308320294407979E-2</v>
      </c>
      <c r="U478">
        <f t="shared" si="45"/>
        <v>1</v>
      </c>
      <c r="V478">
        <f t="shared" si="46"/>
        <v>1.4111111111111112</v>
      </c>
      <c r="W478">
        <f t="shared" si="47"/>
        <v>2.1253292804027177</v>
      </c>
    </row>
    <row r="479" spans="1:23">
      <c r="A479" t="s">
        <v>6</v>
      </c>
      <c r="B479" t="str">
        <f xml:space="preserve"> _xlfn.XLOOKUP(A479, 'ABC Analysis'!A:A, 'ABC Analysis'!F:F)</f>
        <v>C</v>
      </c>
      <c r="C479" t="str">
        <f>_xlfn.XLOOKUP(A479,'XYZ Analysis'!A:A,'XYZ Analysis'!AC:AC)</f>
        <v>X</v>
      </c>
      <c r="D479" t="str">
        <f t="shared" si="42"/>
        <v>CX</v>
      </c>
      <c r="E479">
        <f>_xlfn.XLOOKUP(D479,K:K,L:L)</f>
        <v>0.9</v>
      </c>
      <c r="F479" t="str">
        <f>_xlfn.XLOOKUP(D479,K:K,M:M)</f>
        <v>Rzadkie zamówienia, duże partie</v>
      </c>
      <c r="G479">
        <f>_xlfn.XLOOKUP(H479,$I$2:$I$16,$J$2:$J$16)</f>
        <v>5</v>
      </c>
      <c r="H479" t="str">
        <f>_xlfn.XLOOKUP(A479,Data!A:A,Data!C:C)</f>
        <v>Artykuły biurowe</v>
      </c>
      <c r="P479">
        <f>_xlfn.XLOOKUP(A479,Data!A:A,Data!F:F)</f>
        <v>24.11</v>
      </c>
      <c r="Q479" cm="1">
        <f t="array" ref="Q479">_xlfn.XLOOKUP(A479,'XYZ Analysis'!A:A,'XYZ Analysis'!$Z:Z)</f>
        <v>2.2083333333333335</v>
      </c>
      <c r="R479">
        <f t="shared" si="43"/>
        <v>7.3611111111111113E-2</v>
      </c>
      <c r="S479">
        <f>_xlfn.XLOOKUP(A479,'XYZ Analysis'!A:A,'XYZ Analysis'!AA:AA)</f>
        <v>0.40611643103370682</v>
      </c>
      <c r="T479">
        <f t="shared" si="44"/>
        <v>1.3537214367790228E-2</v>
      </c>
      <c r="U479">
        <f t="shared" si="45"/>
        <v>1</v>
      </c>
      <c r="V479">
        <f t="shared" si="46"/>
        <v>1.3680555555555556</v>
      </c>
      <c r="W479">
        <f t="shared" si="47"/>
        <v>1.4929130400432278</v>
      </c>
    </row>
    <row r="480" spans="1:23">
      <c r="A480" t="s">
        <v>383</v>
      </c>
      <c r="B480" t="str">
        <f xml:space="preserve"> _xlfn.XLOOKUP(A480, 'ABC Analysis'!A:A, 'ABC Analysis'!F:F)</f>
        <v>C</v>
      </c>
      <c r="C480" t="str">
        <f>_xlfn.XLOOKUP(A480,'XYZ Analysis'!A:A,'XYZ Analysis'!AC:AC)</f>
        <v>Y</v>
      </c>
      <c r="D480" t="str">
        <f t="shared" si="42"/>
        <v>CY</v>
      </c>
      <c r="E480">
        <f>_xlfn.XLOOKUP(D480,K:K,L:L)</f>
        <v>0.87</v>
      </c>
      <c r="F480" t="str">
        <f>_xlfn.XLOOKUP(D480,K:K,M:M)</f>
        <v>Podstawowy zapas bezpieczeństwa, przegląd sezonowy</v>
      </c>
      <c r="G480">
        <f>_xlfn.XLOOKUP(H480,$I$2:$I$16,$J$2:$J$16)</f>
        <v>6</v>
      </c>
      <c r="H480" t="str">
        <f>_xlfn.XLOOKUP(A480,Data!A:A,Data!C:C)</f>
        <v>Kosmetyki</v>
      </c>
      <c r="P480">
        <f>_xlfn.XLOOKUP(A480,Data!A:A,Data!F:F)</f>
        <v>15.71</v>
      </c>
      <c r="Q480" cm="1">
        <f t="array" ref="Q480">_xlfn.XLOOKUP(A480,'XYZ Analysis'!A:A,'XYZ Analysis'!$Z:Z)</f>
        <v>2.9583333333333335</v>
      </c>
      <c r="R480">
        <f t="shared" si="43"/>
        <v>9.8611111111111122E-2</v>
      </c>
      <c r="S480">
        <f>_xlfn.XLOOKUP(A480,'XYZ Analysis'!A:A,'XYZ Analysis'!AA:AA)</f>
        <v>2.6375362030164102</v>
      </c>
      <c r="T480">
        <f t="shared" si="44"/>
        <v>8.7917873433880342E-2</v>
      </c>
      <c r="U480">
        <f t="shared" si="45"/>
        <v>1</v>
      </c>
      <c r="V480">
        <f t="shared" si="46"/>
        <v>1.5916666666666668</v>
      </c>
      <c r="W480">
        <f t="shared" si="47"/>
        <v>2.1406036601827942</v>
      </c>
    </row>
    <row r="481" spans="1:23">
      <c r="A481" t="s">
        <v>283</v>
      </c>
      <c r="B481" t="str">
        <f xml:space="preserve"> _xlfn.XLOOKUP(A481, 'ABC Analysis'!A:A, 'ABC Analysis'!F:F)</f>
        <v>C</v>
      </c>
      <c r="C481" t="str">
        <f>_xlfn.XLOOKUP(A481,'XYZ Analysis'!A:A,'XYZ Analysis'!AC:AC)</f>
        <v>Y</v>
      </c>
      <c r="D481" t="str">
        <f t="shared" si="42"/>
        <v>CY</v>
      </c>
      <c r="E481">
        <f>_xlfn.XLOOKUP(D481,K:K,L:L)</f>
        <v>0.87</v>
      </c>
      <c r="F481" t="str">
        <f>_xlfn.XLOOKUP(D481,K:K,M:M)</f>
        <v>Podstawowy zapas bezpieczeństwa, przegląd sezonowy</v>
      </c>
      <c r="G481">
        <f>_xlfn.XLOOKUP(H481,$I$2:$I$16,$J$2:$J$16)</f>
        <v>5</v>
      </c>
      <c r="H481" t="str">
        <f>_xlfn.XLOOKUP(A481,Data!A:A,Data!C:C)</f>
        <v>Artykuły biurowe</v>
      </c>
      <c r="P481">
        <f>_xlfn.XLOOKUP(A481,Data!A:A,Data!F:F)</f>
        <v>2.34</v>
      </c>
      <c r="Q481" cm="1">
        <f t="array" ref="Q481">_xlfn.XLOOKUP(A481,'XYZ Analysis'!A:A,'XYZ Analysis'!$Z:Z)</f>
        <v>21.375</v>
      </c>
      <c r="R481">
        <f t="shared" si="43"/>
        <v>0.71250000000000002</v>
      </c>
      <c r="S481">
        <f>_xlfn.XLOOKUP(A481,'XYZ Analysis'!A:A,'XYZ Analysis'!AA:AA)</f>
        <v>11.891216996870702</v>
      </c>
      <c r="T481">
        <f t="shared" si="44"/>
        <v>0.39637389989569005</v>
      </c>
      <c r="U481">
        <f t="shared" si="45"/>
        <v>1</v>
      </c>
      <c r="V481">
        <f t="shared" si="46"/>
        <v>4.5625</v>
      </c>
      <c r="W481">
        <f t="shared" si="47"/>
        <v>14.908911463471807</v>
      </c>
    </row>
    <row r="482" spans="1:23">
      <c r="A482" t="s">
        <v>377</v>
      </c>
      <c r="B482" t="str">
        <f xml:space="preserve"> _xlfn.XLOOKUP(A482, 'ABC Analysis'!A:A, 'ABC Analysis'!F:F)</f>
        <v>C</v>
      </c>
      <c r="C482" t="str">
        <f>_xlfn.XLOOKUP(A482,'XYZ Analysis'!A:A,'XYZ Analysis'!AC:AC)</f>
        <v>X</v>
      </c>
      <c r="D482" t="str">
        <f t="shared" si="42"/>
        <v>CX</v>
      </c>
      <c r="E482">
        <f>_xlfn.XLOOKUP(D482,K:K,L:L)</f>
        <v>0.9</v>
      </c>
      <c r="F482" t="str">
        <f>_xlfn.XLOOKUP(D482,K:K,M:M)</f>
        <v>Rzadkie zamówienia, duże partie</v>
      </c>
      <c r="G482">
        <f>_xlfn.XLOOKUP(H482,$I$2:$I$16,$J$2:$J$16)</f>
        <v>5</v>
      </c>
      <c r="H482" t="str">
        <f>_xlfn.XLOOKUP(A482,Data!A:A,Data!C:C)</f>
        <v>Artykuły biurowe</v>
      </c>
      <c r="P482">
        <f>_xlfn.XLOOKUP(A482,Data!A:A,Data!F:F)</f>
        <v>7.13</v>
      </c>
      <c r="Q482" cm="1">
        <f t="array" ref="Q482">_xlfn.XLOOKUP(A482,'XYZ Analysis'!A:A,'XYZ Analysis'!$Z:Z)</f>
        <v>6.583333333333333</v>
      </c>
      <c r="R482">
        <f t="shared" si="43"/>
        <v>0.21944444444444444</v>
      </c>
      <c r="S482">
        <f>_xlfn.XLOOKUP(A482,'XYZ Analysis'!A:A,'XYZ Analysis'!AA:AA)</f>
        <v>0.81223286206741363</v>
      </c>
      <c r="T482">
        <f t="shared" si="44"/>
        <v>2.7074428735580455E-2</v>
      </c>
      <c r="U482">
        <f t="shared" si="45"/>
        <v>1</v>
      </c>
      <c r="V482">
        <f t="shared" si="46"/>
        <v>2.0972222222222223</v>
      </c>
      <c r="W482">
        <f t="shared" si="47"/>
        <v>4.7400067528911434</v>
      </c>
    </row>
    <row r="483" spans="1:23">
      <c r="A483" t="s">
        <v>201</v>
      </c>
      <c r="B483" t="str">
        <f xml:space="preserve"> _xlfn.XLOOKUP(A483, 'ABC Analysis'!A:A, 'ABC Analysis'!F:F)</f>
        <v>C</v>
      </c>
      <c r="C483" t="str">
        <f>_xlfn.XLOOKUP(A483,'XYZ Analysis'!A:A,'XYZ Analysis'!AC:AC)</f>
        <v>Y</v>
      </c>
      <c r="D483" t="str">
        <f t="shared" si="42"/>
        <v>CY</v>
      </c>
      <c r="E483">
        <f>_xlfn.XLOOKUP(D483,K:K,L:L)</f>
        <v>0.87</v>
      </c>
      <c r="F483" t="str">
        <f>_xlfn.XLOOKUP(D483,K:K,M:M)</f>
        <v>Podstawowy zapas bezpieczeństwa, przegląd sezonowy</v>
      </c>
      <c r="G483">
        <f>_xlfn.XLOOKUP(H483,$I$2:$I$16,$J$2:$J$16)</f>
        <v>6</v>
      </c>
      <c r="H483" t="str">
        <f>_xlfn.XLOOKUP(A483,Data!A:A,Data!C:C)</f>
        <v>Kosmetyki</v>
      </c>
      <c r="P483">
        <f>_xlfn.XLOOKUP(A483,Data!A:A,Data!F:F)</f>
        <v>48.85</v>
      </c>
      <c r="Q483" cm="1">
        <f t="array" ref="Q483">_xlfn.XLOOKUP(A483,'XYZ Analysis'!A:A,'XYZ Analysis'!$Z:Z)</f>
        <v>0.95833333333333337</v>
      </c>
      <c r="R483">
        <f t="shared" si="43"/>
        <v>3.1944444444444449E-2</v>
      </c>
      <c r="S483">
        <f>_xlfn.XLOOKUP(A483,'XYZ Analysis'!A:A,'XYZ Analysis'!AA:AA)</f>
        <v>0.84059337507633392</v>
      </c>
      <c r="T483">
        <f t="shared" si="44"/>
        <v>2.8019779169211129E-2</v>
      </c>
      <c r="U483">
        <f t="shared" si="45"/>
        <v>1</v>
      </c>
      <c r="V483">
        <f t="shared" si="46"/>
        <v>1.1916666666666667</v>
      </c>
      <c r="W483">
        <f t="shared" si="47"/>
        <v>0.69091849099326197</v>
      </c>
    </row>
    <row r="484" spans="1:23">
      <c r="A484" t="s">
        <v>363</v>
      </c>
      <c r="B484" t="str">
        <f xml:space="preserve"> _xlfn.XLOOKUP(A484, 'ABC Analysis'!A:A, 'ABC Analysis'!F:F)</f>
        <v>C</v>
      </c>
      <c r="C484" t="str">
        <f>_xlfn.XLOOKUP(A484,'XYZ Analysis'!A:A,'XYZ Analysis'!AC:AC)</f>
        <v>Z</v>
      </c>
      <c r="D484" t="str">
        <f t="shared" si="42"/>
        <v>CZ</v>
      </c>
      <c r="E484">
        <f>_xlfn.XLOOKUP(D484,K:K,L:L)</f>
        <v>0.85</v>
      </c>
      <c r="F484" t="str">
        <f>_xlfn.XLOOKUP(D484,K:K,M:M)</f>
        <v>Zamawianie na żądanie (make-to-order) zamiast trzymania zapasu</v>
      </c>
      <c r="G484">
        <f>_xlfn.XLOOKUP(H484,$I$2:$I$16,$J$2:$J$16)</f>
        <v>8</v>
      </c>
      <c r="H484" t="str">
        <f>_xlfn.XLOOKUP(A484,Data!A:A,Data!C:C)</f>
        <v>Oświetlenie</v>
      </c>
      <c r="P484">
        <f>_xlfn.XLOOKUP(A484,Data!A:A,Data!F:F)</f>
        <v>15.21</v>
      </c>
      <c r="Q484" cm="1">
        <f t="array" ref="Q484">_xlfn.XLOOKUP(A484,'XYZ Analysis'!A:A,'XYZ Analysis'!$Z:Z)</f>
        <v>2.4583333333333335</v>
      </c>
      <c r="R484">
        <f t="shared" si="43"/>
        <v>8.1944444444444445E-2</v>
      </c>
      <c r="S484">
        <f>_xlfn.XLOOKUP(A484,'XYZ Analysis'!A:A,'XYZ Analysis'!AA:AA)</f>
        <v>2.6137324312603658</v>
      </c>
      <c r="T484">
        <f t="shared" si="44"/>
        <v>8.712441437534553E-2</v>
      </c>
      <c r="U484">
        <f t="shared" si="45"/>
        <v>1</v>
      </c>
      <c r="V484">
        <f t="shared" si="46"/>
        <v>1.6555555555555554</v>
      </c>
      <c r="W484">
        <f t="shared" si="47"/>
        <v>1.9831546410550609</v>
      </c>
    </row>
    <row r="485" spans="1:23">
      <c r="A485" t="s">
        <v>793</v>
      </c>
      <c r="B485" t="str">
        <f xml:space="preserve"> _xlfn.XLOOKUP(A485, 'ABC Analysis'!A:A, 'ABC Analysis'!F:F)</f>
        <v>C</v>
      </c>
      <c r="C485" t="str">
        <f>_xlfn.XLOOKUP(A485,'XYZ Analysis'!A:A,'XYZ Analysis'!AC:AC)</f>
        <v>Z</v>
      </c>
      <c r="D485" t="str">
        <f t="shared" si="42"/>
        <v>CZ</v>
      </c>
      <c r="E485">
        <f>_xlfn.XLOOKUP(D485,K:K,L:L)</f>
        <v>0.85</v>
      </c>
      <c r="F485" t="str">
        <f>_xlfn.XLOOKUP(D485,K:K,M:M)</f>
        <v>Zamawianie na żądanie (make-to-order) zamiast trzymania zapasu</v>
      </c>
      <c r="G485">
        <f>_xlfn.XLOOKUP(H485,$I$2:$I$16,$J$2:$J$16)</f>
        <v>9</v>
      </c>
      <c r="H485" t="str">
        <f>_xlfn.XLOOKUP(A485,Data!A:A,Data!C:C)</f>
        <v>Motoryzacja</v>
      </c>
      <c r="P485">
        <f>_xlfn.XLOOKUP(A485,Data!A:A,Data!F:F)</f>
        <v>46.81</v>
      </c>
      <c r="Q485" cm="1">
        <f t="array" ref="Q485">_xlfn.XLOOKUP(A485,'XYZ Analysis'!A:A,'XYZ Analysis'!$Z:Z)</f>
        <v>0.75</v>
      </c>
      <c r="R485">
        <f t="shared" si="43"/>
        <v>2.5000000000000001E-2</v>
      </c>
      <c r="S485">
        <f>_xlfn.XLOOKUP(A485,'XYZ Analysis'!A:A,'XYZ Analysis'!AA:AA)</f>
        <v>0.87797114607106164</v>
      </c>
      <c r="T485">
        <f t="shared" si="44"/>
        <v>2.9265704869035389E-2</v>
      </c>
      <c r="U485">
        <f t="shared" si="45"/>
        <v>1</v>
      </c>
      <c r="V485">
        <f t="shared" si="46"/>
        <v>1.2250000000000001</v>
      </c>
      <c r="W485">
        <f t="shared" si="47"/>
        <v>0.6243988777663394</v>
      </c>
    </row>
    <row r="486" spans="1:23">
      <c r="A486" t="s">
        <v>233</v>
      </c>
      <c r="B486" t="str">
        <f xml:space="preserve"> _xlfn.XLOOKUP(A486, 'ABC Analysis'!A:A, 'ABC Analysis'!F:F)</f>
        <v>C</v>
      </c>
      <c r="C486" t="str">
        <f>_xlfn.XLOOKUP(A486,'XYZ Analysis'!A:A,'XYZ Analysis'!AC:AC)</f>
        <v>X</v>
      </c>
      <c r="D486" t="str">
        <f t="shared" si="42"/>
        <v>CX</v>
      </c>
      <c r="E486">
        <f>_xlfn.XLOOKUP(D486,K:K,L:L)</f>
        <v>0.9</v>
      </c>
      <c r="F486" t="str">
        <f>_xlfn.XLOOKUP(D486,K:K,M:M)</f>
        <v>Rzadkie zamówienia, duże partie</v>
      </c>
      <c r="G486">
        <f>_xlfn.XLOOKUP(H486,$I$2:$I$16,$J$2:$J$16)</f>
        <v>4</v>
      </c>
      <c r="H486" t="str">
        <f>_xlfn.XLOOKUP(A486,Data!A:A,Data!C:C)</f>
        <v>Spożywcze</v>
      </c>
      <c r="P486">
        <f>_xlfn.XLOOKUP(A486,Data!A:A,Data!F:F)</f>
        <v>7.88</v>
      </c>
      <c r="Q486" cm="1">
        <f t="array" ref="Q486">_xlfn.XLOOKUP(A486,'XYZ Analysis'!A:A,'XYZ Analysis'!$Z:Z)</f>
        <v>4.666666666666667</v>
      </c>
      <c r="R486">
        <f t="shared" si="43"/>
        <v>0.15555555555555556</v>
      </c>
      <c r="S486">
        <f>_xlfn.XLOOKUP(A486,'XYZ Analysis'!A:A,'XYZ Analysis'!AA:AA)</f>
        <v>0.47140452079103168</v>
      </c>
      <c r="T486">
        <f t="shared" si="44"/>
        <v>1.5713484026367724E-2</v>
      </c>
      <c r="U486">
        <f t="shared" si="45"/>
        <v>1</v>
      </c>
      <c r="V486">
        <f t="shared" si="46"/>
        <v>1.6222222222222222</v>
      </c>
      <c r="W486">
        <f t="shared" si="47"/>
        <v>3.7961300684905299</v>
      </c>
    </row>
    <row r="487" spans="1:23">
      <c r="A487" t="s">
        <v>307</v>
      </c>
      <c r="B487" t="str">
        <f xml:space="preserve"> _xlfn.XLOOKUP(A487, 'ABC Analysis'!A:A, 'ABC Analysis'!F:F)</f>
        <v>C</v>
      </c>
      <c r="C487" t="str">
        <f>_xlfn.XLOOKUP(A487,'XYZ Analysis'!A:A,'XYZ Analysis'!AC:AC)</f>
        <v>X</v>
      </c>
      <c r="D487" t="str">
        <f t="shared" si="42"/>
        <v>CX</v>
      </c>
      <c r="E487">
        <f>_xlfn.XLOOKUP(D487,K:K,L:L)</f>
        <v>0.9</v>
      </c>
      <c r="F487" t="str">
        <f>_xlfn.XLOOKUP(D487,K:K,M:M)</f>
        <v>Rzadkie zamówienia, duże partie</v>
      </c>
      <c r="G487">
        <f>_xlfn.XLOOKUP(H487,$I$2:$I$16,$J$2:$J$16)</f>
        <v>5</v>
      </c>
      <c r="H487" t="str">
        <f>_xlfn.XLOOKUP(A487,Data!A:A,Data!C:C)</f>
        <v>Artykuły biurowe</v>
      </c>
      <c r="P487">
        <f>_xlfn.XLOOKUP(A487,Data!A:A,Data!F:F)</f>
        <v>13.92</v>
      </c>
      <c r="Q487" cm="1">
        <f t="array" ref="Q487">_xlfn.XLOOKUP(A487,'XYZ Analysis'!A:A,'XYZ Analysis'!$Z:Z)</f>
        <v>2.4166666666666665</v>
      </c>
      <c r="R487">
        <f t="shared" si="43"/>
        <v>8.0555555555555547E-2</v>
      </c>
      <c r="S487">
        <f>_xlfn.XLOOKUP(A487,'XYZ Analysis'!A:A,'XYZ Analysis'!AA:AA)</f>
        <v>0.49300664859163468</v>
      </c>
      <c r="T487">
        <f t="shared" si="44"/>
        <v>1.6433554953054489E-2</v>
      </c>
      <c r="U487">
        <f t="shared" si="45"/>
        <v>1</v>
      </c>
      <c r="V487">
        <f t="shared" si="46"/>
        <v>1.4027777777777777</v>
      </c>
      <c r="W487">
        <f t="shared" si="47"/>
        <v>2.0553678592984364</v>
      </c>
    </row>
    <row r="488" spans="1:23">
      <c r="A488" t="s">
        <v>287</v>
      </c>
      <c r="B488" t="str">
        <f xml:space="preserve"> _xlfn.XLOOKUP(A488, 'ABC Analysis'!A:A, 'ABC Analysis'!F:F)</f>
        <v>C</v>
      </c>
      <c r="C488" t="str">
        <f>_xlfn.XLOOKUP(A488,'XYZ Analysis'!A:A,'XYZ Analysis'!AC:AC)</f>
        <v>Y</v>
      </c>
      <c r="D488" t="str">
        <f t="shared" si="42"/>
        <v>CY</v>
      </c>
      <c r="E488">
        <f>_xlfn.XLOOKUP(D488,K:K,L:L)</f>
        <v>0.87</v>
      </c>
      <c r="F488" t="str">
        <f>_xlfn.XLOOKUP(D488,K:K,M:M)</f>
        <v>Podstawowy zapas bezpieczeństwa, przegląd sezonowy</v>
      </c>
      <c r="G488">
        <f>_xlfn.XLOOKUP(H488,$I$2:$I$16,$J$2:$J$16)</f>
        <v>4</v>
      </c>
      <c r="H488" t="str">
        <f>_xlfn.XLOOKUP(A488,Data!A:A,Data!C:C)</f>
        <v>Spożywcze</v>
      </c>
      <c r="P488">
        <f>_xlfn.XLOOKUP(A488,Data!A:A,Data!F:F)</f>
        <v>10.88</v>
      </c>
      <c r="Q488" cm="1">
        <f t="array" ref="Q488">_xlfn.XLOOKUP(A488,'XYZ Analysis'!A:A,'XYZ Analysis'!$Z:Z)</f>
        <v>2.9583333333333335</v>
      </c>
      <c r="R488">
        <f t="shared" si="43"/>
        <v>9.8611111111111122E-2</v>
      </c>
      <c r="S488">
        <f>_xlfn.XLOOKUP(A488,'XYZ Analysis'!A:A,'XYZ Analysis'!AA:AA)</f>
        <v>1.6196493104647343</v>
      </c>
      <c r="T488">
        <f t="shared" si="44"/>
        <v>5.3988310348824474E-2</v>
      </c>
      <c r="U488">
        <f t="shared" si="45"/>
        <v>1</v>
      </c>
      <c r="V488">
        <f t="shared" si="46"/>
        <v>1.3944444444444444</v>
      </c>
      <c r="W488">
        <f t="shared" si="47"/>
        <v>2.5722306480049464</v>
      </c>
    </row>
    <row r="489" spans="1:23">
      <c r="A489" t="s">
        <v>989</v>
      </c>
      <c r="B489" t="str">
        <f xml:space="preserve"> _xlfn.XLOOKUP(A489, 'ABC Analysis'!A:A, 'ABC Analysis'!F:F)</f>
        <v>C</v>
      </c>
      <c r="C489" t="str">
        <f>_xlfn.XLOOKUP(A489,'XYZ Analysis'!A:A,'XYZ Analysis'!AC:AC)</f>
        <v>Z</v>
      </c>
      <c r="D489" t="str">
        <f t="shared" si="42"/>
        <v>CZ</v>
      </c>
      <c r="E489">
        <f>_xlfn.XLOOKUP(D489,K:K,L:L)</f>
        <v>0.85</v>
      </c>
      <c r="F489" t="str">
        <f>_xlfn.XLOOKUP(D489,K:K,M:M)</f>
        <v>Zamawianie na żądanie (make-to-order) zamiast trzymania zapasu</v>
      </c>
      <c r="G489">
        <f>_xlfn.XLOOKUP(H489,$I$2:$I$16,$J$2:$J$16)</f>
        <v>9</v>
      </c>
      <c r="H489" t="str">
        <f>_xlfn.XLOOKUP(A489,Data!A:A,Data!C:C)</f>
        <v>Motoryzacja</v>
      </c>
      <c r="P489">
        <f>_xlfn.XLOOKUP(A489,Data!A:A,Data!F:F)</f>
        <v>27.31</v>
      </c>
      <c r="Q489" cm="1">
        <f t="array" ref="Q489">_xlfn.XLOOKUP(A489,'XYZ Analysis'!A:A,'XYZ Analysis'!$Z:Z)</f>
        <v>1.25</v>
      </c>
      <c r="R489">
        <f t="shared" si="43"/>
        <v>4.1666666666666664E-2</v>
      </c>
      <c r="S489">
        <f>_xlfn.XLOOKUP(A489,'XYZ Analysis'!A:A,'XYZ Analysis'!AA:AA)</f>
        <v>1.3919410907075054</v>
      </c>
      <c r="T489">
        <f t="shared" si="44"/>
        <v>4.6398036356916847E-2</v>
      </c>
      <c r="U489">
        <f t="shared" si="45"/>
        <v>1</v>
      </c>
      <c r="V489">
        <f t="shared" si="46"/>
        <v>1.375</v>
      </c>
      <c r="W489">
        <f t="shared" si="47"/>
        <v>1.0553462204712056</v>
      </c>
    </row>
    <row r="490" spans="1:23">
      <c r="A490" t="s">
        <v>15</v>
      </c>
      <c r="B490" t="str">
        <f xml:space="preserve"> _xlfn.XLOOKUP(A490, 'ABC Analysis'!A:A, 'ABC Analysis'!F:F)</f>
        <v>C</v>
      </c>
      <c r="C490" t="str">
        <f>_xlfn.XLOOKUP(A490,'XYZ Analysis'!A:A,'XYZ Analysis'!AC:AC)</f>
        <v>X</v>
      </c>
      <c r="D490" t="str">
        <f t="shared" si="42"/>
        <v>CX</v>
      </c>
      <c r="E490">
        <f>_xlfn.XLOOKUP(D490,K:K,L:L)</f>
        <v>0.9</v>
      </c>
      <c r="F490" t="str">
        <f>_xlfn.XLOOKUP(D490,K:K,M:M)</f>
        <v>Rzadkie zamówienia, duże partie</v>
      </c>
      <c r="G490">
        <f>_xlfn.XLOOKUP(H490,$I$2:$I$16,$J$2:$J$16)</f>
        <v>4</v>
      </c>
      <c r="H490" t="str">
        <f>_xlfn.XLOOKUP(A490,Data!A:A,Data!C:C)</f>
        <v>Spożywcze</v>
      </c>
      <c r="P490">
        <f>_xlfn.XLOOKUP(A490,Data!A:A,Data!F:F)</f>
        <v>9.7100000000000009</v>
      </c>
      <c r="Q490" cm="1">
        <f t="array" ref="Q490">_xlfn.XLOOKUP(A490,'XYZ Analysis'!A:A,'XYZ Analysis'!$Z:Z)</f>
        <v>3.0416666666666665</v>
      </c>
      <c r="R490">
        <f t="shared" si="43"/>
        <v>0.10138888888888889</v>
      </c>
      <c r="S490">
        <f>_xlfn.XLOOKUP(A490,'XYZ Analysis'!A:A,'XYZ Analysis'!AA:AA)</f>
        <v>0.45452967144315476</v>
      </c>
      <c r="T490">
        <f t="shared" si="44"/>
        <v>1.5150989048105159E-2</v>
      </c>
      <c r="U490">
        <f t="shared" si="45"/>
        <v>1</v>
      </c>
      <c r="V490">
        <f t="shared" si="46"/>
        <v>1.4055555555555554</v>
      </c>
      <c r="W490">
        <f t="shared" si="47"/>
        <v>2.7608766068773454</v>
      </c>
    </row>
    <row r="491" spans="1:23">
      <c r="A491" t="s">
        <v>165</v>
      </c>
      <c r="B491" t="str">
        <f xml:space="preserve"> _xlfn.XLOOKUP(A491, 'ABC Analysis'!A:A, 'ABC Analysis'!F:F)</f>
        <v>C</v>
      </c>
      <c r="C491" t="str">
        <f>_xlfn.XLOOKUP(A491,'XYZ Analysis'!A:A,'XYZ Analysis'!AC:AC)</f>
        <v>Z</v>
      </c>
      <c r="D491" t="str">
        <f t="shared" si="42"/>
        <v>CZ</v>
      </c>
      <c r="E491">
        <f>_xlfn.XLOOKUP(D491,K:K,L:L)</f>
        <v>0.85</v>
      </c>
      <c r="F491" t="str">
        <f>_xlfn.XLOOKUP(D491,K:K,M:M)</f>
        <v>Zamawianie na żądanie (make-to-order) zamiast trzymania zapasu</v>
      </c>
      <c r="G491">
        <f>_xlfn.XLOOKUP(H491,$I$2:$I$16,$J$2:$J$16)</f>
        <v>6</v>
      </c>
      <c r="H491" t="str">
        <f>_xlfn.XLOOKUP(A491,Data!A:A,Data!C:C)</f>
        <v>Kosmetyki</v>
      </c>
      <c r="P491">
        <f>_xlfn.XLOOKUP(A491,Data!A:A,Data!F:F)</f>
        <v>51.66</v>
      </c>
      <c r="Q491" cm="1">
        <f t="array" ref="Q491">_xlfn.XLOOKUP(A491,'XYZ Analysis'!A:A,'XYZ Analysis'!$Z:Z)</f>
        <v>0.58333333333333337</v>
      </c>
      <c r="R491">
        <f t="shared" si="43"/>
        <v>1.9444444444444445E-2</v>
      </c>
      <c r="S491">
        <f>_xlfn.XLOOKUP(A491,'XYZ Analysis'!A:A,'XYZ Analysis'!AA:AA)</f>
        <v>0.75920279826202486</v>
      </c>
      <c r="T491">
        <f t="shared" si="44"/>
        <v>2.5306759942067495E-2</v>
      </c>
      <c r="U491">
        <f t="shared" si="45"/>
        <v>1</v>
      </c>
      <c r="V491">
        <f t="shared" si="46"/>
        <v>1.1166666666666667</v>
      </c>
      <c r="W491">
        <f t="shared" si="47"/>
        <v>0.52418187354701085</v>
      </c>
    </row>
    <row r="492" spans="1:23">
      <c r="A492" t="s">
        <v>157</v>
      </c>
      <c r="B492" t="str">
        <f xml:space="preserve"> _xlfn.XLOOKUP(A492, 'ABC Analysis'!A:A, 'ABC Analysis'!F:F)</f>
        <v>C</v>
      </c>
      <c r="C492" t="str">
        <f>_xlfn.XLOOKUP(A492,'XYZ Analysis'!A:A,'XYZ Analysis'!AC:AC)</f>
        <v>Z</v>
      </c>
      <c r="D492" t="str">
        <f t="shared" si="42"/>
        <v>CZ</v>
      </c>
      <c r="E492">
        <f>_xlfn.XLOOKUP(D492,K:K,L:L)</f>
        <v>0.85</v>
      </c>
      <c r="F492" t="str">
        <f>_xlfn.XLOOKUP(D492,K:K,M:M)</f>
        <v>Zamawianie na żądanie (make-to-order) zamiast trzymania zapasu</v>
      </c>
      <c r="G492">
        <f>_xlfn.XLOOKUP(H492,$I$2:$I$16,$J$2:$J$16)</f>
        <v>8</v>
      </c>
      <c r="H492" t="str">
        <f>_xlfn.XLOOKUP(A492,Data!A:A,Data!C:C)</f>
        <v>Sport i rekreacja</v>
      </c>
      <c r="P492">
        <f>_xlfn.XLOOKUP(A492,Data!A:A,Data!F:F)</f>
        <v>48.53</v>
      </c>
      <c r="Q492" cm="1">
        <f t="array" ref="Q492">_xlfn.XLOOKUP(A492,'XYZ Analysis'!A:A,'XYZ Analysis'!$Z:Z)</f>
        <v>0.58333333333333337</v>
      </c>
      <c r="R492">
        <f t="shared" si="43"/>
        <v>1.9444444444444445E-2</v>
      </c>
      <c r="S492">
        <f>_xlfn.XLOOKUP(A492,'XYZ Analysis'!A:A,'XYZ Analysis'!AA:AA)</f>
        <v>0.81223286206741363</v>
      </c>
      <c r="T492">
        <f t="shared" si="44"/>
        <v>2.7074428735580455E-2</v>
      </c>
      <c r="U492">
        <f t="shared" si="45"/>
        <v>1</v>
      </c>
      <c r="V492">
        <f t="shared" si="46"/>
        <v>1.1555555555555554</v>
      </c>
      <c r="W492">
        <f t="shared" si="47"/>
        <v>0.54082163157739993</v>
      </c>
    </row>
    <row r="493" spans="1:23">
      <c r="A493" t="s">
        <v>425</v>
      </c>
      <c r="B493" t="str">
        <f xml:space="preserve"> _xlfn.XLOOKUP(A493, 'ABC Analysis'!A:A, 'ABC Analysis'!F:F)</f>
        <v>C</v>
      </c>
      <c r="C493" t="str">
        <f>_xlfn.XLOOKUP(A493,'XYZ Analysis'!A:A,'XYZ Analysis'!AC:AC)</f>
        <v>Y</v>
      </c>
      <c r="D493" t="str">
        <f t="shared" si="42"/>
        <v>CY</v>
      </c>
      <c r="E493">
        <f>_xlfn.XLOOKUP(D493,K:K,L:L)</f>
        <v>0.87</v>
      </c>
      <c r="F493" t="str">
        <f>_xlfn.XLOOKUP(D493,K:K,M:M)</f>
        <v>Podstawowy zapas bezpieczeństwa, przegląd sezonowy</v>
      </c>
      <c r="G493">
        <f>_xlfn.XLOOKUP(H493,$I$2:$I$16,$J$2:$J$16)</f>
        <v>4</v>
      </c>
      <c r="H493" t="str">
        <f>_xlfn.XLOOKUP(A493,Data!A:A,Data!C:C)</f>
        <v>Spożywcze</v>
      </c>
      <c r="P493">
        <f>_xlfn.XLOOKUP(A493,Data!A:A,Data!F:F)</f>
        <v>3.42</v>
      </c>
      <c r="Q493" cm="1">
        <f t="array" ref="Q493">_xlfn.XLOOKUP(A493,'XYZ Analysis'!A:A,'XYZ Analysis'!$Z:Z)</f>
        <v>7.875</v>
      </c>
      <c r="R493">
        <f t="shared" si="43"/>
        <v>0.26250000000000001</v>
      </c>
      <c r="S493">
        <f>_xlfn.XLOOKUP(A493,'XYZ Analysis'!A:A,'XYZ Analysis'!AA:AA)</f>
        <v>4.5580743375538173</v>
      </c>
      <c r="T493">
        <f t="shared" si="44"/>
        <v>0.15193581125179392</v>
      </c>
      <c r="U493">
        <f t="shared" si="45"/>
        <v>1</v>
      </c>
      <c r="V493">
        <f t="shared" si="46"/>
        <v>2.0499999999999998</v>
      </c>
      <c r="W493">
        <f t="shared" si="47"/>
        <v>7.4853658397159162</v>
      </c>
    </row>
    <row r="494" spans="1:23">
      <c r="A494" t="s">
        <v>955</v>
      </c>
      <c r="B494" t="str">
        <f xml:space="preserve"> _xlfn.XLOOKUP(A494, 'ABC Analysis'!A:A, 'ABC Analysis'!F:F)</f>
        <v>C</v>
      </c>
      <c r="C494" t="str">
        <f>_xlfn.XLOOKUP(A494,'XYZ Analysis'!A:A,'XYZ Analysis'!AC:AC)</f>
        <v>Z</v>
      </c>
      <c r="D494" t="str">
        <f t="shared" si="42"/>
        <v>CZ</v>
      </c>
      <c r="E494">
        <f>_xlfn.XLOOKUP(D494,K:K,L:L)</f>
        <v>0.85</v>
      </c>
      <c r="F494" t="str">
        <f>_xlfn.XLOOKUP(D494,K:K,M:M)</f>
        <v>Zamawianie na żądanie (make-to-order) zamiast trzymania zapasu</v>
      </c>
      <c r="G494">
        <f>_xlfn.XLOOKUP(H494,$I$2:$I$16,$J$2:$J$16)</f>
        <v>8</v>
      </c>
      <c r="H494" t="str">
        <f>_xlfn.XLOOKUP(A494,Data!A:A,Data!C:C)</f>
        <v>Oświetlenie</v>
      </c>
      <c r="P494">
        <f>_xlfn.XLOOKUP(A494,Data!A:A,Data!F:F)</f>
        <v>57.1</v>
      </c>
      <c r="Q494" cm="1">
        <f t="array" ref="Q494">_xlfn.XLOOKUP(A494,'XYZ Analysis'!A:A,'XYZ Analysis'!$Z:Z)</f>
        <v>0.45833333333333331</v>
      </c>
      <c r="R494">
        <f t="shared" si="43"/>
        <v>1.5277777777777777E-2</v>
      </c>
      <c r="S494">
        <f>_xlfn.XLOOKUP(A494,'XYZ Analysis'!A:A,'XYZ Analysis'!AA:AA)</f>
        <v>0.64415103473917945</v>
      </c>
      <c r="T494">
        <f t="shared" si="44"/>
        <v>2.1471701157972648E-2</v>
      </c>
      <c r="U494">
        <f t="shared" si="45"/>
        <v>1</v>
      </c>
      <c r="V494">
        <f t="shared" si="46"/>
        <v>1.1222222222222222</v>
      </c>
      <c r="W494">
        <f t="shared" si="47"/>
        <v>0.44195033791932026</v>
      </c>
    </row>
    <row r="495" spans="1:23">
      <c r="A495" t="s">
        <v>501</v>
      </c>
      <c r="B495" t="str">
        <f xml:space="preserve"> _xlfn.XLOOKUP(A495, 'ABC Analysis'!A:A, 'ABC Analysis'!F:F)</f>
        <v>C</v>
      </c>
      <c r="C495" t="str">
        <f>_xlfn.XLOOKUP(A495,'XYZ Analysis'!A:A,'XYZ Analysis'!AC:AC)</f>
        <v>Y</v>
      </c>
      <c r="D495" t="str">
        <f t="shared" si="42"/>
        <v>CY</v>
      </c>
      <c r="E495">
        <f>_xlfn.XLOOKUP(D495,K:K,L:L)</f>
        <v>0.87</v>
      </c>
      <c r="F495" t="str">
        <f>_xlfn.XLOOKUP(D495,K:K,M:M)</f>
        <v>Podstawowy zapas bezpieczeństwa, przegląd sezonowy</v>
      </c>
      <c r="G495">
        <f>_xlfn.XLOOKUP(H495,$I$2:$I$16,$J$2:$J$16)</f>
        <v>6</v>
      </c>
      <c r="H495" t="str">
        <f>_xlfn.XLOOKUP(A495,Data!A:A,Data!C:C)</f>
        <v>Kosmetyki</v>
      </c>
      <c r="P495">
        <f>_xlfn.XLOOKUP(A495,Data!A:A,Data!F:F)</f>
        <v>10.59</v>
      </c>
      <c r="Q495" cm="1">
        <f t="array" ref="Q495">_xlfn.XLOOKUP(A495,'XYZ Analysis'!A:A,'XYZ Analysis'!$Z:Z)</f>
        <v>2.375</v>
      </c>
      <c r="R495">
        <f t="shared" si="43"/>
        <v>7.9166666666666663E-2</v>
      </c>
      <c r="S495">
        <f>_xlfn.XLOOKUP(A495,'XYZ Analysis'!A:A,'XYZ Analysis'!AA:AA)</f>
        <v>1.5495294984822543</v>
      </c>
      <c r="T495">
        <f t="shared" si="44"/>
        <v>5.1650983282741807E-2</v>
      </c>
      <c r="U495">
        <f t="shared" si="45"/>
        <v>1</v>
      </c>
      <c r="V495">
        <f t="shared" si="46"/>
        <v>1.4750000000000001</v>
      </c>
      <c r="W495">
        <f t="shared" si="47"/>
        <v>2.3360634237534201</v>
      </c>
    </row>
    <row r="496" spans="1:23">
      <c r="A496" t="s">
        <v>47</v>
      </c>
      <c r="B496" t="str">
        <f xml:space="preserve"> _xlfn.XLOOKUP(A496, 'ABC Analysis'!A:A, 'ABC Analysis'!F:F)</f>
        <v>C</v>
      </c>
      <c r="C496" t="str">
        <f>_xlfn.XLOOKUP(A496,'XYZ Analysis'!A:A,'XYZ Analysis'!AC:AC)</f>
        <v>Y</v>
      </c>
      <c r="D496" t="str">
        <f t="shared" si="42"/>
        <v>CY</v>
      </c>
      <c r="E496">
        <f>_xlfn.XLOOKUP(D496,K:K,L:L)</f>
        <v>0.87</v>
      </c>
      <c r="F496" t="str">
        <f>_xlfn.XLOOKUP(D496,K:K,M:M)</f>
        <v>Podstawowy zapas bezpieczeństwa, przegląd sezonowy</v>
      </c>
      <c r="G496">
        <f>_xlfn.XLOOKUP(H496,$I$2:$I$16,$J$2:$J$16)</f>
        <v>6</v>
      </c>
      <c r="H496" t="str">
        <f>_xlfn.XLOOKUP(A496,Data!A:A,Data!C:C)</f>
        <v>Kosmetyki</v>
      </c>
      <c r="P496">
        <f>_xlfn.XLOOKUP(A496,Data!A:A,Data!F:F)</f>
        <v>11</v>
      </c>
      <c r="Q496" cm="1">
        <f t="array" ref="Q496">_xlfn.XLOOKUP(A496,'XYZ Analysis'!A:A,'XYZ Analysis'!$Z:Z)</f>
        <v>1.4166666666666667</v>
      </c>
      <c r="R496">
        <f t="shared" si="43"/>
        <v>4.7222222222222228E-2</v>
      </c>
      <c r="S496">
        <f>_xlfn.XLOOKUP(A496,'XYZ Analysis'!A:A,'XYZ Analysis'!AA:AA)</f>
        <v>1.0769039986100071</v>
      </c>
      <c r="T496">
        <f t="shared" si="44"/>
        <v>3.5896799953666902E-2</v>
      </c>
      <c r="U496">
        <f t="shared" si="45"/>
        <v>1</v>
      </c>
      <c r="V496">
        <f t="shared" si="46"/>
        <v>1.2833333333333334</v>
      </c>
      <c r="W496">
        <f t="shared" si="47"/>
        <v>1.77026506033373</v>
      </c>
    </row>
    <row r="497" spans="1:23">
      <c r="A497" t="s">
        <v>993</v>
      </c>
      <c r="B497" t="str">
        <f xml:space="preserve"> _xlfn.XLOOKUP(A497, 'ABC Analysis'!A:A, 'ABC Analysis'!F:F)</f>
        <v>C</v>
      </c>
      <c r="C497" t="str">
        <f>_xlfn.XLOOKUP(A497,'XYZ Analysis'!A:A,'XYZ Analysis'!AC:AC)</f>
        <v>X</v>
      </c>
      <c r="D497" t="str">
        <f t="shared" si="42"/>
        <v>CX</v>
      </c>
      <c r="E497">
        <f>_xlfn.XLOOKUP(D497,K:K,L:L)</f>
        <v>0.9</v>
      </c>
      <c r="F497" t="str">
        <f>_xlfn.XLOOKUP(D497,K:K,M:M)</f>
        <v>Rzadkie zamówienia, duże partie</v>
      </c>
      <c r="G497">
        <f>_xlfn.XLOOKUP(H497,$I$2:$I$16,$J$2:$J$16)</f>
        <v>5</v>
      </c>
      <c r="H497" t="str">
        <f>_xlfn.XLOOKUP(A497,Data!A:A,Data!C:C)</f>
        <v>Artykuły biurowe</v>
      </c>
      <c r="P497">
        <f>_xlfn.XLOOKUP(A497,Data!A:A,Data!F:F)</f>
        <v>13.79</v>
      </c>
      <c r="Q497" cm="1">
        <f t="array" ref="Q497">_xlfn.XLOOKUP(A497,'XYZ Analysis'!A:A,'XYZ Analysis'!$Z:Z)</f>
        <v>1</v>
      </c>
      <c r="R497">
        <f t="shared" si="43"/>
        <v>3.3333333333333333E-2</v>
      </c>
      <c r="S497">
        <f>_xlfn.XLOOKUP(A497,'XYZ Analysis'!A:A,'XYZ Analysis'!AA:AA)</f>
        <v>0</v>
      </c>
      <c r="T497">
        <f t="shared" si="44"/>
        <v>0</v>
      </c>
      <c r="U497">
        <f t="shared" si="45"/>
        <v>0</v>
      </c>
      <c r="V497">
        <f t="shared" si="46"/>
        <v>0.16666666666666666</v>
      </c>
      <c r="W497">
        <f t="shared" si="47"/>
        <v>1.3283688092911938</v>
      </c>
    </row>
    <row r="498" spans="1:23">
      <c r="A498" t="s">
        <v>121</v>
      </c>
      <c r="B498" t="str">
        <f xml:space="preserve"> _xlfn.XLOOKUP(A498, 'ABC Analysis'!A:A, 'ABC Analysis'!F:F)</f>
        <v>C</v>
      </c>
      <c r="C498" t="str">
        <f>_xlfn.XLOOKUP(A498,'XYZ Analysis'!A:A,'XYZ Analysis'!AC:AC)</f>
        <v>X</v>
      </c>
      <c r="D498" t="str">
        <f t="shared" si="42"/>
        <v>CX</v>
      </c>
      <c r="E498">
        <f>_xlfn.XLOOKUP(D498,K:K,L:L)</f>
        <v>0.9</v>
      </c>
      <c r="F498" t="str">
        <f>_xlfn.XLOOKUP(D498,K:K,M:M)</f>
        <v>Rzadkie zamówienia, duże partie</v>
      </c>
      <c r="G498">
        <f>_xlfn.XLOOKUP(H498,$I$2:$I$16,$J$2:$J$16)</f>
        <v>5</v>
      </c>
      <c r="H498" t="str">
        <f>_xlfn.XLOOKUP(A498,Data!A:A,Data!C:C)</f>
        <v>Artykuły biurowe</v>
      </c>
      <c r="P498">
        <f>_xlfn.XLOOKUP(A498,Data!A:A,Data!F:F)</f>
        <v>3.43</v>
      </c>
      <c r="Q498" cm="1">
        <f t="array" ref="Q498">_xlfn.XLOOKUP(A498,'XYZ Analysis'!A:A,'XYZ Analysis'!$Z:Z)</f>
        <v>3.5833333333333335</v>
      </c>
      <c r="R498">
        <f t="shared" si="43"/>
        <v>0.11944444444444445</v>
      </c>
      <c r="S498">
        <f>_xlfn.XLOOKUP(A498,'XYZ Analysis'!A:A,'XYZ Analysis'!AA:AA)</f>
        <v>0.49300664859163468</v>
      </c>
      <c r="T498">
        <f t="shared" si="44"/>
        <v>1.6433554953054489E-2</v>
      </c>
      <c r="U498">
        <f t="shared" si="45"/>
        <v>1</v>
      </c>
      <c r="V498">
        <f t="shared" si="46"/>
        <v>1.5972222222222223</v>
      </c>
      <c r="W498">
        <f t="shared" si="47"/>
        <v>5.0419362182879794</v>
      </c>
    </row>
    <row r="499" spans="1:23">
      <c r="A499" t="s">
        <v>249</v>
      </c>
      <c r="B499" t="str">
        <f xml:space="preserve"> _xlfn.XLOOKUP(A499, 'ABC Analysis'!A:A, 'ABC Analysis'!F:F)</f>
        <v>C</v>
      </c>
      <c r="C499" t="str">
        <f>_xlfn.XLOOKUP(A499,'XYZ Analysis'!A:A,'XYZ Analysis'!AC:AC)</f>
        <v>Z</v>
      </c>
      <c r="D499" t="str">
        <f t="shared" si="42"/>
        <v>CZ</v>
      </c>
      <c r="E499">
        <f>_xlfn.XLOOKUP(D499,K:K,L:L)</f>
        <v>0.85</v>
      </c>
      <c r="F499" t="str">
        <f>_xlfn.XLOOKUP(D499,K:K,M:M)</f>
        <v>Zamawianie na żądanie (make-to-order) zamiast trzymania zapasu</v>
      </c>
      <c r="G499">
        <f>_xlfn.XLOOKUP(H499,$I$2:$I$16,$J$2:$J$16)</f>
        <v>4</v>
      </c>
      <c r="H499" t="str">
        <f>_xlfn.XLOOKUP(A499,Data!A:A,Data!C:C)</f>
        <v>Spożywcze</v>
      </c>
      <c r="P499">
        <f>_xlfn.XLOOKUP(A499,Data!A:A,Data!F:F)</f>
        <v>25.28</v>
      </c>
      <c r="Q499" cm="1">
        <f t="array" ref="Q499">_xlfn.XLOOKUP(A499,'XYZ Analysis'!A:A,'XYZ Analysis'!$Z:Z)</f>
        <v>0.45833333333333331</v>
      </c>
      <c r="R499">
        <f t="shared" si="43"/>
        <v>1.5277777777777777E-2</v>
      </c>
      <c r="S499">
        <f>_xlfn.XLOOKUP(A499,'XYZ Analysis'!A:A,'XYZ Analysis'!AA:AA)</f>
        <v>0.70587809775405896</v>
      </c>
      <c r="T499">
        <f t="shared" si="44"/>
        <v>2.35292699251353E-2</v>
      </c>
      <c r="U499">
        <f t="shared" si="45"/>
        <v>1</v>
      </c>
      <c r="V499">
        <f t="shared" si="46"/>
        <v>1.0611111111111111</v>
      </c>
      <c r="W499">
        <f t="shared" si="47"/>
        <v>0.6642062985491396</v>
      </c>
    </row>
    <row r="500" spans="1:23">
      <c r="A500" t="s">
        <v>833</v>
      </c>
      <c r="B500" t="str">
        <f xml:space="preserve"> _xlfn.XLOOKUP(A500, 'ABC Analysis'!A:A, 'ABC Analysis'!F:F)</f>
        <v>C</v>
      </c>
      <c r="C500" t="str">
        <f>_xlfn.XLOOKUP(A500,'XYZ Analysis'!A:A,'XYZ Analysis'!AC:AC)</f>
        <v>X</v>
      </c>
      <c r="D500" t="str">
        <f t="shared" si="42"/>
        <v>CX</v>
      </c>
      <c r="E500">
        <f>_xlfn.XLOOKUP(D500,K:K,L:L)</f>
        <v>0.9</v>
      </c>
      <c r="F500" t="str">
        <f>_xlfn.XLOOKUP(D500,K:K,M:M)</f>
        <v>Rzadkie zamówienia, duże partie</v>
      </c>
      <c r="G500">
        <f>_xlfn.XLOOKUP(H500,$I$2:$I$16,$J$2:$J$16)</f>
        <v>4</v>
      </c>
      <c r="H500" t="str">
        <f>_xlfn.XLOOKUP(A500,Data!A:A,Data!C:C)</f>
        <v>Spożywcze</v>
      </c>
      <c r="P500">
        <f>_xlfn.XLOOKUP(A500,Data!A:A,Data!F:F)</f>
        <v>6.84</v>
      </c>
      <c r="Q500" cm="1">
        <f t="array" ref="Q500">_xlfn.XLOOKUP(A500,'XYZ Analysis'!A:A,'XYZ Analysis'!$Z:Z)</f>
        <v>1.0416666666666667</v>
      </c>
      <c r="R500">
        <f t="shared" si="43"/>
        <v>3.4722222222222224E-2</v>
      </c>
      <c r="S500">
        <f>_xlfn.XLOOKUP(A500,'XYZ Analysis'!A:A,'XYZ Analysis'!AA:AA)</f>
        <v>0.19982631347136331</v>
      </c>
      <c r="T500">
        <f t="shared" si="44"/>
        <v>6.6608771157121108E-3</v>
      </c>
      <c r="U500">
        <f t="shared" si="45"/>
        <v>1</v>
      </c>
      <c r="V500">
        <f t="shared" si="46"/>
        <v>1.1388888888888888</v>
      </c>
      <c r="W500">
        <f t="shared" si="47"/>
        <v>1.925028374599955</v>
      </c>
    </row>
    <row r="501" spans="1:23">
      <c r="A501" t="s">
        <v>579</v>
      </c>
      <c r="B501" t="str">
        <f xml:space="preserve"> _xlfn.XLOOKUP(A501, 'ABC Analysis'!A:A, 'ABC Analysis'!F:F)</f>
        <v>C</v>
      </c>
      <c r="C501" t="str">
        <f>_xlfn.XLOOKUP(A501,'XYZ Analysis'!A:A,'XYZ Analysis'!AC:AC)</f>
        <v>Y</v>
      </c>
      <c r="D501" t="str">
        <f t="shared" si="42"/>
        <v>CY</v>
      </c>
      <c r="E501">
        <f>_xlfn.XLOOKUP(D501,K:K,L:L)</f>
        <v>0.87</v>
      </c>
      <c r="F501" t="str">
        <f>_xlfn.XLOOKUP(D501,K:K,M:M)</f>
        <v>Podstawowy zapas bezpieczeństwa, przegląd sezonowy</v>
      </c>
      <c r="G501">
        <f>_xlfn.XLOOKUP(H501,$I$2:$I$16,$J$2:$J$16)</f>
        <v>5</v>
      </c>
      <c r="H501" t="str">
        <f>_xlfn.XLOOKUP(A501,Data!A:A,Data!C:C)</f>
        <v>Artykuły biurowe</v>
      </c>
      <c r="P501">
        <f>_xlfn.XLOOKUP(A501,Data!A:A,Data!F:F)</f>
        <v>2.64</v>
      </c>
      <c r="Q501" cm="1">
        <f t="array" ref="Q501">_xlfn.XLOOKUP(A501,'XYZ Analysis'!A:A,'XYZ Analysis'!$Z:Z)</f>
        <v>1.7916666666666667</v>
      </c>
      <c r="R501">
        <f t="shared" si="43"/>
        <v>5.9722222222222225E-2</v>
      </c>
      <c r="S501">
        <f>_xlfn.XLOOKUP(A501,'XYZ Analysis'!A:A,'XYZ Analysis'!AA:AA)</f>
        <v>0.95652002360408306</v>
      </c>
      <c r="T501">
        <f t="shared" si="44"/>
        <v>3.1884000786802771E-2</v>
      </c>
      <c r="U501">
        <f t="shared" si="45"/>
        <v>1</v>
      </c>
      <c r="V501">
        <f t="shared" si="46"/>
        <v>1.2986111111111112</v>
      </c>
      <c r="W501">
        <f t="shared" si="47"/>
        <v>4.0637543388594892</v>
      </c>
    </row>
    <row r="502" spans="1:23">
      <c r="A502" t="s">
        <v>1022</v>
      </c>
    </row>
  </sheetData>
  <conditionalFormatting sqref="K34:M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Pivot ABC (źródło)</vt:lpstr>
      <vt:lpstr>ABC Analysis</vt:lpstr>
      <vt:lpstr>Pivot XYZ (źródło)</vt:lpstr>
      <vt:lpstr>XYZ Analysis</vt:lpstr>
      <vt:lpstr>Matrix ABC-XYZ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2026-09-14T06:56:46Z</dcterms:created>
  <dcterms:modified xsi:type="dcterms:W3CDTF">2026-09-14T06:57:12Z</dcterms:modified>
</cp:coreProperties>
</file>